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D:\University Ph.D\Work\Paper\Complete genome\Submission Scientific Reports\Revise\"/>
    </mc:Choice>
  </mc:AlternateContent>
  <xr:revisionPtr revIDLastSave="0" documentId="13_ncr:1_{3B45289D-11E5-40D1-B114-91A400A3ACCC}" xr6:coauthVersionLast="47" xr6:coauthVersionMax="47" xr10:uidLastSave="{00000000-0000-0000-0000-000000000000}"/>
  <bookViews>
    <workbookView xWindow="-110" yWindow="-110" windowWidth="19420" windowHeight="10420" firstSheet="10" activeTab="12" xr2:uid="{B5210BD6-A6BB-4EEC-B3B5-164C067D7F38}"/>
  </bookViews>
  <sheets>
    <sheet name="Table S1" sheetId="14" r:id="rId1"/>
    <sheet name="Table S2" sheetId="12" r:id="rId2"/>
    <sheet name="Table S3" sheetId="16" r:id="rId3"/>
    <sheet name="Table S4" sheetId="1" r:id="rId4"/>
    <sheet name="Table S5" sheetId="5" r:id="rId5"/>
    <sheet name="Table S6" sheetId="6" r:id="rId6"/>
    <sheet name="Table S7" sheetId="8" r:id="rId7"/>
    <sheet name="Table S8" sheetId="7" r:id="rId8"/>
    <sheet name="Table S9" sheetId="9" r:id="rId9"/>
    <sheet name="Table S10" sheetId="10" r:id="rId10"/>
    <sheet name="Table S11" sheetId="17" r:id="rId11"/>
    <sheet name="Table S12" sheetId="11" r:id="rId12"/>
    <sheet name="Table S13" sheetId="15"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6" i="12" l="1"/>
  <c r="B45" i="12"/>
  <c r="B44" i="12"/>
  <c r="B43" i="12"/>
  <c r="B42" i="12"/>
  <c r="B41" i="12"/>
  <c r="B40" i="12"/>
  <c r="B39" i="12"/>
  <c r="B36" i="12" s="1"/>
  <c r="B38" i="12"/>
  <c r="B37" i="12"/>
  <c r="B35" i="12"/>
  <c r="B34" i="12"/>
  <c r="B33" i="12"/>
  <c r="B32" i="12"/>
  <c r="B31" i="12"/>
  <c r="B30" i="12"/>
  <c r="B29" i="12"/>
  <c r="B27" i="12"/>
  <c r="B26" i="12"/>
  <c r="B25" i="12"/>
  <c r="B23" i="12" s="1"/>
  <c r="B24" i="12"/>
  <c r="B22" i="12"/>
  <c r="B21" i="12"/>
  <c r="B20" i="12" s="1"/>
  <c r="B19" i="12"/>
  <c r="B18" i="12"/>
  <c r="B17" i="12"/>
  <c r="B15" i="12" s="1"/>
  <c r="B16" i="12"/>
  <c r="B14" i="12"/>
  <c r="B13" i="12"/>
  <c r="B12" i="12"/>
  <c r="B11" i="12"/>
  <c r="B10" i="12"/>
  <c r="B9" i="12"/>
  <c r="B8" i="12"/>
  <c r="B7" i="12"/>
  <c r="B6" i="12"/>
  <c r="B5" i="12"/>
  <c r="B3" i="12" s="1"/>
  <c r="B4" i="12"/>
  <c r="B28" i="12" l="1"/>
</calcChain>
</file>

<file path=xl/sharedStrings.xml><?xml version="1.0" encoding="utf-8"?>
<sst xmlns="http://schemas.openxmlformats.org/spreadsheetml/2006/main" count="86949" uniqueCount="18486">
  <si>
    <t>Query</t>
  </si>
  <si>
    <t>Hit type</t>
  </si>
  <si>
    <t>PSSM-ID</t>
  </si>
  <si>
    <t>From</t>
  </si>
  <si>
    <t>To</t>
  </si>
  <si>
    <t>E-Value</t>
  </si>
  <si>
    <t>Bitscore</t>
  </si>
  <si>
    <t>Accession</t>
  </si>
  <si>
    <t>Short name</t>
  </si>
  <si>
    <t>Incomplete</t>
  </si>
  <si>
    <t>Superfamily</t>
  </si>
  <si>
    <t>Definition</t>
  </si>
  <si>
    <t>Q#1 - &gt;F061-4_0001</t>
  </si>
  <si>
    <t>specific</t>
  </si>
  <si>
    <t>COG0593</t>
  </si>
  <si>
    <t>DnaA</t>
  </si>
  <si>
    <t xml:space="preserve"> - </t>
  </si>
  <si>
    <t>cl33966</t>
  </si>
  <si>
    <t>Chromosomal replication initiation ATPase DnaA [Replication, recombination and repair]; ATPase involved in DNA replication initiation [DNA replication, recombination, and repair].</t>
  </si>
  <si>
    <t>Q#2 - &gt;F061-4_0002</t>
  </si>
  <si>
    <t>COG0592</t>
  </si>
  <si>
    <t>DnaN</t>
  </si>
  <si>
    <t>cl33965</t>
  </si>
  <si>
    <t>DNA polymerase III sliding clamp (beta) subunit, PCNA homolog [Replication, recombination and repair]; DNA polymerase sliding clamp subunit (PCNA homolog) [DNA replication, recombination, and repair].</t>
  </si>
  <si>
    <t>Q#3 - &gt;F061-4_0003</t>
  </si>
  <si>
    <t>superfamily</t>
  </si>
  <si>
    <t>cl34683</t>
  </si>
  <si>
    <t>AddB superfamily</t>
  </si>
  <si>
    <t>ATP-dependent helicase/DNAse subunit B [Replication, recombination and repair]; ATP-dependent nuclease, subunit B [DNA replication, recombination, and repair].</t>
  </si>
  <si>
    <t>Q#4 - &gt;F061-4_0004</t>
  </si>
  <si>
    <t>COG1074</t>
  </si>
  <si>
    <t>RecB</t>
  </si>
  <si>
    <t>cl40735</t>
  </si>
  <si>
    <t>ATP-dependent exoDNAse (exonuclease V) beta subunit (contains helicase and exonuclease domains) [Replication, recombination and repair]; ATP-dependent exoDNAse (exonuclease V) beta subunit (contains helicase and exonuclease domains) [DNA replication, recombination, and repair].</t>
  </si>
  <si>
    <t>Q#5 - &gt;F061-4_0005</t>
  </si>
  <si>
    <t>cl01864</t>
  </si>
  <si>
    <t>DUF951 superfamily</t>
  </si>
  <si>
    <t>Bacterial protein of unknown function (DUF951); This family consists of several short hypothetical bacterial proteins of unknown function. Structural modelling suggests this domain may bind nucleic acids.</t>
  </si>
  <si>
    <t>Q#6 - &gt;F061-4_0006</t>
  </si>
  <si>
    <t>COG0012</t>
  </si>
  <si>
    <t>GTP1</t>
  </si>
  <si>
    <t>cl33738</t>
  </si>
  <si>
    <t>Ribosome-binding ATPase YchF, GTP1/OBG family [Translation, ribosomal structure and biogenesis]; Predicted GTPase, probable translation factor [Translation, ribosomal structure and biogenesis].</t>
  </si>
  <si>
    <t>Q#7 - &gt;F061-4_0007</t>
  </si>
  <si>
    <t>COG0193</t>
  </si>
  <si>
    <t>Pth</t>
  </si>
  <si>
    <t>cl00352</t>
  </si>
  <si>
    <t>Peptidyl-tRNA hydrolase [Translation, ribosomal structure and biogenesis]; Peptidyl-tRNA hydrolase [Translation, ribosomal structure and biogenesis].</t>
  </si>
  <si>
    <t>Q#8 - &gt;F061-4_0008</t>
  </si>
  <si>
    <t>COG1197</t>
  </si>
  <si>
    <t>Mfd</t>
  </si>
  <si>
    <t>cl34175</t>
  </si>
  <si>
    <t>Transcription-repair coupling factor (superfamily II helicase) [Replication, recombination and repair, Transcription]; Transcription-repair coupling factor (superfamily II helicase) [DNA replication, recombination, and repair / Transcription].</t>
  </si>
  <si>
    <t>Q#9 - &gt;F061-4_0009</t>
  </si>
  <si>
    <t>COG2244</t>
  </si>
  <si>
    <t>RfbX</t>
  </si>
  <si>
    <t>cl09326</t>
  </si>
  <si>
    <t>Membrane protein involved in the export of O-antigen and teichoic acid [Cell wall/membrane/envelope biogenesis]; Membrane protein involved in the export of O-antigen and teichoic acid [General function prediction only].</t>
  </si>
  <si>
    <t>Q#10 - &gt;F061-4_0010</t>
  </si>
  <si>
    <t>cl22854</t>
  </si>
  <si>
    <t>HTH_XRE superfamily</t>
  </si>
  <si>
    <t>Helix-turn-helix XRE-family like proteins. Prokaryotic DNA binding proteins belonging to the xenobiotic response element family of transcriptional regulators.</t>
  </si>
  <si>
    <t>Q#11 - &gt;F061-4_0011</t>
  </si>
  <si>
    <t>COG1396</t>
  </si>
  <si>
    <t>HipB</t>
  </si>
  <si>
    <t>cl34252</t>
  </si>
  <si>
    <t>Transcriptional regulator, contains XRE-family HTH domain [Transcription]; Predicted transcriptional regulators [Transcription].</t>
  </si>
  <si>
    <t>Q#12 - &gt;F061-4_0012</t>
  </si>
  <si>
    <t>COG0737</t>
  </si>
  <si>
    <t>UshA</t>
  </si>
  <si>
    <t>cl34025</t>
  </si>
  <si>
    <t>2',3'-cyclic-nucleotide 2'-phosphodiesterase/5'- or 3'-nucleotidase, 5'-nucleotidase family [Nucleotide transport and metabolism, Defense mechanisms]; 5'-nucleotidase/2',3'-cyclic phosphodiesterase and related esterases [Nucleotide transport and metabolism].</t>
  </si>
  <si>
    <t>cl34868</t>
  </si>
  <si>
    <t>COG5022 superfamily</t>
  </si>
  <si>
    <t>NC</t>
  </si>
  <si>
    <t>Myosin heavy chain  [General function prediction only]; Myosin heavy chain [Cytoskeleton].</t>
  </si>
  <si>
    <t>Q#13 - &gt;F061-4_0013</t>
  </si>
  <si>
    <t>COG4166</t>
  </si>
  <si>
    <t>OppA</t>
  </si>
  <si>
    <t>cl34727</t>
  </si>
  <si>
    <t>ABC-type oligopeptide transport system, periplasmic component [Amino acid transport and metabolism]; ABC-type oligopeptide transport system, periplasmic component [Amino acid transport and metabolism].</t>
  </si>
  <si>
    <t>Q#14 - &gt;F061-4_0014</t>
  </si>
  <si>
    <t>Q#15 - &gt;F061-4_0015</t>
  </si>
  <si>
    <t>COG0601</t>
  </si>
  <si>
    <t>DppB</t>
  </si>
  <si>
    <t>cl33970</t>
  </si>
  <si>
    <t>ABC-type dipeptide/oligopeptide/nickel transport system, permease component [Amino acid transport and metabolism, Inorganic ion transport and metabolism]; ABC-type dipeptide/oligopeptide/nickel transport systems, permease components [Amino acid transport and metabolism / Inorganic ion transport and metabolism].</t>
  </si>
  <si>
    <t>Q#16 - &gt;F061-4_0016</t>
  </si>
  <si>
    <t>COG1173</t>
  </si>
  <si>
    <t>DppC</t>
  </si>
  <si>
    <t>cl00427</t>
  </si>
  <si>
    <t>Q#17 - &gt;F061-4_0017</t>
  </si>
  <si>
    <t>COG0444</t>
  </si>
  <si>
    <t>DppD</t>
  </si>
  <si>
    <t>cl33877</t>
  </si>
  <si>
    <t>ABC-type dipeptide/oligopeptide/nickel transport system, ATPase component [Amino acid transport and metabolism, Inorganic ion transport and metabolism]; ABC-type dipeptide/oligopeptide/nickel transport system, ATPase component [Amino acid transport and metabolism / Inorganic ion transport and metabolism].</t>
  </si>
  <si>
    <t>Q#18 - &gt;F061-4_0018</t>
  </si>
  <si>
    <t>cl34122</t>
  </si>
  <si>
    <t>GsiA superfamily</t>
  </si>
  <si>
    <t>N</t>
  </si>
  <si>
    <t>ABC-type glutathione transport system ATPase component, contains duplicated ATPase domain [Posttranslational modification, protein turnover, chaperones]; ATPase components of various ABC-type transport systems, contain duplicated ATPase [General function prediction only].</t>
  </si>
  <si>
    <t>Q#19 - &gt;F061-4_0019</t>
  </si>
  <si>
    <t>COG1188</t>
  </si>
  <si>
    <t>HslR</t>
  </si>
  <si>
    <t>cl09940</t>
  </si>
  <si>
    <t>Ribosomal 50S subunit-recycling heat shock protein, contains S4 domain [Translation, ribosomal structure and biogenesis]; Ribosome-associated heat shock protein implicated in the recycling of the 50S subunit (S4 paralog) [Translation, ribosomal structure and biogenesis].</t>
  </si>
  <si>
    <t>Q#20 - &gt;F061-4_0020</t>
  </si>
  <si>
    <t>cl11433</t>
  </si>
  <si>
    <t>DivIC superfamily</t>
  </si>
  <si>
    <t>Septum formation initiator; DivIC from B. subtilis is necessary for both vegetative and sporulation septum formation. These proteins are mainly composed of an amino terminal coiled-coil.</t>
  </si>
  <si>
    <t>Q#21 - &gt;F061-4_0021</t>
  </si>
  <si>
    <t>cl34107</t>
  </si>
  <si>
    <t>YabR superfamily</t>
  </si>
  <si>
    <t>C</t>
  </si>
  <si>
    <t>Predicted RNA-binding protein, contains ribosomal protein S1 (RPS1) domain  [General function prediction only]; Predicted RNA binding protein (contains ribosomal protein S1 domain) [Translation, ribosomal structure and biogenesis].</t>
  </si>
  <si>
    <t>Q#22 - &gt;F061-4_0022</t>
  </si>
  <si>
    <t>COG0037</t>
  </si>
  <si>
    <t>TilS</t>
  </si>
  <si>
    <t>cl00292</t>
  </si>
  <si>
    <t>tRNA(Ile)-lysidine synthase TilS/MesJ [Translation, ribosomal structure and biogenesis]; tRNA(Ile)-lysidine synthase MesJ [Cell cycle control, cell division, chromosome partitioning].</t>
  </si>
  <si>
    <t>Q#23 - &gt;F061-4_0023</t>
  </si>
  <si>
    <t>COG0634</t>
  </si>
  <si>
    <t>HptA</t>
  </si>
  <si>
    <t>cl00309</t>
  </si>
  <si>
    <t>Hypoxanthine-guanine phosphoribosyltransferase [Nucleotide transport and metabolism]; Hypoxanthine-guanine phosphoribosyltransferase [Nucleotide transport and metabolism].</t>
  </si>
  <si>
    <t>Q#24 - &gt;F061-4_0024</t>
  </si>
  <si>
    <t>COG0465</t>
  </si>
  <si>
    <t>HflB</t>
  </si>
  <si>
    <t>cl33892</t>
  </si>
  <si>
    <t>ATP-dependent Zn proteases [Posttranslational modification, protein turnover, chaperones]; ATP-dependent Zn proteases [Posttranslational modification, protein turnover, chaperones].</t>
  </si>
  <si>
    <t>Q#25 - &gt;F061-4_0025</t>
  </si>
  <si>
    <t>COG0531</t>
  </si>
  <si>
    <t>PotE</t>
  </si>
  <si>
    <t>cl40732</t>
  </si>
  <si>
    <t>Amino acid transporter [Amino acid transport and metabolism]; Amino acid transporters [Amino acid transport and metabolism].</t>
  </si>
  <si>
    <t>Q#26 - &gt;F061-4_0026</t>
  </si>
  <si>
    <t>COG0765</t>
  </si>
  <si>
    <t>HisM</t>
  </si>
  <si>
    <t>ABC-type amino acid transport system, permease component [Amino acid transport and metabolism]; ABC-type amino acid transport system, permease component [Amino acid transport and metabolism].</t>
  </si>
  <si>
    <t>Q#27 - &gt;F061-4_0027</t>
  </si>
  <si>
    <t>Q#28 - &gt;F061-4_0028</t>
  </si>
  <si>
    <t>COG1126</t>
  </si>
  <si>
    <t>GlnQ</t>
  </si>
  <si>
    <t>cl34125</t>
  </si>
  <si>
    <t>ABC-type polar amino acid transport system, ATPase component [Amino acid transport and metabolism]; ABC-type polar amino acid transport system, ATPase component [Amino acid transport and metabolism].</t>
  </si>
  <si>
    <t>Q#29 - &gt;F061-4_0029</t>
  </si>
  <si>
    <t>COG0834</t>
  </si>
  <si>
    <t>HisJ</t>
  </si>
  <si>
    <t>cl21456</t>
  </si>
  <si>
    <t>ABC-type amino acid transport/signal transduction system, periplasmic component/domain [Amino acid transport and metabolism, Signal transduction mechanisms]; ABC-type amino acid transport/signal transduction systems, periplasmic component/domain [Amino acid transport and metabolism / Signal transduction mechanisms].</t>
  </si>
  <si>
    <t>Q#30 - &gt;F061-4_0030</t>
  </si>
  <si>
    <t>COG1284</t>
  </si>
  <si>
    <t>YitT</t>
  </si>
  <si>
    <t>cl34216</t>
  </si>
  <si>
    <t>Uncharacterized membrane-anchored protein YitT, contains DUF161 and DUF2179 domains [Function unknown]; Uncharacterized conserved protein [Function unknown].</t>
  </si>
  <si>
    <t>Q#31 - &gt;F061-4_0031</t>
  </si>
  <si>
    <t>Q#32 - &gt;F061-4_0032</t>
  </si>
  <si>
    <t>COG0173</t>
  </si>
  <si>
    <t>AspS</t>
  </si>
  <si>
    <t>cl33790</t>
  </si>
  <si>
    <t>Aspartyl-tRNA synthetase [Translation, ribosomal structure and biogenesis]; Aspartyl-tRNA synthetase [Translation, ribosomal structure and biogenesis].</t>
  </si>
  <si>
    <t>Q#33 - &gt;F061-4_0033</t>
  </si>
  <si>
    <t>COG0124</t>
  </si>
  <si>
    <t>HisS</t>
  </si>
  <si>
    <t>cl33771</t>
  </si>
  <si>
    <t>Histidyl-tRNA synthetase [Translation, ribosomal structure and biogenesis]; Histidyl-tRNA synthetase [Translation, ribosomal structure and biogenesis].</t>
  </si>
  <si>
    <t>Q#34 - &gt;F061-4_0034</t>
  </si>
  <si>
    <t>cl01421</t>
  </si>
  <si>
    <t>DUF1211 superfamily</t>
  </si>
  <si>
    <t>Protein of unknown function (DUF1211); This family represents a conserved region within a number of hypothetical proteins of unknown function found in eukaryotes, bacteria and archaea. These may possibly be integral membrane proteins.</t>
  </si>
  <si>
    <t>Q#35 - &gt;F061-4_0035</t>
  </si>
  <si>
    <t>COG0333</t>
  </si>
  <si>
    <t>RpmF</t>
  </si>
  <si>
    <t>cl09115</t>
  </si>
  <si>
    <t>Ribosomal protein L32 [Translation, ribosomal structure and biogenesis]; Ribosomal protein L32 [Translation, ribosomal structure and biogenesis].</t>
  </si>
  <si>
    <t>Q#36 - &gt;F061-4_0036</t>
  </si>
  <si>
    <t>COG0267</t>
  </si>
  <si>
    <t>RpmG</t>
  </si>
  <si>
    <t>cl00383</t>
  </si>
  <si>
    <t>Ribosomal protein L33 [Translation, ribosomal structure and biogenesis]; Ribosomal protein L33 [Translation, ribosomal structure and biogenesis].</t>
  </si>
  <si>
    <t>Q#38 - &gt;F061-4_0038</t>
  </si>
  <si>
    <t>COG2323</t>
  </si>
  <si>
    <t>YcaP</t>
  </si>
  <si>
    <t>cl00990</t>
  </si>
  <si>
    <t>Uncharacterized membrane protein YcaP, DUF421 family [Function unknown]; Predicted membrane protein [Function unknown].</t>
  </si>
  <si>
    <t>Q#39 - &gt;F061-4_0039</t>
  </si>
  <si>
    <t>COG0693</t>
  </si>
  <si>
    <t>ThiJ</t>
  </si>
  <si>
    <t>cl34008</t>
  </si>
  <si>
    <t>Putative intracellular protease/amidase [General function prediction only]; Putative intracellular protease/amidase [General function prediction only].</t>
  </si>
  <si>
    <t>Q#40 - &gt;F061-4_0040</t>
  </si>
  <si>
    <t>COG0640</t>
  </si>
  <si>
    <t>ArsR</t>
  </si>
  <si>
    <t>cl21459</t>
  </si>
  <si>
    <t>DNA-binding transcriptional regulator, ArsR family [Transcription]; Predicted transcriptional regulators [Transcription].</t>
  </si>
  <si>
    <t>Q#41 - &gt;F061-4_0041</t>
  </si>
  <si>
    <t>cl21453</t>
  </si>
  <si>
    <t>PKc_like superfamily</t>
  </si>
  <si>
    <t>Protein Kinases, catalytic domain; The protein kinase superfamily is mainly composed of the catalytic domains of serine/threonine-specific and tyrosine-specific protein kinases. It also includes RIO kinases, which are atypical serine protein kinases, aminoglycoside phosphotransferases, and choline kinases. These proteins catalyze the transfer of the gamma-phosphoryl group from ATP to hydroxyl groups in specific substrates such as serine, threonine, or tyrosine residues of proteins.</t>
  </si>
  <si>
    <t>Q#42 - &gt;F061-4_0042</t>
  </si>
  <si>
    <t>cl13995</t>
  </si>
  <si>
    <t>MPP_superfamily superfamily</t>
  </si>
  <si>
    <t>metallophosphatase superfamily, metallophosphatase domain; Metallophosphatases (MPPs), also known as metallophosphoesterases, phosphodiesterases (PDEs), binuclear metallophosphoesterases, and dimetal-containing phosphoesterases (DMPs), represent a diverse superfamily of enzymes with a conserved domain containing an active site consisting of two metal ions (usually manganese, iron, or zinc) coordinated with octahedral geometry by a cage of histidine, aspartate, and asparagine residues. This superfamily includes: the phosphoprotein phosphatases (PPPs), Mre11/SbcD-like exonucleases, Dbr1-like RNA lariat debranching enzymes, YfcE-like phosphodiesterases, purple acid phosphatases (PAPs), YbbF-like UDP-2,3-diacylglucosamine hydrolases, and acid sphingomyelinases (ASMases).  The conserved domain is a double beta-sheet sandwich with a di-metal active site made up of residues located at the C-terminal side of the sheets.  This domain is thought to allow for productive metal coordination.</t>
  </si>
  <si>
    <t>Q#43 - &gt;F061-4_0043</t>
  </si>
  <si>
    <t>Q#46 - &gt;F061-4_0046</t>
  </si>
  <si>
    <t>cl30137</t>
  </si>
  <si>
    <t>PhnD superfamily</t>
  </si>
  <si>
    <t>ABC-type phosphate/phosphonate transport system, periplasmic component [Inorganic ion transport and metabolism]; ABC-type phosphate/phosphonate transport system, periplasmic component [Inorganic ion transport and metabolism].</t>
  </si>
  <si>
    <t>Q#47 - &gt;F061-4_0047</t>
  </si>
  <si>
    <t>COG3638</t>
  </si>
  <si>
    <t>PhnC</t>
  </si>
  <si>
    <t>cl34651</t>
  </si>
  <si>
    <t>ABC-type phosphate/phosphonate transport system, ATPase component [Inorganic ion transport and metabolism]; ABC-type phosphate/phosphonate transport system, ATPase component [Inorganic ion transport and metabolism].</t>
  </si>
  <si>
    <t>Q#48 - &gt;F061-4_0048</t>
  </si>
  <si>
    <t>COG3639</t>
  </si>
  <si>
    <t>PhnE</t>
  </si>
  <si>
    <t>cl34652</t>
  </si>
  <si>
    <t>ABC-type phosphate/phosphonate transport system, permease component [Inorganic ion transport and metabolism]; ABC-type phosphate/phosphonate transport system, permease component [Inorganic ion transport and metabolism].</t>
  </si>
  <si>
    <t>Q#49 - &gt;F061-4_0049</t>
  </si>
  <si>
    <t>Q#50 - &gt;F061-4_0050</t>
  </si>
  <si>
    <t>cl34451</t>
  </si>
  <si>
    <t>YqiK superfamily</t>
  </si>
  <si>
    <t>Uncharacterized membrane protein YqiK, contains Band7/PHB/SPFH domain [Function unknown]; Uncharacterized protein conserved in bacteria [Function unknown].</t>
  </si>
  <si>
    <t>Q#51 - &gt;F061-4_0051</t>
  </si>
  <si>
    <t>COG0236</t>
  </si>
  <si>
    <t>AcpP</t>
  </si>
  <si>
    <t>cl09936</t>
  </si>
  <si>
    <t>Acyl carrier protein [Lipid transport and metabolism, Secondary metabolites biosynthesis, transport and catabolism]; Acyl carrier protein [Lipid metabolism / Secondary metabolites biosynthesis, transport, and catabolism].</t>
  </si>
  <si>
    <t>Q#52 - &gt;F061-4_0052</t>
  </si>
  <si>
    <t>COG0416</t>
  </si>
  <si>
    <t>PlsX</t>
  </si>
  <si>
    <t>cl17212</t>
  </si>
  <si>
    <t>Fatty acid/phospholipid biosynthesis enzyme [Lipid transport and metabolism]; Fatty acid/phospholipid biosynthesis enzyme [Lipid metabolism].</t>
  </si>
  <si>
    <t>Q#53 - &gt;F061-4_0053</t>
  </si>
  <si>
    <t>COG0561</t>
  </si>
  <si>
    <t>Cof</t>
  </si>
  <si>
    <t>cl21460</t>
  </si>
  <si>
    <t>Hydroxymethylpyrimidine pyrophosphatase and other HAD family phosphatases [Coenzyme transport and metabolism, General function prediction only]; Predicted hydrolases of the HAD superfamily [General function prediction only].</t>
  </si>
  <si>
    <t>Q#54 - &gt;F061-4_0054</t>
  </si>
  <si>
    <t>COG0488</t>
  </si>
  <si>
    <t>Uup</t>
  </si>
  <si>
    <t>cl33905</t>
  </si>
  <si>
    <t>ATPase components of ABC transporters with duplicated ATPase domains [General function prediction only]; ATPase components of ABC transporters with duplicated ATPase domains [General function prediction only].</t>
  </si>
  <si>
    <t>Q#55 - &gt;F061-4_0055</t>
  </si>
  <si>
    <t>COG1020</t>
  </si>
  <si>
    <t>EntF</t>
  </si>
  <si>
    <t>cl17068</t>
  </si>
  <si>
    <t>Non-ribosomal peptide synthetase component F [Secondary metabolites biosynthesis, transport and catabolism]; Non-ribosomal peptide synthetase modules and related proteins [Secondary metabolites biosynthesis, transport, and catabolism].</t>
  </si>
  <si>
    <t>Q#56 - &gt;F061-4_0056</t>
  </si>
  <si>
    <t>COG1696</t>
  </si>
  <si>
    <t>DltB</t>
  </si>
  <si>
    <t>cl00738</t>
  </si>
  <si>
    <t>D-alanyl-lipoteichoic acid acyltransferase DltB, MBOAT superfamily [Cell wall/membrane/envelope biogenesis]; Predicted membrane protein involved in D-alanine export [Cell envelope biogenesis, outer membrane].</t>
  </si>
  <si>
    <t>Q#57 - &gt;F061-4_0057</t>
  </si>
  <si>
    <t>Q#58 - &gt;F061-4_0058</t>
  </si>
  <si>
    <t>cl27099</t>
  </si>
  <si>
    <t>DltD superfamily</t>
  </si>
  <si>
    <t>DltD protein; DltD is and integral membrane protein involved in the biosynthesis of D-alanyl-lipoteichoic acid. This is important in controlling the net ionic charge in lipoteichoic acid (LTA). This family is found in bacteria of the Bacillus/Clostridium group. DltD binds Dcp and ligates it with D-alanine. DltD does not ligate acyl carrier protein (ACP) with D-alanine. It also has thioesterase activity for mischarged D-alanyl-acyl carrier protein (ACP). DltD is thought to be responsible for discriminating between Dcp involved in the D-alanylation of LTA, and ACP involved in fatty acid biosynthesis.</t>
  </si>
  <si>
    <t>Q#59 - &gt;F061-4_0059</t>
  </si>
  <si>
    <t>cl21494</t>
  </si>
  <si>
    <t>Abhydrolase superfamily</t>
  </si>
  <si>
    <t>alpha/beta hydrolases; A functionally diverse superfamily containing proteases, lipases, peroxidases, esterases, epoxide hydrolases and dehalogenases. The catalytic apparatus typically involves three residues (catalytic triad): a serine, a glutamate or aspartate and a histidine, and often the mechanism involves a nucleophilic attack on a carbonyl carbon atom.</t>
  </si>
  <si>
    <t>Q#60 - &gt;F061-4_0060</t>
  </si>
  <si>
    <t>cl02185</t>
  </si>
  <si>
    <t>DUF1093 superfamily</t>
  </si>
  <si>
    <t>Protein of unknown function (DUF1093); This family consists of several hypothetical bacterial proteins of unknown function.</t>
  </si>
  <si>
    <t>Q#61 - &gt;F061-4_0061</t>
  </si>
  <si>
    <t>COG0681</t>
  </si>
  <si>
    <t>LepB</t>
  </si>
  <si>
    <t>cl10465</t>
  </si>
  <si>
    <t>Signal peptidase I [Intracellular trafficking, secretion, and vesicular transport]; Signal peptidase I [Intracellular trafficking and secretion].</t>
  </si>
  <si>
    <t>Q#62 - &gt;F061-4_0062</t>
  </si>
  <si>
    <t>COG0180</t>
  </si>
  <si>
    <t>TrpS</t>
  </si>
  <si>
    <t>cl00015</t>
  </si>
  <si>
    <t>Tryptophanyl-tRNA synthetase [Translation, ribosomal structure and biogenesis]; Tryptophanyl-tRNA synthetase [Translation, ribosomal structure and biogenesis].</t>
  </si>
  <si>
    <t>Q#63 - &gt;F061-4_0063</t>
  </si>
  <si>
    <t>COG1418</t>
  </si>
  <si>
    <t>RnaY</t>
  </si>
  <si>
    <t>cl28470</t>
  </si>
  <si>
    <t>HD superfamily phosphodieaserase, includes HD domain of RNase Y [Translation, ribosomal structure and biogenesis, General function prediction only]; Predicted HD superfamily hydrolase [General function prediction only].</t>
  </si>
  <si>
    <t>Q#64 - &gt;F061-4_0064</t>
  </si>
  <si>
    <t>cl03831</t>
  </si>
  <si>
    <t>HlyIII superfamily</t>
  </si>
  <si>
    <t>Haemolysin-III related; Members of this family are integral membrane proteins. This family includes a protein with hemolytic activity from Bacillus cereus. It has been proposed that YOL002c encodes a Saccharomyces cerevisiae protein that plays a key role in metabolic pathways that regulate lipid and phosphate metabolism. In eukaryotes, members are seven-transmembrane pass molecules found to encode functional receptors with a broad range of apparent ligand specificities, including progestin and adipoQ receptors, and hence have been named PAQR proteins. The mammalian members include progesterone binding proteins. Unlike the case with GPCR receptor proteins, the evolutionary ancestry of the members of this family can be traced back to the Archaea. This family belongs to the CREST superfamily, which are distantly related to GPCRs.</t>
  </si>
  <si>
    <t>Q#65 - &gt;F061-4_0065</t>
  </si>
  <si>
    <t>COG0584</t>
  </si>
  <si>
    <t>UgpQ</t>
  </si>
  <si>
    <t>cl14615</t>
  </si>
  <si>
    <t>Glycerophosphoryl diester phosphodiesterase [Lipid transport and metabolism]; Glycerophosphoryl diester phosphodiesterase [Energy production and conversion].</t>
  </si>
  <si>
    <t>Q#66 - &gt;F061-4_0066</t>
  </si>
  <si>
    <t>cl27405</t>
  </si>
  <si>
    <t>RecO_C superfamily</t>
  </si>
  <si>
    <t>Recombination protein O C terminal; Recombination protein O (RecO) is involved in DNA repair and pfam00470 pathway recombination.</t>
  </si>
  <si>
    <t>Q#67 - &gt;F061-4_0067</t>
  </si>
  <si>
    <t>COG0436</t>
  </si>
  <si>
    <t>AspB</t>
  </si>
  <si>
    <t>cl18945</t>
  </si>
  <si>
    <t>Aspartate/methionine/tyrosine aminotransferase [Amino acid transport and metabolism]; Aspartate/tyrosine/aromatic aminotransferase [Amino acid transport and metabolism].</t>
  </si>
  <si>
    <t>Q#69 - &gt;F061-4_0069</t>
  </si>
  <si>
    <t>COG1011</t>
  </si>
  <si>
    <t>YigB</t>
  </si>
  <si>
    <t>cl34060</t>
  </si>
  <si>
    <t>FMN phosphatase YigB, HAD superfamily [Coenzyme transport and metabolism]; Predicted hydrolase (HAD superfamily) [General function prediction only].</t>
  </si>
  <si>
    <t>Q#70 - &gt;F061-4_0070</t>
  </si>
  <si>
    <t>Q#71 - &gt;F061-4_0071</t>
  </si>
  <si>
    <t>cl28910</t>
  </si>
  <si>
    <t>MFS superfamily</t>
  </si>
  <si>
    <t>Major Facilitator Superfamily; 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t>
  </si>
  <si>
    <t>Q#72 - &gt;F061-4_0072</t>
  </si>
  <si>
    <t>COG1502</t>
  </si>
  <si>
    <t>Cls</t>
  </si>
  <si>
    <t>cl34284</t>
  </si>
  <si>
    <t>Phosphatidylserine/phosphatidylglycerophosphate/cardiolipin synthase or related enzyme [Lipid transport and metabolism]; Phosphatidylserine/phosphatidylglycerophosphate/cardiolipin synthases and related enzymes [Lipid metabolism].</t>
  </si>
  <si>
    <t>Q#75 - &gt;F061-4_0075</t>
  </si>
  <si>
    <t>cl21702</t>
  </si>
  <si>
    <t>DUF1700 superfamily</t>
  </si>
  <si>
    <t>Protein of unknown function (DUF1700); This family contains many hypothetical bacterial proteins and putative membrane proteins.</t>
  </si>
  <si>
    <t>Q#76 - &gt;F061-4_0076</t>
  </si>
  <si>
    <t>COG2200</t>
  </si>
  <si>
    <t>EAL</t>
  </si>
  <si>
    <t>cl29561</t>
  </si>
  <si>
    <t>EAL domain, c-di-GMP-specific phosphodiesterase class I (or its enzymatically inactive variant) [Signal transduction mechanisms]; c-di-GMP phosphodiesterase class I (EAL domain) [Signal    transduction mechanisms].</t>
  </si>
  <si>
    <t>Q#77 - &gt;F061-4_0077</t>
  </si>
  <si>
    <t>COG2199</t>
  </si>
  <si>
    <t>GGDEF</t>
  </si>
  <si>
    <t>cl11967</t>
  </si>
  <si>
    <t>GGDEF domain, diguanylate cyclase (c-di-GMP synthetase) or its enzymatically inactive variants  [Signal transduction mechanisms]; c-di-GMP synthetase (diguanylate cyclase, GGDEF domain) [Signal    transduction mechanisms].</t>
  </si>
  <si>
    <t>Q#78 - &gt;F061-4_0078</t>
  </si>
  <si>
    <t>cl01351</t>
  </si>
  <si>
    <t>Glyco_hydro_8 superfamily</t>
  </si>
  <si>
    <t xml:space="preserve">Glycosyl hydrolases family 8; Glycosyl hydrolases family 8.  </t>
  </si>
  <si>
    <t>Q#79 - &gt;F061-4_0079</t>
  </si>
  <si>
    <t>COG1215</t>
  </si>
  <si>
    <t>BcsA</t>
  </si>
  <si>
    <t>cl11394</t>
  </si>
  <si>
    <t>Glycosyltransferase, catalytic subunit of cellulose synthase and poly-beta-1,6-N-acetylglucosamine synthase [Cell motility]; Glycosyltransferases, probably involved in cell wall biogenesis [Cell envelope biogenesis, outer membrane].</t>
  </si>
  <si>
    <t>Q#80 - &gt;F061-4_0080</t>
  </si>
  <si>
    <t>COG1686</t>
  </si>
  <si>
    <t>DacC</t>
  </si>
  <si>
    <t>cl34335</t>
  </si>
  <si>
    <t>D-alanyl-D-alanine carboxypeptidase [Cell wall/membrane/envelope biogenesis]; D-alanyl-D-alanine carboxypeptidase [Cell envelope biogenesis, outer membrane].</t>
  </si>
  <si>
    <t>Q#87 - &gt;F061-4_0087</t>
  </si>
  <si>
    <t>cl28536</t>
  </si>
  <si>
    <t>COG5412 superfamily</t>
  </si>
  <si>
    <t>Phage-related protein  [Mobilome: prophages, transposons]; Phage-related protein [Function unknown].</t>
  </si>
  <si>
    <t>Q#88 - &gt;F061-4_0088</t>
  </si>
  <si>
    <t>cl17486</t>
  </si>
  <si>
    <t>Sipho_tail superfamily</t>
  </si>
  <si>
    <t>Phage tail protein; This family consists of several Siphovirus and other phage tail component proteins as well as some bacterial proteins of unknown function.</t>
  </si>
  <si>
    <t>Q#89 - &gt;F061-4_0089</t>
  </si>
  <si>
    <t>cl39146</t>
  </si>
  <si>
    <t>PblB superfamily</t>
  </si>
  <si>
    <t>cl34546</t>
  </si>
  <si>
    <t>TolA superfamily</t>
  </si>
  <si>
    <t>Membrane protein involved in colicin uptake [Cell wall/membrane/envelope biogenesis]; Membrane protein involved in colicin uptake [Cell envelope biogenesis, outer membrane].</t>
  </si>
  <si>
    <t>Q#92 - &gt;F061-4_0092</t>
  </si>
  <si>
    <t>COG0042</t>
  </si>
  <si>
    <t>DusA</t>
  </si>
  <si>
    <t>cl40685</t>
  </si>
  <si>
    <t>tRNA-dihydrouridine synthase [Translation, ribosomal structure and biogenesis]; tRNA-dihydrouridine synthase [Translation, ribosomal structure and biogenesis].</t>
  </si>
  <si>
    <t>Q#93 - &gt;F061-4_0093</t>
  </si>
  <si>
    <t>COG1281</t>
  </si>
  <si>
    <t>HslO</t>
  </si>
  <si>
    <t>cl00236</t>
  </si>
  <si>
    <t>Redox-regulated molecular chaperone, HSP33 family [Posttranslational modification, protein turnover, chaperones]; Disulfide bond chaperones of the HSP33 family [Posttranslational modification, protein turnover, chaperones].</t>
  </si>
  <si>
    <t>Q#94 - &gt;F061-4_0094</t>
  </si>
  <si>
    <t>COG0104</t>
  </si>
  <si>
    <t>PurA</t>
  </si>
  <si>
    <t>cl38936</t>
  </si>
  <si>
    <t>Adenylosuccinate synthase [Nucleotide transport and metabolism]; Adenylosuccinate synthase [Nucleotide transport and metabolism].</t>
  </si>
  <si>
    <t>Q#95 - &gt;F061-4_0095</t>
  </si>
  <si>
    <t>COG0102</t>
  </si>
  <si>
    <t>RplM</t>
  </si>
  <si>
    <t>cl00333</t>
  </si>
  <si>
    <t>Ribosomal protein L13 [Translation, ribosomal structure and biogenesis]; Ribosomal protein L13 [Translation, ribosomal structure and biogenesis].</t>
  </si>
  <si>
    <t>Q#96 - &gt;F061-4_0096</t>
  </si>
  <si>
    <t>COG0103</t>
  </si>
  <si>
    <t>RpsI</t>
  </si>
  <si>
    <t>cl00334</t>
  </si>
  <si>
    <t>Ribosomal protein S9 [Translation, ribosomal structure and biogenesis]; Ribosomal protein S9 [Translation, ribosomal structure and biogenesis].</t>
  </si>
  <si>
    <t>Q#97 - &gt;F061-4_0097</t>
  </si>
  <si>
    <t>Q#98 - &gt;F061-4_0098</t>
  </si>
  <si>
    <t>COG0270</t>
  </si>
  <si>
    <t>Dcm</t>
  </si>
  <si>
    <t>cl30459</t>
  </si>
  <si>
    <t>Site-specific DNA-cytosine methylase [Replication, recombination and repair]; Site-specific DNA methylase [DNA replication, recombination, and repair].</t>
  </si>
  <si>
    <t>Q#103 - &gt;F061-4_0103</t>
  </si>
  <si>
    <t>COG0604</t>
  </si>
  <si>
    <t>Qor</t>
  </si>
  <si>
    <t>cl16912</t>
  </si>
  <si>
    <t>NADPH:quinone reductase or related Zn-dependent oxidoreductase [Energy production and conversion, General function prediction only]; NADPH:quinone reductase and related Zn-dependent oxidoreductases [Energy production and conversion / General function prediction only].</t>
  </si>
  <si>
    <t>Q#105 - &gt;F061-4_0105</t>
  </si>
  <si>
    <t>cl02872</t>
  </si>
  <si>
    <t>DHQ_Fe-ADH superfamily</t>
  </si>
  <si>
    <t>Dehydroquinate synthase-like (DHQ-like) and iron-containing alcohol dehydrogenases (Fe-ADH); This superfamily consists of two subgroups: the dehydroquinate synthase (DHQS)-like, and a large metal-containing alcohol dehydrogenases (ADH), known as iron-containing alcohol dehydrogenases. Dehydroquinate synthase (DHQS) catalyzes the conversion of 3-deoxy-D-arabino-heptulosonate-7-phosphate (DAHP) to dehydroquinate (DHQ) in the second step of the shikimate pathway. This pathway involves seven sequential enzymatic steps in the conversion of erythrose 4-phosphate and phosphoenolpyruvate into chorismate for subsequent synthesis of aromatic compounds. Dehydroquinate synthase-like group includes dehydroquinate synthase, 2-deoxy-scyllo-inosose synthase, and 2-epi-5-epi-valiolone synthase. The alcohol dehydrogenases (ADHs) in this superfamily contain a dehydroquinate synthase-like protein structural fold and mostly contain iron. They are distinct from other alcohol dehydrogenases which contains different protein domains. There are several distinct families of alcohol dehydrogenases: Zinc-containing long-chain alcohol dehydrogenases; insect-type, or short-chain alcohol dehydrogenases; iron-containing alcohol dehydrogenases, and others. The iron-containing family has a Rossmann fold-like topology that resembles the fold of the zinc-dependent alcohol dehydrogenases, but lacks sequence homology, and differs in strand arrangement. ADH catalyzes the reversible oxidation of alcohol to acetaldehyde with the simultaneous reduction of NAD(P)+ to NAD(P)H.</t>
  </si>
  <si>
    <t>Q#107 - &gt;F061-4_0107</t>
  </si>
  <si>
    <t>cl14632</t>
  </si>
  <si>
    <t>VOC superfamily</t>
  </si>
  <si>
    <t>vicinal oxygen chelate (VOC) family; The vicinal oxygen chelate (VOC) superfamily is composed of structurally related proteins with paired beta.alpha.beta.beta.beta motifs that provide a metal coordination environment with two or three open or readily accessible coordination sites to promote direct electrophilic participation of the metal ion in catalysis. VOC is found in a variety of structurally related metalloproteins, including the type I extradiol dioxygenases, glyoxalase I and a group of antibiotic resistance proteins. A bound metal ion is required for protein activities for the members of this superfamily. A variety of metal ions have been found in the catalytic centers of these proteins including Fe(II), Mn(II), Zn(II), Ni(II) and Mg(II). Type I extradiol dioxygenases catalyze the incorporation of both atoms of molecular oxygen into aromatic substrates, which results in the cleavage of aromatic rings. They are key enzymes in the degradation of aromatic compounds. Type I extradiol dioxygenases include class I and class II enzymes. Class I and II enzymes show sequence similarity; the two-domain class II enzymes evolved from a class I enzyme through gene duplication. Glyoxylase I catalyzes the glutathione-dependent inactivation of toxic methylglyoxal, requiring zinc or nickel ions for activity. The antibiotic resistance proteins in this family use a variety of mechanisms to block the function of antibiotics. Bleomycin resistance protein (BLMA) sequesters bleomycin's activity by directly binding to it. Whereas, three types of fosfomycin resistance proteins employ different mechanisms to render fosfomycin inactive by modifying the fosfomycin molecule. Although the proteins in this superfamily are functionally distinct, their structures are similar. The difference among the three dimensional structures of the three types of proteins in this superfamily is interesting from an evolutionary perspective. Both glyoxalase I and BLMA show domain swapping between subunits. However, there is no domain swapping for type 1 extradiol dioxygenases.</t>
  </si>
  <si>
    <t>Q#108 - &gt;F061-4_0108</t>
  </si>
  <si>
    <t>Q#109 - &gt;F061-4_0109</t>
  </si>
  <si>
    <t>COG2764</t>
  </si>
  <si>
    <t>PhnB</t>
  </si>
  <si>
    <t>Uncharacterized conserved protein PhnB, glyoxalase superfamily [General function prediction only]; Uncharacterized protein conserved in bacteria [Function unknown].</t>
  </si>
  <si>
    <t>Q#110 - &gt;F061-4_0110</t>
  </si>
  <si>
    <t>cl02047</t>
  </si>
  <si>
    <t>DUF2200 superfamily</t>
  </si>
  <si>
    <t>Uncharacterized protein conserved in bacteria (DUF2200); This domain, found in various hypothetical bacterial proteins, has no known function.</t>
  </si>
  <si>
    <t>Q#111 - &gt;F061-4_0111</t>
  </si>
  <si>
    <t>COG0463</t>
  </si>
  <si>
    <t>WcaA</t>
  </si>
  <si>
    <t>cl33890</t>
  </si>
  <si>
    <t>Glycosyltransferase involved in cell wall bisynthesis [Cell wall/membrane/envelope biogenesis]; Glycosyltransferases involved in cell wall biogenesis [Cell envelope biogenesis, outer membrane].</t>
  </si>
  <si>
    <t>Q#112 - &gt;F061-4_0112</t>
  </si>
  <si>
    <t>cl21590</t>
  </si>
  <si>
    <t>PMT_2 superfamily</t>
  </si>
  <si>
    <t>Dolichyl-phosphate-mannose-protein mannosyltransferase; This family contains members that are not captured by pfam02366.</t>
  </si>
  <si>
    <t>Q#113 - &gt;F061-4_0113</t>
  </si>
  <si>
    <t>Q#114 - &gt;F061-4_0114</t>
  </si>
  <si>
    <t>Q#116 - &gt;F061-4_0116</t>
  </si>
  <si>
    <t>COG3655</t>
  </si>
  <si>
    <t>YozG</t>
  </si>
  <si>
    <t>DNA-binding transcriptional regulator, XRE family  [Transcription]; Predicted transcriptional regulator [Transcription].</t>
  </si>
  <si>
    <t>Q#117 - &gt;F061-4_0117</t>
  </si>
  <si>
    <t>COG0406</t>
  </si>
  <si>
    <t>PhoE</t>
  </si>
  <si>
    <t>cl11399</t>
  </si>
  <si>
    <t>Broad specificity phosphatase PhoE [Carbohydrate transport and metabolism]; Broad specificity phosphatase PhoE and related phosphatases [General function prediction only].</t>
  </si>
  <si>
    <t>Q#118 - &gt;F061-4_0118</t>
  </si>
  <si>
    <t>COG3759</t>
  </si>
  <si>
    <t>cl01533</t>
  </si>
  <si>
    <t>Uncharacterized membrane protein [Function unknown]; Predicted membrane protein [Function unknown].</t>
  </si>
  <si>
    <t>Q#121 - &gt;F061-4_0121</t>
  </si>
  <si>
    <t>cl16941</t>
  </si>
  <si>
    <t>NTP-PPase superfamily</t>
  </si>
  <si>
    <t>Nucleoside Triphosphate Pyrophosphohydrolase (EC 3.6.1.8) MazG-like domain superfamily; This superfamily contains enzymes that hydrolyze the alpha-beta phosphodiester bond of all canonical NTPs into monophosphate derivatives and pyrophosphate (PPi). Divalent ions, such as Mg2+ ion(s), are essential to activate a proposed water nucleophile and stabilize the charged intermediates to facilitate catalysis. These enzymes share a conserved divalent ion-binding motif EXX[E/D] in their active sites. They also share a highly conserved four-helix bundle, where one face forms the active site, while the other participates in oligomer assembly. The four-helix bundle consists of two central antiparallel alpha-helices that can be contained within a single protomer or form upon dimerization. The superfamily members include dimeric dUTP pyrophosphatases (dUTPases; EC 3.6.1.23), the nonspecific NTP-PPase MazG proteins, HisE-encoded phosphoribosyl ATP pyrophosphohydolase (PRA-PH), fungal histidine biosynthesis trifunctional proteins, and several uncharacterized protein families.</t>
  </si>
  <si>
    <t>Q#122 - &gt;F061-4_0122</t>
  </si>
  <si>
    <t>COG4175</t>
  </si>
  <si>
    <t>ProV</t>
  </si>
  <si>
    <t>cl34733</t>
  </si>
  <si>
    <t>ABC-type proline/glycine betaine transport system, ATPase component [Amino acid transport and metabolism]; ABC-type proline/glycine betaine transport system, ATPase component [Amino acid transport and metabolism].</t>
  </si>
  <si>
    <t>Q#123 - &gt;F061-4_0123</t>
  </si>
  <si>
    <t>COG4176</t>
  </si>
  <si>
    <t>ProW</t>
  </si>
  <si>
    <t>ABC-type proline/glycine betaine transport system, permease component [Amino acid transport and metabolism]; ABC-type proline/glycine betaine transport system, permease component [Amino acid transport and metabolism].</t>
  </si>
  <si>
    <t>COG2113</t>
  </si>
  <si>
    <t>ProX</t>
  </si>
  <si>
    <t>cl28694</t>
  </si>
  <si>
    <t>ABC-type proline/glycine betaine transport system, periplasmic component [Amino acid transport and metabolism]; ABC-type proline/glycine betaine transport systems, periplasmic components [Amino acid transport and metabolism].</t>
  </si>
  <si>
    <t>Q#124 - &gt;F061-4_0124</t>
  </si>
  <si>
    <t>COG0657</t>
  </si>
  <si>
    <t>Aes</t>
  </si>
  <si>
    <t>cl27028</t>
  </si>
  <si>
    <t>Acetyl esterase/lipase [Lipid transport and metabolism]; Esterase/lipase [Lipid metabolism].</t>
  </si>
  <si>
    <t>Q#125 - &gt;F061-4_0125</t>
  </si>
  <si>
    <t>cl01991</t>
  </si>
  <si>
    <t>DUF1622 superfamily</t>
  </si>
  <si>
    <t>Protein of unknown function (DUF1622); This is a family of 14 highly conserved sequences, from hypothetical proteins expressed by both bacterial and archaeal species.</t>
  </si>
  <si>
    <t>Q#126 - &gt;F061-4_0126</t>
  </si>
  <si>
    <t>COG2873</t>
  </si>
  <si>
    <t>MET17</t>
  </si>
  <si>
    <t>O-acetylhomoserine/O-acetylserine sulfhydrylase, pyridoxal phosphate-dependent [Amino acid transport and metabolism]; O-acetylhomoserine sulfhydrylase [Amino acid transport and metabolism].</t>
  </si>
  <si>
    <t>Q#127 - &gt;F061-4_0127</t>
  </si>
  <si>
    <t>COG0665</t>
  </si>
  <si>
    <t>DadA</t>
  </si>
  <si>
    <t>cl40741</t>
  </si>
  <si>
    <t>Glycine/D-amino acid oxidase (deaminating) [Amino acid transport and metabolism]; Glycine/D-amino acid oxidases (deaminating) [Amino acid transport and metabolism].</t>
  </si>
  <si>
    <t>Q#128 - &gt;F061-4_0128</t>
  </si>
  <si>
    <t>cl00020</t>
  </si>
  <si>
    <t>GAT_1 superfamily</t>
  </si>
  <si>
    <t>Type 1 glutamine amidotransferase (GATase1)-like domain; Type 1 glutamine amidotransferase (GATase1)-like domain. This group contains proteins similar to Class I glutamine amidotransferases, the intracellular PH1704 from Pyrococcus horikoshii, the C-terminal of the large catalase: Escherichia coli HP-II, Sinorhizobium meliloti Rm1021 ThuA, the A4 beta-galactosidase middle domain and peptidase E.  The majority of proteins in this group have a reactive Cys found in the sharp turn between a beta strand and an alpha helix termed the nucleophile elbow.  For Class I glutamine amidotransferases proteins which transfer ammonia from the amide side chain of glutamine to an acceptor substrate, this Cys forms a Cys-His-Glu catalytic triad in the active site.  Glutamine amidotransferases activity can be found in a range of biosynthetic enzymes included in this cd: glutamine amidotransferase, formylglycinamide ribonucleotide, GMP synthetase, anthranilate synthase component II, glutamine-dependent carbamoyl phosphate synthase (CPSase), cytidine triphosphate synthetase, gamma-glutamyl hydrolase, imidazole glycerol phosphate synthase and, cobyric acid synthase. For Pyrococcus horikoshii PH1704, the Cys of the nucleophile elbow together with a different His and, a Glu from an adjacent monomer form a catalytic triad different from the typical GATase1 triad. Peptidase E is believed to be a serine peptidase having a Ser-His-Glu catalytic triad which differs from the Cys-His-Glu catalytic triad of typical GATase1 domains, by having a Ser in place of the reactive Cys at the nucleophile elbow. The E. coli HP-II C-terminal domain, S. meliloti Rm1021 ThuA and the A4 beta-galactosidase middle domain lack the catalytic triad typical GATaseI domains. GATase1-like domains can occur either as single polypeptides, as in Class I glutamine amidotransferases, or as domains in a much larger multifunctional synthase protein, such as CPSase. Peptidase E has a circular permutation in the common core of a typical GTAse1 domain.</t>
  </si>
  <si>
    <t>Q#129 - &gt;F061-4_0129</t>
  </si>
  <si>
    <t>COG0583</t>
  </si>
  <si>
    <t>LysR</t>
  </si>
  <si>
    <t>cl40751</t>
  </si>
  <si>
    <t>DNA-binding transcriptional regulator, LysR family [Transcription]; Transcriptional regulator [Transcription].</t>
  </si>
  <si>
    <t>Q#130 - &gt;F061-4_0130</t>
  </si>
  <si>
    <t>COG0620</t>
  </si>
  <si>
    <t>MetE</t>
  </si>
  <si>
    <t>cl00464</t>
  </si>
  <si>
    <t>Methionine synthase II (cobalamin-independent) [Amino acid transport and metabolism]; Methionine synthase II (cobalamin-independent) [Amino acid transport and metabolism].</t>
  </si>
  <si>
    <t>URO-D_CIMS_like superfamily</t>
  </si>
  <si>
    <t>The URO-D_CIMS_like protein superfamily includes bacterial and eukaryotic uroporphyrinogen decarboxylases (URO-D), coenzyme M methyltransferases and other putative bacterial methyltransferases, as well as cobalamine (B12) independent methionine synthases. Despite their sequence similarities, members of this family have clearly different functions. Uroporphyrinogen decarboxylase (URO-D) decarboxylates the four acetate side chains of uroporphyrinogen III (uro-III) to create coproporphyrinogen III, an important branching point of the tetrapyrrole biosynthetic pathway. The methyltransferases represented here are important for ability of methanogenic organisms to use other compounds than carbon dioxide for reduction to methane, and methionine synthases transfer a methyl group from a folate cofactor to L-homocysteine in a reaction requiring zinc.</t>
  </si>
  <si>
    <t>Q#131 - &gt;F061-4_0131</t>
  </si>
  <si>
    <t>COG0685</t>
  </si>
  <si>
    <t>MetF</t>
  </si>
  <si>
    <t>cl00246</t>
  </si>
  <si>
    <t>5,10-methylenetetrahydrofolate reductase [Amino acid transport and metabolism]; 5,10-methylenetetrahydrofolate reductase [Amino acid transport and metabolism].</t>
  </si>
  <si>
    <t>Q#132 - &gt;F061-4_0132</t>
  </si>
  <si>
    <t>COG1878</t>
  </si>
  <si>
    <t>cl00814</t>
  </si>
  <si>
    <t>Kynurenine formamidase  [Amino acid transport and metabolism]; Kynurenine formamidase [Amino acid transport and metabolism].</t>
  </si>
  <si>
    <t>Q#133 - &gt;F061-4_0133</t>
  </si>
  <si>
    <t>COG0502</t>
  </si>
  <si>
    <t>BioB</t>
  </si>
  <si>
    <t>cl33916</t>
  </si>
  <si>
    <t>Biotin synthase or related enzyme [Coenzyme transport and metabolism]; Biotin synthase and related enzymes [Coenzyme metabolism].</t>
  </si>
  <si>
    <t>Q#135 - &gt;F061-4_0135</t>
  </si>
  <si>
    <t>COG2264</t>
  </si>
  <si>
    <t>PrmA</t>
  </si>
  <si>
    <t>cl17173</t>
  </si>
  <si>
    <t>Ribosomal protein L11 methylase PrmA [Translation, ribosomal structure and biogenesis]; Ribosomal protein L11 methylase [Translation, ribosomal structure and biogenesis].</t>
  </si>
  <si>
    <t>Q#136 - &gt;F061-4_0136</t>
  </si>
  <si>
    <t>COG1385</t>
  </si>
  <si>
    <t>RsmE</t>
  </si>
  <si>
    <t>cl00611</t>
  </si>
  <si>
    <t>16S rRNA U1498 N3-methylase RsmE [Translation, ribosomal structure and biogenesis]; Uncharacterized protein conserved in bacteria [Function unknown].</t>
  </si>
  <si>
    <t>Q#137 - &gt;F061-4_0137</t>
  </si>
  <si>
    <t>COG0317</t>
  </si>
  <si>
    <t>SpoT</t>
  </si>
  <si>
    <t>cl33835</t>
  </si>
  <si>
    <t>(p)ppGpp synthase/hydrolase, HD superfamily [Signal transduction mechanisms, Transcription]; Guanosine polyphosphate pyrophosphohydrolases/synthetases [Signal transduction mechanisms / Transcription].</t>
  </si>
  <si>
    <t>Q#138 - &gt;F061-4_0138</t>
  </si>
  <si>
    <t>COG1490</t>
  </si>
  <si>
    <t>Dtd</t>
  </si>
  <si>
    <t>cl00253</t>
  </si>
  <si>
    <t>D-Tyr-tRNAtyr deacylase [Translation, ribosomal structure and biogenesis]; D-Tyr-tRNAtyr deacylase [Translation, ribosomal structure and biogenesis].</t>
  </si>
  <si>
    <t>Q#139 - &gt;F061-4_0139</t>
  </si>
  <si>
    <t>Q#140 - &gt;F061-4_0140</t>
  </si>
  <si>
    <t>COG0683</t>
  </si>
  <si>
    <t>LivK</t>
  </si>
  <si>
    <t>cl10011</t>
  </si>
  <si>
    <t>ABC-type branched-chain amino acid transport system, periplasmic component [Amino acid transport and metabolism]; ABC-type branched-chain amino acid transport systems, periplasmic component [Amino acid transport and metabolism].</t>
  </si>
  <si>
    <t>Q#141 - &gt;F061-4_0141</t>
  </si>
  <si>
    <t>COG0559</t>
  </si>
  <si>
    <t>LivH</t>
  </si>
  <si>
    <t>cl00454</t>
  </si>
  <si>
    <t>Branched-chain amino acid ABC-type transport system, permease component [Amino acid transport and metabolism]; Branched-chain amino acid ABC-type transport system, permease components [Amino acid transport and metabolism].</t>
  </si>
  <si>
    <t>Q#142 - &gt;F061-4_0142</t>
  </si>
  <si>
    <t>COG4177</t>
  </si>
  <si>
    <t>LivM</t>
  </si>
  <si>
    <t>ABC-type branched-chain amino acid transport system, permease component [Amino acid transport and metabolism]; ABC-type branched-chain amino acid transport system, permease component [Amino acid transport and metabolism].</t>
  </si>
  <si>
    <t>Q#143 - &gt;F061-4_0143</t>
  </si>
  <si>
    <t>COG0411</t>
  </si>
  <si>
    <t>LivG</t>
  </si>
  <si>
    <t>cl33863</t>
  </si>
  <si>
    <t>ABC-type branched-chain amino acid transport system, ATPase component [Amino acid transport and metabolism]; ABC-type branched-chain amino acid transport systems, ATPase component [Amino acid transport and metabolism].</t>
  </si>
  <si>
    <t>Q#144 - &gt;F061-4_0144</t>
  </si>
  <si>
    <t>COG0410</t>
  </si>
  <si>
    <t>LivF</t>
  </si>
  <si>
    <t>cl33862</t>
  </si>
  <si>
    <t>Q#145 - &gt;F061-4_0145</t>
  </si>
  <si>
    <t>COG0517</t>
  </si>
  <si>
    <t>CBS</t>
  </si>
  <si>
    <t>cl33927</t>
  </si>
  <si>
    <t>CBS domain [Signal transduction mechanisms]; FOG: CBS domain [General function prediction only].</t>
  </si>
  <si>
    <t>Q#146 - &gt;F061-4_0146</t>
  </si>
  <si>
    <t>COG0048</t>
  </si>
  <si>
    <t>RpsL</t>
  </si>
  <si>
    <t>cl00312</t>
  </si>
  <si>
    <t>Ribosomal protein S12 [Translation, ribosomal structure and biogenesis]; Ribosomal protein S12 [Translation, ribosomal structure and biogenesis].</t>
  </si>
  <si>
    <t>Q#147 - &gt;F061-4_0147</t>
  </si>
  <si>
    <t>COG0049</t>
  </si>
  <si>
    <t>RpsG</t>
  </si>
  <si>
    <t>cl00313</t>
  </si>
  <si>
    <t>Ribosomal protein S7 [Translation, ribosomal structure and biogenesis]; Ribosomal protein S7 [Translation, ribosomal structure and biogenesis].</t>
  </si>
  <si>
    <t>Q#148 - &gt;F061-4_0148</t>
  </si>
  <si>
    <t>COG0480</t>
  </si>
  <si>
    <t>FusA</t>
  </si>
  <si>
    <t>cl30786</t>
  </si>
  <si>
    <t>Translation elongation factor EF-G, a GTPase [Translation, ribosomal structure and biogenesis]; Translation elongation factors (GTPases) [Translation, ribosomal structure and biogenesis].</t>
  </si>
  <si>
    <t>Q#149 - &gt;F061-4_0149</t>
  </si>
  <si>
    <t>COG0503</t>
  </si>
  <si>
    <t>Apt</t>
  </si>
  <si>
    <t>Adenine/guanine phosphoribosyltransferase or related PRPP-binding protein [Nucleotide transport and metabolism]; Adenine/guanine phosphoribosyltransferases and related PRPP-binding proteins [Nucleotide transport and metabolism].</t>
  </si>
  <si>
    <t>Q#150 - &gt;F061-4_0150</t>
  </si>
  <si>
    <t>COG0671</t>
  </si>
  <si>
    <t>PgpB</t>
  </si>
  <si>
    <t>cl00474</t>
  </si>
  <si>
    <t>Membrane-associated phospholipid phosphatase [Lipid transport and metabolism]; Membrane-associated phospholipid phosphatase [Lipid metabolism].</t>
  </si>
  <si>
    <t>Q#151 - &gt;F061-4_0151</t>
  </si>
  <si>
    <t>COG1242</t>
  </si>
  <si>
    <t>YhcC</t>
  </si>
  <si>
    <t>cl34205</t>
  </si>
  <si>
    <t>Radical SAM superfamily enzyme [General function prediction only]; Predicted Fe-S oxidoreductase [General function prediction only].</t>
  </si>
  <si>
    <t>Q#152 - &gt;F061-4_0152</t>
  </si>
  <si>
    <t>AdoMet_MTases superfamily</t>
  </si>
  <si>
    <t>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t>
  </si>
  <si>
    <t>Q#154 - &gt;F061-4_0154</t>
  </si>
  <si>
    <t>COG1970</t>
  </si>
  <si>
    <t>MscL</t>
  </si>
  <si>
    <t>cl00860</t>
  </si>
  <si>
    <t>Large-conductance mechanosensitive channel [Cell wall/membrane/envelope biogenesis]; Large-conductance mechanosensitive channel [Cell envelope biogenesis, outer membrane].</t>
  </si>
  <si>
    <t>Q#156 - &gt;F061-4_0156</t>
  </si>
  <si>
    <t>COG1316</t>
  </si>
  <si>
    <t>Cps2a</t>
  </si>
  <si>
    <t>cl00581</t>
  </si>
  <si>
    <t>Anionic cell wall polymer biosynthesis enzyme,  LytR-Cps2A-Psr (LCP) family  [Cell wall/membrane/envelope biogenesis]; Transcriptional regulator [Transcription].</t>
  </si>
  <si>
    <t>Q#157 - &gt;F061-4_0157</t>
  </si>
  <si>
    <t>cl34698</t>
  </si>
  <si>
    <t>YveK superfamily</t>
  </si>
  <si>
    <t>Capsular polysaccharide biosynthesis protein  [Cell wall/membrane/envelope biogenesis]; Capsular polysaccharide biosynthesis protein [Cell envelope biogenesis, outer membrane].</t>
  </si>
  <si>
    <t>Q#158 - &gt;F061-4_0158</t>
  </si>
  <si>
    <t>COG0489</t>
  </si>
  <si>
    <t>Mrp</t>
  </si>
  <si>
    <t>cl33906</t>
  </si>
  <si>
    <t>Chromosome partitioning ATPase, Mrp family, contains Fe-S cluster [Cell cycle control, cell division, chromosome partitioning]; ATPases involved in chromosome partitioning [Cell division and chromosome partitioning].</t>
  </si>
  <si>
    <t>Q#159 - &gt;F061-4_0159</t>
  </si>
  <si>
    <t>cl23724</t>
  </si>
  <si>
    <t>PHP superfamily</t>
  </si>
  <si>
    <t>Polymerase and Histidinol Phosphatase domain; The PHP (also called histidinol phosphatase-2/HIS2) domain is associated with several types of DNA polymerases, such as PolIIIA and family X DNA polymerases, stand alone histidinol phosphate phosphatases (HisPPases), and a number of uncharacterized protein families. The PHP domain has four conserved sequence motifs and contains an invariant histidine that is involved in metal ion coordination. PHP in polymerases has trinuclear zinc/magnesium dependent proofreading activity. It has also been shown that the PHP domain functions in DNA repair. The PHP structures have a distorted (beta/alpha)7 barrel fold with a trinuclear metal site on the C-terminal side of the barrel.</t>
  </si>
  <si>
    <t>Q#160 - &gt;F061-4_0160</t>
  </si>
  <si>
    <t>COG2148</t>
  </si>
  <si>
    <t>WcaJ</t>
  </si>
  <si>
    <t>cl29433</t>
  </si>
  <si>
    <t>Sugar transferase involved in LPS biosynthesis (colanic, teichoic acid) [Cell wall/membrane/envelope biogenesis]; Sugar transferases involved in lipopolysaccharide synthesis [Cell envelope biogenesis, outer membrane].</t>
  </si>
  <si>
    <t>Q#162 - &gt;F061-4_0162</t>
  </si>
  <si>
    <t>Q#164 - &gt;F061-4_0164</t>
  </si>
  <si>
    <t>Q#167 - &gt;F061-4_0167</t>
  </si>
  <si>
    <t>Q#168 - &gt;F061-4_0168</t>
  </si>
  <si>
    <t>cl34697</t>
  </si>
  <si>
    <t>COG3942 superfamily</t>
  </si>
  <si>
    <t>Surface antigen  [Cell wall/membrane/envelope biogenesis]; Surface antigen [General function prediction only].</t>
  </si>
  <si>
    <t>Q#170 - &gt;F061-4_0170</t>
  </si>
  <si>
    <t>cl27287</t>
  </si>
  <si>
    <t>Glf superfamily</t>
  </si>
  <si>
    <t>UDP-galactopyranose mutase [Cell wall/membrane/envelope biogenesis]; UDP-galactopyranose mutase [Cell envelope biogenesis, outer membrane].</t>
  </si>
  <si>
    <t>Q#171 - &gt;F061-4_0171</t>
  </si>
  <si>
    <t>COG1087</t>
  </si>
  <si>
    <t>GalE</t>
  </si>
  <si>
    <t>cl21454</t>
  </si>
  <si>
    <t>UDP-glucose 4-epimerase [Cell wall/membrane/envelope biogenesis]; UDP-glucose 4-epimerase [Cell envelope biogenesis, outer membrane].</t>
  </si>
  <si>
    <t>Q#173 - &gt;F061-4_0173</t>
  </si>
  <si>
    <t>COG1363</t>
  </si>
  <si>
    <t>FrvX</t>
  </si>
  <si>
    <t>cl14876</t>
  </si>
  <si>
    <t>Putative aminopeptidase FrvX [Amino acid transport and metabolism, Carbohydrate transport and metabolism]; Cellulase M and related proteins [Carbohydrate transport and metabolism].</t>
  </si>
  <si>
    <t>Q#174 - &gt;F061-4_0174</t>
  </si>
  <si>
    <t>COG1328</t>
  </si>
  <si>
    <t>NrdD</t>
  </si>
  <si>
    <t>cl38938</t>
  </si>
  <si>
    <t>Anaerobic ribonucleoside-triphosphate reductase [Nucleotide transport and metabolism]; Oxygen-sensitive ribonucleoside-triphosphate reductase [Nucleotide transport and metabolism].</t>
  </si>
  <si>
    <t>Q#176 - &gt;F061-4_0176</t>
  </si>
  <si>
    <t>COG0602</t>
  </si>
  <si>
    <t>NrdG</t>
  </si>
  <si>
    <t>cl33971</t>
  </si>
  <si>
    <t>Organic radical activating enzyme [General function prediction only]; Organic radical activating enzymes [Posttranslational modification, protein turnover, chaperones].</t>
  </si>
  <si>
    <t>Q#177 - &gt;F061-4_0177</t>
  </si>
  <si>
    <t>cl00447</t>
  </si>
  <si>
    <t>Nudix_Hydrolase superfamily</t>
  </si>
  <si>
    <t>Nudix hydrolase is a superfamily of enzymes found in all three kingdoms of life, and it catalyzes the hydrolysis of NUcleoside DIphosphates linked to other moieties, X. Enzymes belonging to this superfamily require a divalent cation, such as Mg2+ or Mn2+ for their activity. Members of this family are recognized by a highly conserved 23-residue nudix motif (GX5EX7REUXEEXGU, where U = I, L or V), which forms a structural motif that functions as a metal binding and catalytic site. Substrates of nudix hydrolase include intact and oxidatively damaged nucleoside triphosphates, dinucleoside polyphosphates, nucleotide-sugars and dinucleotide enzymes. These substrates are metabolites or cell signaling molecules that require regulation during different stages of the cell cycle or during periods of stress. In general, the role of the nudix hydrolase is to sanitize the nucleotide pools and to maintain cell viability, thereby serving as surveillance and "house-cleaning" enzymes. Substrate specificity is used to define child families within the superfamily. Differences in substrate specificity are determined by the N-terminal extension or by residues in variable loop regions. Mechanistically, substrate hydrolysis occurs by a nucleophilic substitution reaction, with variation in the numbers and roles of divalent cations required. This superfamily consists of at least nine families: IPP (isopentenyl diphosphate) isomerase, ADP ribose pyrophosphatase, mutT pyrophosphohydrolase, coenzyme-A pyrophosphatase, MTH1-7,8-dihydro-8-oxoguanine-triphosphatase, diadenosine tetraphosphate hydrolase, NADH pyrophosphatase, GDP-mannose hydrolase and the c-terminal portion of the mutY adenine glycosylase.</t>
  </si>
  <si>
    <t>Q#178 - &gt;F061-4_0178</t>
  </si>
  <si>
    <t>cl34638</t>
  </si>
  <si>
    <t>PepO superfamily</t>
  </si>
  <si>
    <t>Predicted metalloendopeptidase  [Posttranslational modification, protein turnover, chaperones]; Predicted metalloendopeptidase [Posttranslational modification, protein turnover, chaperones].</t>
  </si>
  <si>
    <t>Q#181 - &gt;F061-4_0181</t>
  </si>
  <si>
    <t>cl28501</t>
  </si>
  <si>
    <t>YafY superfamily</t>
  </si>
  <si>
    <t>Predicted DNA-binding transcriptional regulator YafY, contains an HTH and WYL domains  [Transcription]; Predicted transcriptional regulator [Transcription].</t>
  </si>
  <si>
    <t>Q#182 - &gt;F061-4_0182</t>
  </si>
  <si>
    <t>Q#183 - &gt;F061-4_0183</t>
  </si>
  <si>
    <t>COG1275</t>
  </si>
  <si>
    <t>TehA</t>
  </si>
  <si>
    <t>cl04176</t>
  </si>
  <si>
    <t>Tellurite resistance protein TehA and related permeases [Defense mechanisms]; Tellurite resistance protein and related permeases [Inorganic ion transport and metabolism].</t>
  </si>
  <si>
    <t>Q#184 - &gt;F061-4_0184</t>
  </si>
  <si>
    <t>COG0085</t>
  </si>
  <si>
    <t>RpoB</t>
  </si>
  <si>
    <t>cl33762</t>
  </si>
  <si>
    <t>DNA-directed RNA polymerase, beta subunit/140 kD subunit [Transcription]; DNA-directed RNA polymerase, beta subunit/140 kD subunit [Transcription].</t>
  </si>
  <si>
    <t>Q#185 - &gt;F061-4_0185</t>
  </si>
  <si>
    <t>COG0086</t>
  </si>
  <si>
    <t>RpoC</t>
  </si>
  <si>
    <t>cl33763</t>
  </si>
  <si>
    <t>DNA-directed RNA polymerase, beta' subunit/160 kD subunit [Transcription]; DNA-directed RNA polymerase, beta' subunit/160 kD subunit [Transcription].</t>
  </si>
  <si>
    <t>RpoC superfamily</t>
  </si>
  <si>
    <t>Q#186 - &gt;F061-4_0186</t>
  </si>
  <si>
    <t>cl26915</t>
  </si>
  <si>
    <t>Sugar_transport superfamily</t>
  </si>
  <si>
    <t>Sugar transport protein; This is a family of bacterial sugar transporters approximately 300 residues long. Members include glucose uptake proteins, ribose transport proteins, and several putative and hypothetical membrane proteins probably involved in sugar transport across bacterial membranes. These members are transmembrane proteins which are usually 5+5 duplications. This model recognizes a set of five TMs,</t>
  </si>
  <si>
    <t>Q#187 - &gt;F061-4_0187</t>
  </si>
  <si>
    <t>COG0343</t>
  </si>
  <si>
    <t>Tgt</t>
  </si>
  <si>
    <t>cl29473</t>
  </si>
  <si>
    <t>Queuine/archaeosine tRNA-ribosyltransferase [Translation, ribosomal structure and biogenesis]; Queuine/archaeosine tRNA-ribosyltransferase [Translation, ribosomal structure and biogenesis].</t>
  </si>
  <si>
    <t>Q#188 - &gt;F061-4_0188</t>
  </si>
  <si>
    <t>COG1862</t>
  </si>
  <si>
    <t>YajC</t>
  </si>
  <si>
    <t>cl00806</t>
  </si>
  <si>
    <t>Preprotein translocase subunit YajC [Intracellular trafficking, secretion, and vesicular transport]; Preprotein translocase subunit YajC [Intracellular trafficking and secretion].</t>
  </si>
  <si>
    <t>Q#189 - &gt;F061-4_0189</t>
  </si>
  <si>
    <t>COG0020</t>
  </si>
  <si>
    <t>UppS</t>
  </si>
  <si>
    <t>cl00230</t>
  </si>
  <si>
    <t>Undecaprenyl pyrophosphate synthase [Lipid transport and metabolism]; Undecaprenyl pyrophosphate synthase [Lipid metabolism].</t>
  </si>
  <si>
    <t>Q#190 - &gt;F061-4_0190</t>
  </si>
  <si>
    <t>COG0575</t>
  </si>
  <si>
    <t>CdsA</t>
  </si>
  <si>
    <t>cl21502</t>
  </si>
  <si>
    <t>CDP-diglyceride synthetase [Lipid transport and metabolism]; CDP-diglyceride synthetase [Lipid metabolism].</t>
  </si>
  <si>
    <t>Q#191 - &gt;F061-4_0191</t>
  </si>
  <si>
    <t>COG0743</t>
  </si>
  <si>
    <t>Dxr</t>
  </si>
  <si>
    <t>cl29221</t>
  </si>
  <si>
    <t>1-deoxy-D-xylulose 5-phosphate reductoisomerase [Lipid transport and metabolism]; 1-deoxy-D-xylulose 5-phosphate reductoisomerase [Lipid metabolism].</t>
  </si>
  <si>
    <t>Q#192 - &gt;F061-4_0192</t>
  </si>
  <si>
    <t>COG0750</t>
  </si>
  <si>
    <t>RseP</t>
  </si>
  <si>
    <t>cl34032</t>
  </si>
  <si>
    <t>Membrane-associated protease RseP, regulator of RpoE activity  [Posttranslational modification, protein turnover, chaperones, Transcription]; Predicted membrane-associated Zn-dependent proteases 1 [Cell envelope biogenesis, outer membrane].</t>
  </si>
  <si>
    <t>Q#193 - &gt;F061-4_0193</t>
  </si>
  <si>
    <t>COG0442</t>
  </si>
  <si>
    <t>ProS</t>
  </si>
  <si>
    <t>cl33875</t>
  </si>
  <si>
    <t>Prolyl-tRNA synthetase [Translation, ribosomal structure and biogenesis]; Prolyl-tRNA synthetase [Translation, ribosomal structure and biogenesis].</t>
  </si>
  <si>
    <t>Q#194 - &gt;F061-4_0194</t>
  </si>
  <si>
    <t>COG2176</t>
  </si>
  <si>
    <t>PolC</t>
  </si>
  <si>
    <t>cl34415</t>
  </si>
  <si>
    <t>DNA polymerase III, alpha subunit (gram-positive type)  [Replication, recombination and repair]; DNA polymerase III, alpha subunit (gram-positive type) [DNA replication, recombination, and repair].</t>
  </si>
  <si>
    <t>Q#195 - &gt;F061-4_0195</t>
  </si>
  <si>
    <t>COG0462</t>
  </si>
  <si>
    <t>PrsA</t>
  </si>
  <si>
    <t>cl33889</t>
  </si>
  <si>
    <t>Phosphoribosylpyrophosphate synthetase [Nucleotide transport and metabolism, Amino acid transport and metabolism]; Phosphoribosylpyrophosphate synthetase [Nucleotide transport and metabolism / Amino acid transport and metabolism].</t>
  </si>
  <si>
    <t>Q#196 - &gt;F061-4_0196</t>
  </si>
  <si>
    <t>cl34474</t>
  </si>
  <si>
    <t>PucR superfamily</t>
  </si>
  <si>
    <t>DNA-binding transcriptional regulator, PucR family [Transcription]; Regulator of polyketide synthase expression [Signal transduction mechanisms / Secondary metabolites biosynthesis, transport, and catabolism].</t>
  </si>
  <si>
    <t>Q#201 - &gt;F061-4_0201</t>
  </si>
  <si>
    <t>COG1028</t>
  </si>
  <si>
    <t>FabG</t>
  </si>
  <si>
    <t>NAD(P)-dependent dehydrogenase, short-chain alcohol dehydrogenase family [Lipid transport and metabolism, Secondary metabolites biosynthesis, transport and catabolism, General function prediction only]; Dehydrogenases with different specificities (related to short-chain alcohol dehydrogenases) [Secondary metabolites biosynthesis, transport, and catabolism / General function prediction only].</t>
  </si>
  <si>
    <t>Q#202 - &gt;F061-4_0202</t>
  </si>
  <si>
    <t>COG0495</t>
  </si>
  <si>
    <t>LeuS</t>
  </si>
  <si>
    <t>cl33911</t>
  </si>
  <si>
    <t>Leucyl-tRNA synthetase [Translation, ribosomal structure and biogenesis]; Leucyl-tRNA synthetase [Translation, ribosomal structure and biogenesis].</t>
  </si>
  <si>
    <t>Q#203 - &gt;F061-4_0203</t>
  </si>
  <si>
    <t>Q#204 - &gt;F061-4_0204</t>
  </si>
  <si>
    <t>COG3682</t>
  </si>
  <si>
    <t>Predicted transcriptional regulator  [Transcription]; Predicted transcriptional regulator [Transcription].</t>
  </si>
  <si>
    <t>Q#205 - &gt;F061-4_0205</t>
  </si>
  <si>
    <t>Q#206 - &gt;F061-4_0206</t>
  </si>
  <si>
    <t>Q#210 - &gt;F061-4_0210</t>
  </si>
  <si>
    <t>cl01020</t>
  </si>
  <si>
    <t>ASCH superfamily</t>
  </si>
  <si>
    <t>ASC-1 homology or ASCH domain, a small beta-barrel domain found in all three kingdoms of life. ASCH resembles the RNA-binding PUA domain and may also interact with RNA. ASCH has been proposed to function as an RNA-binding domain during coactivation, RNA-processing and the regulation of prokaryotic translation. The domain has been named after the ASC-1 protein, the activating signal cointegrator 1 or thyroid hormone receptor interactor protein 4 (TRIP4). ASC-1 is conserved in many eukaryotes and has been suggested to participate in a protein complex that interacts with RNA. It has been shown that ASC-1 mediates the interaction between various transciption factors and the basal transcriptional machinery.</t>
  </si>
  <si>
    <t>Q#211 - &gt;F061-4_0211</t>
  </si>
  <si>
    <t>COG1760</t>
  </si>
  <si>
    <t>SdaA</t>
  </si>
  <si>
    <t>cl27283</t>
  </si>
  <si>
    <t>L-serine deaminase [Amino acid transport and metabolism]; L-serine deaminase [Amino acid transport and metabolism].</t>
  </si>
  <si>
    <t>Q#212 - &gt;F061-4_0212</t>
  </si>
  <si>
    <t>Q#213 - &gt;F061-4_0213</t>
  </si>
  <si>
    <t>COG0546</t>
  </si>
  <si>
    <t>Gph</t>
  </si>
  <si>
    <t>Phosphoglycolate phosphatase, HAD superfamily [Energy production and conversion]; Predicted phosphatases [General function prediction only].</t>
  </si>
  <si>
    <t>Q#214 - &gt;F061-4_0214</t>
  </si>
  <si>
    <t>COG0482</t>
  </si>
  <si>
    <t>MnmA</t>
  </si>
  <si>
    <t>cl33902</t>
  </si>
  <si>
    <t>tRNA U34 2-thiouridine synthase MnmA/TrmU, contains the PP-loop ATPase domain [Translation, ribosomal structure and biogenesis]; Predicted tRNA(5-methylaminomethyl-2-thiouridylate) methyltransferase, contains the PP-loop ATPase domain [Translation, ribosomal structure and biogenesis].</t>
  </si>
  <si>
    <t>Q#215 - &gt;F061-4_0215</t>
  </si>
  <si>
    <t>COG0445</t>
  </si>
  <si>
    <t>MnmG</t>
  </si>
  <si>
    <t>cl33878</t>
  </si>
  <si>
    <t>tRNA U34 5-carboxymethylaminomethyl modifying enzyme MnmG/GidA [Translation, ribosomal structure and biogenesis]; Flavin-dependent tRNA uridine 5-carboxymethylaminomethyl modification enzyme GidA    [Cell cycle control, cell division, chromosome partitioning].</t>
  </si>
  <si>
    <t>Q#216 - &gt;F061-4_0216</t>
  </si>
  <si>
    <t>cl34688</t>
  </si>
  <si>
    <t>GdpP superfamily</t>
  </si>
  <si>
    <t>c-di-AMP phosphodiesterase, consists of a GGDEF-like and DHH domains [Signal transduction mechanisms]; Predicted signaling protein consisting of a modified GGDEF domain and a DHH domain [Signal transduction mechanisms].</t>
  </si>
  <si>
    <t>Q#217 - &gt;F061-4_0217</t>
  </si>
  <si>
    <t>COG0359</t>
  </si>
  <si>
    <t>RplI</t>
  </si>
  <si>
    <t>cl29499</t>
  </si>
  <si>
    <t>Ribosomal protein L9 [Translation, ribosomal structure and biogenesis]; Ribosomal protein L9 [Translation, ribosomal structure and biogenesis].</t>
  </si>
  <si>
    <t>Q#218 - &gt;F061-4_0218</t>
  </si>
  <si>
    <t>COG0305</t>
  </si>
  <si>
    <t>DnaB</t>
  </si>
  <si>
    <t>Replicative DNA helicase [Replication, recombination and repair]; Replicative DNA helicase [DNA replication, recombination, and repair].</t>
  </si>
  <si>
    <t>Q#219 - &gt;F061-4_0219</t>
  </si>
  <si>
    <t>COG4466</t>
  </si>
  <si>
    <t>cl01852</t>
  </si>
  <si>
    <t>Uncharacterized protein Veg, DUF1021 family [Function unknown]; Uncharacterized protein conserved in bacteria [Function unknown].</t>
  </si>
  <si>
    <t>Q#220 - &gt;F061-4_0220</t>
  </si>
  <si>
    <t>COG0522</t>
  </si>
  <si>
    <t>RpsD</t>
  </si>
  <si>
    <t>cl29647</t>
  </si>
  <si>
    <t>Ribosomal protein S4 or related protein [Translation, ribosomal structure and biogenesis]; Ribosomal protein S4 and related proteins [Translation, ribosomal structure and biogenesis].</t>
  </si>
  <si>
    <t>Q#221 - &gt;F061-4_0221</t>
  </si>
  <si>
    <t>COG1136</t>
  </si>
  <si>
    <t>LolD</t>
  </si>
  <si>
    <t>ABC-type lipoprotein export system, ATPase component [Cell wall/membrane/envelope biogenesis]; ABC-type antimicrobial peptide transport system, ATPase component [Defense mechanisms].</t>
  </si>
  <si>
    <t>COG0577</t>
  </si>
  <si>
    <t>SalY</t>
  </si>
  <si>
    <t>cl33958</t>
  </si>
  <si>
    <t>ABC-type antimicrobial peptide transport system, permease component [Defense mechanisms]; ABC-type antimicrobial peptide transport system, permease component [Defense mechanisms].</t>
  </si>
  <si>
    <t>Q#222 - &gt;F061-4_0222</t>
  </si>
  <si>
    <t>COG0468</t>
  </si>
  <si>
    <t>RecA</t>
  </si>
  <si>
    <t>cl33895</t>
  </si>
  <si>
    <t>RecA/RadA recombinase [Replication, recombination and repair]; RecA/RadA recombinase [DNA replication, recombination, and repair].</t>
  </si>
  <si>
    <t>Q#223 - &gt;F061-4_0223</t>
  </si>
  <si>
    <t>COG1393</t>
  </si>
  <si>
    <t>ArsC</t>
  </si>
  <si>
    <t>cl00388</t>
  </si>
  <si>
    <t>Arsenate reductase and related proteins, glutaredoxin family [Inorganic ion transport and metabolism]; Arsenate reductase and related proteins, glutaredoxin family [Inorganic ion transport and metabolism].</t>
  </si>
  <si>
    <t>Q#224 - &gt;F061-4_0224</t>
  </si>
  <si>
    <t>COG0084</t>
  </si>
  <si>
    <t>TatD</t>
  </si>
  <si>
    <t>cl00281</t>
  </si>
  <si>
    <t>Tat protein secretion system quality control protein TatD (DNase activity)  [Cell motility]; Mg-dependent DNase [DNA replication, recombination, and repair].</t>
  </si>
  <si>
    <t>Q#225 - &gt;F061-4_0225</t>
  </si>
  <si>
    <t>COG1051</t>
  </si>
  <si>
    <t>YjhB</t>
  </si>
  <si>
    <t>ADP-ribose pyrophosphatase YjhB, NUDIX family  [Nucleotide transport and metabolism]; ADP-ribose pyrophosphatase [Nucleotide transport and metabolism].</t>
  </si>
  <si>
    <t>Q#226 - &gt;F061-4_0226</t>
  </si>
  <si>
    <t>COG1658</t>
  </si>
  <si>
    <t>RnmV</t>
  </si>
  <si>
    <t>cl00718</t>
  </si>
  <si>
    <t>5S rRNA maturation endonuclease (Ribonuclease M5), contains TOPRIM domain [Translation, ribosomal structure and biogenesis]; Small primase-like proteins (Toprim domain) [DNA replication, recombination, and repair].</t>
  </si>
  <si>
    <t>Q#227 - &gt;F061-4_0227</t>
  </si>
  <si>
    <t>COG0030</t>
  </si>
  <si>
    <t>RsmA</t>
  </si>
  <si>
    <t>16S rRNA A1518 and A1519 N6-dimethyltransferase RsmA/KsgA/DIM1 (may also have DNA glycosylase/AP lyase activity)  [Translation, ribosomal structure and biogenesis]; Dimethyladenosine transferase (rRNA methylation) [Translation, ribosomal structure and biogenesis].</t>
  </si>
  <si>
    <t>Q#229 - &gt;F061-4_0229</t>
  </si>
  <si>
    <t>COG1162</t>
  </si>
  <si>
    <t>RsgA</t>
  </si>
  <si>
    <t>cl34152</t>
  </si>
  <si>
    <t>Putative ribosome biogenesis GTPase RsgA [Translation, ribosomal structure and biogenesis]; Predicted GTPases [General function prediction only].</t>
  </si>
  <si>
    <t>Q#230 - &gt;F061-4_0230</t>
  </si>
  <si>
    <t>COG0036</t>
  </si>
  <si>
    <t>Rpe</t>
  </si>
  <si>
    <t>cl21457</t>
  </si>
  <si>
    <t>Pentose-5-phosphate-3-epimerase [Carbohydrate transport and metabolism]; Pentose-5-phosphate-3-epimerase [Carbohydrate transport and metabolism].</t>
  </si>
  <si>
    <t>Q#231 - &gt;F061-4_0231</t>
  </si>
  <si>
    <t>cl33866</t>
  </si>
  <si>
    <t>SbcD superfamily</t>
  </si>
  <si>
    <t>DNA repair exonuclease SbcCD nuclease subunit [Replication, recombination and repair]; DNA repair exonuclease [DNA replication, recombination, and repair].</t>
  </si>
  <si>
    <t>Q#232 - &gt;F061-4_0232</t>
  </si>
  <si>
    <t>cl34808</t>
  </si>
  <si>
    <t>YhaN superfamily</t>
  </si>
  <si>
    <t>Uncharacterized protein YhaN, contains AAA domain [Function unknown]; Uncharacterized conserved protein [Function unknown].</t>
  </si>
  <si>
    <t>Q#233 - &gt;F061-4_0233</t>
  </si>
  <si>
    <t>COG3481</t>
  </si>
  <si>
    <t>YhaM</t>
  </si>
  <si>
    <t>cl34622</t>
  </si>
  <si>
    <t>3'-5' exoribonuclease YhaM, can participate in 23S rRNA maturation,  HD superfamily [Translation, ribosomal structure and biogenesis]; Predicted HD-superfamily hydrolase [General function prediction only].</t>
  </si>
  <si>
    <t>Q#234 - &gt;F061-4_0234</t>
  </si>
  <si>
    <t>COG2818</t>
  </si>
  <si>
    <t>Tag</t>
  </si>
  <si>
    <t>cl01059</t>
  </si>
  <si>
    <t>3-methyladenine DNA glycosylase Tag [Replication, recombination and repair]; 3-methyladenine DNA glycosylase [DNA replication, recombination, and repair].</t>
  </si>
  <si>
    <t>Q#235 - &gt;F061-4_0235</t>
  </si>
  <si>
    <t>cl33885</t>
  </si>
  <si>
    <t>RimI superfamily</t>
  </si>
  <si>
    <t>Ribosomal protein S18 acetylase RimI and related acetyltransferases [Translation, ribosomal structure and biogenesis]; Acetyltransferases [General function prediction only].</t>
  </si>
  <si>
    <t>Q#236 - &gt;F061-4_0236</t>
  </si>
  <si>
    <t>COG0058</t>
  </si>
  <si>
    <t>GlgP</t>
  </si>
  <si>
    <t>cl10013</t>
  </si>
  <si>
    <t>Glucan phosphorylase [Carbohydrate transport and metabolism]; Glucan phosphorylase [Carbohydrate transport and metabolism].</t>
  </si>
  <si>
    <t>Q#237 - &gt;F061-4_0237</t>
  </si>
  <si>
    <t>COG0297</t>
  </si>
  <si>
    <t>GlgA</t>
  </si>
  <si>
    <t>cl33831</t>
  </si>
  <si>
    <t>Glycogen synthase [Carbohydrate transport and metabolism]; Glycogen synthase [Carbohydrate transport and metabolism].</t>
  </si>
  <si>
    <t>Q#238 - &gt;F061-4_0238</t>
  </si>
  <si>
    <t>cl33880</t>
  </si>
  <si>
    <t>GlgC superfamily</t>
  </si>
  <si>
    <t>ADP-glucose pyrophosphorylase [Carbohydrate transport and metabolism]; ADP-glucose pyrophosphorylase [Carbohydrate transport and metabolism].</t>
  </si>
  <si>
    <t>Q#239 - &gt;F061-4_0239</t>
  </si>
  <si>
    <t>COG0448</t>
  </si>
  <si>
    <t>GlgC</t>
  </si>
  <si>
    <t>Q#240 - &gt;F061-4_0240</t>
  </si>
  <si>
    <t>COG0296</t>
  </si>
  <si>
    <t>GlgB</t>
  </si>
  <si>
    <t>cl38930</t>
  </si>
  <si>
    <t>1,4-alpha-glucan branching enzyme [Carbohydrate transport and metabolism]; 1,4-alpha-glucan branching enzyme [Carbohydrate transport and metabolism].</t>
  </si>
  <si>
    <t>Q#241 - &gt;F061-4_0241</t>
  </si>
  <si>
    <t>COG0366</t>
  </si>
  <si>
    <t>AmyA</t>
  </si>
  <si>
    <t>Glycosidase [Carbohydrate transport and metabolism]; Glycosidases [Carbohydrate transport and metabolism].</t>
  </si>
  <si>
    <t>Q#242 - &gt;F061-4_0242</t>
  </si>
  <si>
    <t>Q#243 - &gt;F061-4_0243</t>
  </si>
  <si>
    <t>Q#244 - &gt;F061-4_0244</t>
  </si>
  <si>
    <t>Q#245 - &gt;F061-4_0245</t>
  </si>
  <si>
    <t>Q#246 - &gt;F061-4_0246</t>
  </si>
  <si>
    <t>COG0745</t>
  </si>
  <si>
    <t>OmpR</t>
  </si>
  <si>
    <t>cl34028</t>
  </si>
  <si>
    <t>DNA-binding response regulator, OmpR family, contains REC and winged-helix (wHTH) domain [Signal transduction mechanisms, Transcription]; Response regulators consisting of a CheY-like receiver domain and a winged-helix DNA-binding domain [Signal transduction mechanisms / Transcription].</t>
  </si>
  <si>
    <t>Q#247 - &gt;F061-4_0247</t>
  </si>
  <si>
    <t>cl34860</t>
  </si>
  <si>
    <t>VicK superfamily</t>
  </si>
  <si>
    <t>Signal transduction histidine kinase  [Signal transduction mechanisms]; Signal transduction histidine kinase [Signal transduction mechanisms].</t>
  </si>
  <si>
    <t>Q#248 - &gt;F061-4_0248</t>
  </si>
  <si>
    <t>COG1235</t>
  </si>
  <si>
    <t>PhnP</t>
  </si>
  <si>
    <t>cl34200</t>
  </si>
  <si>
    <t>Phosphoribosyl 1,2-cyclic phosphodiesterase [Inorganic ion transport and metabolism]; Metal-dependent hydrolases of the beta-lactamase superfamily I [General function prediction only].</t>
  </si>
  <si>
    <t>Q#249 - &gt;F061-4_0249</t>
  </si>
  <si>
    <t>COG0571</t>
  </si>
  <si>
    <t>Rnc</t>
  </si>
  <si>
    <t>cl33956</t>
  </si>
  <si>
    <t>dsRNA-specific ribonuclease [Transcription]; dsRNA-specific ribonuclease [Transcription].</t>
  </si>
  <si>
    <t>Q#250 - &gt;F061-4_0250</t>
  </si>
  <si>
    <t>COG1196</t>
  </si>
  <si>
    <t>Smc</t>
  </si>
  <si>
    <t>cl34174</t>
  </si>
  <si>
    <t>Chromosome segregation ATPase [Cell cycle control, cell division, chromosome partitioning]; Chromosome segregation ATPases [Cell division and chromosome partitioning].</t>
  </si>
  <si>
    <t>Q#251 - &gt;F061-4_0251</t>
  </si>
  <si>
    <t>Q#252 - &gt;F061-4_0252</t>
  </si>
  <si>
    <t>COG0552</t>
  </si>
  <si>
    <t>FtsY</t>
  </si>
  <si>
    <t>Signal recognition particle GTPase [Intracellular trafficking, secretion, and vesicular transport]; Signal recognition particle GTPase [Intracellular trafficking and secretion].</t>
  </si>
  <si>
    <t>Q#253 - &gt;F061-4_0253</t>
  </si>
  <si>
    <t>cl28709</t>
  </si>
  <si>
    <t>COG4716 superfamily</t>
  </si>
  <si>
    <t>Myosin-crossreactive antigen  (function unknown) [Function unknown]; Myosin-crossreactive antigen [Function unknown].</t>
  </si>
  <si>
    <t>Q#254 - &gt;F061-4_0254</t>
  </si>
  <si>
    <t>COG0740</t>
  </si>
  <si>
    <t>ClpP</t>
  </si>
  <si>
    <t>cl23717</t>
  </si>
  <si>
    <t>ATP-dependent protease ClpP, protease subunit [Posttranslational modification, protein turnover, chaperones]; Protease subunit of ATP-dependent Clp proteases [Posttranslational modification, protein turnover, chaperones / Intracellular trafficking and secretion].</t>
  </si>
  <si>
    <t>Q#255 - &gt;F061-4_0255</t>
  </si>
  <si>
    <t>COG0474</t>
  </si>
  <si>
    <t>MgtA</t>
  </si>
  <si>
    <t>Magnesium-transporting ATPase (P-type) [Inorganic ion transport and metabolism]; Cation transport ATPase [Inorganic ion transport and metabolism].</t>
  </si>
  <si>
    <t>Q#256 - &gt;F061-4_0256</t>
  </si>
  <si>
    <t>COG0227</t>
  </si>
  <si>
    <t>RpmB</t>
  </si>
  <si>
    <t>cl00367</t>
  </si>
  <si>
    <t>Ribosomal protein L28 [Translation, ribosomal structure and biogenesis]; Ribosomal protein L28 [Translation, ribosomal structure and biogenesis].</t>
  </si>
  <si>
    <t>Q#257 - &gt;F061-4_0257</t>
  </si>
  <si>
    <t>cl00574</t>
  </si>
  <si>
    <t>Asp23 superfamily</t>
  </si>
  <si>
    <t>Asp23 family, cell envelope-related function; The alkaline shock protein Asp23 was identified as an alkaline shock protein that was expressed in a sigmaB-dependent manner in Staphylococcus aureus. Following an alkaline shock Asp23 accumulates in the soluble protein fraction of the S. aureus cell. Asp23 is one of the most abundant proteins in the cytosolic protein fraction of stationary S. aureus cells, with a copy-number of &gt;25000 per cell. A second Asp23-family protein, AmaP, which is encoded within the asp23-operon, is required to localize Asp23 to the cell membrane. The overall function for the family is thus a cell envelope-related one in Gram-positive bacteria.</t>
  </si>
  <si>
    <t>Q#258 - &gt;F061-4_0258</t>
  </si>
  <si>
    <t>COG1461</t>
  </si>
  <si>
    <t>YloV</t>
  </si>
  <si>
    <t>cl34273</t>
  </si>
  <si>
    <t>Predicted kinase related to dihydroxyacetone kinase  [General function prediction only]; Predicted kinase related to dihydroxyacetone kinase [General function prediction only].</t>
  </si>
  <si>
    <t>Q#259 - &gt;F061-4_0259</t>
  </si>
  <si>
    <t>COG1200</t>
  </si>
  <si>
    <t>RecG</t>
  </si>
  <si>
    <t>cl34177</t>
  </si>
  <si>
    <t>RecG-like helicase [Replication, recombination and repair]; RecG-like helicase [DNA replication, recombination, and repair / Transcription].</t>
  </si>
  <si>
    <t>Q#260 - &gt;F061-4_0260</t>
  </si>
  <si>
    <t>cl01850</t>
  </si>
  <si>
    <t>CtsR superfamily</t>
  </si>
  <si>
    <t>Firmicute transcriptional repressor of class III stress genes (CtsR); This family consists of several Firmicute transcriptional repressor of class III stress genes (CtsR) proteins. CtsR of L. monocytogenes negatively regulates the clpC, clpP and clpE genes belonging to the CtsR regulon.</t>
  </si>
  <si>
    <t>Q#261 - &gt;F061-4_0261</t>
  </si>
  <si>
    <t>COG0542</t>
  </si>
  <si>
    <t>ClpA</t>
  </si>
  <si>
    <t>cl33938</t>
  </si>
  <si>
    <t>ATP-dependent Clp protease ATP-binding subunit ClpA [Posttranslational modification, protein turnover, chaperones]; ATP-binding subunits of Clp protease and DnaK/DnaJ chaperones [Posttranslational modification, protein turnover, chaperones].</t>
  </si>
  <si>
    <t>Q#262 - &gt;F061-4_0262</t>
  </si>
  <si>
    <t>cl01256</t>
  </si>
  <si>
    <t>NMN_transporter superfamily</t>
  </si>
  <si>
    <t>Nicotinamide mononucleotide transporter; Members of this family are integral membrane proteins that are involved in transport of nicotinamide mononucleotide.</t>
  </si>
  <si>
    <t>Q#263 - &gt;F061-4_0263</t>
  </si>
  <si>
    <t>cl40481</t>
  </si>
  <si>
    <t>YlqF_related_GTPase superfamily</t>
  </si>
  <si>
    <t>Circularly permuted YlqF-related GTPases; These proteins are found in bacteria, eukaryotes, and archaea.  They all exhibit a circular permutation of the GTPase signature motifs so that the order of the conserved G box motifs is G4-G5-G1-G2-G3, with G4 and G5 being permuted from the C-terminal region of proteins in the Ras superfamily to the N-terminus of YlqF-related GTPases.</t>
  </si>
  <si>
    <t>nt_trans superfamily</t>
  </si>
  <si>
    <t>nucleotidyl transferase superfamily; nt_trans (nucleotidyl transferase) This superfamily includes the class I amino-acyl tRNA synthetases, pantothenate synthetase (PanC), ATP sulfurylase, and the cytidylyltransferases, all of which have a conserved dinucleotide-binding domain.</t>
  </si>
  <si>
    <t>Q#264 - &gt;F061-4_0264</t>
  </si>
  <si>
    <t>COG4443</t>
  </si>
  <si>
    <t>cl21701</t>
  </si>
  <si>
    <t>Uncharacterized protein [Function unknown]; Uncharacterized protein conserved in bacteria [Function unknown].</t>
  </si>
  <si>
    <t>Q#265 - &gt;F061-4_0265</t>
  </si>
  <si>
    <t>COG1266</t>
  </si>
  <si>
    <t>YdiL</t>
  </si>
  <si>
    <t>cl29138</t>
  </si>
  <si>
    <t>Membrane protease YdiL, CAAX protease family  [Posttranslational modification, protein turnover, chaperones]; Predicted metal-dependent membrane protease [General function prediction only].</t>
  </si>
  <si>
    <t>Q#266 - &gt;F061-4_0266</t>
  </si>
  <si>
    <t>COG1695</t>
  </si>
  <si>
    <t>PadR</t>
  </si>
  <si>
    <t>DNA-binding transcriptional regulator, PadR family [Transcription]; Predicted transcriptional regulators [Transcription].</t>
  </si>
  <si>
    <t>Q#269 - &gt;F061-4_0269</t>
  </si>
  <si>
    <t>COG2606</t>
  </si>
  <si>
    <t>EbsC</t>
  </si>
  <si>
    <t>cl00022</t>
  </si>
  <si>
    <t>Cys-tRNA(Pro) deacylase, prolyl-tRNA editing enzyme YbaK/EbsC [Translation, ribosomal structure and biogenesis]; Uncharacterized conserved protein [Function unknown].</t>
  </si>
  <si>
    <t>Q#270 - &gt;F061-4_0270</t>
  </si>
  <si>
    <t>COG2035</t>
  </si>
  <si>
    <t>cl00893</t>
  </si>
  <si>
    <t>Uncharacterized membrane protein  [Function unknown]; Predicted membrane protein [Function unknown].</t>
  </si>
  <si>
    <t>Q#271 - &gt;F061-4_0271</t>
  </si>
  <si>
    <t>cl21488</t>
  </si>
  <si>
    <t>ECF_trnsprt superfamily</t>
  </si>
  <si>
    <t>ECF transporter, substrate-specific component; Energy-coupling factor (ECF) transporters consist of a substrate-specific component (known as the S component), and an energy-coupling module. The substrate-binding component is a small integral membrane protein which captures specific substrates and forms an active transporter in the presence of the energy-coupling AT module.</t>
  </si>
  <si>
    <t>Q#272 - &gt;F061-4_0272</t>
  </si>
  <si>
    <t>cl33749</t>
  </si>
  <si>
    <t>Mdh superfamily</t>
  </si>
  <si>
    <t>Malate/lactate dehydrogenase [Energy production and conversion]; Malate/lactate dehydrogenases [Energy production and conversion].</t>
  </si>
  <si>
    <t>Q#273 - &gt;F061-4_0273</t>
  </si>
  <si>
    <t>Periplasmic_Binding_Protein_Type_2 superfamily</t>
  </si>
  <si>
    <t>Type 2 periplasmic binding fold superfamily; This evolutionary model and hierarchy represent the ligand-binding domains found in solute binding proteins that serve as initial receptors in the transport, signal transduction and channel gating.  The PBP2 proteins share the same architecture as periplasmic binding proteins type 1 (PBP1), but have a different topology.  They are typically comprised of two globular subdomains connected by a flexible hinge and bind their ligand in the cleft between these domains in a manner resembling a Venus flytrap. The origin of PBP module can be traced across the distant phyla, including eukaryotes, archebacteria, and prokaryotes.  The majority of PBP2 proteins are involved in the uptake of a variety of soluble substrates such as phosphate, sulfate, polysaccharides, lysine/arginine/ornithine, and histidine. After binding their specific ligand with high affinity, they can interact with a cognate membrane transport complex comprised of two integral membrane domains and two cytoplasmically located ATPase domains. This interaction triggers the ligand translocation across the cytoplasmic membrane energized by ATP hydrolysis.  Besides transport proteins, the family includes ionotropic glutamate receptors and unorthodox sensor proteins involved in signal transduction. The substrate binding domain of the LysR transcriptional regulators and the oligopeptide-like transport systems also contain the type 2 periplasmic binding fold and thus they are significantly homologous to that of the PBP2; however, these two families are grouped into a separate hierarchy of the PBP2 superfamily due to the large number of protein sequences.</t>
  </si>
  <si>
    <t>Q#274 - &gt;F061-4_0274</t>
  </si>
  <si>
    <t>Q#275 - &gt;F061-4_0275</t>
  </si>
  <si>
    <t>Q#276 - &gt;F061-4_0276</t>
  </si>
  <si>
    <t>COG1135</t>
  </si>
  <si>
    <t>AbcC</t>
  </si>
  <si>
    <t>cl34131</t>
  </si>
  <si>
    <t>ABC-type methionine transport system, ATPase component [Amino acid transport and metabolism]; ABC-type metal ion transport system, ATPase component [Inorganic ion transport and metabolism].</t>
  </si>
  <si>
    <t>Q#277 - &gt;F061-4_0277</t>
  </si>
  <si>
    <t>COG2011</t>
  </si>
  <si>
    <t>MetP</t>
  </si>
  <si>
    <t>ABC-type methionine transport system, permease component [Amino acid transport and metabolism]; ABC-type metal ion transport system, permease component [Inorganic ion transport and metabolism].</t>
  </si>
  <si>
    <t>Q#278 - &gt;F061-4_0278</t>
  </si>
  <si>
    <t>COG1234</t>
  </si>
  <si>
    <t>ElaC</t>
  </si>
  <si>
    <t>cl34199</t>
  </si>
  <si>
    <t>Ribonuclease BN, tRNA processing enzyme [Translation, ribosomal structure and biogenesis]; Metal-dependent hydrolases of the beta-lactamase superfamily III [General function prediction only].</t>
  </si>
  <si>
    <t>Q#279 - &gt;F061-4_0279</t>
  </si>
  <si>
    <t>COG0590</t>
  </si>
  <si>
    <t>TadA</t>
  </si>
  <si>
    <t>cl00269</t>
  </si>
  <si>
    <t>tRNA(Arg) A34 adenosine deaminase TadA [Translation, ribosomal structure and biogenesis]; Cytosine/adenosine deaminases [Nucleotide transport and metabolism / Translation, ribosomal structure and biogenesis].</t>
  </si>
  <si>
    <t>Q#280 - &gt;F061-4_0280</t>
  </si>
  <si>
    <t>cl02318</t>
  </si>
  <si>
    <t>DUF1694 superfamily</t>
  </si>
  <si>
    <t>Protein of unknown function (DUF1694); This family contains many hypothetical proteins.</t>
  </si>
  <si>
    <t>Q#281 - &gt;F061-4_0281</t>
  </si>
  <si>
    <t>COG1670</t>
  </si>
  <si>
    <t>RimL</t>
  </si>
  <si>
    <t>cl34333</t>
  </si>
  <si>
    <t>Protein N-acetyltransferase, RimJ/RimL family [Translation, ribosomal structure and biogenesis, Posttranslational modification, protein turnover, chaperones]; Acetyltransferases, including N-acetylases of ribosomal proteins [Translation, ribosomal structure and biogenesis].</t>
  </si>
  <si>
    <t>Q#282 - &gt;F061-4_0282</t>
  </si>
  <si>
    <t>cl34717</t>
  </si>
  <si>
    <t>YtoI superfamily</t>
  </si>
  <si>
    <t>Predicted transcriptional regulator containing CBS domains  [Transcription]; Predicted transcriptional regulator containing CBS domains [Transcription].</t>
  </si>
  <si>
    <t>Q#283 - &gt;F061-4_0283</t>
  </si>
  <si>
    <t>COG0618</t>
  </si>
  <si>
    <t>NrnA</t>
  </si>
  <si>
    <t>cl33980</t>
  </si>
  <si>
    <t>nanoRNase/pAp phosphatase, hydrolyzes c-di-AMP and oligoRNAs   [Nucleotide transport and metabolism]; Exopolyphosphatase-related proteins [General function prediction only].</t>
  </si>
  <si>
    <t>Q#284 - &gt;F061-4_0284</t>
  </si>
  <si>
    <t>COG0766</t>
  </si>
  <si>
    <t>MurA</t>
  </si>
  <si>
    <t>cl00288</t>
  </si>
  <si>
    <t>UDP-N-acetylglucosamine enolpyruvyl transferase [Cell wall/membrane/envelope biogenesis]; UDP-N-acetylglucosamine enolpyruvyl transferase [Cell envelope biogenesis, outer membrane].</t>
  </si>
  <si>
    <t>Q#285 - &gt;F061-4_0285</t>
  </si>
  <si>
    <t>COG0254</t>
  </si>
  <si>
    <t>RpmE</t>
  </si>
  <si>
    <t>cl00377</t>
  </si>
  <si>
    <t>Ribosomal protein L31 [Translation, ribosomal structure and biogenesis]; Ribosomal protein L31 [Translation, ribosomal structure and biogenesis].</t>
  </si>
  <si>
    <t>Q#286 - &gt;F061-4_0286</t>
  </si>
  <si>
    <t>COG0539</t>
  </si>
  <si>
    <t>RpsA</t>
  </si>
  <si>
    <t>cl33936</t>
  </si>
  <si>
    <t>Ribosomal protein S1 [Translation, ribosomal structure and biogenesis]; Ribosomal protein S1 [Translation, ribosomal structure and biogenesis].</t>
  </si>
  <si>
    <t>Q#287 - &gt;F061-4_0287</t>
  </si>
  <si>
    <t>COG0589</t>
  </si>
  <si>
    <t>UspA</t>
  </si>
  <si>
    <t>Nucleotide-binding universal stress protein,  UspA family [Signal transduction mechanisms]; Universal stress protein UspA and related nucleotide-binding proteins [Signal transduction mechanisms].</t>
  </si>
  <si>
    <t>Q#289 - &gt;F061-4_0289</t>
  </si>
  <si>
    <t>COG0025</t>
  </si>
  <si>
    <t>NhaP</t>
  </si>
  <si>
    <t>cl01133</t>
  </si>
  <si>
    <t>NhaP-type Na+/H+ or K+/H+ antiporter [Inorganic ion transport and metabolism]; NhaP-type Na+/H+ and K+/H+ antiporters [Inorganic ion transport and metabolism].</t>
  </si>
  <si>
    <t>Q#290 - &gt;F061-4_0290</t>
  </si>
  <si>
    <t>COG1104</t>
  </si>
  <si>
    <t>NifS</t>
  </si>
  <si>
    <t>Cysteine sulfinate desulfinase/cysteine desulfurase or related enzyme [Amino acid transport and metabolism]; Cysteine sulfinate desulfinase/cysteine desulfurase and related enzymes [Amino acid transport and metabolism].</t>
  </si>
  <si>
    <t>Q#291 - &gt;F061-4_0291</t>
  </si>
  <si>
    <t>COG0301</t>
  </si>
  <si>
    <t>ThiI</t>
  </si>
  <si>
    <t>cl33832</t>
  </si>
  <si>
    <t>Adenylyl- and sulfurtransferase ThiI, participates in tRNA 4-thiouridine and thiamine biosynthesis [Coenzyme transport and metabolism, Translation, ribosomal structure and biogenesis]; Thiamine biosynthesis ATP pyrophosphatase [Coenzyme metabolism].</t>
  </si>
  <si>
    <t>Q#292 - &gt;F061-4_0292</t>
  </si>
  <si>
    <t>COG0744</t>
  </si>
  <si>
    <t>MrcB</t>
  </si>
  <si>
    <t>cl34027</t>
  </si>
  <si>
    <t>Membrane carboxypeptidase (penicillin-binding protein) [Cell wall/membrane/envelope biogenesis]; Membrane carboxypeptidase (penicillin-binding protein) [Cell envelope biogenesis, outer membrane].</t>
  </si>
  <si>
    <t>Q#293 - &gt;F061-4_0293</t>
  </si>
  <si>
    <t>COG0162</t>
  </si>
  <si>
    <t>TyrS</t>
  </si>
  <si>
    <t>cl33785</t>
  </si>
  <si>
    <t>Tyrosyl-tRNA synthetase [Translation, ribosomal structure and biogenesis]; Tyrosyl-tRNA synthetase [Translation, ribosomal structure and biogenesis].</t>
  </si>
  <si>
    <t>Q#294 - &gt;F061-4_0294</t>
  </si>
  <si>
    <t>COG0242</t>
  </si>
  <si>
    <t>Def</t>
  </si>
  <si>
    <t>cl00234</t>
  </si>
  <si>
    <t>Peptide deformylase [Translation, ribosomal structure and biogenesis]; N-formylmethionyl-tRNA deformylase [Translation, ribosomal structure and biogenesis].</t>
  </si>
  <si>
    <t>Q#295 - &gt;F061-4_0295</t>
  </si>
  <si>
    <t>COG0184</t>
  </si>
  <si>
    <t>RpsO</t>
  </si>
  <si>
    <t>cl00349</t>
  </si>
  <si>
    <t>Ribosomal protein S15P/S13E [Translation, ribosomal structure and biogenesis]; Ribosomal protein S15P/S13E [Translation, ribosomal structure and biogenesis].</t>
  </si>
  <si>
    <t>Q#296 - &gt;F061-4_0296</t>
  </si>
  <si>
    <t>Q#297 - &gt;F061-4_0297</t>
  </si>
  <si>
    <t>COG0827</t>
  </si>
  <si>
    <t>YtxK</t>
  </si>
  <si>
    <t>cl28092</t>
  </si>
  <si>
    <t>Adenine-specific DNA methylase  [Replication, recombination and repair]; Adenine-specific DNA methylase [DNA replication, recombination, and repair].</t>
  </si>
  <si>
    <t>Q#298 - &gt;F061-4_0298</t>
  </si>
  <si>
    <t>COG0282</t>
  </si>
  <si>
    <t>AckA</t>
  </si>
  <si>
    <t>cl17037</t>
  </si>
  <si>
    <t>Acetate kinase [Energy production and conversion]; Acetate kinase [Energy production and conversion].</t>
  </si>
  <si>
    <t>Q#299 - &gt;F061-4_0299</t>
  </si>
  <si>
    <t>cl01974</t>
  </si>
  <si>
    <t>GPDPase_memb superfamily</t>
  </si>
  <si>
    <t>Membrane domain of glycerophosphoryl diester phosphodiesterase; Members of this family comprise the membrane domain of the prokaryotic enzyme glycerophosphoryl diester phosphodiesterase.</t>
  </si>
  <si>
    <t>Q#301 - &gt;F061-4_0301</t>
  </si>
  <si>
    <t>COG1209</t>
  </si>
  <si>
    <t>RmlA1</t>
  </si>
  <si>
    <t>dTDP-glucose pyrophosphorylase [Cell wall/membrane/envelope biogenesis]; dTDP-glucose pyrophosphorylase [Cell envelope biogenesis, outer membrane].</t>
  </si>
  <si>
    <t>Q#302 - &gt;F061-4_0302</t>
  </si>
  <si>
    <t>COG1898</t>
  </si>
  <si>
    <t>RfbC</t>
  </si>
  <si>
    <t>cl40423</t>
  </si>
  <si>
    <t>dTDP-4-dehydrorhamnose 3,5-epimerase or related enzyme [Cell wall/membrane/envelope biogenesis]; dTDP-4-dehydrorhamnose 3,5-epimerase and related enzymes [Cell envelope biogenesis, outer membrane].</t>
  </si>
  <si>
    <t>Q#303 - &gt;F061-4_0303</t>
  </si>
  <si>
    <t>COG1088</t>
  </si>
  <si>
    <t>RfbB</t>
  </si>
  <si>
    <t>cl34098</t>
  </si>
  <si>
    <t>dTDP-D-glucose 4,6-dehydratase [Cell wall/membrane/envelope biogenesis]; dTDP-D-glucose 4,6-dehydratase [Cell envelope biogenesis, outer membrane].</t>
  </si>
  <si>
    <t>Q#304 - &gt;F061-4_0304</t>
  </si>
  <si>
    <t>COG0346</t>
  </si>
  <si>
    <t>GloA</t>
  </si>
  <si>
    <t>Catechol 2,3-dioxygenase or other lactoylglutathione lyase family enzyme [Secondary metabolites biosynthesis, transport and catabolism]; Lactoylglutathione lyase and related lyases [Amino acid transport and metabolism].</t>
  </si>
  <si>
    <t>Q#305 - &gt;F061-4_0305</t>
  </si>
  <si>
    <t>COG1091</t>
  </si>
  <si>
    <t>RfbD</t>
  </si>
  <si>
    <t>cl34100</t>
  </si>
  <si>
    <t>dTDP-4-dehydrorhamnose reductase [Cell wall/membrane/envelope biogenesis]; dTDP-4-dehydrorhamnose reductase [Cell envelope biogenesis, outer membrane].</t>
  </si>
  <si>
    <t>Q#306 - &gt;F061-4_0306</t>
  </si>
  <si>
    <t>COG0438</t>
  </si>
  <si>
    <t>RfaB</t>
  </si>
  <si>
    <t>Glycosyltransferase involved in cell wall bisynthesis [Cell wall/membrane/envelope biogenesis]; Glycosyltransferase [Cell envelope biogenesis, outer membrane].</t>
  </si>
  <si>
    <t>Q#307 - &gt;F061-4_0307</t>
  </si>
  <si>
    <t>Q#308 - &gt;F061-4_0308</t>
  </si>
  <si>
    <t>Q#311 - &gt;F061-4_0311</t>
  </si>
  <si>
    <t>cl01378</t>
  </si>
  <si>
    <t>LicD superfamily</t>
  </si>
  <si>
    <t>LicD family; The LICD family of proteins show high sequence similarity and are involved in phosphorylcholine metabolism. There is evidence to show that LicD2 mutants have a reduced ability to take up choline, have decreased ability to adhere to host cells and are less virulent. These proteins are part of the nucleotidyltransferase superfamily.</t>
  </si>
  <si>
    <t>Q#312 - &gt;F061-4_0312</t>
  </si>
  <si>
    <t>Glyco_tranf_GTA_type superfamily</t>
  </si>
  <si>
    <t>Glycosyltransferase family A (GT-A) includes diverse families of glycosyl transferases with a common GT-A type structural fold; Glycosyltransferases (GTs) are enzymes that synthesize oligosaccharides, polysaccharides, and glycoconjugates by transferring the sugar moiety from an activated nucleotide-sugar donor to an acceptor molecule, which may be a growing oligosaccharide, a lipid, or a protein.  Based on the stereochemistry of the donor and acceptor molecules, GTs are classified as either retaining or inverting enzymes. To date, all GT structures adopt one of two possible folds, termed GT-A fold and GT-B fold.  This hierarchy includes diverse families of glycosyl transferases with a common GT-A type structural fold, which has two tightly associated beta/alpha/beta domains that tend to form a continuous central sheet of at least eight beta-strands. The majority of the proteins in this superfamily are Glycosyltransferase family 2 (GT-2) proteins. But it also includes families GT-43, GT-6, GT-8, GT13 and GT-7; which are evolutionarily related to GT-2 and share structure similarities.</t>
  </si>
  <si>
    <t>Q#313 - &gt;F061-4_0313</t>
  </si>
  <si>
    <t>COG0451</t>
  </si>
  <si>
    <t>WcaG</t>
  </si>
  <si>
    <t>cl33882</t>
  </si>
  <si>
    <t>Nucleoside-diphosphate-sugar epimerase [Cell wall/membrane/envelope biogenesis]; Nucleoside-diphosphate-sugar epimerases [Cell envelope biogenesis, outer membrane / Carbohydrate transport and metabolism].</t>
  </si>
  <si>
    <t>Q#314 - &gt;F061-4_0314</t>
  </si>
  <si>
    <t>cl34186</t>
  </si>
  <si>
    <t>GT2 superfamily</t>
  </si>
  <si>
    <t>Glycosyltransferase, GT2 family [Carbohydrate transport and metabolism]; Predicted glycosyltransferases [General function prediction only].</t>
  </si>
  <si>
    <t>Q#315 - &gt;F061-4_0315</t>
  </si>
  <si>
    <t>Q#316 - &gt;F061-4_0316</t>
  </si>
  <si>
    <t>Q#317 - &gt;F061-4_0317</t>
  </si>
  <si>
    <t>Q#318 - &gt;F061-4_0318</t>
  </si>
  <si>
    <t>Q#319 - &gt;F061-4_0319</t>
  </si>
  <si>
    <t>Q#320 - &gt;F061-4_0320</t>
  </si>
  <si>
    <t>cl29459</t>
  </si>
  <si>
    <t>Glucosaminidase superfamily</t>
  </si>
  <si>
    <t>Mannosyl-glycoprotein endo-beta-N-acetylglucosaminidase; This family includes Mannosyl-glycoprotein endo-beta-N-acetylglucosaminidase EC:3.2.1.96. As well as the flageller protein J that has been shown to hydrolyze peptidoglycan.</t>
  </si>
  <si>
    <t>cl35007</t>
  </si>
  <si>
    <t>YjdB superfamily</t>
  </si>
  <si>
    <t>Uncharacterized conserved protein YjdB, contains Ig-like domain  [General function prediction only]; Bacterial surface proteins containing Ig-like domains [Cell motility and secretion].</t>
  </si>
  <si>
    <t>cl27561</t>
  </si>
  <si>
    <t>CwlA superfamily</t>
  </si>
  <si>
    <t>N-acetylmuramoyl-L-alanine amidase CwlA [Cell wall/membrane/envelope biogenesis]; N-acetylmuramoyl-L-alanine amidase [Cell envelope biogenesis, outer membrane].</t>
  </si>
  <si>
    <t>Q#322 - &gt;F061-4_0322</t>
  </si>
  <si>
    <t>COG0789</t>
  </si>
  <si>
    <t>SoxR</t>
  </si>
  <si>
    <t>cl29198</t>
  </si>
  <si>
    <t>DNA-binding transcriptional regulator, MerR family [Transcription]; Predicted transcriptional regulators [Transcription].</t>
  </si>
  <si>
    <t>Q#323 - &gt;F061-4_0323</t>
  </si>
  <si>
    <t>COG0174</t>
  </si>
  <si>
    <t>GlnA</t>
  </si>
  <si>
    <t>cl33791</t>
  </si>
  <si>
    <t>Glutamine synthetase [Amino acid transport and metabolism]; Glutamine synthetase [Amino acid transport and metabolism].</t>
  </si>
  <si>
    <t>Q#324 - &gt;F061-4_0324</t>
  </si>
  <si>
    <t>COG0069</t>
  </si>
  <si>
    <t>GltB2</t>
  </si>
  <si>
    <t>cl27100</t>
  </si>
  <si>
    <t>Glutamate synthase domain 2 [Amino acid transport and metabolism]; Glutamate synthase domain 2 [Amino acid transport and metabolism].</t>
  </si>
  <si>
    <t>COG0067</t>
  </si>
  <si>
    <t>GltB1</t>
  </si>
  <si>
    <t>cl28299</t>
  </si>
  <si>
    <t>Glutamate synthase domain 1 [Amino acid transport and metabolism]; Glutamate synthase domain 1 [Amino acid transport and metabolism].</t>
  </si>
  <si>
    <t>COG0070</t>
  </si>
  <si>
    <t>GltB3</t>
  </si>
  <si>
    <t>cl00239</t>
  </si>
  <si>
    <t>Glutamate synthase domain 3 [Amino acid transport and metabolism]; Glutamate synthase domain 3 [Amino acid transport and metabolism].</t>
  </si>
  <si>
    <t>Q#325 - &gt;F061-4_0325</t>
  </si>
  <si>
    <t>COG0493</t>
  </si>
  <si>
    <t>GltD</t>
  </si>
  <si>
    <t>cl40752</t>
  </si>
  <si>
    <t>NADPH-dependent glutamate synthase beta chain or related oxidoreductase [Amino acid transport and metabolism, General function prediction only]; NADPH-dependent glutamate synthase beta chain and related oxidoreductases [Amino acid transport and metabolism / General function prediction only].</t>
  </si>
  <si>
    <t>Q#326 - &gt;F061-4_0326</t>
  </si>
  <si>
    <t>COG0038</t>
  </si>
  <si>
    <t>ClcA</t>
  </si>
  <si>
    <t>cl02915</t>
  </si>
  <si>
    <t>H+/Cl- antiporter ClcA [Inorganic ion transport and metabolism]; Chloride channel protein EriC [Inorganic ion transport and metabolism].</t>
  </si>
  <si>
    <t>Q#327 - &gt;F061-4_0327</t>
  </si>
  <si>
    <t>Q#328 - &gt;F061-4_0328</t>
  </si>
  <si>
    <t>COG1605</t>
  </si>
  <si>
    <t>PheA</t>
  </si>
  <si>
    <t>cl00693</t>
  </si>
  <si>
    <t>Chorismate mutase [Amino acid transport and metabolism]; Chorismate mutase [Amino acid transport and metabolism].</t>
  </si>
  <si>
    <t>Q#329 - &gt;F061-4_0329</t>
  </si>
  <si>
    <t>COG1956</t>
  </si>
  <si>
    <t>GAF</t>
  </si>
  <si>
    <t>cl21515</t>
  </si>
  <si>
    <t>GAF domain-containing protein, putative methionine-R-sulfoxide reductase [Defense mechanisms, Signal transduction mechanisms]; GAF domain-containing protein [Signal transduction mechanisms].</t>
  </si>
  <si>
    <t>Q#330 - &gt;F061-4_0330</t>
  </si>
  <si>
    <t>COG2812</t>
  </si>
  <si>
    <t>DnaX</t>
  </si>
  <si>
    <t>cl39080</t>
  </si>
  <si>
    <t>DNA polymerase III, gamma/tau subunits [Replication, recombination and repair]; DNA polymerase III, gamma/tau subunits [DNA replication, recombination, and repair].</t>
  </si>
  <si>
    <t>Q#331 - &gt;F061-4_0331</t>
  </si>
  <si>
    <t>cl01805</t>
  </si>
  <si>
    <t>DUF2316 superfamily</t>
  </si>
  <si>
    <t>Uncharacterized protein conserved in bacteria (DUF2316); Members of this family of hypothetical bacterial proteins have no known function.</t>
  </si>
  <si>
    <t>Q#332 - &gt;F061-4_0332</t>
  </si>
  <si>
    <t>Q#333 - &gt;F061-4_0333</t>
  </si>
  <si>
    <t>Q#334 - &gt;F061-4_0334</t>
  </si>
  <si>
    <t>COG1968</t>
  </si>
  <si>
    <t>UppP</t>
  </si>
  <si>
    <t>cl00858</t>
  </si>
  <si>
    <t>Undecaprenyl pyrophosphate phosphatase [Lipid transport and metabolism]; Undecaprenyl pyrophosphate phosphatase [Lipid transport and metabolism].</t>
  </si>
  <si>
    <t>Q#335 - &gt;F061-4_0335</t>
  </si>
  <si>
    <t>COG0360</t>
  </si>
  <si>
    <t>RpsF</t>
  </si>
  <si>
    <t>cl00414</t>
  </si>
  <si>
    <t>Ribosomal protein S6 [Translation, ribosomal structure and biogenesis]; Ribosomal protein S6 [Translation, ribosomal structure and biogenesis].</t>
  </si>
  <si>
    <t>Q#336 - &gt;F061-4_0336</t>
  </si>
  <si>
    <t>COG0629</t>
  </si>
  <si>
    <t>Ssb</t>
  </si>
  <si>
    <t>cl09930</t>
  </si>
  <si>
    <t>Single-stranded DNA-binding protein [Replication, recombination and repair]; Single-stranded DNA-binding protein [DNA replication, recombination, and repair].</t>
  </si>
  <si>
    <t>Q#337 - &gt;F061-4_0337</t>
  </si>
  <si>
    <t>COG0238</t>
  </si>
  <si>
    <t>RpsR</t>
  </si>
  <si>
    <t>cl00373</t>
  </si>
  <si>
    <t>Ribosomal protein S18 [Translation, ribosomal structure and biogenesis]; Ribosomal protein S18 [Translation, ribosomal structure and biogenesis].</t>
  </si>
  <si>
    <t>Q#339 - &gt;F061-4_0339</t>
  </si>
  <si>
    <t>COG1187</t>
  </si>
  <si>
    <t>RsuA</t>
  </si>
  <si>
    <t>cl34167</t>
  </si>
  <si>
    <t>16S rRNA U516 pseudouridylate synthase RsuA and related 23S rRNA U2605, pseudouridylate synthases [Translation, ribosomal structure and biogenesis]; 16S rRNA uridine-516 pseudouridylate synthase and related pseudouridylate synthases [Translation, ribosomal structure and biogenesis].</t>
  </si>
  <si>
    <t>Q#340 - &gt;F061-4_0340</t>
  </si>
  <si>
    <t>COG2137</t>
  </si>
  <si>
    <t>RecX</t>
  </si>
  <si>
    <t>cl00936</t>
  </si>
  <si>
    <t>SOS response regulatory protein OraA/RecX, interacts with RecA [Posttranslational modification, protein turnover, chaperones]; Uncharacterized protein conserved in bacteria [General function prediction only].</t>
  </si>
  <si>
    <t>Q#341 - &gt;F061-4_0341</t>
  </si>
  <si>
    <t>COG1476</t>
  </si>
  <si>
    <t>XRE</t>
  </si>
  <si>
    <t>DNA-binding transcriptional regulator, XRE-family HTH domain  [Transcription]; Predicted transcriptional regulators [Transcription].</t>
  </si>
  <si>
    <t>Q#345 - &gt;F061-4_0345</t>
  </si>
  <si>
    <t>COG0446</t>
  </si>
  <si>
    <t>FadH2</t>
  </si>
  <si>
    <t>cl39093</t>
  </si>
  <si>
    <t>NADPH-dependent 2,4-dienoyl-CoA reductase, sulfur reductase, or a related oxidoreductase [Lipid transport and metabolism]; Uncharacterized NAD(FAD)-dependent dehydrogenases [General function prediction only].</t>
  </si>
  <si>
    <t>Q#346 - &gt;F061-4_0346</t>
  </si>
  <si>
    <t>cl34482</t>
  </si>
  <si>
    <t>Pgl superfamily</t>
  </si>
  <si>
    <t>6-phosphogluconolactonase, cycloisomerase 2 family [Carbohydrate transport and metabolism]; 3-carboxymuconate cyclase [Carbohydrate transport and metabolism].</t>
  </si>
  <si>
    <t>Q#347 - &gt;F061-4_0347</t>
  </si>
  <si>
    <t>cl23956</t>
  </si>
  <si>
    <t>YitT_membrane superfamily</t>
  </si>
  <si>
    <t>Uncharacterized 5xTM membrane BCR, YitT family COG1284; This is probably a bacterial ABC transporter permease (personal obs:Yeats C).</t>
  </si>
  <si>
    <t>Q#348 - &gt;F061-4_0348</t>
  </si>
  <si>
    <t>Q#349 - &gt;F061-4_0349</t>
  </si>
  <si>
    <t>COG2265</t>
  </si>
  <si>
    <t>TrmA</t>
  </si>
  <si>
    <t>tRNA/tmRNA/rRNA uracil-C5-methylase, TrmA/RlmC/RlmD family [Translation, ribosomal structure and biogenesis]; SAM-dependent methyltransferases related to tRNA (uracil-5-)-methyltransferase [Translation, ribosomal structure and biogenesis].</t>
  </si>
  <si>
    <t>Q#350 - &gt;F061-4_0350</t>
  </si>
  <si>
    <t>COG1132</t>
  </si>
  <si>
    <t>MdlB</t>
  </si>
  <si>
    <t>cl34129</t>
  </si>
  <si>
    <t>ABC-type multidrug transport system, ATPase and permease component [Defense mechanisms]; ABC-type multidrug transport system, ATPase and permease components [Defense mechanisms].</t>
  </si>
  <si>
    <t>Q#351 - &gt;F061-4_0351</t>
  </si>
  <si>
    <t>Q#352 - &gt;F061-4_0352</t>
  </si>
  <si>
    <t>COG0697</t>
  </si>
  <si>
    <t>RhaT</t>
  </si>
  <si>
    <t>cl34009</t>
  </si>
  <si>
    <t>Permease of the drug/metabolite transporter (DMT) superfamily [Carbohydrate transport and metabolism, Amino acid transport and metabolism, General function prediction only]; Permeases of the drug/metabolite transporter (DMT) superfamily [Carbohydrate transport and metabolism / Amino acid transport and metabolism / General function prediction only].</t>
  </si>
  <si>
    <t>Q#355 - &gt;F061-4_0355</t>
  </si>
  <si>
    <t>cl01985</t>
  </si>
  <si>
    <t>MepB superfamily</t>
  </si>
  <si>
    <t>MepB protein; MepB is a functionally uncharacterized protein in the mepRAB gene cluster of Staphylococcus aureus.</t>
  </si>
  <si>
    <t>Q#356 - &gt;F061-4_0356</t>
  </si>
  <si>
    <t>cl21506</t>
  </si>
  <si>
    <t>DinB_2 superfamily</t>
  </si>
  <si>
    <t>DinB superfamily; The DinB family are an uncharacterized family of potential enzymes. The structure of these proteins is composed of a four helix bundle.</t>
  </si>
  <si>
    <t>Q#359 - &gt;F061-4_0359</t>
  </si>
  <si>
    <t>COG0525</t>
  </si>
  <si>
    <t>ValS</t>
  </si>
  <si>
    <t>Valyl-tRNA synthetase [Translation, ribosomal structure and biogenesis]; Valyl-tRNA synthetase [Translation, ribosomal structure and biogenesis].</t>
  </si>
  <si>
    <t>Q#365 - &gt;F061-4_0365</t>
  </si>
  <si>
    <t>COG1061</t>
  </si>
  <si>
    <t>SSL2</t>
  </si>
  <si>
    <t>cl34083</t>
  </si>
  <si>
    <t>Superfamily II DNA or RNA helicase [Transcription, Replication, recombination and repair]; DNA or RNA helicases of superfamily II [Transcription / DNA replication, recombination, and repair].</t>
  </si>
  <si>
    <t>cl15239</t>
  </si>
  <si>
    <t>PLDc_SF superfamily</t>
  </si>
  <si>
    <t>Catalytic domain of phospholipase D superfamily proteins; Catalytic domain of phospholipase D (PLD) superfamily proteins. The PLD superfamily is composed of a large and diverse group of proteins including plant, mammalian and bacterial PLDs, bacterial cardiolipin (CL) synthases, bacterial phosphatidylserine synthases (PSS), eukaryotic phosphatidylglycerophosphate (PGP) synthase, eukaryotic tyrosyl-DNA phosphodiesterase 1 (Tdp1), and some bacterial endonucleases (Nuc and BfiI), among others. PLD enzymes hydrolyze phospholipid phosphodiester bonds to yield phosphatidic acid and a free polar head group. They can also catalyze the transphosphatidylation of phospholipids to acceptor alcohols. The majority of members in this superfamily contain a short conserved sequence motif (H-x-K-x(4)-D, where x represents any amino acid residue), called the HKD signature motif. There are varying expanded forms of this motif in different family members. Some members contain variant HKD motifs. Most PLD enzymes are monomeric proteins with two HKD motif-containing domains. Two HKD motifs from two domains form a single active site. Some PLD enzymes have only one copy of the HKD motif per subunit but form a functionally active dimer, which has a single active site at the dimer interface containing the two HKD motifs from both subunits. Different PLD enzymes may have evolved through domain fusion of a common catalytic core with separate substrate recognition domains. Despite their various catalytic functions and a very broad range of substrate specificities, the diverse group of PLD enzymes can bind to a phosphodiester moiety. Most of them are active as bi-lobed monomers or dimers, and may possess similar core structures for catalytic activity. They are generally thought to utilize a common two-step ping-pong catalytic mechanism, involving an enzyme-substrate intermediate, to cleave phosphodiester bonds. The two histidine residues from the two HKD motifs play key roles in the catalysis. Upon substrate binding, a histidine from one HKD motif could function as the nucleophile, attacking the phosphodiester bond to create a covalent phosphohistidine intermediate, while the other histidine residue from the second HKD motif could serve as a general acid, stabilizing the leaving group.</t>
  </si>
  <si>
    <t>Q#367 - &gt;F061-4_0367</t>
  </si>
  <si>
    <t>cl33950</t>
  </si>
  <si>
    <t>Adk superfamily</t>
  </si>
  <si>
    <t>Adenylate kinase or related kinase [Nucleotide transport and metabolism]; Adenylate kinase and related kinases [Nucleotide transport and metabolism].</t>
  </si>
  <si>
    <t>Q#368 - &gt;F061-4_0368</t>
  </si>
  <si>
    <t>Q#369 - &gt;F061-4_0369</t>
  </si>
  <si>
    <t>COG0742</t>
  </si>
  <si>
    <t>RsmD</t>
  </si>
  <si>
    <t>16S rRNA G966 N2-methylase RsmD [Translation, ribosomal structure and biogenesis]; N6-adenine-specific methylase [DNA replication, recombination, and repair].</t>
  </si>
  <si>
    <t>Q#370 - &gt;F061-4_0370</t>
  </si>
  <si>
    <t>COG0669</t>
  </si>
  <si>
    <t>CoaD</t>
  </si>
  <si>
    <t>Phosphopantetheine adenylyltransferase [Coenzyme transport and metabolism]; Phosphopantetheine adenylyltransferase [Coenzyme metabolism].</t>
  </si>
  <si>
    <t>Q#371 - &gt;F061-4_0371</t>
  </si>
  <si>
    <t>COG3480</t>
  </si>
  <si>
    <t>SdrC</t>
  </si>
  <si>
    <t>cl34621</t>
  </si>
  <si>
    <t>Predicted secreted protein containing a PDZ domain  [Signal transduction mechanisms]; Predicted secreted protein containing a PDZ domain [Signal transduction mechanisms].</t>
  </si>
  <si>
    <t>Q#372 - &gt;F061-4_0372</t>
  </si>
  <si>
    <t>Q#373 - &gt;F061-4_0373</t>
  </si>
  <si>
    <t>Q#375 - &gt;F061-4_0375</t>
  </si>
  <si>
    <t>cl29775</t>
  </si>
  <si>
    <t>MecR1 superfamily</t>
  </si>
  <si>
    <t>Signal transducer regulating beta-lactamase production, contains  metallopeptidase domain [Signal transduction mechanisms]; Antirepressor regulating drug resistance, predicted signal transduction N-terminal membrane component [Transcription / Signal transduction mechanisms].</t>
  </si>
  <si>
    <t>Q#378 - &gt;F061-4_0378</t>
  </si>
  <si>
    <t>Q#379 - &gt;F061-4_0379</t>
  </si>
  <si>
    <t>cl09961</t>
  </si>
  <si>
    <t>DUF1027 superfamily</t>
  </si>
  <si>
    <t>Protein of unknown function (DUF1027); This family consists of several hypothetical bacterial proteins of unknown function.</t>
  </si>
  <si>
    <t>Q#380 - &gt;F061-4_0380</t>
  </si>
  <si>
    <t>COG0820</t>
  </si>
  <si>
    <t>RlmN</t>
  </si>
  <si>
    <t>cl30482</t>
  </si>
  <si>
    <t>Adenine C2-methylase RlmN of 23S rRNA A2503 and tRNA A37 [Translation, ribosomal structure and biogenesis]; Predicted Fe-S-cluster redox enzyme [General function prediction only].</t>
  </si>
  <si>
    <t>Q#381 - &gt;F061-4_0381</t>
  </si>
  <si>
    <t>COG0450</t>
  </si>
  <si>
    <t>AhpC</t>
  </si>
  <si>
    <t>cl29164</t>
  </si>
  <si>
    <t>Alkyl hydroperoxide reductase subunit AhpC (peroxiredoxin) [Defense mechanisms]; Peroxiredoxin [Posttranslational modification, protein turnover, chaperones].</t>
  </si>
  <si>
    <t>Q#382 - &gt;F061-4_0382</t>
  </si>
  <si>
    <t>cl34650</t>
  </si>
  <si>
    <t>AhpF superfamily</t>
  </si>
  <si>
    <t>Alkyl hydroperoxide reductase subunit AhpF [Defense mechanisms]; Alkyl hydroperoxide reductase, large subunit [Posttranslational modification, protein turnover, chaperones].</t>
  </si>
  <si>
    <t>Q#383 - &gt;F061-4_0383</t>
  </si>
  <si>
    <t>cl11555</t>
  </si>
  <si>
    <t>DUF1129 superfamily</t>
  </si>
  <si>
    <t>Protein of unknown function (DUF1129); This family consists of several hypothetical bacterial proteins of unknown function.</t>
  </si>
  <si>
    <t>Q#384 - &gt;F061-4_0384</t>
  </si>
  <si>
    <t>cl01483</t>
  </si>
  <si>
    <t>Com_YlbF superfamily</t>
  </si>
  <si>
    <t>Control of competence regulator ComK, YlbF/YmcA; YlbF Is a family of short Gram-positive and archaeal proteins that includes both YlbF and YmcA which may interact synergistically. The family is necessary for correct biofilm formation, as null mutants of ymcA and ylbF fail to form pellicles at air-liquid interfaces and grow on solid media as smooth, undifferentiated colonies. During development, YmcA, YlbF and YaaT, family PSPI, pfam04468, interact directly with one another forming a stable ternary complex, in vitro. All three proteins are required for competence, sporulation and the formation of biofilms. The YmcA-YlbF-YaaT complex affects the phosphotransfer between Spo0F and Spo0B, thus accelerating the production of Spo0A~P. The three processes of biofilm formation, mature spore formation and competence all require the active, phosphorylated form of Spo0A, as Spo0A-P.</t>
  </si>
  <si>
    <t>Q#385 - &gt;F061-4_0385</t>
  </si>
  <si>
    <t>cl23792</t>
  </si>
  <si>
    <t>DUF2129 superfamily</t>
  </si>
  <si>
    <t>Uncharacterized protein conserved in bacteria (DUF2129); This domain, found in various hypothetical prokaryotic proteins, has no known function. Structural modelling suggests this domain may bind nucleic acids.</t>
  </si>
  <si>
    <t>Q#386 - &gt;F061-4_0386</t>
  </si>
  <si>
    <t>cl00514</t>
  </si>
  <si>
    <t>Nitro_FMN_reductase superfamily</t>
  </si>
  <si>
    <t>nitroreductase family protein; Proteins of this family catalyze the reduction of flavin or nitrocompounds using NAD(P)H as electron donor in a obligatory two-electron transfer,  utilizing FMN or FAD as cofactor. They are often found to be homodimers. Enzymes of this family are described as NAD(P)H:FMN oxidoreductases, oxygen-insensitive nitroreductase, flavin reductase P, dihydropteridine reductase, NADH oxidase or NADH dehydrogenase.</t>
  </si>
  <si>
    <t>Q#387 - &gt;F061-4_0387</t>
  </si>
  <si>
    <t>COG1914</t>
  </si>
  <si>
    <t>MntH</t>
  </si>
  <si>
    <t>cl00456</t>
  </si>
  <si>
    <t>Mn2+ and Fe2+ transporters of the NRAMP family [Inorganic ion transport and metabolism]; Mn2+ and Fe2+ transporters of the NRAMP family [Inorganic ion transport and metabolism].</t>
  </si>
  <si>
    <t>Q#389 - &gt;F061-4_0389</t>
  </si>
  <si>
    <t>COG0727</t>
  </si>
  <si>
    <t>YkgJ</t>
  </si>
  <si>
    <t>cl00497</t>
  </si>
  <si>
    <t>Fe-S-cluster containining protein [General function prediction only]; Predicted Fe-S-cluster oxidoreductase [General function prediction only].</t>
  </si>
  <si>
    <t>Q#390 - &gt;F061-4_0390</t>
  </si>
  <si>
    <t>COG0441</t>
  </si>
  <si>
    <t>ThrS</t>
  </si>
  <si>
    <t>cl33874</t>
  </si>
  <si>
    <t>Threonyl-tRNA synthetase [Translation, ribosomal structure and biogenesis]; Threonyl-tRNA synthetase [Translation, ribosomal structure and biogenesis].</t>
  </si>
  <si>
    <t>Q#392 - &gt;F061-4_0392</t>
  </si>
  <si>
    <t>COG0191</t>
  </si>
  <si>
    <t>Fba</t>
  </si>
  <si>
    <t>Fructose/tagatose bisphosphate aldolase [Carbohydrate transport and metabolism]; Fructose/tagatose bisphosphate aldolase [Carbohydrate transport and metabolism].</t>
  </si>
  <si>
    <t>Q#393 - &gt;F061-4_0393</t>
  </si>
  <si>
    <t>COG2017</t>
  </si>
  <si>
    <t>GalM</t>
  </si>
  <si>
    <t>cl14648</t>
  </si>
  <si>
    <t>Galactose mutarotase or related enzyme [Carbohydrate transport and metabolism]; Galactose mutarotase and related enzymes [Carbohydrate transport and metabolism].</t>
  </si>
  <si>
    <t>Q#394 - &gt;F061-4_0394</t>
  </si>
  <si>
    <t>COG1263</t>
  </si>
  <si>
    <t>PtsG1</t>
  </si>
  <si>
    <t>cl21492</t>
  </si>
  <si>
    <t>Phosphotransferase system IIC components, glucose/maltose/N-acetylglucosamine-specific [Carbohydrate transport and metabolism]; Phosphotransferase system IIC components, glucose/maltose/N-acetylglucosamine-specific [Carbohydrate transport and metabolism].</t>
  </si>
  <si>
    <t>COG2190</t>
  </si>
  <si>
    <t>NagE</t>
  </si>
  <si>
    <t>cl00162</t>
  </si>
  <si>
    <t>Phosphotransferase system IIA component [Carbohydrate transport and metabolism]; Phosphotransferase system IIA components [Carbohydrate transport and metabolism].</t>
  </si>
  <si>
    <t>COG1264</t>
  </si>
  <si>
    <t>PtsG2</t>
  </si>
  <si>
    <t>cl29595</t>
  </si>
  <si>
    <t>Phosphotransferase system IIB components [Carbohydrate transport and metabolism]; Phosphotransferase system IIB components [Carbohydrate transport and metabolism].</t>
  </si>
  <si>
    <t>Q#395 - &gt;F061-4_0395</t>
  </si>
  <si>
    <t>cl00490</t>
  </si>
  <si>
    <t>EEP superfamily</t>
  </si>
  <si>
    <t>Exonuclease-Endonuclease-Phosphatase (EEP) domain superfamily; This large superfamily includes the catalytic domain (exonuclease/endonuclease/phosphatase or EEP domain) of a diverse set of proteins including the ExoIII family of apurinic/apyrimidinic (AP) endonucleases, inositol polyphosphate 5-phosphatases (INPP5), neutral sphingomyelinases (nSMases), deadenylases (such as the vertebrate circadian-clock regulated nocturnin), bacterial cytolethal distending toxin B (CdtB), deoxyribonuclease 1 (DNase1), the endonuclease domain of the non-LTR retrotransposon LINE-1, and related domains. These diverse enzymes share a common catalytic mechanism of cleaving phosphodiester bonds; their substrates range from nucleic acids to phospholipids and perhaps proteins.</t>
  </si>
  <si>
    <t>Q#396 - &gt;F061-4_0396</t>
  </si>
  <si>
    <t>COG1882</t>
  </si>
  <si>
    <t>PflD</t>
  </si>
  <si>
    <t>cl34372</t>
  </si>
  <si>
    <t>Pyruvate-formate lyase [Energy production and conversion]; Pyruvate-formate lyase [Energy production and conversion].</t>
  </si>
  <si>
    <t>Q#397 - &gt;F061-4_0397</t>
  </si>
  <si>
    <t>COG0389</t>
  </si>
  <si>
    <t>DinP</t>
  </si>
  <si>
    <t>cl28996</t>
  </si>
  <si>
    <t>Nucleotidyltransferase/DNA polymerase involved in DNA repair [Replication, recombination and repair]; Nucleotidyltransferase/DNA polymerase involved in DNA repair [DNA replication, recombination, and repair].</t>
  </si>
  <si>
    <t>Q#398 - &gt;F061-4_0398</t>
  </si>
  <si>
    <t>COG1989</t>
  </si>
  <si>
    <t>PulO</t>
  </si>
  <si>
    <t>cl34389</t>
  </si>
  <si>
    <t>Prepilin signal peptidase PulO (type II secretory pathway) or related peptidase [Cell motility, Intracellular trafficking, secretion, and vesicular transport]; Type II secretory pathway, prepilin signal peptidase PulO and related peptidases [Cell motility and secretion / Posttranslational modification, protein turnover, chaperones / Intracellular trafficking and secretion].</t>
  </si>
  <si>
    <t>Q#399 - &gt;F061-4_0399</t>
  </si>
  <si>
    <t>COG0783</t>
  </si>
  <si>
    <t>Dps</t>
  </si>
  <si>
    <t>cl00264</t>
  </si>
  <si>
    <t>DNA-binding ferritin-like protein (oxidative damage protectant) [Inorganic ion transport and metabolism, Defense mechanisms]; DNA-binding ferritin-like protein (oxidative damage protectant) [Inorganic ion transport and metabolism].</t>
  </si>
  <si>
    <t>Q#400 - &gt;F061-4_0400</t>
  </si>
  <si>
    <t>COG4483</t>
  </si>
  <si>
    <t>YqgQ</t>
  </si>
  <si>
    <t>cl23965</t>
  </si>
  <si>
    <t>Uncharacterized protein YqgQ, DUF910 family [Function unknown]; Uncharacterized protein conserved in bacteria [Function unknown].</t>
  </si>
  <si>
    <t>Q#401 - &gt;F061-4_0401</t>
  </si>
  <si>
    <t>COG1940</t>
  </si>
  <si>
    <t>NagC</t>
  </si>
  <si>
    <t>Sugar kinase of the NBD/HSP70 family, may contain an N-terminal HTH domain  [Transcription, Carbohydrate transport and metabolism]; Transcriptional regulator/sugar kinase [Transcription / Carbohydrate transport and metabolism].</t>
  </si>
  <si>
    <t>Q#402 - &gt;F061-4_0402</t>
  </si>
  <si>
    <t>COG0607</t>
  </si>
  <si>
    <t>PspE</t>
  </si>
  <si>
    <t>cl00125</t>
  </si>
  <si>
    <t>Rhodanese-related sulfurtransferase [Inorganic ion transport and metabolism]; Rhodanese-related sulfurtransferase [Inorganic ion transport and metabolism].</t>
  </si>
  <si>
    <t>Q#404 - &gt;F061-4_0404</t>
  </si>
  <si>
    <t>COG3839</t>
  </si>
  <si>
    <t>MalK</t>
  </si>
  <si>
    <t>cl34676</t>
  </si>
  <si>
    <t>ABC-type sugar transport system, ATPase component [Carbohydrate transport and metabolism]; ABC-type sugar transport systems, ATPase components [Carbohydrate transport and metabolism].</t>
  </si>
  <si>
    <t>Q#405 - &gt;F061-4_0405</t>
  </si>
  <si>
    <t>Q#406 - &gt;F061-4_0406</t>
  </si>
  <si>
    <t>Q#407 - &gt;F061-4_0407</t>
  </si>
  <si>
    <t>COG2267</t>
  </si>
  <si>
    <t>PldB</t>
  </si>
  <si>
    <t>cl34450</t>
  </si>
  <si>
    <t>Lysophospholipase, alpha-beta hydrolase superfamily [Lipid transport and metabolism]; Lysophospholipase [Lipid metabolism].</t>
  </si>
  <si>
    <t>Q#408 - &gt;F061-4_0408</t>
  </si>
  <si>
    <t>Q#409 - &gt;F061-4_0409</t>
  </si>
  <si>
    <t>COG0491</t>
  </si>
  <si>
    <t>GloB</t>
  </si>
  <si>
    <t>cl33908</t>
  </si>
  <si>
    <t>Glyoxylase or a related metal-dependent hydrolase, beta-lactamase superfamily II [General function prediction only]; Zn-dependent hydrolases, including glyoxylases [General function prediction only].</t>
  </si>
  <si>
    <t>Q#410 - &gt;F061-4_0410</t>
  </si>
  <si>
    <t>COG1199</t>
  </si>
  <si>
    <t>DinG</t>
  </si>
  <si>
    <t>cl34176</t>
  </si>
  <si>
    <t>Rad3-related DNA helicase [Replication, recombination and repair]; Rad3-related DNA helicases [Transcription / DNA replication, recombination, and repair].</t>
  </si>
  <si>
    <t>COG0847</t>
  </si>
  <si>
    <t>DnaQ</t>
  </si>
  <si>
    <t>cl34053</t>
  </si>
  <si>
    <t>DNA polymerase III, epsilon subunit or related 3'-5' exonuclease [Replication, recombination and repair]; DNA polymerase III, epsilon subunit and related 3'-5' exonucleases [DNA replication, recombination, and repair].</t>
  </si>
  <si>
    <t>Q#411 - &gt;F061-4_0411</t>
  </si>
  <si>
    <t>cl21622</t>
  </si>
  <si>
    <t>PepSY superfamily</t>
  </si>
  <si>
    <t>Peptidase propeptide and YPEB domain; This region is likely to have an protease inhibitory function (personal obs:C Yeats). This model is likely to miss some members of this family as the separation from signal to noise is not clear. The name is derived from Peptidase _ Bacillus subtilis YPEB.</t>
  </si>
  <si>
    <t>Q#412 - &gt;F061-4_0412</t>
  </si>
  <si>
    <t>Q#413 - &gt;F061-4_0413</t>
  </si>
  <si>
    <t>COG0017</t>
  </si>
  <si>
    <t>AsnS</t>
  </si>
  <si>
    <t>cl33742</t>
  </si>
  <si>
    <t>Aspartyl/asparaginyl-tRNA synthetase [Translation, ribosomal structure and biogenesis]; Aspartyl/asparaginyl-tRNA synthetases [Translation, ribosomal structure and biogenesis].</t>
  </si>
  <si>
    <t>Q#414 - &gt;F061-4_0414</t>
  </si>
  <si>
    <t>COG0251</t>
  </si>
  <si>
    <t>RidA</t>
  </si>
  <si>
    <t>cl10015</t>
  </si>
  <si>
    <t>Enamine deaminase RidA, house cleaning of reactive enamine intermediates, YjgF/YER057c/UK114 family [Defense mechanisms]; Putative translation initiation inhibitor, yjgF family [Translation, ribosomal structure and biogenesis].</t>
  </si>
  <si>
    <t>Q#415 - &gt;F061-4_0415</t>
  </si>
  <si>
    <t>COG1544</t>
  </si>
  <si>
    <t>RaiA</t>
  </si>
  <si>
    <t>cl00250</t>
  </si>
  <si>
    <t>Ribosome-associated translation inhibitor RaiA [Translation, ribosomal structure and biogenesis]; Ribosome-associated protein Y (PSrp-1) [Translation, ribosomal structure and biogenesis].</t>
  </si>
  <si>
    <t>Q#416 - &gt;F061-4_0416</t>
  </si>
  <si>
    <t>COG0148</t>
  </si>
  <si>
    <t>Eno</t>
  </si>
  <si>
    <t>cl33777</t>
  </si>
  <si>
    <t>Enolase [Carbohydrate transport and metabolism]; Enolase [Carbohydrate transport and metabolism].</t>
  </si>
  <si>
    <t>Q#417 - &gt;F061-4_0417</t>
  </si>
  <si>
    <t>Q#418 - &gt;F061-4_0418</t>
  </si>
  <si>
    <t>COG1918</t>
  </si>
  <si>
    <t>FeoA</t>
  </si>
  <si>
    <t>cl00838</t>
  </si>
  <si>
    <t>Fe2+ transport system protein FeoA [Inorganic ion transport and metabolism]; Fe2+ transport system protein A [Inorganic ion transport and metabolism].</t>
  </si>
  <si>
    <t>Q#419 - &gt;F061-4_0419</t>
  </si>
  <si>
    <t>COG0370</t>
  </si>
  <si>
    <t>FeoB</t>
  </si>
  <si>
    <t>cl40736</t>
  </si>
  <si>
    <t>Fe2+ transport system protein B [Inorganic ion transport and metabolism]; Fe2+ transport system protein B [Inorganic ion transport and metabolism].</t>
  </si>
  <si>
    <t>Q#421 - &gt;F061-4_0421</t>
  </si>
  <si>
    <t>Q#422 - &gt;F061-4_0422</t>
  </si>
  <si>
    <t>COG0486</t>
  </si>
  <si>
    <t>MnmE</t>
  </si>
  <si>
    <t>tRNA U34 5-carboxymethylaminomethyl modifying GTPase MnmE/TrmE [Translation, ribosomal structure and biogenesis]; Predicted GTPase [General function prediction only].</t>
  </si>
  <si>
    <t>Q#425 - &gt;F061-4_0425</t>
  </si>
  <si>
    <t>cl26301</t>
  </si>
  <si>
    <t>YjjP superfamily</t>
  </si>
  <si>
    <t>Uncharacterized membrane protein YjjP, DUF1212 family [Function unknown]; Uncharacterized conserved protein [Function unknown].</t>
  </si>
  <si>
    <t>Q#426 - &gt;F061-4_0426</t>
  </si>
  <si>
    <t>COG3610</t>
  </si>
  <si>
    <t>YjjB</t>
  </si>
  <si>
    <t>cl01118</t>
  </si>
  <si>
    <t>Uncharacterized membrane protein YjjB, DUF3815 family [Function unknown]; Uncharacterized conserved protein [Function unknown].</t>
  </si>
  <si>
    <t>Q#428 - &gt;F061-4_0428</t>
  </si>
  <si>
    <t>COG0120</t>
  </si>
  <si>
    <t>RpiA</t>
  </si>
  <si>
    <t>cl00339</t>
  </si>
  <si>
    <t>Ribose 5-phosphate isomerase [Carbohydrate transport and metabolism]; Ribose 5-phosphate isomerase [Carbohydrate transport and metabolism].</t>
  </si>
  <si>
    <t>Q#429 - &gt;F061-4_0429</t>
  </si>
  <si>
    <t>cl00927</t>
  </si>
  <si>
    <t>Form_Nir_trans superfamily</t>
  </si>
  <si>
    <t xml:space="preserve">Formate/nitrite transporter; Formate/nitrite transporter.  </t>
  </si>
  <si>
    <t>Q#430 - &gt;F061-4_0430</t>
  </si>
  <si>
    <t>COG0494</t>
  </si>
  <si>
    <t>MutT</t>
  </si>
  <si>
    <t>8-oxo-dGTP pyrophosphatase MutT and related house-cleaning NTP pyrophosphohydrolases, NUDIX family [Defense mechanisms]; NTP pyrophosphohydrolases including oxidative damage repair enzymes [DNA replication, recombination, and repair / General function prediction only].</t>
  </si>
  <si>
    <t>Q#431 - &gt;F061-4_0431</t>
  </si>
  <si>
    <t>COG1792</t>
  </si>
  <si>
    <t>MreC</t>
  </si>
  <si>
    <t>cl19252</t>
  </si>
  <si>
    <t>Cell shape-determining protein MreC [Cell cycle control, cell division, chromosome partitioning]; Cell shape-determining protein [Cell envelope biogenesis, outer membrane].</t>
  </si>
  <si>
    <t>Q#432 - &gt;F061-4_0432</t>
  </si>
  <si>
    <t>cl01087</t>
  </si>
  <si>
    <t>MreD superfamily</t>
  </si>
  <si>
    <t>rod shape-determining protein MreD; MreD (murein formation D) is involved in the rod shape determination in E. coli, and more generally in cell shape determination of bacteria whether or not they are rod-shaped.</t>
  </si>
  <si>
    <t>Q#433 - &gt;F061-4_0433</t>
  </si>
  <si>
    <t>cl25603</t>
  </si>
  <si>
    <t>CwlO1 superfamily</t>
  </si>
  <si>
    <t>Uncharacterized N-terminal domain of peptidoglycan hydrolase CwlO  [Function unknown]; Uncharacterized protein conserved in bacteria [Function unknown].</t>
  </si>
  <si>
    <t>Q#434 - &gt;F061-4_0434</t>
  </si>
  <si>
    <t>Q#435 - &gt;F061-4_0435</t>
  </si>
  <si>
    <t>COG1015</t>
  </si>
  <si>
    <t>DeoB</t>
  </si>
  <si>
    <t>cl23718</t>
  </si>
  <si>
    <t>Phosphopentomutase [Carbohydrate transport and metabolism]; Phosphopentomutase [Carbohydrate transport and metabolism].</t>
  </si>
  <si>
    <t>Q#436 - &gt;F061-4_0436</t>
  </si>
  <si>
    <t>COG0005</t>
  </si>
  <si>
    <t>XapA</t>
  </si>
  <si>
    <t>cl26355</t>
  </si>
  <si>
    <t>Purine nucleoside phosphorylase [Nucleotide transport and metabolism]; Purine nucleoside phosphorylase [Nucleotide transport and metabolism].</t>
  </si>
  <si>
    <t>Q#437 - &gt;F061-4_0437</t>
  </si>
  <si>
    <t>COG0813</t>
  </si>
  <si>
    <t>DeoD</t>
  </si>
  <si>
    <t>cl00303</t>
  </si>
  <si>
    <t>Purine-nucleoside phosphorylase [Nucleotide transport and metabolism]; Purine-nucleoside phosphorylase [Nucleotide transport and metabolism].</t>
  </si>
  <si>
    <t>Q#439 - &gt;F061-4_0439</t>
  </si>
  <si>
    <t>COG0598</t>
  </si>
  <si>
    <t>CorA</t>
  </si>
  <si>
    <t>cl00459</t>
  </si>
  <si>
    <t>Mg2+ and Co2+ transporter CorA [Inorganic ion transport and metabolism]; Mg2+ and Co2+ transporters [Inorganic ion transport and metabolism].</t>
  </si>
  <si>
    <t>Q#440 - &gt;F061-4_0440</t>
  </si>
  <si>
    <t>COG2759</t>
  </si>
  <si>
    <t>MIS1</t>
  </si>
  <si>
    <t>cl29505</t>
  </si>
  <si>
    <t>Formyltetrahydrofolate synthetase  [Nucleotide transport and metabolism]; Formyltetrahydrofolate synthetase [Nucleotide transport and metabolism].</t>
  </si>
  <si>
    <t>Q#441 - &gt;F061-4_0441</t>
  </si>
  <si>
    <t>Q#442 - &gt;F061-4_0442</t>
  </si>
  <si>
    <t>COG1309</t>
  </si>
  <si>
    <t>AcrR</t>
  </si>
  <si>
    <t>cl27691</t>
  </si>
  <si>
    <t>DNA-binding transcriptional regulator, AcrR family [Transcription]; Transcriptional regulator [Transcription].</t>
  </si>
  <si>
    <t>Q#444 - &gt;F061-4_0444</t>
  </si>
  <si>
    <t>COG3589</t>
  </si>
  <si>
    <t>cl19843</t>
  </si>
  <si>
    <t>Uncharacterized protein [Function unknown]; Uncharacterized conserved protein [Function unknown].</t>
  </si>
  <si>
    <t>Q#445 - &gt;F061-4_0445</t>
  </si>
  <si>
    <t>COG2273</t>
  </si>
  <si>
    <t>BglS</t>
  </si>
  <si>
    <t>cl34454</t>
  </si>
  <si>
    <t>Beta-glucanase, GH16 family [Carbohydrate transport and metabolism]; Beta-glucanase/Beta-glucan synthetase [Carbohydrate transport and metabolism].</t>
  </si>
  <si>
    <t>Q#447 - &gt;F061-4_0447</t>
  </si>
  <si>
    <t>COG1835</t>
  </si>
  <si>
    <t>OafA</t>
  </si>
  <si>
    <t>cl21495</t>
  </si>
  <si>
    <t>Peptidoglycan/LPS O-acetylase OafA/YrhL, contains acyltransferase and SGNH-hydrolase domains  [Cell wall/membrane/envelope biogenesis]; Predicted acyltransferases [Lipid metabolism].</t>
  </si>
  <si>
    <t>Q#448 - &gt;F061-4_0448</t>
  </si>
  <si>
    <t>COG1674</t>
  </si>
  <si>
    <t>FtsK</t>
  </si>
  <si>
    <t>cl34334</t>
  </si>
  <si>
    <t>DNA segregation ATPase FtsK/SpoIIIE and related proteins [Cell cycle control, cell division, chromosome partitioning]; DNA segregation ATPase FtsK/SpoIIIE and related proteins [Cell division and chromosome partitioning].</t>
  </si>
  <si>
    <t>Q#449 - &gt;F061-4_0449</t>
  </si>
  <si>
    <t>cl34344</t>
  </si>
  <si>
    <t>YhcF superfamily</t>
  </si>
  <si>
    <t>DNA-binding transcriptional regulator YhcF, GntR family [Transcription]; Predicted transcriptional regulators [Transcription].</t>
  </si>
  <si>
    <t>Q#450 - &gt;F061-4_0450</t>
  </si>
  <si>
    <t>COG1131</t>
  </si>
  <si>
    <t>CcmA</t>
  </si>
  <si>
    <t>cl34128</t>
  </si>
  <si>
    <t>ABC-type multidrug transport system, ATPase component [Defense mechanisms]; ABC-type multidrug transport system, ATPase component [Defense mechanisms].</t>
  </si>
  <si>
    <t>Q#452 - &gt;F061-4_0452</t>
  </si>
  <si>
    <t>COG0125</t>
  </si>
  <si>
    <t>Tmk</t>
  </si>
  <si>
    <t>cl17190</t>
  </si>
  <si>
    <t>Thymidylate kinase [Nucleotide transport and metabolism]; Thymidylate kinase [Nucleotide transport and metabolism].</t>
  </si>
  <si>
    <t>Q#453 - &gt;F061-4_0453</t>
  </si>
  <si>
    <t>DnaX superfamily</t>
  </si>
  <si>
    <t>COG0470</t>
  </si>
  <si>
    <t>HolB</t>
  </si>
  <si>
    <t>cl33897</t>
  </si>
  <si>
    <t>DNA polymerase III, delta prime subunit [Replication, recombination and repair]; ATPase involved in DNA replication [DNA replication, recombination, and repair].</t>
  </si>
  <si>
    <t>Q#454 - &gt;F061-4_0454</t>
  </si>
  <si>
    <t>cl00770</t>
  </si>
  <si>
    <t>PSP1 superfamily</t>
  </si>
  <si>
    <t>PSP1 C-terminal conserved region; This region is present in both eukaryotes and eubacteria. The yeast PSP1 protein is involved in suppressing mutations in the DNA polymerase alpha subunit in yeast.</t>
  </si>
  <si>
    <t>Q#455 - &gt;F061-4_0455</t>
  </si>
  <si>
    <t>cl01853</t>
  </si>
  <si>
    <t>YabA superfamily</t>
  </si>
  <si>
    <t>Regulator of replication initiation timing  [Replication, recombination and repair]; Regulator of replication initiation timing [Replication,    recombination, and repair].</t>
  </si>
  <si>
    <t>Q#456 - &gt;F061-4_0456</t>
  </si>
  <si>
    <t>COG0313</t>
  </si>
  <si>
    <t>RsmI</t>
  </si>
  <si>
    <t>cl00304</t>
  </si>
  <si>
    <t>16S rRNA C1402 (ribose-2'-O) methylase RsmI [Translation, ribosomal structure and biogenesis]; Predicted methyltransferases [General function prediction only].</t>
  </si>
  <si>
    <t>Q#457 - &gt;F061-4_0457</t>
  </si>
  <si>
    <t>COG0718</t>
  </si>
  <si>
    <t>YbaB</t>
  </si>
  <si>
    <t>cl00494</t>
  </si>
  <si>
    <t>Conserved DNA-binding protein YbaB (function unknown) [General function prediction only]; Uncharacterized protein conserved in bacteria [Function unknown].</t>
  </si>
  <si>
    <t>Q#458 - &gt;F061-4_0458</t>
  </si>
  <si>
    <t>Q#459 - &gt;F061-4_0459</t>
  </si>
  <si>
    <t>Q#460 - &gt;F061-4_0460</t>
  </si>
  <si>
    <t>Q#461 - &gt;F061-4_0461</t>
  </si>
  <si>
    <t>Q#462 - &gt;F061-4_0462</t>
  </si>
  <si>
    <t>Q#463 - &gt;F061-4_0463</t>
  </si>
  <si>
    <t>COG0747</t>
  </si>
  <si>
    <t>DdpA</t>
  </si>
  <si>
    <t>cl34029</t>
  </si>
  <si>
    <t>ABC-type transport system, periplasmic component [Amino acid transport and metabolism]; ABC-type dipeptide transport system, periplasmic component [Amino acid transport and metabolism].</t>
  </si>
  <si>
    <t>Q#464 - &gt;F061-4_0464</t>
  </si>
  <si>
    <t>Q#465 - &gt;F061-4_0465</t>
  </si>
  <si>
    <t>COG0110</t>
  </si>
  <si>
    <t>WbbJ</t>
  </si>
  <si>
    <t>cl00160</t>
  </si>
  <si>
    <t>Acetyltransferase (isoleucine patch superfamily) [General function prediction only]; Acetyltransferase (isoleucine patch superfamily) [General function prediction only].</t>
  </si>
  <si>
    <t>Q#466 - &gt;F061-4_0466</t>
  </si>
  <si>
    <t>Q#467 - &gt;F061-4_0467</t>
  </si>
  <si>
    <t>COG1554</t>
  </si>
  <si>
    <t>ATH1</t>
  </si>
  <si>
    <t>cl34304</t>
  </si>
  <si>
    <t>Trehalose and maltose hydrolase (possible phosphorylase) [Carbohydrate transport and metabolism]; Trehalose and maltose hydrolases (possible phosphorylases) [Carbohydrate transport and metabolism].</t>
  </si>
  <si>
    <t>Q#468 - &gt;F061-4_0468</t>
  </si>
  <si>
    <t>COG0637</t>
  </si>
  <si>
    <t>YcjU</t>
  </si>
  <si>
    <t>Beta-phosphoglucomutase or related phosphatase, HAD superfamily  [Carbohydrate transport and metabolism, General function prediction only]; Predicted phosphatase/phosphohexomutase [General function prediction only].</t>
  </si>
  <si>
    <t>Q#469 - &gt;F061-4_0469</t>
  </si>
  <si>
    <t>COG1609</t>
  </si>
  <si>
    <t>PurR</t>
  </si>
  <si>
    <t>cl34320</t>
  </si>
  <si>
    <t>DNA-binding transcriptional regulator, LacI/PurR family [Transcription]; Transcriptional regulators [Transcription].</t>
  </si>
  <si>
    <t>Q#470 - &gt;F061-4_0470</t>
  </si>
  <si>
    <t>COG0016</t>
  </si>
  <si>
    <t>PheS</t>
  </si>
  <si>
    <t>cl33741</t>
  </si>
  <si>
    <t>Phenylalanyl-tRNA synthetase alpha subunit [Translation, ribosomal structure and biogenesis]; Phenylalanyl-tRNA synthetase alpha subunit [Translation, ribosomal structure and biogenesis].</t>
  </si>
  <si>
    <t>Q#471 - &gt;F061-4_0471</t>
  </si>
  <si>
    <t>COG0072</t>
  </si>
  <si>
    <t>PheT</t>
  </si>
  <si>
    <t>cl33757</t>
  </si>
  <si>
    <t>Phenylalanyl-tRNA synthetase beta subunit [Translation, ribosomal structure and biogenesis]; Phenylalanyl-tRNA synthetase beta subunit [Translation, ribosomal structure and biogenesis].</t>
  </si>
  <si>
    <t>COG0073</t>
  </si>
  <si>
    <t>EMAP</t>
  </si>
  <si>
    <t>cl00320</t>
  </si>
  <si>
    <t>tRNA-binding EMAP/Myf domain [Translation, ribosomal structure and biogenesis]; EMAP domain [General function prediction only].</t>
  </si>
  <si>
    <t>Q#473 - &gt;F061-4_0473</t>
  </si>
  <si>
    <t>COG1190</t>
  </si>
  <si>
    <t>LysU</t>
  </si>
  <si>
    <t>cl34169</t>
  </si>
  <si>
    <t>Lysyl-tRNA synthetase (class II) [Translation, ribosomal structure and biogenesis]; Lysyl-tRNA synthetase (class II) [Translation, ribosomal structure and biogenesis].</t>
  </si>
  <si>
    <t>Q#474 - &gt;F061-4_0474</t>
  </si>
  <si>
    <t>COG0119</t>
  </si>
  <si>
    <t>LeuA</t>
  </si>
  <si>
    <t>Isopropylmalate/homocitrate/citramalate synthases [Amino acid transport and metabolism]; Isopropylmalate/homocitrate/citramalate synthases [Amino acid transport and metabolism].</t>
  </si>
  <si>
    <t>Q#475 - &gt;F061-4_0475</t>
  </si>
  <si>
    <t>COG0473</t>
  </si>
  <si>
    <t>LeuB</t>
  </si>
  <si>
    <t>cl00445</t>
  </si>
  <si>
    <t>Isocitrate/isopropylmalate dehydrogenase [Energy production and conversion, Amino acid transport and metabolism]; Isocitrate/isopropylmalate dehydrogenase [Amino acid transport and metabolism].</t>
  </si>
  <si>
    <t>Q#476 - &gt;F061-4_0476</t>
  </si>
  <si>
    <t>COG0065</t>
  </si>
  <si>
    <t>LeuC</t>
  </si>
  <si>
    <t>cl00285</t>
  </si>
  <si>
    <t>Homoaconitase/3-isopropylmalate dehydratase large subunit [Amino acid transport and metabolism]; 3-isopropylmalate dehydratase large subunit [Amino acid transport and metabolism].</t>
  </si>
  <si>
    <t>Q#477 - &gt;F061-4_0477</t>
  </si>
  <si>
    <t>COG0066</t>
  </si>
  <si>
    <t>LeuD</t>
  </si>
  <si>
    <t>cl00215</t>
  </si>
  <si>
    <t>3-isopropylmalate dehydratase small subunit [Amino acid transport and metabolism]; 3-isopropylmalate dehydratase small subunit [Amino acid transport and metabolism].</t>
  </si>
  <si>
    <t>Q#478 - &gt;F061-4_0478</t>
  </si>
  <si>
    <t>Q#479 - &gt;F061-4_0479</t>
  </si>
  <si>
    <t>COG1621</t>
  </si>
  <si>
    <t>SacC</t>
  </si>
  <si>
    <t>cl34321</t>
  </si>
  <si>
    <t>Sucrose-6-phosphate hydrolase SacC, GH32 family [Carbohydrate transport and metabolism]; Beta-fructosidases (levanase/invertase) [Carbohydrate transport and metabolism].</t>
  </si>
  <si>
    <t>Q#480 - &gt;F061-4_0480</t>
  </si>
  <si>
    <t>Q#481 - &gt;F061-4_0481</t>
  </si>
  <si>
    <t>Q#482 - &gt;F061-4_0482</t>
  </si>
  <si>
    <t>Q#483 - &gt;F061-4_0483</t>
  </si>
  <si>
    <t>cl00616</t>
  </si>
  <si>
    <t>DUF177 superfamily</t>
  </si>
  <si>
    <t>Uncharacterized ACR, COG1399; This family is nearly universally conserved in bacteria and plants except the Chlorophyceae algae. Thus far, mutantional analysis in bacteria have not established a function. In contrast, mutants have embryo lethal phenotypes in maize and Arabidopsis. In maize, the mutant embryos arrest at an early transition stage.It has been suggested that family members specifically affect 23S rRNA accumulation in plastids as well as bacteria.</t>
  </si>
  <si>
    <t>Q#484 - &gt;F061-4_0484</t>
  </si>
  <si>
    <t>COG0362</t>
  </si>
  <si>
    <t>Gnd</t>
  </si>
  <si>
    <t>cl33850</t>
  </si>
  <si>
    <t>6-phosphogluconate dehydrogenase [Carbohydrate transport and metabolism]; 6-phosphogluconate dehydrogenase [Carbohydrate transport and metabolism].</t>
  </si>
  <si>
    <t>Q#485 - &gt;F061-4_0485</t>
  </si>
  <si>
    <t>Q#487 - &gt;F061-4_0487</t>
  </si>
  <si>
    <t>Smc superfamily</t>
  </si>
  <si>
    <t>Q#488 - &gt;F061-4_0488</t>
  </si>
  <si>
    <t>Q#489 - &gt;F061-4_0489</t>
  </si>
  <si>
    <t>COG1039</t>
  </si>
  <si>
    <t>RnhC</t>
  </si>
  <si>
    <t>cl30726</t>
  </si>
  <si>
    <t>Ribonuclease HIII  [Replication, recombination and repair]; Ribonuclease HIII [DNA replication, recombination, and repair].</t>
  </si>
  <si>
    <t>Q#490 - &gt;F061-4_0490</t>
  </si>
  <si>
    <t>cl00567</t>
  </si>
  <si>
    <t>Colicin_V superfamily</t>
  </si>
  <si>
    <t>Colicin V production protein; Colicin V production protein is required in E. Coli for colicin V production from plasmid pColV-K30. This protein is coded for in the purF operon.</t>
  </si>
  <si>
    <t>Q#491 - &gt;F061-4_0491</t>
  </si>
  <si>
    <t>COG1193</t>
  </si>
  <si>
    <t>MutS2</t>
  </si>
  <si>
    <t>cl34171</t>
  </si>
  <si>
    <t>dsDNA-specific endonuclease/ATPase MutS2 [Replication, recombination and repair]; Mismatch repair ATPase (MutS family) [DNA replication, recombination, and repair].</t>
  </si>
  <si>
    <t>Q#492 - &gt;F061-4_0492</t>
  </si>
  <si>
    <t>cl34555</t>
  </si>
  <si>
    <t>YbbN superfamily</t>
  </si>
  <si>
    <t>Negative regulator of GroEL, contains thioredoxin-like and TPR-like domains  [Posttranslational modification, protein turnover, chaperones]; Thioredoxin domain-containing protein [Posttranslational modification, protein turnover, chaperones].</t>
  </si>
  <si>
    <t>Q#494 - &gt;F061-4_0494</t>
  </si>
  <si>
    <t>COG1109</t>
  </si>
  <si>
    <t>ManB</t>
  </si>
  <si>
    <t>cl38939</t>
  </si>
  <si>
    <t>Phosphomannomutase [Carbohydrate transport and metabolism]; Phosphomannomutase [Carbohydrate transport and metabolism].</t>
  </si>
  <si>
    <t>Q#495 - &gt;F061-4_0495</t>
  </si>
  <si>
    <t>COG4684</t>
  </si>
  <si>
    <t>Q#496 - &gt;F061-4_0496</t>
  </si>
  <si>
    <t>COG0452</t>
  </si>
  <si>
    <t>CoaBC</t>
  </si>
  <si>
    <t>cl33883</t>
  </si>
  <si>
    <t>Phosphopantothenoylcysteine synthetase/decarboxylase [Coenzyme transport and metabolism]; Phosphopantothenoylcysteine synthetase/decarboxylase [Coenzyme metabolism].</t>
  </si>
  <si>
    <t>Q#497 - &gt;F061-4_0497</t>
  </si>
  <si>
    <t>CoaBC superfamily</t>
  </si>
  <si>
    <t>Q#498 - &gt;F061-4_0498</t>
  </si>
  <si>
    <t>COG0475</t>
  </si>
  <si>
    <t>KefB</t>
  </si>
  <si>
    <t>Kef-type K+ transport system, membrane component KefB [Inorganic ion transport and metabolism]; Kef-type K+ transport systems, membrane components [Inorganic ion transport and metabolism].</t>
  </si>
  <si>
    <t>Q#499 - &gt;F061-4_0499</t>
  </si>
  <si>
    <t>COG1942</t>
  </si>
  <si>
    <t>PptA</t>
  </si>
  <si>
    <t>cl00235</t>
  </si>
  <si>
    <t>Phenylpyruvate tautomerase PptA, 4-oxalocrotonate tautomerase family [Secondary metabolites biosynthesis, transport and catabolism]; Uncharacterized protein, 4-oxalocrotonate tautomerase homolog [General function prediction only].</t>
  </si>
  <si>
    <t>Q#501 - &gt;F061-4_0501</t>
  </si>
  <si>
    <t>COG1435</t>
  </si>
  <si>
    <t>Tdk</t>
  </si>
  <si>
    <t>cl23762</t>
  </si>
  <si>
    <t>Thymidine kinase [Nucleotide transport and metabolism]; Thymidine kinase [Nucleotide transport and metabolism].</t>
  </si>
  <si>
    <t>Q#502 - &gt;F061-4_0502</t>
  </si>
  <si>
    <t>COG0216</t>
  </si>
  <si>
    <t>PrfA</t>
  </si>
  <si>
    <t>cl40670</t>
  </si>
  <si>
    <t>Protein chain release factor A [Translation, ribosomal structure and biogenesis]; Protein chain release factor A [Translation, ribosomal structure and biogenesis].</t>
  </si>
  <si>
    <t>Q#503 - &gt;F061-4_0503</t>
  </si>
  <si>
    <t>COG2890</t>
  </si>
  <si>
    <t>HemK</t>
  </si>
  <si>
    <t>cl34511</t>
  </si>
  <si>
    <t>Methylase of polypeptide chain release factors [Translation, ribosomal structure and biogenesis]; Methylase of polypeptide chain release factors [Translation, ribosomal structure and biogenesis].</t>
  </si>
  <si>
    <t>Q#504 - &gt;F061-4_0504</t>
  </si>
  <si>
    <t>COG0009</t>
  </si>
  <si>
    <t>SUA5</t>
  </si>
  <si>
    <t>cl00305</t>
  </si>
  <si>
    <t>tRNA A37 threonylcarbamoyladenosine synthetase subunit TsaC/SUA5/YrdC [Translation, ribosomal structure and biogenesis]; Putative translation factor (SUA5) [Translation, ribosomal structure and biogenesis].</t>
  </si>
  <si>
    <t>Q#505 - &gt;F061-4_0505</t>
  </si>
  <si>
    <t>COG0112</t>
  </si>
  <si>
    <t>GlyA</t>
  </si>
  <si>
    <t>Glycine/serine hydroxymethyltransferase [Amino acid transport and metabolism]; Glycine/serine hydroxymethyltransferase [Amino acid transport and metabolism].</t>
  </si>
  <si>
    <t>Q#508 - &gt;F061-4_0508</t>
  </si>
  <si>
    <t>Q#509 - &gt;F061-4_0509</t>
  </si>
  <si>
    <t>cl38918</t>
  </si>
  <si>
    <t>Peptidase_M15 superfamily</t>
  </si>
  <si>
    <t>Metalloproteases including zinc D-Ala-D-Ala carboxypeptidase, L-Ala-D-Glu peptidase, L,D-carboxypeptidase, bacteriophage endolysins, and related proteins; This family summarizes zinc-binding metallopeptidases which are mostly carboxypeptidases and dipeptidases, and includes zinc-dependent D-Ala-D-Ala carboxypeptidases, VanX, L-Ala-D-Glu peptidase, L,D-carboxypeptidase and bacteriophage endolysins, amongst other family members. These peptidases belong to MEROPS family M15 which are involved in bacterial cell wall biosynthesis and metabolism.</t>
  </si>
  <si>
    <t>Q#510 - &gt;F061-4_0510</t>
  </si>
  <si>
    <t>COG1705</t>
  </si>
  <si>
    <t>FlgJ</t>
  </si>
  <si>
    <t>Flagellum-specific peptidoglycan hydrolase FlgJ [Cell wall/membrane/envelope biogenesis, Cell motility]; Muramidase (flagellum-specific) [Cell motility and secretion / Intracellular trafficking and secretion].</t>
  </si>
  <si>
    <t>Q#511 - &gt;F061-4_0511</t>
  </si>
  <si>
    <t>COG1420</t>
  </si>
  <si>
    <t>HrcA</t>
  </si>
  <si>
    <t>cl39004</t>
  </si>
  <si>
    <t>Transcriptional regulator of heat shock response [Transcription]; Transcriptional regulator of heat shock gene [Transcription].</t>
  </si>
  <si>
    <t>Q#512 - &gt;F061-4_0512</t>
  </si>
  <si>
    <t>COG0576</t>
  </si>
  <si>
    <t>GrpE</t>
  </si>
  <si>
    <t>cl03075</t>
  </si>
  <si>
    <t>Molecular chaperone GrpE (heat shock protein) [Posttranslational modification, protein turnover, chaperones]; Molecular chaperone GrpE (heat shock protein) [Posttranslational modification, protein turnover, chaperones].</t>
  </si>
  <si>
    <t>Q#513 - &gt;F061-4_0513</t>
  </si>
  <si>
    <t>COG0443</t>
  </si>
  <si>
    <t>DnaK</t>
  </si>
  <si>
    <t>cl33876</t>
  </si>
  <si>
    <t>Molecular chaperone DnaK (HSP70) [Posttranslational modification, protein turnover, chaperones]; Molecular chaperone [Posttranslational modification, protein turnover, chaperones].</t>
  </si>
  <si>
    <t>Q#514 - &gt;F061-4_0514</t>
  </si>
  <si>
    <t>COG4152</t>
  </si>
  <si>
    <t>YhaQ</t>
  </si>
  <si>
    <t>cl34724</t>
  </si>
  <si>
    <t>ABC-type uncharacterized transport system, ATPase component  [General function prediction only]; ABC-type uncharacterized transport system, ATPase component [General function prediction only].</t>
  </si>
  <si>
    <t>Q#515 - &gt;F061-4_0515</t>
  </si>
  <si>
    <t>COG1668</t>
  </si>
  <si>
    <t>NatB</t>
  </si>
  <si>
    <t>cl34332</t>
  </si>
  <si>
    <t>ABC-type Na+ efflux pump, permease component  [Energy production and conversion, Inorganic ion transport and metabolism]; ABC-type Na+ efflux pump, permease component [Energy production and conversion / Inorganic ion transport and metabolism].</t>
  </si>
  <si>
    <t>Q#516 - &gt;F061-4_0516</t>
  </si>
  <si>
    <t>COG1555</t>
  </si>
  <si>
    <t>ComEA</t>
  </si>
  <si>
    <t>cl39090</t>
  </si>
  <si>
    <t>DNA uptake protein ComE and related DNA-binding proteins [Replication, recombination and repair]; DNA uptake protein and related DNA-binding proteins [DNA replication, recombination, and repair].</t>
  </si>
  <si>
    <t>Q#517 - &gt;F061-4_0517</t>
  </si>
  <si>
    <t>COG2333</t>
  </si>
  <si>
    <t>ComEC</t>
  </si>
  <si>
    <t>cl28169</t>
  </si>
  <si>
    <t>Metal-dependent hydrolase, beta-lactamase superfamily II [General function prediction only]; Predicted hydrolase (metallo-beta-lactamase superfamily) [General function prediction only].</t>
  </si>
  <si>
    <t>COG0658</t>
  </si>
  <si>
    <t>cl33995</t>
  </si>
  <si>
    <t>Predicted membrane metal-binding protein [General function prediction only]; Predicted membrane metal-binding protein [General function prediction only].</t>
  </si>
  <si>
    <t>Q#518 - &gt;F061-4_0518</t>
  </si>
  <si>
    <t>COG0636</t>
  </si>
  <si>
    <t>AtpE</t>
  </si>
  <si>
    <t>cl00466</t>
  </si>
  <si>
    <t>FoF1-type ATP synthase, membrane subunit c/Archaeal/vacuolar-type H+-ATPase, subunit K [Energy production and conversion]; F0F1-type ATP synthase, subunit c/Archaeal/vacuolar-type H+-ATPase, subunit K [Energy production and conversion].</t>
  </si>
  <si>
    <t>Q#519 - &gt;F061-4_0519</t>
  </si>
  <si>
    <t>COG0356</t>
  </si>
  <si>
    <t>AtpB</t>
  </si>
  <si>
    <t>cl00413</t>
  </si>
  <si>
    <t>FoF1-type ATP synthase, membrane subunit a [Energy production and conversion]; F0F1-type ATP synthase, subunit a [Energy production and conversion].</t>
  </si>
  <si>
    <t>Q#520 - &gt;F061-4_0520</t>
  </si>
  <si>
    <t>COG0711</t>
  </si>
  <si>
    <t>AtpF</t>
  </si>
  <si>
    <t>cl34015</t>
  </si>
  <si>
    <t>FoF1-type ATP synthase, membrane subunit b or b' [Energy production and conversion]; F0F1-type ATP synthase, subunit b [Energy production and conversion].</t>
  </si>
  <si>
    <t>Q#521 - &gt;F061-4_0521</t>
  </si>
  <si>
    <t>COG0712</t>
  </si>
  <si>
    <t>AtpH</t>
  </si>
  <si>
    <t>cl17210</t>
  </si>
  <si>
    <t>FoF1-type ATP synthase, delta subunit [Energy production and conversion]; F0F1-type ATP synthase, delta subunit (mitochondrial oligomycin sensitivity protein) [Energy production and conversion].</t>
  </si>
  <si>
    <t>Q#522 - &gt;F061-4_0522</t>
  </si>
  <si>
    <t>COG0056</t>
  </si>
  <si>
    <t>AtpA</t>
  </si>
  <si>
    <t>FoF1-type ATP synthase, alpha subunit [Energy production and conversion]; F0F1-type ATP synthase, alpha subunit [Energy production and conversion].</t>
  </si>
  <si>
    <t>Q#523 - &gt;F061-4_0523</t>
  </si>
  <si>
    <t>COG0224</t>
  </si>
  <si>
    <t>AtpG</t>
  </si>
  <si>
    <t>cl00365</t>
  </si>
  <si>
    <t>FoF1-type ATP synthase, gamma subunit [Energy production and conversion]; F0F1-type ATP synthase, gamma subunit [Energy production and conversion].</t>
  </si>
  <si>
    <t>Q#524 - &gt;F061-4_0524</t>
  </si>
  <si>
    <t>COG0055</t>
  </si>
  <si>
    <t>AtpD</t>
  </si>
  <si>
    <t>FoF1-type ATP synthase, beta subunit [Energy production and conversion]; F0F1-type ATP synthase, beta subunit [Energy production and conversion].</t>
  </si>
  <si>
    <t>Q#525 - &gt;F061-4_0525</t>
  </si>
  <si>
    <t>COG0355</t>
  </si>
  <si>
    <t>AtpC</t>
  </si>
  <si>
    <t>cl33848</t>
  </si>
  <si>
    <t>FoF1-type ATP synthase, epsilon subunit [Energy production and conversion]; F0F1-type ATP synthase, epsilon subunit (mitochondrial delta subunit) [Energy production and conversion].</t>
  </si>
  <si>
    <t>Q#526 - &gt;F061-4_0526</t>
  </si>
  <si>
    <t>COG0642</t>
  </si>
  <si>
    <t>BaeS</t>
  </si>
  <si>
    <t>cl33988</t>
  </si>
  <si>
    <t>Signal transduction histidine kinase [Signal transduction mechanisms]; Signal transduction histidine kinase [Signal transduction mechanisms].</t>
  </si>
  <si>
    <t>Q#527 - &gt;F061-4_0527</t>
  </si>
  <si>
    <t>Q#528 - &gt;F061-4_0528</t>
  </si>
  <si>
    <t>COG0226</t>
  </si>
  <si>
    <t>PstS</t>
  </si>
  <si>
    <t>ABC-type phosphate transport system, periplasmic component [Inorganic ion transport and metabolism]; ABC-type phosphate transport system, periplasmic component [Inorganic ion transport and metabolism].</t>
  </si>
  <si>
    <t>Q#529 - &gt;F061-4_0529</t>
  </si>
  <si>
    <t>Q#530 - &gt;F061-4_0530</t>
  </si>
  <si>
    <t>COG0573</t>
  </si>
  <si>
    <t>PstC</t>
  </si>
  <si>
    <t>ABC-type phosphate transport system, permease component [Inorganic ion transport and metabolism]; ABC-type phosphate transport system, permease component [Inorganic ion transport and metabolism].</t>
  </si>
  <si>
    <t>Q#531 - &gt;F061-4_0531</t>
  </si>
  <si>
    <t>COG0581</t>
  </si>
  <si>
    <t>PstA</t>
  </si>
  <si>
    <t>cl33961</t>
  </si>
  <si>
    <t>Q#532 - &gt;F061-4_0532</t>
  </si>
  <si>
    <t>COG1117</t>
  </si>
  <si>
    <t>PstB</t>
  </si>
  <si>
    <t>cl34116</t>
  </si>
  <si>
    <t>ABC-type phosphate transport system, ATPase component [Inorganic ion transport and metabolism]; ABC-type phosphate transport system, ATPase component [Inorganic ion transport and metabolism].</t>
  </si>
  <si>
    <t>Q#533 - &gt;F061-4_0533</t>
  </si>
  <si>
    <t>Q#534 - &gt;F061-4_0534</t>
  </si>
  <si>
    <t>COG0704</t>
  </si>
  <si>
    <t>PhoU</t>
  </si>
  <si>
    <t>cl34012</t>
  </si>
  <si>
    <t>Phosphate uptake regulator [Inorganic ion transport and metabolism]; Phosphate uptake regulator [Inorganic ion transport and metabolism].</t>
  </si>
  <si>
    <t>Q#536 - &gt;F061-4_0536</t>
  </si>
  <si>
    <t>COG0556</t>
  </si>
  <si>
    <t>UvrB</t>
  </si>
  <si>
    <t>cl33948</t>
  </si>
  <si>
    <t>Excinuclease UvrABC helicase subunit UvrB [Replication, recombination and repair]; Helicase subunit of the DNA excision repair complex [DNA replication, recombination, and repair].</t>
  </si>
  <si>
    <t>Q#537 - &gt;F061-4_0537</t>
  </si>
  <si>
    <t>Q#538 - &gt;F061-4_0538</t>
  </si>
  <si>
    <t>COG1597</t>
  </si>
  <si>
    <t>LCB5</t>
  </si>
  <si>
    <t>cl34315</t>
  </si>
  <si>
    <t>Diacylglycerol kinase family enzyme [Lipid transport and metabolism, General function prediction only]; Sphingosine kinase and enzymes related to eukaryotic diacylglycerol kinase [Lipid metabolism / General function prediction only].</t>
  </si>
  <si>
    <t>Q#539 - &gt;F061-4_0539</t>
  </si>
  <si>
    <t>cl34858</t>
  </si>
  <si>
    <t>NtrY superfamily</t>
  </si>
  <si>
    <t>Signal transduction histidine kinase involved in nitrogen fixation and metabolism regulation  [Signal transduction mechanisms]; Signal transduction histidine kinase involved in nitrogen fixation and metabolism regulation [Signal transduction mechanisms].</t>
  </si>
  <si>
    <t>Q#542 - &gt;F061-4_0542</t>
  </si>
  <si>
    <t>Q#543 - &gt;F061-4_0543</t>
  </si>
  <si>
    <t>Q#544 - &gt;F061-4_0544</t>
  </si>
  <si>
    <t>COG0821</t>
  </si>
  <si>
    <t>IspG</t>
  </si>
  <si>
    <t>cl29317</t>
  </si>
  <si>
    <t>4-hydroxy-3-methylbut-2-en-1-yl diphosphate synthase IspG/GcpE [Lipid transport and metabolism]; 1-hydroxy-2-methyl-2-(e)-butenyl 4-diphosphate synthase [Lipid metabolism].</t>
  </si>
  <si>
    <t>Q#545 - &gt;F061-4_0545</t>
  </si>
  <si>
    <t>cl00630</t>
  </si>
  <si>
    <t>YdcF-like superfamily</t>
  </si>
  <si>
    <t>YdcF-like. YdcF-like is a large family of mainly bacterial proteins, with a few members found in fungi, plants, and archaea. Escherichia coli YdcF has been shown to bind S-adenosyl-L-methionine (AdoMet), but a biochemical function has not been idenitified. The family also includes Escherichia coli sanA and Salmonella typhimurium sfiX,  which are involved in vancomycin resistance; sfiX may also be involved in murein synthesis.</t>
  </si>
  <si>
    <t>Q#546 - &gt;F061-4_0546</t>
  </si>
  <si>
    <t>cl11541</t>
  </si>
  <si>
    <t>CoiA superfamily</t>
  </si>
  <si>
    <t>Competence protein CoiA-like family; Many of the members of this family are described as transcription factors. CoiA falls within a competence-specific operon in Streptococcus. CoiA is an uncharacterized protein.</t>
  </si>
  <si>
    <t>Q#547 - &gt;F061-4_0547</t>
  </si>
  <si>
    <t>COG1164</t>
  </si>
  <si>
    <t>PepF</t>
  </si>
  <si>
    <t>cl14813</t>
  </si>
  <si>
    <t>Oligoendopeptidase F [Amino acid transport and metabolism]; Oligoendopeptidase F [Amino acid transport and metabolism].</t>
  </si>
  <si>
    <t>Q#548 - &gt;F061-4_0548</t>
  </si>
  <si>
    <t>COG4122</t>
  </si>
  <si>
    <t>YrrM</t>
  </si>
  <si>
    <t>cl28097</t>
  </si>
  <si>
    <t>Predicted O-methyltransferase YrrM [General function prediction only]; Predicted O-methyltransferase [General function prediction only].</t>
  </si>
  <si>
    <t>Q#549 - &gt;F061-4_0549</t>
  </si>
  <si>
    <t>COG0760</t>
  </si>
  <si>
    <t>SurA</t>
  </si>
  <si>
    <t>cl34035</t>
  </si>
  <si>
    <t>Parvulin-like peptidyl-prolyl isomerase [Posttranslational modification, protein turnover, chaperones]; Parvulin-like peptidyl-prolyl isomerase [Posttranslational modification, protein turnover, chaperones].</t>
  </si>
  <si>
    <t>Q#550 - &gt;F061-4_0550</t>
  </si>
  <si>
    <t>cl02043</t>
  </si>
  <si>
    <t>LOR superfamily</t>
  </si>
  <si>
    <t>LURP-one-related; The structure of this family has been solved. It comprises a 12-stranded beta barrel with a central C-terminal alpha helix. This helix is thought to be a transmembrane helix. It is structurally similar to the C-terminal domain of the Tubby protein. In plants it plays a role in defense against pathogens.</t>
  </si>
  <si>
    <t>Q#551 - &gt;F061-4_0551</t>
  </si>
  <si>
    <t>COG0013</t>
  </si>
  <si>
    <t>AlaS</t>
  </si>
  <si>
    <t>cl33739</t>
  </si>
  <si>
    <t>Alanyl-tRNA synthetase [Translation, ribosomal structure and biogenesis]; Alanyl-tRNA synthetase [Translation, ribosomal structure and biogenesis].</t>
  </si>
  <si>
    <t>Q#552 - &gt;F061-4_0552</t>
  </si>
  <si>
    <t>Q#553 - &gt;F061-4_0553</t>
  </si>
  <si>
    <t>Q#554 - &gt;F061-4_0554</t>
  </si>
  <si>
    <t>cl00012</t>
  </si>
  <si>
    <t>alpha_CA superfamily</t>
  </si>
  <si>
    <t>Carbonic anhydrase alpha (vertebrate-like) group. Carbonic anhydrases (CAs) are zinc-containing enzymes that catalyze the reversible hydration of carbon dioxide in a two-step mechanism: a nucleophilic attack of a zinc-bound hydroxide ion on carbon dioxide, followed by the regeneration of the active site by ionization of the zinc-bound water molecule and removal of a proton from the active site. They are ubiquitous enzymes involved in fundamental processes like photosynthesis, respiration, pH homeostasis and ion transport. There are three evolutionary distinct groups - alpha, beta and gamma carbonic anhydrases - which show no significant sequence identity or structural similarity. Most alpha CAs are monomeric enzymes. The zinc ion is complexed by three histidine residues and a fourth conserved histidine plays a potential role in proton transfer.</t>
  </si>
  <si>
    <t>Q#559 - &gt;F061-4_0559</t>
  </si>
  <si>
    <t>COG0210</t>
  </si>
  <si>
    <t>UvrD</t>
  </si>
  <si>
    <t>cl33806</t>
  </si>
  <si>
    <t>Superfamily I DNA or RNA helicase [Replication, recombination and repair]; Superfamily I DNA and RNA helicases [DNA replication, recombination, and repair].</t>
  </si>
  <si>
    <t>Q#561 - &gt;F061-4_0561</t>
  </si>
  <si>
    <t>COG0130</t>
  </si>
  <si>
    <t>TruB</t>
  </si>
  <si>
    <t>cl33772</t>
  </si>
  <si>
    <t>tRNA U55 pseudouridine synthase TruB, may also work on U342 of tmRNA [Translation, ribosomal structure and biogenesis]; Pseudouridine synthase [Translation, ribosomal structure and biogenesis].</t>
  </si>
  <si>
    <t>Q#562 - &gt;F061-4_0562</t>
  </si>
  <si>
    <t>COG0196</t>
  </si>
  <si>
    <t>RibF</t>
  </si>
  <si>
    <t>cl33801</t>
  </si>
  <si>
    <t>FAD synthase [Coenzyme transport and metabolism]; FAD synthase [Coenzyme metabolism].</t>
  </si>
  <si>
    <t>Q#563 - &gt;F061-4_0563</t>
  </si>
  <si>
    <t>COG0635</t>
  </si>
  <si>
    <t>HemN</t>
  </si>
  <si>
    <t>cl33986</t>
  </si>
  <si>
    <t>Coproporphyrinogen III oxidase or related Fe-S oxidoreductase [Coenzyme transport and metabolism]; Coproporphyrinogen III oxidase and related Fe-S oxidoreductases [Coenzyme metabolism].</t>
  </si>
  <si>
    <t>Q#564 - &gt;F061-4_0564</t>
  </si>
  <si>
    <t>cl29013</t>
  </si>
  <si>
    <t>Acm superfamily</t>
  </si>
  <si>
    <t>Lyzozyme M1 (1,4-beta-N-acetylmuramidase), GH25 family [Cell wall/membrane/envelope biogenesis]; Lysozyme M1 (1,4-beta-N-acetylmuramidase) [Cell envelope biogenesis, outer membrane].</t>
  </si>
  <si>
    <t>Q#565 - &gt;F061-4_0565</t>
  </si>
  <si>
    <t>cl34687</t>
  </si>
  <si>
    <t>FatA superfamily</t>
  </si>
  <si>
    <t>Acyl-ACP thioesterase  [Lipid transport and metabolism]; Acyl-ACP thioesterase [Lipid metabolism].</t>
  </si>
  <si>
    <t>Q#566 - &gt;F061-4_0566</t>
  </si>
  <si>
    <t>COG0647</t>
  </si>
  <si>
    <t>NagD</t>
  </si>
  <si>
    <t>cl33992</t>
  </si>
  <si>
    <t>Ribonucleotide monophosphatase NagD, HAD superfamily [Nucleotide transport and metabolism]; Predicted sugar phosphatases of the HAD superfamily [Carbohydrate transport and metabolism].</t>
  </si>
  <si>
    <t>Q#567 - &gt;F061-4_0567</t>
  </si>
  <si>
    <t>TIM superfamily</t>
  </si>
  <si>
    <t>TIM-like beta/alpha barrel domains; A large family of domains similar to triose phosphate isomerase (TIM) which, in general, share an eight beta/alpha closed barrel structure.</t>
  </si>
  <si>
    <t>Q#568 - &gt;F061-4_0568</t>
  </si>
  <si>
    <t>cl01862</t>
  </si>
  <si>
    <t>DUF1461 superfamily</t>
  </si>
  <si>
    <t>Protein of unknown function (DUF1461); This family contains a number of hypothetical bacterial proteins of unknown function approximately 200 residues long. These are possibly integral membrane proteins.</t>
  </si>
  <si>
    <t>Q#571 - &gt;F061-4_0571</t>
  </si>
  <si>
    <t>COG0263</t>
  </si>
  <si>
    <t>ProB</t>
  </si>
  <si>
    <t>cl33820</t>
  </si>
  <si>
    <t>Glutamate 5-kinase [Amino acid transport and metabolism]; Glutamate 5-kinase [Amino acid transport and metabolism].</t>
  </si>
  <si>
    <t>Q#572 - &gt;F061-4_0572</t>
  </si>
  <si>
    <t>COG0014</t>
  </si>
  <si>
    <t>ProA</t>
  </si>
  <si>
    <t>cl11961</t>
  </si>
  <si>
    <t>Gamma-glutamyl phosphate reductase [Amino acid transport and metabolism]; Gamma-glutamyl phosphate reductase [Amino acid transport and metabolism].</t>
  </si>
  <si>
    <t>Q#573 - &gt;F061-4_0573</t>
  </si>
  <si>
    <t>Q#574 - &gt;F061-4_0574</t>
  </si>
  <si>
    <t>COG1959</t>
  </si>
  <si>
    <t>IscR</t>
  </si>
  <si>
    <t>DNA-binding transcriptional regulator, IscR family [Transcription]; Predicted transcriptional regulator [Transcription].</t>
  </si>
  <si>
    <t>Q#575 - &gt;F061-4_0575</t>
  </si>
  <si>
    <t>COG1511</t>
  </si>
  <si>
    <t>YhgE</t>
  </si>
  <si>
    <t>cl34288</t>
  </si>
  <si>
    <t>Uncharacterized membrane protein YhgE, phage infection protein (PIP) family [Function unknown]; Predicted membrane protein [Function unknown].</t>
  </si>
  <si>
    <t>Q#576 - &gt;F061-4_0576</t>
  </si>
  <si>
    <t>COG0050</t>
  </si>
  <si>
    <t>TufB</t>
  </si>
  <si>
    <t>cl33752</t>
  </si>
  <si>
    <t>Translation elongation factor EF-Tu, a GTPase [Translation, ribosomal structure and biogenesis]; GTPases - translation elongation factors [Translation, ribosomal structure and biogenesis].</t>
  </si>
  <si>
    <t>Q#578 - &gt;F061-4_0578</t>
  </si>
  <si>
    <t>Q#579 - &gt;F061-4_0579</t>
  </si>
  <si>
    <t>Q#580 - &gt;F061-4_0580</t>
  </si>
  <si>
    <t>Q#581 - &gt;F061-4_0581</t>
  </si>
  <si>
    <t>Q#582 - &gt;F061-4_0582</t>
  </si>
  <si>
    <t>Q#583 - &gt;F061-4_0583</t>
  </si>
  <si>
    <t>COG4465</t>
  </si>
  <si>
    <t>CodY</t>
  </si>
  <si>
    <t>cl40700</t>
  </si>
  <si>
    <t>GTP-sensing pleiotropic transcriptional regulator CodY [Transcription]; Pleiotropic transcriptional repressor [Transcription].</t>
  </si>
  <si>
    <t>Q#584 - &gt;F061-4_0584</t>
  </si>
  <si>
    <t>Q#585 - &gt;F061-4_0585</t>
  </si>
  <si>
    <t>COG0721</t>
  </si>
  <si>
    <t>GatC</t>
  </si>
  <si>
    <t>cl00495</t>
  </si>
  <si>
    <t>Asp-tRNAAsn/Glu-tRNAGln amidotransferase C subunit  [Translation, ribosomal structure and biogenesis]; Asp-tRNAAsn/Glu-tRNAGln amidotransferase C subunit [Translation, ribosomal structure and biogenesis].</t>
  </si>
  <si>
    <t>Q#586 - &gt;F061-4_0586</t>
  </si>
  <si>
    <t>COG0154</t>
  </si>
  <si>
    <t>GatA</t>
  </si>
  <si>
    <t>cl18951</t>
  </si>
  <si>
    <t>Asp-tRNAAsn/Glu-tRNAGln amidotransferase A subunit or related amidase [Translation, ribosomal structure and biogenesis]; Asp-tRNAAsn/Glu-tRNAGln amidotransferase A subunit and related amidases [Translation, ribosomal structure and biogenesis].</t>
  </si>
  <si>
    <t>Q#587 - &gt;F061-4_0587</t>
  </si>
  <si>
    <t>COG0064</t>
  </si>
  <si>
    <t>GatB</t>
  </si>
  <si>
    <t>cl33755</t>
  </si>
  <si>
    <t>Asp-tRNAAsn/Glu-tRNAGln amidotransferase B subunit [Translation, ribosomal structure and biogenesis]; Asp-tRNAAsn/Glu-tRNAGln amidotransferase B subunit (PET112 homolog) [Translation, ribosomal structure and biogenesis].</t>
  </si>
  <si>
    <t>Q#588 - &gt;F061-4_0588</t>
  </si>
  <si>
    <t>Q#589 - &gt;F061-4_0589</t>
  </si>
  <si>
    <t>COG1120</t>
  </si>
  <si>
    <t>FepC</t>
  </si>
  <si>
    <t>cl34119</t>
  </si>
  <si>
    <t>ABC-type cobalamin/Fe3+-siderophores transport system, ATPase component [Inorganic ion transport and metabolism, Coenzyme transport and metabolism]; ABC-type cobalamin/Fe3+-siderophores transport systems, ATPase components [Inorganic ion transport and metabolism / Coenzyme metabolism].</t>
  </si>
  <si>
    <t>Q#590 - &gt;F061-4_0590</t>
  </si>
  <si>
    <t>COG0609</t>
  </si>
  <si>
    <t>FepD</t>
  </si>
  <si>
    <t>ABC-type Fe3+-siderophore transport system, permease component [Inorganic ion transport and metabolism]; ABC-type Fe3+-siderophore transport system, permease component [Inorganic ion transport and metabolism].</t>
  </si>
  <si>
    <t>Q#591 - &gt;F061-4_0591</t>
  </si>
  <si>
    <t>Q#592 - &gt;F061-4_0592</t>
  </si>
  <si>
    <t>COG0614</t>
  </si>
  <si>
    <t>FepB</t>
  </si>
  <si>
    <t>cl33977</t>
  </si>
  <si>
    <t>ABC-type Fe3+-hydroxamate transport system, periplasmic component [Inorganic ion transport and metabolism]; ABC-type Fe3+-hydroxamate transport system, periplasmic component [Inorganic ion transport and metabolism].</t>
  </si>
  <si>
    <t>Q#593 - &gt;F061-4_0593</t>
  </si>
  <si>
    <t>Q#594 - &gt;F061-4_0594</t>
  </si>
  <si>
    <t>COG0588</t>
  </si>
  <si>
    <t>GpmA</t>
  </si>
  <si>
    <t>Phosphoglycerate mutase (BPG-dependent) [Carbohydrate transport and metabolism]; Phosphoglycerate mutase 1 [Carbohydrate transport and metabolism].</t>
  </si>
  <si>
    <t>Q#595 - &gt;F061-4_0595</t>
  </si>
  <si>
    <t>cl11488</t>
  </si>
  <si>
    <t>DUF1450 superfamily</t>
  </si>
  <si>
    <t>Protein of unknown function (DUF1450); This family consists of several hypothetical bacterial proteins of around 80 residues in length. Members of this family contain four highly conserved cysteine residues. The function of this family is unknown.</t>
  </si>
  <si>
    <t>Q#596 - &gt;F061-4_0596</t>
  </si>
  <si>
    <t>COG0768</t>
  </si>
  <si>
    <t>FtsI</t>
  </si>
  <si>
    <t>cl34037</t>
  </si>
  <si>
    <t>Cell division protein FtsI/penicillin-binding protein 2 [Cell cycle control, cell division, chromosome partitioning, Cell wall/membrane/envelope biogenesis]; Cell division protein FtsI/penicillin-binding protein 2 [Cell envelope biogenesis, outer membrane].</t>
  </si>
  <si>
    <t>Q#597 - &gt;F061-4_0597</t>
  </si>
  <si>
    <t>COG0353</t>
  </si>
  <si>
    <t>RecR</t>
  </si>
  <si>
    <t>cl29447</t>
  </si>
  <si>
    <t>Recombinational DNA repair protein RecR [Replication, recombination and repair]; Recombinational DNA repair protein (RecF pathway) [DNA replication, recombination, and repair].</t>
  </si>
  <si>
    <t>Q#598 - &gt;F061-4_0598</t>
  </si>
  <si>
    <t>COG1181</t>
  </si>
  <si>
    <t>DdlA</t>
  </si>
  <si>
    <t>cl34164</t>
  </si>
  <si>
    <t>D-alanine-D-alanine ligase and related ATP-grasp enzymes [Cell wall/membrane/envelope biogenesis, General function prediction only]; D-alanine-D-alanine ligase and related ATP-grasp enzymes [Cell envelope biogenesis, outer membrane].</t>
  </si>
  <si>
    <t>Q#599 - &gt;F061-4_0599</t>
  </si>
  <si>
    <t>COG0770</t>
  </si>
  <si>
    <t>MurF</t>
  </si>
  <si>
    <t>cl34039</t>
  </si>
  <si>
    <t>UDP-N-acetylmuramyl pentapeptide synthase [Cell wall/membrane/envelope biogenesis]; UDP-N-acetylmuramyl pentapeptide synthase [Cell envelope biogenesis, outer membrane].</t>
  </si>
  <si>
    <t>Q#600 - &gt;F061-4_0600</t>
  </si>
  <si>
    <t>COG4108</t>
  </si>
  <si>
    <t>PrfC</t>
  </si>
  <si>
    <t>cl34716</t>
  </si>
  <si>
    <t>Peptide chain release factor RF-3 [Translation, ribosomal structure and biogenesis]; Peptide chain release factor RF-3 [Translation, ribosomal structure and biogenesis].</t>
  </si>
  <si>
    <t>Q#601 - &gt;F061-4_0601</t>
  </si>
  <si>
    <t>cl34840</t>
  </si>
  <si>
    <t>COG4932 superfamily</t>
  </si>
  <si>
    <t>Uncharacterized surface anchored protein  [Function unknown]; Predicted outer membrane protein [Cell envelope biogenesis, outer membrane].</t>
  </si>
  <si>
    <t>Q#602 - &gt;F061-4_0602</t>
  </si>
  <si>
    <t>COG3279</t>
  </si>
  <si>
    <t>LytT</t>
  </si>
  <si>
    <t>cl04498</t>
  </si>
  <si>
    <t>DNA-binding response regulator, LytR/AlgR family [Transcription, Signal transduction mechanisms]; Response regulator of the LytR/AlgR family [Transcription / Signal transduction mechanisms].</t>
  </si>
  <si>
    <t>Q#603 - &gt;F061-4_0603</t>
  </si>
  <si>
    <t>cl34529</t>
  </si>
  <si>
    <t>YesM superfamily</t>
  </si>
  <si>
    <t>Sensor histidine kinase YesM [Signal transduction mechanisms]; Predicted signal transduction protein with a C-terminal ATPase domain [Signal transduction mechanisms].</t>
  </si>
  <si>
    <t>Q#605 - &gt;F061-4_0605</t>
  </si>
  <si>
    <t>COG0513</t>
  </si>
  <si>
    <t>SrmB</t>
  </si>
  <si>
    <t>cl33924</t>
  </si>
  <si>
    <t>Superfamily II DNA and RNA helicase [Replication, recombination and repair]; Superfamily II DNA and RNA helicases [DNA replication, recombination, and repair / Transcription / Translation, ribosomal structure and biogenesis].</t>
  </si>
  <si>
    <t>Q#606 - &gt;F061-4_0606</t>
  </si>
  <si>
    <t>cl34043</t>
  </si>
  <si>
    <t>CtpA superfamily</t>
  </si>
  <si>
    <t>C-terminal processing protease CtpA/Prc, contains a PDZ domain [Posttranslational modification, protein turnover, chaperones]; Periplasmic protease [Cell envelope biogenesis, outer membrane].</t>
  </si>
  <si>
    <t>Q#608 - &gt;F061-4_0608</t>
  </si>
  <si>
    <t>cl30762</t>
  </si>
  <si>
    <t>Idi superfamily</t>
  </si>
  <si>
    <t>Isopentenyldiphosphate isomerase [Lipid transport and metabolism]; Isopentenyldiphosphate isomerase [Lipid metabolism].</t>
  </si>
  <si>
    <t>Q#609 - &gt;F061-4_0609</t>
  </si>
  <si>
    <t>WcaG superfamily</t>
  </si>
  <si>
    <t>Q#611 - &gt;F061-4_0611</t>
  </si>
  <si>
    <t>COG1893</t>
  </si>
  <si>
    <t>PanE</t>
  </si>
  <si>
    <t>cl34374</t>
  </si>
  <si>
    <t>Ketopantoate reductase [Coenzyme transport and metabolism]; Ketopantoate reductase [Coenzyme metabolism].</t>
  </si>
  <si>
    <t>Q#612 - &gt;F061-4_0612</t>
  </si>
  <si>
    <t>Q#613 - &gt;F061-4_0613</t>
  </si>
  <si>
    <t>COG1335</t>
  </si>
  <si>
    <t>PncA</t>
  </si>
  <si>
    <t>cl00220</t>
  </si>
  <si>
    <t>Nicotinamidase-related amidase [Coenzyme transport and metabolism, General function prediction only]; Amidases related to nicotinamidase [Secondary metabolites biosynthesis, transport, and catabolism].</t>
  </si>
  <si>
    <t>Q#614 - &gt;F061-4_0614</t>
  </si>
  <si>
    <t>Q#615 - &gt;F061-4_0615</t>
  </si>
  <si>
    <t>COG0547</t>
  </si>
  <si>
    <t>TrpD</t>
  </si>
  <si>
    <t>cl33941</t>
  </si>
  <si>
    <t>Anthranilate phosphoribosyltransferase [Amino acid transport and metabolism]; Anthranilate phosphoribosyltransferase [Amino acid transport and metabolism].</t>
  </si>
  <si>
    <t>Q#616 - &gt;F061-4_0616</t>
  </si>
  <si>
    <t>Q#617 - &gt;F061-4_0617</t>
  </si>
  <si>
    <t>Q#625 - &gt;F061-4_0625</t>
  </si>
  <si>
    <t>COG0845</t>
  </si>
  <si>
    <t>AcrA</t>
  </si>
  <si>
    <t>cl34052</t>
  </si>
  <si>
    <t>Multidrug efflux pump subunit AcrA (membrane-fusion protein) [Cell wall/membrane/envelope biogenesis, Defense mechanisms]; Membrane-fusion protein [Cell envelope biogenesis, outer membrane].</t>
  </si>
  <si>
    <t>Q#626 - &gt;F061-4_0626</t>
  </si>
  <si>
    <t>Q#627 - &gt;F061-4_0627</t>
  </si>
  <si>
    <t>Q#629 - &gt;F061-4_0629</t>
  </si>
  <si>
    <t>COG0147</t>
  </si>
  <si>
    <t>TrpE</t>
  </si>
  <si>
    <t>cl39098</t>
  </si>
  <si>
    <t>Anthranilate/para-aminobenzoate synthases component I [Amino acid transport and metabolism, Coenzyme transport and metabolism]; Anthranilate/para-aminobenzoate synthases component I [Amino acid transport and metabolism / Coenzyme metabolism].</t>
  </si>
  <si>
    <t>Q#630 - &gt;F061-4_0630</t>
  </si>
  <si>
    <t>COG0512</t>
  </si>
  <si>
    <t>PabA</t>
  </si>
  <si>
    <t>cl33923</t>
  </si>
  <si>
    <t>Anthranilate/para-aminobenzoate synthase component II [Amino acid transport and metabolism, Coenzyme transport and metabolism]; Anthranilate/para-aminobenzoate synthases component II [Amino acid transport and metabolism / Coenzyme metabolism].</t>
  </si>
  <si>
    <t>Q#631 - &gt;F061-4_0631</t>
  </si>
  <si>
    <t>Q#632 - &gt;F061-4_0632</t>
  </si>
  <si>
    <t>COG0134</t>
  </si>
  <si>
    <t>TrpC</t>
  </si>
  <si>
    <t>Indole-3-glycerol phosphate synthase [Amino acid transport and metabolism]; Indole-3-glycerol phosphate synthase [Amino acid transport and metabolism].</t>
  </si>
  <si>
    <t>Q#633 - &gt;F061-4_0633</t>
  </si>
  <si>
    <t>COG0135</t>
  </si>
  <si>
    <t>TrpF</t>
  </si>
  <si>
    <t>Phosphoribosylanthranilate isomerase [Amino acid transport and metabolism]; Phosphoribosylanthranilate isomerase [Amino acid transport and metabolism].</t>
  </si>
  <si>
    <t>Q#634 - &gt;F061-4_0634</t>
  </si>
  <si>
    <t>COG0133</t>
  </si>
  <si>
    <t>TrpB</t>
  </si>
  <si>
    <t>cl00342</t>
  </si>
  <si>
    <t>Tryptophan synthase beta chain [Amino acid transport and metabolism]; Tryptophan synthase beta chain [Amino acid transport and metabolism].</t>
  </si>
  <si>
    <t>Q#635 - &gt;F061-4_0635</t>
  </si>
  <si>
    <t>COG0159</t>
  </si>
  <si>
    <t>TrpA</t>
  </si>
  <si>
    <t>Tryptophan synthase alpha chain [Amino acid transport and metabolism]; Tryptophan synthase alpha chain [Amino acid transport and metabolism].</t>
  </si>
  <si>
    <t>Q#636 - &gt;F061-4_0636</t>
  </si>
  <si>
    <t>Q#637 - &gt;F061-4_0637</t>
  </si>
  <si>
    <t>COG0335</t>
  </si>
  <si>
    <t>RplS</t>
  </si>
  <si>
    <t>cl00406</t>
  </si>
  <si>
    <t>Ribosomal protein L19 [Translation, ribosomal structure and biogenesis]; Ribosomal protein L19 [Translation, ribosomal structure and biogenesis].</t>
  </si>
  <si>
    <t>Q#639 - &gt;F061-4_0639</t>
  </si>
  <si>
    <t>cl30740</t>
  </si>
  <si>
    <t>COG2810 superfamily</t>
  </si>
  <si>
    <t>Predicted type IV restriction endonuclease  [Defense mechanisms]; Predicted type IV restriction endonuclease [Defense mechanisms].</t>
  </si>
  <si>
    <t>cl33828</t>
  </si>
  <si>
    <t>HsdM superfamily</t>
  </si>
  <si>
    <t>Type I restriction-modification system, DNA methylase subunit [Defense mechanisms]; Type I restriction-modification system methyltransferase subunit [Defense mechanisms].</t>
  </si>
  <si>
    <t>Q#640 - &gt;F061-4_0640</t>
  </si>
  <si>
    <t>Q#643 - &gt;F061-4_0643</t>
  </si>
  <si>
    <t>Q#648 - &gt;F061-4_0648</t>
  </si>
  <si>
    <t>Q#649 - &gt;F061-4_0649</t>
  </si>
  <si>
    <t>COG0534</t>
  </si>
  <si>
    <t>NorM</t>
  </si>
  <si>
    <t>Na+-driven multidrug efflux pump [Defense mechanisms]; Na+-driven multidrug efflux pump [Defense mechanisms].</t>
  </si>
  <si>
    <t>Q#650 - &gt;F061-4_0650</t>
  </si>
  <si>
    <t>Q#651 - &gt;F061-4_0651</t>
  </si>
  <si>
    <t>Q#652 - &gt;F061-4_0652</t>
  </si>
  <si>
    <t>Q#656 - &gt;F061-4_0656</t>
  </si>
  <si>
    <t>Q#658 - &gt;F061-4_0658</t>
  </si>
  <si>
    <t>cl01759</t>
  </si>
  <si>
    <t>YiaAB superfamily</t>
  </si>
  <si>
    <t>yiaA/B two helix domain; This domain consists of two transmembrane helices and a conserved linking section.</t>
  </si>
  <si>
    <t>Q#659 - &gt;F061-4_0659</t>
  </si>
  <si>
    <t>COG0431</t>
  </si>
  <si>
    <t>SsuE</t>
  </si>
  <si>
    <t>cl00438</t>
  </si>
  <si>
    <t>NAD(P)H-dependent FMN reductase [Energy production and conversion]; Predicted flavoprotein [General function prediction only].</t>
  </si>
  <si>
    <t>Q#660 - &gt;F061-4_0660</t>
  </si>
  <si>
    <t>COG1846</t>
  </si>
  <si>
    <t>MarR</t>
  </si>
  <si>
    <t>DNA-binding transcriptional regulator, MarR family [Transcription]; Transcriptional regulators [Transcription].</t>
  </si>
  <si>
    <t>Q#661 - &gt;F061-4_0661</t>
  </si>
  <si>
    <t>NK superfamily</t>
  </si>
  <si>
    <t>Nucleoside/nucleotide kinase (NK) is a protein superfamily consisting of multiple families of enzymes that share structural similarity and are functionally related to the catalysis of the reversible phosphate group transfer from nucleoside triphosphates to nucleosides/nucleotides, nucleoside monophosphates, or sugars. Members of this family play a wide variety of essential roles in nucleotide metabolism, the biosynthesis of coenzymes and aromatic compounds, as well as the metabolism of sugar and sulfate.</t>
  </si>
  <si>
    <t>Q#662 - &gt;F061-4_0662</t>
  </si>
  <si>
    <t>cl01051</t>
  </si>
  <si>
    <t>Antibiotic_NAT superfamily</t>
  </si>
  <si>
    <t>Aminoglycoside 3-N-acetyltransferase; This family consists of bacterial aminoglycoside 3-N-acetyltransferases EC:2.3.1.81, these catalyze the reaction: Acetyl-Co + a 2-deoxystreptamine antibiotic &lt;=&gt; CoA + N3'-acetyl-2-deoxystreptamine antibiotic. The enzyme can use a range of antibiotics with 2-deoxystreptamine rings as acceptor for its acetyltransferase activity, this inactivates and confers resistance to gentamicin, kanamycin, tobramycin, neomycin and apramycin amongst others.</t>
  </si>
  <si>
    <t>Q#663 - &gt;F061-4_0663</t>
  </si>
  <si>
    <t>COG0656</t>
  </si>
  <si>
    <t>ARA1</t>
  </si>
  <si>
    <t>cl00470</t>
  </si>
  <si>
    <t>Aldo/keto reductase, related to diketogulonate reductase [Secondary metabolites biosynthesis, transport and catabolism]; Aldo/keto reductases, related to diketogulonate reductase [General function prediction only].</t>
  </si>
  <si>
    <t>Q#664 - &gt;F061-4_0664</t>
  </si>
  <si>
    <t>COG2131</t>
  </si>
  <si>
    <t>ComEB</t>
  </si>
  <si>
    <t>Deoxycytidylate deaminase  [Nucleotide transport and metabolism]; Deoxycytidylate deaminase [Nucleotide transport and metabolism].</t>
  </si>
  <si>
    <t>Q#665 - &gt;F061-4_0665</t>
  </si>
  <si>
    <t>COG2723</t>
  </si>
  <si>
    <t>BglB</t>
  </si>
  <si>
    <t>cl40694</t>
  </si>
  <si>
    <t>Beta-glucosidase/6-phospho-beta-glucosidase/beta-galactosidase [Carbohydrate transport and metabolism]; Beta-glucosidase/6-phospho-beta-glucosidase/beta-galactosidase [Carbohydrate transport and metabolism].</t>
  </si>
  <si>
    <t>Q#666 - &gt;F061-4_0666</t>
  </si>
  <si>
    <t>COG0627</t>
  </si>
  <si>
    <t>FrmB</t>
  </si>
  <si>
    <t>cl33985</t>
  </si>
  <si>
    <t>S-formylglutathione hydrolase FrmB [Defense mechanisms]; Predicted esterase [General function prediction only].</t>
  </si>
  <si>
    <t>Q#667 - &gt;F061-4_0667</t>
  </si>
  <si>
    <t>COG1182</t>
  </si>
  <si>
    <t>AzoR</t>
  </si>
  <si>
    <t>FMN-dependent NADH-azoreductase [Energy production and conversion]; Acyl carrier protein phosphodiesterase [Lipid metabolism].</t>
  </si>
  <si>
    <t>Q#671 - &gt;F061-4_0671</t>
  </si>
  <si>
    <t>Q#672 - &gt;F061-4_0672</t>
  </si>
  <si>
    <t>Q#674 - &gt;F061-4_0674</t>
  </si>
  <si>
    <t>cl34522</t>
  </si>
  <si>
    <t>COG2932 superfamily</t>
  </si>
  <si>
    <t>Phage repressor protein C, contains Cro/C1-type HTH and peptidase s24 domains [Mobilome: prophages, transposons]; Predicted transcriptional regulator [Transcription].</t>
  </si>
  <si>
    <t>Q#676 - &gt;F061-4_0676</t>
  </si>
  <si>
    <t>cl00954</t>
  </si>
  <si>
    <t>GCS2 superfamily</t>
  </si>
  <si>
    <t>Glutamate-cysteine ligase family 2(GCS2); Also known as gamma-glutamylcysteine synthetase and gamma-ECS (EC:6.3.2.2). This enzyme catalyzes the first and rate limiting step in de novo glutathione biosynthesis. Members of this family are found in archaea, bacteria and plants. May and Leaver discuss the possible evolutionary origins of glutamate-cysteine ligase enzymes in different organisms and suggest that it evolved independently in different eukaryotes, from an ancestral bacterial enzyme. They also state that Arabidopsis thaliana gamma-glutamylcysteine synthetase is structurally unrelated to mammalian, yeast and Escherichia coli homologs. In plants, there are separate cytosolic and chloroplast forms of the enzyme.</t>
  </si>
  <si>
    <t>Q#677 - &gt;F061-4_0677</t>
  </si>
  <si>
    <t>cl19860</t>
  </si>
  <si>
    <t>DUF2252 superfamily</t>
  </si>
  <si>
    <t>Uncharacterized protein conserved in bacteria (DUF2252); This domain, found in various hypothetical bacterial proteins, has no known function.</t>
  </si>
  <si>
    <t>Q#678 - &gt;F061-4_0678</t>
  </si>
  <si>
    <t>cl34056</t>
  </si>
  <si>
    <t>Ppk superfamily</t>
  </si>
  <si>
    <t>Polyphosphate kinase [Inorganic ion transport and metabolism]; Polyphosphate kinase [Inorganic ion transport and metabolism].</t>
  </si>
  <si>
    <t>Q#679 - &gt;F061-4_0679</t>
  </si>
  <si>
    <t>COG1573</t>
  </si>
  <si>
    <t>Udg4</t>
  </si>
  <si>
    <t>cl00483</t>
  </si>
  <si>
    <t>Uracil-DNA glycosylase  [Replication, recombination and repair]; Uracil-DNA glycosylase [DNA replication, recombination, and repair].</t>
  </si>
  <si>
    <t>Q#681 - &gt;F061-4_0681</t>
  </si>
  <si>
    <t>Q#682 - &gt;F061-4_0682</t>
  </si>
  <si>
    <t>COG0229</t>
  </si>
  <si>
    <t>MsrB</t>
  </si>
  <si>
    <t>cl15841</t>
  </si>
  <si>
    <t>Peptide methionine sulfoxide reductase MsrB [Posttranslational modification, protein turnover, chaperones]; Conserved domain frequently associated with peptide methionine sulfoxide reductase [Posttranslational modification, protein turnover, chaperones].</t>
  </si>
  <si>
    <t>Q#683 - &gt;F061-4_0683</t>
  </si>
  <si>
    <t>Q#684 - &gt;F061-4_0684</t>
  </si>
  <si>
    <t>Q#685 - &gt;F061-4_0685</t>
  </si>
  <si>
    <t>Q#686 - &gt;F061-4_0686</t>
  </si>
  <si>
    <t>Q#687 - &gt;F061-4_0687</t>
  </si>
  <si>
    <t>Q#688 - &gt;F061-4_0688</t>
  </si>
  <si>
    <t>Q#689 - &gt;F061-4_0689</t>
  </si>
  <si>
    <t>cl28579</t>
  </si>
  <si>
    <t>ElaA superfamily</t>
  </si>
  <si>
    <t>Predicted N-acyltransferase, GNAT family [General function prediction only]; Predicted acyltransferase [General function prediction only].</t>
  </si>
  <si>
    <t>Q#692 - &gt;F061-4_0692</t>
  </si>
  <si>
    <t>Q#693 - &gt;F061-4_0693</t>
  </si>
  <si>
    <t>COG1247</t>
  </si>
  <si>
    <t>YncA</t>
  </si>
  <si>
    <t>cl17182</t>
  </si>
  <si>
    <t>L-amino acid N-acyltransferase YncA [Amino acid transport and metabolism]; Sortase and related acyltransferases [Cell envelope biogenesis, outer membrane].</t>
  </si>
  <si>
    <t>Q#694 - &gt;F061-4_0694</t>
  </si>
  <si>
    <t>Q#695 - &gt;F061-4_0695</t>
  </si>
  <si>
    <t>Q#696 - &gt;F061-4_0696</t>
  </si>
  <si>
    <t>Q#698 - &gt;F061-4_0698</t>
  </si>
  <si>
    <t>cl34294</t>
  </si>
  <si>
    <t>PulA superfamily</t>
  </si>
  <si>
    <t>Pullulanase/glycogen debranching enzyme [Carbohydrate transport and metabolism]; Type II secretory pathway, pullulanase PulA and related glycosidases [Carbohydrate transport and metabolism].</t>
  </si>
  <si>
    <t>Q#709 - &gt;F061-4_0709</t>
  </si>
  <si>
    <t>COG1207</t>
  </si>
  <si>
    <t>GlmU</t>
  </si>
  <si>
    <t>cl34182</t>
  </si>
  <si>
    <t>Bifunctional protein GlmU, N-acetylglucosamine-1-phosphate-uridyltransferase/glucosamine-1-phosphate-acetyltransferase [Cell wall/membrane/envelope biogenesis]; N-acetylglucosamine-1-phosphate uridyltransferase (contains nucleotidyltransferase and I-patch acetyltransferase domains) [Cell envelope biogenesis, outer membrane].</t>
  </si>
  <si>
    <t>Q#710 - &gt;F061-4_0710</t>
  </si>
  <si>
    <t>Q#712 - &gt;F061-4_0712</t>
  </si>
  <si>
    <t>COG0775</t>
  </si>
  <si>
    <t>Pfs</t>
  </si>
  <si>
    <t>Nucleoside phosphorylase [Nucleotide transport and metabolism]; Nucleoside phosphorylase [Nucleotide transport and metabolism].</t>
  </si>
  <si>
    <t>Q#713 - &gt;F061-4_0713</t>
  </si>
  <si>
    <t>COG1488</t>
  </si>
  <si>
    <t>PncB</t>
  </si>
  <si>
    <t>Nicotinic acid phosphoribosyltransferase [Coenzyme transport and metabolism]; Nicotinic acid phosphoribosyltransferase [Coenzyme metabolism].</t>
  </si>
  <si>
    <t>Q#714 - &gt;F061-4_0714</t>
  </si>
  <si>
    <t>COG0171</t>
  </si>
  <si>
    <t>NadE</t>
  </si>
  <si>
    <t>NH3-dependent NAD+ synthetase [Coenzyme transport and metabolism]; NAD synthase [Coenzyme metabolism].</t>
  </si>
  <si>
    <t>Q#715 - &gt;F061-4_0715</t>
  </si>
  <si>
    <t>COG1057</t>
  </si>
  <si>
    <t>NadD</t>
  </si>
  <si>
    <t>Nicotinic acid mononucleotide adenylyltransferase [Coenzyme transport and metabolism]; Nicotinic acid mononucleotide adenylyltransferase [Coenzyme metabolism].</t>
  </si>
  <si>
    <t>Q#716 - &gt;F061-4_0716</t>
  </si>
  <si>
    <t>COG3579</t>
  </si>
  <si>
    <t>PepC</t>
  </si>
  <si>
    <t>cl23744</t>
  </si>
  <si>
    <t>Aminopeptidase C  [Amino acid transport and metabolism]; Aminopeptidase C [Amino acid transport and metabolism].</t>
  </si>
  <si>
    <t>Q#717 - &gt;F061-4_0717</t>
  </si>
  <si>
    <t>GlmU superfamily</t>
  </si>
  <si>
    <t>Q#718 - &gt;F061-4_0718</t>
  </si>
  <si>
    <t>Q#720 - &gt;F061-4_0720</t>
  </si>
  <si>
    <t>COG0272</t>
  </si>
  <si>
    <t>Lig</t>
  </si>
  <si>
    <t>cl33823</t>
  </si>
  <si>
    <t>NAD-dependent DNA ligase [Replication, recombination and repair]; NAD-dependent DNA ligase (contains BRCT domain type II) [DNA replication, recombination, and repair].</t>
  </si>
  <si>
    <t>Q#721 - &gt;F061-4_0721</t>
  </si>
  <si>
    <t>Q#723 - &gt;F061-4_0723</t>
  </si>
  <si>
    <t>COG2348</t>
  </si>
  <si>
    <t>FmhB</t>
  </si>
  <si>
    <t>Lipid II:glycine glycyltransferase (Peptidoglycan interpeptide bridge formation enzyme) [Cell wall/membrane/envelope biogenesis]; Peptidoglycan interpeptide bridge formation enzyme [Cell wall/membrane/envelope biogenesis].</t>
  </si>
  <si>
    <t>Q#724 - &gt;F061-4_0724</t>
  </si>
  <si>
    <t>Q#725 - &gt;F061-4_0725</t>
  </si>
  <si>
    <t>Q#726 - &gt;F061-4_0726</t>
  </si>
  <si>
    <t>COG1078</t>
  </si>
  <si>
    <t>YdhJ</t>
  </si>
  <si>
    <t>cl34094</t>
  </si>
  <si>
    <t>HD superfamily phosphohydrolase [General function prediction only]; HD superfamily phosphohydrolases [General function prediction only].</t>
  </si>
  <si>
    <t>Q#727 - &gt;F061-4_0727</t>
  </si>
  <si>
    <t>COG1071</t>
  </si>
  <si>
    <t>AcoA</t>
  </si>
  <si>
    <t>cl01629</t>
  </si>
  <si>
    <t>TPP-dependent pyruvate or acetoin dehydrogenase subunit alpha [Energy production and conversion]; Pyruvate/2-oxoglutarate dehydrogenase complex, dehydrogenase (E1) component, eukaryotic type, alpha subunit [Energy production and conversion].</t>
  </si>
  <si>
    <t>Q#728 - &gt;F061-4_0728</t>
  </si>
  <si>
    <t>cl33745</t>
  </si>
  <si>
    <t>AcoB superfamily</t>
  </si>
  <si>
    <t>Pyruvate/2-oxoglutarate/acetoin dehydrogenase complex, dehydrogenase (E1) component [Energy production and conversion]; Pyruvate/2-oxoglutarate dehydrogenase complex, dehydrogenase (E1) component, eukaryotic type, beta subunit [Energy production and conversion].</t>
  </si>
  <si>
    <t>Q#729 - &gt;F061-4_0729</t>
  </si>
  <si>
    <t>cl01870</t>
  </si>
  <si>
    <t>DUF1934 superfamily</t>
  </si>
  <si>
    <t>Domain of unknown function (DUF1934); Members of this family are found in a set of hypothetical bacterial proteins. Their precise function has not, as yet, been defined.</t>
  </si>
  <si>
    <t>Q#730 - &gt;F061-4_0730</t>
  </si>
  <si>
    <t>COG0261</t>
  </si>
  <si>
    <t>RplU</t>
  </si>
  <si>
    <t>cl00382</t>
  </si>
  <si>
    <t>Ribosomal protein L21 [Translation, ribosomal structure and biogenesis]; Ribosomal protein L21 [Translation, ribosomal structure and biogenesis].</t>
  </si>
  <si>
    <t>Q#731 - &gt;F061-4_0731</t>
  </si>
  <si>
    <t>COG2868</t>
  </si>
  <si>
    <t>YsxB</t>
  </si>
  <si>
    <t>cl01080</t>
  </si>
  <si>
    <t>Uncharacterized conserved protein YsxB, DUF464 family [Function unknown]; Predicted ribosomal protein [Translation, ribosomal structure and biogenesis].</t>
  </si>
  <si>
    <t>Q#732 - &gt;F061-4_0732</t>
  </si>
  <si>
    <t>COG0211</t>
  </si>
  <si>
    <t>RpmA</t>
  </si>
  <si>
    <t>cl00359</t>
  </si>
  <si>
    <t>Ribosomal protein L27 [Translation, ribosomal structure and biogenesis]; Ribosomal protein L27 [Translation, ribosomal structure and biogenesis].</t>
  </si>
  <si>
    <t>Q#734 - &gt;F061-4_0734</t>
  </si>
  <si>
    <t>cl01246</t>
  </si>
  <si>
    <t>DUF488 superfamily</t>
  </si>
  <si>
    <t>Protein of unknown function, DUF488; This family includes several proteins of uncharacterized function.</t>
  </si>
  <si>
    <t>Q#735 - &gt;F061-4_0735</t>
  </si>
  <si>
    <t>Q#736 - &gt;F061-4_0736</t>
  </si>
  <si>
    <t>COG0136</t>
  </si>
  <si>
    <t>Asd</t>
  </si>
  <si>
    <t>cl33773</t>
  </si>
  <si>
    <t>Aspartate-semialdehyde dehydrogenase [Amino acid transport and metabolism]; Aspartate-semialdehyde dehydrogenase [Amino acid transport and metabolism].</t>
  </si>
  <si>
    <t>Q#737 - &gt;F061-4_0737</t>
  </si>
  <si>
    <t>COG0329</t>
  </si>
  <si>
    <t>DapA</t>
  </si>
  <si>
    <t>Dihydrodipicolinate synthase/N-acetylneuraminate lyase [Amino acid transport and metabolism, Cell wall/membrane/envelope biogenesis]; Dihydrodipicolinate synthase/N-acetylneuraminate lyase [Amino acid transport and metabolism / Cell envelope biogenesis, outer membrane].</t>
  </si>
  <si>
    <t>Q#738 - &gt;F061-4_0738</t>
  </si>
  <si>
    <t>Q#739 - &gt;F061-4_0739</t>
  </si>
  <si>
    <t>COG0595</t>
  </si>
  <si>
    <t>RnjA</t>
  </si>
  <si>
    <t>cl33967</t>
  </si>
  <si>
    <t>mRNA degradation ribonuclease J1/J2 [Translation, ribosomal structure and biogenesis]; mRNA degradation ribonucleases J1/J2 (metallo-beta-lactamase superfamily) [Translation, ribosomal structure and biogenesis; Replication, recombination and repair].</t>
  </si>
  <si>
    <t>Q#740 - &gt;F061-4_0740</t>
  </si>
  <si>
    <t>COG1314</t>
  </si>
  <si>
    <t>SecG</t>
  </si>
  <si>
    <t>cl09123</t>
  </si>
  <si>
    <t>Preprotein translocase subunit SecG [Intracellular trafficking, secretion, and vesicular transport]; Preprotein translocase subunit SecG [Intracellular trafficking and secretion].</t>
  </si>
  <si>
    <t>Q#741 - &gt;F061-4_0741</t>
  </si>
  <si>
    <t>COG0557</t>
  </si>
  <si>
    <t>VacB</t>
  </si>
  <si>
    <t>cl39058</t>
  </si>
  <si>
    <t>Exoribonuclease R [Transcription]; Exoribonuclease R [Transcription].</t>
  </si>
  <si>
    <t>Q#742 - &gt;F061-4_0742</t>
  </si>
  <si>
    <t>COG0691</t>
  </si>
  <si>
    <t>SmpB</t>
  </si>
  <si>
    <t>cl00482</t>
  </si>
  <si>
    <t>tmRNA-binding protein [Posttranslational modification, protein turnover, chaperones]; tmRNA-binding protein [Posttranslational modification, protein turnover, chaperones].</t>
  </si>
  <si>
    <t>Q#743 - &gt;F061-4_0743</t>
  </si>
  <si>
    <t>cl40724</t>
  </si>
  <si>
    <t>PpsA superfamily</t>
  </si>
  <si>
    <t>Phosphoenolpyruvate synthase/pyruvate phosphate dikinase [Carbohydrate transport and metabolism]; Phosphoenolpyruvate synthase/pyruvate phosphate dikinase [Carbohydrate transport and metabolism].</t>
  </si>
  <si>
    <t>Q#745 - &gt;F061-4_0745</t>
  </si>
  <si>
    <t>cl34600</t>
  </si>
  <si>
    <t>COG3393 superfamily</t>
  </si>
  <si>
    <t>Predicted acetyltransferase, GNAT family  [General function prediction only]; Predicted acetyltransferase [General function prediction only].</t>
  </si>
  <si>
    <t>Q#747 - &gt;F061-4_0747</t>
  </si>
  <si>
    <t>COG2066</t>
  </si>
  <si>
    <t>GlsA</t>
  </si>
  <si>
    <t>cl00907</t>
  </si>
  <si>
    <t>Glutaminase [Amino acid transport and metabolism]; Glutaminase [Amino acid transport and metabolism].</t>
  </si>
  <si>
    <t>COG0664</t>
  </si>
  <si>
    <t>Crp</t>
  </si>
  <si>
    <t>cl33999</t>
  </si>
  <si>
    <t>cAMP-binding domain of CRP or a regulatory subunit of cAMP-dependent protein kinases [Signal transduction mechanisms]; cAMP-binding proteins - catabolite gene activator and regulatory subunit of cAMP-dependent protein kinases [Signal transduction mechanisms].</t>
  </si>
  <si>
    <t>Q#748 - &gt;F061-4_0748</t>
  </si>
  <si>
    <t>LytTR superfamily</t>
  </si>
  <si>
    <t>LytTr DNA-binding domain; This domain is found in a variety of bacterial transcriptional regulators. The domain binds to a specific DNA sequence pattern.</t>
  </si>
  <si>
    <t>Q#753 - &gt;F061-4_0753</t>
  </si>
  <si>
    <t>COG0006</t>
  </si>
  <si>
    <t>PepP</t>
  </si>
  <si>
    <t>cl33737</t>
  </si>
  <si>
    <t>Xaa-Pro aminopeptidase [Amino acid transport and metabolism]; Xaa-Pro aminopeptidase [Amino acid transport and metabolism].</t>
  </si>
  <si>
    <t>Q#754 - &gt;F061-4_0754</t>
  </si>
  <si>
    <t>Q#755 - &gt;F061-4_0755</t>
  </si>
  <si>
    <t>cl34240</t>
  </si>
  <si>
    <t>MdoB superfamily</t>
  </si>
  <si>
    <t>Phosphoglycerol transferase MdoB or a related enzyme of AlkP superfamily [Cell wall/membrane/envelope biogenesis]; Phosphoglycerol transferase and related proteins, alkaline phosphatase superfamily [Cell envelope biogenesis, outer membrane].</t>
  </si>
  <si>
    <t>Q#756 - &gt;F061-4_0756</t>
  </si>
  <si>
    <t>Q#757 - &gt;F061-4_0757</t>
  </si>
  <si>
    <t>Q#758 - &gt;F061-4_0758</t>
  </si>
  <si>
    <t>COG1466</t>
  </si>
  <si>
    <t>HolA</t>
  </si>
  <si>
    <t>cl34275</t>
  </si>
  <si>
    <t>DNA polymerase III, delta subunit [Replication, recombination and repair]; DNA polymerase III, delta subunit [DNA replication, recombination, and repair].</t>
  </si>
  <si>
    <t>Q#759 - &gt;F061-4_0759</t>
  </si>
  <si>
    <t>Q#760 - &gt;F061-4_0760</t>
  </si>
  <si>
    <t>COG0605</t>
  </si>
  <si>
    <t>SodA</t>
  </si>
  <si>
    <t>cl29407</t>
  </si>
  <si>
    <t>Superoxide dismutase [Inorganic ion transport and metabolism]; Superoxide dismutase [Inorganic ion transport and metabolism].</t>
  </si>
  <si>
    <t>Q#761 - &gt;F061-4_0761</t>
  </si>
  <si>
    <t>Q#762 - &gt;F061-4_0762</t>
  </si>
  <si>
    <t>Q#763 - &gt;F061-4_0763</t>
  </si>
  <si>
    <t>Q#764 - &gt;F061-4_0764</t>
  </si>
  <si>
    <t>Q#766 - &gt;F061-4_0766</t>
  </si>
  <si>
    <t>COG0492</t>
  </si>
  <si>
    <t>TrxB</t>
  </si>
  <si>
    <t>cl33909</t>
  </si>
  <si>
    <t>Thioredoxin reductase [Posttranslational modification, protein turnover, chaperones]; Thioredoxin reductase [Posttranslational modification, protein turnover, chaperones].</t>
  </si>
  <si>
    <t>Q#767 - &gt;F061-4_0767</t>
  </si>
  <si>
    <t>COG1680</t>
  </si>
  <si>
    <t>AmpC</t>
  </si>
  <si>
    <t>cl21491</t>
  </si>
  <si>
    <t>CubicO group peptidase, beta-lactamase class C family [Defense mechanisms]; Beta-lactamase class C and other penicillin binding proteins [Defense mechanisms].</t>
  </si>
  <si>
    <t>Q#768 - &gt;F061-4_0768</t>
  </si>
  <si>
    <t>COG0340</t>
  </si>
  <si>
    <t>BirA2</t>
  </si>
  <si>
    <t>cl14057</t>
  </si>
  <si>
    <t>Biotin-(acetyl-CoA carboxylase) ligase [Coenzyme transport and metabolism]; Biotin-(acetyl-CoA carboxylase) ligase [Coenzyme metabolism].</t>
  </si>
  <si>
    <t>COG1654</t>
  </si>
  <si>
    <t>BirA</t>
  </si>
  <si>
    <t>Biotin operon repressor [Transcription]; Biotin operon repressor [Transcription].</t>
  </si>
  <si>
    <t>Q#769 - &gt;F061-4_0769</t>
  </si>
  <si>
    <t>COG0192</t>
  </si>
  <si>
    <t>MetK</t>
  </si>
  <si>
    <t>cl29038</t>
  </si>
  <si>
    <t>S-adenosylmethionine synthetase [Coenzyme transport and metabolism]; S-adenosylmethionine synthetase [Coenzyme metabolism].</t>
  </si>
  <si>
    <t>Q#770 - &gt;F061-4_0770</t>
  </si>
  <si>
    <t>COG0596</t>
  </si>
  <si>
    <t>MhpC</t>
  </si>
  <si>
    <t>Pimeloyl-ACP methyl ester carboxylesterase [Coenzyme transport and metabolism, General function prediction only]; Predicted hydrolases or acyltransferases (alpha/beta hydrolase superfamily) [General function prediction only].</t>
  </si>
  <si>
    <t>Q#772 - &gt;F061-4_0772</t>
  </si>
  <si>
    <t>COG1038</t>
  </si>
  <si>
    <t>PycA</t>
  </si>
  <si>
    <t>cl39082</t>
  </si>
  <si>
    <t>Pyruvate carboxylase  [Energy production and conversion]; Pyruvate carboxylase [Energy production and conversion].</t>
  </si>
  <si>
    <t>Q#773 - &gt;F061-4_0773</t>
  </si>
  <si>
    <t>cl34103</t>
  </si>
  <si>
    <t>Krr1 superfamily</t>
  </si>
  <si>
    <t>rRNA processing protein Krr1/Pno1, contains KH domain [Translation, ribosomal structure and biogenesis]; Predicted RNA-binding protein (contains KH domains) [General function prediction only].</t>
  </si>
  <si>
    <t>cl34756</t>
  </si>
  <si>
    <t>COG4372 superfamily</t>
  </si>
  <si>
    <t>Uncharacterized conserved protein, contains DUF3084 domain [Function unknown]; Uncharacterized protein conserved in bacteria with the myosin-like domain [Function unknown].</t>
  </si>
  <si>
    <t>Q#774 - &gt;F061-4_0774</t>
  </si>
  <si>
    <t>COG3527</t>
  </si>
  <si>
    <t>AlsD</t>
  </si>
  <si>
    <t>cl01408</t>
  </si>
  <si>
    <t>Alpha-acetolactate decarboxylase  [Secondary metabolites biosynthesis, transport and catabolism]; Alpha-acetolactate decarboxylase [Secondary metabolites biosynthesis, transport, and catabolism].</t>
  </si>
  <si>
    <t>Q#775 - &gt;F061-4_0775</t>
  </si>
  <si>
    <t>COG0668</t>
  </si>
  <si>
    <t>MscS</t>
  </si>
  <si>
    <t>cl39057</t>
  </si>
  <si>
    <t>Small-conductance mechanosensitive channel [Cell wall/membrane/envelope biogenesis]; Small-conductance mechanosensitive channel [Cell envelope biogenesis, outer membrane].</t>
  </si>
  <si>
    <t>Q#776 - &gt;F061-4_0776</t>
  </si>
  <si>
    <t>COG0115</t>
  </si>
  <si>
    <t>IlvE</t>
  </si>
  <si>
    <t>cl00224</t>
  </si>
  <si>
    <t>Branched-chain amino acid aminotransferase/4-amino-4-deoxychorismate lyase [Amino acid transport and metabolism, Coenzyme transport and metabolism]; Branched-chain amino acid aminotransferase/4-amino-4-deoxychorismate lyase [Amino acid transport and metabolism / Coenzyme metabolism].</t>
  </si>
  <si>
    <t>Q#778 - &gt;F061-4_0778</t>
  </si>
  <si>
    <t>Q#779 - &gt;F061-4_0779</t>
  </si>
  <si>
    <t>DacC superfamily</t>
  </si>
  <si>
    <t>Q#780 - &gt;F061-4_0780</t>
  </si>
  <si>
    <t>COG0019</t>
  </si>
  <si>
    <t>LysA</t>
  </si>
  <si>
    <t>cl00261</t>
  </si>
  <si>
    <t>Diaminopimelate decarboxylase [Amino acid transport and metabolism]; Diaminopimelate decarboxylase [Amino acid transport and metabolism].</t>
  </si>
  <si>
    <t>Q#781 - &gt;F061-4_0781</t>
  </si>
  <si>
    <t>cl23791</t>
  </si>
  <si>
    <t>UPF0154 superfamily</t>
  </si>
  <si>
    <t>Uncharacterized protein family (UPF0154); This family contains a set of short bacterial proteins of unknown function.</t>
  </si>
  <si>
    <t>Q#782 - &gt;F061-4_0782</t>
  </si>
  <si>
    <t>COG0796</t>
  </si>
  <si>
    <t>MurI</t>
  </si>
  <si>
    <t>cl00518</t>
  </si>
  <si>
    <t>Glutamate racemase [Cell wall/membrane/envelope biogenesis]; Glutamate racemase [Cell envelope biogenesis, outer membrane].</t>
  </si>
  <si>
    <t>Q#783 - &gt;F061-4_0783</t>
  </si>
  <si>
    <t>COG0127</t>
  </si>
  <si>
    <t>RdgB</t>
  </si>
  <si>
    <t>cl00276</t>
  </si>
  <si>
    <t>Inosine/xanthosine triphosphate pyrophosphatase, all-alpha NTP-PPase family [Nucleotide transport and metabolism]; Xanthosine triphosphate pyrophosphatase [Nucleotide transport and metabolism].</t>
  </si>
  <si>
    <t>Q#784 - &gt;F061-4_0784</t>
  </si>
  <si>
    <t>COG0622</t>
  </si>
  <si>
    <t>YfcE</t>
  </si>
  <si>
    <t>Predicted phosphodiesterase [General function prediction only]; Predicted phosphoesterase [General function prediction only].</t>
  </si>
  <si>
    <t>Q#785 - &gt;F061-4_0785</t>
  </si>
  <si>
    <t>Q#786 - &gt;F061-4_0786</t>
  </si>
  <si>
    <t>cl00213</t>
  </si>
  <si>
    <t>DNA_BRE_C superfamily</t>
  </si>
  <si>
    <t>DNA breaking-rejoining enzymes, C-terminal catalytic domain; The DNA breaking-rejoining enzyme superfamily includes type IB topoisomerases and tyrosine based site-specific recombinases (integrases) that share the same fold in their catalytic domain containing conserved active site residues. The best-studied members of this diverse superfamily include Human topoisomerase I, the bacteriophage lambda integrase, the bacteriophage P1 Cre recombinase, the yeast Flp recombinase, and the bacterial XerD/C recombinases. Their overall reaction mechanism is essentially identical and involves cleavage of a single strand of a DNA duplex by nucleophilic attack of a conserved tyrosine to give a 3' phosphotyrosyl protein-DNA adduct. In the second rejoining step, a terminal 5' hydroxyl attacks the covalent adduct to release the enzyme and generate duplex DNA. The enzymes differ in that topoisomerases cleave and then rejoin the same 5' and 3' termini, whereas a site-specific recombinase transfers a 5' hydroxyl generated by recombinase cleavage to a new 3' phosphate partner located in a different duplex region. Many DNA breaking-rejoining enzymes also have N-terminal domains, which show little sequence or structure similarity.</t>
  </si>
  <si>
    <t>Q#787 - &gt;F061-4_0787</t>
  </si>
  <si>
    <t>COG1354</t>
  </si>
  <si>
    <t>ScpA</t>
  </si>
  <si>
    <t>cl00598</t>
  </si>
  <si>
    <t>Chromatin segregation and condensation protein Rec8/ScpA/Scc1, kleisin family  [Replication, recombination and repair]; Rec8/ScpA/Scc1-like protein (kleisin family) [Replication,    recombination, and repair].</t>
  </si>
  <si>
    <t>Q#788 - &gt;F061-4_0788</t>
  </si>
  <si>
    <t>COG1386</t>
  </si>
  <si>
    <t>ScpB</t>
  </si>
  <si>
    <t>cl00612</t>
  </si>
  <si>
    <t>Chromosome segregation and condensation protein ScpB [Transcription]; Chromosome segregation and condensation protein B [DNA replication, recombination and repair].</t>
  </si>
  <si>
    <t>Q#789 - &gt;F061-4_0789</t>
  </si>
  <si>
    <t>Q#790 - &gt;F061-4_0790</t>
  </si>
  <si>
    <t>COG0736</t>
  </si>
  <si>
    <t>AcpS</t>
  </si>
  <si>
    <t>cl00500</t>
  </si>
  <si>
    <t>Phosphopantetheinyl transferase (holo-ACP synthase) [Lipid transport and metabolism]; Phosphopantetheinyl transferase (holo-ACP synthase) [Lipid metabolism].</t>
  </si>
  <si>
    <t>Q#791 - &gt;F061-4_0791</t>
  </si>
  <si>
    <t>COG0787</t>
  </si>
  <si>
    <t>Alr</t>
  </si>
  <si>
    <t>Alanine racemase [Cell wall/membrane/envelope biogenesis]; Alanine racemase [Cell envelope biogenesis, outer membrane].</t>
  </si>
  <si>
    <t>Q#792 - &gt;F061-4_0792</t>
  </si>
  <si>
    <t>COG0190</t>
  </si>
  <si>
    <t>FolD</t>
  </si>
  <si>
    <t>cl33800</t>
  </si>
  <si>
    <t>5,10-methylene-tetrahydrofolate dehydrogenase/Methenyl tetrahydrofolate cyclohydrolase [Coenzyme transport and metabolism]; 5,10-methylene-tetrahydrofolate dehydrogenase/Methenyl tetrahydrofolate cyclohydrolase [Coenzyme metabolism].</t>
  </si>
  <si>
    <t>Q#793 - &gt;F061-4_0793</t>
  </si>
  <si>
    <t>COG1570</t>
  </si>
  <si>
    <t>XseA</t>
  </si>
  <si>
    <t>cl38999</t>
  </si>
  <si>
    <t>Exonuclease VII, large subunit [Replication, recombination and repair]; Exonuclease VII, large subunit [DNA replication, recombination, and repair].</t>
  </si>
  <si>
    <t>Q#794 - &gt;F061-4_0794</t>
  </si>
  <si>
    <t>COG1722</t>
  </si>
  <si>
    <t>XseB</t>
  </si>
  <si>
    <t>cl00750</t>
  </si>
  <si>
    <t>Exonuclease VII small subunit [Replication, recombination and repair]; Exonuclease VII small subunit [DNA replication, recombination, and repair].</t>
  </si>
  <si>
    <t>Q#795 - &gt;F061-4_0795</t>
  </si>
  <si>
    <t>COG0142</t>
  </si>
  <si>
    <t>IspA</t>
  </si>
  <si>
    <t>cl00210</t>
  </si>
  <si>
    <t>Geranylgeranyl pyrophosphate synthase [Coenzyme transport and metabolism]; Geranylgeranyl pyrophosphate synthase [Coenzyme metabolism].</t>
  </si>
  <si>
    <t>Q#796 - &gt;F061-4_0796</t>
  </si>
  <si>
    <t>COG1189</t>
  </si>
  <si>
    <t>YqxC</t>
  </si>
  <si>
    <t>cl34168</t>
  </si>
  <si>
    <t>Predicted rRNA methylase YqxC, contains S4 and FtsJ domains   [Translation, ribosomal structure and biogenesis]; Predicted rRNA methylase [Translation, ribosomal structure and biogenesis].</t>
  </si>
  <si>
    <t>Q#797 - &gt;F061-4_0797</t>
  </si>
  <si>
    <t>cl29386</t>
  </si>
  <si>
    <t>ArgR superfamily</t>
  </si>
  <si>
    <t>Arginine repressor [Transcription]; Arginine repressor [Transcription].</t>
  </si>
  <si>
    <t>Q#798 - &gt;F061-4_0798</t>
  </si>
  <si>
    <t>COG0497</t>
  </si>
  <si>
    <t>RecN</t>
  </si>
  <si>
    <t>cl33912</t>
  </si>
  <si>
    <t>DNA repair ATPase RecN [Replication, recombination and repair]; ATPase involved in DNA repair [DNA replication, recombination, and repair].</t>
  </si>
  <si>
    <t>Q#800 - &gt;F061-4_0800</t>
  </si>
  <si>
    <t>COG0275</t>
  </si>
  <si>
    <t>RmsH</t>
  </si>
  <si>
    <t>16S rRNA C1402 N4-methylase RsmH [Translation, ribosomal structure and biogenesis]; Predicted S-adenosylmethionine-dependent methyltransferase involved in cell envelope biogenesis [Cell envelope biogenesis, outer membrane].</t>
  </si>
  <si>
    <t>Q#801 - &gt;F061-4_0801</t>
  </si>
  <si>
    <t>Q#802 - &gt;F061-4_0802</t>
  </si>
  <si>
    <t>cl02768</t>
  </si>
  <si>
    <t>PASTA superfamily</t>
  </si>
  <si>
    <t>PASTA domain. This domain is found at the C-termini of several Penicillin-binding proteins (PBPs) and bacterial serine/threonine kinases. It is a small globular fold consisting of 3 beta-sheets and an alpha-helix. The name PASTA is derived from PBP and Serine/Threonine kinase Associated domain.</t>
  </si>
  <si>
    <t>Q#803 - &gt;F061-4_0803</t>
  </si>
  <si>
    <t>COG0472</t>
  </si>
  <si>
    <t>Rfe</t>
  </si>
  <si>
    <t>cl10571</t>
  </si>
  <si>
    <t>UDP-N-acetylmuramyl pentapeptide phosphotransferase/UDP-N-acetylglucosamine-1-phosphate transferase [Cell wall/membrane/envelope biogenesis]; UDP-N-acetylmuramyl pentapeptide phosphotransferase/UDP-N- acetylglucosamine-1-phosphate transferase [Cell envelope biogenesis, outer membrane].</t>
  </si>
  <si>
    <t>Q#804 - &gt;F061-4_0804</t>
  </si>
  <si>
    <t>COG0031</t>
  </si>
  <si>
    <t>CysK</t>
  </si>
  <si>
    <t>Cysteine synthase [Amino acid transport and metabolism]; Cysteine synthase [Amino acid transport and metabolism].</t>
  </si>
  <si>
    <t>Q#805 - &gt;F061-4_0805</t>
  </si>
  <si>
    <t>COG0626</t>
  </si>
  <si>
    <t>MetC</t>
  </si>
  <si>
    <t>Cystathionine beta-lyase/cystathionine gamma-synthase [Amino acid transport and metabolism]; Cystathionine beta-lyases/cystathionine gamma-synthases [Amino acid transport and metabolism].</t>
  </si>
  <si>
    <t>Q#806 - &gt;F061-4_0806</t>
  </si>
  <si>
    <t>Q#807 - &gt;F061-4_0807</t>
  </si>
  <si>
    <t>COG0208</t>
  </si>
  <si>
    <t>NrdF</t>
  </si>
  <si>
    <t>Ribonucleotide reductase beta subunit, ferritin-like domain [Nucleotide transport and metabolism]; Ribonucleotide reductase, beta subunit [Nucleotide transport and metabolism].</t>
  </si>
  <si>
    <t>Q#808 - &gt;F061-4_0808</t>
  </si>
  <si>
    <t>COG0209</t>
  </si>
  <si>
    <t>NrdA</t>
  </si>
  <si>
    <t>Ribonucleotide reductase alpha subunit [Nucleotide transport and metabolism]; Ribonucleotide reductase, alpha subunit [Nucleotide transport and metabolism].</t>
  </si>
  <si>
    <t>Q#809 - &gt;F061-4_0809</t>
  </si>
  <si>
    <t>FMN_red superfamily</t>
  </si>
  <si>
    <t xml:space="preserve">NADPH-dependent FMN reductase; NADPH-dependent FMN reductase.  </t>
  </si>
  <si>
    <t>Q#810 - &gt;F061-4_0810</t>
  </si>
  <si>
    <t>COG0695</t>
  </si>
  <si>
    <t>GrxC</t>
  </si>
  <si>
    <t>Glutaredoxin [Posttranslational modification, protein turnover, chaperones]; Glutaredoxin and related proteins [Posttranslational modification, protein turnover, chaperones].</t>
  </si>
  <si>
    <t>Q#811 - &gt;F061-4_0811</t>
  </si>
  <si>
    <t>COG0344</t>
  </si>
  <si>
    <t>PlsY</t>
  </si>
  <si>
    <t>cl00410</t>
  </si>
  <si>
    <t>Phospholipid biosynthesis protein PlsY, probable glycerol-3-phosphate acyltransferase [Lipid transport and metabolism]; Predicted membrane protein [Function unknown].</t>
  </si>
  <si>
    <t>Q#812 - &gt;F061-4_0812</t>
  </si>
  <si>
    <t>COG0187</t>
  </si>
  <si>
    <t>GyrB</t>
  </si>
  <si>
    <t>cl40739</t>
  </si>
  <si>
    <t>DNA gyrase/topoisomerase IV, subunit B [Replication, recombination and repair]; Type IIA topoisomerase (DNA gyrase/topo II, topoisomerase IV), B subunit [DNA replication, recombination, and repair].</t>
  </si>
  <si>
    <t>Q#813 - &gt;F061-4_0813</t>
  </si>
  <si>
    <t>cl28089</t>
  </si>
  <si>
    <t>TrkG superfamily</t>
  </si>
  <si>
    <t>Trk-type K+ transport system, membrane component [Inorganic ion transport and metabolism]; Trk-type K+ transport systems, membrane components [Inorganic ion transport and metabolism].</t>
  </si>
  <si>
    <t>Q#814 - &gt;F061-4_0814</t>
  </si>
  <si>
    <t>COG0569</t>
  </si>
  <si>
    <t>TrkA</t>
  </si>
  <si>
    <t>cl33955</t>
  </si>
  <si>
    <t>Trk K+ transport system, NAD-binding component [Inorganic ion transport and metabolism]; K+ transport systems, NAD-binding component [Inorganic ion transport and metabolism].</t>
  </si>
  <si>
    <t>Q#815 - &gt;F061-4_0815</t>
  </si>
  <si>
    <t>COG0188</t>
  </si>
  <si>
    <t>GyrA</t>
  </si>
  <si>
    <t>cl33798</t>
  </si>
  <si>
    <t>DNA gyrase/topoisomerase IV, subunit A [Replication, recombination and repair]; Type IIA topoisomerase (DNA gyrase/topo II, topoisomerase IV), A subunit [DNA replication, recombination, and repair].</t>
  </si>
  <si>
    <t>Q#816 - &gt;F061-4_0816</t>
  </si>
  <si>
    <t>Q#817 - &gt;F061-4_0817</t>
  </si>
  <si>
    <t>COG1473</t>
  </si>
  <si>
    <t>AbgB</t>
  </si>
  <si>
    <t>Metal-dependent amidase/aminoacylase/carboxypeptidase [General function prediction only]; Metal-dependent amidase/aminoacylase/carboxypeptidase [General function prediction only].</t>
  </si>
  <si>
    <t>Q#818 - &gt;F061-4_0818</t>
  </si>
  <si>
    <t>COG0132</t>
  </si>
  <si>
    <t>BioD</t>
  </si>
  <si>
    <t>Dethiobiotin synthetase [Coenzyme transport and metabolism]; Dethiobiotin synthetase [Coenzyme metabolism].</t>
  </si>
  <si>
    <t>Q#819 - &gt;F061-4_0819</t>
  </si>
  <si>
    <t>COG0161</t>
  </si>
  <si>
    <t>BioA</t>
  </si>
  <si>
    <t>Adenosylmethionine-8-amino-7-oxononanoate aminotransferase [Coenzyme transport and metabolism]; Adenosylmethionine-8-amino-7-oxononanoate aminotransferase [Coenzyme metabolism].</t>
  </si>
  <si>
    <t>Q#821 - &gt;F061-4_0821</t>
  </si>
  <si>
    <t>cl00625</t>
  </si>
  <si>
    <t>BioW superfamily</t>
  </si>
  <si>
    <t>6-carboxyhexanoate--CoA ligase; This family contains the enzyme 6-carboxyhexanoate--CoA ligase EC:6.2.1.14. This enzyme is involved in the first step of biotin synthesis, where it converts pimelate into pimeloyl-CoA. The enzyme requires magnesium as a cofactor and forms a homodimer.</t>
  </si>
  <si>
    <t>Q#822 - &gt;F061-4_0822</t>
  </si>
  <si>
    <t>COG0156</t>
  </si>
  <si>
    <t>BioF</t>
  </si>
  <si>
    <t>7-keto-8-aminopelargonate synthetase or related enzyme [Coenzyme transport and metabolism]; 7-keto-8-aminopelargonate synthetase and related enzymes [Coenzyme metabolism].</t>
  </si>
  <si>
    <t>Q#824 - &gt;F061-4_0824</t>
  </si>
  <si>
    <t>COG0597</t>
  </si>
  <si>
    <t>LspA</t>
  </si>
  <si>
    <t>cl00458</t>
  </si>
  <si>
    <t>Lipoprotein signal peptidase [Cell wall/membrane/envelope biogenesis, Intracellular trafficking, secretion, and vesicular transport]; Lipoprotein signal peptidase [Cell envelope biogenesis, outer membrane / Intracellular trafficking and secretion].</t>
  </si>
  <si>
    <t>Q#825 - &gt;F061-4_0825</t>
  </si>
  <si>
    <t>COG0564</t>
  </si>
  <si>
    <t>RluA</t>
  </si>
  <si>
    <t>cl33951</t>
  </si>
  <si>
    <t>Pseudouridylate synthase, 23S rRNA- or tRNA-specific [Translation, ribosomal structure and biogenesis]; Pseudouridylate synthases, 23S RNA-specific [Translation, ribosomal structure and biogenesis].</t>
  </si>
  <si>
    <t>Q#826 - &gt;F061-4_0826</t>
  </si>
  <si>
    <t>COG0449</t>
  </si>
  <si>
    <t>GlmS</t>
  </si>
  <si>
    <t>cl33881</t>
  </si>
  <si>
    <t>Glucosamine 6-phosphate synthetase, contains amidotransferase and phosphosugar isomerase domains [Cell wall/membrane/envelope biogenesis]; Glucosamine 6-phosphate synthetase, contains amidotransferase and phosphosugar isomerase domains [Cell envelope biogenesis, outer membrane].</t>
  </si>
  <si>
    <t>Q#827 - &gt;F061-4_0827</t>
  </si>
  <si>
    <t>COG0580</t>
  </si>
  <si>
    <t>GlpF</t>
  </si>
  <si>
    <t>cl00200</t>
  </si>
  <si>
    <t>Glycerol uptake facilitator and related aquaporins (Major Intrinsic Protein Family) [Carbohydrate transport and metabolism]; Glycerol uptake facilitator and related permeases (Major Intrinsic Protein Family) [Carbohydrate transport and metabolism].</t>
  </si>
  <si>
    <t>Q#828 - &gt;F061-4_0828</t>
  </si>
  <si>
    <t>COG2065</t>
  </si>
  <si>
    <t>PyrR</t>
  </si>
  <si>
    <t>Pyrimidine operon attenuation protein/uracil phosphoribosyltransferase  [Nucleotide transport and metabolism]; Pyrimidine operon attenuation protein/uracil phosphoribosyltransferase [Nucleotide transport and metabolism].</t>
  </si>
  <si>
    <t>Q#829 - &gt;F061-4_0829</t>
  </si>
  <si>
    <t>COG2233</t>
  </si>
  <si>
    <t>UraA</t>
  </si>
  <si>
    <t>cl23746</t>
  </si>
  <si>
    <t>Xanthine/uracil permease [Nucleotide transport and metabolism]; Xanthine/uracil permeases [Nucleotide transport and metabolism].</t>
  </si>
  <si>
    <t>Q#830 - &gt;F061-4_0830</t>
  </si>
  <si>
    <t>Q#831 - &gt;F061-4_0831</t>
  </si>
  <si>
    <t>COG0540</t>
  </si>
  <si>
    <t>PyrB</t>
  </si>
  <si>
    <t>cl33937</t>
  </si>
  <si>
    <t>Aspartate carbamoyltransferase, catalytic chain [Nucleotide transport and metabolism]; Aspartate carbamoyltransferase, catalytic chain [Nucleotide transport and metabolism].</t>
  </si>
  <si>
    <t>Q#832 - &gt;F061-4_0832</t>
  </si>
  <si>
    <t>COG0505</t>
  </si>
  <si>
    <t>CarA</t>
  </si>
  <si>
    <t>cl33918</t>
  </si>
  <si>
    <t>Carbamoylphosphate synthase small subunit [Amino acid transport and metabolism, Nucleotide transport and metabolism]; Carbamoylphosphate synthase small subunit [Amino acid transport and metabolism / Nucleotide transport and metabolism].</t>
  </si>
  <si>
    <t>Q#833 - &gt;F061-4_0833</t>
  </si>
  <si>
    <t>COG0458</t>
  </si>
  <si>
    <t>CarB</t>
  </si>
  <si>
    <t>cl33887</t>
  </si>
  <si>
    <t>Carbamoylphosphate synthase large subunit [Amino acid transport and metabolism, Nucleotide transport and metabolism]; Carbamoylphosphate synthase large subunit (split gene in MJ) [Amino acid transport and metabolism / Nucleotide transport and metabolism].</t>
  </si>
  <si>
    <t>cl29465</t>
  </si>
  <si>
    <t>PurH superfamily</t>
  </si>
  <si>
    <t>AICAR transformylase/IMP cyclohydrolase PurH [Nucleotide transport and metabolism]; AICAR transformylase/IMP cyclohydrolase PurH (only IMP cyclohydrolase domain in Aful) [Nucleotide transport and metabolism].</t>
  </si>
  <si>
    <t>Q#834 - &gt;F061-4_0834</t>
  </si>
  <si>
    <t>COG0543</t>
  </si>
  <si>
    <t>Mcr1</t>
  </si>
  <si>
    <t>cl33939</t>
  </si>
  <si>
    <t>NAD(P)H-flavin reductase [Coenzyme transport and metabolism, Energy production and conversion]; 2-polyprenylphenol hydroxylase and related flavodoxin oxidoreductases [Coenzyme metabolism / Energy production and conversion].</t>
  </si>
  <si>
    <t>Q#835 - &gt;F061-4_0835</t>
  </si>
  <si>
    <t>COG0167</t>
  </si>
  <si>
    <t>PyrD</t>
  </si>
  <si>
    <t>Dihydroorotate dehydrogenase [Nucleotide transport and metabolism]; Dihydroorotate dehydrogenase [Nucleotide transport and metabolism].</t>
  </si>
  <si>
    <t>Q#836 - &gt;F061-4_0836</t>
  </si>
  <si>
    <t>COG0284</t>
  </si>
  <si>
    <t>PyrF</t>
  </si>
  <si>
    <t>Orotidine-5'-phosphate decarboxylase [Nucleotide transport and metabolism]; Orotidine-5'-phosphate decarboxylase [Nucleotide transport and metabolism].</t>
  </si>
  <si>
    <t>Q#837 - &gt;F061-4_0837</t>
  </si>
  <si>
    <t>COG0461</t>
  </si>
  <si>
    <t>PyrE</t>
  </si>
  <si>
    <t>Orotate phosphoribosyltransferase [Nucleotide transport and metabolism]; Orotate phosphoribosyltransferase [Nucleotide transport and metabolism].</t>
  </si>
  <si>
    <t>Q#838 - &gt;F061-4_0838</t>
  </si>
  <si>
    <t>COG0044</t>
  </si>
  <si>
    <t>AllB</t>
  </si>
  <si>
    <t>Dihydroorotase or related cyclic amidohydrolase [Nucleotide transport and metabolism]; Dihydroorotase and related cyclic amidohydrolases [Nucleotide transport and metabolism].</t>
  </si>
  <si>
    <t>Q#841 - &gt;F061-4_0841</t>
  </si>
  <si>
    <t>COG1054</t>
  </si>
  <si>
    <t>YceA</t>
  </si>
  <si>
    <t>Predicted sulfurtransferase [General function prediction only]; Predicted sulfurtransferase [General function prediction only].</t>
  </si>
  <si>
    <t>Q#842 - &gt;F061-4_0842</t>
  </si>
  <si>
    <t>Q#843 - &gt;F061-4_0843</t>
  </si>
  <si>
    <t>Q#845 - &gt;F061-4_0845</t>
  </si>
  <si>
    <t>Q#847 - &gt;F061-4_0847</t>
  </si>
  <si>
    <t>HAD_like superfamily</t>
  </si>
  <si>
    <t>Haloacid Dehalogenase-like Hydrolases; The haloacid dehalogenase (HAD) superfamily includes carbon and phosphorus hydrolases such as 2-haloalkonoate dehalogenase, epoxide hydrolase, phosphoserine phosphatase, phosphomannomutase, phosphoglycolate phosphatase, P-type ATPase, among others. These proteins catalyze nucleophilic substitution reactions at phosphorus or carbon centers, using a conserved Asp carboxylate in covalent catalysis. All members possess a conserve alpha/beta core domain, and many also possess a small cap domain, with varying folds and functions.</t>
  </si>
  <si>
    <t>Q#848 - &gt;F061-4_0848</t>
  </si>
  <si>
    <t>COG0285</t>
  </si>
  <si>
    <t>FolC</t>
  </si>
  <si>
    <t>cl33827</t>
  </si>
  <si>
    <t>Folylpolyglutamate synthase/Dihydropteroate synthase [Coenzyme transport and metabolism]; Folylpolyglutamate synthase [Coenzyme metabolism].</t>
  </si>
  <si>
    <t>Q#849 - &gt;F061-4_0849</t>
  </si>
  <si>
    <t>COG1073</t>
  </si>
  <si>
    <t>FrsA</t>
  </si>
  <si>
    <t>cl27027</t>
  </si>
  <si>
    <t>Fermentation-respiration switch protein FrsA, has esterase activity, DUF1100 family [Signal transduction mechanisms]; Hydrolases of the alpha/beta superfamily [General function prediction only].</t>
  </si>
  <si>
    <t>Q#850 - &gt;F061-4_0850</t>
  </si>
  <si>
    <t>cl23754</t>
  </si>
  <si>
    <t>EamA superfamily</t>
  </si>
  <si>
    <t>EamA-like transporter family; This family includes many hypothetical membrane proteins of unknown function. Many of the proteins contain two copies of the aligned region. The family used to be known as DUF6. Members of this family usually carry 5+5 transmembrane domains, and this domain attempts to model five of these.</t>
  </si>
  <si>
    <t>Q#851 - &gt;F061-4_0851</t>
  </si>
  <si>
    <t>Q#853 - &gt;F061-4_0853</t>
  </si>
  <si>
    <t>COG1302</t>
  </si>
  <si>
    <t>YloU</t>
  </si>
  <si>
    <t>Uncharacterized conserved protein YloU, alkaline shock protein (Asp23) family  [Function unknown]; Uncharacterized protein conserved in bacteria [Function unknown].</t>
  </si>
  <si>
    <t>Q#856 - &gt;F061-4_0856</t>
  </si>
  <si>
    <t>COG2855</t>
  </si>
  <si>
    <t>YeiH</t>
  </si>
  <si>
    <t>cl01075</t>
  </si>
  <si>
    <t>Uncharacterized membrane protein YadS [Function unknown]; Predicted membrane protein [Function unknown].</t>
  </si>
  <si>
    <t>Q#857 - &gt;F061-4_0857</t>
  </si>
  <si>
    <t>cl22912</t>
  </si>
  <si>
    <t>CsbD superfamily</t>
  </si>
  <si>
    <t>CsbD-like; CsbD is a bacterial general stress response protein. It's expression is mediated by sigma-B, an alternative sigma factor. The role of CsbD in stress response is unclear.</t>
  </si>
  <si>
    <t>Q#858 - &gt;F061-4_0858</t>
  </si>
  <si>
    <t>cl34026</t>
  </si>
  <si>
    <t>NlpD superfamily</t>
  </si>
  <si>
    <t>Murein DD-endopeptidase MepM and murein hydrolase activator NlpD, contain LysM domain [Cell wall/membrane/envelope biogenesis]; Membrane proteins related to metalloendopeptidases [Cell envelope biogenesis, outer membrane].</t>
  </si>
  <si>
    <t>Q#861 - &gt;F061-4_0861</t>
  </si>
  <si>
    <t>Q#862 - &gt;F061-4_0862</t>
  </si>
  <si>
    <t>NAT_SF superfamily</t>
  </si>
  <si>
    <t>N-Acyltransferase superfamily: Various enyzmes that characteristicly catalyze the transfer of an acyl group to a substrate; NAT (N-Acyltransferase) is a large superfamily of enzymes that mostly catalyze the transfer of an acyl group to a substrate and are implicated in a variety of functions, from bacterial antibiotic resistance to circadian rhythms in mammals. Members include GCN5-related N-Acetyltransferases (GNAT) such as Aminoglycoside N-acetyltransferases, Histone N-acetyltransferase (HAT) enzymes, and Serotonin N-acetyltransferase which catalyze the transfer of an acetyl group to a substrate. The mechanism is an ordered Bi-Bi ternary complex kinetic mechanism for most GNATs: the reaction begins with Acetyl Coenzyme A (AcCoA) binding, followed by binding of substrate, then direct transfer of the acetyl group from AcCoA to the substrate, followed by product and then CoA release. Other family members include Arginine/ornithine N-succinyltransferase, Myristoyl-CoA: protein N-myristoyltransferase, and Acyl-homoserinelactone synthase which have a similar catalytic mechanism but differ in types of acyl groups transferred. Leucyl/ph enylalanyl-tRNA-protein transferase and FemXAB nonribosomal peptidyltransferases which catalyze similar peptidyltransferase reactions are also included.</t>
  </si>
  <si>
    <t>Q#863 - &gt;F061-4_0863</t>
  </si>
  <si>
    <t>Q#864 - &gt;F061-4_0864</t>
  </si>
  <si>
    <t>Q#865 - &gt;F061-4_0865</t>
  </si>
  <si>
    <t>cl14643</t>
  </si>
  <si>
    <t>SRPBCC superfamily</t>
  </si>
  <si>
    <t>START/RHO_alpha_C/PITP/Bet_v1/CoxG/CalC (SRPBCC) ligand-binding domain superfamily; SRPBCC domains have a deep hydrophobic ligand-binding pocket; they bind diverse ligands. Included in this superfamily are the steroidogenic acute regulatory protein (StAR)-related lipid transfer (START) domains of mammalian STARD1-STARD15, and the C-terminal catalytic domains of the alpha oxygenase subunit of Rieske-type non-heme iron aromatic ring-hydroxylating oxygenases (RHOs_alpha_C), as well as the SRPBCC domains of phosphatidylinositol transfer proteins (PITPs), Bet v 1 (the major pollen allergen of white birch, Betula verrucosa), CoxG, CalC, and related proteins. Other members of this superfamily include PYR/PYL/RCAR plant proteins, the aromatase/cyclase (ARO/CYC) domains of proteins such as Streptomyces glaucescens tetracenomycin, and the SRPBCC domains of Streptococcus mutans Smu.440 and related proteins.</t>
  </si>
  <si>
    <t>Q#867 - &gt;F061-4_0867</t>
  </si>
  <si>
    <t>Q#868 - &gt;F061-4_0868</t>
  </si>
  <si>
    <t>cl28588</t>
  </si>
  <si>
    <t>PenP superfamily</t>
  </si>
  <si>
    <t>Beta-lactamase class A  [Defense mechanisms]; Beta-lactamase class A [Defense mechanisms].</t>
  </si>
  <si>
    <t>Q#869 - &gt;F061-4_0869</t>
  </si>
  <si>
    <t>Q#873 - &gt;F061-4_0873</t>
  </si>
  <si>
    <t>cl21552</t>
  </si>
  <si>
    <t>TPK superfamily</t>
  </si>
  <si>
    <t>Thiamine pyrophosphokinase; Thiamine pyrophosphokinase (TPK, EC:2.7.6.2, also spelled thiamin pyrophosphokinase) catalyzes the transfer of a pyrophosphate group from ATP to vitamin B1 (thiamine) to form the coenzyme thiamine pyrophosphate (TPP). TPP is required for central metabolic functions, and thiamine deficiency is associated with potentially fatal human diseases. The structure of thiamine pyrophosphokinase suggests that the enzyme may operate by a mechanism of pyrophosphoryl transfer similar to those described for pyrophosphokinases functioning in nucleotide biosynthesis.</t>
  </si>
  <si>
    <t>Q#874 - &gt;F061-4_0874</t>
  </si>
  <si>
    <t>Q#875 - &gt;F061-4_0875</t>
  </si>
  <si>
    <t>Q#877 - &gt;F061-4_0877</t>
  </si>
  <si>
    <t>Q#878 - &gt;F061-4_0878</t>
  </si>
  <si>
    <t>Q#879 - &gt;F061-4_0879</t>
  </si>
  <si>
    <t>cl19619</t>
  </si>
  <si>
    <t>FBPase_2 superfamily</t>
  </si>
  <si>
    <t>Firmicute fructose-1,6-bisphosphatase; This family consists of several bacterial fructose-1,6-bisphosphatase proteins (EC:3.1.3.11) which seem to be specific to phylum Firmicutes. Fructose-1,6-bisphosphatase (FBPase) is a well known enzyme involved in gluconeogenesis. This family does not seem to be structurally related to pfam00316.</t>
  </si>
  <si>
    <t>Q#880 - &gt;F061-4_0880</t>
  </si>
  <si>
    <t>COG0334</t>
  </si>
  <si>
    <t>GdhA</t>
  </si>
  <si>
    <t>cl33839</t>
  </si>
  <si>
    <t>Glutamate dehydrogenase/leucine dehydrogenase [Amino acid transport and metabolism]; Glutamate dehydrogenase/leucine dehydrogenase [Amino acid transport and metabolism].</t>
  </si>
  <si>
    <t>Q#881 - &gt;F061-4_0881</t>
  </si>
  <si>
    <t>COG2084</t>
  </si>
  <si>
    <t>MmsB</t>
  </si>
  <si>
    <t>cl34402</t>
  </si>
  <si>
    <t>3-hydroxyisobutyrate dehydrogenase or related beta-hydroxyacid dehydrogenase [Lipid transport and metabolism]; 3-hydroxyisobutyrate dehydrogenase and related beta-hydroxyacid dehydrogenases [Lipid metabolism].</t>
  </si>
  <si>
    <t>Q#882 - &gt;F061-4_0882</t>
  </si>
  <si>
    <t>Q#885 - &gt;F061-4_0885</t>
  </si>
  <si>
    <t>Q#886 - &gt;F061-4_0886</t>
  </si>
  <si>
    <t>Q#890 - &gt;F061-4_0890</t>
  </si>
  <si>
    <t>Q#891 - &gt;F061-4_0891</t>
  </si>
  <si>
    <t>COG0842</t>
  </si>
  <si>
    <t>YadH</t>
  </si>
  <si>
    <t>cl34051</t>
  </si>
  <si>
    <t>ABC-type multidrug transport system, permease component [Defense mechanisms]; ABC-type multidrug transport system, permease component [Defense mechanisms].</t>
  </si>
  <si>
    <t>Q#892 - &gt;F061-4_0892</t>
  </si>
  <si>
    <t>Q#893 - &gt;F061-4_0893</t>
  </si>
  <si>
    <t>COG0537</t>
  </si>
  <si>
    <t>Hit</t>
  </si>
  <si>
    <t>cl00228</t>
  </si>
  <si>
    <t>Diadenosine tetraphosphate (Ap4A) hydrolase or other HIT family hydrolase [Nucleotide transport and metabolism, Carbohydrate transport and metabolism, General function prediction only]; Diadenosine tetraphosphate (Ap4A) hydrolase and other HIT family hydrolases [Nucleotide transport and metabolism / Carbohydrate transport and metabolism / General function prediction only].</t>
  </si>
  <si>
    <t>Q#895 - &gt;F061-4_0895</t>
  </si>
  <si>
    <t>COG0041</t>
  </si>
  <si>
    <t>PurE</t>
  </si>
  <si>
    <t>cl00310</t>
  </si>
  <si>
    <t>Phosphoribosylcarboxyaminoimidazole (NCAIR) mutase [Nucleotide transport and metabolism]; Phosphoribosylcarboxyaminoimidazole (NCAIR) mutase [Nucleotide transport and metabolism].</t>
  </si>
  <si>
    <t>Q#896 - &gt;F061-4_0896</t>
  </si>
  <si>
    <t>COG0026</t>
  </si>
  <si>
    <t>PurK</t>
  </si>
  <si>
    <t>cl33746</t>
  </si>
  <si>
    <t>Phosphoribosylaminoimidazole carboxylase (NCAIR synthetase) [Nucleotide transport and metabolism]; Phosphoribosylaminoimidazole carboxylase (NCAIR synthetase) [Nucleotide transport and metabolism].</t>
  </si>
  <si>
    <t>Q#898 - &gt;F061-4_0898</t>
  </si>
  <si>
    <t>COG1012</t>
  </si>
  <si>
    <t>AdhE</t>
  </si>
  <si>
    <t>Acyl-CoA reductase or other NAD-dependent aldehyde dehydrogenase [Energy production and conversion]; NAD-dependent aldehyde dehydrogenases [Energy production and conversion].</t>
  </si>
  <si>
    <t>Q#899 - &gt;F061-4_0899</t>
  </si>
  <si>
    <t>COG0152</t>
  </si>
  <si>
    <t>PurC</t>
  </si>
  <si>
    <t>cl00231</t>
  </si>
  <si>
    <t>Phosphoribosylaminoimidazole-succinocarboxamide synthase [Nucleotide transport and metabolism]; Phosphoribosylaminoimidazolesuccinocarboxamide (SAICAR) synthase [Nucleotide transport and metabolism].</t>
  </si>
  <si>
    <t>Q#900 - &gt;F061-4_0900</t>
  </si>
  <si>
    <t>COG1828</t>
  </si>
  <si>
    <t>PurS</t>
  </si>
  <si>
    <t>cl00789</t>
  </si>
  <si>
    <t>Phosphoribosylformylglycinamidine (FGAM) synthase, PurS component  [Nucleotide transport and metabolism]; Phosphoribosylformylglycinamidine (FGAM) synthase, PurS component [Nucleotide transport and metabolism].</t>
  </si>
  <si>
    <t>Q#901 - &gt;F061-4_0901</t>
  </si>
  <si>
    <t>COG0047</t>
  </si>
  <si>
    <t>PurL2</t>
  </si>
  <si>
    <t>Phosphoribosylformylglycinamidine (FGAM) synthase, glutamine amidotransferase domain [Nucleotide transport and metabolism]; Phosphoribosylformylglycinamidine (FGAM) synthase, glutamine amidotransferase domain [Nucleotide transport and metabolism].</t>
  </si>
  <si>
    <t>Q#902 - &gt;F061-4_0902</t>
  </si>
  <si>
    <t>COG0046</t>
  </si>
  <si>
    <t>PurL1</t>
  </si>
  <si>
    <t>cl33751</t>
  </si>
  <si>
    <t>Phosphoribosylformylglycinamidine (FGAM) synthase, synthetase domain [Nucleotide transport and metabolism]; Phosphoribosylformylglycinamidine (FGAM) synthase, synthetase domain [Nucleotide transport and metabolism].</t>
  </si>
  <si>
    <t>Q#903 - &gt;F061-4_0903</t>
  </si>
  <si>
    <t>COG0034</t>
  </si>
  <si>
    <t>PurF</t>
  </si>
  <si>
    <t>cl30420</t>
  </si>
  <si>
    <t>Glutamine phosphoribosylpyrophosphate amidotransferase [Nucleotide transport and metabolism]; Glutamine phosphoribosylpyrophosphate amidotransferase [Nucleotide transport and metabolism].</t>
  </si>
  <si>
    <t>Q#904 - &gt;F061-4_0904</t>
  </si>
  <si>
    <t>COG0150</t>
  </si>
  <si>
    <t>PurM</t>
  </si>
  <si>
    <t>cl33778</t>
  </si>
  <si>
    <t>Phosphoribosylaminoimidazole (AIR) synthetase [Nucleotide transport and metabolism]; Phosphoribosylaminoimidazole (AIR) synthetase [Nucleotide transport and metabolism].</t>
  </si>
  <si>
    <t>Q#905 - &gt;F061-4_0905</t>
  </si>
  <si>
    <t>COG0299</t>
  </si>
  <si>
    <t>PurN</t>
  </si>
  <si>
    <t>cl00395</t>
  </si>
  <si>
    <t>Folate-dependent phosphoribosylglycinamide formyltransferase PurN [Nucleotide transport and metabolism]; Folate-dependent phosphoribosylglycinamide formyltransferase PurN [Nucleotide transport and metabolism].</t>
  </si>
  <si>
    <t>Q#906 - &gt;F061-4_0906</t>
  </si>
  <si>
    <t>COG0138</t>
  </si>
  <si>
    <t>PurH</t>
  </si>
  <si>
    <t>Q#907 - &gt;F061-4_0907</t>
  </si>
  <si>
    <t>COG0151</t>
  </si>
  <si>
    <t>PurD</t>
  </si>
  <si>
    <t>cl33779</t>
  </si>
  <si>
    <t>Phosphoribosylamine-glycine ligase [Nucleotide transport and metabolism]; Phosphoribosylamine-glycine ligase [Nucleotide transport and metabolism].</t>
  </si>
  <si>
    <t>Q#908 - &gt;F061-4_0908</t>
  </si>
  <si>
    <t>Q#909 - &gt;F061-4_0909</t>
  </si>
  <si>
    <t>Q#910 - &gt;F061-4_0910</t>
  </si>
  <si>
    <t>COG1802</t>
  </si>
  <si>
    <t>GntR</t>
  </si>
  <si>
    <t>cl34361</t>
  </si>
  <si>
    <t>DNA-binding transcriptional regulator, GntR family [Transcription]; Transcriptional regulators [Transcription].</t>
  </si>
  <si>
    <t>Q#912 - &gt;F061-4_0912</t>
  </si>
  <si>
    <t>cl21473</t>
  </si>
  <si>
    <t>ArsB_NhaD_permease superfamily</t>
  </si>
  <si>
    <t>Anion permease ArsB/NhaD.  These permeases have been shown to translocate sodium, arsenate, antimonite, sulfate and organic anions across biological membranes in all three kingdoms of life.  A typical anion permease contains 8-13 transmembrane helices and can function either independently as a chemiosmotic transporter or as a channel-forming subunit of an ATP-driven anion pump.</t>
  </si>
  <si>
    <t>Q#913 - &gt;F061-4_0913</t>
  </si>
  <si>
    <t>COG1048</t>
  </si>
  <si>
    <t>AcnA</t>
  </si>
  <si>
    <t>cl34081</t>
  </si>
  <si>
    <t>Aconitase A [Energy production and conversion]; Aconitase A [Energy production and conversion].</t>
  </si>
  <si>
    <t>Q#914 - &gt;F061-4_0914</t>
  </si>
  <si>
    <t>Q#915 - &gt;F061-4_0915</t>
  </si>
  <si>
    <t>cl26300</t>
  </si>
  <si>
    <t>COG2509 superfamily</t>
  </si>
  <si>
    <t>FAD-dependent dehydrogenase [General function prediction only]; Uncharacterized FAD-dependent dehydrogenases [General function prediction only].</t>
  </si>
  <si>
    <t>Q#916 - &gt;F061-4_0916</t>
  </si>
  <si>
    <t>cl01024</t>
  </si>
  <si>
    <t>Sm_multidrug_ex superfamily</t>
  </si>
  <si>
    <t>Putative small multi-drug export protein; This family contains a small number of putative small multi-drug export proteins.</t>
  </si>
  <si>
    <t>Q#918 - &gt;F061-4_0918</t>
  </si>
  <si>
    <t>Q#919 - &gt;F061-4_0919</t>
  </si>
  <si>
    <t>cl28569</t>
  </si>
  <si>
    <t>COG3889 superfamily</t>
  </si>
  <si>
    <t>Predicted periplasmic protein [Function unknown]; Predicted solute binding protein [General function prediction only].</t>
  </si>
  <si>
    <t>Q#920 - &gt;F061-4_0920</t>
  </si>
  <si>
    <t>COG0538</t>
  </si>
  <si>
    <t>Icd</t>
  </si>
  <si>
    <t>Isocitrate dehydrogenase [Energy production and conversion]; Isocitrate dehydrogenases [Energy production and conversion].</t>
  </si>
  <si>
    <t>Q#921 - &gt;F061-4_0921</t>
  </si>
  <si>
    <t>COG2256</t>
  </si>
  <si>
    <t>RarA</t>
  </si>
  <si>
    <t>cl34445</t>
  </si>
  <si>
    <t>Replication-associated recombination protein RarA (DNA-dependent ATPase) [Replication, recombination and repair]; ATPase related to the helicase subunit of the Holliday junction resolvase [DNA replication, recombination, and repair].</t>
  </si>
  <si>
    <t>Q#922 - &gt;F061-4_0922</t>
  </si>
  <si>
    <t>SpoT superfamily</t>
  </si>
  <si>
    <t>Q#924 - &gt;F061-4_0924</t>
  </si>
  <si>
    <t>Q#925 - &gt;F061-4_0925</t>
  </si>
  <si>
    <t>Q#926 - &gt;F061-4_0926</t>
  </si>
  <si>
    <t>Q#927 - &gt;F061-4_0927</t>
  </si>
  <si>
    <t>Q#929 - &gt;F061-4_0929</t>
  </si>
  <si>
    <t>Q#930 - &gt;F061-4_0930</t>
  </si>
  <si>
    <t>COG3942</t>
  </si>
  <si>
    <t>cl21534</t>
  </si>
  <si>
    <t>NLPC_P60 superfamily</t>
  </si>
  <si>
    <t>NlpC/P60 family; The function of this domain is unknown. It is found in several lipoproteins.</t>
  </si>
  <si>
    <t>Q#931 - &gt;F061-4_0931</t>
  </si>
  <si>
    <t>COG2217</t>
  </si>
  <si>
    <t>ZntA</t>
  </si>
  <si>
    <t>Cation transport ATPase [Inorganic ion transport and metabolism]; Cation transport ATPase [Inorganic ion transport and metabolism].</t>
  </si>
  <si>
    <t>COG2608</t>
  </si>
  <si>
    <t>CopZ</t>
  </si>
  <si>
    <t>cl00207</t>
  </si>
  <si>
    <t>Copper chaperone CopZ [Inorganic ion transport and metabolism]; Copper chaperone [Inorganic ion transport and metabolism].</t>
  </si>
  <si>
    <t>Q#932 - &gt;F061-4_0932</t>
  </si>
  <si>
    <t>Q#933 - &gt;F061-4_0933</t>
  </si>
  <si>
    <t>Q#935 - &gt;F061-4_0935</t>
  </si>
  <si>
    <t>cl34661</t>
  </si>
  <si>
    <t>BglG superfamily</t>
  </si>
  <si>
    <t>Transcriptional antiterminator [Transcription]; Transcriptional antiterminator [Transcription].</t>
  </si>
  <si>
    <t>Q#936 - &gt;F061-4_0936</t>
  </si>
  <si>
    <t>Q#937 - &gt;F061-4_0937</t>
  </si>
  <si>
    <t>Q#938 - &gt;F061-4_0938</t>
  </si>
  <si>
    <t>ThrE superfamily</t>
  </si>
  <si>
    <t>Putative threonine/serine exporter; ThrE is a family of bacterial and Archaeal proteins that catalyze the export of L-threonine from the cell. UniProtKB:Q79VD1 has been characterized as being necessary for this export. The domain exhibits 10 putative TMs and catalyzes the proton-motive-force-dependent efflux of threonine and serine.</t>
  </si>
  <si>
    <t>Q#940 - &gt;F061-4_0940</t>
  </si>
  <si>
    <t>cl34256</t>
  </si>
  <si>
    <t>MetH2 superfamily</t>
  </si>
  <si>
    <t>Methionine synthase I, cobalamin-binding domain [Amino acid transport and metabolism]; Methionine synthase I, cobalamin-binding domain [Amino acid transport and metabolism].</t>
  </si>
  <si>
    <t>Q#941 - &gt;F061-4_0941</t>
  </si>
  <si>
    <t>cl22882</t>
  </si>
  <si>
    <t>S-methyl_trans superfamily</t>
  </si>
  <si>
    <t>Homocysteine S-methyltransferase; This is a family of related homocysteine S-methyltransferases enzymes: 5-methyltetrahydrofolate--homocysteine S-methyltransferases also known EC:2.1.1.13; Betaine--homocysteine S-methyltransferase (vitamin B12 dependent), EC:2.1.1.5; and Homocysteine S-methyltransferase, EC:2.1.1.10,.</t>
  </si>
  <si>
    <t>Q#942 - &gt;F061-4_0942</t>
  </si>
  <si>
    <t>Q#943 - &gt;F061-4_0943</t>
  </si>
  <si>
    <t>cl25999</t>
  </si>
  <si>
    <t>Oca4 superfamily</t>
  </si>
  <si>
    <t>Protein tyrosine/serine phosphatase  [Signal transduction mechanisms]; Protein tyrosine/serine phosphatase [Signal transduction mechanisms].</t>
  </si>
  <si>
    <t>Q#944 - &gt;F061-4_0944</t>
  </si>
  <si>
    <t>COG0420</t>
  </si>
  <si>
    <t>SbcD</t>
  </si>
  <si>
    <t>Q#945 - &gt;F061-4_0945</t>
  </si>
  <si>
    <t>COG0419</t>
  </si>
  <si>
    <t>SbcC</t>
  </si>
  <si>
    <t>cl33865</t>
  </si>
  <si>
    <t>DNA repair exonuclease SbcCD ATPase subunit [Replication, recombination and repair]; ATPase involved in DNA repair [DNA replication, recombination, and repair].</t>
  </si>
  <si>
    <t>Q#947 - &gt;F061-4_0947</t>
  </si>
  <si>
    <t>cl33903</t>
  </si>
  <si>
    <t>DnaJ superfamily</t>
  </si>
  <si>
    <t>DnaJ-class molecular chaperone with C-terminal Zn finger domain [Posttranslational modification, protein turnover, chaperones]; DnaJ-class molecular chaperone with C-terminal Zn finger domain [Posttranslational modification, protein turnover, chaperones].</t>
  </si>
  <si>
    <t>Q#950 - &gt;F061-4_0950</t>
  </si>
  <si>
    <t>cl00841</t>
  </si>
  <si>
    <t>Gly_kinase superfamily</t>
  </si>
  <si>
    <t>Glycerate kinase family; This is family of Glycerate kinases.</t>
  </si>
  <si>
    <t>Q#951 - &gt;F061-4_0951</t>
  </si>
  <si>
    <t>Q#953 - &gt;F061-4_0953</t>
  </si>
  <si>
    <t>cl34253</t>
  </si>
  <si>
    <t>McrB superfamily</t>
  </si>
  <si>
    <t>5-methylcytosine-specific restriction endonuclease McrBC, GTP-binding regulatory subunit McrB [Defense mechanisms]; GTPase subunit of restriction endonuclease [Defense mechanisms].</t>
  </si>
  <si>
    <t>Q#954 - &gt;F061-4_0954</t>
  </si>
  <si>
    <t>COG1929</t>
  </si>
  <si>
    <t>GlxK</t>
  </si>
  <si>
    <t>Glycerate kinase [Carbohydrate transport and metabolism]; Glycerate kinase [Carbohydrate transport and metabolism].</t>
  </si>
  <si>
    <t>Q#955 - &gt;F061-4_0955</t>
  </si>
  <si>
    <t>COG4586</t>
  </si>
  <si>
    <t>cl34782</t>
  </si>
  <si>
    <t>Q#956 - &gt;F061-4_0956</t>
  </si>
  <si>
    <t>cl21474</t>
  </si>
  <si>
    <t>ABC2_membrane superfamily</t>
  </si>
  <si>
    <t xml:space="preserve">ABC-2 type transporter; ABC-2 type transporter.  </t>
  </si>
  <si>
    <t>Q#957 - &gt;F061-4_0957</t>
  </si>
  <si>
    <t>COG3694</t>
  </si>
  <si>
    <t>ABC-type uncharacterized transport system, permease component  [General function prediction only]; ABC-type uncharacterized transport system, permease component [General function prediction only].</t>
  </si>
  <si>
    <t>Q#958 - &gt;F061-4_0958</t>
  </si>
  <si>
    <t>cl00025</t>
  </si>
  <si>
    <t>PTS_IIA_man superfamily</t>
  </si>
  <si>
    <t>PTS_IIA, PTS system, mannose/sorbose specific IIA subunit. The bacterial phosphoenolpyruvate: sugar phosphotransferase system (PTS) is a multi-protein system involved in the regulation of a variety of metabolic and transcriptional processes. This family is one of four structurally and functionally distinct group IIA PTS system cytoplasmic enzymes, necessary for the uptake of carbohydrates across the cytoplasmic membrane and their phosphorylation. IIA subunits receive phosphoryl groups from HPr and transfer them to IIB subunits, which in turn phosphorylate the substrate.</t>
  </si>
  <si>
    <t>Q#959 - &gt;F061-4_0959</t>
  </si>
  <si>
    <t>COG2376</t>
  </si>
  <si>
    <t>DAK1</t>
  </si>
  <si>
    <t>cl29419</t>
  </si>
  <si>
    <t>Dihydroxyacetone kinase [Carbohydrate transport and metabolism]; Dihydroxyacetone kinase [Carbohydrate transport and metabolism].</t>
  </si>
  <si>
    <t>Q#960 - &gt;F061-4_0960</t>
  </si>
  <si>
    <t>Q#961 - &gt;F061-4_0961</t>
  </si>
  <si>
    <t>TM_PBP1_branched-chain-AA_like superfamily</t>
  </si>
  <si>
    <t>Transmembrane subunit (TM) of Periplasmic Binding Protein (PBP)-dependent ATP-Binding Cassette (ABC) transporters which are involved in the uptake of branched-chain amino acids (AAs), as well as TMs of transporters involved in the uptake of monosaccharides including ribose, galactose, and arabinose. These transporters generally bind type 1 PBPs. PBP-dependent ABC transporters consist of a PBP, two TMs, and two cytoplasmic ABCs, and are mainly involved in importing solutes from the environment. The solute is captured by the PBP which delivers it to a gated translocation pathway formed by the two TMs. The two ABCs bind and hydrolyze ATP and drive the transport reaction. This group includes Escherichia coli LivM and LivH, two TMs which heterodimerize to form the translocation pathway of the E. coli branched-chain AA LIV-1/LS transporter. This transporter is comprised of two TMs (LivM and LivH), two ABCs (LivG and LivF), and one of two alternative PBPs, LivJ (LIV-BP) and LivK (LS-BP). In addition to transporting branched-chain AAs including leucine, isoleucine and valine, the E. coli LIV-1/LS transporter is involved in the uptake of the aromatic AA, phenylalanine. Included in this group are proteins from transport systems that contain a single TM which homodimerizes to generate the transmembrane pore; for example E. coli RbsC, AlsC, and MglC, the TMs of the high affinity ribose transporter, the D-allose transporter and the galactose transporter, respectively. The D-allose transporter may also to be involved in low affinity ribose transport.</t>
  </si>
  <si>
    <t>Q#962 - &gt;F061-4_0962</t>
  </si>
  <si>
    <t>Q#963 - &gt;F061-4_0963</t>
  </si>
  <si>
    <t>cl34786</t>
  </si>
  <si>
    <t>CeuD superfamily</t>
  </si>
  <si>
    <t>ABC-type enterochelin transport system, ATPase component  [Inorganic ion transport and metabolism]; ABC-type enterochelin transport system, ATPase component [Inorganic ion transport and metabolism].</t>
  </si>
  <si>
    <t>Q#964 - &gt;F061-4_0964</t>
  </si>
  <si>
    <t>COG4607</t>
  </si>
  <si>
    <t>CeuA</t>
  </si>
  <si>
    <t>cl30255</t>
  </si>
  <si>
    <t>ABC-type enterochelin transport system, periplasmic component  [Inorganic ion transport and metabolism]; ABC-type enterochelin transport system, periplasmic component [Inorganic ion transport and metabolism].</t>
  </si>
  <si>
    <t>Q#966 - &gt;F061-4_0966</t>
  </si>
  <si>
    <t>cl34265</t>
  </si>
  <si>
    <t>RfaJ superfamily</t>
  </si>
  <si>
    <t>Lipopolysaccharide biosynthesis protein, LPS:glycosyltransferase [Cell wall/membrane/envelope biogenesis]; Lipopolysaccharide biosynthesis proteins, LPS:glycosyltransferases [Cell envelope biogenesis, outer membrane].</t>
  </si>
  <si>
    <t>Q#967 - &gt;F061-4_0967</t>
  </si>
  <si>
    <t>COG3601</t>
  </si>
  <si>
    <t>FmnP</t>
  </si>
  <si>
    <t>Riboflavin transporter FmnP [Coenzyme transport and metabolism]; Predicted membrane protein [Function unknown].</t>
  </si>
  <si>
    <t>Q#968 - &gt;F061-4_0968</t>
  </si>
  <si>
    <t>Q#969 - &gt;F061-4_0969</t>
  </si>
  <si>
    <t>COG1175</t>
  </si>
  <si>
    <t>UgpA</t>
  </si>
  <si>
    <t>ABC-type sugar transport system, permease component [Carbohydrate transport and metabolism]; ABC-type sugar transport systems, permease components [Carbohydrate transport and metabolism].</t>
  </si>
  <si>
    <t>Q#970 - &gt;F061-4_0970</t>
  </si>
  <si>
    <t>COG0395</t>
  </si>
  <si>
    <t>UgpE</t>
  </si>
  <si>
    <t>cl33860</t>
  </si>
  <si>
    <t>ABC-type glycerol-3-phosphate transport system, permease component [Carbohydrate transport and metabolism]; ABC-type sugar transport system, permease component [Carbohydrate transport and metabolism].</t>
  </si>
  <si>
    <t>Q#971 - &gt;F061-4_0971</t>
  </si>
  <si>
    <t>RnjA superfamily</t>
  </si>
  <si>
    <t>Q#972 - &gt;F061-4_0972</t>
  </si>
  <si>
    <t>COG1653</t>
  </si>
  <si>
    <t>UgpB</t>
  </si>
  <si>
    <t>ABC-type glycerol-3-phosphate transport system, periplasmic component [Carbohydrate transport and metabolism]; ABC-type sugar transport system, periplasmic component [Carbohydrate transport and metabolism].</t>
  </si>
  <si>
    <t>Q#973 - &gt;F061-4_0973</t>
  </si>
  <si>
    <t>Q#974 - &gt;F061-4_0974</t>
  </si>
  <si>
    <t>Q#976 - &gt;F061-4_0976</t>
  </si>
  <si>
    <t>Q#977 - &gt;F061-4_0977</t>
  </si>
  <si>
    <t>Q#979 - &gt;F061-4_0979</t>
  </si>
  <si>
    <t>Q#980 - &gt;F061-4_0980</t>
  </si>
  <si>
    <t>Q#981 - &gt;F061-4_0981</t>
  </si>
  <si>
    <t>Q#983 - &gt;F061-4_0983</t>
  </si>
  <si>
    <t>Q#984 - &gt;F061-4_0984</t>
  </si>
  <si>
    <t>Q#985 - &gt;F061-4_0985</t>
  </si>
  <si>
    <t>Q#987 - &gt;F061-4_0987</t>
  </si>
  <si>
    <t>cl19409</t>
  </si>
  <si>
    <t>Cad superfamily</t>
  </si>
  <si>
    <t xml:space="preserve">Cadmium resistance transporter; Cadmium resistance transporter.  </t>
  </si>
  <si>
    <t>Q#988 - &gt;F061-4_0988</t>
  </si>
  <si>
    <t>cl34399</t>
  </si>
  <si>
    <t>Pgk2 superfamily</t>
  </si>
  <si>
    <t>2-phosphoglycerate kinase  [Carbohydrate transport and metabolism]; 2-phosphoglycerate kinase [Carbohydrate transport and metabolism].</t>
  </si>
  <si>
    <t>Q#989 - &gt;F061-4_0989</t>
  </si>
  <si>
    <t>cl00816</t>
  </si>
  <si>
    <t>OAD_beta superfamily</t>
  </si>
  <si>
    <t>Na+-transporting oxaloacetate decarboxylase beta subunit; Members of this family are integral membrane proteins. The decarboxylation reactions they catalyze are coupled to the vectorial transport of Na+ across the cytoplasmic membrane, thereby creating a sodium ion motive force that is used for ATP synthesis.</t>
  </si>
  <si>
    <t>Q#990 - &gt;F061-4_0990</t>
  </si>
  <si>
    <t>Q#994 - &gt;F061-4_0994</t>
  </si>
  <si>
    <t>COG0519</t>
  </si>
  <si>
    <t>GuaA2</t>
  </si>
  <si>
    <t>cl33929</t>
  </si>
  <si>
    <t>GMP synthase, PP-ATPase domain/subunit [Nucleotide transport and metabolism]; GMP synthase, PP-ATPase domain/subunit [Nucleotide transport and metabolism].</t>
  </si>
  <si>
    <t>COG0518</t>
  </si>
  <si>
    <t>GuaA1</t>
  </si>
  <si>
    <t>cl33928</t>
  </si>
  <si>
    <t>GMP synthase - Glutamine amidotransferase domain [Nucleotide transport and metabolism]; GMP synthase - Glutamine amidotransferase domain [Nucleotide transport and metabolism].</t>
  </si>
  <si>
    <t>Q#995 - &gt;F061-4_0995</t>
  </si>
  <si>
    <t>Q#996 - &gt;F061-4_0996</t>
  </si>
  <si>
    <t>Q#1000 - &gt;F061-4_1000</t>
  </si>
  <si>
    <t>Q#1001 - &gt;F061-4_1001</t>
  </si>
  <si>
    <t>Q#1002 - &gt;F061-4_1002</t>
  </si>
  <si>
    <t>COG1072</t>
  </si>
  <si>
    <t>CoaA</t>
  </si>
  <si>
    <t>Panthothenate kinase [Coenzyme transport and metabolism]; Panthothenate kinase [Coenzyme metabolism].</t>
  </si>
  <si>
    <t>Q#1003 - &gt;F061-4_1003</t>
  </si>
  <si>
    <t>COG2755</t>
  </si>
  <si>
    <t>TesA</t>
  </si>
  <si>
    <t>cl01053</t>
  </si>
  <si>
    <t>Lysophospholipase L1 or related esterase [Amino acid transport and metabolism]; Lysophospholipase L1 and related esterases [Amino acid transport and metabolism].</t>
  </si>
  <si>
    <t>Q#1004 - &gt;F061-4_1004</t>
  </si>
  <si>
    <t>COG2813</t>
  </si>
  <si>
    <t>RsmC</t>
  </si>
  <si>
    <t>cl34491</t>
  </si>
  <si>
    <t>16S rRNA G1207 methylase RsmC [Translation, ribosomal structure and biogenesis]; 16S RNA G1207 methylase RsmC [Translation, ribosomal structure and biogenesis].</t>
  </si>
  <si>
    <t>Q#1005 - &gt;F061-4_1005</t>
  </si>
  <si>
    <t>COG0213</t>
  </si>
  <si>
    <t>DeoA</t>
  </si>
  <si>
    <t>cl29556</t>
  </si>
  <si>
    <t>Thymidine phosphorylase [Nucleotide transport and metabolism]; Thymidine phosphorylase [Nucleotide transport and metabolism].</t>
  </si>
  <si>
    <t>Q#1006 - &gt;F061-4_1006</t>
  </si>
  <si>
    <t>COG0274</t>
  </si>
  <si>
    <t>DeoC</t>
  </si>
  <si>
    <t>Deoxyribose-phosphate aldolase [Nucleotide transport and metabolism]; Deoxyribose-phosphate aldolase [Nucleotide transport and metabolism].</t>
  </si>
  <si>
    <t>Q#1007 - &gt;F061-4_1007</t>
  </si>
  <si>
    <t>COG0295</t>
  </si>
  <si>
    <t>Cdd</t>
  </si>
  <si>
    <t>cl33830</t>
  </si>
  <si>
    <t>Cytidine deaminase [Nucleotide transport and metabolism]; Cytidine deaminase [Nucleotide transport and metabolism].</t>
  </si>
  <si>
    <t>Q#1008 - &gt;F061-4_1008</t>
  </si>
  <si>
    <t>COG1744</t>
  </si>
  <si>
    <t>Med</t>
  </si>
  <si>
    <t>cl26517</t>
  </si>
  <si>
    <t>Basic membrane lipoprotein Med, periplasmic binding protein (PBP1-ABC) superfamily [Cell wall/membrane/envelope biogenesis]; Uncharacterized ABC-type transport system, periplasmic component/surface lipoprotein [General function prediction only].</t>
  </si>
  <si>
    <t>Q#1009 - &gt;F061-4_1009</t>
  </si>
  <si>
    <t>Q#1010 - &gt;F061-4_1010</t>
  </si>
  <si>
    <t>COG3845</t>
  </si>
  <si>
    <t>YufO</t>
  </si>
  <si>
    <t>cl34679</t>
  </si>
  <si>
    <t>ABC-type uncharacterized transport system, ATPase component [General function prediction only]; ABC-type uncharacterized transport systems, ATPase components [General function prediction only].</t>
  </si>
  <si>
    <t>Q#1011 - &gt;F061-4_1011</t>
  </si>
  <si>
    <t>COG4603</t>
  </si>
  <si>
    <t>Q#1012 - &gt;F061-4_1012</t>
  </si>
  <si>
    <t>COG1079</t>
  </si>
  <si>
    <t>YufQ</t>
  </si>
  <si>
    <t>ABC-type uncharacterized transport system, permease component [General function prediction only]; Uncharacterized ABC-type transport system, permease component [General function prediction only].</t>
  </si>
  <si>
    <t>Q#1014 - &gt;F061-4_1014</t>
  </si>
  <si>
    <t>COG0039</t>
  </si>
  <si>
    <t>Mdh</t>
  </si>
  <si>
    <t>Q#1015 - &gt;F061-4_1015</t>
  </si>
  <si>
    <t>COG1293</t>
  </si>
  <si>
    <t>YloA</t>
  </si>
  <si>
    <t>cl40653</t>
  </si>
  <si>
    <t>Predicted component of the ribosome quality control (RQC) complex, YloA/Tae2 family, contains fibronectin-binding (FbpA) and DUF814 domains [Translation, ribosomal structure and biogenesis]; Predicted RNA-binding protein homologous to eukaryotic snRNP [Transcription].</t>
  </si>
  <si>
    <t>Q#1018 - &gt;F061-4_1018</t>
  </si>
  <si>
    <t>COG2984</t>
  </si>
  <si>
    <t>ABC-type uncharacterized transport system, periplasmic component  [General function prediction only]; ABC-type uncharacterized transport system, periplasmic component [General function prediction only].</t>
  </si>
  <si>
    <t>Q#1019 - &gt;F061-4_1019</t>
  </si>
  <si>
    <t>COG4120</t>
  </si>
  <si>
    <t>Q#1020 - &gt;F061-4_1020</t>
  </si>
  <si>
    <t>COG1101</t>
  </si>
  <si>
    <t>PhnK</t>
  </si>
  <si>
    <t>cl34109</t>
  </si>
  <si>
    <t>Q#1021 - &gt;F061-4_1021</t>
  </si>
  <si>
    <t>Q#1022 - &gt;F061-4_1022</t>
  </si>
  <si>
    <t>COG1161</t>
  </si>
  <si>
    <t>RbgA</t>
  </si>
  <si>
    <t>cl34151</t>
  </si>
  <si>
    <t>Ribosome biogenesis GTPase A [Translation, ribosomal structure and biogenesis]; Predicted GTPases [General function prediction only].</t>
  </si>
  <si>
    <t>Q#1023 - &gt;F061-4_1023</t>
  </si>
  <si>
    <t>COG0164</t>
  </si>
  <si>
    <t>RnhB</t>
  </si>
  <si>
    <t>cl14782</t>
  </si>
  <si>
    <t>Ribonuclease HII [Replication, recombination and repair]; Ribonuclease HII [DNA replication, recombination, and repair].</t>
  </si>
  <si>
    <t>Q#1025 - &gt;F061-4_1025</t>
  </si>
  <si>
    <t>COG0758</t>
  </si>
  <si>
    <t>Smf</t>
  </si>
  <si>
    <t>cl34034</t>
  </si>
  <si>
    <t>Predicted Rossmann fold nucleotide-binding protein DprA/Smf involved in DNA uptake [Replication, recombination and repair]; Predicted Rossmann fold nucleotide-binding protein involved in DNA uptake [DNA replication, recombination, and repair / Intracellular trafficking and secretion].</t>
  </si>
  <si>
    <t>Q#1026 - &gt;F061-4_1026</t>
  </si>
  <si>
    <t>COG0550</t>
  </si>
  <si>
    <t>TopA</t>
  </si>
  <si>
    <t>cl33942</t>
  </si>
  <si>
    <t>DNA topoisomerase IA [Replication, recombination and repair]; Topoisomerase IA [DNA replication, recombination, and repair].</t>
  </si>
  <si>
    <t>COG0551</t>
  </si>
  <si>
    <t>YrdD</t>
  </si>
  <si>
    <t>cl33943</t>
  </si>
  <si>
    <t>ssDNA-binding Zn-finger and Zn-ribbon domains of topoisomerase 1 [Replication, recombination and repair]; Zn-finger domain associated with topoisomerase type I [DNA replication, recombination, and repair].</t>
  </si>
  <si>
    <t>Q#1027 - &gt;F061-4_1027</t>
  </si>
  <si>
    <t>COG1206</t>
  </si>
  <si>
    <t>TrmFO</t>
  </si>
  <si>
    <t>Folate-dependent tRNA-U54 methylase TrmFO/GidA [Translation, ribosomal structure and biogenesis]; NAD(FAD)-utilizing enzyme possibly involved in translation [Translation, ribosomal structure and biogenesis].</t>
  </si>
  <si>
    <t>Q#1028 - &gt;F061-4_1028</t>
  </si>
  <si>
    <t>Q#1029 - &gt;F061-4_1029</t>
  </si>
  <si>
    <t>COG0753</t>
  </si>
  <si>
    <t>KatE</t>
  </si>
  <si>
    <t>cl29004</t>
  </si>
  <si>
    <t>Catalase [Inorganic ion transport and metabolism]; Catalase [Inorganic ion transport and metabolism].</t>
  </si>
  <si>
    <t>Q#1031 - &gt;F061-4_1031</t>
  </si>
  <si>
    <t>Q#1032 - &gt;F061-4_1032</t>
  </si>
  <si>
    <t>ALP_like superfamily</t>
  </si>
  <si>
    <t>alkaline phosphatases and sulfatases; This family includes alkaline phosphatases and sulfatases. Alkaline phosphatases are non-specific phosphomonoesterases that catalyze the hydrolysis reaction via a phosphoseryl intermediate to produce inorganic phosphate and the corresponding alcohol, optimally at high pH. Alkaline phosphatase exists as a dimer, each monomer binding 2 zinc atoms and one magnesium atom, which are essential for enzymatic activity. Sulfatases catalyze the hydrolysis of sulfate esters from wide range of substrates, including steroids, carbohydrates and proteins. Sulfate esters may be formed from various alcohols and amines. The biological roles of sulfatase includes the cycling of sulfur in the environment, in the degradation of sulfated glycosaminoglycans and glycolipids in the lysosome, and in remodeling sulfated glycosaminoglycans in the extracellular space. Both alkaline phosphatase and sulfatase are essential for human metabolism. Deficiency of individual enzyme cause genetic diseases.</t>
  </si>
  <si>
    <t>Q#1036 - &gt;F061-4_1036</t>
  </si>
  <si>
    <t>Q#1037 - &gt;F061-4_1037</t>
  </si>
  <si>
    <t>COG0222</t>
  </si>
  <si>
    <t>RplL</t>
  </si>
  <si>
    <t>cl29563</t>
  </si>
  <si>
    <t>Ribosomal protein L7/L12 [Translation, ribosomal structure and biogenesis]; Ribosomal protein L7/L12 [Translation, ribosomal structure and biogenesis].</t>
  </si>
  <si>
    <t>Q#1038 - &gt;F061-4_1038</t>
  </si>
  <si>
    <t>COG0244</t>
  </si>
  <si>
    <t>RplJ</t>
  </si>
  <si>
    <t>cl00376</t>
  </si>
  <si>
    <t>Ribosomal protein L10 [Translation, ribosomal structure and biogenesis]; Ribosomal protein L10 [Translation, ribosomal structure and biogenesis].</t>
  </si>
  <si>
    <t>Q#1042 - &gt;F061-4_1042</t>
  </si>
  <si>
    <t>Q#1043 - &gt;F061-4_1043</t>
  </si>
  <si>
    <t>Q#1045 - &gt;F061-4_1045</t>
  </si>
  <si>
    <t>Q#1046 - &gt;F061-4_1046</t>
  </si>
  <si>
    <t>Q#1049 - &gt;F061-4_1049</t>
  </si>
  <si>
    <t>COG0111</t>
  </si>
  <si>
    <t>SerA</t>
  </si>
  <si>
    <t>Phosphoglycerate dehydrogenase or related dehydrogenase [Coenzyme transport and metabolism, General function prediction only]; Phosphoglycerate dehydrogenase and related dehydrogenases [Amino acid transport and metabolism].</t>
  </si>
  <si>
    <t>Q#1050 - &gt;F061-4_1050</t>
  </si>
  <si>
    <t>COG1932</t>
  </si>
  <si>
    <t>SerC</t>
  </si>
  <si>
    <t>cl30753</t>
  </si>
  <si>
    <t>Phosphoserine aminotransferase [Coenzyme transport and metabolism, Amino acid transport and metabolism]; Phosphoserine aminotransferase [Coenzyme metabolism / Amino acid transport and metabolism].</t>
  </si>
  <si>
    <t>Q#1051 - &gt;F061-4_1051</t>
  </si>
  <si>
    <t>cl01522</t>
  </si>
  <si>
    <t>FGase superfamily</t>
  </si>
  <si>
    <t>N-formylglutamate amidohydrolase; Formylglutamate amidohydrolase (FGase) catalyzes the terminal reaction in the five-step pathway for histidine utilisation in Pseudomonas putida. By this action, N-formyl-L-glutamate (FG) is hydrolyzed to produce L-glutamate plus formate.</t>
  </si>
  <si>
    <t>Q#1052 - &gt;F061-4_1052</t>
  </si>
  <si>
    <t>NADB_Rossmann superfamily</t>
  </si>
  <si>
    <t>Rossmann-fold NAD(P)(+)-binding proteins; A large family of proteins that share a Rossmann-fold NAD(P)H/NAD(P)(+) binding (NADB) domain. The NADB domain is found in numerous dehydrogenases of metabolic pathways such as glycolysis, and many other redox enzymes. NAD binding involves numerous hydrogen-bonds and van der Waals contacts, in particular H-bonding of residues in a turn between the first strand and the subsequent helix of the Rossmann-fold topology. Characteristically, this turn exhibits a consensus binding pattern similar to GXGXXG, in which the  first 2 glycines participate in NAD(P)-binding, and the third facilitates close packing of the helix to the beta-strand. Typically, proteins in this family contain a second domain in addition to the NADB domain, which is responsible for specifically binding a substrate and catalyzing a particular enzymatic reaction.</t>
  </si>
  <si>
    <t>Q#1053 - &gt;F061-4_1053</t>
  </si>
  <si>
    <t>Q#1054 - &gt;F061-4_1054</t>
  </si>
  <si>
    <t>COG1304</t>
  </si>
  <si>
    <t>LldD</t>
  </si>
  <si>
    <t>FMN-dependent dehydrogenase, includes L-lactate dehydrogenase and type II isopentenyl diphosphate isomerase  [Energy production and conversion, Lipid transport and metabolism, General function prediction only]; Isopentenyl diphosphate isomerase (BS_ypgA, MTH48 and related proteins) [Coenzyme transport and metabolism].</t>
  </si>
  <si>
    <t>Q#1056 - &gt;F061-4_1056</t>
  </si>
  <si>
    <t>Q#1061 - &gt;F061-4_1061</t>
  </si>
  <si>
    <t>Q#1063 - &gt;F061-4_1063</t>
  </si>
  <si>
    <t>Q#1065 - &gt;F061-4_1065</t>
  </si>
  <si>
    <t>cl34462</t>
  </si>
  <si>
    <t>YfaS superfamily</t>
  </si>
  <si>
    <t>Uncharacterized conserved protein YfaS, alpha-2-macroglobulin family  [General function prediction only]; Large extracellular alpha-helical protein [General function prediction only].</t>
  </si>
  <si>
    <t>cl34047</t>
  </si>
  <si>
    <t>TonB superfamily</t>
  </si>
  <si>
    <t>Periplasmic protein TonB, links inner and outer membranes [Cell wall/membrane/envelope biogenesis]; Periplasmic protein TonB, links inner and outer membranes [Cell envelope biogenesis, outer membrane].</t>
  </si>
  <si>
    <t>Q#1066 - &gt;F061-4_1066</t>
  </si>
  <si>
    <t>Q#1067 - &gt;F061-4_1067</t>
  </si>
  <si>
    <t>cl34971</t>
  </si>
  <si>
    <t>COG5281 superfamily</t>
  </si>
  <si>
    <t>Phage-related minor tail protein  [Mobilome: prophages, transposons]; Phage-related minor tail protein [Function unknown].</t>
  </si>
  <si>
    <t>Q#1068 - &gt;F061-4_1068</t>
  </si>
  <si>
    <t>SbcC superfamily</t>
  </si>
  <si>
    <t>cl34967</t>
  </si>
  <si>
    <t>MDN1 superfamily</t>
  </si>
  <si>
    <t>Midasin, AAA ATPase with  vWA domain, involved in ribosome maturation  [Translation, ribosomal structure and biogenesis]; AAA ATPase containing von Willebrand factor type A (vWA) domain [General function prediction only].</t>
  </si>
  <si>
    <t>Q#1069 - &gt;F061-4_1069</t>
  </si>
  <si>
    <t>COG1045</t>
  </si>
  <si>
    <t>CysE</t>
  </si>
  <si>
    <t>Serine acetyltransferase [Amino acid transport and metabolism]; Serine acetyltransferase [Amino acid transport and metabolism].</t>
  </si>
  <si>
    <t>Q#1070 - &gt;F061-4_1070</t>
  </si>
  <si>
    <t>Q#1072 - &gt;F061-4_1072</t>
  </si>
  <si>
    <t>Q#1073 - &gt;F061-4_1073</t>
  </si>
  <si>
    <t>Q#1075 - &gt;F061-4_1075</t>
  </si>
  <si>
    <t>Q#1077 - &gt;F061-4_1077</t>
  </si>
  <si>
    <t>COG1408</t>
  </si>
  <si>
    <t>YaeI</t>
  </si>
  <si>
    <t>Predicted phosphohydrolase, MPP superfamily [General function prediction only]; Predicted phosphohydrolases [General function prediction only].</t>
  </si>
  <si>
    <t>Q#1078 - &gt;F061-4_1078</t>
  </si>
  <si>
    <t>Q#1079 - &gt;F061-4_1079</t>
  </si>
  <si>
    <t>COG0292</t>
  </si>
  <si>
    <t>RplT</t>
  </si>
  <si>
    <t>cl00393</t>
  </si>
  <si>
    <t>Ribosomal protein L20 [Translation, ribosomal structure and biogenesis]; Ribosomal protein L20 [Translation, ribosomal structure and biogenesis].</t>
  </si>
  <si>
    <t>Q#1080 - &gt;F061-4_1080</t>
  </si>
  <si>
    <t>COG0291</t>
  </si>
  <si>
    <t>RpmI</t>
  </si>
  <si>
    <t>cl00392</t>
  </si>
  <si>
    <t>Ribosomal protein L35 [Translation, ribosomal structure and biogenesis]; Ribosomal protein L35 [Translation, ribosomal structure and biogenesis].</t>
  </si>
  <si>
    <t>Q#1081 - &gt;F061-4_1081</t>
  </si>
  <si>
    <t>COG0290</t>
  </si>
  <si>
    <t>InfC</t>
  </si>
  <si>
    <t>cl29272</t>
  </si>
  <si>
    <t>Translation initiation factor IF-3 [Translation, ribosomal structure and biogenesis]; Translation initiation factor 3 (IF-3) [Translation, ribosomal structure and biogenesis].</t>
  </si>
  <si>
    <t>Q#1082 - &gt;F061-4_1082</t>
  </si>
  <si>
    <t>Q#1085 - &gt;F061-4_1085</t>
  </si>
  <si>
    <t>Q#1086 - &gt;F061-4_1086</t>
  </si>
  <si>
    <t>COG0218</t>
  </si>
  <si>
    <t>EngB</t>
  </si>
  <si>
    <t>GTP-binding protein EngB required for normal cell division [Cell cycle control, cell division, chromosome partitioning]; Predicted GTPase [General function prediction only].</t>
  </si>
  <si>
    <t>Q#1087 - &gt;F061-4_1087</t>
  </si>
  <si>
    <t>COG1219</t>
  </si>
  <si>
    <t>ClpX</t>
  </si>
  <si>
    <t>cl34188</t>
  </si>
  <si>
    <t>ATP-dependent protease Clp, ATPase subunit [Posttranslational modification, protein turnover, chaperones]; ATP-dependent protease Clp, ATPase subunit [Posttranslational modification, protein turnover, chaperones].</t>
  </si>
  <si>
    <t>Q#1088 - &gt;F061-4_1088</t>
  </si>
  <si>
    <t>COG0262</t>
  </si>
  <si>
    <t>FolA</t>
  </si>
  <si>
    <t>cl17279</t>
  </si>
  <si>
    <t>Dihydrofolate reductase [Coenzyme transport and metabolism]; Dihydrofolate reductase [Coenzyme metabolism].</t>
  </si>
  <si>
    <t>Q#1090 - &gt;F061-4_1090</t>
  </si>
  <si>
    <t>COG0207</t>
  </si>
  <si>
    <t>ThyA</t>
  </si>
  <si>
    <t>cl19097</t>
  </si>
  <si>
    <t>Thymidylate synthase [Nucleotide transport and metabolism]; Thymidylate synthase [Nucleotide transport and metabolism].</t>
  </si>
  <si>
    <t>Q#1091 - &gt;F061-4_1091</t>
  </si>
  <si>
    <t>Q#1092 - &gt;F061-4_1092</t>
  </si>
  <si>
    <t>COG0617</t>
  </si>
  <si>
    <t>PcnB</t>
  </si>
  <si>
    <t>cl40750</t>
  </si>
  <si>
    <t>tRNA nucleotidyltransferase/poly(A) polymerase [Translation, ribosomal structure and biogenesis]; tRNA nucleotidyltransferase/poly(A) polymerase [Translation, ribosomal structure and biogenesis].</t>
  </si>
  <si>
    <t>Q#1093 - &gt;F061-4_1093</t>
  </si>
  <si>
    <t>COG0289</t>
  </si>
  <si>
    <t>DapB</t>
  </si>
  <si>
    <t>cl29298</t>
  </si>
  <si>
    <t>Dihydrodipicolinate reductase [Amino acid transport and metabolism]; Dihydrodipicolinate reductase [Amino acid transport and metabolism].</t>
  </si>
  <si>
    <t>Q#1094 - &gt;F061-4_1094</t>
  </si>
  <si>
    <t>COG1307</t>
  </si>
  <si>
    <t>DegV</t>
  </si>
  <si>
    <t>cl19360</t>
  </si>
  <si>
    <t>Fatty acid-binding protein DegV (function unknown) [Lipid transport and metabolism]; Uncharacterized protein conserved in bacteria [Function unknown].</t>
  </si>
  <si>
    <t>Q#1095 - &gt;F061-4_1095</t>
  </si>
  <si>
    <t>cl11551</t>
  </si>
  <si>
    <t>DUF1149 superfamily</t>
  </si>
  <si>
    <t>Protein of unknown function (DUF1149); This family consists of several hypothetical bacterial proteins of unknown function.</t>
  </si>
  <si>
    <t>Q#1096 - &gt;F061-4_1096</t>
  </si>
  <si>
    <t>COG0336</t>
  </si>
  <si>
    <t>TrmD</t>
  </si>
  <si>
    <t>cl00407</t>
  </si>
  <si>
    <t>tRNA G37 N-methylase TrmD [Translation, ribosomal structure and biogenesis]; tRNA-(guanine-N1)-methyltransferase [Translation, ribosomal structure and biogenesis].</t>
  </si>
  <si>
    <t>Q#1097 - &gt;F061-4_1097</t>
  </si>
  <si>
    <t>COG0806</t>
  </si>
  <si>
    <t>RimM</t>
  </si>
  <si>
    <t>cl34046</t>
  </si>
  <si>
    <t>Ribosomal 30S subunit maturation factor RimM, required for 16S rRNA processing [Translation, ribosomal structure and biogenesis]; RimM protein, required for 16S rRNA processing [Translation, ribosomal structure and biogenesis].</t>
  </si>
  <si>
    <t>Q#1098 - &gt;F061-4_1098</t>
  </si>
  <si>
    <t>COG1837</t>
  </si>
  <si>
    <t>YlqC</t>
  </si>
  <si>
    <t>cl00098</t>
  </si>
  <si>
    <t>Predicted RNA-binding protein YlqC, contains KH domain, UPF0109 family [General function prediction only]; Predicted RNA-binding protein (contains KH domain) [General function prediction only].</t>
  </si>
  <si>
    <t>Q#1099 - &gt;F061-4_1099</t>
  </si>
  <si>
    <t>COG0228</t>
  </si>
  <si>
    <t>RpsP</t>
  </si>
  <si>
    <t>cl00368</t>
  </si>
  <si>
    <t>Ribosomal protein S16 [Translation, ribosomal structure and biogenesis]; Ribosomal protein S16 [Translation, ribosomal structure and biogenesis].</t>
  </si>
  <si>
    <t>Q#1100 - &gt;F061-4_1100</t>
  </si>
  <si>
    <t>Q#1101 - &gt;F061-4_1101</t>
  </si>
  <si>
    <t>COG1249</t>
  </si>
  <si>
    <t>Lpd</t>
  </si>
  <si>
    <t>Pyruvate/2-oxoglutarate dehydrogenase complex, dihydrolipoamide dehydrogenase (E3) component or related enzyme [Energy production and conversion]; Pyruvate/2-oxoglutarate dehydrogenase complex, dihydrolipoamide dehydrogenase (E3) component, and related enzymes [Energy production and conversion].</t>
  </si>
  <si>
    <t>Q#1102 - &gt;F061-4_1102</t>
  </si>
  <si>
    <t>Q#1103 - &gt;F061-4_1103</t>
  </si>
  <si>
    <t>Q#1108 - &gt;F061-4_1108</t>
  </si>
  <si>
    <t>Q#1109 - &gt;F061-4_1109</t>
  </si>
  <si>
    <t>COG1285</t>
  </si>
  <si>
    <t>SapB</t>
  </si>
  <si>
    <t>cl34217</t>
  </si>
  <si>
    <t>Uncharacterized membrane protein YhiD, involved in acid resistance [Function unknown]; Uncharacterized membrane protein [Function unknown].</t>
  </si>
  <si>
    <t>Q#1110 - &gt;F061-4_1110</t>
  </si>
  <si>
    <t>Q#1111 - &gt;F061-4_1111</t>
  </si>
  <si>
    <t>cl34437</t>
  </si>
  <si>
    <t>Cfa superfamily</t>
  </si>
  <si>
    <t>Cyclopropane fatty-acyl-phospholipid synthase and related methyltransferases [Lipid transport and metabolism]; Cyclopropane fatty acid synthase and related methyltransferases [Cell envelope biogenesis, outer membrane].</t>
  </si>
  <si>
    <t>Q#1112 - &gt;F061-4_1112</t>
  </si>
  <si>
    <t>Q#1113 - &gt;F061-4_1113</t>
  </si>
  <si>
    <t>cl00429</t>
  </si>
  <si>
    <t>SNARE_assoc superfamily</t>
  </si>
  <si>
    <t>SNARE associated Golgi protein; This is a family of SNARE associated Golgi proteins. The yeast member of this family localizes with the t-SNARE Tlg2.</t>
  </si>
  <si>
    <t>Q#1114 - &gt;F061-4_1114</t>
  </si>
  <si>
    <t>Q#1117 - &gt;F061-4_1117</t>
  </si>
  <si>
    <t>Q#1118 - &gt;F061-4_1118</t>
  </si>
  <si>
    <t>Q#1119 - &gt;F061-4_1119</t>
  </si>
  <si>
    <t>Q#1120 - &gt;F061-4_1120</t>
  </si>
  <si>
    <t>Q#1121 - &gt;F061-4_1121</t>
  </si>
  <si>
    <t>COG0363</t>
  </si>
  <si>
    <t>NagB</t>
  </si>
  <si>
    <t>6-phosphogluconolactonase/Glucosamine-6-phosphate isomerase/deaminase [Carbohydrate transport and metabolism]; 6-phosphogluconolactonase/Glucosamine-6-phosphate isomerase/deaminase [Carbohydrate transport and metabolism].</t>
  </si>
  <si>
    <t>Q#1122 - &gt;F061-4_1122</t>
  </si>
  <si>
    <t>COG0809</t>
  </si>
  <si>
    <t>QueA</t>
  </si>
  <si>
    <t>cl00523</t>
  </si>
  <si>
    <t>S-adenosylmethionine:tRNA-ribosyltransferase-isomerase (queuine synthetase) [Translation, ribosomal structure and biogenesis]; S-adenosylmethionine:tRNA-ribosyltransferase-isomerase (queuine synthetase) [Translation, ribosomal structure and biogenesis].</t>
  </si>
  <si>
    <t>Q#1123 - &gt;F061-4_1123</t>
  </si>
  <si>
    <t>cl15828</t>
  </si>
  <si>
    <t>DUF308 superfamily</t>
  </si>
  <si>
    <t>Short repeat of unknown function (DUF308); Family of short repeats that occurs in a limited number of membrane proteins. It may divide further in short repeats of around 7-10 residues of the pattern G-#-X(2)-#(2)-X (#=hydrophobic).</t>
  </si>
  <si>
    <t>Q#1124 - &gt;F061-4_1124</t>
  </si>
  <si>
    <t>Q#1127 - &gt;F061-4_1127</t>
  </si>
  <si>
    <t>COG0624</t>
  </si>
  <si>
    <t>ArgE</t>
  </si>
  <si>
    <t>Acetylornithine deacetylase/Succinyl-diaminopimelate desuccinylase or related deacylase [Amino acid transport and metabolism]; Acetylornithine deacetylase/Succinyl-diaminopimelate desuccinylase and related deacylases [Amino acid transport and metabolism].</t>
  </si>
  <si>
    <t>Q#1128 - &gt;F061-4_1128</t>
  </si>
  <si>
    <t>COG0322</t>
  </si>
  <si>
    <t>UvrC</t>
  </si>
  <si>
    <t>cl33836</t>
  </si>
  <si>
    <t>Excinuclease UvrABC, nuclease subunit [Replication, recombination and repair]; Nuclease subunit of the excinuclease complex [DNA replication, recombination, and repair].</t>
  </si>
  <si>
    <t>Q#1129 - &gt;F061-4_1129</t>
  </si>
  <si>
    <t>cl19825</t>
  </si>
  <si>
    <t>Zn_peptidase superfamily</t>
  </si>
  <si>
    <t>Putative neutral zinc metallopeptidase; Members of this family have a predicted zinc binding motif characteristic of neutral zinc metallopeptidases (Prosite:PDOC00129).</t>
  </si>
  <si>
    <t>Q#1130 - &gt;F061-4_1130</t>
  </si>
  <si>
    <t>COG3581</t>
  </si>
  <si>
    <t>cl21559</t>
  </si>
  <si>
    <t>Predicted nucleotide-binding protein, sugar kinase/HSP70/actin superfamily [General function prediction only]; Uncharacterized protein conserved in bacteria [Function unknown].</t>
  </si>
  <si>
    <t>COG1924</t>
  </si>
  <si>
    <t>YjiL</t>
  </si>
  <si>
    <t>Activator of 2-hydroxyglutaryl-CoA dehydratase (HSP70-class ATPase domain) [Lipid transport and metabolism]; Activator of 2-hydroxyglutaryl-CoA dehydratase (HSP70-class ATPase domain) [Lipid metabolism].</t>
  </si>
  <si>
    <t>COG3580</t>
  </si>
  <si>
    <t>NBD_sugar-kinase_HSP70_actin superfamily</t>
  </si>
  <si>
    <t>Nucleotide-Binding Domain of the sugar kinase/HSP70/actin superfamily; This superfamily includes the actin family, the HSP70 family of molecular chaperones and nucleotide exchange factors, the ROK (repressor, ORF, kinase) family, the hexokinase family, the FGGY family (which includes glycerol kinase and similar carbohydrate kinases such as rhamnulokinase and xylulokinase), the exopolyphosphatase/guanosine pentaphosphate phosphohydrolase/nucleoside triphosphate diphosphohydrolase family, propionate kinase/acetate kinase family, glycerol dehydratase reactivase, 2-hydroxyglutaryl-CoA dehydratase component A, N-acetylglucosamine kinase, butyrate kinase 2, Escherichia coli YeaZ and similar glycoproteases, the cell shape-determining protein MreB, the plasmid DNA segregation factor ParM, cell cycle proteins FtsA, Pili assembly protein PilM, ethanolamine utilization protein EutJ, and similar proteins. The nucleotide-binding site residues are conserved; the nucleotide sits in a deep cleft formed between the two lobes of the nucleotide-binding domain (NBD). Substrate binding to superfamily members is associated with closure of this catalytic site cleft. The functional activities of several members of the superfamily, including hexokinases, actin, and HSP70s, are modulated by allosteric effectors, which may act on the cleft closure.</t>
  </si>
  <si>
    <t>Q#1131 - &gt;F061-4_1131</t>
  </si>
  <si>
    <t>Q#1132 - &gt;F061-4_1132</t>
  </si>
  <si>
    <t>Q#1133 - &gt;F061-4_1133</t>
  </si>
  <si>
    <t>Q#1135 - &gt;F061-4_1135</t>
  </si>
  <si>
    <t>COG3153</t>
  </si>
  <si>
    <t>yhbS</t>
  </si>
  <si>
    <t>Predicted N-acetyltransferase YhbS [General function prediction only]; Predicted acetyltransferase [General function prediction only].</t>
  </si>
  <si>
    <t>Q#1136 - &gt;F061-4_1136</t>
  </si>
  <si>
    <t>cl19868</t>
  </si>
  <si>
    <t>DUF1054 superfamily</t>
  </si>
  <si>
    <t>Protein of unknown function (DUF1054); This family consists of several hypothetical bacterial proteins of unknown function.</t>
  </si>
  <si>
    <t>Q#1137 - &gt;F061-4_1137</t>
  </si>
  <si>
    <t>COG0457</t>
  </si>
  <si>
    <t>TPR</t>
  </si>
  <si>
    <t>cl33886</t>
  </si>
  <si>
    <t>Tetratricopeptide (TPR) repeat [General function prediction only]; FOG: TPR repeat [General function prediction only].</t>
  </si>
  <si>
    <t>Q#1138 - &gt;F061-4_1138</t>
  </si>
  <si>
    <t>cl34545</t>
  </si>
  <si>
    <t>PilF superfamily</t>
  </si>
  <si>
    <t>Tfp pilus assembly protein PilF  [Cell motility, Extracellular structures]; Tfp pilus assembly protein PilF [Cell motility and secretion / Intracellular trafficking and secretion].</t>
  </si>
  <si>
    <t>Q#1139 - &gt;F061-4_1139</t>
  </si>
  <si>
    <t>Q#1141 - &gt;F061-4_1141</t>
  </si>
  <si>
    <t>Q#1142 - &gt;F061-4_1142</t>
  </si>
  <si>
    <t>Q#1144 - &gt;F061-4_1144</t>
  </si>
  <si>
    <t>Q#1145 - &gt;F061-4_1145</t>
  </si>
  <si>
    <t>Q#1146 - &gt;F061-4_1146</t>
  </si>
  <si>
    <t>Q#1147 - &gt;F061-4_1147</t>
  </si>
  <si>
    <t>Q#1148 - &gt;F061-4_1148</t>
  </si>
  <si>
    <t>Q#1149 - &gt;F061-4_1149</t>
  </si>
  <si>
    <t>cl30308</t>
  </si>
  <si>
    <t>LolE superfamily</t>
  </si>
  <si>
    <t>ABC-type transport system, involved in lipoprotein release, permease component [Cell wall/membrane/envelope biogenesis]; ABC-type transport system, involved in lipoprotein release, permease component [Cell envelope biogenesis, outer membrane].</t>
  </si>
  <si>
    <t>Q#1151 - &gt;F061-4_1151</t>
  </si>
  <si>
    <t>cl26964</t>
  </si>
  <si>
    <t>ABC_trans_CmpB superfamily</t>
  </si>
  <si>
    <t>Putative ABC-transporter type IV; CmpB is a family of membrane proteins that are likely to be part of a two-component type IV ABC-transporter system. Families can transport multiple drugs including ethidium and fluoroquinolones. UniProtKB:Q83XH0 is a member of TCDB family 3.A.1.121.4.</t>
  </si>
  <si>
    <t>Q#1152 - &gt;F061-4_1152</t>
  </si>
  <si>
    <t>Q#1153 - &gt;F061-4_1153</t>
  </si>
  <si>
    <t>Q#1155 - &gt;F061-4_1155</t>
  </si>
  <si>
    <t>Q#1156 - &gt;F061-4_1156</t>
  </si>
  <si>
    <t>COG1725</t>
  </si>
  <si>
    <t>YhcF</t>
  </si>
  <si>
    <t>Q#1157 - &gt;F061-4_1157</t>
  </si>
  <si>
    <t>COG1113</t>
  </si>
  <si>
    <t>AnsP</t>
  </si>
  <si>
    <t>cl30117</t>
  </si>
  <si>
    <t>L-asparagine transporter and related permeases [Amino acid transport and metabolism]; Gamma-aminobutyrate permease and related permeases [Amino acid transport and metabolism].</t>
  </si>
  <si>
    <t>Q#1158 - &gt;F061-4_1158</t>
  </si>
  <si>
    <t>Q#1159 - &gt;F061-4_1159</t>
  </si>
  <si>
    <t>COG0028</t>
  </si>
  <si>
    <t>IlvB</t>
  </si>
  <si>
    <t>cl39075</t>
  </si>
  <si>
    <t>Acetolactate synthase large subunit or other thiamine pyrophosphate-requiring enzyme [Amino acid transport and metabolism, Coenzyme transport and metabolism]; Thiamine pyrophosphate-requiring enzymes [acetolactate synthase, pyruvate dehydrogenase (cytochrome), glyoxylate carboligase, phosphonopyruvate decarboxylase] [Amino acid transport and metabolism / Coenzyme metabolism].</t>
  </si>
  <si>
    <t>Q#1160 - &gt;F061-4_1160</t>
  </si>
  <si>
    <t>Q#1161 - &gt;F061-4_1161</t>
  </si>
  <si>
    <t>COG0628</t>
  </si>
  <si>
    <t>PerM</t>
  </si>
  <si>
    <t>cl00465</t>
  </si>
  <si>
    <t>Predicted PurR-regulated permease PerM [General function prediction only]; Predicted permease, member of the PurR regulon [General function prediction only].</t>
  </si>
  <si>
    <t>Q#1162 - &gt;F061-4_1162</t>
  </si>
  <si>
    <t>COG2706</t>
  </si>
  <si>
    <t>Pgl</t>
  </si>
  <si>
    <t>Q#1164 - &gt;F061-4_1164</t>
  </si>
  <si>
    <t>COG1611</t>
  </si>
  <si>
    <t>YgdH</t>
  </si>
  <si>
    <t>cl22881</t>
  </si>
  <si>
    <t>Predicted Rossmann fold nucleotide-binding protein [General function prediction only]; Predicted Rossmann fold nucleotide-binding protein [General function prediction only].</t>
  </si>
  <si>
    <t>Q#1165 - &gt;F061-4_1165</t>
  </si>
  <si>
    <t>Q#1166 - &gt;F061-4_1166</t>
  </si>
  <si>
    <t>Q#1169 - &gt;F061-4_1169</t>
  </si>
  <si>
    <t>Q#1170 - &gt;F061-4_1170</t>
  </si>
  <si>
    <t>cl01067</t>
  </si>
  <si>
    <t>Dyp_perox superfamily</t>
  </si>
  <si>
    <t>Dyp-type peroxidase family; This family of dye-decolourising peroxidases lack a typical heme-binding region.</t>
  </si>
  <si>
    <t>Q#1171 - &gt;F061-4_1171</t>
  </si>
  <si>
    <t>COG0825</t>
  </si>
  <si>
    <t>AccA</t>
  </si>
  <si>
    <t>Acetyl-CoA carboxylase alpha subunit [Lipid transport and metabolism]; Acetyl-CoA carboxylase alpha subunit [Lipid metabolism].</t>
  </si>
  <si>
    <t>Q#1172 - &gt;F061-4_1172</t>
  </si>
  <si>
    <t>COG0777</t>
  </si>
  <si>
    <t>AccD</t>
  </si>
  <si>
    <t>Acetyl-CoA carboxylase beta subunit [Lipid transport and metabolism]; Acetyl-CoA carboxylase beta subunit [Lipid metabolism].</t>
  </si>
  <si>
    <t>Q#1173 - &gt;F061-4_1173</t>
  </si>
  <si>
    <t>COG0439</t>
  </si>
  <si>
    <t>AccC</t>
  </si>
  <si>
    <t>Biotin carboxylase [Lipid transport and metabolism]; Biotin carboxylase [Lipid metabolism].</t>
  </si>
  <si>
    <t>Q#1174 - &gt;F061-4_1174</t>
  </si>
  <si>
    <t>COG0764</t>
  </si>
  <si>
    <t>FabA</t>
  </si>
  <si>
    <t>cl00509</t>
  </si>
  <si>
    <t>3-hydroxymyristoyl/3-hydroxydecanoyl-(acyl carrier protein) dehydratase [Lipid transport and metabolism]; 3-hydroxymyristoyl/3-hydroxydecanoyl-(acyl carrier protein) dehydratases [Lipid metabolism].</t>
  </si>
  <si>
    <t>Q#1175 - &gt;F061-4_1175</t>
  </si>
  <si>
    <t>COG0511</t>
  </si>
  <si>
    <t>AccB</t>
  </si>
  <si>
    <t>cl33922</t>
  </si>
  <si>
    <t>Biotin carboxyl carrier protein [Coenzyme transport and metabolism, Lipid transport and metabolism]; Biotin carboxyl carrier protein [Lipid metabolism].</t>
  </si>
  <si>
    <t>Q#1176 - &gt;F061-4_1176</t>
  </si>
  <si>
    <t>COG0304</t>
  </si>
  <si>
    <t>FabB</t>
  </si>
  <si>
    <t>cl09938</t>
  </si>
  <si>
    <t>3-oxoacyl-(acyl-carrier-protein) synthase [Lipid transport and metabolism, Secondary metabolites biosynthesis, transport and catabolism]; 3-oxoacyl-(acyl-carrier-protein) synthase [Lipid metabolism / Secondary metabolites biosynthesis, transport, and catabolism].</t>
  </si>
  <si>
    <t>Q#1177 - &gt;F061-4_1177</t>
  </si>
  <si>
    <t>Q#1178 - &gt;F061-4_1178</t>
  </si>
  <si>
    <t>COG0331</t>
  </si>
  <si>
    <t>FabD</t>
  </si>
  <si>
    <t>cl08282</t>
  </si>
  <si>
    <t>Malonyl CoA-acyl carrier protein transacylase [Lipid transport and metabolism]; (acyl-carrier-protein) S-malonyltransferase [Lipid metabolism].</t>
  </si>
  <si>
    <t>Q#1179 - &gt;F061-4_1179</t>
  </si>
  <si>
    <t>Q#1180 - &gt;F061-4_1180</t>
  </si>
  <si>
    <t>COG0332</t>
  </si>
  <si>
    <t>FabH</t>
  </si>
  <si>
    <t>cl30434</t>
  </si>
  <si>
    <t>3-oxoacyl-[acyl-carrier-protein] synthase III [Lipid transport and metabolism]; 3-oxoacyl-[acyl-carrier-protein].</t>
  </si>
  <si>
    <t>Q#1181 - &gt;F061-4_1181</t>
  </si>
  <si>
    <t>Q#1182 - &gt;F061-4_1182</t>
  </si>
  <si>
    <t>Q#1183 - &gt;F061-4_1183</t>
  </si>
  <si>
    <t>COG0623</t>
  </si>
  <si>
    <t>FabI</t>
  </si>
  <si>
    <t>Enoyl-[acyl-carrier-protein] reductase (NADH) [Lipid transport and metabolism]; Enoyl-[acyl-carrier-protein].</t>
  </si>
  <si>
    <t>Q#1185 - &gt;F061-4_1185</t>
  </si>
  <si>
    <t>COG0095</t>
  </si>
  <si>
    <t>LplA</t>
  </si>
  <si>
    <t>Lipoate-protein ligase A [Coenzyme transport and metabolism]; Lipoate-protein ligase A [Coenzyme metabolism].</t>
  </si>
  <si>
    <t>Q#1187 - &gt;F061-4_1187</t>
  </si>
  <si>
    <t>COG0481</t>
  </si>
  <si>
    <t>LepA</t>
  </si>
  <si>
    <t>cl33901</t>
  </si>
  <si>
    <t>Translation elongation factor EF-4, membrane-bound GTPase [Translation, ribosomal structure and biogenesis]; Membrane GTPase LepA [Cell envelope biogenesis, outer membrane].</t>
  </si>
  <si>
    <t>Q#1188 - &gt;F061-4_1188</t>
  </si>
  <si>
    <t>Q#1190 - &gt;F061-4_1190</t>
  </si>
  <si>
    <t>COG1404</t>
  </si>
  <si>
    <t>AprE</t>
  </si>
  <si>
    <t>cl34254</t>
  </si>
  <si>
    <t>Serine protease, subtilisin family  [Posttranslational modification, protein turnover, chaperones]; Subtilisin-like serine proteases [Posttranslational modification, protein turnover, chaperones].</t>
  </si>
  <si>
    <t>Q#1191 - &gt;F061-4_1191</t>
  </si>
  <si>
    <t>COG0769</t>
  </si>
  <si>
    <t>MurE</t>
  </si>
  <si>
    <t>cl34038</t>
  </si>
  <si>
    <t>UDP-N-acetylmuramyl tripeptide synthase [Cell wall/membrane/envelope biogenesis]; UDP-N-acetylmuramyl tripeptide synthase [Cell envelope biogenesis, outer membrane].</t>
  </si>
  <si>
    <t>Q#1192 - &gt;F061-4_1192</t>
  </si>
  <si>
    <t>COG3442</t>
  </si>
  <si>
    <t>Glutamine amidotransferase related to the GATase domain of CobQ [General function prediction only]; Predicted glutamine amidotransferase [General function prediction only].</t>
  </si>
  <si>
    <t>Q#1194 - &gt;F061-4_1194</t>
  </si>
  <si>
    <t>cl25452</t>
  </si>
  <si>
    <t>YgcG superfamily</t>
  </si>
  <si>
    <t>Uncharacterized membrane protein YgcG, contains a TPM-fold domain [Function unknown]; Beta-propeller domains of methanol dehydrogenase type [General function prediction only].</t>
  </si>
  <si>
    <t>Q#1195 - &gt;F061-4_1195</t>
  </si>
  <si>
    <t>COG0469</t>
  </si>
  <si>
    <t>PykF</t>
  </si>
  <si>
    <t>cl39076</t>
  </si>
  <si>
    <t>Pyruvate kinase [Carbohydrate transport and metabolism]; Pyruvate kinase [Carbohydrate transport and metabolism].</t>
  </si>
  <si>
    <t>Q#1196 - &gt;F061-4_1196</t>
  </si>
  <si>
    <t>COG0205</t>
  </si>
  <si>
    <t>PfkA</t>
  </si>
  <si>
    <t>cl00204</t>
  </si>
  <si>
    <t>6-phosphofructokinase [Carbohydrate transport and metabolism]; 6-phosphofructokinase [Carbohydrate transport and metabolism].</t>
  </si>
  <si>
    <t>Q#1197 - &gt;F061-4_1197</t>
  </si>
  <si>
    <t>COG0587</t>
  </si>
  <si>
    <t>DnaE</t>
  </si>
  <si>
    <t>cl33964</t>
  </si>
  <si>
    <t>DNA polymerase III, alpha subunit [Replication, recombination and repair]; DNA polymerase III, alpha subunit [DNA replication, recombination, and repair].</t>
  </si>
  <si>
    <t>Q#1200 - &gt;F061-4_1200</t>
  </si>
  <si>
    <t>Q#1201 - &gt;F061-4_1201</t>
  </si>
  <si>
    <t>COG0504</t>
  </si>
  <si>
    <t>PyrG</t>
  </si>
  <si>
    <t>cl33917</t>
  </si>
  <si>
    <t>CTP synthase (UTP-ammonia lyase) [Nucleotide transport and metabolism]; CTP synthase (UTP-ammonia lyase) [Nucleotide transport and metabolism].</t>
  </si>
  <si>
    <t>Q#1202 - &gt;F061-4_1202</t>
  </si>
  <si>
    <t>COG2261</t>
  </si>
  <si>
    <t>YeaQ</t>
  </si>
  <si>
    <t>cl00978</t>
  </si>
  <si>
    <t>Uncharacterized membrane protein YeaQ/YmgE, transglycosylase-associated protein family [General function prediction only]; Predicted membrane protein [Function unknown].</t>
  </si>
  <si>
    <t>Q#1203 - &gt;F061-4_1203</t>
  </si>
  <si>
    <t>Q#1205 - &gt;F061-4_1205</t>
  </si>
  <si>
    <t>cl01860</t>
  </si>
  <si>
    <t>DUF436 superfamily</t>
  </si>
  <si>
    <t>Protein of unknown function (DUF436); Family of bacterial proteins with undetermined function.</t>
  </si>
  <si>
    <t>Q#1206 - &gt;F061-4_1206</t>
  </si>
  <si>
    <t>Q#1207 - &gt;F061-4_1207</t>
  </si>
  <si>
    <t>COG0351</t>
  </si>
  <si>
    <t>ThiD</t>
  </si>
  <si>
    <t>cl00192</t>
  </si>
  <si>
    <t>Hydroxymethylpyrimidine/phosphomethylpyrimidine kinase [Coenzyme transport and metabolism]; Hydroxymethylpyrimidine/phosphomethylpyrimidine kinase [Coenzyme metabolism].</t>
  </si>
  <si>
    <t>Q#1208 - &gt;F061-4_1208</t>
  </si>
  <si>
    <t>ribokinase_pfkB_like superfamily</t>
  </si>
  <si>
    <t>ribokinase/pfkB superfamily: Kinases that accept a wide variety of substrates, including carbohydrates and aromatic small molecules, all are phosphorylated at a hydroxyl group. The superfamily includes ribokinase, fructokinase, ketohexokinase, 2-dehydro-3-deoxygluconokinase, 1-phosphofructokinase, the minor 6-phosphofructokinase (PfkB), inosine-guanosine kinase, and adenosine kinase. Even though there is a high degree of structural conservation within this superfamily, their multimerization level varies widely, monomeric  (e.g. adenosine kinase), dimeric (e.g. ribokinase), and trimeric (e.g THZ kinase).</t>
  </si>
  <si>
    <t>Q#1209 - &gt;F061-4_1209</t>
  </si>
  <si>
    <t>COG0101</t>
  </si>
  <si>
    <t>TruA</t>
  </si>
  <si>
    <t>cl33766</t>
  </si>
  <si>
    <t>tRNA U38,U39,U40 pseudouridine synthase TruA [Translation, ribosomal structure and biogenesis]; Pseudouridylate synthase [Translation, ribosomal structure and biogenesis].</t>
  </si>
  <si>
    <t>Q#1210 - &gt;F061-4_1210</t>
  </si>
  <si>
    <t>COG0687</t>
  </si>
  <si>
    <t>PotD</t>
  </si>
  <si>
    <t>cl34006</t>
  </si>
  <si>
    <t>Spermidine/putrescine-binding periplasmic protein [Amino acid transport and metabolism]; Spermidine/putrescine-binding periplasmic protein [Amino acid transport and metabolism].</t>
  </si>
  <si>
    <t>Q#1211 - &gt;F061-4_1211</t>
  </si>
  <si>
    <t>COG1704</t>
  </si>
  <si>
    <t>LemA</t>
  </si>
  <si>
    <t>cl00742</t>
  </si>
  <si>
    <t>Uncharacterized conserved protein [Function unknown]; Uncharacterized conserved protein [Function unknown].</t>
  </si>
  <si>
    <t>Q#1212 - &gt;F061-4_1212</t>
  </si>
  <si>
    <t>Q#1213 - &gt;F061-4_1213</t>
  </si>
  <si>
    <t>COG1177</t>
  </si>
  <si>
    <t>PotC</t>
  </si>
  <si>
    <t>cl34160</t>
  </si>
  <si>
    <t>ABC-type spermidine/putrescine transport system, permease component II [Amino acid transport and metabolism]; ABC-type spermidine/putrescine transport system, permease component II [Amino acid transport and metabolism].</t>
  </si>
  <si>
    <t>Q#1214 - &gt;F061-4_1214</t>
  </si>
  <si>
    <t>COG1176</t>
  </si>
  <si>
    <t>PotB</t>
  </si>
  <si>
    <t>ABC-type spermidine/putrescine transport system, permease component I [Amino acid transport and metabolism]; ABC-type spermidine/putrescine transport system, permease component I [Amino acid transport and metabolism].</t>
  </si>
  <si>
    <t>Q#1215 - &gt;F061-4_1215</t>
  </si>
  <si>
    <t>COG3842</t>
  </si>
  <si>
    <t>PotA</t>
  </si>
  <si>
    <t>cl34678</t>
  </si>
  <si>
    <t>ABC-type Fe3+/spermidine/putrescine transport systems, ATPase components [Amino acid transport and metabolism]; ABC-type spermidine/putrescine transport systems, ATPase components [Amino acid transport and metabolism].</t>
  </si>
  <si>
    <t>Q#1216 - &gt;F061-4_1216</t>
  </si>
  <si>
    <t>COG0812</t>
  </si>
  <si>
    <t>MurB</t>
  </si>
  <si>
    <t>cl39087</t>
  </si>
  <si>
    <t>UDP-N-acetylenolpyruvoylglucosamine reductase [Cell wall/membrane/envelope biogenesis]; UDP-N-acetylmuramate dehydrogenase [Cell envelope biogenesis, outer membrane].</t>
  </si>
  <si>
    <t>Q#1217 - &gt;F061-4_1217</t>
  </si>
  <si>
    <t>Q#1218 - &gt;F061-4_1218</t>
  </si>
  <si>
    <t>COG2962</t>
  </si>
  <si>
    <t>RarD</t>
  </si>
  <si>
    <t>cl34527</t>
  </si>
  <si>
    <t>Uncharacterized membrane protein RarD, contains two EamA domains [Function unknown]; Predicted permeases [General function prediction only].</t>
  </si>
  <si>
    <t>Q#1219 - &gt;F061-4_1219</t>
  </si>
  <si>
    <t>COG0083</t>
  </si>
  <si>
    <t>ThrB</t>
  </si>
  <si>
    <t>cl33761</t>
  </si>
  <si>
    <t>Homoserine kinase [Amino acid transport and metabolism]; Homoserine kinase [Amino acid transport and metabolism].</t>
  </si>
  <si>
    <t>Q#1220 - &gt;F061-4_1220</t>
  </si>
  <si>
    <t>COG0460</t>
  </si>
  <si>
    <t>ThrA</t>
  </si>
  <si>
    <t>cl33888</t>
  </si>
  <si>
    <t>Homoserine dehydrogenase [Amino acid transport and metabolism]; Homoserine dehydrogenase [Amino acid transport and metabolism].</t>
  </si>
  <si>
    <t>Q#1221 - &gt;F061-4_1221</t>
  </si>
  <si>
    <t>COG0015</t>
  </si>
  <si>
    <t>PurB</t>
  </si>
  <si>
    <t>cl33740</t>
  </si>
  <si>
    <t>Adenylosuccinate lyase [Nucleotide transport and metabolism]; Adenylosuccinate lyase [Nucleotide transport and metabolism].</t>
  </si>
  <si>
    <t>Q#1222 - &gt;F061-4_1222</t>
  </si>
  <si>
    <t>Q#1223 - &gt;F061-4_1223</t>
  </si>
  <si>
    <t>COG0116</t>
  </si>
  <si>
    <t>RlmL</t>
  </si>
  <si>
    <t>23S rRNA G2445 N2-methylase RlmL [Translation, ribosomal structure and biogenesis]; Predicted N6-adenine-specific DNA methylase [DNA replication, recombination, and repair].</t>
  </si>
  <si>
    <t>Q#1224 - &gt;F061-4_1224</t>
  </si>
  <si>
    <t>COG3599</t>
  </si>
  <si>
    <t>DivIVA</t>
  </si>
  <si>
    <t>cl34642</t>
  </si>
  <si>
    <t>Cell division septum initiation DivIVA, interacts with FtsZ, MinD and other proteins [Cell cycle control, cell division, chromosome partitioning]; Cell division initiation protein [Cell division and chromosome partitioning].</t>
  </si>
  <si>
    <t>Q#1225 - &gt;F061-4_1225</t>
  </si>
  <si>
    <t>DNA_processg_A superfamily</t>
  </si>
  <si>
    <t>DNA recombination-mediator protein A; The SMF family, of DNA processing chain A, dprA, are a group of bacterial proteins. In H. pylori, dprA is required for natural chromosomal and plasmid transformation. It has now been shown that DprA is found to bind cooperatively to single-stranded DNA (ssDNA) and to interact with RecA. In the process, DprA-RecA-ssDNA filaments are produced and these filaments catalyze the homology-dependent formation of joint molecules. While the E.coli SSB protein limits access of RecA to ssDNA, DprA alleviates this barrier. It is proposed that DprA is a new member of the recombination-mediator protein family, dedicated to natural bacterial transformation.</t>
  </si>
  <si>
    <t>Q#1226 - &gt;F061-4_1226</t>
  </si>
  <si>
    <t>COG3331</t>
  </si>
  <si>
    <t>cl01314</t>
  </si>
  <si>
    <t>Penicillin-binding protein-related factor A, putative recombinase  [General function prediction only]; Penicillin-binding protein-related factor A, putative recombinase [General function prediction only].</t>
  </si>
  <si>
    <t>Q#1227 - &gt;F061-4_1227</t>
  </si>
  <si>
    <t>Q#1228 - &gt;F061-4_1228</t>
  </si>
  <si>
    <t>Q#1229 - &gt;F061-4_1229</t>
  </si>
  <si>
    <t>Q#1230 - &gt;F061-4_1230</t>
  </si>
  <si>
    <t>COG0516</t>
  </si>
  <si>
    <t>GuaB</t>
  </si>
  <si>
    <t>cl33926</t>
  </si>
  <si>
    <t>IMP dehydrogenase/GMP reductase [Nucleotide transport and metabolism]; IMP dehydrogenase/GMP reductase [Nucleotide transport and metabolism].</t>
  </si>
  <si>
    <t>Q#1231 - &gt;F061-4_1231</t>
  </si>
  <si>
    <t>cl34564</t>
  </si>
  <si>
    <t>AbrB superfamily</t>
  </si>
  <si>
    <t>Uncharacterized membrane protein AbrB, regulator of aidB expression [General function prediction only]; Putative ammonia monooxygenase [General function prediction only].</t>
  </si>
  <si>
    <t>Q#1232 - &gt;F061-4_1232</t>
  </si>
  <si>
    <t>Q#1233 - &gt;F061-4_1233</t>
  </si>
  <si>
    <t>cl34982</t>
  </si>
  <si>
    <t>Trl1 superfamily</t>
  </si>
  <si>
    <t>tRNA splicing ligase [Translation, ribosomal structure and biogenesis]; Uncharacterized conserved protein [Function unknown].</t>
  </si>
  <si>
    <t>Q#1235 - &gt;F061-4_1235</t>
  </si>
  <si>
    <t>cl00784</t>
  </si>
  <si>
    <t>DUF554 superfamily</t>
  </si>
  <si>
    <t>Protein of unknown function (DUF554); Family of uncharacterized prokaryotic proteins. Multiple predicted transmembrane regions suggest that the region is membrane associated.</t>
  </si>
  <si>
    <t>Q#1236 - &gt;F061-4_1236</t>
  </si>
  <si>
    <t>GluZincin superfamily</t>
  </si>
  <si>
    <t>Gluzincin Peptidase family (thermolysin-like proteinases, TLPs) which includes peptidases M1, M2, M3, M4, M13, M32 and M36 (fungalysins); The Gluzincin family (thermolysin-like peptidases or TLPs) includes several zinc-dependent metallopeptidases such as M1, M2, M3, M4, M13, M32, M36 peptidases (MEROPS classification), which contain the HEXXH motif as part of their active site. Peptidases in this family bind a single catalytic zinc ion which is tetrahedrally co-ordinated by three amino acid ligands and a water molecule that forms the nucleophile on activation during catalysis. The M1 family includes aminopeptidase N (APN) and leukotriene A4 hydrolase (LTA4H). APN preferentially cleaves neutral amino acids from the N-terminus of oligopeptides and is present in a variety of human tissues and cell types. LTA4H is a bifunctional enzyme, possessing an aminopeptidase as well as an epoxide hydrolase activity such that the two activities occupy different, but overlapping sites. The M3_like peptidases include the M2_ACE, M3 or neurolysin-like family (subfamilies M3B_PepF and M3A) and M32_Taq peptidases. The M2 peptidase angiotensin converting enzyme (ACE, EC 3.4.15.1) catalyzes the conversion of decapeptide angiotensin I to the potent vasopressor octapeptide angiotensin II. ACE is a key component of the renin-angiotensin system that regulates blood pressure, thus ACE inhibitors are important for the treatment of hypertension. M3A includes thimet oligopeptidase (TOP; endopeptidase 3.4.24.15), neurolysin (3.4.24.16), and the mitochondrial intermediate peptidase; and M3B includes oligopeptidase F. The M32 family includes eukaryotic enzymes from protozoa Trypanosoma cruzi, a causative agent of Chagas' disease, and from Leishmania major, a parasite that causes leishmaniasis, making these enzymes attractive targets for drug development. The M4 family includes secreted protease thermolysin (EC 3.4.24.27), pseudolysin, aureolysin, and neutral protease as well as bacillolysin (EC 3.4.24.28) that degrade extracellular proteins and peptides for bacterial nutrition, especially prior to sporulation. Thermolysin is widely used as a nonspecific protease to obtain fragments for peptide sequencing as well as in production of the artificial sweetener aspartame. The M13 family includes neprilysin (EC 3.4.24.11) and endothelin-converting enzyme I (ECE-1, EC 3.4.24.71), which fulfill a broad range of physiological roles due to the greater variation in the S2' subsite allowing substrate specificity and are prime therapeutic targets for selective inhibition. The peptidase M36 fungalysin family includes endopeptidases from pathogenic fungi. Fungalysin hydrolyzes extracellular matrix proteins such as elastin and keratin. Aspergillus fumigatus causes the pulmonary disease aspergillosis by invading the lungs of immuno-compromised animals and secreting fungalysin that possibly breaks down proteinaceous structural barriers.</t>
  </si>
  <si>
    <t>Q#1238 - &gt;F061-4_1238</t>
  </si>
  <si>
    <t>Q#1241 - &gt;F061-4_1241</t>
  </si>
  <si>
    <t>cl01368</t>
  </si>
  <si>
    <t>GyrI-like superfamily</t>
  </si>
  <si>
    <t>GyrI-like small molecule binding domain; This family contains the small molecule binding domain of a number of different bacterial transcription activators. This family also contains DNA gyrase inhibitors. The GyrI superfamily contains a diad of the SHS2 module, adapted for small-molecule binding. The GyrI superfamily includes a family of secreted forms that is found only in animals and the bacterial pathogen Leptospira.</t>
  </si>
  <si>
    <t>Q#1242 - &gt;F061-4_1242</t>
  </si>
  <si>
    <t>cl01393</t>
  </si>
  <si>
    <t>DUF952 superfamily</t>
  </si>
  <si>
    <t>Protein of unknown function (DUF952); This family consists of several hypothetical bacterial and plant proteins of unknown function.</t>
  </si>
  <si>
    <t>Q#1243 - &gt;F061-4_1243</t>
  </si>
  <si>
    <t>Q#1244 - &gt;F061-4_1244</t>
  </si>
  <si>
    <t>Q#1246 - &gt;F061-4_1246</t>
  </si>
  <si>
    <t>COG1479</t>
  </si>
  <si>
    <t>cl23836</t>
  </si>
  <si>
    <t>Uncharacterized conserved protein, contains ParB-like and HNH nuclease domains [Function unknown]; Uncharacterized conserved protein [Function unknown].</t>
  </si>
  <si>
    <t>Q#1247 - &gt;F061-4_1247</t>
  </si>
  <si>
    <t>Q#1248 - &gt;F061-4_1248</t>
  </si>
  <si>
    <t>cl00700</t>
  </si>
  <si>
    <t>Peptidase_S66 superfamily</t>
  </si>
  <si>
    <t>LD-Carboxypeptidase, a serine protease, includes microcin C7 self immunity protein; LD-carboxypeptidase (Muramoyltetrapeptide carboxypeptidase; EC 3.4.17.13; Merops family S66; initially described as Carboxypeptidase II) family also includes the microcin c7 self-immunity protein (MccF) as well as uncharacterized proteins including hypothetical proteins. LD-carboxypeptidase hydrolyzes the amide bond that links the dibasic amino acids to C-terminal  D-amino acids. The physiological substrates of LD-carboxypeptidase are tetrapeptide fragments (such as UDP-MurNAc-tetrapeptides) that are produced when bacterial cell walls are degraded; they contain an L-configured residue (L-lysine or meso-diaminopimelic acid residue) as the penultimate residue and D-alanine as the ultimate residue.  A possible role of LD-carboxypeptidase is in peptidoglycan recycling whereby the resulting tripeptide (precursor for murein synthesis) can be reconverted into peptidoglycan by attachment of preformed D-Ala-D-Ala dipeptides. Some enzymes possessing LD-carboxypeptidase activity also act as LD-transpeptidase by replacing the terminal D-Ala with another D-amino acid. MccF contributes to self-immunity towards microcin C7 (MccC7), a ribosomally encoded peptide antibiotic that contains a phosphoramidate linkage to adenosine monophosphate at its C-terminus. Its possible biological role is to defend producer cells against exogenous microcin from re-entering after having been exported.  It is suggested that MccF is involved in microcin degradation or sequestration in the periplasm.</t>
  </si>
  <si>
    <t>Q#1251 - &gt;F061-4_1251</t>
  </si>
  <si>
    <t>cupin_RmlC-like superfamily</t>
  </si>
  <si>
    <t>RmlC-like cupin superfamily; This superfamily contains proteins similar to the RmlC (dTDP (deoxythymidine diphosphates)-4-dehydrorhamnose 3,5-epimerase)-like cupins. RmlC is a dTDP-sugar isomerase involved in the synthesis of L-rhamnose, a saccharide required for the virulence of some pathogenic bacteria. Cupins are a functionally diverse superfamily originally discovered based on the highly conserved motif found in germin and germin-like proteins. This conserved motif forms a beta-barrel fold found in all of the cupins, giving rise to the name cupin ('cupa' is the Latin term for small barrel). The active site of members of this superfamily is generally located at the center of a conserved barrel and usually includes a metal ion. The different functional classes in this superfamily include single domain bacterial isomerases and epimerases involved in the modification of cell wall carbohydrates, two domain bicupins such as the desiccation-tolerant seed storage globulins, and multidomain nuclear transcription factors involved in legume root nodulation.</t>
  </si>
  <si>
    <t>Q#1252 - &gt;F061-4_1252</t>
  </si>
  <si>
    <t>Q#1253 - &gt;F061-4_1253</t>
  </si>
  <si>
    <t>Q#1254 - &gt;F061-4_1254</t>
  </si>
  <si>
    <t>Q#1255 - &gt;F061-4_1255</t>
  </si>
  <si>
    <t>Q#1257 - &gt;F061-4_1257</t>
  </si>
  <si>
    <t>cl34773</t>
  </si>
  <si>
    <t>Eis superfamily</t>
  </si>
  <si>
    <t>Predicted acetyltransferase [General function prediction only]; Predicted acetyltransferase involved in intracellular survival and related acetyltransferases [General function prediction only].</t>
  </si>
  <si>
    <t>Q#1258 - &gt;F061-4_1258</t>
  </si>
  <si>
    <t>Q#1259 - &gt;F061-4_1259</t>
  </si>
  <si>
    <t>COG2344</t>
  </si>
  <si>
    <t>Rex</t>
  </si>
  <si>
    <t>cl34460</t>
  </si>
  <si>
    <t>NADH/NAD ratio-sensing transcriptional regulator Rex [Transcription]; AT-rich DNA-binding protein [General function prediction only].</t>
  </si>
  <si>
    <t>Q#1260 - &gt;F061-4_1260</t>
  </si>
  <si>
    <t>COG2003</t>
  </si>
  <si>
    <t>RadC</t>
  </si>
  <si>
    <t>cl34390</t>
  </si>
  <si>
    <t>DNA repair protein RadC, contains a helix-hairpin-helix DNA-binding motif  [Replication, recombination and repair]; DNA repair proteins [DNA replication, recombination, and repair].</t>
  </si>
  <si>
    <t>Q#1262 - &gt;F061-4_1262</t>
  </si>
  <si>
    <t>COG0776</t>
  </si>
  <si>
    <t>HimA</t>
  </si>
  <si>
    <t>cl00257</t>
  </si>
  <si>
    <t>Bacterial nucleoid DNA-binding protein [Replication, recombination and repair]; Bacterial nucleoid DNA-binding protein [DNA replication, recombination, and repair].</t>
  </si>
  <si>
    <t>Q#1263 - &gt;F061-4_1263</t>
  </si>
  <si>
    <t>cl11548</t>
  </si>
  <si>
    <t>DUF2140 superfamily</t>
  </si>
  <si>
    <t>Uncharacterized protein conserved in bacteria (DUF2140); This domain, found in various hypothetical prokaryotic proteins, has no known function.</t>
  </si>
  <si>
    <t>Q#1264 - &gt;F061-4_1264</t>
  </si>
  <si>
    <t>Q#1265 - &gt;F061-4_1265</t>
  </si>
  <si>
    <t>COG3764</t>
  </si>
  <si>
    <t>SrtA</t>
  </si>
  <si>
    <t>cl09098</t>
  </si>
  <si>
    <t>Sortase (surface protein transpeptidase)  [Cell wall/membrane/envelope biogenesis]; Sortase (surface protein transpeptidase) [Cell envelope biogenesis, outer membrane].</t>
  </si>
  <si>
    <t>Q#1266 - &gt;F061-4_1266</t>
  </si>
  <si>
    <t>Q#1267 - &gt;F061-4_1267</t>
  </si>
  <si>
    <t>cl23817</t>
  </si>
  <si>
    <t>DUF1146 superfamily</t>
  </si>
  <si>
    <t>Protein of unknown function (DUF1146); This family consists of several hypothetical bacterial proteins of unknown function.</t>
  </si>
  <si>
    <t>Q#1268 - &gt;F061-4_1268</t>
  </si>
  <si>
    <t>COG0782</t>
  </si>
  <si>
    <t>GreA</t>
  </si>
  <si>
    <t>cl29503</t>
  </si>
  <si>
    <t>Transcription elongation factor, GreA/GreB family [Transcription]; Uncharacterized conserved protein, YhbC family [Function unknown].</t>
  </si>
  <si>
    <t>Q#1269 - &gt;F061-4_1269</t>
  </si>
  <si>
    <t>COG1559</t>
  </si>
  <si>
    <t>YceG</t>
  </si>
  <si>
    <t>cl18961</t>
  </si>
  <si>
    <t>Cell division protein YceG, involved in septum cleavage [Cell cycle control, cell division, chromosome partitioning]; Aminodeoxychorismate lyase [Coenzyme transport and metabolism].</t>
  </si>
  <si>
    <t>Q#1270 - &gt;F061-4_1270</t>
  </si>
  <si>
    <t>COG2151</t>
  </si>
  <si>
    <t>PaaD</t>
  </si>
  <si>
    <t>cl00941</t>
  </si>
  <si>
    <t>Metal-sulfur cluster biosynthetic enzyme [Posttranslational modification, protein turnover, chaperones]; Predicted metal-sulfur cluster biosynthetic enzyme [General function prediction only].</t>
  </si>
  <si>
    <t>Q#1271 - &gt;F061-4_1271</t>
  </si>
  <si>
    <t>COG0568</t>
  </si>
  <si>
    <t>RpoD</t>
  </si>
  <si>
    <t>cl33954</t>
  </si>
  <si>
    <t>DNA-directed RNA polymerase, sigma subunit (sigma70/sigma32) [Transcription]; DNA-directed RNA polymerase, sigma subunit (sigma70/sigma32) [Transcription].</t>
  </si>
  <si>
    <t>Q#1272 - &gt;F061-4_1272</t>
  </si>
  <si>
    <t>COG0358</t>
  </si>
  <si>
    <t>DnaG</t>
  </si>
  <si>
    <t>cl40740</t>
  </si>
  <si>
    <t>DNA primase (bacterial type) [Replication, recombination and repair]; DNA primase (bacterial type) [DNA replication, recombination, and repair].</t>
  </si>
  <si>
    <t>Q#1273 - &gt;F061-4_1273</t>
  </si>
  <si>
    <t>COG0761</t>
  </si>
  <si>
    <t>IspH</t>
  </si>
  <si>
    <t>cl19123</t>
  </si>
  <si>
    <t>4-Hydroxy-3-methylbut-2-enyl diphosphate reductase IspH [Lipid transport and metabolism]; 4-Hydroxy-3-methylbut-2-enyl diphosphate reductase IspH [Lipid metabolism].</t>
  </si>
  <si>
    <t>Q#1274 - &gt;F061-4_1274</t>
  </si>
  <si>
    <t>COG0772</t>
  </si>
  <si>
    <t>FtsW</t>
  </si>
  <si>
    <t>cl00511</t>
  </si>
  <si>
    <t>Bacterial cell division protein FtsW, lipid II flippase [Cell cycle control, cell division, chromosome partitioning]; Bacterial cell division membrane protein [Cell division and chromosome partitioning].</t>
  </si>
  <si>
    <t>Q#1275 - &gt;F061-4_1275</t>
  </si>
  <si>
    <t>Q#1277 - &gt;F061-4_1277</t>
  </si>
  <si>
    <t>Q#1278 - &gt;F061-4_1278</t>
  </si>
  <si>
    <t>Q#1279 - &gt;F061-4_1279</t>
  </si>
  <si>
    <t>Q#1280 - &gt;F061-4_1280</t>
  </si>
  <si>
    <t>Q#1281 - &gt;F061-4_1281</t>
  </si>
  <si>
    <t>COG0237</t>
  </si>
  <si>
    <t>CoaE</t>
  </si>
  <si>
    <t>cl30785</t>
  </si>
  <si>
    <t>Dephospho-CoA kinase [Coenzyme transport and metabolism]; Dephospho-CoA kinase [Coenzyme metabolism].</t>
  </si>
  <si>
    <t>Q#1282 - &gt;F061-4_1282</t>
  </si>
  <si>
    <t>COG0266</t>
  </si>
  <si>
    <t>Nei</t>
  </si>
  <si>
    <t>cl33822</t>
  </si>
  <si>
    <t>Formamidopyrimidine-DNA glycosylase [Replication, recombination and repair]; Formamidopyrimidine-DNA glycosylase [DNA replication, recombination, and repair].</t>
  </si>
  <si>
    <t>Q#1284 - &gt;F061-4_1284</t>
  </si>
  <si>
    <t>COG1159</t>
  </si>
  <si>
    <t>Era</t>
  </si>
  <si>
    <t>cl34149</t>
  </si>
  <si>
    <t>GTPase Era, involved in 16S rRNA processing [Translation, ribosomal structure and biogenesis]; GTPase [General function prediction only].</t>
  </si>
  <si>
    <t>Q#1285 - &gt;F061-4_1285</t>
  </si>
  <si>
    <t>COG0818</t>
  </si>
  <si>
    <t>DgkA</t>
  </si>
  <si>
    <t>cl00526</t>
  </si>
  <si>
    <t>Diacylglycerol kinase [Lipid transport and metabolism]; Diacylglycerol kinase [Cell envelope biogenesis, outer membrane].</t>
  </si>
  <si>
    <t>Q#1286 - &gt;F061-4_1286</t>
  </si>
  <si>
    <t>COG0319</t>
  </si>
  <si>
    <t>YbeY</t>
  </si>
  <si>
    <t>cl00402</t>
  </si>
  <si>
    <t>ssRNA-specific RNase YbeY, 16S rRNA maturation enzyme [Translation, ribosomal structure and biogenesis]; Predicted metal-dependent hydrolase [General function prediction only].</t>
  </si>
  <si>
    <t>Q#1287 - &gt;F061-4_1287</t>
  </si>
  <si>
    <t>HIT_like superfamily</t>
  </si>
  <si>
    <t>HIT family: HIT (Histidine triad) proteins, named for a motif related to the sequence HxHxH/Qxx (x, a hydrophobic amino acid), are a superfamily of nucleotide hydrolases and transferases, which act on the alpha-phosphate of ribonucleotides. On the basis of sequence, substrate specificity, structure, evolution and mechanism, HIT proteins are classified in the literacture into three major branches: the Hint branch, which consists of adenosine 5' -monophosphoramide hydrolases, the Fhit branch, that consists of diadenosine polyphosphate hydrolases, and the GalT branch consisting of specific nucloside monophosphate transferases. Further sequence analysis reveals several new closely related, yet uncharacterized subgroups.</t>
  </si>
  <si>
    <t>Q#1288 - &gt;F061-4_1288</t>
  </si>
  <si>
    <t>COG1702</t>
  </si>
  <si>
    <t>PhoH</t>
  </si>
  <si>
    <t>cl34339</t>
  </si>
  <si>
    <t xml:space="preserve">Phosphate starvation-inducible protein PhoH, predicted ATPase [Signal transduction mechanisms]; Phosphate starvation-inducible protein PhoH, predicted ATPase [Signal transduction mechanisms].  </t>
  </si>
  <si>
    <t>Q#1290 - &gt;F061-4_1290</t>
  </si>
  <si>
    <t>COG0536</t>
  </si>
  <si>
    <t>Obg</t>
  </si>
  <si>
    <t>cl33935</t>
  </si>
  <si>
    <t>GTPase involved in cell partioning and DNA repair [Cell cycle control, cell division, chromosome partitioning, Replication, recombination and repair]; Predicted GTPase [General function prediction only].</t>
  </si>
  <si>
    <t>Q#1291 - &gt;F061-4_1291</t>
  </si>
  <si>
    <t>Q#1292 - &gt;F061-4_1292</t>
  </si>
  <si>
    <t>cl34833</t>
  </si>
  <si>
    <t>YbbR superfamily</t>
  </si>
  <si>
    <t>Uncharacterized protein, YbbR domain [Function unknown]; Uncharacterized protein conserved in bacteria [Function unknown].</t>
  </si>
  <si>
    <t>Q#1293 - &gt;F061-4_1293</t>
  </si>
  <si>
    <t>COG1624</t>
  </si>
  <si>
    <t>DisA_N</t>
  </si>
  <si>
    <t>cl34324</t>
  </si>
  <si>
    <t>Diadenylate cyclase (c-di-AMP synthetase), DisA_N domain [Signal transduction mechanisms]; Uncharacterized conserved protein [Function unknown].</t>
  </si>
  <si>
    <t>Q#1294 - &gt;F061-4_1294</t>
  </si>
  <si>
    <t>COG0674</t>
  </si>
  <si>
    <t>PorA</t>
  </si>
  <si>
    <t>cl34003</t>
  </si>
  <si>
    <t>Pyruvate:ferredoxin oxidoreductase or related 2-oxoacid:ferredoxin oxidoreductase, alpha subunit [Energy production and conversion]; Pyruvate:ferredoxin oxidoreductase and related 2-oxoacid:ferredoxin oxidoreductases, alpha subunit [Energy production and conversion].</t>
  </si>
  <si>
    <t>COG1013</t>
  </si>
  <si>
    <t>PorB</t>
  </si>
  <si>
    <t>cl34061</t>
  </si>
  <si>
    <t>Pyruvate:ferredoxin oxidoreductase or related 2-oxoacid:ferredoxin oxidoreductase, beta subunit [Energy production and conversion]; Pyruvate:ferredoxin oxidoreductase and related 2-oxoacid:ferredoxin oxidoreductases, beta subunit [Energy production and conversion].</t>
  </si>
  <si>
    <t>COG1014</t>
  </si>
  <si>
    <t>PorG</t>
  </si>
  <si>
    <t>cl00546</t>
  </si>
  <si>
    <t>Pyruvate:ferredoxin oxidoreductase or related 2-oxoacid:ferredoxin oxidoreductase, gamma subunit [Energy production and conversion]; Pyruvate:ferredoxin oxidoreductase and related 2-oxoacid:ferredoxin oxidoreductases, gamma subunit [Energy production and conversion].</t>
  </si>
  <si>
    <t>COG1145</t>
  </si>
  <si>
    <t>NapF</t>
  </si>
  <si>
    <t>cl34139</t>
  </si>
  <si>
    <t>Ferredoxin [Energy production and conversion]; Ferredoxin [Energy production and conversion].</t>
  </si>
  <si>
    <t>Q#1295 - &gt;F061-4_1295</t>
  </si>
  <si>
    <t>COG0280</t>
  </si>
  <si>
    <t>Pta</t>
  </si>
  <si>
    <t>Phosphotransacetylase [Energy production and conversion]; Phosphotransacetylase [Energy production and conversion].</t>
  </si>
  <si>
    <t>Q#1296 - &gt;F061-4_1296</t>
  </si>
  <si>
    <t>UDG-like superfamily</t>
  </si>
  <si>
    <t>uracil-DNA glycosylases (UDG) and related enzymes; Uracil-DNA glycosylases (UDGs) initiate repair of uracils in DNA. Uracil may arise from misincorporation of dUMP residues by DNA polymerase or via deamination of cytosine. Uracil in DNA mispaired with guanine is one of the major pro-mutagenic events, causing G:C-&gt;A:T mutations; thus, UDG is an essential enzyme for maintaining the integrity of genetic information. UDGs have been classified into various families on the basis of their substrate specificity, conserved motifs, and structural similarities. Although these families demonstrate different substrate specificities, often the function of one enzyme can be complemented by the other. UDG family 1 is the most efficient uracil-DNA glycosylase (UDG, also known as UNG) and shows a specificity for uracil in DNA. UDG family 2 includes thymine DNA glycosylase which removes uracil and thymine from G:U and G:T mismatches, and mismatch-specific uracil DNA glycosylase (MUG) which in Escherichia coli is highly specific to G:U mismatches, but also repairs G:T mismatches at high enzyme concentration. UDG family 3 includes Human SMUG1 which can remove uracil and its oxidized pyrimidine derivatives from, single-stranded DNA and double-stranded DNA with a preference for single-stranded DNA. Pedobacter heparinus SMUG2, which is UDG family 3 SMUG1-like, displays catalytic activities towards DNA containing uracil or hypoxanthine/xanthine. UDG family 4 includes Thermotoga maritima TTUDGA, a robust UDG which like family 1, acts on double-stranded and single-stranded uracil-containing DNA. UDG family 5 (UDGb) includes Thermus thermophilus HB8 TTUDGB which acts on double-stranded uracil-containing DNA; it is a hypoxanthine DNA glycosylase acting on double-stranded hypoxanthine-containing DNA except for the C/I base pair, as well as a xanthine DNA glycosylase which acts on both double-stranded and single-stranded xanthine-containing DNA. UDG family 6 hypoxanthine-DNA glycosylase lacks any detectable UDG activity; it excises hypoxanthine. Other UDG families include one represented by Bradyrhizobium diazoefficiens Blr0248 which prefers single-stranded DNA and removes uracil, 5-hydroxymethyl-uracil or xanthine from it.</t>
  </si>
  <si>
    <t>Q#1297 - &gt;F061-4_1297</t>
  </si>
  <si>
    <t>COG0572</t>
  </si>
  <si>
    <t>Udk</t>
  </si>
  <si>
    <t>cl30783</t>
  </si>
  <si>
    <t>Uridine kinase [Nucleotide transport and metabolism]; Uridine kinase [Nucleotide transport and metabolism].</t>
  </si>
  <si>
    <t>Q#1298 - &gt;F061-4_1298</t>
  </si>
  <si>
    <t>COG1912</t>
  </si>
  <si>
    <t>cl17774</t>
  </si>
  <si>
    <t>S-adenosylmethionine hydrolase (SAM-hydroxide adenosyltransferase) [Coenzyme transport and metabolism]; Uncharacterized conserved protein [Function unknown].</t>
  </si>
  <si>
    <t>Q#1299 - &gt;F061-4_1299</t>
  </si>
  <si>
    <t>Q#1300 - &gt;F061-4_1300</t>
  </si>
  <si>
    <t>COG1122</t>
  </si>
  <si>
    <t>EcfA2</t>
  </si>
  <si>
    <t>cl34121</t>
  </si>
  <si>
    <t>Energy-coupling factor transporter ATP-binding protein EcfA2 [Inorganic ion transport and metabolism, General function prediction only]; ABC-type cobalt transport system, ATPase component [Inorganic ion transport and metabolism].</t>
  </si>
  <si>
    <t>Q#1301 - &gt;F061-4_1301</t>
  </si>
  <si>
    <t>COG0619</t>
  </si>
  <si>
    <t>EcfT</t>
  </si>
  <si>
    <t>cl00463</t>
  </si>
  <si>
    <t>Energy-coupling factor transporter transmembrane protein EcfT [Coenzyme transport and metabolism]; ABC-type cobalt transport system, permease component CbiQ and related transporters [Inorganic ion transport and metabolism].</t>
  </si>
  <si>
    <t>Q#1302 - &gt;F061-4_1302</t>
  </si>
  <si>
    <t>Q#1303 - &gt;F061-4_1303</t>
  </si>
  <si>
    <t>COG0673</t>
  </si>
  <si>
    <t>MviM</t>
  </si>
  <si>
    <t>cl40708</t>
  </si>
  <si>
    <t>Predicted dehydrogenase [General function prediction only]; Predicted dehydrogenases and related proteins [General function prediction only].</t>
  </si>
  <si>
    <t>Q#1304 - &gt;F061-4_1304</t>
  </si>
  <si>
    <t>Q#1305 - &gt;F061-4_1305</t>
  </si>
  <si>
    <t>cl01784</t>
  </si>
  <si>
    <t>DUF1361 superfamily</t>
  </si>
  <si>
    <t>Protein of unknown function (DUF1361); This family consists of several hypothetical bacterial proteins of around 200 residues in length. The function of this family is unknown although some members are annotated as being putative integral membrane proteins.</t>
  </si>
  <si>
    <t>Q#1306 - &gt;F061-4_1306</t>
  </si>
  <si>
    <t>COG0386</t>
  </si>
  <si>
    <t>BtuE</t>
  </si>
  <si>
    <t>Glutathione peroxidase, house-cleaning role in reducing lipid peroxides [Defense mechanisms, Lipid transport and metabolism]; Glutathione peroxidase [Posttranslational modification, protein turnover, chaperones].</t>
  </si>
  <si>
    <t>Q#1307 - &gt;F061-4_1307</t>
  </si>
  <si>
    <t>COG3201</t>
  </si>
  <si>
    <t>PnuC</t>
  </si>
  <si>
    <t>Nicotinamide riboside transporter PnuC [Coenzyme transport and metabolism]; Nicotinamide mononucleotide transporter [Coenzyme metabolism].</t>
  </si>
  <si>
    <t>Q#1308 - &gt;F061-4_1308</t>
  </si>
  <si>
    <t>Q#1309 - &gt;F061-4_1309</t>
  </si>
  <si>
    <t>Q#1310 - &gt;F061-4_1310</t>
  </si>
  <si>
    <t>COG2177</t>
  </si>
  <si>
    <t>FtsX</t>
  </si>
  <si>
    <t>cl39133</t>
  </si>
  <si>
    <t>Cell division protein FtsX [Cell cycle control, cell division, chromosome partitioning]; Cell division protein [Cell division and chromosome partitioning].</t>
  </si>
  <si>
    <t>Q#1311 - &gt;F061-4_1311</t>
  </si>
  <si>
    <t>COG2884</t>
  </si>
  <si>
    <t>FtsE</t>
  </si>
  <si>
    <t>cl34509</t>
  </si>
  <si>
    <t>ABC-type ATPase involved in cell division [Cell cycle control, cell division, chromosome partitioning]; Predicted ATPase involved in cell division [Cell division and chromosome partitioning].</t>
  </si>
  <si>
    <t>Q#1312 - &gt;F061-4_1312</t>
  </si>
  <si>
    <t>COG1186</t>
  </si>
  <si>
    <t>PrfB</t>
  </si>
  <si>
    <t>Protein chain release factor B [Translation, ribosomal structure and biogenesis]; Protein chain release factor B [Translation, ribosomal structure and biogenesis].</t>
  </si>
  <si>
    <t>Q#1313 - &gt;F061-4_1313</t>
  </si>
  <si>
    <t>COG1600</t>
  </si>
  <si>
    <t>QueG</t>
  </si>
  <si>
    <t>cl34317</t>
  </si>
  <si>
    <t>Epoxyqueuosine reductase  QueG (queuosine biosynthesis) [Translation, ribosomal structure and biogenesis]; Uncharacterized Fe-S protein [Energy production and conversion].</t>
  </si>
  <si>
    <t>Q#1314 - &gt;F061-4_1314</t>
  </si>
  <si>
    <t>COG3557</t>
  </si>
  <si>
    <t>YgaC</t>
  </si>
  <si>
    <t>cl00979</t>
  </si>
  <si>
    <t>Uncharacterized protein associated with RNAses G and E,  UPF0374/DUF402 family [Function unknown]; Uncharacterized domain/protein associated with RNAses G and E [Translation, ribosomal structure and biogenesis].</t>
  </si>
  <si>
    <t>Q#1315 - &gt;F061-4_1315</t>
  </si>
  <si>
    <t>COG2252</t>
  </si>
  <si>
    <t>AzgA</t>
  </si>
  <si>
    <t>Xanthine/uracil/vitamin C permease, AzgA family [Nucleotide transport and metabolism]; Xanthine/uracil/vitamin C permease [Nucleotide transport and    metabolism].</t>
  </si>
  <si>
    <t>Q#1316 - &gt;F061-4_1316</t>
  </si>
  <si>
    <t>Q#1317 - &gt;F061-4_1317</t>
  </si>
  <si>
    <t>COG0283</t>
  </si>
  <si>
    <t>Cmk</t>
  </si>
  <si>
    <t>Cytidylate kinase [Nucleotide transport and metabolism]; Cytidylate kinase [Nucleotide transport and metabolism].</t>
  </si>
  <si>
    <t>Q#1319 - &gt;F061-4_1319</t>
  </si>
  <si>
    <t>COG1141</t>
  </si>
  <si>
    <t>Fer</t>
  </si>
  <si>
    <t>cl19102</t>
  </si>
  <si>
    <t>Ferredoxin  [Energy production and conversion]; Ferredoxin [Energy production and conversion].</t>
  </si>
  <si>
    <t>Q#1321 - &gt;F061-4_1321</t>
  </si>
  <si>
    <t>COG2195</t>
  </si>
  <si>
    <t>PepD2</t>
  </si>
  <si>
    <t>cl34423</t>
  </si>
  <si>
    <t>Di- or tripeptidase [Amino acid transport and metabolism]; Di- and tripeptidases [Amino acid transport and metabolism].</t>
  </si>
  <si>
    <t>Q#1322 - &gt;F061-4_1322</t>
  </si>
  <si>
    <t>cl11434</t>
  </si>
  <si>
    <t>AlkD_like superfamily</t>
  </si>
  <si>
    <t>A new structural DNA glycosylase; This domain represents a new and uncharacterized structural superfamily of DNA glycosylases that form an alpha-alpha superhelix fold that are not belong to the identified five structural DNA glycosylase superfamilies (UDG, AAG/MNPG, MutM/Fpg and helix-hairpin-helix). DNA glycosylases removing alkylated base residues have been identified in all organisms investigated and may be universally present in nature. DNA glycosylases catalyze the first step in Base Excision Repair (BER) pathway by cleaving damaged DNA bases within double strand DNA to produce an abasic site. The resulting abasic site is further processed by AP endonuclease, phosphodiesterase, DNA polymerases, and DNA ligase functions to restore the DNA to an undamaged state. All glycosylase examined to date utilize a similar strategy for binding DNA and base flipping despite their structural diversity.</t>
  </si>
  <si>
    <t>Q#1323 - &gt;F061-4_1323</t>
  </si>
  <si>
    <t>COG0327</t>
  </si>
  <si>
    <t>NIF3</t>
  </si>
  <si>
    <t>cl15371</t>
  </si>
  <si>
    <t>Putative GTP cyclohydrolase 1 type 2, NIF3 family [Coenzyme transport and metabolism]; Uncharacterized conserved protein [Function unknown].</t>
  </si>
  <si>
    <t>Q#1324 - &gt;F061-4_1324</t>
  </si>
  <si>
    <t>COG2384</t>
  </si>
  <si>
    <t>TrmK</t>
  </si>
  <si>
    <t>tRNA A22 N-methylase [Translation, ribosomal structure and biogenesis]; Predicted SAM-dependent methyltransferase [General function prediction only].</t>
  </si>
  <si>
    <t>Q#1325 - &gt;F061-4_1325</t>
  </si>
  <si>
    <t>COG0177</t>
  </si>
  <si>
    <t>Nth</t>
  </si>
  <si>
    <t>cl23768</t>
  </si>
  <si>
    <t>Endonuclease III [Replication, recombination and repair]; Predicted EndoIII-related endonuclease [DNA replication, recombination, and repair].</t>
  </si>
  <si>
    <t>Q#1326 - &gt;F061-4_1326</t>
  </si>
  <si>
    <t>COG3935</t>
  </si>
  <si>
    <t>DnaD</t>
  </si>
  <si>
    <t>cl34695</t>
  </si>
  <si>
    <t>DNA replication protein DnaD  [Replication, recombination and repair]; Putative primosome component and related proteins [DNA replication, recombination, and repair].</t>
  </si>
  <si>
    <t>Q#1327 - &gt;F061-4_1327</t>
  </si>
  <si>
    <t>Q#1328 - &gt;F061-4_1328</t>
  </si>
  <si>
    <t>COG0608</t>
  </si>
  <si>
    <t>RecJ</t>
  </si>
  <si>
    <t>cl39127</t>
  </si>
  <si>
    <t>Single-stranded DNA-specific exonuclease, DHH superfamily, may be involved in archaeal DNA replication intiation [Replication, recombination and repair]; Single-stranded DNA-specific exonuclease [DNA replication, recombination, and repair].</t>
  </si>
  <si>
    <t>cl11538</t>
  </si>
  <si>
    <t>ssDNA-exonuc_C superfamily</t>
  </si>
  <si>
    <t>Single-strand DNA-specific exonuclease, C terminal domain; Members of this set of prokaryotic domains are found in a set of single-strand DNA-specific exonucleases, including RecJ. Their exact function has not, as yet, been determined.</t>
  </si>
  <si>
    <t>Q#1329 - &gt;F061-4_1329</t>
  </si>
  <si>
    <t>COG0300</t>
  </si>
  <si>
    <t>DltE</t>
  </si>
  <si>
    <t>Short-chain dehydrogenase [General function prediction only]; Short-chain dehydrogenases of various substrate specificities [General function prediction only].</t>
  </si>
  <si>
    <t>Q#1330 - &gt;F061-4_1330</t>
  </si>
  <si>
    <t>Q#1332 - &gt;F061-4_1332</t>
  </si>
  <si>
    <t>COG3541</t>
  </si>
  <si>
    <t>YcgL</t>
  </si>
  <si>
    <t>cl01417</t>
  </si>
  <si>
    <t>Predicted nucleotidyltransferase  [General function prediction only]; Predicted nucleotidyltransferase [General function prediction only].</t>
  </si>
  <si>
    <t>Q#1333 - &gt;F061-4_1333</t>
  </si>
  <si>
    <t>Q#1334 - &gt;F061-4_1334</t>
  </si>
  <si>
    <t>Q#1335 - &gt;F061-4_1335</t>
  </si>
  <si>
    <t>Q#1345 - &gt;F061-4_1345</t>
  </si>
  <si>
    <t>Q#1348 - &gt;F061-4_1348</t>
  </si>
  <si>
    <t>cl33940</t>
  </si>
  <si>
    <t>Tig superfamily</t>
  </si>
  <si>
    <t>FKBP-type peptidyl-prolyl cis-trans isomerase (trigger factor) [Posttranslational modification, protein turnover, chaperones]; FKBP-type peptidyl-prolyl cis-trans isomerase (trigger factor) [Posttranslational modification, protein turnover, chaperones].</t>
  </si>
  <si>
    <t>Q#1350 - &gt;F061-4_1350</t>
  </si>
  <si>
    <t>COG0582</t>
  </si>
  <si>
    <t>XerC</t>
  </si>
  <si>
    <t>Integrase [Replication, recombination and repair, Mobilome: prophages, transposons]; Integrase [DNA replication, recombination, and repair].</t>
  </si>
  <si>
    <t>Q#1351 - &gt;F061-4_1351</t>
  </si>
  <si>
    <t>COG0719</t>
  </si>
  <si>
    <t>SufB</t>
  </si>
  <si>
    <t>cl34017</t>
  </si>
  <si>
    <t>Fe-S cluster assembly scaffold protein SufB [Posttranslational modification, protein turnover, chaperones]; Cysteine desulfurase activator SufB [Posttranslational modification, protein turnover, chaperones].</t>
  </si>
  <si>
    <t>Q#1352 - &gt;F061-4_1352</t>
  </si>
  <si>
    <t>COG0822</t>
  </si>
  <si>
    <t>IscU</t>
  </si>
  <si>
    <t>cl00528</t>
  </si>
  <si>
    <t>NifU homolog involved in Fe-S cluster formation [Posttranslational modification, protein turnover, chaperones]; NifU homolog involved in Fe-S cluster formation [Energy production and conversion].</t>
  </si>
  <si>
    <t>Q#1353 - &gt;F061-4_1353</t>
  </si>
  <si>
    <t>COG0520</t>
  </si>
  <si>
    <t>CsdA</t>
  </si>
  <si>
    <t>cl33930</t>
  </si>
  <si>
    <t>Selenocysteine lyase/Cysteine desulfurase [Amino acid transport and metabolism]; Selenocysteine lyase/Cysteine desulfurase [Posttranslational modification, protein turnover, chaperones].</t>
  </si>
  <si>
    <t>Q#1354 - &gt;F061-4_1354</t>
  </si>
  <si>
    <t>Q#1355 - &gt;F061-4_1355</t>
  </si>
  <si>
    <t>COG0396</t>
  </si>
  <si>
    <t>SufC</t>
  </si>
  <si>
    <t>cl33861</t>
  </si>
  <si>
    <t>Fe-S cluster assembly ATPase SufC [Posttranslational modification, protein turnover, chaperones]; Cysteine desulfurase activator ATPase [Posttranslational modification, protein turnover, chaperones].</t>
  </si>
  <si>
    <t>Q#1356 - &gt;F061-4_1356</t>
  </si>
  <si>
    <t>Q#1357 - &gt;F061-4_1357</t>
  </si>
  <si>
    <t>cl02022</t>
  </si>
  <si>
    <t>MecA superfamily</t>
  </si>
  <si>
    <t>Negative regulator of genetic competence (MecA); This family contains several bacterial MecA proteins. The development of competence in Bacillus subtilis is regulated by growth conditions and several regulatory genes. In complex media competence development is poor, and there is little or no expression of late competence genes. Mec mutations permit competence development and late competence gene expression in complex media, bypassing the requirements for many of the competence regulatory genes. The mecA gene product acts negatively in the development of competence. Null mutations in mecA allow expression of a late competence gene comG, under conditions where it is not normally expressed, including in complex media and in cells mutant for several competence regulatory genes. Overexpression of MecA inhibits comG transcription.</t>
  </si>
  <si>
    <t>Q#1358 - &gt;F061-4_1358</t>
  </si>
  <si>
    <t>Q#1359 - &gt;F061-4_1359</t>
  </si>
  <si>
    <t>COG0527</t>
  </si>
  <si>
    <t>LysC</t>
  </si>
  <si>
    <t>cl33932</t>
  </si>
  <si>
    <t>Aspartokinase [Amino acid transport and metabolism]; Aspartokinases [Amino acid transport and metabolism].</t>
  </si>
  <si>
    <t>Q#1360 - &gt;F061-4_1360</t>
  </si>
  <si>
    <t>COG3343</t>
  </si>
  <si>
    <t>RpoE</t>
  </si>
  <si>
    <t>cl01319</t>
  </si>
  <si>
    <t>DNA-directed RNA polymerase, delta subunit  [Transcription]; DNA-directed RNA polymerase, delta subunit [Transcription].</t>
  </si>
  <si>
    <t>Q#1361 - &gt;F061-4_1361</t>
  </si>
  <si>
    <t>COG0544</t>
  </si>
  <si>
    <t>Tig</t>
  </si>
  <si>
    <t>Q#1363 - &gt;F061-4_1363</t>
  </si>
  <si>
    <t>Q#1364 - &gt;F061-4_1364</t>
  </si>
  <si>
    <t>COG0483</t>
  </si>
  <si>
    <t>SuhB</t>
  </si>
  <si>
    <t>cl00289</t>
  </si>
  <si>
    <t>Archaeal fructose-1,6-bisphosphatase or related enzyme of inositol monophosphatase family [Carbohydrate transport and metabolism]; Archaeal fructose-1,6-bisphosphatase and related enzymes of inositol monophosphatase family [Carbohydrate transport and metabolism].</t>
  </si>
  <si>
    <t>Q#1365 - &gt;F061-4_1365</t>
  </si>
  <si>
    <t>cl23825</t>
  </si>
  <si>
    <t>UPF0223 superfamily</t>
  </si>
  <si>
    <t>Uncharacterized protein family (UPF0223); This family of proteins is functionally uncharacterized.</t>
  </si>
  <si>
    <t>Q#1366 - &gt;F061-4_1366</t>
  </si>
  <si>
    <t>Q#1367 - &gt;F061-4_1367</t>
  </si>
  <si>
    <t>COG4708</t>
  </si>
  <si>
    <t>Q#1368 - &gt;F061-4_1368</t>
  </si>
  <si>
    <t>cl19823</t>
  </si>
  <si>
    <t>GtrA superfamily</t>
  </si>
  <si>
    <t>GtrA-like protein; Members of this family are predicted to be integral membrane proteins with three or four transmembrane spans. They are involved in the synthesis of cell surface polysaccharides. The GtrA family are a subset of this family. GtrA is predicted to be an integral membrane protein with 4 transmembrane spans. It is involved is in O antigen modification by Shigella flexneri bacteriophage X (SfX), but does not determine the specificity of glucosylation. Its function remains unknown, but it may play a role in translocation of undecaprenyl phosphate linked glucose (UndP-Glc) across the cytoplasmic membrane. Another member of this family is a DTDP-glucose-4-keto-6-deoxy-D-glucose reductase, which catalyzes the conversion of dTDP-4-keto-6-deoxy-D-glucose to dTDP-D-fucose, which is involved in the biosynthesis of the serotype-specific polysaccharide antigen of Actinobacillus actinomycetemcomitans Y4 (serotype b). This family also includes the teichoic acid glycosylation protein, GtcA, which is a serotype-specific protein in some Listeria innocua and monocytogenes strains. Its exact function is not known, but it is essential for decoration of cell wall teichoic acids with glucose and galactose.</t>
  </si>
  <si>
    <t>Q#1369 - &gt;F061-4_1369</t>
  </si>
  <si>
    <t>COG1295</t>
  </si>
  <si>
    <t>BrkB</t>
  </si>
  <si>
    <t>cl07918</t>
  </si>
  <si>
    <t>Uncharacterized membrane protein, BrkB/YihY/UPF0761 family (not an RNase) [Function unknown]; Ribonuclease BN family enzyme [Replication, recombination, and repair].</t>
  </si>
  <si>
    <t>Q#1370 - &gt;F061-4_1370</t>
  </si>
  <si>
    <t>COG0024</t>
  </si>
  <si>
    <t>Map</t>
  </si>
  <si>
    <t>cl00279</t>
  </si>
  <si>
    <t>Methionine aminopeptidase [Translation, ribosomal structure and biogenesis]; Methionine aminopeptidase [Translation, ribosomal structure and biogenesis].</t>
  </si>
  <si>
    <t>Q#1371 - &gt;F061-4_1371</t>
  </si>
  <si>
    <t>Q#1372 - &gt;F061-4_1372</t>
  </si>
  <si>
    <t>Q#1373 - &gt;F061-4_1373</t>
  </si>
  <si>
    <t>COG3104</t>
  </si>
  <si>
    <t>PTR2</t>
  </si>
  <si>
    <t>Dipeptide/tripeptide permease [Amino acid transport and metabolism]; Dipeptide/tripeptide permease [Amino acid transport and metabolism].</t>
  </si>
  <si>
    <t>Q#1374 - &gt;F061-4_1374</t>
  </si>
  <si>
    <t>Q#1375 - &gt;F061-4_1375</t>
  </si>
  <si>
    <t>Q#1376 - &gt;F061-4_1376</t>
  </si>
  <si>
    <t>COG0716</t>
  </si>
  <si>
    <t>FldA</t>
  </si>
  <si>
    <t>Flavodoxin [Energy production and conversion]; Flavodoxins [Energy production and conversion].</t>
  </si>
  <si>
    <t>Q#1377 - &gt;F061-4_1377</t>
  </si>
  <si>
    <t>COG0670</t>
  </si>
  <si>
    <t>YbhL</t>
  </si>
  <si>
    <t>cl00473</t>
  </si>
  <si>
    <t>Integral membrane protein, interacts with FtsH [General function prediction only]; Integral membrane protein, interacts with FtsH [General function prediction only].</t>
  </si>
  <si>
    <t>Q#1378 - &gt;F061-4_1378</t>
  </si>
  <si>
    <t>Q#1380 - &gt;F061-4_1380</t>
  </si>
  <si>
    <t>RnaY superfamily</t>
  </si>
  <si>
    <t>Q#1381 - &gt;F061-4_1381</t>
  </si>
  <si>
    <t>COG0566</t>
  </si>
  <si>
    <t>SpoU</t>
  </si>
  <si>
    <t>cl38912</t>
  </si>
  <si>
    <t>tRNA G18 (ribose-2'-O)-methylase SpoU [Translation, ribosomal structure and biogenesis]; rRNA methylases [Translation, ribosomal structure and biogenesis].</t>
  </si>
  <si>
    <t>Q#1382 - &gt;F061-4_1382</t>
  </si>
  <si>
    <t>Q#1383 - &gt;F061-4_1383</t>
  </si>
  <si>
    <t>Q#1384 - &gt;F061-4_1384</t>
  </si>
  <si>
    <t>COG1254</t>
  </si>
  <si>
    <t>AcyP</t>
  </si>
  <si>
    <t>cl00551</t>
  </si>
  <si>
    <t>Acylphosphatase [Energy production and conversion]; Acylphosphatases [Energy production and conversion].</t>
  </si>
  <si>
    <t>Q#1385 - &gt;F061-4_1385</t>
  </si>
  <si>
    <t>COG0706</t>
  </si>
  <si>
    <t>YidC</t>
  </si>
  <si>
    <t>cl00489</t>
  </si>
  <si>
    <t>Membrane protein insertase Oxa1/YidC/SpoIIIJ, required for the localization of integral membrane proteins [Cell wall/membrane/envelope biogenesis]; Preprotein translocase subunit YidC [Intracellular trafficking and secretion].</t>
  </si>
  <si>
    <t>Q#1386 - &gt;F061-4_1386</t>
  </si>
  <si>
    <t>COG5492</t>
  </si>
  <si>
    <t>YjdB</t>
  </si>
  <si>
    <t>Q#1387 - &gt;F061-4_1387</t>
  </si>
  <si>
    <t>COG0021</t>
  </si>
  <si>
    <t>TktA</t>
  </si>
  <si>
    <t>cl33744</t>
  </si>
  <si>
    <t>Transketolase [Carbohydrate transport and metabolism]; Transketolase [Carbohydrate transport and metabolism].</t>
  </si>
  <si>
    <t>Q#1388 - &gt;F061-4_1388</t>
  </si>
  <si>
    <t>COG0235</t>
  </si>
  <si>
    <t>AraD</t>
  </si>
  <si>
    <t>cl00214</t>
  </si>
  <si>
    <t>Ribulose-5-phosphate 4-epimerase/Fuculose-1-phosphate aldolase [Carbohydrate transport and metabolism]; Ribulose-5-phosphate 4-epimerase and related epimerases and aldolases [Carbohydrate transport and metabolism].</t>
  </si>
  <si>
    <t>Q#1389 - &gt;F061-4_1389</t>
  </si>
  <si>
    <t>cl30219</t>
  </si>
  <si>
    <t>SgaU superfamily</t>
  </si>
  <si>
    <t>L-ribulose-5-phosphate 3-epimerase UlaE [Carbohydrate transport and metabolism]; Putative L-xylulose-5-phosphate 3-epimerase [Carbohydrate transport and metabolism].</t>
  </si>
  <si>
    <t>Q#1390 - &gt;F061-4_1390</t>
  </si>
  <si>
    <t>COG0269</t>
  </si>
  <si>
    <t>SgbH</t>
  </si>
  <si>
    <t>3-keto-L-gulonate-6-phosphate decarboxylase [Carbohydrate transport and metabolism]; 3-hexulose-6-phosphate synthase and related proteins [Carbohydrate transport and metabolism].</t>
  </si>
  <si>
    <t>Q#1391 - &gt;F061-4_1391</t>
  </si>
  <si>
    <t>cl10014</t>
  </si>
  <si>
    <t>PTS_IIB superfamily</t>
  </si>
  <si>
    <t>PTS_IIB: subunit IIB of enzyme II (EII) is the central energy-coupling domain of the phosphoenolpyruvate:carbohydrate phosphotransferase system (PTS). In the multienzyme PTS complex, EII is a carbohydrate-specific permease consisting of two cytoplasmic domains (IIA and IIB) and a transmembrane channel IIC domain. The IIB domain fold includes a central four-stranded parallel open twisted beta-sheet flanked by alpha-helices on both sides. The seven major PTS systems with this IIB fold include chitobiose/lichenan, ascorbate, lactose, galactitol, mannitol, fructose, and a sensory system with similarity to the bacterial bgl system. The PTS is found only in bacteria, where it catalyzes the transport and phosphorylation of numerous monosaccharides, disaccharides, polyols, amino sugars, and other sugar derivatives. The four proteins (domains) forming the PTS phosphorylation cascade (EI, HPr, EIIA, and EIIB), can phosphorylate or interact with numerous non-PTS proteins thereby regulating their activity.</t>
  </si>
  <si>
    <t>Q#1392 - &gt;F061-4_1392</t>
  </si>
  <si>
    <t>cl04451</t>
  </si>
  <si>
    <t>EIIC-GAT superfamily</t>
  </si>
  <si>
    <t>PTS system sugar-specific permease component; This family includes bacterial transmembrane proteins with a putative sugar-specific permease function, including and analogous to the IIC component of the PTS system. It has been suggested that this permease may form part of an L-ascorbate utilisation pathway, with proposed specificity for 3-keto-L-gulonate (formed by hydrolysis of L-ascorbate). This family includes the IIC component of the galactitol specific GAT family PTS system.</t>
  </si>
  <si>
    <t>Q#1393 - &gt;F061-4_1393</t>
  </si>
  <si>
    <t>COG1762</t>
  </si>
  <si>
    <t>PtsN</t>
  </si>
  <si>
    <t>cl00163</t>
  </si>
  <si>
    <t>Phosphotransferase system mannitol/fructose-specific IIA domain (Ntr-type) [Carbohydrate transport and metabolism, Signal transduction mechanisms]; Phosphotransferase system mannitol/fructose-specific IIA domain (Ntr-type) [Carbohydrate transport and metabolism / Signal transduction mechanisms].</t>
  </si>
  <si>
    <t>Q#1394 - &gt;F061-4_1394</t>
  </si>
  <si>
    <t>COG2220</t>
  </si>
  <si>
    <t>UlaG</t>
  </si>
  <si>
    <t>cl28168</t>
  </si>
  <si>
    <t>L-ascorbate metabolism protein UlaG, beta-lactamase superfamily [Carbohydrate transport and metabolism]; Predicted Zn-dependent hydrolases of the beta-lactamase fold [General function prediction only].</t>
  </si>
  <si>
    <t>Q#1395 - &gt;F061-4_1395</t>
  </si>
  <si>
    <t>COG1349</t>
  </si>
  <si>
    <t>GlpR</t>
  </si>
  <si>
    <t>cl34234</t>
  </si>
  <si>
    <t>DNA-binding transcriptional regulator of sugar metabolism, DeoR/GlpR family [Transcription, Carbohydrate transport and metabolism]; Transcriptional regulators of sugar metabolism [Transcription / Carbohydrate transport and metabolism].</t>
  </si>
  <si>
    <t>Q#1397 - &gt;F061-4_1397</t>
  </si>
  <si>
    <t>Q#1399 - &gt;F061-4_1399</t>
  </si>
  <si>
    <t>cl26045</t>
  </si>
  <si>
    <t>YdjI superfamily</t>
  </si>
  <si>
    <t>Membrane protease subunit, stomatin/prohibitin family, contains C-terminal Zn-ribbon domain  [Posttranslational modification, protein turnover, chaperones]; Membrane protease subunit, stomatin/prohibitin family [Amino acid    transport and metabolism].</t>
  </si>
  <si>
    <t>Q#1400 - &gt;F061-4_1400</t>
  </si>
  <si>
    <t>cl00767</t>
  </si>
  <si>
    <t>OsmC superfamily</t>
  </si>
  <si>
    <t>OsmC-like protein; Osmotically inducible protein C (OsmC) is a stress -induced protein found in E. Coli. This family also contains a organic hydroperoxide detoxification protein that has a novel pattern of oxidative stress regulation.</t>
  </si>
  <si>
    <t>Q#1401 - &gt;F061-4_1401</t>
  </si>
  <si>
    <t>cl29675</t>
  </si>
  <si>
    <t>GalT superfamily</t>
  </si>
  <si>
    <t>Galactose-1-phosphate uridylyltransferase [Carbohydrate transport and metabolism]; Galactose-1-phosphate uridylyltransferase [Energy production and conversion].</t>
  </si>
  <si>
    <t>Q#1402 - &gt;F061-4_1402</t>
  </si>
  <si>
    <t>COG4224</t>
  </si>
  <si>
    <t>YnzC</t>
  </si>
  <si>
    <t>cl01722</t>
  </si>
  <si>
    <t>Uncharacterized protein YnzC, UPF0291/DUF896 family [Function unknown]; Uncharacterized protein conserved in bacteria [Function unknown].</t>
  </si>
  <si>
    <t>Q#1403 - &gt;F061-4_1403</t>
  </si>
  <si>
    <t>COG0751</t>
  </si>
  <si>
    <t>GlyS</t>
  </si>
  <si>
    <t>cl21469</t>
  </si>
  <si>
    <t>Glycyl-tRNA synthetase, beta subunit [Translation, ribosomal structure and biogenesis]; Glycyl-tRNA synthetase, beta subunit [Translation, ribosomal structure and biogenesis].</t>
  </si>
  <si>
    <t>Q#1404 - &gt;F061-4_1404</t>
  </si>
  <si>
    <t>COG0752</t>
  </si>
  <si>
    <t>GlyQ</t>
  </si>
  <si>
    <t>cl00268</t>
  </si>
  <si>
    <t>Glycyl-tRNA synthetase, alpha subunit [Translation, ribosomal structure and biogenesis]; Glycyl-tRNA synthetase, alpha subunit [Translation, ribosomal structure and biogenesis].</t>
  </si>
  <si>
    <t>Q#1405 - &gt;F061-4_1405</t>
  </si>
  <si>
    <t>COG0541</t>
  </si>
  <si>
    <t>Ffh</t>
  </si>
  <si>
    <t>Q#1406 - &gt;F061-4_1406</t>
  </si>
  <si>
    <t>COG2739</t>
  </si>
  <si>
    <t>YlxM</t>
  </si>
  <si>
    <t>Predicted DNA-binding protein YlxM, UPF0122 family [Transcription]; Uncharacterized protein conserved in bacteria [Function unknown].</t>
  </si>
  <si>
    <t>Q#1409 - &gt;F061-4_1409</t>
  </si>
  <si>
    <t>YhgE superfamily</t>
  </si>
  <si>
    <t>Q#1410 - &gt;F061-4_1410</t>
  </si>
  <si>
    <t>Q#1411 - &gt;F061-4_1411</t>
  </si>
  <si>
    <t>Q#1412 - &gt;F061-4_1412</t>
  </si>
  <si>
    <t>Q#1413 - &gt;F061-4_1413</t>
  </si>
  <si>
    <t>COG2188</t>
  </si>
  <si>
    <t>MngR</t>
  </si>
  <si>
    <t>cl34419</t>
  </si>
  <si>
    <t>Q#1414 - &gt;F061-4_1414</t>
  </si>
  <si>
    <t>cl34719</t>
  </si>
  <si>
    <t>YgaE superfamily</t>
  </si>
  <si>
    <t>Uncharacterized membrane protein YgaE, UPF0421/DUF939 family [Function unknown]; Predicted membrane protein [Function unknown].</t>
  </si>
  <si>
    <t>Q#1415 - &gt;F061-4_1415</t>
  </si>
  <si>
    <t>COG0268</t>
  </si>
  <si>
    <t>RpsT</t>
  </si>
  <si>
    <t>cl00384</t>
  </si>
  <si>
    <t>Ribosomal protein S20 [Translation, ribosomal structure and biogenesis]; Ribosomal protein S20 [Translation, ribosomal structure and biogenesis].</t>
  </si>
  <si>
    <t>Q#1416 - &gt;F061-4_1416</t>
  </si>
  <si>
    <t>COG0507</t>
  </si>
  <si>
    <t>RecD</t>
  </si>
  <si>
    <t>cl33920</t>
  </si>
  <si>
    <t>ATP-dependent exoDNAse (exonuclease V), alpha subunit, helicase superfamily I  [Replication, recombination and repair]; ATP-dependent exoDNAse (exonuclease V), alpha subunit - helicase superfamily I member [DNA replication, recombination, and repair].</t>
  </si>
  <si>
    <t>Q#1417 - &gt;F061-4_1417</t>
  </si>
  <si>
    <t>Q#1418 - &gt;F061-4_1418</t>
  </si>
  <si>
    <t>COG0219</t>
  </si>
  <si>
    <t>TrmL</t>
  </si>
  <si>
    <t>tRNA(Leu) C34 or U34 (ribose-2'-O)-methylase TrmL, contains SPOUT domain [Translation, ribosomal structure and biogenesis]; Predicted rRNA methylase (SpoU class) [Translation, ribosomal structure and biogenesis].</t>
  </si>
  <si>
    <t>Q#1419 - &gt;F061-4_1419</t>
  </si>
  <si>
    <t>COG3444</t>
  </si>
  <si>
    <t>AgaB</t>
  </si>
  <si>
    <t>cl00021</t>
  </si>
  <si>
    <t>Phosphotransferase system, mannose/fructose/N-acetylgalactosamine-specific component IIB [Carbohydrate transport and metabolism]; Phosphotransferase system, mannose/fructose/N-acetylgalactosamine-specific component IIB [Carbohydrate transport and metabolism].</t>
  </si>
  <si>
    <t>COG2893</t>
  </si>
  <si>
    <t>ManX</t>
  </si>
  <si>
    <t>Phosphotransferase system, mannose/fructose-specific component IIA [Carbohydrate transport and metabolism]; Phosphotransferase system, mannose/fructose-specific component IIA [Carbohydrate transport and metabolism].</t>
  </si>
  <si>
    <t>Q#1420 - &gt;F061-4_1420</t>
  </si>
  <si>
    <t>cl01506</t>
  </si>
  <si>
    <t>EII-Sor superfamily</t>
  </si>
  <si>
    <t xml:space="preserve">PTS system sorbose-specific iic component; PTS system sorbose-specific iic component.  </t>
  </si>
  <si>
    <t>Q#1421 - &gt;F061-4_1421</t>
  </si>
  <si>
    <t>COG3716</t>
  </si>
  <si>
    <t>ManZ</t>
  </si>
  <si>
    <t>cl01507</t>
  </si>
  <si>
    <t>Phosphotransferase system, mannose/fructose/N-acetylgalactosamine-specific component IID [Carbohydrate transport and metabolism]; Phosphotransferase system, mannose/fructose/N-acetylgalactosamine-specific component IID [Carbohydrate transport and metabolism].</t>
  </si>
  <si>
    <t>Q#1422 - &gt;F061-4_1422</t>
  </si>
  <si>
    <t>cl01917</t>
  </si>
  <si>
    <t>DUF956 superfamily</t>
  </si>
  <si>
    <t>Domain of unknown function (DUF956); Family of bacterial sequences with undetermined function.</t>
  </si>
  <si>
    <t>Q#1423 - &gt;F061-4_1423</t>
  </si>
  <si>
    <t>COG0172</t>
  </si>
  <si>
    <t>SerS</t>
  </si>
  <si>
    <t>cl33789</t>
  </si>
  <si>
    <t>Seryl-tRNA synthetase [Translation, ribosomal structure and biogenesis]; Seryl-tRNA synthetase [Translation, ribosomal structure and biogenesis].</t>
  </si>
  <si>
    <t>Q#1424 - &gt;F061-4_1424</t>
  </si>
  <si>
    <t>Q#1425 - &gt;F061-4_1425</t>
  </si>
  <si>
    <t>cl34554</t>
  </si>
  <si>
    <t>ZipA superfamily</t>
  </si>
  <si>
    <t>Cell division protein ZipA, interacts with FtsZ [Cell cycle control, cell division, chromosome partitioning]; Cell division protein [Cell division and chromosome partitioning].</t>
  </si>
  <si>
    <t>Q#1428 - &gt;F061-4_1428</t>
  </si>
  <si>
    <t>Q#1429 - &gt;F061-4_1429</t>
  </si>
  <si>
    <t>Q#1430 - &gt;F061-4_1430</t>
  </si>
  <si>
    <t>COG2337</t>
  </si>
  <si>
    <t>MazF</t>
  </si>
  <si>
    <t>cl00995</t>
  </si>
  <si>
    <t>mRNA-degrading endonuclease, toxin component of the MazEF toxin-antitoxin module [Defense mechanisms]; Growth inhibitor [Signal transduction mechanisms].</t>
  </si>
  <si>
    <t>Q#1431 - &gt;F061-4_1431</t>
  </si>
  <si>
    <t>cl00877</t>
  </si>
  <si>
    <t>MazE_antitoxin superfamily</t>
  </si>
  <si>
    <t>Antidote-toxin recognition MazE, bacterial antitoxin; AbrB-like is a family of small proteins that operate in conjunction with a cognate toxin molecule. The commonly attributed role of toxin-antitoxin systems is to maintain low-copy number plasmids from one generation to the next. Such gene-pairs are also found on chromosomes and to be associated with a number of biological functions such as: reduction of protein synthesis, gene regulation and retardation of cell growth under nutritional stress. This family includes proteins from a number of different pairings, eg MazE, AbrB, VapB, PhoU, PemI-like and SpoVT. MazE is the antidote to the toxin MazF of E. coli. MazE-MazF in E. coli is a regulated prokaryotic chromosomal addiction module. MazE antidote is degraded by the ClpPA protease of the bacterial proteasome. MazE-MazF is thought to play a role in programmed cell death when cells suffer nutrient deprivation, and MazE-MazF modules have also been implicated in the bacteriostatic effects of other addiction modules.</t>
  </si>
  <si>
    <t>Q#1432 - &gt;F061-4_1432</t>
  </si>
  <si>
    <t>Q#1433 - &gt;F061-4_1433</t>
  </si>
  <si>
    <t>Q#1434 - &gt;F061-4_1434</t>
  </si>
  <si>
    <t>cl01971</t>
  </si>
  <si>
    <t>VanZ superfamily</t>
  </si>
  <si>
    <t>VanZ like family; This family contains several examples of the VanZ protein, but also contains examples of phosphotransbutyrylases.</t>
  </si>
  <si>
    <t>Q#1435 - &gt;F061-4_1435</t>
  </si>
  <si>
    <t>Q#1436 - &gt;F061-4_1436</t>
  </si>
  <si>
    <t>COG1296</t>
  </si>
  <si>
    <t>AzlC</t>
  </si>
  <si>
    <t>cl00570</t>
  </si>
  <si>
    <t>Predicted branched-chain amino acid permease (azaleucine resistance) [Amino acid transport and metabolism]; Predicted branched-chain amino acid permease (azaleucine resistance) [Amino acid transport and metabolism].</t>
  </si>
  <si>
    <t>Q#1437 - &gt;F061-4_1437</t>
  </si>
  <si>
    <t>COG4392</t>
  </si>
  <si>
    <t>AzlD2</t>
  </si>
  <si>
    <t>cl00735</t>
  </si>
  <si>
    <t>Branched-chain amino acid transport protein [Amino acid transport and metabolism]; Predicted membrane protein [Function unknown].</t>
  </si>
  <si>
    <t>Q#1438 - &gt;F061-4_1438</t>
  </si>
  <si>
    <t>Q#1439 - &gt;F061-4_1439</t>
  </si>
  <si>
    <t>Q#1440 - &gt;F061-4_1440</t>
  </si>
  <si>
    <t>Q#1441 - &gt;F061-4_1441</t>
  </si>
  <si>
    <t>Q#1442 - &gt;F061-4_1442</t>
  </si>
  <si>
    <t>COG0077</t>
  </si>
  <si>
    <t>PheA2</t>
  </si>
  <si>
    <t>cl33760</t>
  </si>
  <si>
    <t>Prephenate dehydratase [Amino acid transport and metabolism]; Prephenate dehydratase [Amino acid transport and metabolism].</t>
  </si>
  <si>
    <t>Q#1443 - &gt;F061-4_1443</t>
  </si>
  <si>
    <t>COG0703</t>
  </si>
  <si>
    <t>AroK</t>
  </si>
  <si>
    <t>Shikimate kinase [Amino acid transport and metabolism]; Shikimate kinase [Amino acid transport and metabolism].</t>
  </si>
  <si>
    <t>Q#1444 - &gt;F061-4_1444</t>
  </si>
  <si>
    <t>COG0128</t>
  </si>
  <si>
    <t>AroA</t>
  </si>
  <si>
    <t>cl29623</t>
  </si>
  <si>
    <t>5-enolpyruvylshikimate-3-phosphate synthase [Amino acid transport and metabolism]; 5-enolpyruvylshikimate-3-phosphate synthase [Amino acid transport and metabolism].</t>
  </si>
  <si>
    <t>Q#1445 - &gt;F061-4_1445</t>
  </si>
  <si>
    <t>COG0287</t>
  </si>
  <si>
    <t>TyrA</t>
  </si>
  <si>
    <t>cl33829</t>
  </si>
  <si>
    <t>Prephenate dehydrogenase [Amino acid transport and metabolism]; Prephenate dehydrogenase [Amino acid transport and metabolism].</t>
  </si>
  <si>
    <t>Q#1446 - &gt;F061-4_1446</t>
  </si>
  <si>
    <t>COG0082</t>
  </si>
  <si>
    <t>AroC</t>
  </si>
  <si>
    <t>cl00323</t>
  </si>
  <si>
    <t>Chorismate synthase [Amino acid transport and metabolism]; Chorismate synthase [Amino acid transport and metabolism].</t>
  </si>
  <si>
    <t>Q#1447 - &gt;F061-4_1447</t>
  </si>
  <si>
    <t>cl00381</t>
  </si>
  <si>
    <t>PNPOx/FlaRed_like superfamily</t>
  </si>
  <si>
    <t>Pyridoxine 5'-phosphate (PNP) oxidase-like and flavin reductase-like proteins; The PNPOx-like superfamily is composed of pyridoxine 5'-phosphate (PNP) oxidases and other flavin mononucleotide (FMN) binding proteins, which catalyze FMN-mediated redox reactions. Flavin reductases catalyze the reduction of FMN or FAD using NAD(P)H as a cofactor. They are part of a two-component enzyme system, composed of a smaller component (flavin reductase) and a larger component (an oxidase), which uses the reduced flavin to hydroxylate substrates.</t>
  </si>
  <si>
    <t>Q#1448 - &gt;F061-4_1448</t>
  </si>
  <si>
    <t>COG0337</t>
  </si>
  <si>
    <t>AroB</t>
  </si>
  <si>
    <t>3-dehydroquinate synthetase [Amino acid transport and metabolism]; 3-dehydroquinate synthetase [Amino acid transport and metabolism].</t>
  </si>
  <si>
    <t>Q#1449 - &gt;F061-4_1449</t>
  </si>
  <si>
    <t>COG0169</t>
  </si>
  <si>
    <t>AroE</t>
  </si>
  <si>
    <t>cl33788</t>
  </si>
  <si>
    <t>Shikimate 5-dehydrogenase [Amino acid transport and metabolism]; Shikimate 5-dehydrogenase [Amino acid transport and metabolism].</t>
  </si>
  <si>
    <t>Q#1450 - &gt;F061-4_1450</t>
  </si>
  <si>
    <t>COG0710</t>
  </si>
  <si>
    <t>AroD</t>
  </si>
  <si>
    <t>3-dehydroquinate dehydratase [Amino acid transport and metabolism]; 3-dehydroquinate dehydratase [Amino acid transport and metabolism].</t>
  </si>
  <si>
    <t>Q#1451 - &gt;F061-4_1451</t>
  </si>
  <si>
    <t>COG1092</t>
  </si>
  <si>
    <t>RlmK</t>
  </si>
  <si>
    <t>cl34101</t>
  </si>
  <si>
    <t>23S rRNA G2069 N7-methylase RlmK or C1962 C5-methylase RlmI [Translation, ribosomal structure and biogenesis]; Predicted SAM-dependent methyltransferases [General function prediction only].</t>
  </si>
  <si>
    <t>Q#1452 - &gt;F061-4_1452</t>
  </si>
  <si>
    <t>COG1368</t>
  </si>
  <si>
    <t>MdoB</t>
  </si>
  <si>
    <t>Q#1453 - &gt;F061-4_1453</t>
  </si>
  <si>
    <t>Q#1454 - &gt;F061-4_1454</t>
  </si>
  <si>
    <t>Q#1455 - &gt;F061-4_1455</t>
  </si>
  <si>
    <t>Uup superfamily</t>
  </si>
  <si>
    <t>Q#1457 - &gt;F061-4_1457</t>
  </si>
  <si>
    <t>Q#1458 - &gt;F061-4_1458</t>
  </si>
  <si>
    <t>Q#1459 - &gt;F061-4_1459</t>
  </si>
  <si>
    <t>Q#1460 - &gt;F061-4_1460</t>
  </si>
  <si>
    <t>Q#1461 - &gt;F061-4_1461</t>
  </si>
  <si>
    <t>Q#1462 - &gt;F061-4_1462</t>
  </si>
  <si>
    <t>Q#1463 - &gt;F061-4_1463</t>
  </si>
  <si>
    <t>COG0652</t>
  </si>
  <si>
    <t>PpiB</t>
  </si>
  <si>
    <t>cl00197</t>
  </si>
  <si>
    <t>Peptidyl-prolyl cis-trans isomerase (rotamase) - cyclophilin family [Posttranslational modification, protein turnover, chaperones]; Peptidyl-prolyl cis-trans isomerase (rotamase) - cyclophilin family [Posttranslational modification, protein turnover, chaperones].</t>
  </si>
  <si>
    <t>Q#1464 - &gt;F061-4_1464</t>
  </si>
  <si>
    <t>Q#1465 - &gt;F061-4_1465</t>
  </si>
  <si>
    <t>COG2197</t>
  </si>
  <si>
    <t>CitB</t>
  </si>
  <si>
    <t>cl34424</t>
  </si>
  <si>
    <t>DNA-binding response regulator, NarL/FixJ family, contains REC and HTH domains [Signal transduction mechanisms, Transcription]; Response regulator containing a CheY-like receiver domain and an HTH DNA-binding domain [Signal transduction mechanisms / Transcription].</t>
  </si>
  <si>
    <t>Q#1466 - &gt;F061-4_1466</t>
  </si>
  <si>
    <t>COG4585</t>
  </si>
  <si>
    <t>cl34781</t>
  </si>
  <si>
    <t>Q#1467 - &gt;F061-4_1467</t>
  </si>
  <si>
    <t>cl19753</t>
  </si>
  <si>
    <t>DUF2154 superfamily</t>
  </si>
  <si>
    <t xml:space="preserve">Cell wall-active antibiotics response 4TMS YvqF; Cell wall-active antibiotics response 4TMS YvqF.  </t>
  </si>
  <si>
    <t>Q#1468 - &gt;F061-4_1468</t>
  </si>
  <si>
    <t>COG0773</t>
  </si>
  <si>
    <t>MurC</t>
  </si>
  <si>
    <t>cl34041</t>
  </si>
  <si>
    <t>UDP-N-acetylmuramate-alanine ligase [Cell wall/membrane/envelope biogenesis]; UDP-N-acetylmuramate-alanine ligase [Cell envelope biogenesis, outer membrane].</t>
  </si>
  <si>
    <t>Q#1470 - &gt;F061-4_1470</t>
  </si>
  <si>
    <t>COG0553</t>
  </si>
  <si>
    <t>HepA</t>
  </si>
  <si>
    <t>cl33945</t>
  </si>
  <si>
    <t>Superfamily II DNA or RNA helicase, SNF2 family [Transcription, Replication, recombination and repair]; Superfamily II DNA/RNA helicases, SNF2 family [Transcription / DNA replication, recombination, and repair].</t>
  </si>
  <si>
    <t>Q#1471 - &gt;F061-4_1471</t>
  </si>
  <si>
    <t>Q#1472 - &gt;F061-4_1472</t>
  </si>
  <si>
    <t>COG0759</t>
  </si>
  <si>
    <t>YidD</t>
  </si>
  <si>
    <t>cl00506</t>
  </si>
  <si>
    <t>Membrane-anchored protein YidD, putatitve component of membrane protein insertase Oxa1/YidC/SpoIIIJ [Cell wall/membrane/envelope biogenesis]; Uncharacterized conserved protein [Function unknown].</t>
  </si>
  <si>
    <t>Q#1473 - &gt;F061-4_1473</t>
  </si>
  <si>
    <t>COG0726</t>
  </si>
  <si>
    <t>CDA1</t>
  </si>
  <si>
    <t>cl34021</t>
  </si>
  <si>
    <t>Peptidoglycan/xylan/chitin deacetylase, PgdA/CDA1 family [Carbohydrate transport and metabolism, Cell wall/membrane/envelope biogenesis]; Predicted xylanase/chitin deacetylase [Carbohydrate transport and metabolism].</t>
  </si>
  <si>
    <t>Q#1474 - &gt;F061-4_1474</t>
  </si>
  <si>
    <t>Q#1475 - &gt;F061-4_1475</t>
  </si>
  <si>
    <t>Q#1476 - &gt;F061-4_1476</t>
  </si>
  <si>
    <t>cl11424</t>
  </si>
  <si>
    <t>nitrilase superfamily</t>
  </si>
  <si>
    <t>Nitrilase superfamily, including nitrile- or amide-hydrolyzing enzymes and amide-condensing enzymes; This superfamily (also known as the C-N hydrolase superfamily) contains hydrolases that break carbon-nitrogen bonds; it includes nitrilases, cyanide dihydratases, aliphatic amidases, N-terminal amidases, beta-ureidopropionases, biotinidases, pantotheinase, N-carbamyl-D-amino acid amidohydrolases, the glutaminase domain of glutamine-dependent NAD+ synthetase, apolipoprotein N-acyltransferases, and N-carbamoylputrescine amidohydrolases, among others. These enzymes depend on a Glu-Lys-Cys catalytic triad, and work through a thiol acylenzyme intermediate. Members of this superfamily generally form homomeric complexes, the basic building block of which is a homodimer. These oligomers include dimers, tetramers, hexamers, octamers, tetradecamers, octadecamers, as well as variable length helical arrangements and homo-oligomeric spirals. These proteins have roles in vitamin and co-enzyme metabolism, in detoxifying small molecules, in the synthesis of signaling molecules, and in the post-translational modification of proteins. They are used industrially, as biocatalysts in the fine chemical and pharmaceutical industry, in cyanide remediation, and in the treatment of toxic effluent. This superfamily has been classified previously in the literature, based on global and structure-based sequence analysis, into thirteen different enzyme classes (referred to as 1-13). This hierarchy includes those thirteen classes and a few additional subfamilies. A putative distant relative, the plasmid-borne TraB family, has not been included in the hierarchy.</t>
  </si>
  <si>
    <t>Q#1477 - &gt;F061-4_1477</t>
  </si>
  <si>
    <t>Q#1478 - &gt;F061-4_1478</t>
  </si>
  <si>
    <t>Q#1479 - &gt;F061-4_1479</t>
  </si>
  <si>
    <t>cl11485</t>
  </si>
  <si>
    <t>YozE_SAM_like superfamily</t>
  </si>
  <si>
    <t>YozE SAM-like fold; YozE-like is a family of Firmicute proteins that carries a four-helix motif similar to sterile alpha motif (SAM) domains. The family is suggested to fall into two subfamilies, possibly with differing functions based on the different surface charges on the three structural representatives, YozE MW0776 and MW1311. What this function is is not yet known although it is likely to involve binding to DNA.</t>
  </si>
  <si>
    <t>Q#1480 - &gt;F061-4_1480</t>
  </si>
  <si>
    <t>COG0225</t>
  </si>
  <si>
    <t>MsrA</t>
  </si>
  <si>
    <t>cl00366</t>
  </si>
  <si>
    <t>Peptide methionine sulfoxide reductase MsrA [Posttranslational modification, protein turnover, chaperones]; Peptide methionine sulfoxide reductase [Posttranslational modification, protein turnover, chaperones].</t>
  </si>
  <si>
    <t>Q#1481 - &gt;F061-4_1481</t>
  </si>
  <si>
    <t>COG2996</t>
  </si>
  <si>
    <t>CvfB</t>
  </si>
  <si>
    <t>cl28256</t>
  </si>
  <si>
    <t>Predicted RNA-binding protein, contains S1 domains,  virulence factor B family [General function prediction only]; Predicted RNA-bindining protein (contains S1 and HTH domains) [General function prediction only].</t>
  </si>
  <si>
    <t>Q#1482 - &gt;F061-4_1482</t>
  </si>
  <si>
    <t>COG0233</t>
  </si>
  <si>
    <t>Frr</t>
  </si>
  <si>
    <t>cl00240</t>
  </si>
  <si>
    <t>Ribosome recycling factor [Translation, ribosomal structure and biogenesis]; Ribosome recycling factor [Translation, ribosomal structure and biogenesis].</t>
  </si>
  <si>
    <t>Q#1483 - &gt;F061-4_1483</t>
  </si>
  <si>
    <t>COG0528</t>
  </si>
  <si>
    <t>PyrH</t>
  </si>
  <si>
    <t>cl00452</t>
  </si>
  <si>
    <t>Uridylate kinase [Nucleotide transport and metabolism]; Uridylate kinase [Nucleotide transport and metabolism].</t>
  </si>
  <si>
    <t>Q#1484 - &gt;F061-4_1484</t>
  </si>
  <si>
    <t>Q#1485 - &gt;F061-4_1485</t>
  </si>
  <si>
    <t>Q#1486 - &gt;F061-4_1486</t>
  </si>
  <si>
    <t>Q#1487 - &gt;F061-4_1487</t>
  </si>
  <si>
    <t>COG0515</t>
  </si>
  <si>
    <t>SPS1</t>
  </si>
  <si>
    <t>Serine/threonine protein kinase  [Signal transduction mechanisms]; Serine/threonine protein kinase [General function prediction only / Signal transduction mechanisms / Transcription / DNA replication, recombination, and repair].</t>
  </si>
  <si>
    <t>Q#1488 - &gt;F061-4_1488</t>
  </si>
  <si>
    <t>COG0631</t>
  </si>
  <si>
    <t>PTC1</t>
  </si>
  <si>
    <t>cl00120</t>
  </si>
  <si>
    <t>Serine/threonine protein phosphatase PrpC [Signal transduction mechanisms]; Serine/threonine protein phosphatase [Signal transduction mechanisms].</t>
  </si>
  <si>
    <t>Q#1489 - &gt;F061-4_1489</t>
  </si>
  <si>
    <t>COG0144</t>
  </si>
  <si>
    <t>RsmB</t>
  </si>
  <si>
    <t>cl33775</t>
  </si>
  <si>
    <t>16S rRNA C967 or C1407 C5-methylase, RsmB/RsmF family [Translation, ribosomal structure and biogenesis]; tRNA and rRNA cytosine-C5-methylases [Translation, ribosomal structure and biogenesis].</t>
  </si>
  <si>
    <t>cl00223</t>
  </si>
  <si>
    <t>NusB_Sun superfamily</t>
  </si>
  <si>
    <t>RNA binding domain of NusB (N protein-Utilization Substance B) and Sun (also known as RrmB or Fmu) proteins. This family includes two orthologous groups exemplified by the transcription termination factor NusB and the N-terminal domain of the rRNA-specific 5-methylcytidine transferase (m5C-methyltransferase) Sun. The NusB protein plays a key role in the regulation of ribosomal RNA biosynthesis in eubacteria by modulating the efficiency of transcriptional antitermination. NusB along with other Nus factors (NusA, NusE/S10 and NusG) forms the core complex with the boxA element of the nut site of the rRNA operons. These interactions help RNA polymerase to counteract polarity during transcription of rRNA operons and allow stable antitermination. The transcription antitermination system can be appropriated by some bacteriophages such as lambda, which use the system to switch between the lysogenic and lytic modes of phage propagation. The m5C-methyltransferase Sun shares the N-terminal non-catalytic RNA-binding domain with NusB.</t>
  </si>
  <si>
    <t>Q#1490 - &gt;F061-4_1490</t>
  </si>
  <si>
    <t>COG0223</t>
  </si>
  <si>
    <t>Fmt</t>
  </si>
  <si>
    <t>cl33808</t>
  </si>
  <si>
    <t>Methionyl-tRNA formyltransferase [Translation, ribosomal structure and biogenesis]; Methionyl-tRNA formyltransferase [Translation, ribosomal structure and biogenesis].</t>
  </si>
  <si>
    <t>Q#1491 - &gt;F061-4_1491</t>
  </si>
  <si>
    <t>COG1198</t>
  </si>
  <si>
    <t>PriA</t>
  </si>
  <si>
    <t>cl30559</t>
  </si>
  <si>
    <t>Primosomal protein N' (replication factor Y) - superfamily II helicase [Replication, recombination and repair]; Primosomal protein N' (replication factor Y) - superfamily II helicase [DNA replication, recombination, and repair].</t>
  </si>
  <si>
    <t>Q#1492 - &gt;F061-4_1492</t>
  </si>
  <si>
    <t>COG1758</t>
  </si>
  <si>
    <t>RpoZ</t>
  </si>
  <si>
    <t>cl14651</t>
  </si>
  <si>
    <t>DNA-directed RNA polymerase, subunit K/omega [Transcription]; DNA-directed RNA polymerase, subunit K/omega [Transcription].</t>
  </si>
  <si>
    <t>Q#1493 - &gt;F061-4_1493</t>
  </si>
  <si>
    <t>COG0194</t>
  </si>
  <si>
    <t>Gmk</t>
  </si>
  <si>
    <t>cl30082</t>
  </si>
  <si>
    <t>Guanylate kinase [Nucleotide transport and metabolism]; Guanylate kinase [Nucleotide transport and metabolism].</t>
  </si>
  <si>
    <t>Q#1494 - &gt;F061-4_1494</t>
  </si>
  <si>
    <t>COG1299</t>
  </si>
  <si>
    <t>FrwC</t>
  </si>
  <si>
    <t>Phosphotransferase system, fructose-specific IIC component [Carbohydrate transport and metabolism]; Phosphotransferase system, fructose-specific IIC component [Carbohydrate transport and metabolism].</t>
  </si>
  <si>
    <t>COG1445</t>
  </si>
  <si>
    <t>FrwB</t>
  </si>
  <si>
    <t>Phosphotransferase system fructose-specific component IIB [Carbohydrate transport and metabolism]; Phosphotransferase system fructose-specific component IIB [Carbohydrate transport and metabolism].</t>
  </si>
  <si>
    <t>Q#1495 - &gt;F061-4_1495</t>
  </si>
  <si>
    <t>COG1105</t>
  </si>
  <si>
    <t>FruK</t>
  </si>
  <si>
    <t>Fructose-1-phosphate kinase or kinase (PfkB) [Carbohydrate transport and metabolism]; Fructose-1-phosphate kinase and related fructose-6-phosphate kinase (PfkB) [Carbohydrate transport and metabolism].</t>
  </si>
  <si>
    <t>Q#1496 - &gt;F061-4_1496</t>
  </si>
  <si>
    <t>Q#1497 - &gt;F061-4_1497</t>
  </si>
  <si>
    <t>COG1481</t>
  </si>
  <si>
    <t>WhiA</t>
  </si>
  <si>
    <t>cl40782</t>
  </si>
  <si>
    <t>DNA-binding transcriptional regulator WhiA, involved in cell division  [Transcription]; Uncharacterized protein conserved in bacteria [Function unknown].</t>
  </si>
  <si>
    <t>Q#1498 - &gt;F061-4_1498</t>
  </si>
  <si>
    <t>COG0391</t>
  </si>
  <si>
    <t>CofD</t>
  </si>
  <si>
    <t>cl00425</t>
  </si>
  <si>
    <t>Archaeal 2-phospho-L-lactate transferase/Bacterial gluconeogenesis factor, CofD/UPF0052 family [Coenzyme transport and metabolism, Carbohydrate transport and metabolism]; Uncharacterized conserved protein [Function unknown].</t>
  </si>
  <si>
    <t>Q#1499 - &gt;F061-4_1499</t>
  </si>
  <si>
    <t>COG1660</t>
  </si>
  <si>
    <t>RapZ</t>
  </si>
  <si>
    <t>RNase adaptor protein for sRNA GlmZ degradation, contains a P-loop ATPase domain [Signal transduction mechanisms]; Predicted P-loop-containing kinase [General function prediction only].</t>
  </si>
  <si>
    <t>Q#1500 - &gt;F061-4_1500</t>
  </si>
  <si>
    <t>COG0781</t>
  </si>
  <si>
    <t>NusB</t>
  </si>
  <si>
    <t>Transcription termination factor NusB [Transcription]; Transcription termination factor [Transcription].</t>
  </si>
  <si>
    <t>Q#1501 - &gt;F061-4_1501</t>
  </si>
  <si>
    <t>Q#1502 - &gt;F061-4_1502</t>
  </si>
  <si>
    <t>COG0231</t>
  </si>
  <si>
    <t>Efp</t>
  </si>
  <si>
    <t>cl40754</t>
  </si>
  <si>
    <t>Translation elongation factor P (EF-P)/translation initiation factor 5A (eIF-5A) [Translation, ribosomal structure and biogenesis]; Translation elongation factor P (EF-P)/translation initiation factor 5A (eIF-5A) [Translation, ribosomal structure and biogenesis].</t>
  </si>
  <si>
    <t>Q#1503 - &gt;F061-4_1503</t>
  </si>
  <si>
    <t>Q#1505 - &gt;F061-4_1505</t>
  </si>
  <si>
    <t>COG0178</t>
  </si>
  <si>
    <t>UvrA</t>
  </si>
  <si>
    <t>cl33793</t>
  </si>
  <si>
    <t>Excinuclease UvrABC ATPase subunit [Replication, recombination and repair]; Excinuclease ATPase subunit [DNA replication, recombination, and repair].</t>
  </si>
  <si>
    <t>Q#1506 - &gt;F061-4_1506</t>
  </si>
  <si>
    <t>Q#1507 - &gt;F061-4_1507</t>
  </si>
  <si>
    <t>Q#1508 - &gt;F061-4_1508</t>
  </si>
  <si>
    <t>Q#1511 - &gt;F061-4_1511</t>
  </si>
  <si>
    <t>Q#1514 - &gt;F061-4_1514</t>
  </si>
  <si>
    <t>COG1482</t>
  </si>
  <si>
    <t>ManA</t>
  </si>
  <si>
    <t>Mannose-6-phosphate isomerase, class I [Carbohydrate transport and metabolism]; Phosphomannose isomerase [Carbohydrate transport and metabolism].</t>
  </si>
  <si>
    <t>Q#1517 - &gt;F061-4_1517</t>
  </si>
  <si>
    <t>Q#1518 - &gt;F061-4_1518</t>
  </si>
  <si>
    <t>Q#1519 - &gt;F061-4_1519</t>
  </si>
  <si>
    <t>Q#1520 - &gt;F061-4_1520</t>
  </si>
  <si>
    <t>Q#1521 - &gt;F061-4_1521</t>
  </si>
  <si>
    <t>Q#1522 - &gt;F061-4_1522</t>
  </si>
  <si>
    <t>COG1785</t>
  </si>
  <si>
    <t>PhoA</t>
  </si>
  <si>
    <t>cl30604</t>
  </si>
  <si>
    <t>Alkaline phosphatase [Inorganic ion transport and metabolism, General function prediction only]; Alkaline phosphatase [Inorganic ion transport and metabolism].</t>
  </si>
  <si>
    <t>Q#1523 - &gt;F061-4_1523</t>
  </si>
  <si>
    <t>Q#1524 - &gt;F061-4_1524</t>
  </si>
  <si>
    <t>Q#1527 - &gt;F061-4_1527</t>
  </si>
  <si>
    <t>Q#1528 - &gt;F061-4_1528</t>
  </si>
  <si>
    <t>cl19186</t>
  </si>
  <si>
    <t>Amidinotransf superfamily</t>
  </si>
  <si>
    <t>Amidinotransferase; This family contains glycine (EC:2.1.4.1) and inosamine (EC:2.1.4.2) amidinotransferases, enzymes involved in creatine and streptomycin biosynthesis respectively. This family also includes arginine deiminases, EC:3.5.3.6. These enzymes catalyze the reaction: arginine + H2O &lt;=&gt; citrulline + NH3. Also found in this family is the Streptococcus anti tumor glycoprotein.</t>
  </si>
  <si>
    <t>Q#1529 - &gt;F061-4_1529</t>
  </si>
  <si>
    <t>COG0143</t>
  </si>
  <si>
    <t>MetG</t>
  </si>
  <si>
    <t>cl33774</t>
  </si>
  <si>
    <t>Methionyl-tRNA synthetase [Translation, ribosomal structure and biogenesis]; Methionyl-tRNA synthetase [Translation, ribosomal structure and biogenesis].</t>
  </si>
  <si>
    <t>Q#1530 - &gt;F061-4_1530</t>
  </si>
  <si>
    <t>COG0708</t>
  </si>
  <si>
    <t>XthA</t>
  </si>
  <si>
    <t>Exonuclease III [Replication, recombination and repair]; Exonuclease III [DNA replication, recombination, and repair].</t>
  </si>
  <si>
    <t>Q#1531 - &gt;F061-4_1531</t>
  </si>
  <si>
    <t>Q#1532 - &gt;F061-4_1532</t>
  </si>
  <si>
    <t>cl40792</t>
  </si>
  <si>
    <t>COG4194 superfamily</t>
  </si>
  <si>
    <t>Uncharacterized membrane protein, DUF1648 family [Function unknown]; Predicted membrane protein [General function prediction only].</t>
  </si>
  <si>
    <t>Q#1533 - &gt;F061-4_1533</t>
  </si>
  <si>
    <t>Q#1537 - &gt;F061-4_1537</t>
  </si>
  <si>
    <t>cl00217</t>
  </si>
  <si>
    <t>pyrophosphatase superfamily</t>
  </si>
  <si>
    <t>Inorganic pyrophosphatase. These enzymes hydrolyze inorganic pyrophosphate (PPi) to two molecules of orthophosphates (Pi). The reaction requires bivalent cations. The enzymes in general exist as homooligomers.</t>
  </si>
  <si>
    <t>Q#1538 - &gt;F061-4_1538</t>
  </si>
  <si>
    <t>Q#1539 - &gt;F061-4_1539</t>
  </si>
  <si>
    <t>COG0081</t>
  </si>
  <si>
    <t>RplA</t>
  </si>
  <si>
    <t>cl00322</t>
  </si>
  <si>
    <t>Ribosomal protein L1 [Translation, ribosomal structure and biogenesis]; Ribosomal protein L1 [Translation, ribosomal structure and biogenesis].</t>
  </si>
  <si>
    <t>Q#1540 - &gt;F061-4_1540</t>
  </si>
  <si>
    <t>COG0080</t>
  </si>
  <si>
    <t>RplK</t>
  </si>
  <si>
    <t>cl29338</t>
  </si>
  <si>
    <t>Ribosomal protein L11 [Translation, ribosomal structure and biogenesis]; Ribosomal protein L11 [Translation, ribosomal structure and biogenesis].</t>
  </si>
  <si>
    <t>Q#1541 - &gt;F061-4_1541</t>
  </si>
  <si>
    <t>cl01435</t>
  </si>
  <si>
    <t>NTP_transf_6 superfamily</t>
  </si>
  <si>
    <t>Nucleotidyltransferase; This family consists of several hypothetical bacterial proteins of unknown function. This family was recently identified as belonging to the nucleotidyltransferase superfamily.</t>
  </si>
  <si>
    <t>Q#1544 - &gt;F061-4_1544</t>
  </si>
  <si>
    <t>COG0858</t>
  </si>
  <si>
    <t>RbfA</t>
  </si>
  <si>
    <t>cl00542</t>
  </si>
  <si>
    <t>Ribosome-binding factor A [Translation, ribosomal structure and biogenesis]; Ribosome-binding factor A [Translation, ribosomal structure and biogenesis].</t>
  </si>
  <si>
    <t>Q#1545 - &gt;F061-4_1545</t>
  </si>
  <si>
    <t>COG0532</t>
  </si>
  <si>
    <t>InfB</t>
  </si>
  <si>
    <t>cl30717</t>
  </si>
  <si>
    <t>Translation initiation factor IF-2, a GTPase [Translation, ribosomal structure and biogenesis]; Translation initiation factor 2 (IF-2; GTPase) [Translation, ribosomal structure and biogenesis].</t>
  </si>
  <si>
    <t>Q#1546 - &gt;F061-4_1546</t>
  </si>
  <si>
    <t>COG1358</t>
  </si>
  <si>
    <t>Rpl7Ae</t>
  </si>
  <si>
    <t>cl00600</t>
  </si>
  <si>
    <t>Ribosomal protein L7Ae or related RNA K-turn-binding protein [Translation, ribosomal structure and biogenesis]; Ribosomal protein HS6-type (S12/L30/L7a) [Translation, ribosomal structure and biogenesis].</t>
  </si>
  <si>
    <t>Q#1547 - &gt;F061-4_1547</t>
  </si>
  <si>
    <t>COG2740</t>
  </si>
  <si>
    <t>YlxR</t>
  </si>
  <si>
    <t>cl00189</t>
  </si>
  <si>
    <t>Predicted RNA-binding protein YlxR, DUF448 family [General function prediction only]; Predicted nucleic-acid-binding protein implicated in transcription termination [Transcription].</t>
  </si>
  <si>
    <t>Q#1548 - &gt;F061-4_1548</t>
  </si>
  <si>
    <t>COG0195</t>
  </si>
  <si>
    <t>NusA</t>
  </si>
  <si>
    <t>cl30327</t>
  </si>
  <si>
    <t>Transcription antitermination factor NusA, contains S1 and KH domains [Transcription]; Transcription elongation factor [Transcription].</t>
  </si>
  <si>
    <t>Q#1549 - &gt;F061-4_1549</t>
  </si>
  <si>
    <t>COG0779</t>
  </si>
  <si>
    <t>RimP</t>
  </si>
  <si>
    <t>cl00259</t>
  </si>
  <si>
    <t>Ribosome maturation factor RimP [Translation, ribosomal structure and biogenesis]; Uncharacterized protein conserved in bacteria [Function unknown].</t>
  </si>
  <si>
    <t>Q#1550 - &gt;F061-4_1550</t>
  </si>
  <si>
    <t>Thioredoxin_like superfamily</t>
  </si>
  <si>
    <t>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t>
  </si>
  <si>
    <t>Q#1551 - &gt;F061-4_1551</t>
  </si>
  <si>
    <t>Q#1553 - &gt;F061-4_1553</t>
  </si>
  <si>
    <t>COG3275</t>
  </si>
  <si>
    <t>LytS</t>
  </si>
  <si>
    <t>cl34577</t>
  </si>
  <si>
    <t>Sensor histidine kinase, LytS/YehU family [Signal transduction mechanisms]; Putative regulator of cell autolysis [Signal transduction mechanisms].</t>
  </si>
  <si>
    <t>Q#1554 - &gt;F061-4_1554</t>
  </si>
  <si>
    <t>Q#1555 - &gt;F061-4_1555</t>
  </si>
  <si>
    <t>COG1380</t>
  </si>
  <si>
    <t>YohJ</t>
  </si>
  <si>
    <t>cl00608</t>
  </si>
  <si>
    <t>Putative effector of murein hydrolase LrgA, UPF0299 family [General function prediction only]; Putative effector of murein hydrolase LrgA [General function prediction only].</t>
  </si>
  <si>
    <t>Q#1556 - &gt;F061-4_1556</t>
  </si>
  <si>
    <t>COG1346</t>
  </si>
  <si>
    <t>LrgB</t>
  </si>
  <si>
    <t>cl00596</t>
  </si>
  <si>
    <t>Putative effector of murein hydrolase [Cell wall/membrane/envelope biogenesis]; Putative effector of murein hydrolase [Cell envelope biogenesis, outer membrane].</t>
  </si>
  <si>
    <t>Q#1557 - &gt;F061-4_1557</t>
  </si>
  <si>
    <t>Q#1558 - &gt;F061-4_1558</t>
  </si>
  <si>
    <t>Q#1559 - &gt;F061-4_1559</t>
  </si>
  <si>
    <t>Q#1560 - &gt;F061-4_1560</t>
  </si>
  <si>
    <t>COG1160</t>
  </si>
  <si>
    <t>Der</t>
  </si>
  <si>
    <t>cl34150</t>
  </si>
  <si>
    <t>Predicted GTPases [General function prediction only]; Predicted GTPases [General function prediction only].</t>
  </si>
  <si>
    <t>Q#1561 - &gt;F061-4_1561</t>
  </si>
  <si>
    <t>COG0778</t>
  </si>
  <si>
    <t>NfnB</t>
  </si>
  <si>
    <t>Nitroreductase [Energy production and conversion]; Nitroreductase [Energy production and conversion].</t>
  </si>
  <si>
    <t>Q#1562 - &gt;F061-4_1562</t>
  </si>
  <si>
    <t>COG1484</t>
  </si>
  <si>
    <t>DnaC</t>
  </si>
  <si>
    <t>DNA replication protein DnaC [Replication, recombination and repair]; DNA replication protein [DNA replication, recombination, and repair].</t>
  </si>
  <si>
    <t>Q#1563 - &gt;F061-4_1563</t>
  </si>
  <si>
    <t>cl26615</t>
  </si>
  <si>
    <t>DnaB superfamily</t>
  </si>
  <si>
    <t>Replication initiation and membrane attachment protein DnaB [Replication, recombination and repair]; Replication initiation/membrane attachment protein [DNA replication, recombination, and repair].</t>
  </si>
  <si>
    <t>Q#1564 - &gt;F061-4_1564</t>
  </si>
  <si>
    <t>COG1327</t>
  </si>
  <si>
    <t>NrdR</t>
  </si>
  <si>
    <t>cl27261</t>
  </si>
  <si>
    <t>Transcriptional regulator NrdR, contains Zn-ribbon and ATP-cone domains [Transcription]; Predicted transcriptional regulator, consists of a Zn-ribbon and ATP-cone domains [Transcription].</t>
  </si>
  <si>
    <t>Q#1565 - &gt;F061-4_1565</t>
  </si>
  <si>
    <t>COG0220</t>
  </si>
  <si>
    <t>TrmB</t>
  </si>
  <si>
    <t>cl30732</t>
  </si>
  <si>
    <t>tRNA G46 methylase TrmB [Translation, ribosomal structure and biogenesis]; Predicted S-adenosylmethionine-dependent methyltransferase [General function prediction only].</t>
  </si>
  <si>
    <t>Q#1566 - &gt;F061-4_1566</t>
  </si>
  <si>
    <t>COG0510</t>
  </si>
  <si>
    <t>CotS</t>
  </si>
  <si>
    <t>Thiamine kinase and related kinases [Coenzyme transport and metabolism]; Thiamine kinase and related kinases [Coenzyme transport and metabolism].</t>
  </si>
  <si>
    <t>Q#1567 - &gt;F061-4_1567</t>
  </si>
  <si>
    <t>cl11542</t>
  </si>
  <si>
    <t>EcsB superfamily</t>
  </si>
  <si>
    <t>Bacterial ABC transporter protein EcsB; This family consists of several bacterial ABC transporter proteins which are homologous to the EcsB protein of Bacillus subtilis. EcsB is thought to encode a hydrophobic protein with six membrane-spanning helices in a pattern found in other hydrophobic components of ABC transporters.</t>
  </si>
  <si>
    <t>Q#1568 - &gt;F061-4_1568</t>
  </si>
  <si>
    <t>Q#1569 - &gt;F061-4_1569</t>
  </si>
  <si>
    <t>Q#1571 - &gt;F061-4_1571</t>
  </si>
  <si>
    <t>COG1595</t>
  </si>
  <si>
    <t>cl34313</t>
  </si>
  <si>
    <t>DNA-directed RNA polymerase specialized sigma subunit, sigma24 family [Transcription]; DNA-directed RNA polymerase specialized sigma subunit, sigma24 homolog [Transcription].</t>
  </si>
  <si>
    <t>Q#1573 - &gt;F061-4_1573</t>
  </si>
  <si>
    <t>Q#1574 - &gt;F061-4_1574</t>
  </si>
  <si>
    <t>Q#1576 - &gt;F061-4_1576</t>
  </si>
  <si>
    <t>cl21514</t>
  </si>
  <si>
    <t>TauE superfamily</t>
  </si>
  <si>
    <t>Sulfite exporter TauE/SafE; This is a family of integral membrane proteins where the alignment appears to contain two duplicated modules of three transmembrane helices. The proteins are involved in the transport of anions across the cytoplasmic membrane during taurine metabolism as an exporter of sulfoacetate. This family used to be known as DUF81.</t>
  </si>
  <si>
    <t>Q#1577 - &gt;F061-4_1577</t>
  </si>
  <si>
    <t>Q#1580 - &gt;F061-4_1580</t>
  </si>
  <si>
    <t>Q#1581 - &gt;F061-4_1581</t>
  </si>
  <si>
    <t>Q#1582 - &gt;F061-4_1582</t>
  </si>
  <si>
    <t>Q#1583 - &gt;F061-4_1583</t>
  </si>
  <si>
    <t>Q#1585 - &gt;F061-4_1585</t>
  </si>
  <si>
    <t>Q#1586 - &gt;F061-4_1586</t>
  </si>
  <si>
    <t>Q#1587 - &gt;F061-4_1587</t>
  </si>
  <si>
    <t>Q#1588 - &gt;F061-4_1588</t>
  </si>
  <si>
    <t>cl40726</t>
  </si>
  <si>
    <t>COG2936 superfamily</t>
  </si>
  <si>
    <t>Predicted acyl esterase [General function prediction only]; Predicted acyl esterases [General function prediction only].</t>
  </si>
  <si>
    <t>Q#1589 - &gt;F061-4_1589</t>
  </si>
  <si>
    <t>Q#1590 - &gt;F061-4_1590</t>
  </si>
  <si>
    <t>metallo-dependent_hydrolases superfamily</t>
  </si>
  <si>
    <t>Superfamily of metallo-dependent hydrolases (also called amidohydrolase superfamily) is a large group of proteins that show conservation in their 3-dimensional fold (TIM barrel) and in details of their active site. The vast majority of the members have a conserved metal binding site, involving four histidines and one aspartic acid residue. In the common reaction mechanism, the metal ion (or ions) deprotonate a water molecule for a nucleophilic attack on the substrate. The family includes urease alpha, adenosine deaminase, phosphotriesterase  dihydroorotases, allantoinases, hydantoinases, AMP-, adenine and cytosine deaminases, imidazolonepropionase, aryldialkylphosphatase, chlorohydrolases, formylmethanofuran dehydrogenases and others.</t>
  </si>
  <si>
    <t>Q#1591 - &gt;F061-4_1591</t>
  </si>
  <si>
    <t>Q#1592 - &gt;F061-4_1592</t>
  </si>
  <si>
    <t>COG0060</t>
  </si>
  <si>
    <t>IleS</t>
  </si>
  <si>
    <t>cl33754</t>
  </si>
  <si>
    <t>Isoleucyl-tRNA synthetase [Translation, ribosomal structure and biogenesis]; Isoleucyl-tRNA synthetase [Translation, ribosomal structure and biogenesis].</t>
  </si>
  <si>
    <t>Q#1593 - &gt;F061-4_1593</t>
  </si>
  <si>
    <t>Q#1594 - &gt;F061-4_1594</t>
  </si>
  <si>
    <t>cl40612</t>
  </si>
  <si>
    <t>YlmH_RBD superfamily</t>
  </si>
  <si>
    <t>Putative RNA-binding domain in YlmH; This domain adopts an RRM like fold and is found in the B. subtilis YlmH cell division protein.</t>
  </si>
  <si>
    <t>Q#1595 - &gt;F061-4_1595</t>
  </si>
  <si>
    <t>cl00508</t>
  </si>
  <si>
    <t>YGGT superfamily</t>
  </si>
  <si>
    <t>YGGT family; This family consists of a repeat found in conserved hypothetical integral membrane proteins. The function of this region and the proteins which possess it is unknown.</t>
  </si>
  <si>
    <t>Q#1596 - &gt;F061-4_1596</t>
  </si>
  <si>
    <t>cl00775</t>
  </si>
  <si>
    <t>SepF superfamily</t>
  </si>
  <si>
    <t>Cell division protein SepF; SepF accumulates at the cell division site in an FtsZ-dependent manner and is required for proper septum formation. Mutants are viable but the formation of the septum is much slower and occurs with a very abnormal morphology. This family also includes archaeal related proteins of unknown function.</t>
  </si>
  <si>
    <t>Q#1597 - &gt;F061-4_1597</t>
  </si>
  <si>
    <t>COG0325</t>
  </si>
  <si>
    <t>YggS</t>
  </si>
  <si>
    <t>Uncharacterized pyridoxal phosphate-containing protein, affects Ilv metabolism, UPF0001 family  [General function prediction only]; Predicted enzyme with a TIM-barrel fold [General function prediction only].</t>
  </si>
  <si>
    <t>Q#1598 - &gt;F061-4_1598</t>
  </si>
  <si>
    <t>COG0206</t>
  </si>
  <si>
    <t>FtsZ</t>
  </si>
  <si>
    <t>cl10017</t>
  </si>
  <si>
    <t>Cell division GTPase FtsZ [Cell cycle control, cell division, chromosome partitioning]; Cell division GTPase [Cell division and chromosome partitioning].</t>
  </si>
  <si>
    <t>Q#1599 - &gt;F061-4_1599</t>
  </si>
  <si>
    <t>COG0849</t>
  </si>
  <si>
    <t>FtsA</t>
  </si>
  <si>
    <t>cl34054</t>
  </si>
  <si>
    <t>Cell division ATPase FtsA [Cell cycle control, cell division, chromosome partitioning]; Cell division ATPase FtsA [Cell division and chromosome partitioning].</t>
  </si>
  <si>
    <t>Q#1600 - &gt;F061-4_1600</t>
  </si>
  <si>
    <t>cl01491</t>
  </si>
  <si>
    <t>NYN_YacP superfamily</t>
  </si>
  <si>
    <t>YacP-like NYN domain; This family consists of bacterial proteins related to YacP. This family is uncharacterized functionally, but it has been suggested that these proteins are nucleases due to them containing a NYN domain. NYN (for N4BP1, YacP-like Nuclease) domains were discovered by Anantharaman and Aravind. Based on gene neighborhoods it was suggested that the bacterial YacP proteins interact with the Ribonuclease III and TrmH methylase in a processome complex that catalyzes the maturation of rRNA and tRNA.</t>
  </si>
  <si>
    <t>Q#1601 - &gt;F061-4_1601</t>
  </si>
  <si>
    <t>Q#1602 - &gt;F061-4_1602</t>
  </si>
  <si>
    <t>COG1939</t>
  </si>
  <si>
    <t>MrnC</t>
  </si>
  <si>
    <t>cl00258</t>
  </si>
  <si>
    <t>23S rRNA maturation mini-RNase III [Translation, ribosomal structure and biogenesis]; Ribonuclease III family protein [Replication, recombination, and    repair].</t>
  </si>
  <si>
    <t>Q#1603 - &gt;F061-4_1603</t>
  </si>
  <si>
    <t>COG0215</t>
  </si>
  <si>
    <t>CysS</t>
  </si>
  <si>
    <t>cl33807</t>
  </si>
  <si>
    <t>Cysteinyl-tRNA synthetase [Translation, ribosomal structure and biogenesis]; Cysteinyl-tRNA synthetase [Translation, ribosomal structure and biogenesis].</t>
  </si>
  <si>
    <t>Q#1604 - &gt;F061-4_1604</t>
  </si>
  <si>
    <t>PNP_UDP_1 superfamily</t>
  </si>
  <si>
    <t>Phosphorylase superfamily; Members of this family include: purine nucleoside phosphorylase (PNP) Uridine phosphorylase (UdRPase) 5'-methylthioadenosine phosphorylase (MTA phosphorylase)</t>
  </si>
  <si>
    <t>Q#1605 - &gt;F061-4_1605</t>
  </si>
  <si>
    <t>COG1185</t>
  </si>
  <si>
    <t>Pnp</t>
  </si>
  <si>
    <t>cl34166</t>
  </si>
  <si>
    <t>Polyribonucleotide nucleotidyltransferase (polynucleotide phosphorylase) [Translation, ribosomal structure and biogenesis]; Polyribonucleotide nucleotidyltransferase (polynucleotide phosphorylase) [Translation, ribosomal structure and biogenesis].</t>
  </si>
  <si>
    <t>Q#1606 - &gt;F061-4_1606</t>
  </si>
  <si>
    <t>cl34311</t>
  </si>
  <si>
    <t>FtsQ superfamily</t>
  </si>
  <si>
    <t>Cell division septal protein FtsQ [Cell cycle control, cell division, chromosome partitioning]; Cell division septal protein [Cell envelope biogenesis, outer membrane].</t>
  </si>
  <si>
    <t>Q#1607 - &gt;F061-4_1607</t>
  </si>
  <si>
    <t>COG0707</t>
  </si>
  <si>
    <t>MurG</t>
  </si>
  <si>
    <t>cl34013</t>
  </si>
  <si>
    <t>UDP-N-acetylglucosamine:LPS N-acetylglucosamine transferase [Cell wall/membrane/envelope biogenesis]; UDP-N-acetylglucosamine:LPS N-acetylglucosamine transferase [Cell envelope biogenesis, outer membrane].</t>
  </si>
  <si>
    <t>Q#1608 - &gt;F061-4_1608</t>
  </si>
  <si>
    <t>COG0771</t>
  </si>
  <si>
    <t>MurD</t>
  </si>
  <si>
    <t>cl34040</t>
  </si>
  <si>
    <t>UDP-N-acetylmuramoylalanine-D-glutamate ligase [Cell wall/membrane/envelope biogenesis]; UDP-N-acetylmuramoylalanine-D-glutamate ligase [Cell envelope biogenesis, outer membrane].</t>
  </si>
  <si>
    <t>Q#1609 - &gt;F061-4_1609</t>
  </si>
  <si>
    <t>COG0347</t>
  </si>
  <si>
    <t>GlnK</t>
  </si>
  <si>
    <t>cl00412</t>
  </si>
  <si>
    <t>Nitrogen regulatory protein PII [Signal transduction mechanisms, Amino acid transport and metabolism]; Nitrogen regulatory protein PII [Amino acid transport and metabolism].</t>
  </si>
  <si>
    <t>Q#1610 - &gt;F061-4_1610</t>
  </si>
  <si>
    <t>COG0004</t>
  </si>
  <si>
    <t>AmtB</t>
  </si>
  <si>
    <t>cl03012</t>
  </si>
  <si>
    <t>Ammonia channel protein AmtB [Inorganic ion transport and metabolism]; Ammonia permease [Inorganic ion transport and metabolism].</t>
  </si>
  <si>
    <t>Q#1611 - &gt;F061-4_1611</t>
  </si>
  <si>
    <t>Aldose_epim superfamily</t>
  </si>
  <si>
    <t>aldose 1-epimerase superfamily; Aldose 1-epimerases or mutarotases are key enzymes of carbohydrate metabolism; they catalyze the interconversion of the alpha- and beta-anomers of hexose sugars such as glucose and galactose. This interconversion is an important step that allows anomer specific metabolic conversion of sugars. Studies of the catalytic mechanism of the best known member of the family, galactose mutarotase, have shown a glutamate and a histidine residue to be critical for catalysis; the glutamate serves as the active site base to initiate the reaction by removing the proton from the C-1 hydroxyl group of the sugar substrate and the histidine as the active site acid to protonate the C-5 ring oxygen.</t>
  </si>
  <si>
    <t>Q#1612 - &gt;F061-4_1612</t>
  </si>
  <si>
    <t>COG2309</t>
  </si>
  <si>
    <t>AmpS</t>
  </si>
  <si>
    <t>cl19596</t>
  </si>
  <si>
    <t>Leucyl aminopeptidase (aminopeptidase T)  [Amino acid transport and metabolism]; Leucyl aminopeptidase (aminopeptidase T) [Amino acid transport and metabolism].</t>
  </si>
  <si>
    <t>Q#1613 - &gt;F061-4_1613</t>
  </si>
  <si>
    <t>Q#1621 - &gt;F061-4_1621</t>
  </si>
  <si>
    <t>Q#1622 - &gt;F061-4_1622</t>
  </si>
  <si>
    <t>cl01076</t>
  </si>
  <si>
    <t>Peptidase_M78 superfamily</t>
  </si>
  <si>
    <t>IrrE N-terminal-like domain; This entry includes the catalytic domain of the protein ImmA, which is a metallopeptidase containing an HEXXH zinc-binding motif from peptidase family M78. ImmA is encoded on a conjugative transposon. Conjugating bacteria are able to transfer conjugative transposons that can, for example, confer resistance to antibiotics. The transposon is integrated into the chromosome, but during conjugation excises itself and then moves to the recipient bacterium and re-integrate into its chromosome. Typically a conjugative tranposon encodes only the proteins required for this activity and the proteins that regulate it. During exponential growth, the ICEBs1 transposon of Bacillus subtilis is inactivated by the immunity repressor protein ImmR, which is encoded by the transposon and represses the genes for excision and transfer. Cleavage of ImmR relaxes repression and allows transfer of the transposon. ImmA has been shown to be essential for the cleavage of ImmR. This domain is also found in in metalloprotease IrrE, a central regulator of DNA damage repair in Deinococcaceae, HTH-type transcriptional regulators RamB and PrpC.</t>
  </si>
  <si>
    <t>Q#1623 - &gt;F061-4_1623</t>
  </si>
  <si>
    <t>Q#1624 - &gt;F061-4_1624</t>
  </si>
  <si>
    <t>COG0459</t>
  </si>
  <si>
    <t>GroEL</t>
  </si>
  <si>
    <t>cl28952</t>
  </si>
  <si>
    <t>Chaperonin GroEL (HSP60 family) [Posttranslational modification, protein turnover, chaperones]; Chaperonin GroEL (HSP60 family) [Posttranslational modification, protein turnover, chaperones].</t>
  </si>
  <si>
    <t>Q#1625 - &gt;F061-4_1625</t>
  </si>
  <si>
    <t>COG0234</t>
  </si>
  <si>
    <t>GroES</t>
  </si>
  <si>
    <t>cl09113</t>
  </si>
  <si>
    <t>Co-chaperonin GroES (HSP10) [Posttranslational modification, protein turnover, chaperones]; Co-chaperonin GroES (HSP10) [Posttranslational modification, protein turnover, chaperones].</t>
  </si>
  <si>
    <t>Q#1626 - &gt;F061-4_1626</t>
  </si>
  <si>
    <t>Q#1627 - &gt;F061-4_1627</t>
  </si>
  <si>
    <t>Q#1628 - &gt;F061-4_1628</t>
  </si>
  <si>
    <t>Q#1629 - &gt;F061-4_1629</t>
  </si>
  <si>
    <t>COG0526</t>
  </si>
  <si>
    <t>TrxA</t>
  </si>
  <si>
    <t>Thiol-disulfide isomerase or thioredoxin [Posttranslational modification, protein turnover, chaperones]; Thiol-disulfide isomerase and thioredoxins [Posttranslational modification, protein turnover, chaperones / Energy production and conversion].</t>
  </si>
  <si>
    <t>Q#1630 - &gt;F061-4_1630</t>
  </si>
  <si>
    <t>Q#1631 - &gt;F061-4_1631</t>
  </si>
  <si>
    <t>Q#1632 - &gt;F061-4_1632</t>
  </si>
  <si>
    <t>COG0345</t>
  </si>
  <si>
    <t>ProC</t>
  </si>
  <si>
    <t>cl33843</t>
  </si>
  <si>
    <t>Pyrroline-5-carboxylate reductase [Amino acid transport and metabolism]; Pyrroline-5-carboxylate reductase [Amino acid transport and metabolism].</t>
  </si>
  <si>
    <t>Q#1633 - &gt;F061-4_1633</t>
  </si>
  <si>
    <t>Q#1634 - &gt;F061-4_1634</t>
  </si>
  <si>
    <t>Q#1635 - &gt;F061-4_1635</t>
  </si>
  <si>
    <t>Q#1636 - &gt;F061-4_1636</t>
  </si>
  <si>
    <t>COG2271</t>
  </si>
  <si>
    <t>UhpC</t>
  </si>
  <si>
    <t>cl34453</t>
  </si>
  <si>
    <t>Sugar phosphate permease [Carbohydrate transport and metabolism]; Sugar phosphate permease [Carbohydrate transport and metabolism].</t>
  </si>
  <si>
    <t>Q#1637 - &gt;F061-4_1637</t>
  </si>
  <si>
    <t>Q#1638 - &gt;F061-4_1638</t>
  </si>
  <si>
    <t>Q#1639 - &gt;F061-4_1639</t>
  </si>
  <si>
    <t>COG1619</t>
  </si>
  <si>
    <t>LdcA</t>
  </si>
  <si>
    <t>Muramoyltetrapeptide carboxypeptidase LdcA (peptidoglycan recycling) [Cell wall/membrane/envelope biogenesis]; Uncharacterized proteins, homologs of microcin C7 resistance protein MccF [Defense mechanisms].</t>
  </si>
  <si>
    <t>Q#1640 - &gt;F061-4_1640</t>
  </si>
  <si>
    <t>cl33816</t>
  </si>
  <si>
    <t>MutS superfamily</t>
  </si>
  <si>
    <t>DNA mismatch repair ATPase MutS [Replication, recombination and repair]; Mismatch repair ATPase (MutS family) [DNA replication, recombination, and repair].</t>
  </si>
  <si>
    <t>Q#1641 - &gt;F061-4_1641</t>
  </si>
  <si>
    <t>COG2070</t>
  </si>
  <si>
    <t>YrpB</t>
  </si>
  <si>
    <t>cl29823</t>
  </si>
  <si>
    <t>NAD(P)H-dependent flavin oxidoreductase YrpB, nitropropane dioxygenase family [General function prediction only]; Dioxygenases related to 2-nitropropane dioxygenase [General function prediction only].</t>
  </si>
  <si>
    <t>Q#1642 - &gt;F061-4_1642</t>
  </si>
  <si>
    <t>Q#1645 - &gt;F061-4_1645</t>
  </si>
  <si>
    <t>COG0183</t>
  </si>
  <si>
    <t>PaaJ</t>
  </si>
  <si>
    <t>Acetyl-CoA acetyltransferase [Lipid transport and metabolism]; Acetyl-CoA acetyltransferase [Lipid metabolism].</t>
  </si>
  <si>
    <t>Q#1646 - &gt;F061-4_1646</t>
  </si>
  <si>
    <t>COG0318</t>
  </si>
  <si>
    <t>CaiC</t>
  </si>
  <si>
    <t>Acyl-CoA synthetase (AMP-forming)/AMP-acid ligase II [Lipid transport and metabolism, Secondary metabolites biosynthesis, transport and catabolism]; Acyl-CoA synthetases (AMP-forming)/AMP-acid ligases II [Lipid metabolism / Secondary metabolites biosynthesis, transport, and catabolism].</t>
  </si>
  <si>
    <t>Q#1647 - &gt;F061-4_1647</t>
  </si>
  <si>
    <t>Q#1648 - &gt;F061-4_1648</t>
  </si>
  <si>
    <t>Q#1649 - &gt;F061-4_1649</t>
  </si>
  <si>
    <t>Q#1651 - &gt;F061-4_1651</t>
  </si>
  <si>
    <t>COG0826</t>
  </si>
  <si>
    <t>PrtC</t>
  </si>
  <si>
    <t>cl03113</t>
  </si>
  <si>
    <t>Collagenase-like protease, PrtC family [Posttranslational modification, protein turnover, chaperones]; Collagenase and related proteases [Posttranslational modification, protein turnover, chaperones].</t>
  </si>
  <si>
    <t>Q#1652 - &gt;F061-4_1652</t>
  </si>
  <si>
    <t>Q#1654 - &gt;F061-4_1654</t>
  </si>
  <si>
    <t>COG0149</t>
  </si>
  <si>
    <t>TpiA</t>
  </si>
  <si>
    <t>Triosephosphate isomerase [Carbohydrate transport and metabolism]; Triosephosphate isomerase [Carbohydrate transport and metabolism].</t>
  </si>
  <si>
    <t>Q#1656 - &gt;F061-4_1656</t>
  </si>
  <si>
    <t>Q#1657 - &gt;F061-4_1657</t>
  </si>
  <si>
    <t>Q#1658 - &gt;F061-4_1658</t>
  </si>
  <si>
    <t>COG0320</t>
  </si>
  <si>
    <t>LipA</t>
  </si>
  <si>
    <t>cl29670</t>
  </si>
  <si>
    <t>Lipoate synthase [Coenzyme transport and metabolism]; Lipoate synthase [Coenzyme metabolism].</t>
  </si>
  <si>
    <t>Q#1659 - &gt;F061-4_1659</t>
  </si>
  <si>
    <t>cl33921</t>
  </si>
  <si>
    <t>AceF superfamily</t>
  </si>
  <si>
    <t>Pyruvate/2-oxoglutarate dehydrogenase complex, dihydrolipoamide acyltransferase (E2) component [Energy production and conversion]; Pyruvate/2-oxoglutarate dehydrogenase complex, dihydrolipoamide acyltransferase (E2) component, and related enzymes [Energy production and conversion].</t>
  </si>
  <si>
    <t>Q#1661 - &gt;F061-4_1661</t>
  </si>
  <si>
    <t>Q#1662 - &gt;F061-4_1662</t>
  </si>
  <si>
    <t>Q#1663 - &gt;F061-4_1663</t>
  </si>
  <si>
    <t>PycA superfamily</t>
  </si>
  <si>
    <t>Q#1665 - &gt;F061-4_1665</t>
  </si>
  <si>
    <t>Q#1667 - &gt;F061-4_1667</t>
  </si>
  <si>
    <t>Q#1668 - &gt;F061-4_1668</t>
  </si>
  <si>
    <t>Q#1670 - &gt;F061-4_1670</t>
  </si>
  <si>
    <t>Q#1671 - &gt;F061-4_1671</t>
  </si>
  <si>
    <t>COG1058</t>
  </si>
  <si>
    <t>CinA</t>
  </si>
  <si>
    <t>cl30764</t>
  </si>
  <si>
    <t>Predicted nucleotide-utilizing enzyme related to molybdopterin-biosynthesis enzyme MoeA [General function prediction only]; Predicted nucleotide-utilizing enzyme related to molybdopterin-biosynthesis enzyme MoeA [General function prediction only].</t>
  </si>
  <si>
    <t>cl00666</t>
  </si>
  <si>
    <t>CinA superfamily</t>
  </si>
  <si>
    <t>Competence-damaged protein; CinA is the first gene in the competence-inducible (cin) operon, and is thought to be specifically required at some stage in the process of transformation. This Pfam family consists of putative competence-damaged proteins from the cin operon. Some members of this family have nicotinamide mononucleotide (NMN) deamidase activity.</t>
  </si>
  <si>
    <t>Q#1672 - &gt;F061-4_1672</t>
  </si>
  <si>
    <t>COG0560</t>
  </si>
  <si>
    <t>SerB</t>
  </si>
  <si>
    <t>Phosphoserine phosphatase [Amino acid transport and metabolism]; Phosphoserine phosphatase [Amino acid transport and metabolism].</t>
  </si>
  <si>
    <t>Q#1673 - &gt;F061-4_1673</t>
  </si>
  <si>
    <t>HDc superfamily</t>
  </si>
  <si>
    <t>Metal dependent phosphohydrolases with conserved 'HD' motif</t>
  </si>
  <si>
    <t>Q#1674 - &gt;F061-4_1674</t>
  </si>
  <si>
    <t>Q#1676 - &gt;F061-4_1676</t>
  </si>
  <si>
    <t>Q#1677 - &gt;F061-4_1677</t>
  </si>
  <si>
    <t>Q#1678 - &gt;F061-4_1678</t>
  </si>
  <si>
    <t>Q#1679 - &gt;F061-4_1679</t>
  </si>
  <si>
    <t>Q#1680 - &gt;F061-4_1680</t>
  </si>
  <si>
    <t>Q#1681 - &gt;F061-4_1681</t>
  </si>
  <si>
    <t>Q#1682 - &gt;F061-4_1682</t>
  </si>
  <si>
    <t>Q#1685 - &gt;F061-4_1685</t>
  </si>
  <si>
    <t>cl29988</t>
  </si>
  <si>
    <t>CutC superfamily</t>
  </si>
  <si>
    <t>CutC family; Copper transport in Escherichia coli is mediated by the products of at least six genes, cutA, cutB, cutC, cutD, cutE, and cutF. A mutation in one or more of these genes results in an increased copper sensitivity. Members of this family are between 200 and 300 amino acids in length are found in both eukaryotes and bacteria.</t>
  </si>
  <si>
    <t>Q#1686 - &gt;F061-4_1686</t>
  </si>
  <si>
    <t>Q#1687 - &gt;F061-4_1687</t>
  </si>
  <si>
    <t>Q#1688 - &gt;F061-4_1688</t>
  </si>
  <si>
    <t>Q#1689 - &gt;F061-4_1689</t>
  </si>
  <si>
    <t>Q#1690 - &gt;F061-4_1690</t>
  </si>
  <si>
    <t>Q#1691 - &gt;F061-4_1691</t>
  </si>
  <si>
    <t>Q#1692 - &gt;F061-4_1692</t>
  </si>
  <si>
    <t>COG0053</t>
  </si>
  <si>
    <t>FieF</t>
  </si>
  <si>
    <t>cl30791</t>
  </si>
  <si>
    <t>Divalent metal cation (Fe/Co/Zn/Cd) transporter [Inorganic ion transport and metabolism]; Predicted Co/Zn/Cd cation transporters [Inorganic ion transport and metabolism].</t>
  </si>
  <si>
    <t>Q#1694 - &gt;F061-4_1694</t>
  </si>
  <si>
    <t>BglB superfamily</t>
  </si>
  <si>
    <t>Q#1695 - &gt;F061-4_1695</t>
  </si>
  <si>
    <t>cl34632</t>
  </si>
  <si>
    <t>COG3547 superfamily</t>
  </si>
  <si>
    <t>Transposase [Mobilome: prophages, transposons]; Transposase and inactivated derivatives [DNA replication, recombination, and repair].</t>
  </si>
  <si>
    <t>Q#1697 - &gt;F061-4_1697</t>
  </si>
  <si>
    <t>cl34796</t>
  </si>
  <si>
    <t>COG4637 superfamily</t>
  </si>
  <si>
    <t>Predicted ATPase  [General function prediction only]; Predicted ATPase [General function prediction only].</t>
  </si>
  <si>
    <t>Q#1700 - &gt;F061-4_1700</t>
  </si>
  <si>
    <t>COG2801</t>
  </si>
  <si>
    <t>Tra5</t>
  </si>
  <si>
    <t>cl34487</t>
  </si>
  <si>
    <t>Transposase InsO and inactivated derivatives [Mobilome: prophages, transposons]; Transposase and inactivated derivatives [DNA replication, recombination, and repair].</t>
  </si>
  <si>
    <t>Q#1701 - &gt;F061-4_1701</t>
  </si>
  <si>
    <t>cl27457</t>
  </si>
  <si>
    <t>McsA superfamily</t>
  </si>
  <si>
    <t>Protein-arginine kinase activator protein McsA [Posttranslational modification, protein turnover, chaperones]; Modulator of heat shock repressor CtsR, McsA [Signal transduction    mechanisms].</t>
  </si>
  <si>
    <t>Q#1702 - &gt;F061-4_1702</t>
  </si>
  <si>
    <t>COG1820</t>
  </si>
  <si>
    <t>NagA</t>
  </si>
  <si>
    <t>N-acetylglucosamine-6-phosphate deacetylase [Carbohydrate transport and metabolism]; N-acetylglucosamine-6-phosphate deacetylase [Carbohydrate transport and metabolism].</t>
  </si>
  <si>
    <t>Q#1709 - &gt;F061-4_1709</t>
  </si>
  <si>
    <t>COG3853</t>
  </si>
  <si>
    <t>TelA</t>
  </si>
  <si>
    <t>cl26996</t>
  </si>
  <si>
    <t>Uncharacterized conserved protein YaaN involved in tellurite resistance  [Defense mechanisms]; Uncharacterized protein involved in tellurite resistance [Inorganic ion transport and metabolism].</t>
  </si>
  <si>
    <t>Q#1710 - &gt;F061-4_1710</t>
  </si>
  <si>
    <t>cl02059</t>
  </si>
  <si>
    <t>Halogen_Hydrol superfamily</t>
  </si>
  <si>
    <t>5-bromo-4-chloroindolyl phosphate hydrolysis protein; Members of this family of prokaryotic proteins mediate the hydrolysis of 5-bromo-4-chloroindolyl phosphate bonds.</t>
  </si>
  <si>
    <t>Q#1711 - &gt;F061-4_1711</t>
  </si>
  <si>
    <t>COG0240</t>
  </si>
  <si>
    <t>GpsA</t>
  </si>
  <si>
    <t>cl33811</t>
  </si>
  <si>
    <t>Glycerol-3-phosphate dehydrogenase [Energy production and conversion]; Glycerol-3-phosphate dehydrogenase [Energy production and conversion].</t>
  </si>
  <si>
    <t>Q#1712 - &gt;F061-4_1712</t>
  </si>
  <si>
    <t>COG1210</t>
  </si>
  <si>
    <t>GalU</t>
  </si>
  <si>
    <t>UTP-glucose-1-phosphate uridylyltransferase [Cell wall/membrane/envelope biogenesis]; UDP-glucose pyrophosphorylase [Cell envelope biogenesis, outer membrane].</t>
  </si>
  <si>
    <t>Q#1713 - &gt;F061-4_1713</t>
  </si>
  <si>
    <t>COG0357</t>
  </si>
  <si>
    <t>RsmG</t>
  </si>
  <si>
    <t>16S rRNA G527 N7-methylase RsmG (former glucose-inhibited division protein B) [Translation, ribosomal structure and biogenesis]; Predicted S-adenosylmethionine-dependent methyltransferase involved in bacterial cell division [Cell envelope biogenesis, outer membrane].</t>
  </si>
  <si>
    <t>Q#1714 - &gt;F061-4_1714</t>
  </si>
  <si>
    <t>cl02079</t>
  </si>
  <si>
    <t>YtxH superfamily</t>
  </si>
  <si>
    <t>YtxH-like protein; This family of proteins is found in bacteria. Proteins in this family are typically between 100 and 143 amino acids in length. The N-terminal region is the most conserved. Proteins is this family are functionally uncharacterized.</t>
  </si>
  <si>
    <t>Q#1715 - &gt;F061-4_1715</t>
  </si>
  <si>
    <t>COG1040</t>
  </si>
  <si>
    <t>ComFC</t>
  </si>
  <si>
    <t>Predicted amidophosphoribosyltransferases [General function prediction only]; Predicted amidophosphoribosyltransferases [General function prediction only].</t>
  </si>
  <si>
    <t>Q#1716 - &gt;F061-4_1716</t>
  </si>
  <si>
    <t>COG4098</t>
  </si>
  <si>
    <t>comFA</t>
  </si>
  <si>
    <t>cl34713</t>
  </si>
  <si>
    <t>Superfamily II DNA/RNA helicase required for DNA uptake (late competence protein)  [Replication, recombination and repair]; Superfamily II DNA/RNA helicase required for DNA uptake (late competence protein) [DNA replication, recombination, and repair].</t>
  </si>
  <si>
    <t>Q#1717 - &gt;F061-4_1717</t>
  </si>
  <si>
    <t>COG1739</t>
  </si>
  <si>
    <t>YIH1</t>
  </si>
  <si>
    <t>cl34348</t>
  </si>
  <si>
    <t>Putative translation regulator, IMPACT (imprinted ancient) protein family [General function prediction only]; Uncharacterized conserved protein [Function unknown].</t>
  </si>
  <si>
    <t>Q#1720 - &gt;F061-4_1720</t>
  </si>
  <si>
    <t>Q#1721 - &gt;F061-4_1721</t>
  </si>
  <si>
    <t>Q#1722 - &gt;F061-4_1722</t>
  </si>
  <si>
    <t>GlnQ superfamily</t>
  </si>
  <si>
    <t>Q#1723 - &gt;F061-4_1723</t>
  </si>
  <si>
    <t>Q#1724 - &gt;F061-4_1724</t>
  </si>
  <si>
    <t>Q#1725 - &gt;F061-4_1725</t>
  </si>
  <si>
    <t>COG2239</t>
  </si>
  <si>
    <t>MgtE</t>
  </si>
  <si>
    <t>cl34441</t>
  </si>
  <si>
    <t>Mg/Co/Ni transporter MgtE (contains CBS domain)  [Inorganic ion transport and metabolism]; Mg/Co/Ni transporter MgtE (contains CBS domain) [Inorganic ion transport and metabolism].</t>
  </si>
  <si>
    <t>Q#1726 - &gt;F061-4_1726</t>
  </si>
  <si>
    <t>Q#1727 - &gt;F061-4_1727</t>
  </si>
  <si>
    <t>COG0061</t>
  </si>
  <si>
    <t>NadF</t>
  </si>
  <si>
    <t>cl01255</t>
  </si>
  <si>
    <t>NAD kinase [Nucleotide transport and metabolism]; NAD kinase [Coenzyme metabolism].</t>
  </si>
  <si>
    <t>Q#1728 - &gt;F061-4_1728</t>
  </si>
  <si>
    <t>COG2357</t>
  </si>
  <si>
    <t>YjbM</t>
  </si>
  <si>
    <t>cl11966</t>
  </si>
  <si>
    <t>ppGpp synthetase catalytic domain (RelA/SpoT-type nucleotidyltranferase)  [Nucleotide transport and metabolism, Signal transduction mechanisms]; PpGpp synthetase catalytic domain [General function prediction only].</t>
  </si>
  <si>
    <t>Q#1729 - &gt;F061-4_1729</t>
  </si>
  <si>
    <t>cl11964</t>
  </si>
  <si>
    <t>CYTH-like_Pase superfamily</t>
  </si>
  <si>
    <t>CYTH-like (also known as triphosphate tunnel metalloenzyme (TTM)-like) Phosphatases; CYTH-like superfamily enzymes hydrolyze triphosphate-containing substrates and require metal cations as cofactors. They have a unique active site located at the center of an eight-stranded antiparallel beta barrel tunnel (the triphosphate tunnel). The name CYTH originated from the gene designation for bacterial class IV adenylyl cyclases (CyaB), and from thiamine triphosphatase. Class IV adenylate cyclases catalyze the conversion of ATP to 3',5'-cyclic AMP (cAMP) and PPi. Thiamine triphosphatase is a soluble cytosolic enzyme which converts thiamine triphosphate to thiamine diphosphate. This domain superfamily also contains RNA triphosphatases, membrane-associated polyphosphate polymerases, tripolyphosphatases, nucleoside triphosphatases, nucleoside tetraphosphatases and other proteins with unknown functions.</t>
  </si>
  <si>
    <t>Q#1730 - &gt;F061-4_1730</t>
  </si>
  <si>
    <t>Q#1731 - &gt;F061-4_1731</t>
  </si>
  <si>
    <t>Q#1732 - &gt;F061-4_1732</t>
  </si>
  <si>
    <t>COG1080</t>
  </si>
  <si>
    <t>PtsA</t>
  </si>
  <si>
    <t>cl34095</t>
  </si>
  <si>
    <t>Phosphoenolpyruvate-protein kinase (PTS system EI component in bacteria) [Carbohydrate transport and metabolism]; Phosphoenolpyruvate-protein kinase (PTS system EI component in bacteria) [Carbohydrate transport and metabolism].</t>
  </si>
  <si>
    <t>Q#1733 - &gt;F061-4_1733</t>
  </si>
  <si>
    <t>COG1925</t>
  </si>
  <si>
    <t>PtsH</t>
  </si>
  <si>
    <t>cl00206</t>
  </si>
  <si>
    <t>Phosphotransferase system, HPr and related phosphotransfer proteins [Signal transduction mechanisms, Carbohydrate transport and metabolism]; Phosphotransferase system, HPr-related proteins [Carbohydrate transport and metabolism].</t>
  </si>
  <si>
    <t>Q#1734 - &gt;F061-4_1734</t>
  </si>
  <si>
    <t>cl17225</t>
  </si>
  <si>
    <t>DAHP_synth_1 superfamily</t>
  </si>
  <si>
    <t>DAHP synthetase I family; Members of this family catalyze the first step in aromatic amino acid biosynthesis from chorismate. E-coli has three related synthetases, which are inhibited by different aromatic amino acids. This family also includes KDSA which has very similar catalytic activity but is involved in the first step of liposaccharide biosynthesis. The enzyme is also part of the shikimate pathway, EC:2.5.1.54.</t>
  </si>
  <si>
    <t>Q#1735 - &gt;F061-4_1735</t>
  </si>
  <si>
    <t>Q#1736 - &gt;F061-4_1736</t>
  </si>
  <si>
    <t>COG0653</t>
  </si>
  <si>
    <t>SecA</t>
  </si>
  <si>
    <t>cl39078</t>
  </si>
  <si>
    <t>Preprotein translocase subunit SecA (ATPase, RNA helicase) [Intracellular trafficking, secretion, and vesicular transport]; Preprotein translocase subunit SecA (ATPase, RNA helicase) [Intracellular trafficking and secretion].</t>
  </si>
  <si>
    <t>Q#1737 - &gt;F061-4_1737</t>
  </si>
  <si>
    <t>COG4696</t>
  </si>
  <si>
    <t>Predicted phosphohydrolase, Cof family, HAD superfamily [General function prediction only]; Uncharacterized protein conserved in bacteria [Function unknown].</t>
  </si>
  <si>
    <t>Q#1738 - &gt;F061-4_1738</t>
  </si>
  <si>
    <t>COG0252</t>
  </si>
  <si>
    <t>AnsA</t>
  </si>
  <si>
    <t>cl00216</t>
  </si>
  <si>
    <t>L-asparaginase/archaeal Glu-tRNAGln amidotransferase subunit D [Translation, ribosomal structure and biogenesis, Intracellular trafficking, secretion, and vesicular transport]; L-asparaginase/archaeal Glu-tRNAGln amidotransferase subunit D [Amino acid transport and metabolism / Translation, ribosomal structure and biogenesis].</t>
  </si>
  <si>
    <t>Q#1739 - &gt;F061-4_1739</t>
  </si>
  <si>
    <t>cl26576</t>
  </si>
  <si>
    <t>EpsL superfamily</t>
  </si>
  <si>
    <t>Exopolysaccharide biosynthesis protein related to N-acetylglucosamine-1-phosphodiester alpha-N-acety... [Carbohydrate transport and metabolism]; Exopolysaccharide biosynthesis protein related to N-acetylglucosamine-1-phosphodiester alpha-N-acetylglucosaminidase [Carbohydrate transport and metabolism].</t>
  </si>
  <si>
    <t>Q#1742 - &gt;F061-4_1742</t>
  </si>
  <si>
    <t>cl34877</t>
  </si>
  <si>
    <t>COG5036 superfamily</t>
  </si>
  <si>
    <t>SPX domain-containing protein involved in vacuolar polyphosphate accumulation  [Inorganic ion transport and metabolism, Intracellular trafficking, secretion, and vesicular transport]; SPX domain-containing protein involved in vacuolar polyphosphate accumulation [Inorganic ion transport and metabolism].</t>
  </si>
  <si>
    <t>Q#1743 - &gt;F061-4_1743</t>
  </si>
  <si>
    <t>COG0166</t>
  </si>
  <si>
    <t>Pgi</t>
  </si>
  <si>
    <t>cl33787</t>
  </si>
  <si>
    <t>Glucose-6-phosphate isomerase [Carbohydrate transport and metabolism]; Glucose-6-phosphate isomerase [Carbohydrate transport and metabolism].</t>
  </si>
  <si>
    <t>Q#1744 - &gt;F061-4_1744</t>
  </si>
  <si>
    <t>COG2081</t>
  </si>
  <si>
    <t>YhiN</t>
  </si>
  <si>
    <t>cl34401</t>
  </si>
  <si>
    <t>Predicted flavoprotein YhiN [General function prediction only]; Predicted flavoproteins [General function prediction only].</t>
  </si>
  <si>
    <t>Q#1745 - &gt;F061-4_1745</t>
  </si>
  <si>
    <t>Q#1747 - &gt;F061-4_1747</t>
  </si>
  <si>
    <t>COG0533</t>
  </si>
  <si>
    <t>TsaD</t>
  </si>
  <si>
    <t>cl29544</t>
  </si>
  <si>
    <t>tRNA A37 threonylcarbamoyltransferase TsaD [Translation, ribosomal structure and biogenesis]; Metal-dependent proteases with possible chaperone activity [Posttranslational modification, protein turnover, chaperones].</t>
  </si>
  <si>
    <t>Q#1748 - &gt;F061-4_1748</t>
  </si>
  <si>
    <t>COG0456</t>
  </si>
  <si>
    <t>RimI</t>
  </si>
  <si>
    <t>Q#1749 - &gt;F061-4_1749</t>
  </si>
  <si>
    <t>Q#1750 - &gt;F061-4_1750</t>
  </si>
  <si>
    <t>COG1214</t>
  </si>
  <si>
    <t>TsaB</t>
  </si>
  <si>
    <t>cl22532</t>
  </si>
  <si>
    <t>tRNA A37 threonylcarbamoyladenosine modification protein TsaB [Translation, ribosomal structure and biogenesis]; Inactive homolog of metal-dependent proteases, putative molecular chaperone [Posttranslational modification, protein turnover, chaperones].</t>
  </si>
  <si>
    <t>Q#1751 - &gt;F061-4_1751</t>
  </si>
  <si>
    <t>COG5503</t>
  </si>
  <si>
    <t>RpoEps</t>
  </si>
  <si>
    <t>cl11492</t>
  </si>
  <si>
    <t>DNA-dependent RNA polymerase auxiliary subunit epsilon [Transcription, Defense mechanisms]; Uncharacterized conserved small protein [Function unknown].</t>
  </si>
  <si>
    <t>Q#1752 - &gt;F061-4_1752</t>
  </si>
  <si>
    <t>Q#1753 - &gt;F061-4_1753</t>
  </si>
  <si>
    <t>COG0330</t>
  </si>
  <si>
    <t>HflC</t>
  </si>
  <si>
    <t>cl33838</t>
  </si>
  <si>
    <t>Regulator of protease activity HflC, stomatin/prohibitin superfamily [Posttranslational modification, protein turnover, chaperones]; Membrane protease subunits, stomatin/prohibitin homologs [Posttranslational modification, protein turnover, chaperones].</t>
  </si>
  <si>
    <t>Q#1755 - &gt;F061-4_1755</t>
  </si>
  <si>
    <t>COG2262</t>
  </si>
  <si>
    <t>HflX</t>
  </si>
  <si>
    <t>cl34447</t>
  </si>
  <si>
    <t>50S ribosomal subunit-associated GTPase HflX [Translation, ribosomal structure and biogenesis]; GTPases [General function prediction only].</t>
  </si>
  <si>
    <t>Q#1756 - &gt;F061-4_1756</t>
  </si>
  <si>
    <t>COG0324</t>
  </si>
  <si>
    <t>MiaA</t>
  </si>
  <si>
    <t>tRNA A37 N6-isopentenylltransferase MiaA [Translation, ribosomal structure and biogenesis]; tRNA delta(2)-isopentenylpyrophosphate transferase [Translation, ribosomal structure and biogenesis].</t>
  </si>
  <si>
    <t>Q#1759 - &gt;F061-4_1759</t>
  </si>
  <si>
    <t>cl01972</t>
  </si>
  <si>
    <t>DUF948 superfamily</t>
  </si>
  <si>
    <t>Bacterial protein of unknown function (DUF948); This family consists of bacterial sequences several of which are thought to be general stress proteins.</t>
  </si>
  <si>
    <t>Q#1760 - &gt;F061-4_1760</t>
  </si>
  <si>
    <t>COG0682</t>
  </si>
  <si>
    <t>Lgt</t>
  </si>
  <si>
    <t>cl00478</t>
  </si>
  <si>
    <t>Prolipoprotein diacylglyceryltransferase [Cell wall/membrane/envelope biogenesis]; Prolipoprotein diacylglyceryltransferase [Cell envelope biogenesis, outer membrane].</t>
  </si>
  <si>
    <t>Q#1761 - &gt;F061-4_1761</t>
  </si>
  <si>
    <t>COG1493</t>
  </si>
  <si>
    <t>HprK</t>
  </si>
  <si>
    <t>cl30706</t>
  </si>
  <si>
    <t>Serine kinase of the HPr protein, regulates carbohydrate metabolism  [Signal transduction mechanisms]; Serine kinase of the HPr protein, regulates carbohydrate metabolism [Signal transduction mechanisms].</t>
  </si>
  <si>
    <t>Q#1762 - &gt;F061-4_1762</t>
  </si>
  <si>
    <t>Q#1763 - &gt;F061-4_1763</t>
  </si>
  <si>
    <t>COG1983</t>
  </si>
  <si>
    <t>PspC</t>
  </si>
  <si>
    <t>cl00864</t>
  </si>
  <si>
    <t>Phage shock protein PspC (stress-responsive transcriptional regulator) [Transcription, Signal transduction mechanisms]; Putative stress-responsive transcriptional regulator [Transcription / Signal transduction mechanisms].</t>
  </si>
  <si>
    <t>Q#1764 - &gt;F061-4_1764</t>
  </si>
  <si>
    <t>cl23960</t>
  </si>
  <si>
    <t>DUF4097 superfamily</t>
  </si>
  <si>
    <t>Putative adhesin; This has a putative all-beta structure with a twenty-residue repeat with a highly conserved repeating GD, gly-asp, motif. It may form part of a bacterial adhesin.</t>
  </si>
  <si>
    <t>Q#1767 - &gt;F061-4_1767</t>
  </si>
  <si>
    <t>cl19237</t>
  </si>
  <si>
    <t>DUF45 superfamily</t>
  </si>
  <si>
    <t>Protein of unknown function DUF45; This protein has no known function. Members are found in some archaebacteria, as well as Helicobacter pylori. The proteins are 190-240 amino acids long, with the C-terminus being the most conserved region, containing three conserved histidines. This motif is similar to that found in Zinc proteases, suggesting that this family may also be proteases.</t>
  </si>
  <si>
    <t>Q#1768 - &gt;F061-4_1768</t>
  </si>
  <si>
    <t>COG2183</t>
  </si>
  <si>
    <t>Tex</t>
  </si>
  <si>
    <t>cl34417</t>
  </si>
  <si>
    <t>Transcriptional accessory protein Tex/SPT6 [Transcription]; Transcriptional accessory protein [Transcription].</t>
  </si>
  <si>
    <t>Q#1783 - &gt;F061-4_1783</t>
  </si>
  <si>
    <t>DnaD superfamily</t>
  </si>
  <si>
    <t>Q#1787 - &gt;F061-4_1787</t>
  </si>
  <si>
    <t>cl34654</t>
  </si>
  <si>
    <t>pRha superfamily</t>
  </si>
  <si>
    <t>Phage regulatory protein Rha [Mobilome: prophages, transposons]; Uncharacterized phage-encoded protein [Function unknown].</t>
  </si>
  <si>
    <t>Q#1796 - &gt;F061-4_1796</t>
  </si>
  <si>
    <t>Q#1799 - &gt;F061-4_1799</t>
  </si>
  <si>
    <t>COG0701</t>
  </si>
  <si>
    <t>YraQ</t>
  </si>
  <si>
    <t>cl17795</t>
  </si>
  <si>
    <t>Uncharacterized membrane protein YraQ, UPF0718 family [Function unknown]; Predicted permeases [General function prediction only].</t>
  </si>
  <si>
    <t>Q#1800 - &gt;F061-4_1800</t>
  </si>
  <si>
    <t>COG3689</t>
  </si>
  <si>
    <t>YcgQ</t>
  </si>
  <si>
    <t>cl01492</t>
  </si>
  <si>
    <t>Uncharacterized membrane protein YcgQ,  UPF0703/DUF1980 family [Function unknown]; Predicted membrane protein [Function unknown].</t>
  </si>
  <si>
    <t>Q#1803 - &gt;F061-4_1803</t>
  </si>
  <si>
    <t>COG0364</t>
  </si>
  <si>
    <t>Zwf</t>
  </si>
  <si>
    <t>cl29405</t>
  </si>
  <si>
    <t>Glucose-6-phosphate 1-dehydrogenase [Carbohydrate transport and metabolism]; Glucose-6-phosphate 1-dehydrogenase [Carbohydrate transport and metabolism].</t>
  </si>
  <si>
    <t>Q#1804 - &gt;F061-4_1804</t>
  </si>
  <si>
    <t>Q#1805 - &gt;F061-4_1805</t>
  </si>
  <si>
    <t>Q#1807 - &gt;F061-4_1807</t>
  </si>
  <si>
    <t>COG1227</t>
  </si>
  <si>
    <t>PPX1</t>
  </si>
  <si>
    <t>cl34195</t>
  </si>
  <si>
    <t>Inorganic pyrophosphatase/exopolyphosphatase [Energy production and conversion, Inorganic ion transport and metabolism]; Inorganic pyrophosphatase/exopolyphosphatase [Energy production and conversion].</t>
  </si>
  <si>
    <t>Q#1808 - &gt;F061-4_1808</t>
  </si>
  <si>
    <t>COG1180</t>
  </si>
  <si>
    <t>PflA</t>
  </si>
  <si>
    <t>cl34163</t>
  </si>
  <si>
    <t>Pyruvate-formate lyase-activating enzyme [Posttranslational modification, protein turnover, chaperones]; Pyruvate-formate lyase-activating enzyme [Posttranslational modification, protein turnover, chaperones].</t>
  </si>
  <si>
    <t>Q#1809 - &gt;F061-4_1809</t>
  </si>
  <si>
    <t>COG1253</t>
  </si>
  <si>
    <t>TlyC</t>
  </si>
  <si>
    <t>cl34211</t>
  </si>
  <si>
    <t>Hemolysin or related protein, contains CBS domains [General function prediction only]; Hemolysins and related proteins containing CBS domains [General function prediction only].</t>
  </si>
  <si>
    <t>Q#1810 - &gt;F061-4_1810</t>
  </si>
  <si>
    <t>Q#1811 - &gt;F061-4_1811</t>
  </si>
  <si>
    <t>Q#1812 - &gt;F061-4_1812</t>
  </si>
  <si>
    <t>Q#1813 - &gt;F061-4_1813</t>
  </si>
  <si>
    <t>COG0802</t>
  </si>
  <si>
    <t>TsaE</t>
  </si>
  <si>
    <t>tRNA A37 threonylcarbamoyladenosine biosynthesis protein TsaE [Translation, ribosomal structure and biogenesis]; Predicted ATPase or kinase [General function prediction only].</t>
  </si>
  <si>
    <t>Q#1814 - &gt;F061-4_1814</t>
  </si>
  <si>
    <t>COG1217</t>
  </si>
  <si>
    <t>TypA</t>
  </si>
  <si>
    <t>cl34187</t>
  </si>
  <si>
    <t>Predicted membrane GTPase involved in stress response [Signal transduction mechanisms]; Predicted membrane GTPase involved in stress response [Signal transduction mechanisms].</t>
  </si>
  <si>
    <t>Q#1815 - &gt;F061-4_1815</t>
  </si>
  <si>
    <t>Q#1816 - &gt;F061-4_1816</t>
  </si>
  <si>
    <t>COG5016</t>
  </si>
  <si>
    <t>OadA1</t>
  </si>
  <si>
    <t>cl39079</t>
  </si>
  <si>
    <t>Pyruvate/oxaloacetate carboxyltransferase  [Energy production and conversion]; Pyruvate/oxaloacetate carboxyltransferase [Energy production and conversion].</t>
  </si>
  <si>
    <t>Q#1817 - &gt;F061-4_1817</t>
  </si>
  <si>
    <t>cl01498</t>
  </si>
  <si>
    <t>CitX superfamily</t>
  </si>
  <si>
    <t xml:space="preserve">Apo-citrate lyase phosphoribosyl-dephospho-CoA transferase; Apo-citrate lyase phosphoribosyl-dephospho-CoA transferase.  </t>
  </si>
  <si>
    <t>Q#1818 - &gt;F061-4_1818</t>
  </si>
  <si>
    <t>cl28269</t>
  </si>
  <si>
    <t>CitF superfamily</t>
  </si>
  <si>
    <t>Citrate lyase, alpha subunit (CitF); In citrate-utilising prokaryotes, citrate lyase EC:4.1.3.6 cleaves intracellular citrate into acetate and oxaloacetate, and is organized as a functional complex consisting of alpha, beta, and gamma subunits. The gamma subunit serves as an acyl carrier protein (ACP), and has a 2'-(5''-phosphoribosyl)-3'-dephospho-CoA prosthetic group. The citrate lyase is active only if this prosthetic group is acetylated; this acetylation is catalyzed by an acetate:SH-citrate lyase ligase. The alpha subunit substitutes citryl for the acetyl group to form citryl-S-ACP. The beta subunit completes the reaction by cleaving the citryl to yield oxaloacetate and (regenerated) acetyl-S-ACP. This family represents the alpha subunit EC:2.8.3.10.</t>
  </si>
  <si>
    <t>Q#1819 - &gt;F061-4_1819</t>
  </si>
  <si>
    <t>COG2301</t>
  </si>
  <si>
    <t>CitE</t>
  </si>
  <si>
    <t>cl21481</t>
  </si>
  <si>
    <t>Citrate lyase beta subunit [Carbohydrate transport and metabolism]; Citrate lyase beta subunit [Carbohydrate transport and metabolism].</t>
  </si>
  <si>
    <t>Q#1820 - &gt;F061-4_1820</t>
  </si>
  <si>
    <t>COG3052</t>
  </si>
  <si>
    <t>CitD</t>
  </si>
  <si>
    <t>cl06082</t>
  </si>
  <si>
    <t>Citrate lyase, gamma subunit [Energy production and conversion]; Citrate lyase, gamma subunit [Energy production and conversion].</t>
  </si>
  <si>
    <t>Q#1821 - &gt;F061-4_1821</t>
  </si>
  <si>
    <t>Q#1823 - &gt;F061-4_1823</t>
  </si>
  <si>
    <t>Q#1824 - &gt;F061-4_1824</t>
  </si>
  <si>
    <t>Q#1826 - &gt;F061-4_1826</t>
  </si>
  <si>
    <t>Q#1827 - &gt;F061-4_1827</t>
  </si>
  <si>
    <t>cl00768</t>
  </si>
  <si>
    <t>CitG superfamily</t>
  </si>
  <si>
    <t>ATP:dephospho-CoA triphosphoribosyl transferase; The citG gene is found in a gene cluster with citrate lyase subunits. The function of the CitG protein was elucidated as ATP:dephospho-CoA triphosphoribosyl transferase.</t>
  </si>
  <si>
    <t>Q#1828 - &gt;F061-4_1828</t>
  </si>
  <si>
    <t>Q#1829 - &gt;F061-4_1829</t>
  </si>
  <si>
    <t>Q#1830 - &gt;F061-4_1830</t>
  </si>
  <si>
    <t>COG1854</t>
  </si>
  <si>
    <t>LuxS</t>
  </si>
  <si>
    <t>cl00802</t>
  </si>
  <si>
    <t>S-ribosylhomocysteine lyase LuxS, autoinducer biosynthesis [Signal transduction mechanisms]; LuxS protein involved in autoinducer AI2 synthesis [Signal transduction mechanisms].</t>
  </si>
  <si>
    <t>Q#1831 - &gt;F061-4_1831</t>
  </si>
  <si>
    <t>COG0126</t>
  </si>
  <si>
    <t>Pgk</t>
  </si>
  <si>
    <t>cl00198</t>
  </si>
  <si>
    <t>3-phosphoglycerate kinase [Carbohydrate transport and metabolism]; 3-phosphoglycerate kinase [Carbohydrate transport and metabolism].</t>
  </si>
  <si>
    <t>Q#1832 - &gt;F061-4_1832</t>
  </si>
  <si>
    <t>COG2824</t>
  </si>
  <si>
    <t>PhnA</t>
  </si>
  <si>
    <t>cl29344</t>
  </si>
  <si>
    <t>Uncharacterized Zn-ribbon-containing protein [General function prediction only]; Uncharacterized Zn-ribbon-containing protein involved in phosphonate metabolism [Inorganic ion transport and metabolism].</t>
  </si>
  <si>
    <t>Q#1833 - &gt;F061-4_1833</t>
  </si>
  <si>
    <t>COG0057</t>
  </si>
  <si>
    <t>GapA</t>
  </si>
  <si>
    <t>cl39073</t>
  </si>
  <si>
    <t>Glyceraldehyde-3-phosphate dehydrogenase/erythrose-4-phosphate dehydrogenase [Carbohydrate transport and metabolism]; Glyceraldehyde-3-phosphate dehydrogenase/erythrose-4-phosphate dehydrogenase [Carbohydrate transport and metabolism].</t>
  </si>
  <si>
    <t>Q#1835 - &gt;F061-4_1835</t>
  </si>
  <si>
    <t>cl01608</t>
  </si>
  <si>
    <t>DUF1292 superfamily</t>
  </si>
  <si>
    <t>Protein of unknown function (DUF1292); This family consists of several hypothetical bacterial proteins of around 90 residues in length. The function of this family is unknown.</t>
  </si>
  <si>
    <t>Q#1836 - &gt;F061-4_1836</t>
  </si>
  <si>
    <t>COG0816</t>
  </si>
  <si>
    <t>YqgF</t>
  </si>
  <si>
    <t>cl21482</t>
  </si>
  <si>
    <t>RNase H-fold protein, predicted Holliday junction resolvase in Firmicutes and mycoplasms, involved in anti-termination at Rho-dependent terminators [Transcription]; Predicted endonuclease involved in recombination (possible Holliday junction resolvase in Mycoplasmas and B. subtilis) [DNA replication, recombination, and repair].</t>
  </si>
  <si>
    <t>Q#1837 - &gt;F061-4_1837</t>
  </si>
  <si>
    <t>COG4472</t>
  </si>
  <si>
    <t>IreB-like</t>
  </si>
  <si>
    <t>cl01857</t>
  </si>
  <si>
    <t>IreB family regulatory phosphoprotein; IreB (EF1202) was characterized in Enterococcus faecalis as a small protein, well-conserved in the Firmicutes. It belongs to a system that includes the Ser/Thr protein kinase IreK, and phosphatase IreP, undergoes phosphorylation on threonine residues, and is involved in regulating cephalosporin resistance. This family was previously named DUF965 by Pfam model pfam06135</t>
  </si>
  <si>
    <t>Q#1838 - &gt;F061-4_1838</t>
  </si>
  <si>
    <t>AKR_SF superfamily</t>
  </si>
  <si>
    <t>Aldo-keto reductase (AKR) superfamily; Aldo-keto reductases (AKRs) are a superfamily of soluble NAD(P)(H) oxidoreductases whose chief purpose is to reduce aldehydes and ketones to primary and secondary alcohols. AKRs are present in all phyla and are of importance in both health and industrial applications. Members have very distinct functions and include the prokaryotic 2,5-diketo-D-gluconic acid reductases and beta-keto ester reductases, the eukaryotic aldose reductases, aldehyde reductases, hydroxysteroid dehydrogenases, steroid 5beta-reductases, potassium channel beta-subunits, and aflatoxin aldehyde reductases, among others.</t>
  </si>
  <si>
    <t>Q#1839 - &gt;F061-4_1839</t>
  </si>
  <si>
    <t>COG0230</t>
  </si>
  <si>
    <t>RpmH</t>
  </si>
  <si>
    <t>cl00370</t>
  </si>
  <si>
    <t>Ribosomal protein L34 [Translation, ribosomal structure and biogenesis]; Ribosomal protein L34 [Translation, ribosomal structure and biogenesis].</t>
  </si>
  <si>
    <t>Q#1840 - &gt;F061-4_1840</t>
  </si>
  <si>
    <t>cl34365</t>
  </si>
  <si>
    <t>Jag superfamily</t>
  </si>
  <si>
    <t>Predicted RNA-binding protein Jag, conains KH and R3H domains [General function prediction only]; Predicted RNA-binding protein [General function prediction only].</t>
  </si>
  <si>
    <t>Q#1841 - &gt;F061-4_1841</t>
  </si>
  <si>
    <t>Q#1842 - &gt;F061-4_1842</t>
  </si>
  <si>
    <t>COG0594</t>
  </si>
  <si>
    <t>RnpA</t>
  </si>
  <si>
    <t>cl00457</t>
  </si>
  <si>
    <t>RNase P protein component [Translation, ribosomal structure and biogenesis]; RNase P protein component [Translation, ribosomal structure and biogenesis].</t>
  </si>
  <si>
    <t>Q#1843 - &gt;F061-4_1843</t>
  </si>
  <si>
    <t>COG0165</t>
  </si>
  <si>
    <t>ArgH</t>
  </si>
  <si>
    <t>cl33786</t>
  </si>
  <si>
    <t>Argininosuccinate lyase [Amino acid transport and metabolism]; Argininosuccinate lyase [Amino acid transport and metabolism].</t>
  </si>
  <si>
    <t>Q#1844 - &gt;F061-4_1844</t>
  </si>
  <si>
    <t>COG0137</t>
  </si>
  <si>
    <t>ArgG</t>
  </si>
  <si>
    <t>Argininosuccinate synthase [Amino acid transport and metabolism]; Argininosuccinate synthase [Amino acid transport and metabolism].</t>
  </si>
  <si>
    <t>Q#1845 - &gt;F061-4_1845</t>
  </si>
  <si>
    <t>Q#1846 - &gt;F061-4_1846</t>
  </si>
  <si>
    <t>Q#1847 - &gt;F061-4_1847</t>
  </si>
  <si>
    <t>Sortase superfamily</t>
  </si>
  <si>
    <t>Sortase domain; Sortases are cysteine transpeptidases, mainly found in Gram-positive bacteria, which either anchor surface proteins to peptidoglycans of the bacterial cell wall envelope or link proteins together to form pili by working alone, or in concert with other enzymes. They do so by catalyzing a transpeptidation reaction in which the surface protein substrate is cleaved at a conserved cell wall sorting signal and covalently linked to peptidoglycan for display on the bacterial surface. Sortases are grouped into different classes based on sequence, membrane topology, genomic positioning, and cleavage site preference. The different classes are called class A to F sortases. Most Gram-positive bacteria contain more than one sortase and it is thought that the different sortases attach different surface protein classes. The typical eight-stranded beta-barrel fold is observed in all known sortases, along with the conserved catalytic triad consisting of cysteine, histidine and arginine residues. Some sortases contain an N-terminal signal peptide only and the C-terminus serves as a membrane anchor, which represents a type I membrane topology, with the N-terminal enzymatic portion projecting towards the bacterial surface and the C-terminal end residing in the cytoplasm. Other sortases adopt a type II membrane topology, with the N-terminal hydrophobic segment inside the cytoplasm and the C-terminal enzymatic portion located across the plasma membrane. The N-terminus either functions as both a signal peptide for secretion and a stop-transfer signal for membrane anchoring. Sortases are also present in some Gram-negative and Archaebacterial species, but the functions of these enzymes are unknown.</t>
  </si>
  <si>
    <t>Q#1849 - &gt;F061-4_1849</t>
  </si>
  <si>
    <t>Q#1850 - &gt;F061-4_1850</t>
  </si>
  <si>
    <t>Q#1851 - &gt;F061-4_1851</t>
  </si>
  <si>
    <t>COG0578</t>
  </si>
  <si>
    <t>GlpA</t>
  </si>
  <si>
    <t>Q#1852 - &gt;F061-4_1852</t>
  </si>
  <si>
    <t>COG0554</t>
  </si>
  <si>
    <t>GlpK</t>
  </si>
  <si>
    <t>cl33946</t>
  </si>
  <si>
    <t>Glycerol kinase [Energy production and conversion]; Glycerol kinase [Energy production and conversion].</t>
  </si>
  <si>
    <t>Q#1854 - &gt;F061-4_1854</t>
  </si>
  <si>
    <t>COG1321</t>
  </si>
  <si>
    <t>MntR</t>
  </si>
  <si>
    <t>cl34227</t>
  </si>
  <si>
    <t>Mn-dependent transcriptional regulator, DtxR family [Transcription]; Mn-dependent transcriptional regulator [Transcription].</t>
  </si>
  <si>
    <t>Q#1855 - &gt;F061-4_1855</t>
  </si>
  <si>
    <t>COG0803</t>
  </si>
  <si>
    <t>ZnuA</t>
  </si>
  <si>
    <t>cl34045</t>
  </si>
  <si>
    <t>ABC-type Zn uptake system ZnuABC, Zn-binding component ZnuA [Inorganic ion transport and metabolism]; ABC-type metal ion transport system, periplasmic component/surface adhesin [Inorganic ion transport and metabolism].</t>
  </si>
  <si>
    <t>COG1108</t>
  </si>
  <si>
    <t>ZnuB</t>
  </si>
  <si>
    <t>cl27471</t>
  </si>
  <si>
    <t>ABC-type Mn2+/Zn2+ transport system, permease component [Inorganic ion transport and metabolism]; ABC-type Mn2+/Zn2+ transport systems, permease components [Inorganic ion transport and metabolism].</t>
  </si>
  <si>
    <t>Q#1856 - &gt;F061-4_1856</t>
  </si>
  <si>
    <t>COG1121</t>
  </si>
  <si>
    <t>ZnuC</t>
  </si>
  <si>
    <t>ABC-type Mn2+/Zn2+ transport system, ATPase component [Inorganic ion transport and metabolism]; ABC-type Mn/Zn transport systems, ATPase component [Inorganic ion transport and metabolism].</t>
  </si>
  <si>
    <t>Q#1857 - &gt;F061-4_1857</t>
  </si>
  <si>
    <t>Q#1858 - &gt;F061-4_1858</t>
  </si>
  <si>
    <t>Q#1859 - &gt;F061-4_1859</t>
  </si>
  <si>
    <t>COG0508</t>
  </si>
  <si>
    <t>AceF</t>
  </si>
  <si>
    <t>Q#1860 - &gt;F061-4_1860</t>
  </si>
  <si>
    <t>COG0022</t>
  </si>
  <si>
    <t>AcoB</t>
  </si>
  <si>
    <t>Q#1861 - &gt;F061-4_1861</t>
  </si>
  <si>
    <t>Q#1862 - &gt;F061-4_1862</t>
  </si>
  <si>
    <t>Q#1865 - &gt;F061-4_1865</t>
  </si>
  <si>
    <t>Q#1866 - &gt;F061-4_1866</t>
  </si>
  <si>
    <t>COG2071</t>
  </si>
  <si>
    <t>PuuD</t>
  </si>
  <si>
    <t>cl34397</t>
  </si>
  <si>
    <t>Gamma-glutamyl-gamma-aminobutyrate hydrolase PuuD (putrescine degradation), contains GATase1-like domain [Amino acid transport and metabolism]; Predicted glutamine amidotransferases [General function prediction only].</t>
  </si>
  <si>
    <t>Q#1868 - &gt;F061-4_1868</t>
  </si>
  <si>
    <t>COG0008</t>
  </si>
  <si>
    <t>GlnS</t>
  </si>
  <si>
    <t>Glutamyl- or glutaminyl-tRNA synthetase [Translation, ribosomal structure and biogenesis]; Glutamyl- and glutaminyl-tRNA synthetases [Translation, ribosomal structure and biogenesis].</t>
  </si>
  <si>
    <t>Q#1869 - &gt;F061-4_1869</t>
  </si>
  <si>
    <t>COG0245</t>
  </si>
  <si>
    <t>IspF</t>
  </si>
  <si>
    <t>cl10030</t>
  </si>
  <si>
    <t>2C-methyl-D-erythritol 2,4-cyclodiphosphate synthase [Lipid transport and metabolism]; 2C-methyl-D-erythritol 2,4-cyclodiphosphate synthase [Lipid metabolism].</t>
  </si>
  <si>
    <t>Q#1870 - &gt;F061-4_1870</t>
  </si>
  <si>
    <t>COG2013</t>
  </si>
  <si>
    <t>AIM24</t>
  </si>
  <si>
    <t>cl00884</t>
  </si>
  <si>
    <t>Uncharacterized conserved protein, AIM24 family [Function unknown]; Uncharacterized conserved protein [Function unknown].</t>
  </si>
  <si>
    <t>Q#1871 - &gt;F061-4_1871</t>
  </si>
  <si>
    <t>COG1211</t>
  </si>
  <si>
    <t>IspD</t>
  </si>
  <si>
    <t>2-C-methyl-D-erythritol 4-phosphate cytidylyltransferase [Lipid transport and metabolism]; 4-diphosphocytidyl-2-methyl-D-erithritol synthase [Lipid metabolism].</t>
  </si>
  <si>
    <t>Q#1872 - &gt;F061-4_1872</t>
  </si>
  <si>
    <t>COG4956</t>
  </si>
  <si>
    <t>cl25474</t>
  </si>
  <si>
    <t>Uncharacterized conserved protein YacL, contains PIN and TRAM domains [General function prediction only]; Integral membrane protein (PIN domain superfamily) [General function prediction only].</t>
  </si>
  <si>
    <t>Q#1873 - &gt;F061-4_1873</t>
  </si>
  <si>
    <t>COG1066</t>
  </si>
  <si>
    <t>Sms</t>
  </si>
  <si>
    <t>cl34087</t>
  </si>
  <si>
    <t>Predicted ATP-dependent serine protease [Posttranslational modification, protein turnover, chaperones]; Predicted ATP-dependent serine protease [Posttranslational modification, protein turnover, chaperones].</t>
  </si>
  <si>
    <t>Q#1875 - &gt;F061-4_1875</t>
  </si>
  <si>
    <t>COG0756</t>
  </si>
  <si>
    <t>Dut</t>
  </si>
  <si>
    <t>cl00493</t>
  </si>
  <si>
    <t>dUTPase [Nucleotide transport and metabolism, Defense mechanisms]; dUTPase [Nucleotide transport and metabolism].</t>
  </si>
  <si>
    <t>Q#1879 - &gt;F061-4_1879</t>
  </si>
  <si>
    <t>COG1455</t>
  </si>
  <si>
    <t>CelB</t>
  </si>
  <si>
    <t>Phosphotransferase system cellobiose-specific component IIC [Carbohydrate transport and metabolism]; Phosphotransferase system cellobiose-specific component IIC [Carbohydrate transport and metabolism].</t>
  </si>
  <si>
    <t>Q#1880 - &gt;F061-4_1880</t>
  </si>
  <si>
    <t>COG1447</t>
  </si>
  <si>
    <t>CelC</t>
  </si>
  <si>
    <t>cl00166</t>
  </si>
  <si>
    <t>Phosphotransferase system cellobiose-specific component IIA [Carbohydrate transport and metabolism]; Phosphotransferase system cellobiose-specific component IIA [Carbohydrate transport and metabolism].</t>
  </si>
  <si>
    <t>Q#1881 - &gt;F061-4_1881</t>
  </si>
  <si>
    <t>COG0705</t>
  </si>
  <si>
    <t>GlpG</t>
  </si>
  <si>
    <t>cl21536</t>
  </si>
  <si>
    <t>Membrane associated serine protease, rhomboid family  [Posttranslational modification, protein turnover, chaperones]; Membrane associated serine protease [Amino acid transport and metabolism].</t>
  </si>
  <si>
    <t>Q#1882 - &gt;F061-4_1882</t>
  </si>
  <si>
    <t>COG0212</t>
  </si>
  <si>
    <t>FAU1</t>
  </si>
  <si>
    <t>cl00360</t>
  </si>
  <si>
    <t>5-formyltetrahydrofolate cyclo-ligase [Coenzyme transport and metabolism]; 5-formyltetrahydrofolate cyclo-ligase [Coenzyme metabolism].</t>
  </si>
  <si>
    <t>Q#1883 - &gt;F061-4_1883</t>
  </si>
  <si>
    <t>COG1278</t>
  </si>
  <si>
    <t>CspC</t>
  </si>
  <si>
    <t>cl09927</t>
  </si>
  <si>
    <t>Cold shock protein, CspA family [Transcription]; Cold shock proteins [Transcription].</t>
  </si>
  <si>
    <t>Q#1884 - &gt;F061-4_1884</t>
  </si>
  <si>
    <t>Q#1885 - &gt;F061-4_1885</t>
  </si>
  <si>
    <t>COG0599</t>
  </si>
  <si>
    <t>YurZ</t>
  </si>
  <si>
    <t>cl00460</t>
  </si>
  <si>
    <t>Uncharacterized conserved protein YurZ, alkylhydroperoxidase/carboxymuconolactone decarboxylase family  [General function prediction only]; Uncharacterized homolog of gamma-carboxymuconolactone decarboxylase subunit [Function unknown].</t>
  </si>
  <si>
    <t>Q#1886 - &gt;F061-4_1886</t>
  </si>
  <si>
    <t>Q#1887 - &gt;F061-4_1887</t>
  </si>
  <si>
    <t>HemK superfamily</t>
  </si>
  <si>
    <t>Q#1888 - &gt;F061-4_1888</t>
  </si>
  <si>
    <t>Q#1889 - &gt;F061-4_1889</t>
  </si>
  <si>
    <t>cl23848</t>
  </si>
  <si>
    <t>DUF1801 superfamily</t>
  </si>
  <si>
    <t>Domain of unknown function (DU1801); This large family of bacterial proteins is uncharacterized. They contain a presumed domain about 110 amino acids in length.</t>
  </si>
  <si>
    <t>Q#1890 - &gt;F061-4_1890</t>
  </si>
  <si>
    <t>COG2171</t>
  </si>
  <si>
    <t>DapD</t>
  </si>
  <si>
    <t>cl34414</t>
  </si>
  <si>
    <t>Tetrahydrodipicolinate N-succinyltransferase [Amino acid transport and metabolism]; Tetrahydrodipicolinate N-succinyltransferase [Amino acid transport and metabolism].</t>
  </si>
  <si>
    <t>Q#1891 - &gt;F061-4_1891</t>
  </si>
  <si>
    <t>Q#1892 - &gt;F061-4_1892</t>
  </si>
  <si>
    <t>Q#1893 - &gt;F061-4_1893</t>
  </si>
  <si>
    <t>Q#1894 - &gt;F061-4_1894</t>
  </si>
  <si>
    <t>cl26727</t>
  </si>
  <si>
    <t>aMBF1 superfamily</t>
  </si>
  <si>
    <t>Archaeal ribosome-binding protein aMBF1, putative translation factor, contains Zn-ribbon and HTH domains [Translation, ribosomal structure and biogenesis]; Predicted transcription factor, homolog of eukaryotic MBF1 [Transcription].</t>
  </si>
  <si>
    <t>Q#1895 - &gt;F061-4_1895</t>
  </si>
  <si>
    <t>Q#1896 - &gt;F061-4_1896</t>
  </si>
  <si>
    <t>cl34582</t>
  </si>
  <si>
    <t>CitA superfamily</t>
  </si>
  <si>
    <t>Sensor histidine kinase regulating citrate/malate metabolism [Signal transduction mechanisms]; Signal transduction histidine kinase regulating citrate/malate metabolism [Signal transduction mechanisms].</t>
  </si>
  <si>
    <t>Q#1897 - &gt;F061-4_1897</t>
  </si>
  <si>
    <t>COG0558</t>
  </si>
  <si>
    <t>PgsA</t>
  </si>
  <si>
    <t>cl00453</t>
  </si>
  <si>
    <t>Phosphatidylglycerophosphate synthase [Lipid transport and metabolism]; Phosphatidylglycerophosphate synthase [Lipid metabolism].</t>
  </si>
  <si>
    <t>Q#1898 - &gt;F061-4_1898</t>
  </si>
  <si>
    <t>cl34261</t>
  </si>
  <si>
    <t>RodZ superfamily</t>
  </si>
  <si>
    <t>Cytoskeletal protein RodZ, contains Xre-like HTH and DUF4115 domains [Cell cycle control, cell division, chromosome partitioning]; Predicted transcriptional regulator contains Xre-like HTH domain [Function unknown].</t>
  </si>
  <si>
    <t>Q#1899 - &gt;F061-4_1899</t>
  </si>
  <si>
    <t>COG0612</t>
  </si>
  <si>
    <t>PqqL</t>
  </si>
  <si>
    <t>cl33975</t>
  </si>
  <si>
    <t>Predicted Zn-dependent peptidase [General function prediction only]; Predicted Zn-dependent peptidases [General function prediction only].</t>
  </si>
  <si>
    <t>Q#1900 - &gt;F061-4_1900</t>
  </si>
  <si>
    <t>Q#1901 - &gt;F061-4_1901</t>
  </si>
  <si>
    <t>COG2501</t>
  </si>
  <si>
    <t>YbcJ</t>
  </si>
  <si>
    <t>Ribosome-associated protein YbcJ, S4-like RNA binding protein [Translation, ribosomal structure and biogenesis]; S4-like RNA binding protein [Replication, recombination, and repair].</t>
  </si>
  <si>
    <t>Q#1902 - &gt;F061-4_1902</t>
  </si>
  <si>
    <t>COG1195</t>
  </si>
  <si>
    <t>RecF</t>
  </si>
  <si>
    <t>cl34173</t>
  </si>
  <si>
    <t>Recombinational DNA repair ATPase RecF [Replication, recombination and repair]; Recombinational DNA repair ATPase (RecF pathway) [DNA replication, recombination, and repair].</t>
  </si>
  <si>
    <t>Q#1903 - &gt;F061-4_1903</t>
  </si>
  <si>
    <t>cl34766</t>
  </si>
  <si>
    <t>EzrA superfamily</t>
  </si>
  <si>
    <t>Septation ring formation regulator EzrA [Cell cycle control, cell division, chromosome partitioning]; Negative regulator of septation ring formation [Cell division and chromosome partitioning].</t>
  </si>
  <si>
    <t>Q#1904 - &gt;F061-4_1904</t>
  </si>
  <si>
    <t>COG0264</t>
  </si>
  <si>
    <t>Tsf</t>
  </si>
  <si>
    <t>cl33821</t>
  </si>
  <si>
    <t>Translation elongation factor EF-Ts [Translation, ribosomal structure and biogenesis]; Translation elongation factor Ts [Translation, ribosomal structure and biogenesis].</t>
  </si>
  <si>
    <t>Q#1905 - &gt;F061-4_1905</t>
  </si>
  <si>
    <t>COG0052</t>
  </si>
  <si>
    <t>RpsB</t>
  </si>
  <si>
    <t>cl00315</t>
  </si>
  <si>
    <t>Ribosomal protein S2 [Translation, ribosomal structure and biogenesis]; Ribosomal protein S2 [Translation, ribosomal structure and biogenesis].</t>
  </si>
  <si>
    <t>Q#1906 - &gt;F061-4_1906</t>
  </si>
  <si>
    <t>Q#1908 - &gt;F061-4_1908</t>
  </si>
  <si>
    <t>COG1454</t>
  </si>
  <si>
    <t>EutG</t>
  </si>
  <si>
    <t>Alcohol dehydrogenase, class IV [Energy production and conversion]; Alcohol dehydrogenase, class IV [Energy production and conversion].</t>
  </si>
  <si>
    <t>Q#1909 - &gt;F061-4_1909</t>
  </si>
  <si>
    <t>COG0394</t>
  </si>
  <si>
    <t>Wzb</t>
  </si>
  <si>
    <t>cl00105</t>
  </si>
  <si>
    <t>Protein-tyrosine-phosphatase [Signal transduction mechanisms]; Protein-tyrosine-phosphatase [Signal transduction mechanisms].</t>
  </si>
  <si>
    <t>Q#1910 - &gt;F061-4_1910</t>
  </si>
  <si>
    <t>Q#1911 - &gt;F061-4_1911</t>
  </si>
  <si>
    <t>COG2255</t>
  </si>
  <si>
    <t>RuvB</t>
  </si>
  <si>
    <t>cl34444</t>
  </si>
  <si>
    <t>Holliday junction resolvasome RuvABC, ATP-dependent DNA helicase subunit [Replication, recombination and repair]; Holliday junction resolvasome, helicase subunit [DNA replication, recombination, and repair].</t>
  </si>
  <si>
    <t>Q#1912 - &gt;F061-4_1912</t>
  </si>
  <si>
    <t>COG0632</t>
  </si>
  <si>
    <t>RuvA</t>
  </si>
  <si>
    <t>cl30560</t>
  </si>
  <si>
    <t>Holliday junction resolvasome RuvABC DNA-binding subunit [Replication, recombination and repair]; Holliday junction resolvasome, DNA-binding subunit [DNA replication, recombination, and repair].</t>
  </si>
  <si>
    <t>Q#1913 - &gt;F061-4_1913</t>
  </si>
  <si>
    <t>COG0323</t>
  </si>
  <si>
    <t>MutL</t>
  </si>
  <si>
    <t>cl33837</t>
  </si>
  <si>
    <t>DNA mismatch repair ATPase MutL [Replication, recombination and repair]; DNA mismatch repair enzyme (predicted ATPase) [DNA replication, recombination, and repair].</t>
  </si>
  <si>
    <t>Q#1918 - &gt;F061-4_1918</t>
  </si>
  <si>
    <t>COG0249</t>
  </si>
  <si>
    <t>MutS</t>
  </si>
  <si>
    <t>Q#1919 - &gt;F061-4_1919</t>
  </si>
  <si>
    <t>Q#1920 - &gt;F061-4_1920</t>
  </si>
  <si>
    <t>Q#1921 - &gt;F061-4_1921</t>
  </si>
  <si>
    <t>COG2235</t>
  </si>
  <si>
    <t>ArcA</t>
  </si>
  <si>
    <t>Arginine deiminase  [Amino acid transport and metabolism]; Arginine deiminase [Amino acid transport and metabolism].</t>
  </si>
  <si>
    <t>Q#1922 - &gt;F061-4_1922</t>
  </si>
  <si>
    <t>COG0018</t>
  </si>
  <si>
    <t>ArgS</t>
  </si>
  <si>
    <t>cl33743</t>
  </si>
  <si>
    <t>Arginyl-tRNA synthetase [Translation, ribosomal structure and biogenesis]; Arginyl-tRNA synthetase [Translation, ribosomal structure and biogenesis].</t>
  </si>
  <si>
    <t>Q#1923 - &gt;F061-4_1923</t>
  </si>
  <si>
    <t>Q#1924 - &gt;F061-4_1924</t>
  </si>
  <si>
    <t>COG0828</t>
  </si>
  <si>
    <t>RpsU</t>
  </si>
  <si>
    <t>cl00529</t>
  </si>
  <si>
    <t>Ribosomal protein S21 [Translation, ribosomal structure and biogenesis]; Ribosomal protein S21 [Translation, ribosomal structure and biogenesis].</t>
  </si>
  <si>
    <t>Q#1925 - &gt;F061-4_1925</t>
  </si>
  <si>
    <t>COG1733</t>
  </si>
  <si>
    <t>HxlR</t>
  </si>
  <si>
    <t>DNA-binding transcriptional regulator, HxlR family [Transcription]; Predicted transcriptional regulators [Transcription].</t>
  </si>
  <si>
    <t>Q#1926 - &gt;F061-4_1926</t>
  </si>
  <si>
    <t>COG2814</t>
  </si>
  <si>
    <t>AraJ</t>
  </si>
  <si>
    <t>Predicted arabinose efflux permease, MFS family [Carbohydrate transport and metabolism]; Arabinose efflux permease [Carbohydrate transport and metabolism].</t>
  </si>
  <si>
    <t>Q#1927 - &gt;F061-4_1927</t>
  </si>
  <si>
    <t>Q#1928 - &gt;F061-4_1928</t>
  </si>
  <si>
    <t>Q#1929 - &gt;F061-4_1929</t>
  </si>
  <si>
    <t>Q#1930 - &gt;F061-4_1930</t>
  </si>
  <si>
    <t>Q#1931 - &gt;F061-4_1931</t>
  </si>
  <si>
    <t>Q#1932 - &gt;F061-4_1932</t>
  </si>
  <si>
    <t>Q#1933 - &gt;F061-4_1933</t>
  </si>
  <si>
    <t>COG3833</t>
  </si>
  <si>
    <t>MalG</t>
  </si>
  <si>
    <t>ABC-type maltose transport system, permease component [Carbohydrate transport and metabolism]; ABC-type maltose transport systems, permease component [Carbohydrate transport and metabolism].</t>
  </si>
  <si>
    <t>Q#1934 - &gt;F061-4_1934</t>
  </si>
  <si>
    <t>ATH1 superfamily</t>
  </si>
  <si>
    <t>Q#1935 - &gt;F061-4_1935</t>
  </si>
  <si>
    <t>Q#1936 - &gt;F061-4_1936</t>
  </si>
  <si>
    <t>COG0217</t>
  </si>
  <si>
    <t>TACO1</t>
  </si>
  <si>
    <t>cl00361</t>
  </si>
  <si>
    <t>Transcriptional and/or translational regulatory protein YebC/TACO1 [Transcription, Translation, ribosomal structure and biogenesis]; Uncharacterized conserved protein [Function unknown].</t>
  </si>
  <si>
    <t>Q#1938 - &gt;F061-4_1938</t>
  </si>
  <si>
    <t>cl27012</t>
  </si>
  <si>
    <t>HIGH_NTase1 superfamily</t>
  </si>
  <si>
    <t>HIGH Nucleotidyl Transferase; This family consists of HIGH Nucleotidyl Transferases</t>
  </si>
  <si>
    <t>Q#1939 - &gt;F061-4_1939</t>
  </si>
  <si>
    <t>Q#1940 - &gt;F061-4_1940</t>
  </si>
  <si>
    <t>COG0799</t>
  </si>
  <si>
    <t>RsfS</t>
  </si>
  <si>
    <t>cl00519</t>
  </si>
  <si>
    <t>Ribosomal silencing factor RsfS, regulates association of 30S and 50S subunits [Translation, ribosomal structure and biogenesis]; Uncharacterized homolog of plant Iojap protein [Function unknown].</t>
  </si>
  <si>
    <t>Q#1941 - &gt;F061-4_1941</t>
  </si>
  <si>
    <t>Q#1942 - &gt;F061-4_1942</t>
  </si>
  <si>
    <t>COG1713</t>
  </si>
  <si>
    <t>YqeK</t>
  </si>
  <si>
    <t>HD superfamily phosphohydrolase YqeK (fused to NMNAT in mycoplasms)    [General function prediction only]; Predicted HD superfamily hydrolase involved in NAD metabolism [Coenzyme metabolism].</t>
  </si>
  <si>
    <t>Q#1943 - &gt;F061-4_1943</t>
  </si>
  <si>
    <t>Q#1944 - &gt;F061-4_1944</t>
  </si>
  <si>
    <t>COG1534</t>
  </si>
  <si>
    <t>YhbY</t>
  </si>
  <si>
    <t>cl00663</t>
  </si>
  <si>
    <t>RNA-binding protein YhbY [Translation, ribosomal structure and biogenesis]; Predicted RNA-binding protein containing KH domain, possibly ribosomal protein [Translation, ribosomal structure and biogenesis].</t>
  </si>
  <si>
    <t>Q#1945 - &gt;F061-4_1945</t>
  </si>
  <si>
    <t>Q#1947 - &gt;F061-4_1947</t>
  </si>
  <si>
    <t>Q#1948 - &gt;F061-4_1948</t>
  </si>
  <si>
    <t>Q#1949 - &gt;F061-4_1949</t>
  </si>
  <si>
    <t>Q#1950 - &gt;F061-4_1950</t>
  </si>
  <si>
    <t>COG0078</t>
  </si>
  <si>
    <t>ArgF</t>
  </si>
  <si>
    <t>cl39061</t>
  </si>
  <si>
    <t>Ornithine carbamoyltransferase [Amino acid transport and metabolism]; Ornithine carbamoyltransferase [Amino acid transport and metabolism].</t>
  </si>
  <si>
    <t>Q#1951 - &gt;F061-4_1951</t>
  </si>
  <si>
    <t>COG0548</t>
  </si>
  <si>
    <t>ArgB</t>
  </si>
  <si>
    <t>Acetylglutamate kinase [Amino acid transport and metabolism]; Acetylglutamate kinase [Amino acid transport and metabolism].</t>
  </si>
  <si>
    <t>Q#1952 - &gt;F061-4_1952</t>
  </si>
  <si>
    <t>COG1364</t>
  </si>
  <si>
    <t>ArgJ</t>
  </si>
  <si>
    <t>cl00603</t>
  </si>
  <si>
    <t>N-acetylglutamate synthase (N-acetylornithine aminotransferase) [Amino acid transport and metabolism]; N-acetylglutamate synthase (N-acetylornithine aminotransferase) [Amino acid transport and metabolism].</t>
  </si>
  <si>
    <t>Q#1953 - &gt;F061-4_1953</t>
  </si>
  <si>
    <t>COG0002</t>
  </si>
  <si>
    <t>ArgC</t>
  </si>
  <si>
    <t>cl40723</t>
  </si>
  <si>
    <t>N-acetyl-gamma-glutamylphosphate reductase [Amino acid transport and metabolism]; Acetylglutamate semialdehyde dehydrogenase [Amino acid transport and metabolism].</t>
  </si>
  <si>
    <t>Q#1954 - &gt;F061-4_1954</t>
  </si>
  <si>
    <t>COG4992</t>
  </si>
  <si>
    <t>ArgD</t>
  </si>
  <si>
    <t>Acetylornithine/succinyldiaminopimelate/putrescine aminotransferase [Amino acid transport and metabolism]; Ornithine/acetylornithine aminotransferase [Amino acid transport and metabolism].</t>
  </si>
  <si>
    <t>Q#1955 - &gt;F061-4_1955</t>
  </si>
  <si>
    <t>Q#1956 - &gt;F061-4_1956</t>
  </si>
  <si>
    <t>Q#1957 - &gt;F061-4_1957</t>
  </si>
  <si>
    <t>COG1167</t>
  </si>
  <si>
    <t>ARO8</t>
  </si>
  <si>
    <t>DNA-binding transcriptional regulator, MocR family, contains an aminotransferase domain [Transcription, Amino acid transport and metabolism]; Transcriptional regulators containing a DNA-binding HTH domain and an aminotransferase domain (MocR family) and their eukaryotic orthologs [Transcription / Amino acid transport and metabolism].</t>
  </si>
  <si>
    <t>Q#1958 - &gt;F061-4_1958</t>
  </si>
  <si>
    <t>Q#1959 - &gt;F061-4_1959</t>
  </si>
  <si>
    <t>Q#1962 - &gt;F061-4_1962</t>
  </si>
  <si>
    <t>Q#1963 - &gt;F061-4_1963</t>
  </si>
  <si>
    <t>Q#1964 - &gt;F061-4_1964</t>
  </si>
  <si>
    <t>COG2179</t>
  </si>
  <si>
    <t>YqeG</t>
  </si>
  <si>
    <t>cl30301</t>
  </si>
  <si>
    <t>Predicted phosphohydrolase YqeG, HAD superfamily [General function prediction only]; Predicted hydrolase of the HAD superfamily [General function prediction only].</t>
  </si>
  <si>
    <t>Q#1965 - &gt;F061-4_1965</t>
  </si>
  <si>
    <t>COG0484</t>
  </si>
  <si>
    <t>DnaJ</t>
  </si>
  <si>
    <t>Q#1966 - &gt;F061-4_1966</t>
  </si>
  <si>
    <t>COG0204</t>
  </si>
  <si>
    <t>PlsC</t>
  </si>
  <si>
    <t>cl17185</t>
  </si>
  <si>
    <t>1-acyl-sn-glycerol-3-phosphate acyltransferase [Lipid transport and metabolism]; 1-acyl-sn-glycerol-3-phosphate acyltransferase [Lipid metabolism].</t>
  </si>
  <si>
    <t>Q#1967 - &gt;F061-4_1967</t>
  </si>
  <si>
    <t>COG4123</t>
  </si>
  <si>
    <t>TrmN6</t>
  </si>
  <si>
    <t>tRNA1(Val) A37 N6-methylase TrmN6 [Translation, ribosomal structure and biogenesis]; Predicted O-methyltransferase [General function prediction only].</t>
  </si>
  <si>
    <t>Q#1968 - &gt;F061-4_1968</t>
  </si>
  <si>
    <t>COG2827</t>
  </si>
  <si>
    <t>YhbQ</t>
  </si>
  <si>
    <t>cl15257</t>
  </si>
  <si>
    <t>Predicted endonuclease, GIY-YIG superfamily  [Replication, recombination and repair]; Predicted endonuclease containing a URI domain [DNA replication, recombination, and repair].</t>
  </si>
  <si>
    <t>Q#1969 - &gt;F061-4_1969</t>
  </si>
  <si>
    <t>cl11550</t>
  </si>
  <si>
    <t>DUF1797 superfamily</t>
  </si>
  <si>
    <t>Protein of unknown function (DUF1797); This is a domain of unknown function. It forms a central anti-parallel beta sheet with flanking alpha helical regions.</t>
  </si>
  <si>
    <t>Q#1970 - &gt;F061-4_1970</t>
  </si>
  <si>
    <t>Q#1971 - &gt;F061-4_1971</t>
  </si>
  <si>
    <t>Q#1972 - &gt;F061-4_1972</t>
  </si>
  <si>
    <t>COG0035</t>
  </si>
  <si>
    <t>Upp</t>
  </si>
  <si>
    <t>Uracil phosphoribosyltransferase [Nucleotide transport and metabolism]; Uracil phosphoribosyltransferase [Nucleotide transport and metabolism].</t>
  </si>
  <si>
    <t>Q#1973 - &gt;F061-4_1973</t>
  </si>
  <si>
    <t>COG1168</t>
  </si>
  <si>
    <t>MalY</t>
  </si>
  <si>
    <t>cl30164</t>
  </si>
  <si>
    <t>Bifunctional PLP-dependent enzyme with beta-cystathionase and maltose regulon repressor activities [Amino acid transport and metabolism, General function prediction only]; Bifunctional PLP-dependent enzyme with beta-cystathionase and maltose regulon repressor activities [Amino acid transport and metabolism].</t>
  </si>
  <si>
    <t>Q#1974 - &gt;F061-4_1974</t>
  </si>
  <si>
    <t>Q#1975 - &gt;F061-4_1975</t>
  </si>
  <si>
    <t>Q#1976 - &gt;F061-4_1976</t>
  </si>
  <si>
    <t>Q#1977 - &gt;F061-4_1977</t>
  </si>
  <si>
    <t>COG1064</t>
  </si>
  <si>
    <t>AdhP</t>
  </si>
  <si>
    <t>D-arabinose 1-dehydrogenase, Zn-dependent alcohol dehydrogenase family [Carbohydrate transport and metabolism]; Zn-dependent alcohol dehydrogenases [General function prediction only].</t>
  </si>
  <si>
    <t>Q#1978 - &gt;F061-4_1978</t>
  </si>
  <si>
    <t>Q#1979 - &gt;F061-4_1979</t>
  </si>
  <si>
    <t>Q#1980 - &gt;F061-4_1980</t>
  </si>
  <si>
    <t>COG0350</t>
  </si>
  <si>
    <t>AdaB</t>
  </si>
  <si>
    <t>cl33846</t>
  </si>
  <si>
    <t>O6-methylguanine-DNA--protein-cysteine methyltransferase [Replication, recombination and repair]; Methylated DNA-protein cysteine methyltransferase [DNA replication, recombination, and repair].</t>
  </si>
  <si>
    <t>Q#1981 - &gt;F061-4_1981</t>
  </si>
  <si>
    <t>cl34246</t>
  </si>
  <si>
    <t>HIS2 superfamily</t>
  </si>
  <si>
    <t>Histidinol phosphatase or related hydrolase of the PHP family [Amino acid transport and metabolism, General function prediction only]; Histidinol phosphatase and related hydrolases of the PHP family [Amino acid transport and metabolism / General function prediction only].</t>
  </si>
  <si>
    <t>Q#1982 - &gt;F061-4_1982</t>
  </si>
  <si>
    <t>COG1171</t>
  </si>
  <si>
    <t>IlvA</t>
  </si>
  <si>
    <t>cl29016</t>
  </si>
  <si>
    <t>Threonine dehydratase [Amino acid transport and metabolism]; Threonine dehydratase [Amino acid transport and metabolism].</t>
  </si>
  <si>
    <t>Q#1983 - &gt;F061-4_1983</t>
  </si>
  <si>
    <t>COG0059</t>
  </si>
  <si>
    <t>IlvC</t>
  </si>
  <si>
    <t>cl33753</t>
  </si>
  <si>
    <t>Ketol-acid reductoisomerase [Amino acid transport and metabolism, Coenzyme transport and metabolism]; Ketol-acid reductoisomerase [Amino acid transport and metabolism / Coenzyme metabolism].</t>
  </si>
  <si>
    <t>Q#1984 - &gt;F061-4_1984</t>
  </si>
  <si>
    <t>COG2848</t>
  </si>
  <si>
    <t>Uncharacterized conserved protein, UPF0210 family [Cell cycle control, cell division, chromosome partitioning]; Uncharacterized conserved protein [Function unknown].</t>
  </si>
  <si>
    <t>Q#1985 - &gt;F061-4_1985</t>
  </si>
  <si>
    <t>COG3830</t>
  </si>
  <si>
    <t>ACT</t>
  </si>
  <si>
    <t>cl09141</t>
  </si>
  <si>
    <t>ACT domain, binds amino acids and other small ligands [Signal transduction mechanisms]; ACT domain-containing protein [Signal transduction mechanisms].</t>
  </si>
  <si>
    <t>Q#1987 - &gt;F061-4_1987</t>
  </si>
  <si>
    <t>COG1114</t>
  </si>
  <si>
    <t>BrnQ</t>
  </si>
  <si>
    <t>cl00547</t>
  </si>
  <si>
    <t>Branched-chain amino acid permeases [Amino acid transport and metabolism]; Branched-chain amino acid permeases [Amino acid transport and metabolism].</t>
  </si>
  <si>
    <t>Q#1988 - &gt;F061-4_1988</t>
  </si>
  <si>
    <t>COG0440</t>
  </si>
  <si>
    <t>IlvH</t>
  </si>
  <si>
    <t>cl33873</t>
  </si>
  <si>
    <t>Acetolactate synthase, small subunit [Amino acid transport and metabolism]; Acetolactate synthase, small (regulatory) subunit [Amino acid transport and metabolism].</t>
  </si>
  <si>
    <t>Q#1989 - &gt;F061-4_1989</t>
  </si>
  <si>
    <t>Q#1990 - &gt;F061-4_1990</t>
  </si>
  <si>
    <t>COG0129</t>
  </si>
  <si>
    <t>IlvD</t>
  </si>
  <si>
    <t>cl00340</t>
  </si>
  <si>
    <t>Dihydroxyacid dehydratase/phosphogluconate dehydratase [Amino acid transport and metabolism, Carbohydrate transport and metabolism]; Dihydroxyacid dehydratase/phosphogluconate dehydratase [Amino acid transport and metabolism / Carbohydrate transport and metabolism].</t>
  </si>
  <si>
    <t>Q#1992 - &gt;F061-4_1992</t>
  </si>
  <si>
    <t>Q#1993 - &gt;F061-4_1993</t>
  </si>
  <si>
    <t>Q#1994 - &gt;F061-4_1994</t>
  </si>
  <si>
    <t>COG0203</t>
  </si>
  <si>
    <t>RplQ</t>
  </si>
  <si>
    <t>cl00356</t>
  </si>
  <si>
    <t>Ribosomal protein L17 [Translation, ribosomal structure and biogenesis]; Ribosomal protein L17 [Translation, ribosomal structure and biogenesis].</t>
  </si>
  <si>
    <t>Q#1995 - &gt;F061-4_1995</t>
  </si>
  <si>
    <t>COG0202</t>
  </si>
  <si>
    <t>RpoA</t>
  </si>
  <si>
    <t>cl33803</t>
  </si>
  <si>
    <t>DNA-directed RNA polymerase, alpha subunit/40 kD subunit [Transcription]; DNA-directed RNA polymerase, alpha subunit/40 kD subunit [Transcription].</t>
  </si>
  <si>
    <t>Q#1996 - &gt;F061-4_1996</t>
  </si>
  <si>
    <t>COG0100</t>
  </si>
  <si>
    <t>RpsK</t>
  </si>
  <si>
    <t>cl00332</t>
  </si>
  <si>
    <t>Ribosomal protein S11 [Translation, ribosomal structure and biogenesis]; Ribosomal protein S11 [Translation, ribosomal structure and biogenesis].</t>
  </si>
  <si>
    <t>Q#1997 - &gt;F061-4_1997</t>
  </si>
  <si>
    <t>COG0099</t>
  </si>
  <si>
    <t>RpsM</t>
  </si>
  <si>
    <t>cl29922</t>
  </si>
  <si>
    <t>Ribosomal protein S13 [Translation, ribosomal structure and biogenesis]; Ribosomal protein S13 [Translation, ribosomal structure and biogenesis].</t>
  </si>
  <si>
    <t>Q#1998 - &gt;F061-4_1998</t>
  </si>
  <si>
    <t>COG0257</t>
  </si>
  <si>
    <t>RpmJ</t>
  </si>
  <si>
    <t>cl00380</t>
  </si>
  <si>
    <t>Ribosomal protein L36 [Translation, ribosomal structure and biogenesis]; Ribosomal protein L36 [Translation, ribosomal structure and biogenesis].</t>
  </si>
  <si>
    <t>Q#1999 - &gt;F061-4_1999</t>
  </si>
  <si>
    <t>COG0361</t>
  </si>
  <si>
    <t>InfA</t>
  </si>
  <si>
    <t>Translation initiation factor IF-1 [Translation, ribosomal structure and biogenesis]; Translation initiation factor 1 (IF-1) [Translation, ribosomal structure and biogenesis].</t>
  </si>
  <si>
    <t>Q#2000 - &gt;F061-4_2000</t>
  </si>
  <si>
    <t>COG0563</t>
  </si>
  <si>
    <t>Adk</t>
  </si>
  <si>
    <t>Q#2001 - &gt;F061-4_2001</t>
  </si>
  <si>
    <t>COG0201</t>
  </si>
  <si>
    <t>SecY</t>
  </si>
  <si>
    <t>cl33802</t>
  </si>
  <si>
    <t>Preprotein translocase subunit SecY [Intracellular trafficking, secretion, and vesicular transport]; Preprotein translocase subunit SecY [Intracellular trafficking and secretion].</t>
  </si>
  <si>
    <t>Q#2002 - &gt;F061-4_2002</t>
  </si>
  <si>
    <t>COG0200</t>
  </si>
  <si>
    <t>RplO</t>
  </si>
  <si>
    <t>cl12022</t>
  </si>
  <si>
    <t>Ribosomal protein L15 [Translation, ribosomal structure and biogenesis]; Ribosomal protein L15 [Translation, ribosomal structure and biogenesis].</t>
  </si>
  <si>
    <t>Q#2003 - &gt;F061-4_2003</t>
  </si>
  <si>
    <t>COG1841</t>
  </si>
  <si>
    <t>RpmD</t>
  </si>
  <si>
    <t>cl00203</t>
  </si>
  <si>
    <t>Ribosomal protein L30/L7E [Translation, ribosomal structure and biogenesis]; Ribosomal protein L30/L7E [Translation, ribosomal structure and biogenesis].</t>
  </si>
  <si>
    <t>Q#2004 - &gt;F061-4_2004</t>
  </si>
  <si>
    <t>COG0098</t>
  </si>
  <si>
    <t>RpsE</t>
  </si>
  <si>
    <t>cl29353</t>
  </si>
  <si>
    <t>Ribosomal protein S5 [Translation, ribosomal structure and biogenesis]; Ribosomal protein S5 [Translation, ribosomal structure and biogenesis].</t>
  </si>
  <si>
    <t>Q#2005 - &gt;F061-4_2005</t>
  </si>
  <si>
    <t>COG0256</t>
  </si>
  <si>
    <t>RplR</t>
  </si>
  <si>
    <t>cl00379</t>
  </si>
  <si>
    <t>Ribosomal protein L18 [Translation, ribosomal structure and biogenesis]; Ribosomal protein L18 [Translation, ribosomal structure and biogenesis].</t>
  </si>
  <si>
    <t>Q#2006 - &gt;F061-4_2006</t>
  </si>
  <si>
    <t>COG0097</t>
  </si>
  <si>
    <t>RplF</t>
  </si>
  <si>
    <t>cl33765</t>
  </si>
  <si>
    <t>Ribosomal protein L6P/L9E [Translation, ribosomal structure and biogenesis]; Ribosomal protein L6P/L9E [Translation, ribosomal structure and biogenesis].</t>
  </si>
  <si>
    <t>Q#2007 - &gt;F061-4_2007</t>
  </si>
  <si>
    <t>COG0096</t>
  </si>
  <si>
    <t>RpsH</t>
  </si>
  <si>
    <t>cl00330</t>
  </si>
  <si>
    <t>Ribosomal protein S8 [Translation, ribosomal structure and biogenesis]; Ribosomal protein S8 [Translation, ribosomal structure and biogenesis].</t>
  </si>
  <si>
    <t>Q#2008 - &gt;F061-4_2008</t>
  </si>
  <si>
    <t>COG0199</t>
  </si>
  <si>
    <t>RpsN</t>
  </si>
  <si>
    <t>cl00355</t>
  </si>
  <si>
    <t>Ribosomal protein S14 [Translation, ribosomal structure and biogenesis]; Ribosomal protein S14 [Translation, ribosomal structure and biogenesis].</t>
  </si>
  <si>
    <t>Q#2009 - &gt;F061-4_2009</t>
  </si>
  <si>
    <t>COG0094</t>
  </si>
  <si>
    <t>RplE</t>
  </si>
  <si>
    <t>cl33764</t>
  </si>
  <si>
    <t>Ribosomal protein L5 [Translation, ribosomal structure and biogenesis]; Ribosomal protein L5 [Translation, ribosomal structure and biogenesis].</t>
  </si>
  <si>
    <t>Q#2010 - &gt;F061-4_2010</t>
  </si>
  <si>
    <t>COG0198</t>
  </si>
  <si>
    <t>RplX</t>
  </si>
  <si>
    <t>cl00354</t>
  </si>
  <si>
    <t>Ribosomal protein L24 [Translation, ribosomal structure and biogenesis]; Ribosomal protein L24 [Translation, ribosomal structure and biogenesis].</t>
  </si>
  <si>
    <t>Q#2011 - &gt;F061-4_2011</t>
  </si>
  <si>
    <t>COG0093</t>
  </si>
  <si>
    <t>RplN</t>
  </si>
  <si>
    <t>cl00328</t>
  </si>
  <si>
    <t>Ribosomal protein L14 [Translation, ribosomal structure and biogenesis]; Ribosomal protein L14 [Translation, ribosomal structure and biogenesis].</t>
  </si>
  <si>
    <t>Q#2012 - &gt;F061-4_2012</t>
  </si>
  <si>
    <t>COG0186</t>
  </si>
  <si>
    <t>RpsQ</t>
  </si>
  <si>
    <t>cl00351</t>
  </si>
  <si>
    <t>Ribosomal protein S17 [Translation, ribosomal structure and biogenesis]; Ribosomal protein S17 [Translation, ribosomal structure and biogenesis].</t>
  </si>
  <si>
    <t>Q#2013 - &gt;F061-4_2013</t>
  </si>
  <si>
    <t>COG0255</t>
  </si>
  <si>
    <t>RpmC</t>
  </si>
  <si>
    <t>cl09943</t>
  </si>
  <si>
    <t>Ribosomal protein L29 [Translation, ribosomal structure and biogenesis]; Ribosomal protein L29 [Translation, ribosomal structure and biogenesis].</t>
  </si>
  <si>
    <t>Q#2014 - &gt;F061-4_2014</t>
  </si>
  <si>
    <t>COG0197</t>
  </si>
  <si>
    <t>RplP</t>
  </si>
  <si>
    <t>cl00353</t>
  </si>
  <si>
    <t>Ribosomal protein L16/L10AE [Translation, ribosomal structure and biogenesis]; Ribosomal protein L16/L10E [Translation, ribosomal structure and biogenesis].</t>
  </si>
  <si>
    <t>Q#2015 - &gt;F061-4_2015</t>
  </si>
  <si>
    <t>COG0092</t>
  </si>
  <si>
    <t>RpsC</t>
  </si>
  <si>
    <t>cl29631</t>
  </si>
  <si>
    <t>Ribosomal protein S3 [Translation, ribosomal structure and biogenesis]; Ribosomal protein S3 [Translation, ribosomal structure and biogenesis].</t>
  </si>
  <si>
    <t>Q#2016 - &gt;F061-4_2016</t>
  </si>
  <si>
    <t>COG0091</t>
  </si>
  <si>
    <t>RplV</t>
  </si>
  <si>
    <t>cl00327</t>
  </si>
  <si>
    <t>Ribosomal protein L22 [Translation, ribosomal structure and biogenesis]; Ribosomal protein L22 [Translation, ribosomal structure and biogenesis].</t>
  </si>
  <si>
    <t>Q#2017 - &gt;F061-4_2017</t>
  </si>
  <si>
    <t>COG0185</t>
  </si>
  <si>
    <t>RpsS</t>
  </si>
  <si>
    <t>cl00350</t>
  </si>
  <si>
    <t>Ribosomal protein S19 [Translation, ribosomal structure and biogenesis]; Ribosomal protein S19 [Translation, ribosomal structure and biogenesis].</t>
  </si>
  <si>
    <t>Q#2018 - &gt;F061-4_2018</t>
  </si>
  <si>
    <t>COG0090</t>
  </si>
  <si>
    <t>RplB</t>
  </si>
  <si>
    <t>cl40667</t>
  </si>
  <si>
    <t>Ribosomal protein L2 [Translation, ribosomal structure and biogenesis]; Ribosomal protein L2 [Translation, ribosomal structure and biogenesis].</t>
  </si>
  <si>
    <t>Q#2019 - &gt;F061-4_2019</t>
  </si>
  <si>
    <t>COG0089</t>
  </si>
  <si>
    <t>RplW</t>
  </si>
  <si>
    <t>cl00326</t>
  </si>
  <si>
    <t>Ribosomal protein L23 [Translation, ribosomal structure and biogenesis]; Ribosomal protein L23 [Translation, ribosomal structure and biogenesis].</t>
  </si>
  <si>
    <t>Q#2020 - &gt;F061-4_2020</t>
  </si>
  <si>
    <t>COG0088</t>
  </si>
  <si>
    <t>RplD</t>
  </si>
  <si>
    <t>cl00325</t>
  </si>
  <si>
    <t>Ribosomal protein L4 [Translation, ribosomal structure and biogenesis]; Ribosomal protein L4 [Translation, ribosomal structure and biogenesis].</t>
  </si>
  <si>
    <t>Q#2021 - &gt;F061-4_2021</t>
  </si>
  <si>
    <t>COG0087</t>
  </si>
  <si>
    <t>RplC</t>
  </si>
  <si>
    <t>cl00324</t>
  </si>
  <si>
    <t>Ribosomal protein L3 [Translation, ribosomal structure and biogenesis]; Ribosomal protein L3 [Translation, ribosomal structure and biogenesis].</t>
  </si>
  <si>
    <t>Q#2022 - &gt;F061-4_2022</t>
  </si>
  <si>
    <t>COG0051</t>
  </si>
  <si>
    <t>RpsJ</t>
  </si>
  <si>
    <t>cl00314</t>
  </si>
  <si>
    <t>Ribosomal protein S10 [Translation, ribosomal structure and biogenesis]; Ribosomal protein S10 [Translation, ribosomal structure and biogenesis].</t>
  </si>
  <si>
    <t>Q#2023 - &gt;F061-4_2023</t>
  </si>
  <si>
    <t>Q#2026 - &gt;F061-4_2026</t>
  </si>
  <si>
    <t>COG0498</t>
  </si>
  <si>
    <t>ThrC</t>
  </si>
  <si>
    <t>cl33913</t>
  </si>
  <si>
    <t>Threonine synthase [Amino acid transport and metabolism]; Threonine synthase [Amino acid transport and metabolism].</t>
  </si>
  <si>
    <t>Q#2027 - &gt;F061-4_2027</t>
  </si>
  <si>
    <t>COG0250</t>
  </si>
  <si>
    <t>NusG</t>
  </si>
  <si>
    <t>cl33817</t>
  </si>
  <si>
    <t>Transcription antitermination factor NusG [Transcription]; Transcription antiterminator [Transcription].</t>
  </si>
  <si>
    <t>Q#2028 - &gt;F061-4_2028</t>
  </si>
  <si>
    <t>COG0690</t>
  </si>
  <si>
    <t>SecE</t>
  </si>
  <si>
    <t>cl00481</t>
  </si>
  <si>
    <t>Preprotein translocase subunit SecE [Intracellular trafficking, secretion, and vesicular transport]; Preprotein translocase subunit SecE [Intracellular trafficking and secretion].</t>
  </si>
  <si>
    <t>Q#2029 - &gt;F061-4_2029</t>
  </si>
  <si>
    <t>Q#2030 - &gt;F061-4_2030</t>
  </si>
  <si>
    <t>Q#2031 - &gt;F061-4_2031</t>
  </si>
  <si>
    <t>Q#2032 - &gt;F061-4_2032</t>
  </si>
  <si>
    <t>Q#2033 - &gt;F061-4_2033</t>
  </si>
  <si>
    <t>Q#2034 - &gt;F061-4_2034</t>
  </si>
  <si>
    <t>Q#2035 - &gt;F061-4_2035</t>
  </si>
  <si>
    <t>COG1947</t>
  </si>
  <si>
    <t>IspE</t>
  </si>
  <si>
    <t>cl34380</t>
  </si>
  <si>
    <t>4-diphosphocytidyl-2C-methyl-D-erythritol kinase [Lipid transport and metabolism]; 4-diphosphocytidyl-2C-methyl-D-erythritol 2-phosphate synthase [Lipid metabolism].</t>
  </si>
  <si>
    <t>Q#2037 - &gt;F061-4_2037</t>
  </si>
  <si>
    <t>cl25771</t>
  </si>
  <si>
    <t>ComGF superfamily</t>
  </si>
  <si>
    <t>Putative Competence protein ComGF; ComGF is a family of putative bacterial competence proteins.</t>
  </si>
  <si>
    <t>Q#2040 - &gt;F061-4_2040</t>
  </si>
  <si>
    <t>cl29672</t>
  </si>
  <si>
    <t>ComGC superfamily</t>
  </si>
  <si>
    <t>Competence protein ComGC  [Mobilome: prophages, transposons]; Competence protein ComGC [Intracellular trafficking and secretion].</t>
  </si>
  <si>
    <t>Q#2041 - &gt;F061-4_2041</t>
  </si>
  <si>
    <t>cl34272</t>
  </si>
  <si>
    <t>PulF superfamily</t>
  </si>
  <si>
    <t>Type II secretory pathway, component PulF [Cell motility, Intracellular trafficking, secretion, and vesicular transport, Extracellular structures]; Type II secretory pathway, component PulF [Cell motility and secretion / Intracellular trafficking and secretion].</t>
  </si>
  <si>
    <t>Q#2042 - &gt;F061-4_2042</t>
  </si>
  <si>
    <t>cl34488</t>
  </si>
  <si>
    <t>PulE superfamily</t>
  </si>
  <si>
    <t>Type II secretory pathway ATPase GspE/PulE or T4P pilus assembly pathway ATPase PilB [Cell motility, Intracellular trafficking, secretion, and vesicular transport, Extracellular structures]; Type II secretory pathway, ATPase PulE/Tfp pilus assembly pathway, ATPase PilB [Cell motility and secretion / Intracellular trafficking and secretion].</t>
  </si>
  <si>
    <t>Q#2043 - &gt;F061-4_2043</t>
  </si>
  <si>
    <t>cl23967</t>
  </si>
  <si>
    <t>DUF1033 superfamily</t>
  </si>
  <si>
    <t>Protein of unknown function (DUF1033); This family consists of several hypothetical bacterial proteins. Many of the sequences in this family are annotated as putative DNA binding proteins but the function of this family is unknown.</t>
  </si>
  <si>
    <t>Q#2044 - &gt;F061-4_2044</t>
  </si>
  <si>
    <t>COG1832</t>
  </si>
  <si>
    <t>YccU</t>
  </si>
  <si>
    <t>Predicted CoA-binding protein [General function prediction only]; Predicted CoA-binding protein [General function prediction only].</t>
  </si>
  <si>
    <t>Q#2045 - &gt;F061-4_2045</t>
  </si>
  <si>
    <t>COG0749</t>
  </si>
  <si>
    <t>PolA</t>
  </si>
  <si>
    <t>cl34031</t>
  </si>
  <si>
    <t>DNA polymerase I - 3'-5' exonuclease and polymerase domains [Replication, recombination and repair]; DNA polymerase I - 3'-5' exonuclease and polymerase domains [DNA replication, recombination, and repair].</t>
  </si>
  <si>
    <t>COG0258</t>
  </si>
  <si>
    <t>Exo</t>
  </si>
  <si>
    <t>cl33818</t>
  </si>
  <si>
    <t>5'-3' exonuclease [Replication, recombination and repair]; 5'-3' exonuclease (including N-terminal domain of PolI) [DNA replication, recombination, and repair].</t>
  </si>
  <si>
    <t>Q#2047 - &gt;F061-4_2047</t>
  </si>
  <si>
    <t>COG1732</t>
  </si>
  <si>
    <t>OsmF</t>
  </si>
  <si>
    <t>Periplasmic glycine betaine/choline-binding (lipo)protein of an ABC-type transport system (osmoprotectant binding protein) [Cell wall/membrane/envelope biogenesis]; Periplasmic glycine betaine/choline-binding (lipo)protein of an ABC-type transport system (osmoprotectant binding protein) [Cell envelope biogenesis, outer membrane].</t>
  </si>
  <si>
    <t>COG1174</t>
  </si>
  <si>
    <t>OpuBB</t>
  </si>
  <si>
    <t>ABC-type proline/glycine betaine transport system, permease component [Amino acid transport and metabolism]; ABC-type proline/glycine betaine transport systems, permease component [Amino acid transport and metabolism].</t>
  </si>
  <si>
    <t>Q#2048 - &gt;F061-4_2048</t>
  </si>
  <si>
    <t>COG1125</t>
  </si>
  <si>
    <t>OpuBA</t>
  </si>
  <si>
    <t>cl34124</t>
  </si>
  <si>
    <t>ABC-type proline/glycine betaine transport system, ATPase component [Amino acid transport and metabolism]; ABC-type proline/glycine betaine transport systems, ATPase components [Amino acid transport and metabolism].</t>
  </si>
  <si>
    <t>Q#2049 - &gt;F061-4_2049</t>
  </si>
  <si>
    <t>cl28182</t>
  </si>
  <si>
    <t>COG3910 superfamily</t>
  </si>
  <si>
    <t>Q#2051 - &gt;F061-4_2051</t>
  </si>
  <si>
    <t>Q#2053 - &gt;F061-4_2053</t>
  </si>
  <si>
    <t>Q#2054 - &gt;F061-4_2054</t>
  </si>
  <si>
    <t>Q#2055 - &gt;F061-4_2055</t>
  </si>
  <si>
    <t>Q#2056 - &gt;F061-4_2056</t>
  </si>
  <si>
    <t>cl21592</t>
  </si>
  <si>
    <t>DUF998 superfamily</t>
  </si>
  <si>
    <t>Protein of unknown function (DUF998); Family of conserved archaeal proteins.</t>
  </si>
  <si>
    <t>Q#2057 - &gt;F061-4_2057</t>
  </si>
  <si>
    <t>cl34614</t>
  </si>
  <si>
    <t>COG3448 superfamily</t>
  </si>
  <si>
    <t>CBS-domain-containing membrane protein  [Signal transduction mechanisms]; CBS-domain-containing membrane protein [Signal transduction mechanisms].</t>
  </si>
  <si>
    <t>Q#2058 - &gt;F061-4_2058</t>
  </si>
  <si>
    <t>COG3619</t>
  </si>
  <si>
    <t>YoaK</t>
  </si>
  <si>
    <t>cl01453</t>
  </si>
  <si>
    <t>Uncharacterized membrane protein YoaK, UPF0700 family [Function unknown]; Predicted membrane protein [Function unknown].</t>
  </si>
  <si>
    <t>Q#2059 - &gt;F061-4_2059</t>
  </si>
  <si>
    <t>COG1576</t>
  </si>
  <si>
    <t>RlmH</t>
  </si>
  <si>
    <t>23S rRNA pseudoU1915 N3-methylase RlmH [Translation, ribosomal structure and biogenesis]; Uncharacterized conserved protein [Function unknown].</t>
  </si>
  <si>
    <t>Q#2060 - &gt;F061-4_2060</t>
  </si>
  <si>
    <t>COG0265</t>
  </si>
  <si>
    <t>DegQ</t>
  </si>
  <si>
    <t>cl21584</t>
  </si>
  <si>
    <t>Periplasmic serine protease, S1-C subfamily, contain C-terminal PDZ domain [Posttranslational modification, protein turnover, chaperones]; Trypsin-like serine proteases, typically periplasmic, contain C-terminal PDZ domain [Posttranslational modification, protein turnover, chaperones].</t>
  </si>
  <si>
    <t>Q#2061 - &gt;F061-4_2061</t>
  </si>
  <si>
    <t>COG1475</t>
  </si>
  <si>
    <t>Spo0J</t>
  </si>
  <si>
    <t>cl34278</t>
  </si>
  <si>
    <t>Chromosome segregation protein Spo0J, contains ParB-like nuclease domain   [Cell cycle control, cell division, chromosome partitioning]; Stage 0 sporulation protein J (antagonist of Soj) containing ParB-like nuclease domain [Transcription].</t>
  </si>
  <si>
    <t>Type</t>
  </si>
  <si>
    <t>Q#1 - &gt;WP_000533765.1 MULTISPECIES: 30S ribosomal protein S19 [Streptococcaceae]</t>
  </si>
  <si>
    <t>Q#2 - &gt;WP_002884573.1 MULTISPECIES: 30S ribosomal protein S21 [Streptococcaceae]</t>
  </si>
  <si>
    <t>LysM</t>
  </si>
  <si>
    <t>cl21525</t>
  </si>
  <si>
    <t>Q#4 - &gt;WP_070786853.1 ABC transporter permease/substrate-binding protein [Floricoccus penangensis]</t>
  </si>
  <si>
    <t>Q#5 - &gt;WP_070786854.1 ABC transporter ATP-binding protein [Floricoccus penangensis]</t>
  </si>
  <si>
    <t>Q#7 - &gt;WP_070786857.1 ABC transporter ATP-binding protein [Floricoccus penangensis]</t>
  </si>
  <si>
    <t>Acyl_transf_3 superfamily</t>
  </si>
  <si>
    <t>Acyltransferase family; This family includes a range of acyltransferase enzymes. This domain is found in many as yet uncharacterized C. elegans proteins and it is approximately 300 amino acids long.</t>
  </si>
  <si>
    <t>Q#9 - &gt;WP_070786860.1 helix-turn-helix domain-containing protein [Floricoccus penangensis]</t>
  </si>
  <si>
    <t>Q#10 - &gt;WP_070786861.1 helix-turn-helix domain-containing protein [Floricoccus penangensis]</t>
  </si>
  <si>
    <t>Q#11 - &gt;WP_070786862.1 ABC transporter ATP-binding protein/permease [Floricoccus penangensis]</t>
  </si>
  <si>
    <t>Q#12 - &gt;WP_070786863.1 DUF998 domain-containing protein [Floricoccus penangensis]</t>
  </si>
  <si>
    <t>Q#13 - &gt;WP_070786864.1 IMP dehydrogenase [Floricoccus penangensis]</t>
  </si>
  <si>
    <t>Q#14 - &gt;WP_070786865.1 DUF1275 domain-containing protein [Floricoccus penangensis]</t>
  </si>
  <si>
    <t>Q#15 - &gt;WP_070786866.1 23S rRNA (pseudouridine(1915)-N(3))-methyltransferase RlmH [Floricoccus penangensis]</t>
  </si>
  <si>
    <t>Q#16 - &gt;WP_070786867.1 trypsin-like peptidase domain-containing protein [Floricoccus penangensis]</t>
  </si>
  <si>
    <t>Q#17 - &gt;WP_070786868.1 chromosomal replication initiator protein DnaA [Floricoccus penangensis]</t>
  </si>
  <si>
    <t>Q#18 - &gt;WP_070786869.1 DNA polymerase III subunit beta [Floricoccus penangensis]</t>
  </si>
  <si>
    <t>Q#19 - &gt;WP_070786870.1 ATP-dependent nuclease subunit B [Floricoccus penangensis]</t>
  </si>
  <si>
    <t>Q#20 - &gt;WP_070786871.1 helicase-exonuclease AddAB subunit AddA [Floricoccus penangensis]</t>
  </si>
  <si>
    <t>Q#21 - &gt;WP_070786872.1 DUF951 family protein [Floricoccus penangensis]</t>
  </si>
  <si>
    <t>Q#22 - &gt;WP_070786873.1 redox-regulated ATPase YchF [Floricoccus penangensis]</t>
  </si>
  <si>
    <t>Q#23 - &gt;WP_070786874.1 aminoacyl-tRNA hydrolase [Floricoccus penangensis]</t>
  </si>
  <si>
    <t>Q#24 - &gt;WP_070786875.1 oligosaccharide flippase family protein [Floricoccus penangensis]</t>
  </si>
  <si>
    <t>MATE_like superfamily</t>
  </si>
  <si>
    <t>Multidrug and toxic compound extrusion family and similar proteins; The integral membrane proteins from the MATE family are involved in exporting metabolites across the cell membrane and are responsible for multidrug resistance (MDR) in many bacteria and animals. MATE has also been identified as a large multigene family in plants, where the proteins are linked to disease resistance. A number of family members are involved in the synthesis of peptidoglycan components in bacteria.</t>
  </si>
  <si>
    <t>Q#25 - &gt;WP_070786876.1 helix-turn-helix domain-containing protein [Floricoccus penangensis]</t>
  </si>
  <si>
    <t>Q#27 - &gt;WP_070786878.1 GA module-containing protein [Floricoccus penangensis]</t>
  </si>
  <si>
    <t>Q#28 - &gt;WP_070786879.1 ABC transporter substrate-binding protein [Floricoccus penangensis]</t>
  </si>
  <si>
    <t>Q#29 - &gt;WP_070786880.1 ATP-binding cassette domain-containing protein [Floricoccus penangensis]</t>
  </si>
  <si>
    <t>Q#30 - &gt;WP_070786881.1 MULTISPECIES: RNA-binding S4 domain-containing protein [Floricoccus]</t>
  </si>
  <si>
    <t>Q#31 - &gt;WP_070786882.1 septum formation initiator family protein [Floricoccus penangensis]</t>
  </si>
  <si>
    <t>Q#32 - &gt;WP_070786883.1 S1 RNA-binding domain-containing protein [Floricoccus penangensis]</t>
  </si>
  <si>
    <t>Q#33 - &gt;WP_070786885.1 ATP-dependent zinc metalloprotease FtsH [Floricoccus penangensis]</t>
  </si>
  <si>
    <t>Q#34 - &gt;WP_070786886.1 amino acid permease [Floricoccus penangensis]</t>
  </si>
  <si>
    <t>Q#35 - &gt;WP_070786887.1 MULTISPECIES: YitT family protein [Floricoccus]</t>
  </si>
  <si>
    <t>Q#36 - &gt;WP_070786889.1 aspartate--tRNA ligase [Floricoccus penangensis]</t>
  </si>
  <si>
    <t>Q#37 - &gt;WP_070786890.1 histidine--tRNA ligase [Floricoccus penangensis]</t>
  </si>
  <si>
    <t>Q#38 - &gt;WP_070786891.1 DUF1211 domain-containing protein [Floricoccus penangensis]</t>
  </si>
  <si>
    <t>Q#39 - &gt;WP_070786892.1 50S ribosomal protein L32 [Floricoccus penangensis]</t>
  </si>
  <si>
    <t>Q#40 - &gt;WP_070786893.1 MULTISPECIES: 50S ribosomal protein L33 [Floricoccus]</t>
  </si>
  <si>
    <t>Q#42 - &gt;WP_070786895.1 DUF421 domain-containing protein [Floricoccus penangensis]</t>
  </si>
  <si>
    <t>Q#43 - &gt;WP_070786896.1 metalloregulator ArsR/SmtB family transcription factor [Floricoccus penangensis]</t>
  </si>
  <si>
    <t>Q#44 - &gt;WP_070786897.1 phosphotransferase [Floricoccus penangensis]</t>
  </si>
  <si>
    <t>Q#45 - &gt;WP_070786898.1 metallophosphatase family protein [Floricoccus penangensis]</t>
  </si>
  <si>
    <t>Q#46 - &gt;WP_070786899.1 metallophosphatase family protein [Floricoccus penangensis]</t>
  </si>
  <si>
    <t>Q#49 - &gt;WP_070786903.1 phosphonate ABC transporter ATP-binding protein [Floricoccus penangensis]</t>
  </si>
  <si>
    <t>Q#50 - &gt;WP_070786904.1 phosphonate ABC transporter, permease protein PhnE [Floricoccus penangensis]</t>
  </si>
  <si>
    <t>Q#51 - &gt;WP_070786905.1 hypothetical protein [Floricoccus penangensis]</t>
  </si>
  <si>
    <t>Q#52 - &gt;WP_070786906.1 acyl carrier protein [Floricoccus penangensis]</t>
  </si>
  <si>
    <t>Q#53 - &gt;WP_070786907.1 phosphate acyltransferase PlsX [Floricoccus penangensis]</t>
  </si>
  <si>
    <t>Q#54 - &gt;WP_070786909.1 MULTISPECIES: ATP-binding cassette domain-containing protein [Floricoccus]</t>
  </si>
  <si>
    <t>Q#55 - &gt;WP_070786910.1 D-alanine--poly(phosphoribitol) ligase subunit DltA [Floricoccus penangensis]</t>
  </si>
  <si>
    <t>Q#56 - &gt;WP_070786911.1 D-alanine--poly(phosphoribitol) ligase subunit DltC [Floricoccus penangensis]</t>
  </si>
  <si>
    <t>Q#57 - &gt;WP_070786912.1 D-alanyl-lipoteichoic acid biosynthesis protein DltD [Floricoccus penangensis]</t>
  </si>
  <si>
    <t>Q#58 - &gt;WP_070786913.1 alpha/beta hydrolase [Floricoccus penangensis]</t>
  </si>
  <si>
    <t>Q#59 - &gt;WP_070786914.1 hypothetical protein [Floricoccus penangensis]</t>
  </si>
  <si>
    <t>Q#60 - &gt;WP_070786915.1 signal peptidase I [Floricoccus penangensis]</t>
  </si>
  <si>
    <t>Q#61 - &gt;WP_070786916.1 tryptophan--tRNA ligase [Floricoccus penangensis]</t>
  </si>
  <si>
    <t>Q#62 - &gt;WP_070786917.1 hemolysin III family protein [Floricoccus penangensis]</t>
  </si>
  <si>
    <t>Q#63 - &gt;WP_070786918.1 DNA repair protein RecO [Floricoccus penangensis]</t>
  </si>
  <si>
    <t>Q#64 - &gt;WP_070786919.1 pyridoxal phosphate-dependent aminotransferase [Floricoccus penangensis]</t>
  </si>
  <si>
    <t>Q#65 - &gt;WP_070786920.1 YjjG family noncanonical pyrimidine nucleotidase [Floricoccus penangensis]</t>
  </si>
  <si>
    <t>Q#66 - &gt;WP_070786921.1 glycerophosphoryl diester phosphodiesterase [Floricoccus penangensis]</t>
  </si>
  <si>
    <t>PI-PLCc_GDPD_SF superfamily</t>
  </si>
  <si>
    <t>Catalytic domain of phosphoinositide-specific phospholipase C-like phosphodiesterases superfamily; The PI-PLC-like phosphodiesterases superfamily represents the catalytic domains of bacterial phosphatidylinositol-specific phospholipase C (PI-PLC, EC 4.6.1.13), eukaryotic phosphoinositide-specific phospholipase C (PI-PLC, EC 3.1.4.11), glycerophosphodiester phosphodiesterases (GP-GDE, EC 3.1.4.46), sphingomyelinases D (SMases D) (sphingomyelin phosphodiesterase D, EC 3.1.4.41) from spider venom, SMases D-like proteins, and phospholipase D (PLD) from several pathogenic bacteria, as well as their uncharacterized homologs found in organisms ranging from bacteria and archaea to metazoans, plants, and fungi. PI-PLCs are ubiquitous enzymes hydrolyzing the membrane lipid phosphoinositides to yield two important second messengers, inositol phosphates and diacylglycerol (DAG). GP-GDEs play essential roles in glycerol metabolism and catalyze the hydrolysis of glycerophosphodiesters to sn-glycerol-3-phosphate (G3P) and the corresponding alcohols that are major sources of carbon and phosphate. Both, PI-PLCs and GP-GDEs, can hydrolyze the 3'-5' phosphodiester bonds in different substrates, and utilize a similar mechanism of general base and acid catalysis with conserved histidine residues, which consists of two steps, a phosphotransfer and a phosphodiesterase reaction. This superfamily also includes Neurospora crassa ankyrin repeat protein NUC-2 and its Saccharomyces cerevisiae counterpart, Phosphate system positive regulatory protein PHO81, glycerophosphodiester phosphodiesterase (GP-GDE)-like protein SHV3 and SHV3-like proteins (SVLs). The residues essential for enzyme activities and metal binding are not conserved in these sequence homologs, which might suggest that the function of catalytic domains in these proteins might be distinct from those in typical PLC-like phosphodiesterases.</t>
  </si>
  <si>
    <t>Q#67 - &gt;WP_070786922.1 MFS transporter [Floricoccus penangensis]</t>
  </si>
  <si>
    <t>Q#68 - &gt;WP_070786923.1 cardiolipin synthase [Floricoccus penangensis]</t>
  </si>
  <si>
    <t>HTH superfamily</t>
  </si>
  <si>
    <t>Helix-turn-helix domains; A large family of mostly alpha-helical protein domains with a characteristic fold; most members function as sequence-specific DNA binding domains, such as in transcription regulators. This superfamily also includes the winged helix-turn-helix domains.</t>
  </si>
  <si>
    <t>Q#70 - &gt;WP_070786927.1 helix-turn-helix domain-containing protein [Floricoccus penangensis]</t>
  </si>
  <si>
    <t>Q#71 - &gt;WP_070786928.1 EAL domain-containing protein [Floricoccus penangensis]</t>
  </si>
  <si>
    <t>Q#72 - &gt;WP_070786929.1 GGDEF domain-containing protein [Floricoccus penangensis]</t>
  </si>
  <si>
    <t>Q#73 - &gt;WP_070786930.1 glycosyltransferase [Floricoccus penangensis]</t>
  </si>
  <si>
    <t>Q#74 - &gt;WP_070786931.1 D-alanyl-D-alanine carboxypeptidase [Floricoccus penangensis]</t>
  </si>
  <si>
    <t>Q#75 - &gt;WP_070786932.1 glucosaminidase domain-containing protein [Floricoccus penangensis]</t>
  </si>
  <si>
    <t>Q#77 - &gt;WP_070786934.1 tRNA dihydrouridine synthase DusB [Floricoccus penangensis]</t>
  </si>
  <si>
    <t>Q#78 - &gt;WP_070786935.1 Hsp33 family molecular chaperone HslO [Floricoccus penangensis]</t>
  </si>
  <si>
    <t>Q#79 - &gt;WP_070786936.1 adenylosuccinate synthase [Floricoccus penangensis]</t>
  </si>
  <si>
    <t>Q#80 - &gt;WP_070786937.1 MULTISPECIES: 50S ribosomal protein L13 [Floricoccus]</t>
  </si>
  <si>
    <t>Q#81 - &gt;WP_070786938.1 MULTISPECIES: 30S ribosomal protein S9 [Floricoccus]</t>
  </si>
  <si>
    <t>Q#82 - &gt;WP_070786940.1 DNA (cytosine-5-)-methyltransferase [Floricoccus penangensis]</t>
  </si>
  <si>
    <t>cl40440</t>
  </si>
  <si>
    <t>Q#87 - &gt;WP_070786946.1 transcription-repair coupling factor [Floricoccus penangensis]</t>
  </si>
  <si>
    <t>Q#88 - &gt;WP_070786947.1 MULTISPECIES: hypoxanthine phosphoribosyltransferase [Floricoccus]</t>
  </si>
  <si>
    <t>Q#89 - &gt;WP_070786949.1 D-alanyl-lipoteichoic acid biosynthesis protein DltB [Floricoccus penangensis]</t>
  </si>
  <si>
    <t>Q#90 - &gt;WP_070786950.1 HD domain-containing protein [Floricoccus penangensis]</t>
  </si>
  <si>
    <t>Q#92 - &gt;WP_070786954.1 rhodanese-like domain-containing protein [Floricoccus penangensis]</t>
  </si>
  <si>
    <t>Q#93 - &gt;WP_070786955.1 ROK family glucokinase [Floricoccus penangensis]</t>
  </si>
  <si>
    <t>Q#94 - &gt;WP_070786957.1 MULTISPECIES: DNA starvation/stationary phase protection protein [Floricoccus]</t>
  </si>
  <si>
    <t>Q#95 - &gt;WP_070786958.1 A24 family peptidase [Floricoccus penangensis]</t>
  </si>
  <si>
    <t>Q#96 - &gt;WP_070786959.1 DNA polymerase IV [Floricoccus penangensis]</t>
  </si>
  <si>
    <t>Q#97 - &gt;WP_070786960.1 formate C-acetyltransferase [Floricoccus penangensis]</t>
  </si>
  <si>
    <t>RNR_PFL superfamily</t>
  </si>
  <si>
    <t>Ribonucleotide reductase and Pyruvate formate lyase; Ribonucleotide reductase (RNR) and pyruvate formate lyase (PFL) are believed to have diverged from a common ancestor. They have a structurally similar ten-stranded alpha-beta barrel domain that hosts the active site, and are radical enzymes. RNRs are found in all organisms and provide the only mechanism by which nucleotides are converted to deoxynucleotides. RNRs are separated into three classes based on their metallocofactor usage. Class I RNRs use a diiron-tyrosyl radical while Class II RNRs use coenzyme B12 (adenosylcobalamin, AdoCbl). Class III RNRs use an FeS cluster and S-adenosylmethionine to generate a glycyl radical. PFL, an essential enzyme in anaerobic bacteria, catalyzes the conversion of pyruvate and CoA to acteylCoA and formate in a mechanism that uses a glycyl radical.</t>
  </si>
  <si>
    <t>Q#98 - &gt;WP_070786961.1 endonuclease/exonuclease/phosphatase family protein [Floricoccus penangensis]</t>
  </si>
  <si>
    <t>Q#99 - &gt;WP_070786962.1 PTS transporter subunit IIBC [Floricoccus penangensis]</t>
  </si>
  <si>
    <t>Q#100 - &gt;WP_070786963.1 galactose mutarotase [Floricoccus penangensis]</t>
  </si>
  <si>
    <t>Q#101 - &gt;WP_070786964.1 fructose-bisphosphate aldolase [Floricoccus penangensis]</t>
  </si>
  <si>
    <t>Q#102 - &gt;WP_070786965.1 threonine--tRNA ligase [Floricoccus penangensis]</t>
  </si>
  <si>
    <t>Q#103 - &gt;WP_070786966.1 MULTISPECIES: YkgJ family cysteine cluster protein [Floricoccus]</t>
  </si>
  <si>
    <t>Q#105 - &gt;WP_070786968.1 Nramp family divalent metal transporter [Floricoccus penangensis]</t>
  </si>
  <si>
    <t>Q#106 - &gt;WP_070786969.1 nitroreductase family protein [Floricoccus penangensis]</t>
  </si>
  <si>
    <t>Q#107 - &gt;WP_070786970.1 YlbG family protein [Floricoccus penangensis]</t>
  </si>
  <si>
    <t>Q#108 - &gt;WP_070786971.1 YlbF family regulator [Floricoccus penangensis]</t>
  </si>
  <si>
    <t>Q#109 - &gt;WP_070786972.1 DUF1129 family protein [Floricoccus penangensis]</t>
  </si>
  <si>
    <t>Q#110 - &gt;WP_070786973.1 alkyl hydroperoxide reductase subunit F [Floricoccus penangensis]</t>
  </si>
  <si>
    <t>Q#111 - &gt;WP_070786974.1 peroxiredoxin [Floricoccus penangensis]</t>
  </si>
  <si>
    <t>Q#112 - &gt;WP_070786975.1 23S rRNA (adenine(2503)-C(2))-methyltransferase RlmN [Floricoccus penangensis]</t>
  </si>
  <si>
    <t>cl18962</t>
  </si>
  <si>
    <t>Q#113 - &gt;WP_070786976.1 DUF1027 domain-containing protein [Floricoccus penangensis]</t>
  </si>
  <si>
    <t>Q#114 - &gt;WP_070786977.1 bifunctional metallophosphatase/5'-nucleotidase [Floricoccus penangensis]</t>
  </si>
  <si>
    <t>Q#118 - &gt;WP_070786982.1 GNAT family N-acetyltransferase [Floricoccus penangensis]</t>
  </si>
  <si>
    <t>Q#120 - &gt;WP_070786984.1 pantetheine-phosphate adenylyltransferase [Floricoccus penangensis]</t>
  </si>
  <si>
    <t>Q#121 - &gt;WP_070786985.1 16S rRNA (guanine(966)-N(2))-methyltransferase RsmD [Floricoccus penangensis]</t>
  </si>
  <si>
    <t>Q#122 - &gt;WP_070786986.1 AAA family ATPase [Floricoccus penangensis]</t>
  </si>
  <si>
    <t>Q#123 - &gt;WP_070786987.1 hypothetical protein [Floricoccus penangensis]</t>
  </si>
  <si>
    <t>Q#124 - &gt;WP_070786988.1 DEAD/DEAH box helicase [Floricoccus penangensis]</t>
  </si>
  <si>
    <t>Q#128 - &gt;WP_070786993.1 valine--tRNA ligase [Floricoccus penangensis]</t>
  </si>
  <si>
    <t>GIY-YIG_SF superfamily</t>
  </si>
  <si>
    <t>GIY-YIG nuclease domain superfamily; The GIY-YIG nuclease domain superfamily includes a large and diverse group of proteins involved in many cellular processes, such as class I homing GIY-YIG family endonucleases, prokaryotic nucleotide excision repair proteins UvrC and Cho, type II restriction enzymes, the endonuclease/reverse transcriptase of eukaryotic retrotransposable elements, and a family of eukaryotic enzymes that repair stalled replication forks. All of these members contain a conserved GIY-YIG nuclease domain that may serve as a scaffold for the coordination of a divalent metal ion required for catalysis of the phosphodiester bond cleavage. By combining with different specificity, targeting, or other domains, the GIY-YIG nucleases may perform different functions.</t>
  </si>
  <si>
    <t>Q#130 - &gt;WP_070786995.1 ClbS/DfsB family four-helix bundle protein [Floricoccus penangensis]</t>
  </si>
  <si>
    <t>Q#133 - &gt;WP_070786998.1 DMT family transporter [Floricoccus penangensis]</t>
  </si>
  <si>
    <t>Q#134 - &gt;WP_070786999.1 23S rRNA (uracil(1939)-C(5))-methyltransferase RlmD [Floricoccus penangensis]</t>
  </si>
  <si>
    <t>Q#135 - &gt;WP_070787000.1 glucose 1-dehydrogenase [Floricoccus penangensis]</t>
  </si>
  <si>
    <t>Q#136 - &gt;WP_070787001.1 YitT family protein [Floricoccus penangensis]</t>
  </si>
  <si>
    <t>Q#137 - &gt;WP_070787002.1 lactonase family protein [Floricoccus penangensis]</t>
  </si>
  <si>
    <t>Q#138 - &gt;WP_070787003.1 FAD-dependent oxidoreductase [Floricoccus penangensis]</t>
  </si>
  <si>
    <t>Q#142 - &gt;WP_070787007.1 helix-turn-helix transcriptional regulator [Floricoccus penangensis]</t>
  </si>
  <si>
    <t>Q#144 - &gt;WP_070787010.1 MULTISPECIES: 30S ribosomal protein S18 [Floricoccus]</t>
  </si>
  <si>
    <t>Q#145 - &gt;WP_070787011.1 single-stranded DNA-binding protein [Floricoccus penangensis]</t>
  </si>
  <si>
    <t>Q#146 - &gt;WP_070787012.1 MULTISPECIES: 30S ribosomal protein S6 [Floricoccus]</t>
  </si>
  <si>
    <t>Q#147 - &gt;WP_070787013.1 undecaprenyl-diphosphate phosphatase [Floricoccus penangensis]</t>
  </si>
  <si>
    <t>Q#148 - &gt;WP_070787014.1 ABC transporter permease subunit [Floricoccus penangensis]</t>
  </si>
  <si>
    <t>Q#149 - &gt;WP_070787015.1 amino acid ABC transporter ATP-binding protein [Floricoccus penangensis]</t>
  </si>
  <si>
    <t>Q#150 - &gt;WP_070787016.1 DUF2316 family protein [Floricoccus penangensis]</t>
  </si>
  <si>
    <t>Q#151 - &gt;WP_070787018.1 DNA polymerase III subunit gamma/tau [Floricoccus penangensis]</t>
  </si>
  <si>
    <t>Q#152 - &gt;WP_070787019.1 GAF domain-containing protein [Floricoccus penangensis]</t>
  </si>
  <si>
    <t>Q#153 - &gt;WP_070787020.1 chorismate mutase [Floricoccus penangensis]</t>
  </si>
  <si>
    <t>CM_2 superfamily</t>
  </si>
  <si>
    <t>Chorismate mutase type II; Chorismate mutase EC:5.4.99.5 catalyzes the conversion of chorismate to prephenate in the pathway of tyrosine and phenylalanine biosynthesis. This enzyme is negatively regulated by tyrosine, tryptophan and phenylalanine.</t>
  </si>
  <si>
    <t>Q#154 - &gt;WP_070787021.1 chloride channel protein [Floricoccus penangensis]</t>
  </si>
  <si>
    <t>Q#155 - &gt;WP_070787022.1 chloride channel protein [Floricoccus penangensis]</t>
  </si>
  <si>
    <t>Q#156 - &gt;WP_070787023.1 glutamate synthase subunit beta [Floricoccus penangensis]</t>
  </si>
  <si>
    <t>Q#157 - &gt;WP_070787024.1 glutamate synthase large subunit [Floricoccus penangensis]</t>
  </si>
  <si>
    <t>Q#158 - &gt;WP_070787025.1 MULTISPECIES: type I glutamate--ammonia ligase [Floricoccus]</t>
  </si>
  <si>
    <t>Q#159 - &gt;WP_070787026.1 MerR family transcriptional regulator [Floricoccus penangensis]</t>
  </si>
  <si>
    <t>Q#161 - &gt;WP_070787028.1 GBS Bsp-like repeat-containing protein [Floricoccus penangensis]</t>
  </si>
  <si>
    <t>Q#163 - &gt;WP_070787030.1 glycosyltransferase [Floricoccus penangensis]</t>
  </si>
  <si>
    <t>Q#164 - &gt;WP_070787031.1 glycosyltransferase [Floricoccus penangensis]</t>
  </si>
  <si>
    <t>Q#165 - &gt;WP_070787032.1 flippase [Floricoccus penangensis]</t>
  </si>
  <si>
    <t>Q#166 - &gt;WP_070787033.1 DUF2142 domain-containing protein [Floricoccus penangensis]</t>
  </si>
  <si>
    <t>Q#167 - &gt;WP_070787034.1 glycosyltransferase [Floricoccus penangensis]</t>
  </si>
  <si>
    <t>Q#168 - &gt;WP_070787035.1 2-C-methyl-D-erythritol 4-phosphate cytidylyltransferase [Floricoccus penangensis]</t>
  </si>
  <si>
    <t>Q#169 - &gt;WP_070787036.1 LicD family protein [Floricoccus penangensis]</t>
  </si>
  <si>
    <t>cl01034</t>
  </si>
  <si>
    <t>Uncharacterized conserved protein (DUF2304); Members of this family of hypothetical archaeal proteins have no known function.</t>
  </si>
  <si>
    <t>Q#172 - &gt;WP_070787039.1 glycosyltransferase family 2 protein [Floricoccus penangensis]</t>
  </si>
  <si>
    <t>Q#173 - &gt;WP_070787040.1 glycosyltransferase family 2 protein [Floricoccus penangensis]</t>
  </si>
  <si>
    <t>Q#174 - &gt;WP_070787041.1 DUF1972 domain-containing protein [Floricoccus penangensis]</t>
  </si>
  <si>
    <t>Glycosyltransferase_GTB-type superfamily</t>
  </si>
  <si>
    <t>glycosyltransferase family 1 and related proteins with GTB topology; Glycosyltransferases catalyze the transfer of sugar moieties from activated donor molecules to specific acceptor molecules, forming glycosidic bonds. The acceptor molecule can be a lipid, a protein, a heterocyclic compound, or another carbohydrate residue. The structures of the formed glycoconjugates are extremely diverse, reflecting a wide range of biological functions. The members of this family share a common GTB topology, one of the two protein topologies observed for nucleotide-sugar-dependent glycosyltransferases. GTB proteins have distinct N- and C- terminal domains each containing a typical Rossmann fold. The two domains have high structural homology despite minimal sequence homology. The large cleft that separates the two domains includes the catalytic center and permits a high degree of flexibility.</t>
  </si>
  <si>
    <t>Q#175 - &gt;WP_070787042.1 dTDP-4-dehydrorhamnose reductase [Floricoccus penangensis]</t>
  </si>
  <si>
    <t>Q#176 - &gt;WP_070787043.1 VOC family protein [Floricoccus penangensis]</t>
  </si>
  <si>
    <t>Q#177 - &gt;WP_070787047.1 ATP-dependent chaperone ClpB [Floricoccus penangensis]</t>
  </si>
  <si>
    <t>Q#179 - &gt;WP_070787049.1 small multi-drug export protein [Floricoccus penangensis]</t>
  </si>
  <si>
    <t>Q#180 - &gt;WP_070787050.1 hypothetical protein [Floricoccus penangensis]</t>
  </si>
  <si>
    <t>Q#181 - &gt;WP_070787051.1 citrate:proton symporter [Floricoccus penangensis]</t>
  </si>
  <si>
    <t>Q#182 - &gt;WP_070787052.1 aconitate hydratase AcnA [Floricoccus penangensis]</t>
  </si>
  <si>
    <t>Q#183 - &gt;WP_070787053.1 citrate:proton symporter [Floricoccus penangensis]</t>
  </si>
  <si>
    <t>Q#184 - &gt;WP_070787054.1 GntR family transcriptional regulator [Floricoccus penangensis]</t>
  </si>
  <si>
    <t>Q#185 - &gt;WP_070787055.1 alpha/beta hydrolase [Floricoccus penangensis]</t>
  </si>
  <si>
    <t>Q#186 - &gt;WP_070787056.1 ATP-binding cassette domain-containing protein [Floricoccus penangensis]</t>
  </si>
  <si>
    <t>Q#187 - &gt;WP_070787057.1 phosphoribosylamine--glycine ligase [Floricoccus penangensis]</t>
  </si>
  <si>
    <t>Q#188 - &gt;WP_070787058.1 bifunctional phosphoribosylaminoimidazolecarboxamide formyltransferase/IMP cyclohydrolase [Floricoccus penangensis]</t>
  </si>
  <si>
    <t>Q#189 - &gt;WP_070787059.1 phosphoribosylglycinamide formyltransferase [Floricoccus penangensis]</t>
  </si>
  <si>
    <t>Q#190 - &gt;WP_070787060.1 phosphoribosylformylglycinamidine cyclo-ligase [Floricoccus penangensis]</t>
  </si>
  <si>
    <t>Q#191 - &gt;WP_070787061.1 amidophosphoribosyltransferase [Floricoccus penangensis]</t>
  </si>
  <si>
    <t>Q#192 - &gt;WP_070787062.1 phosphoribosylformylglycinamidine synthase subunit PurL [Floricoccus penangensis]</t>
  </si>
  <si>
    <t>Q#193 - &gt;WP_070787063.1 phosphoribosylformylglycinamidine synthase subunit PurQ [Floricoccus penangensis]</t>
  </si>
  <si>
    <t>Q#194 - &gt;WP_070787064.1 MULTISPECIES: phosphoribosylformylglycinamidine synthase subunit PurS [Floricoccus]</t>
  </si>
  <si>
    <t>Q#195 - &gt;WP_070787065.1 phosphoribosylaminoimidazolesuccinocarboxamide synthase [Floricoccus penangensis]</t>
  </si>
  <si>
    <t>Q#196 - &gt;WP_070787066.1 aldehyde dehydrogenase family protein [Floricoccus penangensis]</t>
  </si>
  <si>
    <t>cl00296</t>
  </si>
  <si>
    <t>Peptidase_C39_like superfamily</t>
  </si>
  <si>
    <t>Peptidase family C39 mostly contains bacteriocin-processing endopeptidases from bacteria. The cysteine peptidases in family C39 cleave the "double-glycine" leader peptides from the precursors of various bacteriocins (mostly non-lantibiotic). The cleavage is mediated by the transporter as part of the secretion process. Bacteriocins are antibiotic proteins secreted by some species of bacteria that inhibit the growth of other bacterial species. The bacteriocin is synthesized as a precursor with an N-terminal leader peptide, and processing involves removal of the leader peptide by cleavage at a Gly-Gly bond, followed by translocation of the mature bacteriocin across the cytoplasmic membrane. Most endopeptidases of family C39 are N-terminal domains in larger proteins (ABC transporters) that serve both functions. The proposed protease active site is not conserved in all sub-families.</t>
  </si>
  <si>
    <t>Q#198 - &gt;WP_070787068.1 5-(carboxyamino)imidazole ribonucleotide synthase [Floricoccus penangensis]</t>
  </si>
  <si>
    <t>Q#199 - &gt;WP_070787069.1 5-(carboxyamino)imidazole ribonucleotide mutase [Floricoccus penangensis]</t>
  </si>
  <si>
    <t>Q#200 - &gt;WP_070787070.1 HIT family protein [Floricoccus penangensis]</t>
  </si>
  <si>
    <t>Q#201 - &gt;WP_070787071.1 ABC transporter ATP-binding protein [Floricoccus penangensis]</t>
  </si>
  <si>
    <t>Q#202 - &gt;WP_070787072.1 ABC transporter permease [Floricoccus penangensis]</t>
  </si>
  <si>
    <t>Q#203 - &gt;WP_070787073.1 MULTISPECIES: LytTR family transcriptional regulator [Floricoccus]</t>
  </si>
  <si>
    <t>Q#207 - &gt;WP_070787077.1 GNAT family N-acetyltransferase [Floricoccus penangensis]</t>
  </si>
  <si>
    <t>Q#208 - &gt;WP_070787078.1 hypothetical protein [Floricoccus penangensis]</t>
  </si>
  <si>
    <t>Q#211 - &gt;WP_070787081.1 FAD-binding oxidoreductase [Floricoccus penangensis]</t>
  </si>
  <si>
    <t>Q#212 - &gt;WP_070787082.1 NAD(P)-dependent oxidoreductase [Floricoccus penangensis]</t>
  </si>
  <si>
    <t>Q#213 - &gt;WP_070787083.1 NADP-specific glutamate dehydrogenase [Floricoccus penangensis]</t>
  </si>
  <si>
    <t>Q#214 - &gt;WP_070787084.1 fructose-bisphosphatase class III [Floricoccus penangensis]</t>
  </si>
  <si>
    <t>Q#215 - &gt;WP_070787085.1 biotin transporter BioY [Floricoccus penangensis]</t>
  </si>
  <si>
    <t>Q#216 - &gt;WP_070787086.1 MFS transporter [Floricoccus penangensis]</t>
  </si>
  <si>
    <t>Q#218 - &gt;WP_070787088.1 GNAT family N-acetyltransferase [Floricoccus penangensis]</t>
  </si>
  <si>
    <t>Q#219 - &gt;WP_070787089.1 GNAT family N-acetyltransferase [Floricoccus penangensis]</t>
  </si>
  <si>
    <t>Q#220 - &gt;WP_070787090.1 thiamine diphosphokinase [Floricoccus penangensis]</t>
  </si>
  <si>
    <t>Q#222 - &gt;WP_070787094.1 AAA family ATPase [Floricoccus penangensis]</t>
  </si>
  <si>
    <t>Q#223 - &gt;WP_070787095.1 serine hydrolase [Floricoccus penangensis]</t>
  </si>
  <si>
    <t>Q#225 - &gt;WP_070787097.1 SRPBCC domain-containing protein [Floricoccus penangensis]</t>
  </si>
  <si>
    <t>Q#226 - &gt;WP_070787098.1 metalloregulator ArsR/SmtB family transcription factor [Floricoccus penangensis]</t>
  </si>
  <si>
    <t>Q#229 - &gt;WP_070787101.1 LysM peptidoglycan-binding domain-containing protein [Floricoccus penangensis]</t>
  </si>
  <si>
    <t>Q#230 - &gt;WP_070787102.1 putative sulfate exporter family transporter [Floricoccus penangensis]</t>
  </si>
  <si>
    <t>Cons_hypoth698 superfamily</t>
  </si>
  <si>
    <t xml:space="preserve">Conserved hypothetical protein 698; Conserved hypothetical protein 698.  </t>
  </si>
  <si>
    <t>Q#233 - &gt;WP_070787105.1 Asp23/Gls24 family envelope stress response protein [Floricoccus penangensis]</t>
  </si>
  <si>
    <t>Q#234 - &gt;WP_070787107.1 EamA family transporter [Floricoccus penangensis]</t>
  </si>
  <si>
    <t>Q#235 - &gt;WP_070787109.1 alpha/beta hydrolase [Floricoccus penangensis]</t>
  </si>
  <si>
    <t>Q#236 - &gt;WP_070787110.1 bifunctional folylpolyglutamate synthase/dihydrofolate synthase [Floricoccus penangensis]</t>
  </si>
  <si>
    <t>Q#239 - &gt;WP_070787113.1 NAD(P)H-dependent oxidoreductase [Floricoccus penangensis]</t>
  </si>
  <si>
    <t>Q#241 - &gt;WP_070787115.1 sucrose phosphorylase [Floricoccus penangensis]</t>
  </si>
  <si>
    <t>Q#242 - &gt;WP_070787116.1 rhodanese-related sulfurtransferase [Floricoccus penangensis]</t>
  </si>
  <si>
    <t>Q#243 - &gt;WP_070787117.1 DUF2075 domain-containing protein [Floricoccus penangensis]</t>
  </si>
  <si>
    <t>Q#244 - &gt;WP_070787118.1 dihydroorotase [Floricoccus penangensis]</t>
  </si>
  <si>
    <t>Q#245 - &gt;WP_070787119.1 MULTISPECIES: orotate phosphoribosyltransferase [Floricoccus]</t>
  </si>
  <si>
    <t>Q#246 - &gt;WP_070787120.1 orotidine-5'-phosphate decarboxylase [Floricoccus penangensis]</t>
  </si>
  <si>
    <t>Q#247 - &gt;WP_070787121.1 dihydroorotate dehydrogenase [Floricoccus penangensis]</t>
  </si>
  <si>
    <t>Q#248 - &gt;WP_070787122.1 dihydroorotate dehydrogenase electron transfer subunit [Floricoccus penangensis]</t>
  </si>
  <si>
    <t>Q#249 - &gt;WP_070787123.1 carbamoyl-phosphate synthase large subunit [Floricoccus penangensis]</t>
  </si>
  <si>
    <t>Q#250 - &gt;WP_070787124.1 carbamoyl phosphate synthase small subunit [Floricoccus penangensis]</t>
  </si>
  <si>
    <t>Q#251 - &gt;WP_070787125.1 aspartate carbamoyltransferase catalytic subunit [Floricoccus penangensis]</t>
  </si>
  <si>
    <t>Q#252 - &gt;WP_070787126.1 NAD(P)/FAD-dependent oxidoreductase [Floricoccus penangensis]</t>
  </si>
  <si>
    <t>Q#253 - &gt;WP_070787127.1 NCS2 family nucleobase:cation symporter [Floricoccus penangensis]</t>
  </si>
  <si>
    <t>Q#254 - &gt;WP_070787128.1 MULTISPECIES: bifunctional pyr operon transcriptional regulator/uracil phosphoribosyltransferase PyrR [Floricoccus]</t>
  </si>
  <si>
    <t>Q#255 - &gt;WP_070787129.1 MIP family channel protein [Floricoccus penangensis]</t>
  </si>
  <si>
    <t>Q#256 - &gt;WP_070787130.1 glutamine--fructose-6-phosphate transaminase (isomerizing) [Floricoccus penangensis]</t>
  </si>
  <si>
    <t>Q#257 - &gt;WP_070787131.1 RluA family pseudouridine synthase [Floricoccus penangensis]</t>
  </si>
  <si>
    <t>Q#258 - &gt;WP_070787132.1 signal peptidase II [Floricoccus penangensis]</t>
  </si>
  <si>
    <t>Q#260 - &gt;WP_070787134.1 amidohydrolase [Floricoccus penangensis]</t>
  </si>
  <si>
    <t>Zinc_peptidase_like superfamily</t>
  </si>
  <si>
    <t>Zinc peptidases M18, M20, M28, and M42; Zinc peptidases play vital roles in metabolic and signaling pathways throughout all kingdoms of life. This hierarchy contains zinc peptidases that correspond to the MH clan in the MEROPS database, which contains 4 families (M18, M20, M28, M42). The peptidase M20 family includes carboxypeptidases such as the glutamate carboxypeptidase from Pseudomonas, the thermostable carboxypeptidase Ss1 of broad specificity from archaea and yeast Gly-X carboxypeptidase. The dipeptidases include bacterial dipeptidase, peptidase V (PepV), a non-specific eukaryotic dipeptidase, and two Xaa-His dipeptidases (carnosinases). There is also the bacterial aminopeptidase, peptidase T (PepT) that acts only on tripeptide substrates and has therefore been termed a tripeptidase. Peptidase family M28 contains aminopeptidases and carboxypeptidases, and has co-catalytic zinc ions. However, several enzymes in this family utilize other first row transition metal ions such as cobalt and manganese. Each zinc ion is tetrahedrally co-ordinated, with three amino acid ligands plus activated water; one aspartate residue binds both metal ions. The aminopeptidases in this family are also called bacterial leucyl aminopeptidases, but are able to release a variety of N-terminal amino acids. IAP aminopeptidase and aminopeptidase Y preferentially release basic amino acids while glutamate carboxypeptidase II preferentially releases C-terminal glutamates. Glutamate carboxypeptidase II and plasma glutamate carboxypeptidase hydrolyze dipeptides. Peptidase families M18 and M42 contain metallo-aminopeptidases. M18 is widely distributed in bacteria and eukaryotes. However, only yeast aminopeptidase I and mammalian aspartyl aminopeptidase have been characterized in detail. Some M42 (also known as glutamyl aminopeptidase) enzymes exhibit aminopeptidase specificity while others also have acylaminoacyl-peptidase activity (i.e. hydrolysis of acylated N-terminal residues).</t>
  </si>
  <si>
    <t>Q#261 - &gt;WP_070787135.1 DNA topoisomerase IV subunit A [Floricoccus penangensis]</t>
  </si>
  <si>
    <t>Q#262 - &gt;WP_070787136.1 TrkA family potassium uptake protein [Floricoccus penangensis]</t>
  </si>
  <si>
    <t>Q#263 - &gt;WP_070787137.1 hypothetical protein [Floricoccus penangensis]</t>
  </si>
  <si>
    <t>Q#264 - &gt;WP_070787138.1 DNA topoisomerase IV subunit B [Floricoccus penangensis]</t>
  </si>
  <si>
    <t>Q#265 - &gt;WP_070787139.1 glycerol-3-phosphate 1-O-acyltransferase PlsY [Floricoccus penangensis]</t>
  </si>
  <si>
    <t>Q#266 - &gt;WP_070787140.1 MULTISPECIES: glutaredoxin-like protein NrdH [Floricoccus]</t>
  </si>
  <si>
    <t>Q#267 - &gt;WP_070787141.1 class 1b ribonucleoside-diphosphate reductase subunit alpha [Floricoccus penangensis]</t>
  </si>
  <si>
    <t>Q#268 - &gt;WP_070787142.1 class 1b ribonucleoside-diphosphate reductase subunit beta [Floricoccus penangensis]</t>
  </si>
  <si>
    <t>Q#269 - &gt;WP_070787143.1 class I SAM-dependent methyltransferase [Floricoccus penangensis]</t>
  </si>
  <si>
    <t>Q#270 - &gt;WP_070787144.1 cystathionine gamma-synthase [Floricoccus penangensis]</t>
  </si>
  <si>
    <t>AAT_I superfamily</t>
  </si>
  <si>
    <t>Aspartate aminotransferase (AAT) superfamily (fold type I) of pyridoxal phosphate (PLP)-dependent enzymes. PLP combines with an alpha-amino acid to form a compound called a Schiff base or aldimine intermediate, which depending on the reaction, is the substrate in four kinds of reactions (1) transamination (movement of amino groups), (2) racemization (redistribution of enantiomers), (3) decarboxylation (removing COOH groups), and (4) various side-chain reactions depending on the enzyme involved. Pyridoxal phosphate (PLP) dependent enzymes were previously classified into alpha, beta and gamma classes, based on the chemical characteristics (carbon atom involved) of the reaction they catalyzed. The availability of several structures allowed a comprehensive analysis of  the evolutionary classification of PLP dependent enzymes, and it was found that the functional classification did not always agree with the evolutionary history of these enzymes. Structure and sequence analysis has revealed that the PLP dependent enzymes can be classified into four major groups of different evolutionary origin: aspartate aminotransferase superfamily (fold type I), tryptophan synthase beta superfamily (fold type II), alanine racemase superfamily (fold type III), and D-amino acid superfamily (fold type IV) and Glycogen phophorylase family (fold type V).</t>
  </si>
  <si>
    <t>Q#271 - &gt;WP_070787145.1 cysteine synthase family protein [Floricoccus penangensis]</t>
  </si>
  <si>
    <t>Q#272 - &gt;WP_070787146.1 phospho-N-acetylmuramoyl-pentapeptide-transferase [Floricoccus penangensis]</t>
  </si>
  <si>
    <t>Q#273 - &gt;WP_070787147.1 penicillin-binding protein [Floricoccus penangensis]</t>
  </si>
  <si>
    <t>Q#274 - &gt;WP_070787148.1 16S rRNA (cytosine(1402)-N(4))-methyltransferase RsmH [Floricoccus penangensis]</t>
  </si>
  <si>
    <t>Q#275 - &gt;WP_070787150.1 hypothetical protein [Floricoccus penangensis]</t>
  </si>
  <si>
    <t>Q#276 - &gt;WP_070787151.1 TlyA family RNA methyltransferase [Floricoccus penangensis]</t>
  </si>
  <si>
    <t>Q#277 - &gt;WP_070787152.1 polyprenyl synthetase family protein [Floricoccus penangensis]</t>
  </si>
  <si>
    <t>Q#278 - &gt;WP_070787154.1 exodeoxyribonuclease VII large subunit [Floricoccus penangensis]</t>
  </si>
  <si>
    <t>Q#279 - &gt;WP_070787155.1 bifunctional methylenetetrahydrofolate dehydrogenase/methenyltetrahydrofolate cyclohydrolase [Floricoccus penangensis]</t>
  </si>
  <si>
    <t>Q#280 - &gt;WP_070787156.1 alanine racemase [Floricoccus penangensis]</t>
  </si>
  <si>
    <t>Q#281 - &gt;WP_070787157.1 MULTISPECIES: rRNA pseudouridine synthase [Floricoccus]</t>
  </si>
  <si>
    <t>Q#282 - &gt;WP_070787158.1 segregation/condensation protein B [Floricoccus penangensis]</t>
  </si>
  <si>
    <t>Q#283 - &gt;WP_070787159.1 segregation/condensation protein A [Floricoccus penangensis]</t>
  </si>
  <si>
    <t>Q#284 - &gt;WP_070787160.1 site-specific tyrosine recombinase XerD [Floricoccus penangensis]</t>
  </si>
  <si>
    <t>Q#285 - &gt;WP_070787161.1 CBS domain-containing protein [Floricoccus penangensis]</t>
  </si>
  <si>
    <t>Q#286 - &gt;WP_070787162.1 metallophosphoesterase [Floricoccus penangensis]</t>
  </si>
  <si>
    <t>Q#287 - &gt;WP_070787163.1 glutamate racemase [Floricoccus penangensis]</t>
  </si>
  <si>
    <t>Q#288 - &gt;WP_070787164.1 YneF family protein [Floricoccus penangensis]</t>
  </si>
  <si>
    <t>Q#289 - &gt;WP_070787165.1 diaminopimelate decarboxylase [Floricoccus penangensis]</t>
  </si>
  <si>
    <t>Q#290 - &gt;WP_070787166.1 signal peptidase I [Floricoccus penangensis]</t>
  </si>
  <si>
    <t>Q#292 - &gt;WP_070787168.1 branched-chain amino acid aminotransferase [Floricoccus penangensis]</t>
  </si>
  <si>
    <t>Q#293 - &gt;WP_070787169.1 mechanosensitive ion channel family protein [Floricoccus penangensis]</t>
  </si>
  <si>
    <t>Q#294 - &gt;WP_070787170.1 acetolactate decarboxylase [Floricoccus penangensis]</t>
  </si>
  <si>
    <t>Q#295 - &gt;WP_070787171.1 ribonuclease Y [Floricoccus penangensis]</t>
  </si>
  <si>
    <t>Q#296 - &gt;WP_070787172.1 pyruvate carboxylase [Floricoccus penangensis]</t>
  </si>
  <si>
    <t>Q#297 - &gt;WP_070787173.1 methionine adenosyltransferase [Floricoccus penangensis]</t>
  </si>
  <si>
    <t>Q#298 - &gt;WP_070787174.1 bifunctional biotin--[acetyl-CoA-carboxylase] ligase/biotin operon repressor BirA [Floricoccus penangensis]</t>
  </si>
  <si>
    <t>Q#299 - &gt;WP_070787175.1 serine hydrolase [Floricoccus penangensis]</t>
  </si>
  <si>
    <t>Q#300 - &gt;WP_070787176.1 SDR family NAD(P)-dependent oxidoreductase [Floricoccus penangensis]</t>
  </si>
  <si>
    <t>Q#302 - &gt;WP_070787178.1 helix-turn-helix domain-containing protein [Floricoccus penangensis]</t>
  </si>
  <si>
    <t>cl34648</t>
  </si>
  <si>
    <t>COG3620 superfamily</t>
  </si>
  <si>
    <t>Predicted transcriptional regulator with C-terminal CBS domains  [Transcription]; Predicted transcriptional regulator with C-terminal CBS domains [Transcription].</t>
  </si>
  <si>
    <t>Q#303 - &gt;WP_070787179.1 thioredoxin-disulfide reductase [Floricoccus penangensis]</t>
  </si>
  <si>
    <t>Q#305 - &gt;WP_070787181.1 amino acid ABC transporter ATP-binding protein [Floricoccus penangensis]</t>
  </si>
  <si>
    <t>Q#306 - &gt;WP_070787182.1 transporter substrate-binding domain-containing protein [Floricoccus penangensis]</t>
  </si>
  <si>
    <t>Q#307 - &gt;WP_070787183.1 DEAD/DEAH box helicase [Floricoccus penangensis]</t>
  </si>
  <si>
    <t>Q#308 - &gt;WP_070787184.1 superoxide dismutase [Floricoccus penangensis]</t>
  </si>
  <si>
    <t>Q#309 - &gt;WP_070787185.1 transporter substrate-binding domain-containing protein [Floricoccus penangensis]</t>
  </si>
  <si>
    <t>Q#310 - &gt;WP_070787186.1 DNA polymerase III subunit delta [Floricoccus penangensis]</t>
  </si>
  <si>
    <t>Q#311 - &gt;WP_070787187.1 HAMP domain-containing histidine kinase [Floricoccus penangensis]</t>
  </si>
  <si>
    <t>Q#312 - &gt;WP_070787188.1 response regulator transcription factor [Floricoccus penangensis]</t>
  </si>
  <si>
    <t>Q#313 - &gt;WP_070787189.1 catabolite control protein A [Floricoccus penangensis]</t>
  </si>
  <si>
    <t>Q#314 - &gt;WP_070787190.1 Xaa-Pro peptidase family protein [Floricoccus penangensis]</t>
  </si>
  <si>
    <t>Q#317 - &gt;WP_070787195.1 LytTR family transcriptional regulator [Floricoccus penangensis]</t>
  </si>
  <si>
    <t>Q#318 - &gt;WP_070787196.1 glutaminase A [Floricoccus penangensis]</t>
  </si>
  <si>
    <t>Q#320 - &gt;WP_070787199.1 PEP-utilizing enzyme, TIM barrel domain protein [Floricoccus penangensis]</t>
  </si>
  <si>
    <t>Q#321 - &gt;WP_070787200.1 SsrA-binding protein SmpB [Floricoccus penangensis]</t>
  </si>
  <si>
    <t>Q#322 - &gt;WP_070787201.1 ribonuclease R [Floricoccus penangensis]</t>
  </si>
  <si>
    <t>Q#323 - &gt;WP_070787202.1 preprotein translocase subunit SecG [Floricoccus penangensis]</t>
  </si>
  <si>
    <t>Q#324 - &gt;WP_070787203.1 ribonuclease J [Floricoccus penangensis]</t>
  </si>
  <si>
    <t>Q#325 - &gt;WP_070787204.1 NUDIX domain-containing protein [Floricoccus penangensis]</t>
  </si>
  <si>
    <t>Q#326 - &gt;WP_070787205.1 4-hydroxy-tetrahydrodipicolinate synthase [Floricoccus penangensis]</t>
  </si>
  <si>
    <t>Q#327 - &gt;WP_070787207.1 GNAT family N-acetyltransferase [Floricoccus penangensis]</t>
  </si>
  <si>
    <t>Q#328 - &gt;WP_070787208.1 DUF488 family protein [Floricoccus penangensis]</t>
  </si>
  <si>
    <t>Q#330 - &gt;WP_070787210.1 MULTISPECIES: 50S ribosomal protein L27 [Floricoccus]</t>
  </si>
  <si>
    <t>Q#331 - &gt;WP_070787211.1 ribosomal-processing cysteine protease Prp [Floricoccus penangensis]</t>
  </si>
  <si>
    <t>Q#332 - &gt;WP_070787212.1 MULTISPECIES: 50S ribosomal protein L21 [Floricoccus]</t>
  </si>
  <si>
    <t>Q#333 - &gt;WP_070787213.1 DUF1934 domain-containing protein [Floricoccus penangensis]</t>
  </si>
  <si>
    <t>Q#334 - &gt;WP_070787214.1 alpha-ketoacid dehydrogenase subunit beta [Floricoccus penangensis]</t>
  </si>
  <si>
    <t>Q#335 - &gt;WP_070787215.1 thiamine pyrophosphate-dependent dehydrogenase E1 component subunit alpha [Floricoccus penangensis]</t>
  </si>
  <si>
    <t>Q#336 - &gt;WP_070787216.1 HD domain-containing protein [Floricoccus penangensis]</t>
  </si>
  <si>
    <t>Q#337 - &gt;WP_070787217.1 sugar-phosphatase [Floricoccus penangensis]</t>
  </si>
  <si>
    <t>Q#338 - &gt;WP_070787218.1 TetR/AcrR family transcriptional regulator [Floricoccus penangensis]</t>
  </si>
  <si>
    <t>Q#339 - &gt;WP_070787219.1 aminoacyltransferase [Floricoccus penangensis]</t>
  </si>
  <si>
    <t>Q#341 - &gt;WP_070787221.1 diacylglycerol kinase [Floricoccus penangensis]</t>
  </si>
  <si>
    <t>Q#342 - &gt;WP_070787222.1 NAD-dependent DNA ligase LigA [Floricoccus penangensis]</t>
  </si>
  <si>
    <t>Q#344 - &gt;WP_070787224.1 MATE family efflux transporter [Floricoccus penangensis]</t>
  </si>
  <si>
    <t>Q#346 - &gt;WP_070787226.1 magnesium-translocating P-type ATPase [Floricoccus penangensis]</t>
  </si>
  <si>
    <t>Q#347 - &gt;WP_070787229.1 HAD-IIB family hydrolase [Floricoccus penangensis]</t>
  </si>
  <si>
    <t>Q#348 - &gt;WP_070787231.1 ROK family protein [Floricoccus penangensis]</t>
  </si>
  <si>
    <t>Q#349 - &gt;WP_070787233.1 class Ib ribonucleoside-diphosphate reductase assembly flavoprotein NrdI [Floricoccus penangensis]</t>
  </si>
  <si>
    <t>Q#350 - &gt;WP_070787235.1 DNA repair protein RecN [Floricoccus penangensis]</t>
  </si>
  <si>
    <t>Q#351 - &gt;WP_070787236.1 holo-ACP synthase [Floricoccus penangensis]</t>
  </si>
  <si>
    <t>Q#352 - &gt;WP_070787239.1 LTA synthase family protein [Floricoccus penangensis]</t>
  </si>
  <si>
    <t>Q#353 - &gt;WP_070787241.1 sn-glycerol-3-phosphate ABC transporter ATP-binding protein UgpC [Floricoccus penangensis]</t>
  </si>
  <si>
    <t>Q#354 - &gt;WP_070787242.1 aldehyde reductase [Floricoccus penangensis]</t>
  </si>
  <si>
    <t>Q#355 - &gt;WP_070787243.1 MerR family transcriptional regulator [Floricoccus penangensis]</t>
  </si>
  <si>
    <t>Q#356 - &gt;WP_070787244.1 VOC family protein [Floricoccus penangensis]</t>
  </si>
  <si>
    <t>Q#357 - &gt;WP_070787245.1 MBL fold metallo-hydrolase [Floricoccus penangensis]</t>
  </si>
  <si>
    <t>Q#358 - &gt;WP_070787246.1 DEAD/DEAH box helicase [Floricoccus penangensis]</t>
  </si>
  <si>
    <t>Q#359 - &gt;WP_070787248.1 pyridoxal phosphate-dependent aminotransferase [Floricoccus penangensis]</t>
  </si>
  <si>
    <t>Q#360 - &gt;WP_070787249.1 asparagine--tRNA ligase [Floricoccus penangensis]</t>
  </si>
  <si>
    <t>Q#361 - &gt;WP_070787250.1 RidA family protein [Floricoccus penangensis]</t>
  </si>
  <si>
    <t>Q#362 - &gt;WP_070787251.1 ribosome-associated translation inhibitor RaiA [Floricoccus penangensis]</t>
  </si>
  <si>
    <t>Q#363 - &gt;WP_070787252.1 phosphopyruvate hydratase [Floricoccus penangensis]</t>
  </si>
  <si>
    <t>Q#364 - &gt;WP_070787253.1 histidine phosphatase family protein [Floricoccus penangensis]</t>
  </si>
  <si>
    <t>Q#365 - &gt;WP_070787254.1 ferrous iron transport protein A [Floricoccus penangensis]</t>
  </si>
  <si>
    <t>Q#366 - &gt;WP_070787255.1 ferrous iron transport protein B [Floricoccus penangensis]</t>
  </si>
  <si>
    <t>Q#367 - &gt;WP_070787256.1 tRNA uridine-5-carboxymethylaminomethyl(34) synthesis GTPase MnmE [Floricoccus penangensis]</t>
  </si>
  <si>
    <t>Q#370 - &gt;WP_070787259.1 threonine/serine exporter family protein [Floricoccus penangensis]</t>
  </si>
  <si>
    <t>Q#371 - &gt;WP_070787260.1 MULTISPECIES: threonine/serine exporter family protein [Floricoccus]</t>
  </si>
  <si>
    <t>Q#372 - &gt;WP_070787261.1 ribose-5-phosphate isomerase RpiA [Floricoccus penangensis]</t>
  </si>
  <si>
    <t>Q#373 - &gt;WP_070787262.1 formate/nitrite transporter family protein [Floricoccus penangensis]</t>
  </si>
  <si>
    <t>Q#374 - &gt;WP_070787263.1 NUDIX hydrolase [Floricoccus penangensis]</t>
  </si>
  <si>
    <t>Q#375 - &gt;WP_070787264.1 rod shape-determining protein MreC [Floricoccus penangensis]</t>
  </si>
  <si>
    <t>Q#376 - &gt;WP_070787265.1 rod shape-determining protein MreD [Floricoccus penangensis]</t>
  </si>
  <si>
    <t>Q#377 - &gt;WP_070787266.1 CHAP domain-containing protein [Floricoccus penangensis]</t>
  </si>
  <si>
    <t>Q#378 - &gt;WP_070787267.1 MULTISPECIES: phosphopentomutase [Floricoccus]</t>
  </si>
  <si>
    <t>Q#379 - &gt;WP_070787268.1 purine-nucleoside phosphorylase [Floricoccus penangensis]</t>
  </si>
  <si>
    <t>Q#381 - &gt;WP_070787270.1 magnesium transporter CorA family protein [Floricoccus penangensis]</t>
  </si>
  <si>
    <t>Q#382 - &gt;WP_070787271.1 formate--tetrahydrofolate ligase [Floricoccus penangensis]</t>
  </si>
  <si>
    <t>Q#383 - &gt;WP_070787272.1 MBL fold metallo-hydrolase [Floricoccus penangensis]</t>
  </si>
  <si>
    <t>Q#384 - &gt;WP_070787273.1 TetR/AcrR family transcriptional regulator [Floricoccus penangensis]</t>
  </si>
  <si>
    <t>Q#386 - &gt;WP_070787275.1 DUF871 domain-containing protein [Floricoccus penangensis]</t>
  </si>
  <si>
    <t>Q#387 - &gt;WP_070787276.1 glycoside hydrolase family 16 protein [Floricoccus penangensis]</t>
  </si>
  <si>
    <t>Q#389 - &gt;WP_070787279.1 APC family permease [Floricoccus penangensis]</t>
  </si>
  <si>
    <t>Q#390 - &gt;WP_070787280.1 MULTISPECIES: purine-nucleoside phosphorylase [Floricoccus]</t>
  </si>
  <si>
    <t>Q#392 - &gt;WP_070787282.1 MULTISPECIES: phosphate signaling complex protein PhoU [Floricoccus]</t>
  </si>
  <si>
    <t>Q#393 - &gt;WP_070787283.1 MULTISPECIES: phosphate ABC transporter ATP-binding protein PstB [Floricoccus]</t>
  </si>
  <si>
    <t>Q#394 - &gt;WP_070787284.1 phosphate ABC transporter ATP-binding protein PstB [Floricoccus penangensis]</t>
  </si>
  <si>
    <t>Q#395 - &gt;WP_070787285.1 phosphate ABC transporter permease PstA [Floricoccus penangensis]</t>
  </si>
  <si>
    <t>Q#396 - &gt;WP_070787286.1 phosphate ABC transporter permease subunit PstC [Floricoccus penangensis]</t>
  </si>
  <si>
    <t>Q#397 - &gt;WP_070787287.1 phosphate ABC transporter substrate-binding protein PstS [Floricoccus penangensis]</t>
  </si>
  <si>
    <t>Q#398 - &gt;WP_070787288.1 phosphate ABC transporter substrate-binding protein [Floricoccus penangensis]</t>
  </si>
  <si>
    <t>Q#399 - &gt;WP_070787289.1 response regulator transcription factor [Floricoccus penangensis]</t>
  </si>
  <si>
    <t>Q#400 - &gt;WP_070787291.1 F0F1 ATP synthase subunit epsilon [Floricoccus penangensis]</t>
  </si>
  <si>
    <t>Q#401 - &gt;WP_070787292.1 F0F1 ATP synthase subunit beta [Floricoccus penangensis]</t>
  </si>
  <si>
    <t>Q#402 - &gt;WP_070787293.1 F0F1 ATP synthase subunit gamma [Floricoccus penangensis]</t>
  </si>
  <si>
    <t>Q#403 - &gt;WP_070787294.1 F0F1 ATP synthase subunit alpha [Floricoccus penangensis]</t>
  </si>
  <si>
    <t>Q#404 - &gt;WP_070787295.1 F0F1 ATP synthase subunit delta [Floricoccus penangensis]</t>
  </si>
  <si>
    <t>Q#405 - &gt;WP_070787296.1 F0F1 ATP synthase subunit B [Floricoccus penangensis]</t>
  </si>
  <si>
    <t>Q#406 - &gt;WP_070787297.1 F0F1 ATP synthase subunit A [Floricoccus penangensis]</t>
  </si>
  <si>
    <t>Q#407 - &gt;WP_070787298.1 F0F1 ATP synthase subunit C [Floricoccus penangensis]</t>
  </si>
  <si>
    <t>Q#408 - &gt;WP_070787299.1 DNA internalization-related competence protein ComEC/Rec2 [Floricoccus penangensis]</t>
  </si>
  <si>
    <t>Q#409 - &gt;WP_070787300.1 helix-hairpin-helix domain-containing protein [Floricoccus penangensis]</t>
  </si>
  <si>
    <t>Q#410 - &gt;WP_070787301.1 ABC transporter permease [Floricoccus penangensis]</t>
  </si>
  <si>
    <t>Q#411 - &gt;WP_070787302.1 ABC transporter ATP-binding protein [Floricoccus penangensis]</t>
  </si>
  <si>
    <t>Q#412 - &gt;WP_070787303.1 molecular chaperone DnaK [Floricoccus penangensis]</t>
  </si>
  <si>
    <t>Q#413 - &gt;WP_070787304.1 nucleotide exchange factor GrpE [Floricoccus penangensis]</t>
  </si>
  <si>
    <t>Q#414 - &gt;WP_070787305.1 heat-inducible transcriptional repressor HrcA [Floricoccus penangensis]</t>
  </si>
  <si>
    <t>Q#415 - &gt;WP_070787306.1 glycoside hydrolase family 73 protein [Floricoccus penangensis]</t>
  </si>
  <si>
    <t>Q#416 - &gt;WP_070787308.1 phosphoglycerate mutase family protein [Floricoccus penangensis]</t>
  </si>
  <si>
    <t>cl00222</t>
  </si>
  <si>
    <t>Q#418 - &gt;WP_070787310.1 serine hydroxymethyltransferase [Floricoccus penangensis]</t>
  </si>
  <si>
    <t>Q#419 - &gt;WP_070787311.1 peptide chain release factor N(5)-glutamine methyltransferase [Floricoccus penangensis]</t>
  </si>
  <si>
    <t>Q#420 - &gt;WP_070787312.1 peptide chain release factor 1 [Floricoccus penangensis]</t>
  </si>
  <si>
    <t>Q#421 - &gt;WP_070787313.1 thymidine kinase [Floricoccus penangensis]</t>
  </si>
  <si>
    <t>Q#423 - &gt;WP_070787315.1 MULTISPECIES: 4-oxalocrotonate tautomerase [Floricoccus]</t>
  </si>
  <si>
    <t>4Oxalocrotonate_Tautomerase superfamily</t>
  </si>
  <si>
    <t>4-Oxalocrotonate Tautomerase:  Catalyzes the isomerization of unsaturated ketones. The structure is a homohexamer that is arranged as a trimer of dimers. The hexamer contains six active sites, each formed by residues from three monomers, two from one dimer and the third from a neighboring monomer.  Each monomer is a beta-alpha-beta fold with two small beta strands at the C-terminus that fold back on themselves. A pair of monomers form a dimer with two-fold symmetry, consisting of a 4-stranded beta sheet with two helices on one side and two additional small beta strands at each end. The dimers are assembled around a 3-fold axis of rotation to form a hexamer, with the short beta strands from each dimer contacting the neighboring dimers.</t>
  </si>
  <si>
    <t>Q#424 - &gt;WP_070787316.1 cation:proton antiporter [Floricoccus penangensis]</t>
  </si>
  <si>
    <t>Q#425 - &gt;WP_070787317.1 phosphopantothenate--cysteine ligase [Floricoccus penangensis]</t>
  </si>
  <si>
    <t>Q#426 - &gt;WP_070787318.1 phosphopantothenoylcysteine decarboxylase [Floricoccus penangensis]</t>
  </si>
  <si>
    <t>Q#427 - &gt;WP_070787319.1 ECF transporter S component [Floricoccus penangensis]</t>
  </si>
  <si>
    <t>Q#428 - &gt;WP_070787320.1 phospho-sugar mutase [Floricoccus penangensis]</t>
  </si>
  <si>
    <t>Q#429 - &gt;WP_070787321.1 thioredoxin [Floricoccus penangensis]</t>
  </si>
  <si>
    <t>Q#430 - &gt;WP_070787322.1 endonuclease MutS2 [Floricoccus penangensis]</t>
  </si>
  <si>
    <t>Q#431 - &gt;WP_070787323.1 CvpA family protein [Floricoccus penangensis]</t>
  </si>
  <si>
    <t>Q#432 - &gt;WP_070787324.1 ribonuclease HIII [Floricoccus penangensis]</t>
  </si>
  <si>
    <t>Q#433 - &gt;WP_070787325.1 signal peptidase I [Floricoccus penangensis]</t>
  </si>
  <si>
    <t>Q#434 - &gt;WP_070787326.1 FIVAR domain-containing protein [Floricoccus penangensis]</t>
  </si>
  <si>
    <t>Q#436 - &gt;WP_070787328.1 Y-family DNA polymerase [Floricoccus penangensis]</t>
  </si>
  <si>
    <t>Q#437 - &gt;WP_070787329.1 NADP-dependent phosphogluconate dehydrogenase [Floricoccus penangensis]</t>
  </si>
  <si>
    <t>Q#438 - &gt;WP_070787330.1 YceD family protein [Floricoccus penangensis]</t>
  </si>
  <si>
    <t>Q#439 - &gt;WP_070787331.1 GNAT family N-acetyltransferase [Floricoccus penangensis]</t>
  </si>
  <si>
    <t>Q#440 - &gt;WP_070787332.1 ROK family protein [Floricoccus penangensis]</t>
  </si>
  <si>
    <t>Q#441 - &gt;WP_070787333.1 sucrose-specific PTS transporter subunit IIBC [Floricoccus penangensis]</t>
  </si>
  <si>
    <t>Q#442 - &gt;WP_070787334.1 LacI family DNA-binding transcriptional regulator [Floricoccus penangensis]</t>
  </si>
  <si>
    <t>Q#443 - &gt;WP_070787335.1 3-isopropylmalate dehydratase small subunit [Floricoccus penangensis]</t>
  </si>
  <si>
    <t>Q#444 - &gt;WP_070787336.1 3-isopropylmalate dehydratase large subunit [Floricoccus penangensis]</t>
  </si>
  <si>
    <t>Q#445 - &gt;WP_070787337.1 3-isopropylmalate dehydrogenase [Floricoccus penangensis]</t>
  </si>
  <si>
    <t>Q#446 - &gt;WP_070787338.1 2-isopropylmalate synthase [Floricoccus penangensis]</t>
  </si>
  <si>
    <t>Q#447 - &gt;WP_070787339.1 phenylalanine--tRNA ligase subunit beta [Floricoccus penangensis]</t>
  </si>
  <si>
    <t>Q#448 - &gt;WP_070787340.1 phenylalanine--tRNA ligase subunit alpha [Floricoccus penangensis]</t>
  </si>
  <si>
    <t>Q#449 - &gt;WP_070787341.1 LacI family transcriptional regulator [Floricoccus penangensis]</t>
  </si>
  <si>
    <t>Q#450 - &gt;WP_070787342.1 beta-phosphoglucomutase [Floricoccus penangensis]</t>
  </si>
  <si>
    <t>Q#451 - &gt;WP_070787343.1 glycoside hydrolase family 65 protein [Floricoccus penangensis]</t>
  </si>
  <si>
    <t>Q#452 - &gt;WP_070787344.1 alpha-glucosidase [Floricoccus penangensis]</t>
  </si>
  <si>
    <t>Q#453 - &gt;WP_070787346.1 alpha-glucosidase [Floricoccus penangensis]</t>
  </si>
  <si>
    <t>Q#455 - &gt;WP_070787349.1 transposase family protein [Floricoccus penangensis]</t>
  </si>
  <si>
    <t>Q#456 - &gt;WP_070787351.1 ATP-binding cassette domain-containing protein [Floricoccus penangensis]</t>
  </si>
  <si>
    <t>Q#457 - &gt;WP_070787352.1 ABC transporter ATP-binding protein [Floricoccus penangensis]</t>
  </si>
  <si>
    <t>Q#458 - &gt;WP_070787353.1 ABC transporter permease [Floricoccus penangensis]</t>
  </si>
  <si>
    <t>Q#459 - &gt;WP_070787354.1 ABC transporter permease [Floricoccus penangensis]</t>
  </si>
  <si>
    <t>Q#460 - &gt;WP_070787355.1 peptide ABC transporter substrate-binding protein [Floricoccus penangensis]</t>
  </si>
  <si>
    <t>Q#461 - &gt;WP_070787356.1 glycoside hydrolase family 13 protein [Floricoccus penangensis]</t>
  </si>
  <si>
    <t>Q#462 - &gt;WP_070787357.1 YbaB/EbfC family nucleoid-associated protein [Floricoccus penangensis]</t>
  </si>
  <si>
    <t>Q#463 - &gt;WP_070787358.1 16S rRNA (cytidine(1402)-2'-O)-methyltransferase [Floricoccus penangensis]</t>
  </si>
  <si>
    <t>Q#464 - &gt;WP_070787359.1 MULTISPECIES: DNA replication initiation control protein YabA [Floricoccus]</t>
  </si>
  <si>
    <t>Q#465 - &gt;WP_070787360.1 Signal peptidase [Floricoccus penangensis]</t>
  </si>
  <si>
    <t>Q#466 - &gt;WP_070787361.1 DNA polymerase III subunit delta' [Floricoccus penangensis]</t>
  </si>
  <si>
    <t>Q#467 - &gt;WP_070787362.1 dTMP kinase [Floricoccus penangensis]</t>
  </si>
  <si>
    <t>Q#469 - &gt;WP_070787364.1 MULTISPECIES: GntR family transcriptional regulator [Floricoccus]</t>
  </si>
  <si>
    <t>Q#470 - &gt;WP_070787365.1 DNA translocase FtsK [Floricoccus penangensis]</t>
  </si>
  <si>
    <t>Q#472 - &gt;WP_070787370.1 lysine--tRNA ligase [Floricoccus penangensis]</t>
  </si>
  <si>
    <t>Q#473 - &gt;WP_070787371.1 ABC transporter ATP-binding protein [Floricoccus penangensis]</t>
  </si>
  <si>
    <t>Q#474 - &gt;WP_070787372.1 DNA polymerase I [Floricoccus penangensis]</t>
  </si>
  <si>
    <t>Q#475 - &gt;WP_070787373.1 CoA-binding protein [Floricoccus penangensis]</t>
  </si>
  <si>
    <t>Q#476 - &gt;WP_070787374.1 DUF1033 family protein [Floricoccus penangensis]</t>
  </si>
  <si>
    <t>Q#477 - &gt;WP_070787375.1 Flp pilus assembly complex ATPase component TadA [Floricoccus penangensis]</t>
  </si>
  <si>
    <t>Q#478 - &gt;WP_070787376.1 type II secretion system F family protein [Floricoccus penangensis]</t>
  </si>
  <si>
    <t>Q#479 - &gt;WP_070787377.1 MULTISPECIES: prepilin-type N-terminal cleavage/methylation domain-containing protein [Floricoccus]</t>
  </si>
  <si>
    <t>Q#480 - &gt;WP_070787378.1 hypothetical protein [Floricoccus penangensis]</t>
  </si>
  <si>
    <t>Q#481 - &gt;WP_070787379.1 prepilin-type N-terminal cleavage/methylation domain-containing protein [Floricoccus penangensis]</t>
  </si>
  <si>
    <t>Q#483 - &gt;WP_070787381.1 4-(cytidine 5'-diphospho)-2-C-methyl-D-erythritol kinase [Floricoccus penangensis]</t>
  </si>
  <si>
    <t>Q#484 - &gt;WP_070787382.1 metal ABC transporter substrate-binding protein [Floricoccus penangensis]</t>
  </si>
  <si>
    <t>Q#485 - &gt;WP_070787383.1 metal ABC transporter ATP-binding protein [Floricoccus penangensis]</t>
  </si>
  <si>
    <t>Q#486 - &gt;WP_070787384.1 metal ABC transporter permease [Floricoccus penangensis]</t>
  </si>
  <si>
    <t>Q#487 - &gt;WP_070787386.1 MULTISPECIES: 50S ribosomal protein L33 [Floricoccus]</t>
  </si>
  <si>
    <t>Q#488 - &gt;WP_070787387.1 MULTISPECIES: preprotein translocase subunit SecE [Floricoccus]</t>
  </si>
  <si>
    <t>Q#489 - &gt;WP_070787388.1 MULTISPECIES: transcription termination/antitermination protein NusG [Floricoccus]</t>
  </si>
  <si>
    <t>Q#490 - &gt;WP_070787389.1 threonine synthase [Floricoccus penangensis]</t>
  </si>
  <si>
    <t>Q#493 - &gt;WP_070787392.1 helix-turn-helix transcriptional regulator [Floricoccus penangensis]</t>
  </si>
  <si>
    <t>Q#494 - &gt;WP_070787393.1 MULTISPECIES: 30S ribosomal protein S10 [Floricoccus]</t>
  </si>
  <si>
    <t>Q#495 - &gt;WP_070787394.1 MULTISPECIES: 50S ribosomal protein L3 [Floricoccus]</t>
  </si>
  <si>
    <t>Q#496 - &gt;WP_070787395.1 MULTISPECIES: 50S ribosomal protein L4 [Floricoccus]</t>
  </si>
  <si>
    <t>Q#497 - &gt;WP_070787396.1 MULTISPECIES: 50S ribosomal protein L23 [Floricoccus]</t>
  </si>
  <si>
    <t>Q#498 - &gt;WP_070787397.1 MULTISPECIES: 50S ribosomal protein L2 [Floricoccus]</t>
  </si>
  <si>
    <t>Q#499 - &gt;WP_070787398.1 MULTISPECIES: 50S ribosomal protein L22 [Floricoccus]</t>
  </si>
  <si>
    <t>Q#500 - &gt;WP_070787399.1 MULTISPECIES: 30S ribosomal protein S3 [Floricoccus]</t>
  </si>
  <si>
    <t>Q#501 - &gt;WP_070787400.1 MULTISPECIES: 50S ribosomal protein L16 [Floricoccus]</t>
  </si>
  <si>
    <t>Q#502 - &gt;WP_070787401.1 50S ribosomal protein L29 [Floricoccus penangensis]</t>
  </si>
  <si>
    <t>Q#503 - &gt;WP_070787402.1 MULTISPECIES: 30S ribosomal protein S17 [Floricoccus]</t>
  </si>
  <si>
    <t>Q#504 - &gt;WP_070787403.1 MULTISPECIES: 50S ribosomal protein L14 [Floricoccus]</t>
  </si>
  <si>
    <t>Q#505 - &gt;WP_070787404.1 MULTISPECIES: 50S ribosomal protein L24 [Floricoccus]</t>
  </si>
  <si>
    <t>Q#506 - &gt;WP_070787405.1 MULTISPECIES: 50S ribosomal protein L5 [Floricoccus]</t>
  </si>
  <si>
    <t>Q#507 - &gt;WP_070787406.1 MULTISPECIES: type Z 30S ribosomal protein S14 [Floricoccus]</t>
  </si>
  <si>
    <t>Q#508 - &gt;WP_070787407.1 MULTISPECIES: 30S ribosomal protein S8 [Floricoccus]</t>
  </si>
  <si>
    <t>Q#509 - &gt;WP_070787408.1 50S ribosomal protein L6 [Floricoccus penangensis]</t>
  </si>
  <si>
    <t>Q#510 - &gt;WP_070787409.1 MULTISPECIES: 50S ribosomal protein L18 [Floricoccus]</t>
  </si>
  <si>
    <t>Q#511 - &gt;WP_070787410.1 MULTISPECIES: 30S ribosomal protein S5 [Floricoccus]</t>
  </si>
  <si>
    <t>Q#512 - &gt;WP_070787411.1 MULTISPECIES: 50S ribosomal protein L30 [Floricoccus]</t>
  </si>
  <si>
    <t>Q#513 - &gt;WP_070787412.1 50S ribosomal protein L15 [Floricoccus penangensis]</t>
  </si>
  <si>
    <t>Q#514 - &gt;WP_070787413.1 preprotein translocase subunit SecY [Floricoccus penangensis]</t>
  </si>
  <si>
    <t>Q#515 - &gt;WP_070787414.1 adenylate kinase [Floricoccus penangensis]</t>
  </si>
  <si>
    <t>Q#516 - &gt;WP_070787415.1 MULTISPECIES: translation initiation factor IF-1 [Floricoccus]</t>
  </si>
  <si>
    <t>Q#517 - &gt;WP_070787416.1 MULTISPECIES: 50S ribosomal protein L36 [Floricoccus]</t>
  </si>
  <si>
    <t>Q#518 - &gt;WP_070787417.1 30S ribosomal protein S13 [Floricoccus penangensis]</t>
  </si>
  <si>
    <t>Q#519 - &gt;WP_070787418.1 MULTISPECIES: 30S ribosomal protein S11 [Floricoccus]</t>
  </si>
  <si>
    <t>Q#520 - &gt;WP_070787419.1 MULTISPECIES: DNA-directed RNA polymerase subunit alpha [Floricoccus]</t>
  </si>
  <si>
    <t>Q#521 - &gt;WP_070787420.1 MULTISPECIES: 50S ribosomal protein L17 [Floricoccus]</t>
  </si>
  <si>
    <t>Q#522 - &gt;WP_070787421.1 hypothetical protein [Floricoccus penangensis]</t>
  </si>
  <si>
    <t>Q#524 - &gt;WP_070787423.1 dihydroxy-acid dehydratase [Floricoccus penangensis]</t>
  </si>
  <si>
    <t>Q#525 - &gt;WP_070787424.1 biosynthetic-type acetolactate synthase large subunit [Floricoccus penangensis]</t>
  </si>
  <si>
    <t>Q#526 - &gt;WP_070787425.1 ACT domain-containing protein [Floricoccus penangensis]</t>
  </si>
  <si>
    <t>ACT superfamily</t>
  </si>
  <si>
    <t>ACT domains are commonly involved in specifically binding an amino acid or other small ligand leading to regulation of the enzyme; Members of this CD belong to the superfamily of ACT regulatory domains. Pairs of ACT domains are commonly involved in specifically binding an amino acid or other small ligand leading to regulation of the enzyme. The ACT domain has been detected in a number of diverse proteins; some of these proteins are involved in amino acid and purine biosynthesis, phenylalanine hydroxylation, regulation of bacterial metabolism and transcription, and many remain to be characterized. ACT domain-containing enzymes involved in amino acid and purine synthesis are in many cases allosteric enzymes with complex regulation enforced by the binding of ligands. The ACT domain is commonly involved in the binding of a small regulatory molecule, such as the amino acids L-Ser and L-Phe in the case of D-3-phosphoglycerate dehydrogenase and the bifunctional chorismate mutase-prephenate dehydratase enzyme (P-protein), respectively. Aspartokinases typically consist of two C-terminal ACT domains in a tandem repeat, but  the second ACT domain is inserted within the first, resulting in, what is normally the terminal beta strand of ACT2, formed from a region N-terminal of ACT1. ACT domain repeats have been shown to have nonequivalent ligand-binding sites with complex regulatory patterns such as those seen in the bifunctional enzyme, aspartokinase-homoserine dehydrogenase (ThrA). In other enzymes, such as phenylalanine hydroxylases, the ACT domain appears to function as a flexible small module providing allosteric regulation via transmission of conformational changes, these conformational changes are not necessarily initiated by regulatory ligand binding at the ACT domain itself. ACT domains are present either singularly, N- or C-terminal, or in pairs present C-terminal or between two catalytic domains. Unique to cyanobacteria are four ACT domains C-terminal to an aspartokinase domain. A few proteins are composed almost entirely of ACT domain repeats as seen in the four ACT domain protein, the ACR protein, found in higher plants; and the two ACT domain protein, the glycine cleavage system transcriptional repressor (GcvR) protein, found in some bacteria. Also seen are single ACT domain proteins similar to the Streptococcus pneumoniae ACT domain protein (uncharacterized pdb structure 1ZPV) found in both bacteria and archaea. Purportedly, the ACT domain is an evolutionarily mobile ligand binding regulatory module that has been fused to different enzymes at various times.</t>
  </si>
  <si>
    <t>Q#527 - &gt;WP_070787426.1 branched-chain amino acid transport system II carrier protein [Floricoccus penangensis]</t>
  </si>
  <si>
    <t>Q#529 - &gt;WP_070787428.1 ACT domain-containing protein [Floricoccus penangensis]</t>
  </si>
  <si>
    <t>Q#530 - &gt;WP_070787429.1 PFL family protein [Floricoccus penangensis]</t>
  </si>
  <si>
    <t>Q#531 - &gt;WP_070787430.1 ketol-acid reductoisomerase [Floricoccus penangensis]</t>
  </si>
  <si>
    <t>Q#532 - &gt;WP_070787431.1 threonine ammonia-lyase IlvA [Floricoccus penangensis]</t>
  </si>
  <si>
    <t>Q#533 - &gt;WP_070787432.1 PHP domain-containing protein [Floricoccus penangensis]</t>
  </si>
  <si>
    <t>Q#534 - &gt;WP_070787433.1 methylated-DNA--[protein]-cysteine S-methyltransferase [Floricoccus penangensis]</t>
  </si>
  <si>
    <t>Q#535 - &gt;WP_070787434.1 GNAT family N-acetyltransferase [Floricoccus penangensis]</t>
  </si>
  <si>
    <t>Q#536 - &gt;WP_070787435.1 GRP family sugar transporter [Floricoccus penangensis]</t>
  </si>
  <si>
    <t>Q#537 - &gt;WP_070787436.1 alcohol dehydrogenase AdhP [Floricoccus penangensis]</t>
  </si>
  <si>
    <t>Q#538 - &gt;WP_070787437.1 xanthine phosphoribosyltransferase [Floricoccus penangensis]</t>
  </si>
  <si>
    <t>Q#539 - &gt;WP_070787438.1 purine permease [Floricoccus penangensis]</t>
  </si>
  <si>
    <t>Q#540 - &gt;WP_070787439.1 cystathionine gamma-synthase [Floricoccus penangensis]</t>
  </si>
  <si>
    <t>Q#541 - &gt;WP_070787440.1 pyridoxal phosphate-dependent aminotransferase [Floricoccus penangensis]</t>
  </si>
  <si>
    <t>Q#542 - &gt;WP_070787441.1 MULTISPECIES: uracil phosphoribosyltransferase [Floricoccus]</t>
  </si>
  <si>
    <t>Q#543 - &gt;WP_070787443.1 RluA family pseudouridine synthase [Floricoccus penangensis]</t>
  </si>
  <si>
    <t>Q#544 - &gt;WP_070787444.1 bifunctional metallophosphatase/5'-nucleotidase [Floricoccus penangensis]</t>
  </si>
  <si>
    <t>Q#548 - &gt;WP_070787449.1 PadR family transcriptional regulator [Floricoccus penangensis]</t>
  </si>
  <si>
    <t>Q#549 - &gt;WP_070787450.1 XRE family transcriptional regulator [Floricoccus penangensis]</t>
  </si>
  <si>
    <t>Q#551 - &gt;WP_070787452.1 glucose-1-phosphate thymidylyltransferase RfbA [Floricoccus penangensis]</t>
  </si>
  <si>
    <t>Q#552 - &gt;WP_070787453.1 dTDP-4-dehydrorhamnose 3,5-epimerase family protein [Floricoccus penangensis]</t>
  </si>
  <si>
    <t>Q#553 - &gt;WP_070787454.1 dTDP-glucose 4,6-dehydratase [Floricoccus penangensis]</t>
  </si>
  <si>
    <t>Q#554 - &gt;WP_070787455.1 UDP-glucose 4-epimerase GalE [Floricoccus penangensis]</t>
  </si>
  <si>
    <t>Q#555 - &gt;WP_070787456.1 UDP-galactopyranose mutase [Floricoccus penangensis]</t>
  </si>
  <si>
    <t>VanZ</t>
  </si>
  <si>
    <t>Q#557 - &gt;WP_070787458.1 glycosyltransferase [Floricoccus penangensis]</t>
  </si>
  <si>
    <t>Q#558 - &gt;WP_070787459.1 glycosyltransferase family 4 protein [Floricoccus penangensis]</t>
  </si>
  <si>
    <t>Q#559 - &gt;WP_070787460.1 glycosyltransferase family 4 protein [Floricoccus penangensis]</t>
  </si>
  <si>
    <t>Q#560 - &gt;WP_070787461.1 MULTISPECIES: DUF1797 family protein [Floricoccus]</t>
  </si>
  <si>
    <t>Q#561 - &gt;WP_070787463.1 tRNA1(Val) (adenine(37)-N6)-methyltransferase [Floricoccus penangensis]</t>
  </si>
  <si>
    <t>Q#562 - &gt;WP_070787464.1 1-acyl-sn-glycerol-3-phosphate acyltransferase [Floricoccus penangensis]</t>
  </si>
  <si>
    <t>Q#563 - &gt;WP_070787465.1 molecular chaperone DnaJ [Floricoccus penangensis]</t>
  </si>
  <si>
    <t>Q#564 - &gt;WP_070787466.1 YqeG family HAD IIIA-type phosphatase [Floricoccus penangensis]</t>
  </si>
  <si>
    <t>Q#565 - &gt;WP_070787467.1 histidine phosphatase family protein [Floricoccus penangensis]</t>
  </si>
  <si>
    <t>Q#566 - &gt;WP_070787468.1 lantibiotic protection ABC transporter ATP-binding subunit [Floricoccus penangensis]</t>
  </si>
  <si>
    <t>Q#569 - &gt;WP_070787471.1 response regulator transcription factor [Floricoccus penangensis]</t>
  </si>
  <si>
    <t>Q#570 - &gt;WP_070787472.1 HAMP domain-containing histidine kinase [Floricoccus penangensis]</t>
  </si>
  <si>
    <t>Q#571 - &gt;WP_070787473.1 PLP-dependent aminotransferase family protein [Floricoccus penangensis]</t>
  </si>
  <si>
    <t>Q#572 - &gt;WP_070787474.1 bifunctional hydroxymethylpyrimidine kinase/phosphomethylpyrimidine kinase [Floricoccus penangensis]</t>
  </si>
  <si>
    <t>Q#573 - &gt;WP_070787475.1 ECF transporter S component [Floricoccus penangensis]</t>
  </si>
  <si>
    <t>Q#574 - &gt;WP_070787476.1 acetylornithine transaminase [Floricoccus penangensis]</t>
  </si>
  <si>
    <t>Q#575 - &gt;WP_070787477.1 N-acetyl-gamma-glutamyl-phosphate reductase [Floricoccus penangensis]</t>
  </si>
  <si>
    <t>Q#576 - &gt;WP_070787478.1 bifunctional ornithine acetyltransferase/N-acetylglutamate synthase [Floricoccus penangensis]</t>
  </si>
  <si>
    <t>Q#577 - &gt;WP_070787479.1 acetylglutamate kinase [Floricoccus penangensis]</t>
  </si>
  <si>
    <t>Q#578 - &gt;WP_070787480.1 ornithine carbamoyltransferase [Floricoccus penangensis]</t>
  </si>
  <si>
    <t>Q#579 - &gt;WP_070787482.1 LytTR family DNA-binding domain-containing protein [Floricoccus penangensis]</t>
  </si>
  <si>
    <t>Q#580 - &gt;WP_070787483.1 MULTISPECIES: ribosome assembly RNA-binding protein YhbY [Floricoccus]</t>
  </si>
  <si>
    <t>Q#581 - &gt;WP_070787484.1 nicotinate-nucleotide adenylyltransferase [Floricoccus penangensis]</t>
  </si>
  <si>
    <t>Q#582 - &gt;WP_070787485.1 bis(5'-nucleosyl)-tetraphosphatase (symmetrical) YqeK [Floricoccus penangensis]</t>
  </si>
  <si>
    <t>Q#583 - &gt;WP_070787486.1 hypothetical protein [Floricoccus penangensis]</t>
  </si>
  <si>
    <t>Q#584 - &gt;WP_070787487.1 ribosome silencing factor [Floricoccus penangensis]</t>
  </si>
  <si>
    <t>Q#585 - &gt;WP_070787488.1 class I SAM-dependent methyltransferase [Floricoccus penangensis]</t>
  </si>
  <si>
    <t>Q#586 - &gt;WP_070787489.1 nucleotidyltransferase [Floricoccus penangensis]</t>
  </si>
  <si>
    <t>Q#588 - &gt;WP_070787491.1 MULTISPECIES: YebC/PmpR family DNA-binding transcriptional regulator [Floricoccus]</t>
  </si>
  <si>
    <t>Q#589 - &gt;WP_070787492.1 helix-turn-helix domain-containing protein [Floricoccus penangensis]</t>
  </si>
  <si>
    <t>Q#590 - &gt;WP_070787493.1 glycoside hydrolase family 65 protein [Floricoccus penangensis]</t>
  </si>
  <si>
    <t>Q#591 - &gt;WP_070787494.1 sugar ABC transporter permease [Floricoccus penangensis]</t>
  </si>
  <si>
    <t>Q#592 - &gt;WP_070787495.1 sugar ABC transporter permease [Floricoccus penangensis]</t>
  </si>
  <si>
    <t>Q#593 - &gt;WP_070787496.1 extracellular solute-binding protein [Floricoccus penangensis]</t>
  </si>
  <si>
    <t>Q#594 - &gt;WP_070787497.1 HlyD family efflux transporter periplasmic adaptor subunit [Floricoccus penangensis]</t>
  </si>
  <si>
    <t>Q#595 - &gt;WP_070787498.1 ABC transporter ATP-binding protein [Floricoccus penangensis]</t>
  </si>
  <si>
    <t>Q#596 - &gt;WP_070787499.1 ABC transporter permease [Floricoccus penangensis]</t>
  </si>
  <si>
    <t>Q#597 - &gt;WP_070787500.1 pyruvate oxidase [Floricoccus penangensis]</t>
  </si>
  <si>
    <t>Q#598 - &gt;WP_070787501.1 MFS transporter [Floricoccus penangensis]</t>
  </si>
  <si>
    <t>Q#599 - &gt;WP_070787502.1 MULTISPECIES: helix-turn-helix transcriptional regulator [Floricoccus]</t>
  </si>
  <si>
    <t>Q#600 - &gt;WP_070787503.1 helix-turn-helix domain-containing protein [Floricoccus penangensis]</t>
  </si>
  <si>
    <t>Q#601 - &gt;WP_070787504.1 arginine--tRNA ligase [Floricoccus penangensis]</t>
  </si>
  <si>
    <t>Q#602 - &gt;WP_070787505.1 arginine deiminase [Floricoccus penangensis]</t>
  </si>
  <si>
    <t>Q#603 - &gt;WP_070787506.1 arginine repressor [Floricoccus penangensis]</t>
  </si>
  <si>
    <t>Q#604 - &gt;WP_070787507.1 YlbF family regulator [Floricoccus penangensis]</t>
  </si>
  <si>
    <t>Q#605 - &gt;WP_070787508.1 DNA mismatch repair protein MutS [Floricoccus penangensis]</t>
  </si>
  <si>
    <t>Q#609 - &gt;WP_070787513.1 DNA mismatch repair endonuclease MutL [Floricoccus penangensis]</t>
  </si>
  <si>
    <t>Q#610 - &gt;WP_070787514.1 Holliday junction branch migration protein RuvA [Floricoccus penangensis]</t>
  </si>
  <si>
    <t>Q#611 - &gt;WP_070787515.1 Holliday junction branch migration DNA helicase RuvB [Floricoccus penangensis]</t>
  </si>
  <si>
    <t>Q#612 - &gt;WP_070787516.1 HAD-IC family P-type ATPase [Floricoccus penangensis]</t>
  </si>
  <si>
    <t>Q#613 - &gt;WP_070787517.1 low molecular weight phosphotyrosine protein phosphatase [Floricoccus penangensis]</t>
  </si>
  <si>
    <t>Q#614 - &gt;WP_070787518.1 bifunctional acetaldehyde-CoA/alcohol dehydrogenase [Floricoccus penangensis]</t>
  </si>
  <si>
    <t>Q#616 - &gt;WP_070787520.1 GDSL-type esterase/lipase family protein [Floricoccus penangensis]</t>
  </si>
  <si>
    <t>SGNH_hydrolase superfamily</t>
  </si>
  <si>
    <t>SGNH_hydrolase, or GDSL_hydrolase, is a diverse family of lipases and esterases. The tertiary fold of the enzyme is substantially different from that of the alpha/beta hydrolase family and unique among all known hydrolases; its active site closely resembles the typical Ser-His-Asp(Glu) triad from other serine hydrolases, but may lack the carboxlic acid.</t>
  </si>
  <si>
    <t>Q#617 - &gt;WP_070787521.1 MULTISPECIES: 30S ribosomal protein S2 [Floricoccus]</t>
  </si>
  <si>
    <t>Q#618 - &gt;WP_070787522.1 MULTISPECIES: translation elongation factor Ts [Floricoccus]</t>
  </si>
  <si>
    <t>Q#619 - &gt;WP_070787523.1 septation ring formation regulator EzrA [Floricoccus penangensis]</t>
  </si>
  <si>
    <t>Q#620 - &gt;WP_070787524.1 DNA replication/repair protein RecF [Floricoccus penangensis]</t>
  </si>
  <si>
    <t>Q#621 - &gt;WP_070787525.1 S4 domain-containing protein YaaA [Floricoccus penangensis]</t>
  </si>
  <si>
    <t>Q#622 - &gt;WP_070787526.1 insulinase family protein [Floricoccus penangensis]</t>
  </si>
  <si>
    <t>Q#623 - &gt;WP_070787527.1 insulinase family protein [Floricoccus penangensis]</t>
  </si>
  <si>
    <t>Q#624 - &gt;WP_070787528.1 helix-turn-helix domain-containing protein [Floricoccus penangensis]</t>
  </si>
  <si>
    <t>Q#625 - &gt;WP_070787529.1 CDP-diacylglycerol--glycerol-3-phosphate 3-phosphatidyltransferase [Floricoccus penangensis]</t>
  </si>
  <si>
    <t>Q#626 - &gt;WP_070787531.1 LytTR family transcriptional regulator DNA-binding domain-containing protein [Floricoccus penangensis]</t>
  </si>
  <si>
    <t>cl19078</t>
  </si>
  <si>
    <t>Q#627 - &gt;WP_070787532.1 helix-turn-helix domain-containing protein [Floricoccus penangensis]</t>
  </si>
  <si>
    <t>Q#628 - &gt;WP_070787533.1 energy-coupling factor ABC transporter ATP-binding protein [Floricoccus penangensis]</t>
  </si>
  <si>
    <t>Q#629 - &gt;WP_070787534.1 energy-coupling factor transporter ATPase [Floricoccus penangensis]</t>
  </si>
  <si>
    <t>Q#630 - &gt;WP_070787535.1 energy-coupling factor transporter transmembrane protein EcfT [Floricoccus penangensis]</t>
  </si>
  <si>
    <t>Q#631 - &gt;WP_070787536.1 2,3,4,5-tetrahydropyridine-2,6-dicarboxylate N-acetyltransferase [Floricoccus penangensis]</t>
  </si>
  <si>
    <t>Q#632 - &gt;WP_070787537.1 hypothetical protein [Floricoccus penangensis]</t>
  </si>
  <si>
    <t>Q#633 - &gt;WP_070787538.1 N-acetyldiaminopimelate deacetylase [Floricoccus penangensis]</t>
  </si>
  <si>
    <t>Q#634 - &gt;WP_070787539.1 class I SAM-dependent methyltransferase [Floricoccus penangensis]</t>
  </si>
  <si>
    <t>Q#635 - &gt;WP_070787540.1 MATE family efflux transporter [Floricoccus penangensis]</t>
  </si>
  <si>
    <t>Q#636 - &gt;WP_070787541.1 MULTISPECIES: cold-shock protein [Floricoccus]</t>
  </si>
  <si>
    <t>Q#637 - &gt;WP_070787542.1 5-formyltetrahydrofolate cyclo-ligase [Floricoccus penangensis]</t>
  </si>
  <si>
    <t>Q#638 - &gt;WP_070787543.1 rhomboid family intramembrane serine protease [Floricoccus penangensis]</t>
  </si>
  <si>
    <t>Q#639 - &gt;WP_070787544.1 MULTISPECIES: PTS lactose/cellobiose transporter subunit IIA [Floricoccus]</t>
  </si>
  <si>
    <t>Q#640 - &gt;WP_070787545.1 PTS sugar transporter subunit IIC [Floricoccus penangensis]</t>
  </si>
  <si>
    <t>cl10504</t>
  </si>
  <si>
    <t>DUF975 superfamily</t>
  </si>
  <si>
    <t>Protein of unknown function (DUF975); Family of uncharacterized bacterial proteins.</t>
  </si>
  <si>
    <t>Q#643 - &gt;WP_070787548.1 dUTP diphosphatase [Floricoccus penangensis]</t>
  </si>
  <si>
    <t>Q#645 - &gt;WP_070787550.1 DNA repair protein RadA [Floricoccus penangensis]</t>
  </si>
  <si>
    <t>Q#646 - &gt;WP_070787551.1 PIN/TRAM domain-containing protein [Floricoccus penangensis]</t>
  </si>
  <si>
    <t>Q#647 - &gt;WP_070787552.1 2-C-methyl-D-erythritol 4-phosphate cytidylyltransferase [Floricoccus penangensis]</t>
  </si>
  <si>
    <t>Q#648 - &gt;WP_070787553.1 TIGR00266 family protein [Floricoccus penangensis]</t>
  </si>
  <si>
    <t>Q#649 - &gt;WP_070787554.1 2-C-methyl-D-erythritol 2,4-cyclodiphosphate synthase [Floricoccus penangensis]</t>
  </si>
  <si>
    <t>Q#650 - &gt;WP_070787555.1 glutamate--tRNA ligase [Floricoccus penangensis]</t>
  </si>
  <si>
    <t>Q#652 - &gt;WP_070787557.1 gamma-glutamyl-gamma-aminobutyrate hydrolase family protein [Floricoccus penangensis]</t>
  </si>
  <si>
    <t>Q#653 - &gt;WP_070787558.1 methyltransferase domain-containing protein [Floricoccus penangensis]</t>
  </si>
  <si>
    <t>cl01539</t>
  </si>
  <si>
    <t>Lipopolysaccharide assembly protein A domain; This family includes a domain found in lipopolysaccharide assembly protein A (LapA). LapA functions along with LapB in the assembly of lipopolysaccharide (LPS). Domains in this family are also found in some uncharacterized bacterial proteins.</t>
  </si>
  <si>
    <t>Q#656 - &gt;WP_070787561.1 pyruvate dehydrogenase (acetyl-transferring) E1 component subunit alpha [Floricoccus penangensis]</t>
  </si>
  <si>
    <t>Q#657 - &gt;WP_070787562.1 alpha-ketoacid dehydrogenase subunit beta [Floricoccus penangensis]</t>
  </si>
  <si>
    <t>Q#658 - &gt;WP_070787563.1 2-oxo acid dehydrogenase subunit E2 [Floricoccus penangensis]</t>
  </si>
  <si>
    <t>Q#659 - &gt;WP_070787564.1 dihydrolipoyl dehydrogenase [Floricoccus penangensis]</t>
  </si>
  <si>
    <t>Q#660 - &gt;WP_070787565.1 serine hydrolase [Floricoccus penangensis]</t>
  </si>
  <si>
    <t>Q#661 - &gt;WP_070787566.1 metal ABC transporter ATP-binding protein [Floricoccus penangensis]</t>
  </si>
  <si>
    <t>Q#662 - &gt;WP_070787567.1 metal-dependent transcriptional regulator [Floricoccus penangensis]</t>
  </si>
  <si>
    <t>Q#664 - &gt;WP_070787569.1 glycerol kinase GlpK [Floricoccus penangensis]</t>
  </si>
  <si>
    <t>Q#665 - &gt;WP_070787570.1 type 1 glycerol-3-phosphate oxidase [Floricoccus penangensis]</t>
  </si>
  <si>
    <t>Q#666 - &gt;WP_070787571.1 aquaporin family protein [Floricoccus penangensis]</t>
  </si>
  <si>
    <t>Q#668 - &gt;WP_070787573.1 argininosuccinate synthase [Floricoccus penangensis]</t>
  </si>
  <si>
    <t>Q#669 - &gt;WP_070787574.1 argininosuccinate lyase [Floricoccus penangensis]</t>
  </si>
  <si>
    <t>Q#670 - &gt;WP_070787575.1 ribonuclease P protein component [Floricoccus penangensis]</t>
  </si>
  <si>
    <t>Q#671 - &gt;WP_070787577.1 Jag N-terminal domain-containing protein [Floricoccus penangensis]</t>
  </si>
  <si>
    <t>Q#672 - &gt;WP_070787578.1 MULTISPECIES: 50S ribosomal protein L34 [Floricoccus]</t>
  </si>
  <si>
    <t>Q#673 - &gt;WP_070787579.1 aldo/keto reductase [Floricoccus penangensis]</t>
  </si>
  <si>
    <t>Q#674 - &gt;WP_070787580.1 IreB family regulatory phosphoprotein [Floricoccus penangensis]</t>
  </si>
  <si>
    <t>Q#675 - &gt;WP_070787581.1 Holliday junction resolvase RuvX [Floricoccus penangensis]</t>
  </si>
  <si>
    <t>Q#676 - &gt;WP_070787582.1 DUF1292 domain-containing protein [Floricoccus penangensis]</t>
  </si>
  <si>
    <t>Q#677 - &gt;WP_070787583.1 ribosome biogenesis GTPase YqeH [Floricoccus penangensis]</t>
  </si>
  <si>
    <t>Q#679 - &gt;WP_070787588.1 M42 family metallopeptidase [Floricoccus penangensis]</t>
  </si>
  <si>
    <t>Q#680 - &gt;WP_070787589.1 anaerobic ribonucleoside-triphosphate reductase [Floricoccus penangensis]</t>
  </si>
  <si>
    <t>Q#681 - &gt;WP_070787590.1 anaerobic ribonucleoside-triphosphate reductase activating protein [Floricoccus penangensis]</t>
  </si>
  <si>
    <t>Q#682 - &gt;WP_070787591.1 NUDIX hydrolase [Floricoccus penangensis]</t>
  </si>
  <si>
    <t>Q#683 - &gt;WP_070787592.1 peptidase M13 [Floricoccus penangensis]</t>
  </si>
  <si>
    <t>Q#684 - &gt;WP_070787593.1 LysR family transcriptional regulator [Floricoccus penangensis]</t>
  </si>
  <si>
    <t>Q#685 - &gt;WP_070787594.1 TDT family transporter [Floricoccus penangensis]</t>
  </si>
  <si>
    <t>Q#686 - &gt;WP_070787595.1 DNA-directed RNA polymerase subunit beta [Floricoccus penangensis]</t>
  </si>
  <si>
    <t>Q#687 - &gt;WP_070787596.1 DNA-directed RNA polymerase subunit beta' [Floricoccus penangensis]</t>
  </si>
  <si>
    <t>Q#688 - &gt;WP_070787597.1 GRP family sugar transporter [Floricoccus penangensis]</t>
  </si>
  <si>
    <t>Q#689 - &gt;WP_070787598.1 tRNA guanosine(34) transglycosylase Tgt [Floricoccus penangensis]</t>
  </si>
  <si>
    <t>Q#690 - &gt;WP_070787599.1 preprotein translocase subunit YajC [Floricoccus penangensis]</t>
  </si>
  <si>
    <t>Q#691 - &gt;WP_070787600.1 isoprenyl transferase [Floricoccus penangensis]</t>
  </si>
  <si>
    <t>Q#692 - &gt;WP_070787601.1 phosphatidate cytidylyltransferase [Floricoccus penangensis]</t>
  </si>
  <si>
    <t>Q#693 - &gt;WP_070787602.1 1-deoxy-D-xylulose-5-phosphate reductoisomerase [Floricoccus penangensis]</t>
  </si>
  <si>
    <t>Q#694 - &gt;WP_070787603.1 RIP metalloprotease RseP [Floricoccus penangensis]</t>
  </si>
  <si>
    <t>Q#695 - &gt;WP_070787604.1 PolC-type DNA polymerase III [Floricoccus penangensis]</t>
  </si>
  <si>
    <t>Q#696 - &gt;WP_070787605.1 ribose-phosphate diphosphokinase [Floricoccus penangensis]</t>
  </si>
  <si>
    <t>Q#697 - &gt;WP_070787606.1 helix-turn-helix domain-containing protein [Floricoccus penangensis]</t>
  </si>
  <si>
    <t>Q#700 - &gt;WP_070787609.1 leucine--tRNA ligase [Floricoccus penangensis]</t>
  </si>
  <si>
    <t>Q#701 - &gt;WP_070787610.1 glycerophosphoryl diester phosphodiesterase [Floricoccus penangensis]</t>
  </si>
  <si>
    <t>Q#702 - &gt;WP_070787612.1 hypothetical protein [Floricoccus penangensis]</t>
  </si>
  <si>
    <t>Q#703 - &gt;WP_070787613.1 YfhO family protein [Floricoccus penangensis]</t>
  </si>
  <si>
    <t>Q#704 - &gt;WP_070787614.1 ASCH domain-containing protein [Floricoccus penangensis]</t>
  </si>
  <si>
    <t>Q#705 - &gt;WP_070787615.1 L-serine ammonia-lyase, iron-sulfur-dependent, subunit alpha [Floricoccus penangensis]</t>
  </si>
  <si>
    <t>Q#706 - &gt;WP_070787616.1 L-serine ammonia-lyase, iron-sulfur-dependent subunit beta [Floricoccus penangensis]</t>
  </si>
  <si>
    <t>Q#707 - &gt;WP_070787617.1 HAD hydrolase-like protein [Floricoccus penangensis]</t>
  </si>
  <si>
    <t>Q#708 - &gt;WP_070787618.1 tRNA 2-thiouridine(34) synthase MnmA [Floricoccus penangensis]</t>
  </si>
  <si>
    <t>Q#709 - &gt;WP_070787619.1 tRNA uridine-5-carboxymethylaminomethyl(34) synthesis enzyme MnmG [Floricoccus penangensis]</t>
  </si>
  <si>
    <t>Q#710 - &gt;WP_070787620.1 DHH family phosphoesterase [Floricoccus penangensis]</t>
  </si>
  <si>
    <t>Q#711 - &gt;WP_070787621.1 50S ribosomal protein L9 [Floricoccus penangensis]</t>
  </si>
  <si>
    <t>Q#712 - &gt;WP_070787622.1 replicative DNA helicase [Floricoccus penangensis]</t>
  </si>
  <si>
    <t>Q#713 - &gt;WP_070787623.1 Veg family protein [Floricoccus penangensis]</t>
  </si>
  <si>
    <t>Q#714 - &gt;WP_070787624.1 30S ribosomal protein S4 [Floricoccus penangensis]</t>
  </si>
  <si>
    <t>Q#715 - &gt;WP_070787625.1 ABC transporter ATP-binding protein/permease [Floricoccus penangensis]</t>
  </si>
  <si>
    <t>Q#716 - &gt;WP_070787626.1 recombinase RecA [Floricoccus penangensis]</t>
  </si>
  <si>
    <t>Q#717 - &gt;WP_070787627.1 transcriptional regulator Spx [Floricoccus penangensis]</t>
  </si>
  <si>
    <t>Q#718 - &gt;WP_070787628.1 TatD family hydrolase [Floricoccus penangensis]</t>
  </si>
  <si>
    <t>Q#719 - &gt;WP_070787630.1 16S rRNA (adenine(1518)-N(6)/adenine(1519)-N(6))-dimethyltransferase RsmA [Floricoccus penangensis]</t>
  </si>
  <si>
    <t>Q#720 - &gt;WP_070787631.1 ribosome small subunit-dependent GTPase A [Floricoccus penangensis]</t>
  </si>
  <si>
    <t>Q#721 - &gt;WP_070787632.1 ribulose-phosphate 3-epimerase [Floricoccus penangensis]</t>
  </si>
  <si>
    <t>Q#722 - &gt;WP_070787633.1 metallophosphoesterase [Floricoccus penangensis]</t>
  </si>
  <si>
    <t>Q#723 - &gt;WP_070787634.1 AAA family ATPase [Floricoccus penangensis]</t>
  </si>
  <si>
    <t>Q#724 - &gt;WP_070787635.1 3'-5' exoribonuclease YhaM family protein [Floricoccus penangensis]</t>
  </si>
  <si>
    <t>Q#725 - &gt;WP_070787636.1 DNA-3-methyladenine glycosylase I [Floricoccus penangensis]</t>
  </si>
  <si>
    <t>Q#726 - &gt;WP_070787638.1 glycogen/starch/alpha-glucan phosphorylase [Floricoccus penangensis]</t>
  </si>
  <si>
    <t>Q#727 - &gt;WP_070787639.1 glycogen synthase GlgA [Floricoccus penangensis]</t>
  </si>
  <si>
    <t>Q#728 - &gt;WP_070787640.1 glucose-1-phosphate adenylyltransferase subunit GlgD [Floricoccus penangensis]</t>
  </si>
  <si>
    <t>Q#729 - &gt;WP_070787641.1 glycoside hydrolase family 13 protein [Floricoccus penangensis]</t>
  </si>
  <si>
    <t>Q#730 - &gt;WP_070787642.1 amino acid ABC transporter permease [Floricoccus penangensis]</t>
  </si>
  <si>
    <t>Q#731 - &gt;WP_070787643.1 transporter substrate-binding domain-containing protein [Floricoccus penangensis]</t>
  </si>
  <si>
    <t>Q#732 - &gt;WP_070787644.1 amino acid ABC transporter ATP-binding protein [Floricoccus penangensis]</t>
  </si>
  <si>
    <t>Q#733 - &gt;WP_070787645.1 response regulator transcription factor [Floricoccus penangensis]</t>
  </si>
  <si>
    <t>Q#734 - &gt;WP_070787646.1 MULTISPECIES: PAS domain-containing protein [Floricoccus]</t>
  </si>
  <si>
    <t>Q#735 - &gt;WP_070787647.1 MBL fold metallo-hydrolase [Floricoccus penangensis]</t>
  </si>
  <si>
    <t>Q#736 - &gt;WP_070787648.1 chromosome segregation protein SMC [Floricoccus penangensis]</t>
  </si>
  <si>
    <t>Q#737 - &gt;WP_070787649.1 Cof-type HAD-IIB family hydrolase [Floricoccus penangensis]</t>
  </si>
  <si>
    <t>Q#738 - &gt;WP_070787650.1 oleate hydratase [Floricoccus penangensis]</t>
  </si>
  <si>
    <t>Q#739 - &gt;WP_070787651.1 MULTISPECIES: ATP-dependent Clp protease proteolytic subunit [Floricoccus]</t>
  </si>
  <si>
    <t>Q#740 - &gt;WP_070787652.1 cation-translocating P-type ATPase [Floricoccus penangensis]</t>
  </si>
  <si>
    <t>Q#741 - &gt;WP_070787653.1 MULTISPECIES: 50S ribosomal protein L28 [Floricoccus]</t>
  </si>
  <si>
    <t>Q#742 - &gt;WP_070787654.1 MULTISPECIES: Asp23/Gls24 family envelope stress response protein [Floricoccus]</t>
  </si>
  <si>
    <t>Q#743 - &gt;WP_070787655.1 DAK2 domain-containing protein [Floricoccus penangensis]</t>
  </si>
  <si>
    <t>Q#744 - &gt;WP_070787656.1 ATP-dependent DNA helicase RecG [Floricoccus penangensis]</t>
  </si>
  <si>
    <t>Q#745 - &gt;WP_070787657.1 CtsR family transcriptional regulator [Floricoccus penangensis]</t>
  </si>
  <si>
    <t>Q#746 - &gt;WP_070787658.1 ATP-dependent Clp protease ATP-binding subunit [Floricoccus penangensis]</t>
  </si>
  <si>
    <t>Q#747 - &gt;WP_070787660.1 nicotinamide-nucleotide adenylyltransferase [Floricoccus penangensis]</t>
  </si>
  <si>
    <t>Q#748 - &gt;WP_070787661.1 YdbC family protein [Floricoccus penangensis]</t>
  </si>
  <si>
    <t>Q#749 - &gt;WP_070787662.1 CPBP family intramembrane metalloprotease [Floricoccus penangensis]</t>
  </si>
  <si>
    <t>Q#750 - &gt;WP_070787663.1 PadR family transcriptional regulator [Floricoccus penangensis]</t>
  </si>
  <si>
    <t>Q#754 - &gt;WP_070787667.1 aminoacyl-tRNA deacylase [Floricoccus penangensis]</t>
  </si>
  <si>
    <t>Q#755 - &gt;WP_070787669.1 energy-coupled thiamine transporter ThiT [Floricoccus penangensis]</t>
  </si>
  <si>
    <t>Q#757 - &gt;WP_070787671.1 metal ABC transporter substrate-binding protein [Floricoccus penangensis]</t>
  </si>
  <si>
    <t>Q#758 - &gt;WP_070787672.1 metal ABC transporter substrate-binding protein [Floricoccus penangensis]</t>
  </si>
  <si>
    <t>Q#759 - &gt;WP_070787673.1 metal ABC transporter substrate-binding protein [Floricoccus penangensis]</t>
  </si>
  <si>
    <t>Q#760 - &gt;WP_070787674.1 ATP-binding cassette domain-containing protein [Floricoccus penangensis]</t>
  </si>
  <si>
    <t>Q#761 - &gt;WP_070787675.1 ABC transporter permease [Floricoccus penangensis]</t>
  </si>
  <si>
    <t>Q#762 - &gt;WP_070787676.1 MBL fold metallo-hydrolase [Floricoccus penangensis]</t>
  </si>
  <si>
    <t>Q#763 - &gt;WP_070787678.1 GNAT family N-acetyltransferase [Floricoccus penangensis]</t>
  </si>
  <si>
    <t>Q#764 - &gt;WP_070787679.1 CBS domain-containing protein [Floricoccus penangensis]</t>
  </si>
  <si>
    <t>Q#765 - &gt;WP_070787680.1 bifunctional oligoribonuclease/PAP phosphatase NrnA [Floricoccus penangensis]</t>
  </si>
  <si>
    <t>Q#766 - &gt;WP_070787681.1 UDP-N-acetylglucosamine 1-carboxyvinyltransferase [Floricoccus penangensis]</t>
  </si>
  <si>
    <t>Q#767 - &gt;WP_070787682.1 MULTISPECIES: type B 50S ribosomal protein L31 [Floricoccus]</t>
  </si>
  <si>
    <t>Q#768 - &gt;WP_070787683.1 MULTISPECIES: 30S ribosomal protein S1 [Floricoccus]</t>
  </si>
  <si>
    <t>Q#769 - &gt;WP_070787684.1 universal stress protein [Floricoccus penangensis]</t>
  </si>
  <si>
    <t>Q#771 - &gt;WP_070787686.1 sodium:proton antiporter [Floricoccus penangensis]</t>
  </si>
  <si>
    <t>Q#772 - &gt;WP_070787687.1 cysteine desulfurase [Floricoccus penangensis]</t>
  </si>
  <si>
    <t>Q#773 - &gt;WP_070787688.1 tRNA 4-thiouridine(8) synthase ThiI [Floricoccus penangensis]</t>
  </si>
  <si>
    <t>Q#774 - &gt;WP_070787689.1 penicillin-binding protein [Floricoccus penangensis]</t>
  </si>
  <si>
    <t>Q#775 - &gt;WP_070787690.1 tyrosine--tRNA ligase [Floricoccus penangensis]</t>
  </si>
  <si>
    <t>Q#776 - &gt;WP_070787691.1 MULTISPECIES: 30S ribosomal protein S15 [Floricoccus]</t>
  </si>
  <si>
    <t>Q#777 - &gt;WP_070787692.1 class I SAM-dependent methyltransferase [Floricoccus penangensis]</t>
  </si>
  <si>
    <t>Q#778 - &gt;WP_070787693.1 acetate kinase [Floricoccus penangensis]</t>
  </si>
  <si>
    <t>Q#779 - &gt;WP_070787694.1 glycerophosphodiester phosphodiesterase [Floricoccus penangensis]</t>
  </si>
  <si>
    <t>Q#781 - &gt;WP_070787697.1 MULTISPECIES: ribonuclease M5 [Floricoccus]</t>
  </si>
  <si>
    <t>Q#782 - &gt;WP_070787699.1 glucose-1-phosphate adenylyltransferase [Floricoccus penangensis]</t>
  </si>
  <si>
    <t>Q#783 - &gt;WP_070787700.1 1,4-alpha-glucan branching protein GlgB [Floricoccus penangensis]</t>
  </si>
  <si>
    <t>Q#784 - &gt;WP_070787701.1 amino acid ABC transporter permease [Floricoccus penangensis]</t>
  </si>
  <si>
    <t>Q#785 - &gt;WP_070787704.1 YueI family protein [Floricoccus penangensis]</t>
  </si>
  <si>
    <t>Q#786 - &gt;WP_070787705.1 peptide deformylase [Floricoccus penangensis]</t>
  </si>
  <si>
    <t>Q#787 - &gt;WP_070787706.1 GNAT family N-acetyltransferase [Floricoccus penangensis]</t>
  </si>
  <si>
    <t>Q#789 - &gt;WP_070787708.1 serine--tRNA ligase [Floricoccus penangensis]</t>
  </si>
  <si>
    <t>Q#790 - &gt;WP_070787709.1 MULTISPECIES: DUF956 family protein [Floricoccus]</t>
  </si>
  <si>
    <t>Q#791 - &gt;WP_070787710.1 PTS system mannose/fructose/sorbose family transporter subunit IID [Floricoccus penangensis]</t>
  </si>
  <si>
    <t>Q#792 - &gt;WP_070787711.1 MULTISPECIES: mannose/fructose/sorbose family PTS transporter subunit IIC [Floricoccus]</t>
  </si>
  <si>
    <t>Q#793 - &gt;WP_070787712.1 mannose/fructose/sorbose PTS transporter subunit IIA [Floricoccus penangensis]</t>
  </si>
  <si>
    <t>Q#794 - &gt;WP_070787713.1 tRNA (cytidine(34)-2'-O)-methyltransferase [Floricoccus penangensis]</t>
  </si>
  <si>
    <t>Q#795 - &gt;WP_070787714.1 histidine phosphatase family protein [Floricoccus penangensis]</t>
  </si>
  <si>
    <t>Q#796 - &gt;WP_070787715.1 ATP-dependent RecD-like DNA helicase [Floricoccus penangensis]</t>
  </si>
  <si>
    <t>Q#797 - &gt;WP_070787716.1 30S ribosomal protein S20 [Floricoccus penangensis]</t>
  </si>
  <si>
    <t>Q#798 - &gt;WP_070787717.1 GntR family transcriptional regulator [Floricoccus penangensis]</t>
  </si>
  <si>
    <t>Q#799 - &gt;WP_070787719.1 Rgg/GadR/MutR family transcriptional regulator [Floricoccus penangensis]</t>
  </si>
  <si>
    <t>Q#800 - &gt;WP_070787720.1 ABC transporter ATP-binding protein [Floricoccus penangensis]</t>
  </si>
  <si>
    <t>Q#801 - &gt;WP_070787721.1 ABC transporter permease [Floricoccus penangensis]</t>
  </si>
  <si>
    <t>Q#802 - &gt;WP_070787722.1 ABC transporter permease [Floricoccus penangensis]</t>
  </si>
  <si>
    <t>Q#805 - &gt;WP_070787725.1 MULTISPECIES: putative DNA-binding protein [Floricoccus]</t>
  </si>
  <si>
    <t>Q#806 - &gt;WP_070787726.1 signal recognition particle protein [Floricoccus penangensis]</t>
  </si>
  <si>
    <t>Q#807 - &gt;WP_070787727.1 glycine--tRNA ligase subunit alpha [Floricoccus penangensis]</t>
  </si>
  <si>
    <t>Q#808 - &gt;WP_070787728.1 glycine--tRNA ligase subunit beta [Floricoccus penangensis]</t>
  </si>
  <si>
    <t>Q#809 - &gt;WP_070787731.1 DUF4931 domain-containing protein [Floricoccus penangensis]</t>
  </si>
  <si>
    <t>Q#810 - &gt;WP_070787732.1 OsmC family protein [Floricoccus penangensis]</t>
  </si>
  <si>
    <t>OsmC</t>
  </si>
  <si>
    <t>Q#811 - &gt;WP_070787733.1 SPFH domain-containing protein [Floricoccus penangensis]</t>
  </si>
  <si>
    <t>Q#813 - &gt;WP_070787735.1 TPM domain-containing protein [Floricoccus penangensis]</t>
  </si>
  <si>
    <t>Q#814 - &gt;WP_070787736.1 DeoR/GlpR family DNA-binding transcription regulator [Floricoccus penangensis]</t>
  </si>
  <si>
    <t>Q#815 - &gt;WP_070787737.1 L-ascorbate 6-phosphate lactonase [Floricoccus penangensis]</t>
  </si>
  <si>
    <t>Q#816 - &gt;WP_070787738.1 PTS sugar transporter subunit IIA [Floricoccus penangensis]</t>
  </si>
  <si>
    <t>PTS_IIA, PTS system, fructose/mannitol specific IIA subunit. The bacterial phosphoenolpyruvate: sugar phosphotransferase system (PTS) is a multi-protein system involved in the regulation of a variety of metabolic and transcriptional processes. This family is one of four structurally and functionally distinct group IIA PTS system cytoplasmic enzymes, necessary for the uptake of carbohydrates across the cytoplasmic membrane and their phosphorylation.</t>
  </si>
  <si>
    <t>Q#817 - &gt;WP_070787739.1 PTS ascorbate transporter subunit IIC [Floricoccus penangensis]</t>
  </si>
  <si>
    <t>Q#818 - &gt;WP_070787740.1 PTS sugar transporter subunit IIB [Floricoccus penangensis]</t>
  </si>
  <si>
    <t>Q#819 - &gt;WP_070787741.1 3-keto-L-gulonate-6-phosphate decarboxylase UlaD [Floricoccus penangensis]</t>
  </si>
  <si>
    <t>Q#820 - &gt;WP_070787742.1 L-ribulose-5-phosphate 3-epimerase [Floricoccus penangensis]</t>
  </si>
  <si>
    <t>Q#821 - &gt;WP_070787743.1 L-ribulose-5-phosphate 4-epimerase AraD [Floricoccus penangensis]</t>
  </si>
  <si>
    <t>Q#822 - &gt;WP_070787744.1 transketolase [Floricoccus penangensis]</t>
  </si>
  <si>
    <t>Q#823 - &gt;WP_070787745.1 SH3 domain-containing protein [Floricoccus penangensis]</t>
  </si>
  <si>
    <t>Q#824 - &gt;WP_070787746.1 membrane protein insertase YidC [Floricoccus penangensis]</t>
  </si>
  <si>
    <t>Q#825 - &gt;WP_070787747.1 acylphosphatase [Floricoccus penangensis]</t>
  </si>
  <si>
    <t>Q#826 - &gt;WP_070787748.1 MarR family transcriptional regulator [Floricoccus penangensis]</t>
  </si>
  <si>
    <t>Q#827 - &gt;WP_070787749.1 rhodanese-like domain-containing protein [Floricoccus penangensis]</t>
  </si>
  <si>
    <t>Q#828 - &gt;WP_070787750.1 RNA methyltransferase [Floricoccus penangensis]</t>
  </si>
  <si>
    <t>Q#829 - &gt;WP_070787751.1 HD domain-containing protein [Floricoccus penangensis]</t>
  </si>
  <si>
    <t>Q#831 - &gt;WP_070787753.1 Bax inhibitor-1/YccA family protein [Floricoccus penangensis]</t>
  </si>
  <si>
    <t>Q#832 - &gt;WP_070787754.1 Bax inhibitor-1/YccA family protein [Floricoccus penangensis]</t>
  </si>
  <si>
    <t>Q#833 - &gt;WP_070787755.1 MarR family transcriptional regulator [Floricoccus penangensis]</t>
  </si>
  <si>
    <t>Q#834 - &gt;WP_070787756.1 ABC transporter ATP-binding protein/permease [Floricoccus penangensis]</t>
  </si>
  <si>
    <t>Q#835 - &gt;WP_070787757.1 peptide MFS transporter [Floricoccus penangensis]</t>
  </si>
  <si>
    <t>Q#836 - &gt;WP_070787758.1 methionyl aminopeptidase [Floricoccus penangensis]</t>
  </si>
  <si>
    <t>Q#837 - &gt;WP_070787759.1 GNAT family N-acetyltransferase [Floricoccus penangensis]</t>
  </si>
  <si>
    <t>Q#838 - &gt;WP_070787760.1 methionyl aminopeptidase [Floricoccus penangensis]</t>
  </si>
  <si>
    <t>Q#839 - &gt;WP_070787761.1 GtrA family protein [Floricoccus penangensis]</t>
  </si>
  <si>
    <t>Q#840 - &gt;WP_070787763.1 transcriptional regulator Spx [Floricoccus penangensis]</t>
  </si>
  <si>
    <t>Q#841 - &gt;WP_070787764.1 UPF0223 family protein [Floricoccus penangensis]</t>
  </si>
  <si>
    <t>Q#842 - &gt;WP_070787765.1 UDP-N-acetylglucosamine 1-carboxyvinyltransferase [Floricoccus penangensis]</t>
  </si>
  <si>
    <t>Q#843 - &gt;WP_070787766.1 trigger factor [Floricoccus penangensis]</t>
  </si>
  <si>
    <t>Q#844 - &gt;WP_070787767.1 DNA-directed RNA polymerase subunit delta [Floricoccus penangensis]</t>
  </si>
  <si>
    <t>Q#845 - &gt;WP_070787768.1 aspartate kinase [Floricoccus penangensis]</t>
  </si>
  <si>
    <t>Q#846 - &gt;WP_070787769.1 HAD family phosphatase [Floricoccus penangensis]</t>
  </si>
  <si>
    <t>Q#847 - &gt;WP_070787770.1 adaptor protein MecA [Floricoccus penangensis]</t>
  </si>
  <si>
    <t>Q#848 - &gt;WP_070787771.1 undecaprenyl/decaprenyl-phosphate alpha-N-acetylglucosaminyl 1-phosphate transferase [Floricoccus penangensis]</t>
  </si>
  <si>
    <t>Q#849 - &gt;WP_070787772.1 Fe-S cluster assembly ATPase SufC [Floricoccus penangensis]</t>
  </si>
  <si>
    <t>Q#850 - &gt;WP_070787773.1 Fe-S cluster assembly protein SufD [Floricoccus penangensis]</t>
  </si>
  <si>
    <t>Q#851 - &gt;WP_070787774.1 cysteine desulfurase [Floricoccus penangensis]</t>
  </si>
  <si>
    <t>Q#852 - &gt;WP_070787775.1 SUF system NifU family Fe-S cluster assembly protein [Floricoccus penangensis]</t>
  </si>
  <si>
    <t>Q#853 - &gt;WP_070787776.1 Fe-S cluster assembly protein SufB [Floricoccus penangensis]</t>
  </si>
  <si>
    <t>Q#854 - &gt;WP_070787777.1 cysteine hydrolase [Floricoccus penangensis]</t>
  </si>
  <si>
    <t>Q#863 - &gt;WP_070787787.1 penicillin-binding protein [Floricoccus penangensis]</t>
  </si>
  <si>
    <t>Q#864 - &gt;WP_070787788.1 aminoacyltransferase [Floricoccus penangensis]</t>
  </si>
  <si>
    <t>Q#865 - &gt;WP_070787789.1 CapA family protein [Floricoccus penangensis]</t>
  </si>
  <si>
    <t>Q#866 - &gt;WP_070787790.1 nucleotidyltransferase domain-containing protein [Floricoccus penangensis]</t>
  </si>
  <si>
    <t>Q#867 - &gt;WP_070787791.1 ribonuclease Z [Floricoccus penangensis]</t>
  </si>
  <si>
    <t>Q#868 - &gt;WP_070787792.1 SDR family oxidoreductase [Floricoccus penangensis]</t>
  </si>
  <si>
    <t>Q#869 - &gt;WP_070787793.1 single-stranded-DNA-specific exonuclease RecJ [Floricoccus penangensis]</t>
  </si>
  <si>
    <t>Q#870 - &gt;WP_070787794.1 MULTISPECIES: adenine phosphoribosyltransferase [Floricoccus]</t>
  </si>
  <si>
    <t>Q#871 - &gt;WP_070787795.1 DnaD domain-containing protein [Floricoccus penangensis]</t>
  </si>
  <si>
    <t>Q#872 - &gt;WP_070787796.1 tRNA (adenine(22)-N(1))-methyltransferase TrmK [Floricoccus penangensis]</t>
  </si>
  <si>
    <t>Q#873 - &gt;WP_070787797.1 Nif3-like dinuclear metal center hexameric protein [Floricoccus penangensis]</t>
  </si>
  <si>
    <t>Q#874 - &gt;WP_070787798.1 DNA alkylation repair protein [Floricoccus penangensis]</t>
  </si>
  <si>
    <t>Q#875 - &gt;WP_070787799.1 peptidase T [Floricoccus penangensis]</t>
  </si>
  <si>
    <t>Q#878 - &gt;WP_070787802.1 (d)CMP kinase [Floricoccus penangensis]</t>
  </si>
  <si>
    <t>Q#879 - &gt;WP_070787803.1 Cof-type HAD-IIB family hydrolase [Floricoccus penangensis]</t>
  </si>
  <si>
    <t>Q#880 - &gt;WP_070787804.1 NCS2 family permease [Floricoccus penangensis]</t>
  </si>
  <si>
    <t>Q#881 - &gt;WP_070787805.1 MULTISPECIES: DUF402 domain-containing protein [Floricoccus]</t>
  </si>
  <si>
    <t>Q#882 - &gt;WP_070787806.1 tRNA epoxyqueuosine(34) reductase QueG [Floricoccus penangensis]</t>
  </si>
  <si>
    <t>Q#883 - &gt;WP_070787807.1 peptide chain release factor 2 [Floricoccus penangensis]</t>
  </si>
  <si>
    <t>Q#884 - &gt;WP_070787808.1 cell division ATP-binding protein FtsE [Floricoccus penangensis]</t>
  </si>
  <si>
    <t>Q#885 - &gt;WP_070787809.1 permease-like cell division protein FtsX [Floricoccus penangensis]</t>
  </si>
  <si>
    <t>Q#886 - &gt;WP_070787810.1 ABC transporter ATP-binding protein/permease [Floricoccus penangensis]</t>
  </si>
  <si>
    <t>Q#887 - &gt;WP_070787811.1 M3 family oligoendopeptidase [Floricoccus penangensis]</t>
  </si>
  <si>
    <t>Q#888 - &gt;WP_070787812.1 nicotinamide riboside transporter PnuC [Floricoccus penangensis]</t>
  </si>
  <si>
    <t>Q#889 - &gt;WP_070787813.1 glutathione peroxidase [Floricoccus penangensis]</t>
  </si>
  <si>
    <t>Q#890 - &gt;WP_070787814.1 DEAD/DEAH box helicase [Floricoccus penangensis]</t>
  </si>
  <si>
    <t>Q#891 - &gt;WP_070787815.1 Gfo/Idh/MocA family oxidoreductase [Floricoccus penangensis]</t>
  </si>
  <si>
    <t>Q#892 - &gt;WP_070787816.1 hypothetical protein [Floricoccus penangensis]</t>
  </si>
  <si>
    <t>Q#893 - &gt;WP_070787817.1 energy-coupling factor transporter transmembrane protein EcfT [Floricoccus penangensis]</t>
  </si>
  <si>
    <t>Q#894 - &gt;WP_070787818.1 ABC transporter ATP-binding protein [Floricoccus penangensis]</t>
  </si>
  <si>
    <t>Q#895 - &gt;WP_070787819.1 MULTISPECIES: ECF-type riboflavin transporter substrate-binding protein [Floricoccus]</t>
  </si>
  <si>
    <t>Q#896 - &gt;WP_070787820.1 S-adenosyl-l-methionine hydroxide adenosyltransferase family protein [Floricoccus penangensis]</t>
  </si>
  <si>
    <t>Q#897 - &gt;WP_070787821.1 uridine kinase [Floricoccus penangensis]</t>
  </si>
  <si>
    <t>Q#898 - &gt;WP_070787822.1 uracil-DNA glycosylase [Floricoccus penangensis]</t>
  </si>
  <si>
    <t>Q#899 - &gt;WP_070787823.1 phosphate acetyltransferase [Floricoccus penangensis]</t>
  </si>
  <si>
    <t>Q#900 - &gt;WP_070787825.1 diadenylate cyclase CdaA [Floricoccus penangensis]</t>
  </si>
  <si>
    <t>Q#901 - &gt;WP_070787826.1 hypothetical protein [Floricoccus penangensis]</t>
  </si>
  <si>
    <t>Q#902 - &gt;WP_070787827.1 phosphoglucosamine mutase [Floricoccus penangensis]</t>
  </si>
  <si>
    <t>Q#903 - &gt;WP_070787828.1 GTPase ObgE [Floricoccus penangensis]</t>
  </si>
  <si>
    <t>Q#904 - &gt;WP_070787829.1 PhoH family protein [Floricoccus penangensis]</t>
  </si>
  <si>
    <t>Q#905 - &gt;WP_070787830.1 hypothetical protein [Floricoccus penangensis]</t>
  </si>
  <si>
    <t>Q#906 - &gt;WP_070787831.1 diacylglycerol kinase family protein [Floricoccus penangensis]</t>
  </si>
  <si>
    <t>Q#907 - &gt;WP_070787832.1 GTPase Era [Floricoccus penangensis]</t>
  </si>
  <si>
    <t>Q#909 - &gt;WP_070787834.1 DNA-formamidopyrimidine glycosylase [Floricoccus penangensis]</t>
  </si>
  <si>
    <t>Q#910 - &gt;WP_070787835.1 dephospho-CoA kinase [Floricoccus penangensis]</t>
  </si>
  <si>
    <t>Q#911 - &gt;WP_070787836.1 ABC transporter ATP-binding protein [Floricoccus penangensis]</t>
  </si>
  <si>
    <t>Q#913 - &gt;WP_070787838.1 LytTR family transcriptional regulator DNA-binding domain-containing protein [Floricoccus penangensis]</t>
  </si>
  <si>
    <t>Q#914 - &gt;WP_070787839.1 FtsW/RodA/SpoVE family cell cycle protein [Floricoccus penangensis]</t>
  </si>
  <si>
    <t>Q#915 - &gt;WP_070787840.1 4-hydroxy-3-methylbut-2-enyl diphosphate reductase [Floricoccus penangensis]</t>
  </si>
  <si>
    <t>Q#916 - &gt;WP_070787841.1 DNA primase [Floricoccus penangensis]</t>
  </si>
  <si>
    <t>Q#917 - &gt;WP_070787842.1 RNA polymerase sigma factor RpoD [Floricoccus penangensis]</t>
  </si>
  <si>
    <t>Q#918 - &gt;WP_070787843.1 MULTISPECIES: metal-sulfur cluster assembly factor [Floricoccus]</t>
  </si>
  <si>
    <t>Q#919 - &gt;WP_070787845.1 transcription elongation factor GreA [Floricoccus penangensis]</t>
  </si>
  <si>
    <t>Q#920 - &gt;WP_070787846.1 DUF1146 family protein [Floricoccus penangensis]</t>
  </si>
  <si>
    <t>Q#921 - &gt;WP_070787847.1 DNA gyrase subunit A [Floricoccus penangensis]</t>
  </si>
  <si>
    <t>Q#922 - &gt;WP_070787848.1 class A sortase [Floricoccus penangensis]</t>
  </si>
  <si>
    <t>Q#923 - &gt;WP_070787849.1 DegV family protein [Floricoccus penangensis]</t>
  </si>
  <si>
    <t>Q#924 - &gt;WP_070787850.1 MULTISPECIES: HU family DNA-binding protein [Floricoccus]</t>
  </si>
  <si>
    <t>Q#928 - &gt;WP_070787854.1 helix-turn-helix domain-containing protein [Floricoccus penangensis]</t>
  </si>
  <si>
    <t>Q#929 - &gt;WP_070787855.1 helix-turn-helix transcriptional regulator [Floricoccus penangensis]</t>
  </si>
  <si>
    <t>Q#930 - &gt;WP_070787856.1 Rha family transcriptional regulator [Floricoccus penangensis]</t>
  </si>
  <si>
    <t>Q#937 - &gt;WP_070787864.1 single-stranded DNA-binding protein [Floricoccus penangensis]</t>
  </si>
  <si>
    <t>Q#938 - &gt;WP_070787865.1 DUF4373 domain-containing protein [Floricoccus penangensis]</t>
  </si>
  <si>
    <t>Q#941 - &gt;WP_070787868.1 hypothetical protein [Floricoccus penangensis]</t>
  </si>
  <si>
    <t>cl01885</t>
  </si>
  <si>
    <t>RusA superfamily</t>
  </si>
  <si>
    <t>Endodeoxyribonuclease RusA; This family consists of several bacterial and phage Holliday junction resolvase (RusA) like proteins. The RusA protein of Escherichia coli is an endonuclease that can resolve Holliday intermediates and correct the defects in genetic recombination and DNA repair associated with inactivation of RuvAB or RuvC.</t>
  </si>
  <si>
    <t>Q#949 - &gt;WP_070787877.1 PBSX family phage terminase large subunit [Floricoccus penangensis]</t>
  </si>
  <si>
    <t>cl12054</t>
  </si>
  <si>
    <t>Terminase_3 superfamily</t>
  </si>
  <si>
    <t>Phage terminase large subunit; Initiation of packaging of double-stranded viral DNA involves the specific interaction of the prohead with viral DNA in a process mediated by a phage-encoded terminase protein. The terminase enzymes are usually hetero-oligomers composed of a small and a large subunit. This region is found on the large subunit and possess an endonuclease and ATPase activity that require Mg2+ and a neutral or slightly basic reaction. This region is also found in bacterial sequences.</t>
  </si>
  <si>
    <t>Q#954 - &gt;WP_070787882.1 ATP-dependent Clp protease proteolytic subunit [Floricoccus penangensis]</t>
  </si>
  <si>
    <t>Q#962 - &gt;WP_070787891.1 hypothetical protein [Floricoccus penangensis]</t>
  </si>
  <si>
    <t>Q#978 - &gt;WP_070787908.1 DNA repair protein RadC [Floricoccus penangensis]</t>
  </si>
  <si>
    <t>Q#979 - &gt;WP_070787909.1 redox-sensing transcriptional repressor Rex [Floricoccus penangensis]</t>
  </si>
  <si>
    <t>Q#980 - &gt;WP_070787910.1 ABC-F family ATP-binding cassette domain-containing protein [Floricoccus penangensis]</t>
  </si>
  <si>
    <t>Q#981 - &gt;WP_070787911.1 GNAT family N-acetyltransferase [Floricoccus penangensis]</t>
  </si>
  <si>
    <t>Q#983 - &gt;WP_070787913.1 LCP family protein [Floricoccus penangensis]</t>
  </si>
  <si>
    <t>Q#984 - &gt;WP_070787914.1 23S rRNA (uracil(1939)-C(5))-methyltransferase RlmD [Floricoccus penangensis]</t>
  </si>
  <si>
    <t>Q#985 - &gt;WP_070787915.1 cupin domain-containing protein [Floricoccus penangensis]</t>
  </si>
  <si>
    <t>Q#987 - &gt;WP_070787918.1 LD-carboxypeptidase [Floricoccus penangensis]</t>
  </si>
  <si>
    <t>Q#988 - &gt;WP_070787919.1 WYL domain-containing protein [Floricoccus penangensis]</t>
  </si>
  <si>
    <t>Q#989 - &gt;WP_070787920.1 DUF262 domain-containing protein [Floricoccus penangensis]</t>
  </si>
  <si>
    <t>Q#990 - &gt;WP_070787921.1 GNAT family N-acetyltransferase [Floricoccus penangensis]</t>
  </si>
  <si>
    <t>Q#991 - &gt;WP_070787922.1 sugar O-acetyltransferase [Floricoccus penangensis]</t>
  </si>
  <si>
    <t>Q#992 - &gt;WP_070787923.1 DUF952 domain-containing protein [Floricoccus penangensis]</t>
  </si>
  <si>
    <t>Q#993 - &gt;WP_070787925.1 VOC family protein [Floricoccus penangensis]</t>
  </si>
  <si>
    <t>Q#994 - &gt;WP_070787927.1 carboxypeptidase M32 [Floricoccus penangensis]</t>
  </si>
  <si>
    <t>Q#995 - &gt;WP_070787928.1 DUF554 domain-containing protein [Floricoccus penangensis]</t>
  </si>
  <si>
    <t>Q#997 - &gt;WP_070787930.1 cadmium-translocating P-type ATPase [Floricoccus penangensis]</t>
  </si>
  <si>
    <t>Q#998 - &gt;WP_070787931.1 AbrB family transcriptional regulator [Floricoccus penangensis]</t>
  </si>
  <si>
    <t>Q#999 - &gt;WP_070787932.1 GMP reductase [Floricoccus penangensis]</t>
  </si>
  <si>
    <t>Q#1000 - &gt;WP_070787933.1 amino acid ABC transporter ATP-binding protein [Floricoccus penangensis]</t>
  </si>
  <si>
    <t>Q#1001 - &gt;WP_070787934.1 ABC transporter substrate-binding protein/permease [Floricoccus penangensis]</t>
  </si>
  <si>
    <t>Q#1002 - &gt;WP_070787935.1 SLOG family protein [Floricoccus penangensis]</t>
  </si>
  <si>
    <t>Q#1003 - &gt;WP_070787936.1 cell division regulator GpsB [Floricoccus penangensis]</t>
  </si>
  <si>
    <t>Q#1004 - &gt;WP_070787937.1 class I SAM-dependent RNA methyltransferase [Floricoccus penangensis]</t>
  </si>
  <si>
    <t>Q#1005 - &gt;WP_070787938.1 hypothetical protein [Floricoccus penangensis]</t>
  </si>
  <si>
    <t>Q#1006 - &gt;WP_070787939.1 adenylosuccinate lyase [Floricoccus penangensis]</t>
  </si>
  <si>
    <t>Q#1007 - &gt;WP_070787940.1 homoserine dehydrogenase [Floricoccus penangensis]</t>
  </si>
  <si>
    <t>Q#1008 - &gt;WP_070787941.1 homoserine kinase [Floricoccus penangensis]</t>
  </si>
  <si>
    <t>Q#1009 - &gt;WP_070787942.1 EamA family transporter RarD [Floricoccus penangensis]</t>
  </si>
  <si>
    <t>Q#1010 - &gt;WP_070787943.1 hypothetical protein [Floricoccus penangensis]</t>
  </si>
  <si>
    <t>Q#1011 - &gt;WP_070787945.1 ABC transporter ATP-binding protein [Floricoccus penangensis]</t>
  </si>
  <si>
    <t>Q#1012 - &gt;WP_070787946.1 ABC transporter permease [Floricoccus penangensis]</t>
  </si>
  <si>
    <t>Q#1013 - &gt;WP_070787947.1 ABC transporter permease [Floricoccus penangensis]</t>
  </si>
  <si>
    <t>Q#1014 - &gt;WP_070787948.1 LemA family protein [Floricoccus penangensis]</t>
  </si>
  <si>
    <t>LemA family; The members of this family are related to the LemA protein. LemA contains an amino terminal predicted transmembrane helix. It has been predicted that the small amino terminus is extracellular. The exact molecular function of this protein is uncertain.</t>
  </si>
  <si>
    <t>Q#1015 - &gt;WP_070787949.1 ABC transporter substrate-binding protein [Floricoccus penangensis]</t>
  </si>
  <si>
    <t>Q#1016 - &gt;WP_070787950.1 tRNA pseudouridine(38-40) synthase TruA [Floricoccus penangensis]</t>
  </si>
  <si>
    <t>Q#1017 - &gt;WP_070787951.1 bifunctional hydroxymethylpyrimidine kinase/phosphomethylpyrimidine kinase [Floricoccus penangensis]</t>
  </si>
  <si>
    <t>Q#1018 - &gt;WP_070787952.1 ECF transporter S component [Floricoccus penangensis]</t>
  </si>
  <si>
    <t>Q#1019 - &gt;WP_070787953.1 TIGR01440 family protein [Floricoccus penangensis]</t>
  </si>
  <si>
    <t>Q#1020 - &gt;WP_070787954.1 GNAT family N-acetyltransferase [Floricoccus penangensis]</t>
  </si>
  <si>
    <t>Q#1021 - &gt;WP_070787955.1 GlsB/YeaQ/YmgE family stress response membrane protein [Floricoccus penangensis]</t>
  </si>
  <si>
    <t>Q#1022 - &gt;WP_070787956.1 CTP synthase [Floricoccus penangensis]</t>
  </si>
  <si>
    <t>Q#1023 - &gt;WP_070787957.1 extracellular solute-binding protein [Floricoccus penangensis]</t>
  </si>
  <si>
    <t>Q#1025 - &gt;WP_070787959.1 DNA polymerase III subunit alpha [Floricoccus penangensis]</t>
  </si>
  <si>
    <t>Q#1026 - &gt;WP_070787960.1 6-phosphofructokinase [Floricoccus penangensis]</t>
  </si>
  <si>
    <t>Q#1027 - &gt;WP_070787961.1 pyruvate kinase [Floricoccus penangensis]</t>
  </si>
  <si>
    <t>Q#1028 - &gt;WP_070787962.1 TPM domain-containing protein [Floricoccus penangensis]</t>
  </si>
  <si>
    <t>Q#1029 - &gt;WP_070787963.1 type 1 glutamine amidotransferase [Floricoccus penangensis]</t>
  </si>
  <si>
    <t>Q#1030 - &gt;WP_070787964.1 Mur ligase family protein [Floricoccus penangensis]</t>
  </si>
  <si>
    <t>Q#1031 - &gt;WP_070787965.1 S8 family serine peptidase [Floricoccus penangensis]</t>
  </si>
  <si>
    <t>Q#1033 - &gt;WP_070787967.1 GNAT family N-acetyltransferase [Floricoccus penangensis]</t>
  </si>
  <si>
    <t>Q#1035 - &gt;WP_070787969.1 enoyl-ACP reductase FabI [Floricoccus penangensis]</t>
  </si>
  <si>
    <t>Q#1036 - &gt;WP_070787970.1 3-hydroxyacyl-ACP dehydratase FabZ [Floricoccus penangensis]</t>
  </si>
  <si>
    <t>Q#1037 - &gt;WP_070787971.1 MarR family transcriptional regulator [Floricoccus penangensis]</t>
  </si>
  <si>
    <t>Q#1038 - &gt;WP_070787972.1 ketoacyl-ACP synthase III [Floricoccus penangensis]</t>
  </si>
  <si>
    <t>Q#1039 - &gt;WP_070787973.1 acyl carrier protein [Floricoccus penangensis]</t>
  </si>
  <si>
    <t>Q#1040 - &gt;WP_070787974.1 ACP S-malonyltransferase [Floricoccus penangensis]</t>
  </si>
  <si>
    <t>Q#1041 - &gt;WP_070787975.1 3-oxoacyl-[acyl-carrier-protein] reductase [Floricoccus penangensis]</t>
  </si>
  <si>
    <t>Q#1042 - &gt;WP_070787976.1 beta-ketoacyl-ACP synthase II [Floricoccus penangensis]</t>
  </si>
  <si>
    <t>Q#1043 - &gt;WP_070787977.1 acetyl-CoA carboxylase biotin carboxyl carrier protein [Floricoccus penangensis]</t>
  </si>
  <si>
    <t>Q#1044 - &gt;WP_070787978.1 3-hydroxyacyl-ACP dehydratase FabZ [Floricoccus penangensis]</t>
  </si>
  <si>
    <t>Q#1045 - &gt;WP_070787979.1 acetyl-CoA carboxylase, carboxyltransferase subunit beta [Floricoccus penangensis]</t>
  </si>
  <si>
    <t>Q#1046 - &gt;WP_070787981.1 AAC(3) family N-acetyltransferase [Floricoccus penangensis]</t>
  </si>
  <si>
    <t>Q#1048 - &gt;WP_070787983.1 aspartate/glutamate racemase family protein [Floricoccus penangensis]</t>
  </si>
  <si>
    <t>Asp_Glu_race superfamily</t>
  </si>
  <si>
    <t>Asp/Glu/Hydantoin racemase; This family contains aspartate racemase, maleate isomerases EC:5.2.1.1, glutamate racemase, hydantoin racemase and arylmalonate decarboxylase EC:4.1.1.76.</t>
  </si>
  <si>
    <t>Q#1049 - &gt;WP_070787984.1 GNAT family N-acetyltransferase [Floricoccus penangensis]</t>
  </si>
  <si>
    <t>Q#1050 - &gt;WP_070787985.1 MazG-like family protein [Floricoccus penangensis]</t>
  </si>
  <si>
    <t>Q#1051 - &gt;WP_070787986.1 TIGR00730 family Rossman fold protein [Floricoccus penangensis]</t>
  </si>
  <si>
    <t>Q#1053 - &gt;WP_070787988.1 lactonase family protein [Floricoccus penangensis]</t>
  </si>
  <si>
    <t>Q#1054 - &gt;WP_070787989.1 AI-2E family transporter [Floricoccus penangensis]</t>
  </si>
  <si>
    <t>Q#1055 - &gt;WP_070787990.1 tetratricopeptide repeat protein [Floricoccus penangensis]</t>
  </si>
  <si>
    <t>Q#1056 - &gt;WP_070787991.1 acetolactate synthase AlsS [Floricoccus penangensis]</t>
  </si>
  <si>
    <t>Q#1057 - &gt;WP_070787992.1 MerR family transcriptional regulator [Floricoccus penangensis]</t>
  </si>
  <si>
    <t>Q#1058 - &gt;WP_070787993.1 amino acid permease [Floricoccus penangensis]</t>
  </si>
  <si>
    <t>Q#1059 - &gt;WP_070787995.1 ABC transporter ATP-binding protein [Floricoccus penangensis]</t>
  </si>
  <si>
    <t>Q#1061 - &gt;WP_070787997.1 GNAT family N-acetyltransferase [Floricoccus penangensis]</t>
  </si>
  <si>
    <t>Q#1062 - &gt;WP_070787998.1 YitT family protein [Floricoccus penangensis]</t>
  </si>
  <si>
    <t>Q#1064 - &gt;WP_070788001.1 ABC transporter permease [Floricoccus penangensis]</t>
  </si>
  <si>
    <t>Q#1065 - &gt;WP_070788002.1 TetR/AcrR family transcriptional regulator [Floricoccus penangensis]</t>
  </si>
  <si>
    <t>Q#1066 - &gt;WP_070788003.1 DUF2252 domain-containing protein [Floricoccus penangensis]</t>
  </si>
  <si>
    <t>Q#1067 - &gt;WP_070788004.1 polyphosphate kinase 1 [Floricoccus penangensis]</t>
  </si>
  <si>
    <t>Q#1069 - &gt;WP_070788006.1 Cof-type HAD-IIB family hydrolase [Floricoccus penangensis]</t>
  </si>
  <si>
    <t>Q#1070 - &gt;WP_070788007.1 MerR family transcriptional regulator [Floricoccus penangensis]</t>
  </si>
  <si>
    <t>Q#1072 - &gt;WP_070788009.1 DUF1054 domain-containing protein [Floricoccus penangensis]</t>
  </si>
  <si>
    <t>Q#1073 - &gt;WP_070788010.1 N-acetyltransferase [Floricoccus penangensis]</t>
  </si>
  <si>
    <t>Q#1075 - &gt;WP_070788012.1 ABC transporter ATP-binding protein/permease [Floricoccus penangensis]</t>
  </si>
  <si>
    <t>Q#1076 - &gt;WP_070788013.1 ABC transporter ATP-binding protein/permease [Floricoccus penangensis]</t>
  </si>
  <si>
    <t>Q#1077 - &gt;WP_070788014.1 ABC transporter ATP-binding protein [Floricoccus penangensis]</t>
  </si>
  <si>
    <t>Q#1080 - &gt;WP_070788017.1 TetR/AcrR family transcriptional regulator [Floricoccus penangensis]</t>
  </si>
  <si>
    <t>Q#1081 - &gt;WP_070788018.1 2-hydroxyacyl-CoA dehydratase [Floricoccus penangensis]</t>
  </si>
  <si>
    <t>Q#1082 - &gt;WP_070788019.1 neutral zinc metallopeptidase [Floricoccus penangensis]</t>
  </si>
  <si>
    <t>Q#1083 - &gt;WP_070788020.1 excinuclease ABC subunit UvrC [Floricoccus penangensis]</t>
  </si>
  <si>
    <t>Q#1084 - &gt;WP_070788021.1 dipeptidase PepV [Floricoccus penangensis]</t>
  </si>
  <si>
    <t>Q#1085 - &gt;WP_070788022.1 orotidine-5'-phosphate decarboxylase [Floricoccus penangensis]</t>
  </si>
  <si>
    <t>Q#1086 - &gt;WP_070788023.1 DUF308 domain-containing protein [Floricoccus penangensis]</t>
  </si>
  <si>
    <t>Q#1087 - &gt;WP_070788024.1 glucosamine-6-phosphate deaminase [Floricoccus penangensis]</t>
  </si>
  <si>
    <t>Q#1088 - &gt;WP_070788025.1 GNAT family N-acetyltransferase [Floricoccus penangensis]</t>
  </si>
  <si>
    <t>Q#1089 - &gt;WP_070788026.1 methylenetetrahydrofolate reductase [Floricoccus penangensis]</t>
  </si>
  <si>
    <t>Q#1090 - &gt;WP_070788027.1 ABC transporter ATP-binding protein/permease [Floricoccus penangensis]</t>
  </si>
  <si>
    <t>Q#1092 - &gt;WP_070788029.1 dihydrofolate reductase family protein [Floricoccus penangensis]</t>
  </si>
  <si>
    <t>Q#1093 - &gt;WP_070788031.1 alpha/beta hydrolase [Floricoccus penangensis]</t>
  </si>
  <si>
    <t>Q#1094 - &gt;WP_070788032.1 class I SAM-dependent methyltransferase [Floricoccus penangensis]</t>
  </si>
  <si>
    <t>Q#1095 - &gt;WP_070788033.1 MgtC/SapB family protein [Floricoccus penangensis]</t>
  </si>
  <si>
    <t>SapB superfamily</t>
  </si>
  <si>
    <t>Q#1096 - &gt;WP_070788034.1 GNAT family N-acetyltransferase [Floricoccus penangensis]</t>
  </si>
  <si>
    <t>Q#1098 - &gt;WP_070788036.1 helix-turn-helix transcriptional regulator [Floricoccus penangensis]</t>
  </si>
  <si>
    <t>Q#1099 - &gt;WP_070788037.1 CPBP family intramembrane metalloprotease [Floricoccus penangensis]</t>
  </si>
  <si>
    <t>Q#1100 - &gt;WP_070788038.1 glutathione-disulfide reductase [Floricoccus penangensis]</t>
  </si>
  <si>
    <t>Q#1101 - &gt;WP_070788039.1 haloacid dehalogenase-like hydrolase [Floricoccus penangensis]</t>
  </si>
  <si>
    <t>Q#1103 - &gt;WP_070788041.1 MULTISPECIES: 30S ribosomal protein S16 [Floricoccus]</t>
  </si>
  <si>
    <t>Q#1104 - &gt;WP_070788042.1 MULTISPECIES: KH domain-containing protein [Floricoccus]</t>
  </si>
  <si>
    <t>Q#1105 - &gt;WP_070788043.1 ribosome maturation factor RimM [Floricoccus penangensis]</t>
  </si>
  <si>
    <t>Q#1106 - &gt;WP_070788044.1 DUF1149 family protein [Floricoccus penangensis]</t>
  </si>
  <si>
    <t>Q#1107 - &gt;WP_070788045.1 DegV family protein [Floricoccus penangensis]</t>
  </si>
  <si>
    <t>Q#1108 - &gt;WP_070788046.1 4-hydroxy-tetrahydrodipicolinate reductase [Floricoccus penangensis]</t>
  </si>
  <si>
    <t>Q#1109 - &gt;WP_070788047.1 CCA tRNA nucleotidyltransferase [Floricoccus penangensis]</t>
  </si>
  <si>
    <t>Q#1110 - &gt;WP_070788048.1 ABC-F family ATP-binding cassette domain-containing protein [Floricoccus penangensis]</t>
  </si>
  <si>
    <t>Q#1111 - &gt;WP_070788049.1 thymidylate synthase [Floricoccus penangensis]</t>
  </si>
  <si>
    <t>Q#1113 - &gt;WP_070788051.1 dihydrofolate reductase [Floricoccus penangensis]</t>
  </si>
  <si>
    <t>Q#1114 - &gt;WP_070788052.1 ATP-dependent Clp protease ATP-binding subunit ClpX [Floricoccus penangensis]</t>
  </si>
  <si>
    <t>Q#1115 - &gt;WP_070788053.1 ribosome biogenesis GTP-binding protein YihA/YsxC [Floricoccus penangensis]</t>
  </si>
  <si>
    <t>Q#1118 - &gt;WP_070788056.1 SH3 domain-containing protein [Floricoccus penangensis]</t>
  </si>
  <si>
    <t>Q#1119 - &gt;WP_070788057.1 translation initiation factor IF-3 [Floricoccus penangensis]</t>
  </si>
  <si>
    <t>Q#1120 - &gt;WP_070788058.1 MULTISPECIES: 50S ribosomal protein L35 [Floricoccus]</t>
  </si>
  <si>
    <t>Q#1121 - &gt;WP_070788059.1 50S ribosomal protein L20 [Floricoccus penangensis]</t>
  </si>
  <si>
    <t>Q#1122 - &gt;WP_070788060.1 GNAT family N-acetyltransferase [Floricoccus penangensis]</t>
  </si>
  <si>
    <t>Q#1123 - &gt;WP_070788061.1 metallophosphoesterase [Floricoccus penangensis]</t>
  </si>
  <si>
    <t>Q#1125 - &gt;WP_070788064.1 8-oxo-dGTP diphosphatase [Floricoccus penangensis]</t>
  </si>
  <si>
    <t>Q#1126 - &gt;WP_070788065.1 rRNA pseudouridine synthase [Floricoccus penangensis]</t>
  </si>
  <si>
    <t>Q#1128 - &gt;WP_070788067.1 cysteine synthase A [Floricoccus penangensis]</t>
  </si>
  <si>
    <t>Q#1129 - &gt;WP_070788068.1 serine O-acetyltransferase [Floricoccus penangensis]</t>
  </si>
  <si>
    <t>Q#1130 - &gt;WP_070788072.1 inositol monophosphatase family protein [Floricoccus penangensis]</t>
  </si>
  <si>
    <t>Q#1131 - &gt;WP_070788074.1 endonuclease III [Floricoccus penangensis]</t>
  </si>
  <si>
    <t>Q#1132 - &gt;WP_070788076.1 rRNA maturation RNase YbeY [Floricoccus penangensis]</t>
  </si>
  <si>
    <t>Q#1133 - &gt;WP_070788078.1 MULTISPECIES: GntR family transcriptional regulator [Floricoccus]</t>
  </si>
  <si>
    <t>Q#1134 - &gt;WP_070788080.1 site-specific integrase [Floricoccus penangensis]</t>
  </si>
  <si>
    <t>Q#1135 - &gt;WP_070788082.1 DUF262 domain-containing HNH endonuclease family protein [Floricoccus penangensis]</t>
  </si>
  <si>
    <t>cl00083</t>
  </si>
  <si>
    <t>Q#1136 - &gt;WP_070788089.1 translation elongation factor 4 [Floricoccus penangensis]</t>
  </si>
  <si>
    <t>Q#1137 - &gt;WP_070788090.1 Dyp-type peroxidase [Floricoccus penangensis]</t>
  </si>
  <si>
    <t>Q#1138 - &gt;WP_070788091.1 ABC transporter ATP-binding protein [Floricoccus penangensis]</t>
  </si>
  <si>
    <t>Q#1141 - &gt;WP_070788094.1 tRNA preQ1(34) S-adenosylmethionine ribosyltransferase-isomerase QueA [Floricoccus penangensis]</t>
  </si>
  <si>
    <t>Q#1142 - &gt;WP_070788096.1 MgtC/SapB family protein [Floricoccus penangensis]</t>
  </si>
  <si>
    <t>Q#1143 - &gt;WP_070788097.1 tRNA (guanosine(37)-N1)-methyltransferase TrmD [Floricoccus penangensis]</t>
  </si>
  <si>
    <t>Q#1146 - &gt;WP_070788100.1 extracellular solute-binding protein [Floricoccus penangensis]</t>
  </si>
  <si>
    <t>Q#1147 - &gt;WP_070788102.1 type II toxin-antitoxin system PemK/MazF family toxin [Floricoccus penangensis]</t>
  </si>
  <si>
    <t>Q#1148 - &gt;WP_070788103.1 AbrB/MazE/SpoVT family DNA-binding domain-containing protein [Floricoccus penangensis]</t>
  </si>
  <si>
    <t>Q#1149 - &gt;WP_070788104.1 sensor histidine kinase [Floricoccus penangensis]</t>
  </si>
  <si>
    <t>Q#1150 - &gt;WP_070788105.1 response regulator transcription factor [Floricoccus penangensis]</t>
  </si>
  <si>
    <t>Q#1151 - &gt;WP_070788106.1 VanZ family protein [Floricoccus penangensis]</t>
  </si>
  <si>
    <t>Q#1152 - &gt;WP_070788108.1 AzlC family ABC transporter permease [Floricoccus penangensis]</t>
  </si>
  <si>
    <t>Q#1153 - &gt;WP_070788109.1 AzlD domain-containing protein [Floricoccus penangensis]</t>
  </si>
  <si>
    <t>Q#1154 - &gt;WP_070788110.1 FtsX-like permease family protein [Floricoccus penangensis]</t>
  </si>
  <si>
    <t>Q#1155 - &gt;WP_070788111.1 FtsX-like permease family protein [Floricoccus penangensis]</t>
  </si>
  <si>
    <t>Q#1156 - &gt;WP_070788112.1 MULTISPECIES: ABC transporter ATP-binding protein [Floricoccus]</t>
  </si>
  <si>
    <t>Q#1157 - &gt;WP_070788113.1 YxeA family protein [Floricoccus penangensis]</t>
  </si>
  <si>
    <t>Q#1158 - &gt;WP_070788114.1 prephenate dehydratase [Floricoccus penangensis]</t>
  </si>
  <si>
    <t>Q#1159 - &gt;WP_070788115.1 shikimate kinase [Floricoccus penangensis]</t>
  </si>
  <si>
    <t>Q#1160 - &gt;WP_070788116.1 3-phosphoshikimate 1-carboxyvinyltransferase [Floricoccus penangensis]</t>
  </si>
  <si>
    <t>Q#1161 - &gt;WP_070788117.1 prephenate dehydrogenase [Floricoccus penangensis]</t>
  </si>
  <si>
    <t>Q#1162 - &gt;WP_070788118.1 chorismate synthase [Floricoccus penangensis]</t>
  </si>
  <si>
    <t>Q#1163 - &gt;WP_070788119.1 3-dehydroquinate synthase [Floricoccus penangensis]</t>
  </si>
  <si>
    <t>Q#1164 - &gt;WP_070788120.1 shikimate dehydrogenase [Floricoccus penangensis]</t>
  </si>
  <si>
    <t>Q#1165 - &gt;WP_070788121.1 type I 3-dehydroquinate dehydratase [Floricoccus penangensis]</t>
  </si>
  <si>
    <t>Q#1166 - &gt;WP_070788122.1 class I SAM-dependent rRNA methyltransferase [Floricoccus penangensis]</t>
  </si>
  <si>
    <t>Q#1167 - &gt;WP_070788123.1 DNA topoisomerase (ATP-hydrolyzing) subunit B [Floricoccus penangensis]</t>
  </si>
  <si>
    <t>Q#1168 - &gt;WP_070788124.1 HAD-IA family hydrolase [Floricoccus penangensis]</t>
  </si>
  <si>
    <t>Q#1169 - &gt;WP_070788125.1 ABC-F type ribosomal protection protein [Floricoccus penangensis]</t>
  </si>
  <si>
    <t>Q#1170 - &gt;WP_070788126.1 (S)-acetoin forming diacetyl reductase [Floricoccus penangensis]</t>
  </si>
  <si>
    <t>Q#1171 - &gt;WP_070788127.1 PTS sugar transporter subunit IIB [Floricoccus penangensis]</t>
  </si>
  <si>
    <t>Q#1172 - &gt;WP_070788128.1 FtsW/RodA/SpoVE family cell cycle protein [Floricoccus penangensis]</t>
  </si>
  <si>
    <t>Q#1173 - &gt;WP_070788129.1 TVP38/TMEM64 family protein [Floricoccus penangensis]</t>
  </si>
  <si>
    <t>COG0398</t>
  </si>
  <si>
    <t>TVP38</t>
  </si>
  <si>
    <t>Uncharacterized membrane protein YdjX, TVP38/TMEM64 family, SNARE-associated domain [Function unknown]; Uncharacterized conserved protein [Function unknown].</t>
  </si>
  <si>
    <t>Q#1174 - &gt;WP_070788130.1 S1 RNA-binding domain-containing protein [Floricoccus penangensis]</t>
  </si>
  <si>
    <t>COG1098</t>
  </si>
  <si>
    <t>YabR</t>
  </si>
  <si>
    <t>Q#1175 - &gt;WP_070788133.1 response regulator transcription factor [Floricoccus penangensis]</t>
  </si>
  <si>
    <t>Q#1176 - &gt;WP_070788135.1 cell wall-active antibiotics response protein [Floricoccus penangensis]</t>
  </si>
  <si>
    <t>Q#1177 - &gt;WP_070788136.1 UDP-N-acetylmuramate--L-alanine ligase [Floricoccus penangensis]</t>
  </si>
  <si>
    <t>Q#1179 - &gt;WP_070788138.1 SNF2 family helicase [Floricoccus penangensis]</t>
  </si>
  <si>
    <t>Q#1180 - &gt;WP_070788139.1 DUF308 domain-containing protein [Floricoccus penangensis]</t>
  </si>
  <si>
    <t>Q#1181 - &gt;WP_070788140.1 membrane protein insertion efficiency factor YidD [Floricoccus penangensis]</t>
  </si>
  <si>
    <t>Q#1182 - &gt;WP_070788142.1 GNAT family N-acetyltransferase [Floricoccus penangensis]</t>
  </si>
  <si>
    <t>Q#1183 - &gt;WP_070788143.1 Gfo/Idh/MocA family oxidoreductase [Floricoccus penangensis]</t>
  </si>
  <si>
    <t>Q#1184 - &gt;WP_070788144.1 carbon-nitrogen hydrolase family protein [Floricoccus penangensis]</t>
  </si>
  <si>
    <t>Q#1186 - &gt;WP_070788146.1 ABC transporter ATP-binding protein/permease [Floricoccus penangensis]</t>
  </si>
  <si>
    <t>Q#1187 - &gt;WP_070788147.1 YozE family protein [Floricoccus penangensis]</t>
  </si>
  <si>
    <t>Q#1188 - &gt;WP_070788149.1 S1 RNA-binding domain-containing protein [Floricoccus penangensis]</t>
  </si>
  <si>
    <t>Q#1189 - &gt;WP_070788150.1 MULTISPECIES: ribosome recycling factor [Floricoccus]</t>
  </si>
  <si>
    <t>Q#1190 - &gt;WP_070788151.1 UMP kinase [Floricoccus penangensis]</t>
  </si>
  <si>
    <t>Q#1191 - &gt;WP_070788152.1 alpha,alpha-phosphotrehalase [Floricoccus penangensis]</t>
  </si>
  <si>
    <t>Q#1192 - &gt;WP_070788153.1 PTS system trehalose-specific EIIBC component [Floricoccus penangensis]</t>
  </si>
  <si>
    <t>Q#1193 - &gt;WP_070788154.1 trehalose operon repressor [Floricoccus penangensis]</t>
  </si>
  <si>
    <t>Q#1194 - &gt;WP_070788155.1 Stk1 family PASTA domain-containing Ser/Thr kinase [Floricoccus penangensis]</t>
  </si>
  <si>
    <t>Q#1195 - &gt;WP_070788156.1 Stp1/IreP family PP2C-type Ser/Thr phosphatase [Floricoccus penangensis]</t>
  </si>
  <si>
    <t>Q#1196 - &gt;WP_070788158.1 methionyl-tRNA formyltransferase [Floricoccus penangensis]</t>
  </si>
  <si>
    <t>Q#1197 - &gt;WP_070788159.1 primosomal protein N' [Floricoccus penangensis]</t>
  </si>
  <si>
    <t>Q#1198 - &gt;WP_070788160.1 DNA-directed RNA polymerase subunit omega [Floricoccus penangensis]</t>
  </si>
  <si>
    <t>Q#1199 - &gt;WP_070788161.1 guanylate kinase [Floricoccus penangensis]</t>
  </si>
  <si>
    <t>Q#1200 - &gt;WP_070788162.1 fructose-specific PTS transporter subunit EIIC [Floricoccus penangensis]</t>
  </si>
  <si>
    <t>Q#1201 - &gt;WP_070788163.1 1-phosphofructokinase [Floricoccus penangensis]</t>
  </si>
  <si>
    <t>Q#1202 - &gt;WP_070788164.1 DeoR/GlpR family DNA-binding transcription regulator [Floricoccus penangensis]</t>
  </si>
  <si>
    <t>Q#1203 - &gt;WP_070788165.1 DNA-binding protein WhiA [Floricoccus penangensis]</t>
  </si>
  <si>
    <t>Q#1204 - &gt;WP_070788166.1 YvcK family protein [Floricoccus penangensis]</t>
  </si>
  <si>
    <t>Q#1205 - &gt;WP_070788167.1 RNase adapter RapZ [Floricoccus penangensis]</t>
  </si>
  <si>
    <t>Q#1206 - &gt;WP_070788168.1 transcription antitermination factor NusB [Floricoccus penangensis]</t>
  </si>
  <si>
    <t>Q#1207 - &gt;WP_070788170.1 elongation factor P [Floricoccus penangensis]</t>
  </si>
  <si>
    <t>Q#1208 - &gt;WP_070788171.1 Xaa-Pro peptidase family protein [Floricoccus penangensis]</t>
  </si>
  <si>
    <t>Q#1210 - &gt;WP_070788173.1 excinuclease ABC subunit UvrA [Floricoccus penangensis]</t>
  </si>
  <si>
    <t>Q#1211 - &gt;WP_070788174.1 ABC transporter ATP-binding protein/permease [Floricoccus penangensis]</t>
  </si>
  <si>
    <t>Q#1212 - &gt;WP_070788175.1 ABC transporter ATP-binding protein/permease [Floricoccus penangensis]</t>
  </si>
  <si>
    <t>Q#1215 - &gt;WP_070788178.1 mannose-6-phosphate isomerase, class I [Floricoccus penangensis]</t>
  </si>
  <si>
    <t>Q#1216 - &gt;WP_070788179.1 TMEM175 family protein [Floricoccus penangensis]</t>
  </si>
  <si>
    <t>Q#1217 - &gt;WP_070788180.1 DJ-1/PfpI family protein [Floricoccus penangensis]</t>
  </si>
  <si>
    <t>Q#1218 - &gt;WP_070788181.1 ABC transporter substrate-binding protein [Floricoccus penangensis]</t>
  </si>
  <si>
    <t>Q#1219 - &gt;WP_070788182.1 carbohydrate ABC transporter permease [Floricoccus penangensis]</t>
  </si>
  <si>
    <t>Q#1220 - &gt;WP_070788183.1 sugar ABC transporter permease [Floricoccus penangensis]</t>
  </si>
  <si>
    <t>Q#1221 - &gt;WP_070788184.1 ABC transporter ATP-binding protein [Floricoccus penangensis]</t>
  </si>
  <si>
    <t>Q#1222 - &gt;WP_070788185.1 metallophosphoesterase family protein [Floricoccus penangensis]</t>
  </si>
  <si>
    <t>Q#1223 - &gt;WP_070788186.1 3-oxoacyl-ACP reductase [Floricoccus penangensis]</t>
  </si>
  <si>
    <t>Q#1226 - &gt;WP_070788189.1 ATP-binding cassette domain-containing protein [Floricoccus penangensis]</t>
  </si>
  <si>
    <t>Q#1227 - &gt;WP_070788190.1 methionine--tRNA ligase [Floricoccus penangensis]</t>
  </si>
  <si>
    <t>Q#1228 - &gt;WP_070788191.1 exodeoxyribonuclease III [Floricoccus penangensis]</t>
  </si>
  <si>
    <t>Q#1229 - &gt;WP_070788192.1 HAD hydrolase family protein [Floricoccus penangensis]</t>
  </si>
  <si>
    <t>Q#1230 - &gt;WP_070788193.1 DUF1648 domain-containing protein [Floricoccus penangensis]</t>
  </si>
  <si>
    <t>Q#1231 - &gt;WP_070788194.1 GntR family transcriptional regulator [Floricoccus penangensis]</t>
  </si>
  <si>
    <t>Q#1232 - &gt;WP_070788195.1 MFS transporter [Floricoccus penangensis]</t>
  </si>
  <si>
    <t>Q#1233 - &gt;WP_070788196.1 inorganic pyrophosphatase [Floricoccus penangensis]</t>
  </si>
  <si>
    <t>Q#1234 - &gt;WP_070788197.1 arsenate reductase family protein [Floricoccus penangensis]</t>
  </si>
  <si>
    <t>Q#1235 - &gt;WP_070788198.1 MULTISPECIES: 50S ribosomal protein L1 [Floricoccus]</t>
  </si>
  <si>
    <t>Q#1236 - &gt;WP_070788199.1 MULTISPECIES: 50S ribosomal protein L11 [Floricoccus]</t>
  </si>
  <si>
    <t>Q#1237 - &gt;WP_070788200.1 nucleotidyltransferase family protein [Floricoccus penangensis]</t>
  </si>
  <si>
    <t>Q#1240 - &gt;WP_070788203.1 30S ribosome-binding factor RbfA [Floricoccus penangensis]</t>
  </si>
  <si>
    <t>Q#1241 - &gt;WP_070788206.1 MULTISPECIES: YlxR family protein [Floricoccus]</t>
  </si>
  <si>
    <t>Q#1242 - &gt;WP_070788207.1 transcription termination factor NusA [Floricoccus penangensis]</t>
  </si>
  <si>
    <t>Q#1243 - &gt;WP_070788208.1 MULTISPECIES: ribosome maturation factor RimP [Floricoccus]</t>
  </si>
  <si>
    <t>Q#1244 - &gt;WP_070788209.1 thioredoxin domain-containing protein [Floricoccus penangensis]</t>
  </si>
  <si>
    <t>Q#1246 - &gt;WP_070788211.1 sensor histidine kinase [Floricoccus penangensis]</t>
  </si>
  <si>
    <t>Q#1247 - &gt;WP_070788212.1 LytTR family transcriptional regulator DNA-binding domain-containing protein [Floricoccus penangensis]</t>
  </si>
  <si>
    <t>Q#1248 - &gt;WP_070788213.1 MULTISPECIES: antiholin-like murein hydrolase modulator LrgA [Floricoccus]</t>
  </si>
  <si>
    <t>Q#1249 - &gt;WP_070788214.1 antiholin-like protein LrgB [Floricoccus penangensis]</t>
  </si>
  <si>
    <t>LrgB superfamily</t>
  </si>
  <si>
    <t>LrgB-like family; The two products of the lrgAB operon are potential membrane proteins, and LrgA and LrgB are both thought to control of murein hydrolase activity and penicillin tolerance.</t>
  </si>
  <si>
    <t>Q#1250 - &gt;WP_070788215.1 Ig domain-containing protein [Floricoccus penangensis]</t>
  </si>
  <si>
    <t>Q#1251 - &gt;WP_070788216.1 MFS transporter [Floricoccus penangensis]</t>
  </si>
  <si>
    <t>Q#1252 - &gt;WP_070788217.1 MULTISPECIES: ribosome biogenesis GTPase Der [Floricoccus]</t>
  </si>
  <si>
    <t>Q#1253 - &gt;WP_070788218.1 nitroreductase family protein [Floricoccus penangensis]</t>
  </si>
  <si>
    <t>Q#1254 - &gt;WP_070788219.1 primosomal protein DnaI [Floricoccus penangensis]</t>
  </si>
  <si>
    <t>Q#1255 - &gt;WP_070788220.1 transcriptional regulator NrdR [Floricoccus penangensis]</t>
  </si>
  <si>
    <t>Q#1256 - &gt;WP_070788221.1 tRNA (guanosine(46)-N7)-methyltransferase TrmB [Floricoccus penangensis]</t>
  </si>
  <si>
    <t>Q#1257 - &gt;WP_070788222.1 phosphotransferase family protein [Floricoccus penangensis]</t>
  </si>
  <si>
    <t>Q#1258 - &gt;WP_070788224.1 ABC transporter ATP-binding protein [Floricoccus penangensis]</t>
  </si>
  <si>
    <t>Q#1259 - &gt;WP_070788225.1 HIT domain-containing protein [Floricoccus penangensis]</t>
  </si>
  <si>
    <t>Q#1261 - &gt;WP_070788227.1 sigma-70 family RNA polymerase sigma factor [Floricoccus penangensis]</t>
  </si>
  <si>
    <t>Q#1263 - &gt;WP_070788229.1 amino acid permease [Floricoccus penangensis]</t>
  </si>
  <si>
    <t>Q#1264 - &gt;WP_070788230.1 serine hydrolase [Floricoccus penangensis]</t>
  </si>
  <si>
    <t>Q#1266 - &gt;WP_070788232.1 sulfite exporter TauE/SafE family protein [Floricoccus penangensis]</t>
  </si>
  <si>
    <t>Q#1267 - &gt;WP_070788233.1 CPBP family intramembrane metalloprotease [Floricoccus penangensis]</t>
  </si>
  <si>
    <t>Q#1270 - &gt;WP_070788236.1 ABC transporter ATP-binding protein/permease [Floricoccus penangensis]</t>
  </si>
  <si>
    <t>Q#1271 - &gt;WP_070788237.1 ABC transporter ATP-binding protein/permease [Floricoccus penangensis]</t>
  </si>
  <si>
    <t>Q#1272 - &gt;WP_070788238.1 Rgg/GadR/MutR family transcriptional regulator [Floricoccus penangensis]</t>
  </si>
  <si>
    <t>Q#1273 - &gt;WP_070788239.1 Rgg/GadR/MutR family transcriptional regulator [Floricoccus penangensis]</t>
  </si>
  <si>
    <t>Q#1275 - &gt;WP_070788242.1 aquaporin family protein [Floricoccus penangensis]</t>
  </si>
  <si>
    <t>Q#1276 - &gt;WP_070788243.1 Xaa-Pro dipeptidyl-peptidase [Floricoccus penangensis]</t>
  </si>
  <si>
    <t>Q#1277 - &gt;WP_070788244.1 glycosyltransferase family 2 protein [Floricoccus penangensis]</t>
  </si>
  <si>
    <t>Q#1278 - &gt;WP_070788245.1 adenosine deaminase [Floricoccus penangensis]</t>
  </si>
  <si>
    <t>Q#1279 - &gt;WP_070788246.1 NUDIX domain-containing protein [Floricoccus penangensis]</t>
  </si>
  <si>
    <t>Q#1280 - &gt;WP_070788247.1 isoleucine--tRNA ligase [Floricoccus penangensis]</t>
  </si>
  <si>
    <t>Q#1281 - &gt;WP_070788248.1 DivIVA domain-containing protein [Floricoccus penangensis]</t>
  </si>
  <si>
    <t>Q#1282 - &gt;WP_070788250.1 YggS family pyridoxal phosphate-dependent enzyme [Floricoccus penangensis]</t>
  </si>
  <si>
    <t>Q#1283 - &gt;WP_070788251.1 cell division protein FtsZ [Floricoccus penangensis]</t>
  </si>
  <si>
    <t>Q#1284 - &gt;WP_070788252.1 cell division protein FtsA [Floricoccus penangensis]</t>
  </si>
  <si>
    <t>Q#1285 - &gt;WP_070788253.1 NYN domain-containing protein [Floricoccus penangensis]</t>
  </si>
  <si>
    <t>Q#1286 - &gt;WP_070788254.1 Mini-ribonuclease 3 [Floricoccus penangensis]</t>
  </si>
  <si>
    <t>Q#1287 - &gt;WP_070788255.1 cysteine--tRNA ligase [Floricoccus penangensis]</t>
  </si>
  <si>
    <t>Q#1288 - &gt;WP_070788256.1 MULTISPECIES: nucleoside phosphorylase [Floricoccus]</t>
  </si>
  <si>
    <t>Q#1289 - &gt;WP_070788257.1 polyribonucleotide nucleotidyltransferase [Floricoccus penangensis]</t>
  </si>
  <si>
    <t>Q#1290 - &gt;WP_070788258.1 cell division protein FtsQ/DivIB [Floricoccus penangensis]</t>
  </si>
  <si>
    <t>Q#1291 - &gt;WP_070788259.1 undecaprenyldiphospho-muramoylpentapeptide beta-N-acetylglucosaminyltransferase [Floricoccus penangensis]</t>
  </si>
  <si>
    <t>Q#1292 - &gt;WP_070788260.1 UDP-N-acetylmuramoyl-L-alanine--D-glutamate ligase [Floricoccus penangensis]</t>
  </si>
  <si>
    <t>Q#1293 - &gt;WP_070788261.1 P-II family nitrogen regulator [Floricoccus penangensis]</t>
  </si>
  <si>
    <t>Q#1294 - &gt;WP_070788262.1 ammonium transporter [Floricoccus penangensis]</t>
  </si>
  <si>
    <t>Q#1295 - &gt;WP_070788263.1 aldose 1-epimerase family protein [Floricoccus penangensis]</t>
  </si>
  <si>
    <t>Q#1296 - &gt;WP_070788264.1 aminopeptidase [Floricoccus penangensis]</t>
  </si>
  <si>
    <t>Q#1297 - &gt;WP_070788265.1 TetR/AcrR family transcriptional regulator [Floricoccus penangensis]</t>
  </si>
  <si>
    <t>Q#1303 - &gt;WP_070788271.1 helix-turn-helix domain-containing protein [Floricoccus penangensis]</t>
  </si>
  <si>
    <t>Q#1304 - &gt;WP_070788272.1 hypothetical protein [Floricoccus penangensis]</t>
  </si>
  <si>
    <t>Q#1305 - &gt;WP_070788273.1 glutaredoxin-like protein NrdH [Floricoccus penangensis]</t>
  </si>
  <si>
    <t>Q#1306 - &gt;WP_070788274.1 chaperonin GroEL [Floricoccus penangensis]</t>
  </si>
  <si>
    <t>Q#1307 - &gt;WP_070788275.1 co-chaperone GroES [Floricoccus penangensis]</t>
  </si>
  <si>
    <t>Q#1308 - &gt;WP_070788276.1 HAD family phosphatase [Floricoccus penangensis]</t>
  </si>
  <si>
    <t>Q#1309 - &gt;WP_070788277.1 single-stranded DNA-binding protein [Floricoccus penangensis]</t>
  </si>
  <si>
    <t>Q#1310 - &gt;WP_070788278.1 MULTISPECIES: DUF4479 and tRNA-binding domain-containing protein [Floricoccus]</t>
  </si>
  <si>
    <t>Q#1311 - &gt;WP_070788279.1 thioredoxin family protein [Floricoccus penangensis]</t>
  </si>
  <si>
    <t>Q#1312 - &gt;WP_070788280.1 MULTISPECIES: hypothetical protein [Floricoccus]</t>
  </si>
  <si>
    <t>Q#1313 - &gt;WP_070788281.1 MULTISPECIES: glutamyl aminopeptidase [Floricoccus]</t>
  </si>
  <si>
    <t>Q#1314 - &gt;WP_070788282.1 pyrroline-5-carboxylate reductase [Floricoccus penangensis]</t>
  </si>
  <si>
    <t>Q#1315 - &gt;WP_070788283.1 GHKL domain-containing protein [Floricoccus penangensis]</t>
  </si>
  <si>
    <t>Q#1316 - &gt;WP_070788284.1 LytTR family DNA-binding domain-containing protein [Floricoccus penangensis]</t>
  </si>
  <si>
    <t>Q#1317 - &gt;WP_070788285.1 hypothetical protein [Floricoccus penangensis]</t>
  </si>
  <si>
    <t>Q#1318 - &gt;WP_070788286.1 phosphoglycerate transporter protein PgtP [Floricoccus penangensis]</t>
  </si>
  <si>
    <t>Q#1319 - &gt;WP_070788287.1 CidA/LrgA family protein [Floricoccus penangensis]</t>
  </si>
  <si>
    <t>Q#1320 - &gt;WP_070788289.1 LD-carboxypeptidase [Floricoccus penangensis]</t>
  </si>
  <si>
    <t>Q#1321 - &gt;WP_070788290.1 DUF4041 domain-containing protein [Floricoccus penangensis]</t>
  </si>
  <si>
    <t>Q#1322 - &gt;WP_070788291.1 nitronate monooxygenase [Floricoccus penangensis]</t>
  </si>
  <si>
    <t>Q#1323 - &gt;WP_070788292.1 SDR family NAD(P)-dependent oxidoreductase [Floricoccus penangensis]</t>
  </si>
  <si>
    <t>Q#1326 - &gt;WP_070788295.1 thiolase family protein [Floricoccus penangensis]</t>
  </si>
  <si>
    <t>Q#1327 - &gt;WP_070788296.1 AMP-binding protein [Floricoccus penangensis]</t>
  </si>
  <si>
    <t>Q#1328 - &gt;WP_070788297.1 HAD-IA family hydrolase [Floricoccus penangensis]</t>
  </si>
  <si>
    <t>Q#1329 - &gt;WP_070788298.1 methyltransferase domain-containing protein [Floricoccus penangensis]</t>
  </si>
  <si>
    <t>Q#1330 - &gt;WP_070788299.1 helix-turn-helix transcriptional regulator [Floricoccus penangensis]</t>
  </si>
  <si>
    <t>Q#1332 - &gt;WP_070788301.1 U32 family peptidase [Floricoccus penangensis]</t>
  </si>
  <si>
    <t>Q#1333 - &gt;WP_070788302.1 U32 family peptidase [Floricoccus penangensis]</t>
  </si>
  <si>
    <t>Q#1335 - &gt;WP_070788304.1 triose-phosphate isomerase [Floricoccus penangensis]</t>
  </si>
  <si>
    <t>Q#1336 - &gt;WP_070788305.1 methyltransferase domain-containing protein [Floricoccus penangensis]</t>
  </si>
  <si>
    <t>Q#1337 - &gt;WP_070788306.1 lipoate--protein ligase [Floricoccus penangensis]</t>
  </si>
  <si>
    <t>Q#1338 - &gt;WP_070788307.1 lipoyl synthase [Floricoccus penangensis]</t>
  </si>
  <si>
    <t>Q#1339 - &gt;WP_070788308.1 MULTISPECIES: biotin/lipoyl-binding protein [Floricoccus]</t>
  </si>
  <si>
    <t>Q#1341 - &gt;WP_070788312.1 ATP-grasp domain-containing protein [Floricoccus penangensis]</t>
  </si>
  <si>
    <t>Q#1342 - &gt;WP_070788313.1 methyltransferase domain-containing protein [Floricoccus penangensis]</t>
  </si>
  <si>
    <t>Q#1343 - &gt;WP_070788314.1 Rgg/GadR/MutR family transcriptional regulator [Floricoccus penangensis]</t>
  </si>
  <si>
    <t>Q#1346 - &gt;WP_070788317.1 MFS transporter [Floricoccus penangensis]</t>
  </si>
  <si>
    <t>Q#1347 - &gt;WP_070788318.1 winged helix DNA-binding protein [Floricoccus penangensis]</t>
  </si>
  <si>
    <t>Q#1348 - &gt;WP_070788319.1 CinA family nicotinamide mononucleotide deamidase-related protein [Floricoccus penangensis]</t>
  </si>
  <si>
    <t>Q#1349 - &gt;WP_070788320.1 phosphoserine phosphatase SerB [Floricoccus penangensis]</t>
  </si>
  <si>
    <t>Q#1350 - &gt;WP_070788321.1 bis(5'-nucleosyl)-tetraphosphatase (symmetrical) YqeK [Floricoccus penangensis]</t>
  </si>
  <si>
    <t>Q#1351 - &gt;WP_070788322.1 ABC transporter ATP-binding protein/permease [Floricoccus penangensis]</t>
  </si>
  <si>
    <t>Q#1352 - &gt;WP_070788323.1 ABC transporter ATP-binding protein [Floricoccus penangensis]</t>
  </si>
  <si>
    <t>Q#1353 - &gt;WP_070788324.1 TetR/AcrR family transcriptional regulator [Floricoccus penangensis]</t>
  </si>
  <si>
    <t>Q#1354 - &gt;WP_070788325.1 TMEM175 family protein [Floricoccus penangensis]</t>
  </si>
  <si>
    <t>Q#1355 - &gt;WP_070788326.1 alpha/beta hydrolase [Floricoccus penangensis]</t>
  </si>
  <si>
    <t>Q#1356 - &gt;WP_070788327.1 alpha/beta hydrolase [Floricoccus penangensis]</t>
  </si>
  <si>
    <t>Q#1357 - &gt;WP_070788328.1 MBL fold metallo-hydrolase [Floricoccus penangensis]</t>
  </si>
  <si>
    <t>Q#1359 - &gt;WP_070788330.1 TetR/AcrR family transcriptional regulator [Floricoccus penangensis]</t>
  </si>
  <si>
    <t>Q#1360 - &gt;WP_070788331.1 alpha/beta hydrolase [Floricoccus penangensis]</t>
  </si>
  <si>
    <t>Q#1362 - &gt;WP_070788333.1 undecaprenyldiphospho-muramoylpentapeptide beta-N-acetylglucosaminyltransferase [Floricoccus penangensis]</t>
  </si>
  <si>
    <t>Q#1363 - &gt;WP_070788335.1 ABC transporter ATP-binding protein/permease [Floricoccus penangensis]</t>
  </si>
  <si>
    <t>Q#1364 - &gt;WP_070788336.1 ABC transporter ATP-binding protein/permease [Floricoccus penangensis]</t>
  </si>
  <si>
    <t>Q#1365 - &gt;WP_070788337.1 MarR family transcriptional regulator [Floricoccus penangensis]</t>
  </si>
  <si>
    <t>Q#1366 - &gt;WP_070788338.1 cation diffusion facilitator family transporter [Floricoccus penangensis]</t>
  </si>
  <si>
    <t>Q#1368 - &gt;WP_070788340.1 ATP-dependent Clp protease ATP-binding subunit [Floricoccus penangensis]</t>
  </si>
  <si>
    <t>Q#1369 - &gt;WP_070788341.1 N-acetylglucosamine-6-phosphate deacetylase [Floricoccus penangensis]</t>
  </si>
  <si>
    <t>Q#1371 - &gt;WP_070788344.1 toxic anion resistance protein [Floricoccus penangensis]</t>
  </si>
  <si>
    <t>Toxic anion resistance protein (TelA); This family consists of several prokaryotic TelA like proteins. TelA and KlA are associated with tellurite resistance and plasmid fertility inhibition.</t>
  </si>
  <si>
    <t>Q#1372 - &gt;WP_070788345.1 5-bromo-4-chloroindolyl phosphate hydrolysis family protein [Floricoccus penangensis]</t>
  </si>
  <si>
    <t>Q#1373 - &gt;WP_070788346.1 NAD(P)H-dependent glycerol-3-phosphate dehydrogenase [Floricoccus penangensis]</t>
  </si>
  <si>
    <t>Q#1374 - &gt;WP_070788347.1 UTP--glucose-1-phosphate uridylyltransferase GalU [Floricoccus penangensis]</t>
  </si>
  <si>
    <t>Q#1375 - &gt;WP_070788348.1 16S rRNA (guanine(527)-N(7))-methyltransferase RsmG [Floricoccus penangensis]</t>
  </si>
  <si>
    <t>Q#1376 - &gt;WP_070788349.1 YtxH domain-containing protein [Floricoccus penangensis]</t>
  </si>
  <si>
    <t>Q#1377 - &gt;WP_070788351.1 DEAD/DEAH box helicase [Floricoccus penangensis]</t>
  </si>
  <si>
    <t>Q#1378 - &gt;WP_070788352.1 YigZ family protein [Floricoccus penangensis]</t>
  </si>
  <si>
    <t>Q#1381 - &gt;WP_070788355.1 peroxiredoxin [Floricoccus penangensis]</t>
  </si>
  <si>
    <t>Q#1382 - &gt;WP_070788356.1 ATP-binding cassette domain-containing protein [Floricoccus penangensis]</t>
  </si>
  <si>
    <t>Q#1383 - &gt;WP_070788357.1 amino acid ABC transporter permease [Floricoccus penangensis]</t>
  </si>
  <si>
    <t>Q#1384 - &gt;WP_070788358.1 peptidylprolyl isomerase [Floricoccus penangensis]</t>
  </si>
  <si>
    <t>Q#1385 - &gt;WP_070788359.1 magnesium transporter [Floricoccus penangensis]</t>
  </si>
  <si>
    <t>Q#1386 - &gt;WP_070788360.1 RluA family pseudouridine synthase [Floricoccus penangensis]</t>
  </si>
  <si>
    <t>Q#1387 - &gt;WP_070788362.1 GTP pyrophosphokinase family protein [Floricoccus penangensis]</t>
  </si>
  <si>
    <t>Q#1388 - &gt;WP_070788363.1 CYTH domain-containing protein [Floricoccus penangensis]</t>
  </si>
  <si>
    <t>Q#1389 - &gt;WP_070788364.1 amino acid ABC transporter permease [Floricoccus penangensis]</t>
  </si>
  <si>
    <t>Q#1390 - &gt;WP_070788365.1 transporter substrate-binding domain-containing protein [Floricoccus penangensis]</t>
  </si>
  <si>
    <t>Q#1391 - &gt;WP_070788366.1 phosphoenolpyruvate--protein phosphotransferase [Floricoccus penangensis]</t>
  </si>
  <si>
    <t>Q#1392 - &gt;WP_070788367.1 MULTISPECIES: phosphocarrier protein HPr [Floricoccus]</t>
  </si>
  <si>
    <t>Q#1393 - &gt;WP_070788368.1 3-deoxy-7-phosphoheptulonate synthase [Floricoccus penangensis]</t>
  </si>
  <si>
    <t>Q#1394 - &gt;WP_070788369.1 3-deoxy-7-phosphoheptulonate synthase [Floricoccus penangensis]</t>
  </si>
  <si>
    <t>Q#1395 - &gt;WP_070788370.1 preprotein translocase subunit SecA [Floricoccus penangensis]</t>
  </si>
  <si>
    <t>Q#1396 - &gt;WP_070788371.1 Cof-type HAD-IIB family hydrolase [Floricoccus penangensis]</t>
  </si>
  <si>
    <t>Q#1397 - &gt;WP_070788372.1 asparaginase [Floricoccus penangensis]</t>
  </si>
  <si>
    <t>Q#1398 - &gt;WP_070788373.1 phosphodiester glycosidase family protein [Floricoccus penangensis]</t>
  </si>
  <si>
    <t>Q#1401 - &gt;WP_070788376.1 polyphosphate polymerase domain-containing protein [Floricoccus penangensis]</t>
  </si>
  <si>
    <t>Q#1402 - &gt;WP_070788377.1 glucose-6-phosphate isomerase [Floricoccus penangensis]</t>
  </si>
  <si>
    <t>Q#1403 - &gt;WP_070788378.1 NAD(P)/FAD-dependent oxidoreductase [Floricoccus penangensis]</t>
  </si>
  <si>
    <t>Q#1404 - &gt;WP_070788379.1 glutamate/gamma-aminobutyrate family transporter YjeM [Floricoccus penangensis]</t>
  </si>
  <si>
    <t>Q#1406 - &gt;WP_070788381.1 tRNA (adenosine(37)-N6)-threonylcarbamoyltransferase complex transferase subunit TsaD [Floricoccus penangensis]</t>
  </si>
  <si>
    <t>Q#1407 - &gt;WP_070788382.1 ribosomal protein S18-alanine N-acetyltransferase [Floricoccus penangensis]</t>
  </si>
  <si>
    <t>Q#1408 - &gt;WP_070788383.1 ribosomal protein S18-alanine N-acetyltransferase [Floricoccus penangensis]</t>
  </si>
  <si>
    <t>Q#1409 - &gt;WP_070788384.1 tRNA (adenosine(37)-N6)-threonylcarbamoyltransferase complex dimerization subunit type 1 TsaB [Floricoccus penangensis]</t>
  </si>
  <si>
    <t>Q#1410 - &gt;WP_070788385.1 RNA polymerase epsilon subunit [Floricoccus penangensis]</t>
  </si>
  <si>
    <t>DUF1447 superfamily</t>
  </si>
  <si>
    <t>Protein of unknown function (DUF1447); This family consists of several bacterial proteins of around 70 residues in length. The function of this family is unknown.</t>
  </si>
  <si>
    <t>Q#1411 - &gt;WP_070788386.1 ribonuclease J [Floricoccus penangensis]</t>
  </si>
  <si>
    <t>Q#1412 - &gt;WP_070788387.1 SPFH domain-containing protein [Floricoccus penangensis]</t>
  </si>
  <si>
    <t>Q#1414 - &gt;WP_070788389.1 GTPase HflX [Floricoccus penangensis]</t>
  </si>
  <si>
    <t>Q#1415 - &gt;WP_070788390.1 tRNA (adenosine(37)-N6)-dimethylallyltransferase MiaA [Floricoccus penangensis]</t>
  </si>
  <si>
    <t>Q#1418 - &gt;WP_070788393.1 prolipoprotein diacylglyceryl transferase [Floricoccus penangensis]</t>
  </si>
  <si>
    <t>Q#1419 - &gt;WP_070788394.1 HPr(Ser) kinase/phosphatase [Floricoccus penangensis]</t>
  </si>
  <si>
    <t>Q#1420 - &gt;WP_070788395.1 nitroreductase family protein [Floricoccus penangensis]</t>
  </si>
  <si>
    <t>Q#1421 - &gt;WP_070788396.1 PspC domain-containing protein [Floricoccus penangensis]</t>
  </si>
  <si>
    <t>PspC domain; This family includes Phage shock protein C (PspC) that is thought to be a transcriptional regulator. The presumed domain is 60 amino acid residues in length.</t>
  </si>
  <si>
    <t>Q#1422 - &gt;WP_070788397.1 DUF4097 family beta strand repeat-containing protein [Floricoccus penangensis]</t>
  </si>
  <si>
    <t>Q#1425 - &gt;WP_070788400.1 SprT family protein [Floricoccus penangensis]</t>
  </si>
  <si>
    <t>Q#1426 - &gt;WP_070788401.1 RNA-binding transcriptional accessory protein [Floricoccus penangensis]</t>
  </si>
  <si>
    <t>Q#1429 - &gt;WP_070788405.1 permease [Floricoccus penangensis]</t>
  </si>
  <si>
    <t>Q#1430 - &gt;WP_070788406.1 TIGR03943 family protein [Floricoccus penangensis]</t>
  </si>
  <si>
    <t>Q#1431 - &gt;WP_070788407.1 glucose-6-phosphate dehydrogenase [Floricoccus penangensis]</t>
  </si>
  <si>
    <t>Q#1432 - &gt;WP_070788408.1 polysaccharide biosynthesis protein [Floricoccus penangensis]</t>
  </si>
  <si>
    <t>Q#1433 - &gt;WP_070788409.1 UDP-N-acetylmuramoyl-L-alanyl-D-glutamate--L-lysine ligase [Floricoccus penangensis]</t>
  </si>
  <si>
    <t>Q#1435 - &gt;WP_070788411.1 manganese-dependent inorganic pyrophosphatase [Floricoccus penangensis]</t>
  </si>
  <si>
    <t>Q#1436 - &gt;WP_070788412.1 hemolysin family protein [Floricoccus penangensis]</t>
  </si>
  <si>
    <t>Q#1437 - &gt;WP_070788413.1 AI-2E family transporter [Floricoccus penangensis]</t>
  </si>
  <si>
    <t>Q#1438 - &gt;WP_070788414.1 GNAT family N-acetyltransferase [Floricoccus penangensis]</t>
  </si>
  <si>
    <t>Q#1439 - &gt;WP_070788415.1 LCP family protein [Floricoccus penangensis]</t>
  </si>
  <si>
    <t>Q#1440 - &gt;WP_070788416.1 tRNA (adenosine(37)-N6)-threonylcarbamoyltransferase complex ATPase subunit type 1 TsaE [Floricoccus penangensis]</t>
  </si>
  <si>
    <t>Q#1441 - &gt;WP_070788417.1 translational GTPase TypA [Floricoccus penangensis]</t>
  </si>
  <si>
    <t>Q#1442 - &gt;WP_070788418.1 calcium-translocating P-type ATPase, PMCA-type [Floricoccus penangensis]</t>
  </si>
  <si>
    <t>Q#1443 - &gt;WP_070788419.1 oxaloacetate decarboxylase subunit alpha [Floricoccus penangensis]</t>
  </si>
  <si>
    <t>Q#1444 - &gt;WP_070788420.1 citrate lyase holo-[acyl-carrier protein] synthase [Floricoccus penangensis]</t>
  </si>
  <si>
    <t>Q#1445 - &gt;WP_070788421.1 citrate lyase subunit alpha [Floricoccus penangensis]</t>
  </si>
  <si>
    <t>Q#1446 - &gt;WP_070788422.1 citrate (pro-3S)-lyase subunit beta [Floricoccus penangensis]</t>
  </si>
  <si>
    <t>Q#1447 - &gt;WP_070788423.1 MULTISPECIES: citrate lyase acyl carrier protein [Floricoccus]</t>
  </si>
  <si>
    <t>Q#1448 - &gt;WP_070788424.1 [citrate (pro-3S)-lyase] ligase [Floricoccus penangensis]</t>
  </si>
  <si>
    <t>Q#1449 - &gt;WP_070788425.1 sodium ion-translocating decarboxylase subunit beta [Floricoccus penangensis]</t>
  </si>
  <si>
    <t>Q#1450 - &gt;WP_070788426.1 acetyl-CoA carboxylase biotin carboxyl carrier protein subunit [Floricoccus penangensis]</t>
  </si>
  <si>
    <t>Q#1452 - &gt;WP_070788428.1 citrate:proton symporter [Floricoccus penangensis]</t>
  </si>
  <si>
    <t>Q#1453 - &gt;WP_070788429.1 triphosphoribosyl-dephospho-CoA synthase [Floricoccus penangensis]</t>
  </si>
  <si>
    <t>Q#1454 - &gt;WP_070788430.1 GntR family transcriptional regulator [Floricoccus penangensis]</t>
  </si>
  <si>
    <t>Q#1455 - &gt;WP_070788431.1 aldo/keto reductase [Floricoccus penangensis]</t>
  </si>
  <si>
    <t>Q#1456 - &gt;WP_070788432.1 S-ribosylhomocysteine lyase [Floricoccus penangensis]</t>
  </si>
  <si>
    <t>Q#1457 - &gt;WP_070788433.1 phosphoglycerate kinase [Floricoccus penangensis]</t>
  </si>
  <si>
    <t>Q#1458 - &gt;WP_070788434.1 alkylphosphonate utilization protein [Floricoccus penangensis]</t>
  </si>
  <si>
    <t>Q#1459 - &gt;WP_070788435.1 type I glyceraldehyde-3-phosphate dehydrogenase [Floricoccus penangensis]</t>
  </si>
  <si>
    <t>Q#1461 - &gt;WP_070788438.1 alkaline phosphatase [Floricoccus penangensis]</t>
  </si>
  <si>
    <t>Q#1462 - &gt;WP_070788440.1 hypothetical protein [Floricoccus penangensis]</t>
  </si>
  <si>
    <t>Q#1463 - &gt;WP_070788442.1 FtsX-like permease family protein [Floricoccus penangensis]</t>
  </si>
  <si>
    <t>Q#1464 - &gt;WP_070788443.1 copper homeostasis protein CutC [Floricoccus penangensis]</t>
  </si>
  <si>
    <t>Q#1465 - &gt;WP_070788444.1 amino acid ABC transporter substrate-binding protein [Floricoccus penangensis]</t>
  </si>
  <si>
    <t>Q#1466 - &gt;WP_070788446.1 MULTISPECIES: pyruvate formate lyase-activating protein [Floricoccus]</t>
  </si>
  <si>
    <t>Q#1467 - &gt;WP_070788447.1 alpha-hydroxy-acid oxidizing protein [Floricoccus penangensis]</t>
  </si>
  <si>
    <t>Q#1468 - &gt;WP_070788449.1 ABC transporter substrate-binding protein [Floricoccus penangensis]</t>
  </si>
  <si>
    <t>Q#1469 - &gt;WP_070788450.1 NAD(P)H-binding protein [Floricoccus penangensis]</t>
  </si>
  <si>
    <t>Q#1470 - &gt;WP_070788452.1 3-phosphoserine/phosphohydroxythreonine transaminase [Floricoccus penangensis]</t>
  </si>
  <si>
    <t>Q#1471 - &gt;WP_070788453.1 3-phosphoglycerate dehydrogenase family protein [Floricoccus penangensis]</t>
  </si>
  <si>
    <t>Q#1473 - &gt;WP_070788455.1 helix-turn-helix domain-containing protein [Floricoccus penangensis]</t>
  </si>
  <si>
    <t>Q#1474 - &gt;WP_070788456.1 ABC transporter ATP-binding protein [Floricoccus penangensis]</t>
  </si>
  <si>
    <t>Q#1478 - &gt;WP_070788460.1 50S ribosomal protein L10 [Floricoccus penangensis]</t>
  </si>
  <si>
    <t>Q#1479 - &gt;WP_070788461.1 50S ribosomal protein L7/L12 [Floricoccus penangensis]</t>
  </si>
  <si>
    <t>Q#1480 - &gt;WP_070788462.1 GNAT family N-acetyltransferase [Floricoccus penangensis]</t>
  </si>
  <si>
    <t>Q#1488 - &gt;WP_070788471.1 cadmium-translocating P-type ATPase [Floricoccus penangensis]</t>
  </si>
  <si>
    <t>Q#1491 - &gt;WP_070788474.1 MULTISPECIES: DUF4176 domain-containing protein [Floricoccus]</t>
  </si>
  <si>
    <t>cl01867</t>
  </si>
  <si>
    <t xml:space="preserve">Domain of unknown function (DUF4176); Domain of unknown function (DUF4176).  </t>
  </si>
  <si>
    <t>Q#1493 - &gt;WP_070788476.1 tyrosine recombinase XerS [Floricoccus penangensis]</t>
  </si>
  <si>
    <t>Q#1494 - &gt;WP_070788477.1 methylenetetrahydrofolate--tRNA-(uracil(54)-C(5))-methyltransferase (FADH(2)-oxidizing) TrmFO [Floricoccus penangensis]</t>
  </si>
  <si>
    <t>Q#1495 - &gt;WP_070788478.1 type I DNA topoisomerase [Floricoccus penangensis]</t>
  </si>
  <si>
    <t>Q#1496 - &gt;WP_070788479.1 DNA-processing protein DprA [Floricoccus penangensis]</t>
  </si>
  <si>
    <t>Q#1498 - &gt;WP_070788481.1 ribonuclease HII [Floricoccus penangensis]</t>
  </si>
  <si>
    <t>Q#1499 - &gt;WP_070788482.1 ribosome biogenesis GTPase YlqF [Floricoccus penangensis]</t>
  </si>
  <si>
    <t>Q#1500 - &gt;WP_070788485.1 ABC transporter ATP-binding protein [Floricoccus penangensis]</t>
  </si>
  <si>
    <t>Q#1501 - &gt;WP_070788486.1 ABC transporter permease [Floricoccus penangensis]</t>
  </si>
  <si>
    <t>Q#1502 - &gt;WP_070788487.1 ABC transporter substrate-binding protein [Floricoccus penangensis]</t>
  </si>
  <si>
    <t>cl00400</t>
  </si>
  <si>
    <t>Iron-sulphur cluster biosynthesis; This family is involved in iron-sulphur cluster biosynthesis. Its members include proteins that are involved in nitrogen fixation such as the HesB and HesB-like proteins.</t>
  </si>
  <si>
    <t>Q#1505 - &gt;WP_070788490.1 fibronectin-binding domain-containing protein [Floricoccus penangensis]</t>
  </si>
  <si>
    <t>Q#1506 - &gt;WP_070788491.1 MULTISPECIES: L-lactate dehydrogenase [Floricoccus]</t>
  </si>
  <si>
    <t>Q#1508 - &gt;WP_070788493.1 ABC transporter permease [Floricoccus penangensis]</t>
  </si>
  <si>
    <t>Q#1509 - &gt;WP_070788494.1 ABC transporter permease [Floricoccus penangensis]</t>
  </si>
  <si>
    <t>Q#1510 - &gt;WP_070788495.1 ABC transporter ATP-binding protein [Floricoccus penangensis]</t>
  </si>
  <si>
    <t>Q#1511 - &gt;WP_070788496.1 BMP family protein [Floricoccus penangensis]</t>
  </si>
  <si>
    <t>Q#1512 - &gt;WP_070788497.1 BMP family protein [Floricoccus penangensis]</t>
  </si>
  <si>
    <t>Q#1514 - &gt;WP_070788499.1 cytidine deaminase [Floricoccus penangensis]</t>
  </si>
  <si>
    <t>Q#1515 - &gt;WP_070788500.1 deoxyribose-phosphate aldolase [Floricoccus penangensis]</t>
  </si>
  <si>
    <t>Q#1516 - &gt;WP_070788501.1 pyrimidine-nucleoside phosphorylase [Floricoccus penangensis]</t>
  </si>
  <si>
    <t>Q#1517 - &gt;WP_070788502.1 class I SAM-dependent methyltransferase [Floricoccus penangensis]</t>
  </si>
  <si>
    <t>Q#1518 - &gt;WP_070788503.1 GDSL-type esterase/lipase family protein [Floricoccus penangensis]</t>
  </si>
  <si>
    <t>Q#1519 - &gt;WP_070788504.1 type I pantothenate kinase [Floricoccus penangensis]</t>
  </si>
  <si>
    <t>Q#1520 - &gt;WP_070788505.1 metalloregulator ArsR/SmtB family transcription factor [Floricoccus penangensis]</t>
  </si>
  <si>
    <t>Q#1521 - &gt;WP_070788506.1 cadmium-translocating P-type ATPase [Floricoccus penangensis]</t>
  </si>
  <si>
    <t>Q#1523 - &gt;WP_070788509.1 alpha/beta hydrolase [Floricoccus penangensis]</t>
  </si>
  <si>
    <t>Q#1524 - &gt;WP_070788510.1 alpha/beta hydrolase [Floricoccus penangensis]</t>
  </si>
  <si>
    <t>cl01953</t>
  </si>
  <si>
    <t>Antirestriction protein (ArdA); This family consists of several bacterial antirestriction (ArdA) proteins. ArdA functions in bacterial conjugation to allow an unmodified plasmid to evade restriction in the recipient bacterium and yet acquire cognate modification.</t>
  </si>
  <si>
    <t>Q#1528 - &gt;WP_070788515.1 replication initiation factor domain-containing protein [Floricoccus penangensis]</t>
  </si>
  <si>
    <t>Q#1532 - &gt;WP_070788520.1 NAD(P)-dependent oxidoreductase [Floricoccus penangensis]</t>
  </si>
  <si>
    <t>Q#1533 - &gt;WP_070788521.1 metalloregulator ArsR/SmtB family transcription factor [Floricoccus penangensis]</t>
  </si>
  <si>
    <t>Q#1534 - &gt;WP_070788522.1 LPXTG cell wall anchor domain-containing protein [Floricoccus penangensis]</t>
  </si>
  <si>
    <t>Q#1538 - &gt;WP_070788526.1 GNAT family N-acetyltransferase [Floricoccus penangensis]</t>
  </si>
  <si>
    <t>Q#1540 - &gt;WP_070788528.1 hypothetical protein [Floricoccus penangensis]</t>
  </si>
  <si>
    <t>Q#1541 - &gt;WP_070788529.1 AAA family ATPase [Floricoccus penangensis]</t>
  </si>
  <si>
    <t>Q#1542 - &gt;WP_070788530.1 cadmium resistance transporter [Floricoccus penangensis]</t>
  </si>
  <si>
    <t>Q#1544 - &gt;WP_070788532.1 nucleoside triphosphate pyrophosphohydrolase [Floricoccus penangensis]</t>
  </si>
  <si>
    <t>Q#1545 - &gt;WP_070788533.1 ABC transporter permease [Floricoccus penangensis]</t>
  </si>
  <si>
    <t>Q#1546 - &gt;WP_070788534.1 ABC transporter ATP-binding protein [Floricoccus penangensis]</t>
  </si>
  <si>
    <t>Q#1547 - &gt;WP_070788535.1 aldehyde dehydrogenase family protein [Floricoccus penangensis]</t>
  </si>
  <si>
    <t>ALDH-SF superfamily</t>
  </si>
  <si>
    <t>NAD(P)+-dependent aldehyde dehydrogenase superfamily; The aldehyde dehydrogenase superfamily (ALDH-SF) of  NAD(P)+-dependent enzymes, in general, oxidize a wide range of  endogenous and exogenous aliphatic and aromatic aldehydes to their corresponding carboxylic acids and play an  important role in detoxification. Besides aldehyde detoxification, many ALDH isozymes possess multiple additional catalytic and non-catalytic functions such as participating in metabolic pathways, or as binding proteins, or osmoregulants, to mention a few. The enzyme has three domains, a NAD(P)+ cofactor-binding domain, a catalytic domain, and a bridging domain; and the active enzyme is generally either homodimeric or homotetrameric. The catalytic mechanism is proposed to involve cofactor binding, resulting in a conformational change and activation of an invariant catalytic cysteine nucleophile. The cysteine and aldehyde substrate form an oxyanion thiohemiacetal intermediate resulting in hydride transfer to the cofactor and formation of a thioacylenzyme intermediate. Hydrolysis of the thioacylenzyme and release of the carboxylic acid product occurs, and in most cases, the reduced cofactor dissociates from the enzyme. The evolutionary phylogenetic tree of ALDHs appears to have an initial bifurcation between what has been characterized as the classical aldehyde dehydrogenases, the ALDH family (ALDH) and extended family members or aldehyde dehydrogenase-like (ALDH-L) proteins. The ALDH proteins are represented by enzymes which share a number of highly conserved residues necessary for catalysis and cofactor binding and they include such proteins as retinal dehydrogenase, 10-formyltetrahydrofolate dehydrogenase, non-phosphorylating glyceraldehyde 3-phosphate dehydrogenase, delta(1)-pyrroline-5-carboxylate dehydrogenases, alpha-ketoglutaric semialdehyde dehydrogenase, alpha-aminoadipic semialdehyde dehydrogenase, coniferyl aldehyde dehydrogenase and succinate-semialdehyde dehydrogenase.  Included in this larger group are all human, Arabidopsis, Tortula, fungal, protozoan, and Drosophila ALDHs identified in families ALDH1 through ALDH22 with the exception of families ALDH18, ALDH19, and ALDH20 which are present in the ALDH-like group. The ALDH-like group is represented by such proteins as gamma-glutamyl phosphate reductase, LuxC-like acyl-CoA reductase, and coenzyme A acylating aldehyde dehydrogenase. All of these proteins have a conserved cysteine that aligns with the catalytic cysteine of the ALDH group.</t>
  </si>
  <si>
    <t>Q#1548 - &gt;WP_070788536.1 GNAT family N-acetyltransferase [Floricoccus penangensis]</t>
  </si>
  <si>
    <t>Q#1549 - &gt;WP_070788538.1 GGDEF domain-containing protein [Floricoccus penangensis]</t>
  </si>
  <si>
    <t>Q#1550 - &gt;WP_070788539.1 EAL domain-containing protein [Floricoccus penangensis]</t>
  </si>
  <si>
    <t>Q#1552 - &gt;WP_070788541.1 8-oxo-dGTP diphosphatase [Floricoccus penangensis]</t>
  </si>
  <si>
    <t>Q#1553 - &gt;WP_070788542.1 alpha/beta hydrolase [Floricoccus penangensis]</t>
  </si>
  <si>
    <t>Q#1554 - &gt;WP_070788543.1 extracellular solute-binding protein [Floricoccus penangensis]</t>
  </si>
  <si>
    <t>Q#1555 - &gt;WP_070788544.1 MBL fold metallo-hydrolase [Floricoccus penangensis]</t>
  </si>
  <si>
    <t>Q#1556 - &gt;WP_070788545.1 carbohydrate ABC transporter permease [Floricoccus penangensis]</t>
  </si>
  <si>
    <t>Q#1557 - &gt;WP_070788546.1 sugar ABC transporter permease [Floricoccus penangensis]</t>
  </si>
  <si>
    <t>Q#1558 - &gt;WP_070788547.1 ABC transporter ATP-binding protein [Floricoccus penangensis]</t>
  </si>
  <si>
    <t>Q#1559 - &gt;WP_070788548.1 ECF transporter S component [Floricoccus penangensis]</t>
  </si>
  <si>
    <t>Q#1560 - &gt;WP_070788549.1 glycosyltransferase family 8 protein [Floricoccus penangensis]</t>
  </si>
  <si>
    <t>Q#1561 - &gt;WP_070788550.1 siderophore ABC transporter substrate-binding protein [Floricoccus penangensis]</t>
  </si>
  <si>
    <t>Q#1562 - &gt;WP_070788551.1 ATP-binding cassette domain-containing protein [Floricoccus penangensis]</t>
  </si>
  <si>
    <t>Q#1563 - &gt;WP_070788552.1 iron chelate uptake ABC transporter family permease subunit [Floricoccus penangensis]</t>
  </si>
  <si>
    <t>Q#1564 - &gt;WP_070788554.1 dihydroxyacetone kinase subunit L [Floricoccus penangensis]</t>
  </si>
  <si>
    <t>Q#1565 - &gt;WP_070788555.1 dihydroxyacetone kinase subunit DhaK [Floricoccus penangensis]</t>
  </si>
  <si>
    <t>Q#1566 - &gt;WP_070788556.1 PTS mannnose transporter subunit IIA [Floricoccus penangensis]</t>
  </si>
  <si>
    <t>Q#1567 - &gt;WP_070788557.1 ABC-2 family transporter protein [Floricoccus penangensis]</t>
  </si>
  <si>
    <t>Q#1568 - &gt;WP_070788558.1 ATP-binding cassette domain-containing protein [Floricoccus penangensis]</t>
  </si>
  <si>
    <t>Q#1569 - &gt;WP_070788560.1 SMC family ATPase [Floricoccus penangensis]</t>
  </si>
  <si>
    <t>Q#1570 - &gt;WP_070788561.1 exonuclease SbcCD subunit D [Floricoccus penangensis]</t>
  </si>
  <si>
    <t>Q#1571 - &gt;WP_070788562.1 tyrosine-protein phosphatase [Floricoccus penangensis]</t>
  </si>
  <si>
    <t>Q#1572 - &gt;WP_070788563.1 YxeA family protein [Floricoccus penangensis]</t>
  </si>
  <si>
    <t>Q#1573 - &gt;WP_070788564.1 homocysteine S-methyltransferase family protein [Floricoccus penangensis]</t>
  </si>
  <si>
    <t>Q#1575 - &gt;WP_070788567.1 threonine/serine exporter family protein [Floricoccus penangensis]</t>
  </si>
  <si>
    <t>Q#1576 - &gt;WP_070788568.1 threonine/serine exporter family protein [Floricoccus penangensis]</t>
  </si>
  <si>
    <t>Q#1577 - &gt;WP_070788569.1 N-acetylglucosamine-specific PTS transporter subunit IIBC [Floricoccus penangensis]</t>
  </si>
  <si>
    <t>Q#1578 - &gt;WP_070788570.1 MULTISPECIES: PRD domain-containing protein [Floricoccus]</t>
  </si>
  <si>
    <t>Q#1579 - &gt;WP_070788572.1 rhodanese-like domain-containing protein [Floricoccus penangensis]</t>
  </si>
  <si>
    <t>Q#1580 - &gt;WP_070788573.1 heavy-metal-associated domain-containing protein [Floricoccus penangensis]</t>
  </si>
  <si>
    <t>Q#1581 - &gt;WP_070788575.1 MarR family transcriptional regulator [Floricoccus penangensis]</t>
  </si>
  <si>
    <t>Q#1583 - &gt;WP_070788577.1 FMN-dependent NADH-azoreductase [Floricoccus penangensis]</t>
  </si>
  <si>
    <t>Q#1584 - &gt;WP_070788579.1 GNAT family N-acetyltransferase [Floricoccus penangensis]</t>
  </si>
  <si>
    <t>Q#1585 - &gt;WP_070788580.1 phosphomannomutase/phosphoglucomutase [Floricoccus penangensis]</t>
  </si>
  <si>
    <t>cl22860</t>
  </si>
  <si>
    <t>PEPCK_HprK superfamily</t>
  </si>
  <si>
    <t>Phosphoenolpyruvate carboxykinase (PEPCK), a critical gluconeogenic enzyme, catalyzes the first committed step in the diversion of tricarboxylic acid cycle intermediates toward gluconeogenesis. It catalyzes the reversible decarboxylation and phosphorylation of oxaloacetate to yield phosphoenolpyruvate and carbon dioxide, using a nucleotide molecule (ATP  or GTP) for the phosphoryl transfer, and has a strict requirement for divalent metal ions for activity.  PEPCK's separate into two phylogenetic groups based on their nucleotide substrate specificity (the ATP-, and GTP-dependent groups).HprK/P, the bifunctional histidine-containing protein kinase/phosphatase, controls the phosphorylation state of the phosphocarrier protein HPr and regulates the utilization of carbon sources by gram-positive bacteria. It catalyzes both the ATP-dependent phosphorylation of HPr and its dephosphorylation by phosphorolysis. PEPCK and the C-terminal catalytic domain of HprK/P are structurally similar with conserved active site residues suggesting that these two phosphotransferases have related functions.</t>
  </si>
  <si>
    <t>Q#1587 - &gt;WP_070788582.1 HD domain-containing protein [Floricoccus penangensis]</t>
  </si>
  <si>
    <t>Q#1588 - &gt;WP_070788583.1 replication-associated recombination protein A [Floricoccus penangensis]</t>
  </si>
  <si>
    <t>Q#1589 - &gt;WP_070788584.1 NADP-dependent isocitrate dehydrogenase [Floricoccus penangensis]</t>
  </si>
  <si>
    <t>Q#1590 - &gt;WP_070788585.1 serine hydrolase [Floricoccus penangensis]</t>
  </si>
  <si>
    <t>Q#1593 - &gt;WP_070788588.1 glutamine-hydrolyzing GMP synthase [Floricoccus penangensis]</t>
  </si>
  <si>
    <t>Q#1595 - &gt;WP_070788590.1 ABC-2 family transporter protein [Floricoccus penangensis]</t>
  </si>
  <si>
    <t>Q#1596 - &gt;WP_070788592.1 flippase [Floricoccus penangensis]</t>
  </si>
  <si>
    <t>Q#1598 - &gt;WP_070788594.1 glycosyltransferase family 2 protein [Floricoccus penangensis]</t>
  </si>
  <si>
    <t>Q#1599 - &gt;WP_070788595.1 glycosyltransferase [Floricoccus penangensis]</t>
  </si>
  <si>
    <t>Q#1600 - &gt;WP_070788596.1 glycosyltransferase family 2 protein [Floricoccus penangensis]</t>
  </si>
  <si>
    <t>Q#1601 - &gt;WP_070788597.1 glycosyltransferase [Floricoccus penangensis]</t>
  </si>
  <si>
    <t>Q#1602 - &gt;WP_070788598.1 LicD family protein [Floricoccus penangensis]</t>
  </si>
  <si>
    <t>Q#1603 - &gt;WP_070788599.1 DUF1972 domain-containing protein [Floricoccus penangensis]</t>
  </si>
  <si>
    <t>Q#1604 - &gt;WP_070788600.1 sugar transferase [Floricoccus penangensis]</t>
  </si>
  <si>
    <t>Q#1605 - &gt;WP_070788601.1 tyrosine protein phosphatase [Floricoccus penangensis]</t>
  </si>
  <si>
    <t>Q#1606 - &gt;WP_070788602.1 CpsD/CapB family tyrosine-protein kinase [Floricoccus penangensis]</t>
  </si>
  <si>
    <t>Q#1607 - &gt;WP_070788603.1 tyrosine protein kinase [Floricoccus penangensis]</t>
  </si>
  <si>
    <t>Q#1608 - &gt;WP_070788604.1 LCP family protein [Floricoccus penangensis]</t>
  </si>
  <si>
    <t>LytR_cpsA_psr superfamily</t>
  </si>
  <si>
    <t xml:space="preserve">Cell envelope-related transcriptional attenuator domain; Cell envelope-related transcriptional attenuator domain.  </t>
  </si>
  <si>
    <t>Q#1611 - &gt;WP_070788607.1 class I SAM-dependent methyltransferase [Floricoccus penangensis]</t>
  </si>
  <si>
    <t>Q#1612 - &gt;WP_070788608.1 TIGR01212 family radical SAM protein [Floricoccus penangensis]</t>
  </si>
  <si>
    <t>Q#1613 - &gt;WP_070788609.1 phosphatase PAP2 family protein [Floricoccus penangensis]</t>
  </si>
  <si>
    <t>Q#1614 - &gt;WP_070788610.1 pur operon repressor [Floricoccus penangensis]</t>
  </si>
  <si>
    <t>Q#1615 - &gt;WP_070788611.1 MULTISPECIES: elongation factor G [Floricoccus]</t>
  </si>
  <si>
    <t>Q#1616 - &gt;WP_070788612.1 30S ribosomal protein S7 [Floricoccus penangensis]</t>
  </si>
  <si>
    <t>Q#1617 - &gt;WP_070788613.1 MULTISPECIES: 30S ribosomal protein S12 [Floricoccus]</t>
  </si>
  <si>
    <t>Q#1618 - &gt;WP_070788614.1 CBS domain-containing protein [Floricoccus penangensis]</t>
  </si>
  <si>
    <t>Q#1619 - &gt;WP_070788615.1 ABC transporter ATP-binding protein [Floricoccus penangensis]</t>
  </si>
  <si>
    <t>Q#1620 - &gt;WP_070788616.1 ABC transporter ATP-binding protein [Floricoccus penangensis]</t>
  </si>
  <si>
    <t>Q#1621 - &gt;WP_070788617.1 branched-chain amino acid ABC transporter permease [Floricoccus penangensis]</t>
  </si>
  <si>
    <t>Q#1622 - &gt;WP_070788618.1 branched-chain amino acid ABC transporter permease [Floricoccus penangensis]</t>
  </si>
  <si>
    <t>Q#1623 - &gt;WP_070788619.1 ABC transporter substrate-binding protein [Floricoccus penangensis]</t>
  </si>
  <si>
    <t>Q#1624 - &gt;WP_070788620.1 glycerol-3-phosphate cytidylyltransferase [Floricoccus penangensis]</t>
  </si>
  <si>
    <t>Q#1625 - &gt;WP_070788621.1 TMEM175 family protein [Floricoccus penangensis]</t>
  </si>
  <si>
    <t>Q#1626 - &gt;WP_070788622.1 D-tyrosyl-tRNA(Tyr) deacylase [Floricoccus penangensis]</t>
  </si>
  <si>
    <t>Q#1627 - &gt;WP_070788623.1 bifunctional (p)ppGpp synthetase/guanosine-3',5'-bis(diphosphate) 3'-pyrophosphohydrolase [Floricoccus penangensis]</t>
  </si>
  <si>
    <t>Q#1628 - &gt;WP_070788624.1 16S rRNA (uracil(1498)-N(3))-methyltransferase [Floricoccus penangensis]</t>
  </si>
  <si>
    <t>Q#1629 - &gt;WP_070788625.1 50S ribosomal protein L11 methyltransferase [Floricoccus penangensis]</t>
  </si>
  <si>
    <t>Q#1631 - &gt;WP_070788627.1 biotin synthase BioB [Floricoccus penangensis]</t>
  </si>
  <si>
    <t>Q#1632 - &gt;WP_070788628.1 5-methyltetrahydropteroyltriglutamate--homocysteine S-methyltransferase [Floricoccus penangensis]</t>
  </si>
  <si>
    <t>Q#1633 - &gt;WP_070788629.1 LysR family transcriptional regulator [Floricoccus penangensis]</t>
  </si>
  <si>
    <t>Q#1634 - &gt;WP_070788630.1 homoserine O-succinyltransferase [Floricoccus penangensis]</t>
  </si>
  <si>
    <t>Q#1635 - &gt;WP_070788631.1 N-methyl-L-tryptophan oxidase [Floricoccus penangensis]</t>
  </si>
  <si>
    <t>Q#1636 - &gt;WP_070788632.1 O-acetylhomoserine aminocarboxypropyltransferase/cysteine synthase [Floricoccus penangensis]</t>
  </si>
  <si>
    <t>Q#1637 - &gt;WP_070788633.1 DUF1622 domain-containing protein [Floricoccus penangensis]</t>
  </si>
  <si>
    <t>Q#1638 - &gt;WP_070788634.1 alpha/beta hydrolase [Floricoccus penangensis]</t>
  </si>
  <si>
    <t>Q#1639 - &gt;WP_070788635.1 ABC transporter permease/substrate binding protein [Floricoccus penangensis]</t>
  </si>
  <si>
    <t>Q#1640 - &gt;WP_070788636.1 glycine betaine/L-proline ABC transporter ATP-binding protein [Floricoccus penangensis]</t>
  </si>
  <si>
    <t>Q#1641 - &gt;WP_070788637.1 nucleotide pyrophosphohydrolase [Floricoccus penangensis]</t>
  </si>
  <si>
    <t>Q#1643 - &gt;WP_070788639.1 DUF1304 family protein [Floricoccus penangensis]</t>
  </si>
  <si>
    <t>DUF1304 superfamily</t>
  </si>
  <si>
    <t>Protein of unknown function (DUF1304); This family consists of several hypothetical bacterial proteins of around 120 residues in length. The function of this family is unknown.</t>
  </si>
  <si>
    <t>Q#1644 - &gt;WP_070788641.1 helix-turn-helix transcriptional regulator [Floricoccus penangensis]</t>
  </si>
  <si>
    <t>Q#1645 - &gt;WP_070788643.1 helix-turn-helix domain-containing protein [Floricoccus penangensis]</t>
  </si>
  <si>
    <t>Q#1646 - &gt;WP_070788644.1 helix-turn-helix domain-containing protein [Floricoccus penangensis]</t>
  </si>
  <si>
    <t>Q#1647 - &gt;WP_070788645.1 hypothetical protein [Floricoccus penangensis]</t>
  </si>
  <si>
    <t>Q#1648 - &gt;WP_070788646.1 glycosyltransferase family 2 protein [Floricoccus penangensis]</t>
  </si>
  <si>
    <t>Q#1649 - &gt;WP_070788647.1 glyoxalase/bleomycin resistance/extradiol dioxygenase family protein [Floricoccus penangensis]</t>
  </si>
  <si>
    <t>Q#1650 - &gt;WP_070788648.1 VOC family protein [Floricoccus penangensis]</t>
  </si>
  <si>
    <t>Q#1651 - &gt;WP_070788650.1 iron-containing alcohol dehydrogenase family protein [Floricoccus penangensis]</t>
  </si>
  <si>
    <t>Q#1653 - &gt;WP_070788654.1 large conductance mechanosensitive channel protein MscL [Floricoccus penangensis]</t>
  </si>
  <si>
    <t>Q#1654 - &gt;WP_070788655.1 DUF2200 domain-containing protein [Floricoccus penangensis]</t>
  </si>
  <si>
    <t>Q#1655 - &gt;WP_070788656.1 aminopeptidase C [Floricoccus penangensis]</t>
  </si>
  <si>
    <t>Q#1656 - &gt;WP_070788657.1 nicotinate-nucleotide adenylyltransferase [Floricoccus penangensis]</t>
  </si>
  <si>
    <t>Q#1657 - &gt;WP_070788658.1 ammonia-dependent NAD(+) synthetase [Floricoccus penangensis]</t>
  </si>
  <si>
    <t>Q#1658 - &gt;WP_070788659.1 nicotinate phosphoribosyltransferase [Floricoccus penangensis]</t>
  </si>
  <si>
    <t>Q#1659 - &gt;WP_070788660.1 5'-methylthioadenosine/adenosylhomocysteine nucleosidase [Floricoccus penangensis]</t>
  </si>
  <si>
    <t>Q#1661 - &gt;WP_070788662.1 NUDIX hydrolase [Floricoccus penangensis]</t>
  </si>
  <si>
    <t>Q#1662 - &gt;WP_070788663.1 bifunctional UDP-N-acetylglucosamine diphosphorylase/glucosamine-1-phosphate N-acetyltransferase GlmU [Floricoccus penangensis]</t>
  </si>
  <si>
    <t>Q#1667 - &gt;WP_070788668.1 type I pullulanase [Floricoccus penangensis]</t>
  </si>
  <si>
    <t>Q#1669 - &gt;WP_070788670.1 multidrug efflux MFS transporter [Floricoccus penangensis]</t>
  </si>
  <si>
    <t>Q#1670 - &gt;WP_070788671.1 TetR/AcrR family transcriptional regulator [Floricoccus penangensis]</t>
  </si>
  <si>
    <t>Q#1671 - &gt;WP_070788672.1 GNAT family N-acetyltransferase [Floricoccus penangensis]</t>
  </si>
  <si>
    <t>Q#1672 - &gt;WP_070788673.1 GNAT family N-acetyltransferase [Floricoccus penangensis]</t>
  </si>
  <si>
    <t>Q#1673 - &gt;WP_070788674.1 GNAT family N-acetyltransferase [Floricoccus penangensis]</t>
  </si>
  <si>
    <t>Q#1674 - &gt;WP_070788675.1 GNAT family N-acetyltransferase [Floricoccus penangensis]</t>
  </si>
  <si>
    <t>Q#1675 - &gt;WP_070788676.1 MarR family transcriptional regulator [Floricoccus penangensis]</t>
  </si>
  <si>
    <t>Q#1676 - &gt;WP_070788677.1 MULTISPECIES: GNAT family N-acetyltransferase [Floricoccus]</t>
  </si>
  <si>
    <t>Q#1677 - &gt;WP_070788678.1 alpha-amylase [Floricoccus penangensis]</t>
  </si>
  <si>
    <t>Q#1678 - &gt;WP_070788679.1 histidine phosphatase family protein [Floricoccus penangensis]</t>
  </si>
  <si>
    <t>Q#1679 - &gt;WP_070788680.1 ABC transporter ATP-binding protein/permease [Floricoccus penangensis]</t>
  </si>
  <si>
    <t>Q#1680 - &gt;WP_070788681.1 ABC transporter ATP-binding protein/permease [Floricoccus penangensis]</t>
  </si>
  <si>
    <t>Q#1681 - &gt;WP_070788682.1 peptide-methionine (R)-S-oxide reductase MsrB [Floricoccus penangensis]</t>
  </si>
  <si>
    <t>Q#1682 - &gt;WP_070788683.1 CPBP family intramembrane metalloprotease [Floricoccus penangensis]</t>
  </si>
  <si>
    <t>Q#1684 - &gt;WP_070788685.1 uracil-DNA glycosylase [Floricoccus penangensis]</t>
  </si>
  <si>
    <t>Q#1685 - &gt;WP_070788687.1 DUF2252 domain-containing protein [Floricoccus penangensis]</t>
  </si>
  <si>
    <t>Q#1686 - &gt;WP_070788688.1 hypothetical protein [Floricoccus penangensis]</t>
  </si>
  <si>
    <t>Q#1688 - &gt;WP_070788690.1 helix-turn-helix domain-containing protein [Floricoccus penangensis]</t>
  </si>
  <si>
    <t>Peptidase_S24_S26 superfamily</t>
  </si>
  <si>
    <t>The S24, S26 LexA/signal peptidase superfamily contains LexA-related and type I signal peptidase families. The S24 LexA protein domains include: the lambda repressor CI/C2 family and related bacterial prophage repressor proteins; LexA (EC 3.4.21.88), the repressor of genes in the cellular SOS response to DNA damage; MucA and the related UmuD proteins, which are lesion-bypass DNA polymerases, induced in response to mitogenic DNA damage; RulA, a component of the rulAB locus that confers resistance to UV, and RuvA, which is a component of the RuvABC resolvasome that catalyzes the resolution of Holliday junctions that arise during genetic recombination and DNA repair. The S26 type I signal peptidase (SPase) family also includes mitochondrial inner membrane protease (IMP)-like members. SPases are essential membrane-bound proteases which function to cleave away the amino-terminal signal peptide from the translocated pre-protein, thus playing a crucial role in the transport of proteins across membranes in all living organisms. All members in this superfamily are unique serine proteases that carry out catalysis using a serine/lysine dyad instead of the prototypical serine/histidine/aspartic acid triad found in most serine proteases.</t>
  </si>
  <si>
    <t>Q#1690 - &gt;WP_070788692.1 GNAT family N-acetyltransferase [Floricoccus penangensis]</t>
  </si>
  <si>
    <t>Q#1691 - &gt;WP_070788693.1 GNAT family N-acetyltransferase [Floricoccus penangensis]</t>
  </si>
  <si>
    <t>Q#1693 - &gt;WP_070788696.1 FMN-dependent NADH-azoreductase [Floricoccus penangensis]</t>
  </si>
  <si>
    <t>Q#1694 - &gt;WP_070788697.1 esterase family protein [Floricoccus penangensis]</t>
  </si>
  <si>
    <t>Q#1695 - &gt;WP_070788698.1 6-phospho-beta-glucosidase [Floricoccus penangensis]</t>
  </si>
  <si>
    <t>Q#1696 - &gt;WP_070788699.1 ComE operon protein 2 [Floricoccus penangensis]</t>
  </si>
  <si>
    <t>Q#1697 - &gt;WP_070788700.1 aldo/keto reductase [Floricoccus penangensis]</t>
  </si>
  <si>
    <t>Q#1698 - &gt;WP_070788702.1 AAA family ATPase [Floricoccus penangensis]</t>
  </si>
  <si>
    <t>P-loop_NTPase superfamily</t>
  </si>
  <si>
    <t>P-loop containing Nucleoside Triphosphate Hydrolases; Members of the P-loop NTPase domain superfamily are characterized by a conserved nucleotide phosphate-binding motif, also referred to as the Walker A motif (GxxxxGK[S/T], where x is any residue), and the Walker B motif (hhhh[D/E], where h is a hydrophobic  residue). The Walker A and B motifs bind the beta-gamma phosphate moiety of the bound nucleotide (typically ATP or GTP) and the Mg2+ cation, respectively. The P-loop NTPases are involved in diverse cellular functions, and they can be divided into two major structural classes: the KG (kinase-GTPase) class which includes Ras-like GTPases and its circularly permutated YlqF-like; and the ASCE (additional strand catalytic E) class which includes ATPase Binding Cassette (ABC), DExD/H-like helicases, 4Fe-4S iron sulfur cluster binding proteins of NifH family, RecA-like F1-ATPases, and ATPases Associated with a wide variety of Activities (AAA). Also included are a diverse set of nucleotide/nucleoside kinase families.</t>
  </si>
  <si>
    <t>Q#1699 - &gt;WP_070788703.1 MarR family transcriptional regulator [Floricoccus penangensis]</t>
  </si>
  <si>
    <t>Q#1700 - &gt;WP_070788704.1 NAD(P)H-dependent oxidoreductase [Floricoccus penangensis]</t>
  </si>
  <si>
    <t>Q#1701 - &gt;WP_070788705.1 hypothetical protein [Floricoccus penangensis]</t>
  </si>
  <si>
    <t>Q#1703 - &gt;WP_070788707.1 HAMP domain-containing histidine kinase [Floricoccus penangensis]</t>
  </si>
  <si>
    <t>Q#1706 - &gt;WP_070788710.1 ABC transporter ATP-binding protein [Floricoccus penangensis]</t>
  </si>
  <si>
    <t>Q#1707 - &gt;WP_070788711.1 response regulator transcription factor [Floricoccus penangensis]</t>
  </si>
  <si>
    <t>Q#1708 - &gt;WP_070788712.1 glycoside hydrolase family 13 protein [Floricoccus penangensis]</t>
  </si>
  <si>
    <t>Q#1709 - &gt;WP_070788713.1 MATE family efflux transporter [Floricoccus penangensis]</t>
  </si>
  <si>
    <t>Q#1710 - &gt;WP_070788714.1 Rrf2 family transcriptional regulator [Floricoccus penangensis]</t>
  </si>
  <si>
    <t>Q#1714 - &gt;WP_070788718.1 MULTISPECIES: helix-turn-helix transcriptional regulator [Floricoccus]</t>
  </si>
  <si>
    <t>Q#1716 - &gt;WP_070788721.1 MULTISPECIES: 50S ribosomal protein L19 [Floricoccus]</t>
  </si>
  <si>
    <t>Q#1717 - &gt;WP_070788722.1 N-acetyltransferase [Floricoccus penangensis]</t>
  </si>
  <si>
    <t>Q#1718 - &gt;WP_070788723.1 tryptophan synthase subunit alpha [Floricoccus penangensis]</t>
  </si>
  <si>
    <t>Q#1719 - &gt;WP_070788724.1 tryptophan synthase subunit beta [Floricoccus penangensis]</t>
  </si>
  <si>
    <t>Q#1720 - &gt;WP_070788725.1 phosphoribosylanthranilate isomerase [Floricoccus penangensis]</t>
  </si>
  <si>
    <t>Q#1721 - &gt;WP_070788726.1 indole-3-glycerol phosphate synthase TrpC [Floricoccus penangensis]</t>
  </si>
  <si>
    <t>Q#1722 - &gt;WP_070788727.1 aminodeoxychorismate/anthranilate synthase component II [Floricoccus penangensis]</t>
  </si>
  <si>
    <t>Q#1723 - &gt;WP_070788728.1 anthranilate synthase component I [Floricoccus penangensis]</t>
  </si>
  <si>
    <t>Q#1724 - &gt;WP_070788729.1 ABC transporter permease [Floricoccus penangensis]</t>
  </si>
  <si>
    <t>Q#1725 - &gt;WP_070788730.1 ABC transporter ATP-binding protein [Floricoccus penangensis]</t>
  </si>
  <si>
    <t>Q#1726 - &gt;WP_070788731.1 hypothetical protein [Floricoccus penangensis]</t>
  </si>
  <si>
    <t>Q#1730 - &gt;WP_070788735.1 ABC transporter ATP-binding protein [Floricoccus penangensis]</t>
  </si>
  <si>
    <t>Q#1731 - &gt;WP_070788736.1 MULTISPECIES: GntR family transcriptional regulator [Floricoccus]</t>
  </si>
  <si>
    <t>Q#1732 - &gt;WP_070788737.1 cysteine hydrolase [Floricoccus penangensis]</t>
  </si>
  <si>
    <t>Q#1733 - &gt;WP_070788738.1 GNAT family N-acetyltransferase [Floricoccus penangensis]</t>
  </si>
  <si>
    <t>Q#1735 - &gt;WP_070788740.1 SDR family oxidoreductase [Floricoccus penangensis]</t>
  </si>
  <si>
    <t>Q#1736 - &gt;WP_070788741.1 NUDIX domain-containing protein [Floricoccus penangensis]</t>
  </si>
  <si>
    <t>Q#1737 - &gt;WP_070788742.1 DEAD/DEAH box helicase [Floricoccus penangensis]</t>
  </si>
  <si>
    <t>Q#1739 - &gt;WP_070788744.1 Cna B-type domain-containing protein [Floricoccus penangensis]</t>
  </si>
  <si>
    <t>Q#1740 - &gt;WP_070788745.1 peptide chain release factor 3 [Floricoccus penangensis]</t>
  </si>
  <si>
    <t>Q#1741 - &gt;WP_070788746.1 UDP-N-acetylmuramoyl-tripeptide--D-alanyl-D-alanine ligase [Floricoccus penangensis]</t>
  </si>
  <si>
    <t>Q#1742 - &gt;WP_070788747.1 D-alanine--D-alanine ligase [Floricoccus penangensis]</t>
  </si>
  <si>
    <t>Q#1743 - &gt;WP_070788748.1 recombination mediator RecR [Floricoccus penangensis]</t>
  </si>
  <si>
    <t>Q#1744 - &gt;WP_070788749.1 penicillin-binding protein 2 [Floricoccus penangensis]</t>
  </si>
  <si>
    <t>Q#1745 - &gt;WP_070788751.1 MULTISPECIES: phosphoglycerate mutase [Floricoccus]</t>
  </si>
  <si>
    <t>HP superfamily</t>
  </si>
  <si>
    <t>Histidine phosphatase domain found in a functionally diverse set of proteins, mostly phosphatases; contains a His residue which is phosphorylated during the reaction; Catalytic domain of a functionally diverse set of proteins, most of which are phosphatases. The conserved catalytic core of this domain contains a His residue which is phosphorylated in the reaction. This set of proteins includes cofactor-dependent and cofactor-independent phosphoglycerate mutases (dPGM, and BPGM respectively), fructose-2,6-bisphosphatase (F26BP)ase, Sts-1, SixA, histidine acid phosphatases, phytases, and related proteins. Functions include roles in metabolism, signaling, or regulation, for example F26BPase affects glycolysis and gluconeogenesis through controlling the concentration of F26BP; BPGM controls the concentration of 2,3-BPG (the main allosteric effector of hemoglobin in human blood cells); human Sts-1 is a T-cell regulator; Escherichia coli Six A participates in the ArcB-dependent His-to-Asp phosphorelay signaling system; phytases scavenge phosphate from extracellular sources. Deficiency and mutation in many of the human members result in disease, for example erythrocyte BPGM deficiency is a disease associated with a decrease in the concentration of 2,3-BPG. Clinical applications include the use of prostatic acid phosphatase (PAP) as a serum marker for prostate cancer. Agricultural applications include the addition of phytases to animal feed.</t>
  </si>
  <si>
    <t>Q#1746 - &gt;WP_070788752.1 MULTISPECIES: LysR family transcriptional regulator [Floricoccus]</t>
  </si>
  <si>
    <t>Q#1747 - &gt;WP_070788753.1 ABC transporter substrate-binding protein [Floricoccus penangensis]</t>
  </si>
  <si>
    <t>Q#1748 - &gt;WP_070788754.1 iron ABC transporter permease [Floricoccus penangensis]</t>
  </si>
  <si>
    <t>Q#1749 - &gt;WP_070788755.1 iron ABC transporter permease [Floricoccus penangensis]</t>
  </si>
  <si>
    <t>Q#1750 - &gt;WP_070788756.1 ABC transporter ATP-binding protein [Floricoccus penangensis]</t>
  </si>
  <si>
    <t>Q#1751 - &gt;WP_070788757.1 helix-turn-helix transcriptional regulator [Floricoccus penangensis]</t>
  </si>
  <si>
    <t>Q#1752 - &gt;WP_070788758.1 MULTISPECIES: Asp-tRNA(Asn)/Glu-tRNA(Gln) amidotransferase subunit GatB [Floricoccus]</t>
  </si>
  <si>
    <t>Q#1753 - &gt;WP_070788759.1 Asp-tRNA(Asn)/Glu-tRNA(Gln) amidotransferase subunit GatA [Floricoccus penangensis]</t>
  </si>
  <si>
    <t>Q#1754 - &gt;WP_070788760.1 Asp-tRNA(Asn)/Glu-tRNA(Gln) amidotransferase subunit GatC [Floricoccus penangensis]</t>
  </si>
  <si>
    <t>Q#1755 - &gt;WP_070788761.1 aspartate--tRNA ligase [Floricoccus penangensis]</t>
  </si>
  <si>
    <t>Q#1756 - &gt;WP_070788762.1 GTP-sensing pleiotropic transcriptional regulator CodY [Floricoccus penangensis]</t>
  </si>
  <si>
    <t>Q#1757 - &gt;WP_070788763.1 NUDIX hydrolase [Floricoccus penangensis]</t>
  </si>
  <si>
    <t>Q#1758 - &gt;WP_070788764.1 NUDIX hydrolase [Floricoccus penangensis]</t>
  </si>
  <si>
    <t>Q#1759 - &gt;WP_070788765.1 pyridoxal phosphate-dependent aminotransferase [Floricoccus penangensis]</t>
  </si>
  <si>
    <t>Q#1760 - &gt;WP_070788766.1 ribose-phosphate diphosphokinase [Floricoccus penangensis]</t>
  </si>
  <si>
    <t>Q#1761 - &gt;WP_070788767.1 cysteine desulfurase [Floricoccus penangensis]</t>
  </si>
  <si>
    <t>Q#1763 - &gt;WP_070788769.1 elongation factor Tu [Floricoccus penangensis]</t>
  </si>
  <si>
    <t>Q#1764 - &gt;WP_070788770.1 YhgE/Pip domain-containing protein [Floricoccus penangensis]</t>
  </si>
  <si>
    <t>Q#1765 - &gt;WP_070788771.1 Rrf2 family transcriptional regulator [Floricoccus penangensis]</t>
  </si>
  <si>
    <t>Q#1766 - &gt;WP_070788772.1 GNAT family N-acetyltransferase [Floricoccus penangensis]</t>
  </si>
  <si>
    <t>Q#1767 - &gt;WP_070788773.1 glutamate-5-semialdehyde dehydrogenase [Floricoccus penangensis]</t>
  </si>
  <si>
    <t>Q#1768 - &gt;WP_070788774.1 glutamate 5-kinase [Floricoccus penangensis]</t>
  </si>
  <si>
    <t>Q#1769 - &gt;WP_070788775.1 TIGR01906 family membrane protein [Floricoccus penangensis]</t>
  </si>
  <si>
    <t>Q#1770 - &gt;WP_070788776.1 nicotinate phosphoribosyltransferase [Floricoccus penangensis]</t>
  </si>
  <si>
    <t>Q#1771 - &gt;WP_070788777.1 TIGR01457 family HAD-type hydrolase [Floricoccus penangensis]</t>
  </si>
  <si>
    <t>Q#1772 - &gt;WP_070788779.1 radical SAM family heme chaperone HemW [Floricoccus penangensis]</t>
  </si>
  <si>
    <t>Q#1773 - &gt;WP_070788780.1 bifunctional riboflavin kinase/FAD synthetase [Floricoccus penangensis]</t>
  </si>
  <si>
    <t>Q#1774 - &gt;WP_070788781.1 tRNA pseudouridine(55) synthase TruB [Floricoccus penangensis]</t>
  </si>
  <si>
    <t>Q#1776 - &gt;WP_070788783.1 DNA helicase PcrA [Floricoccus penangensis]</t>
  </si>
  <si>
    <t>Q#1779 - &gt;WP_070788788.1 dTDP-4-dehydrorhamnose 3,5-epimerase [Floricoccus penangensis]</t>
  </si>
  <si>
    <t>Q#1780 - &gt;WP_070788789.1 alanine--tRNA ligase [Floricoccus penangensis]</t>
  </si>
  <si>
    <t>Q#1781 - &gt;WP_070788790.1 LURP-one-related family protein [Floricoccus penangensis]</t>
  </si>
  <si>
    <t>Q#1782 - &gt;WP_070788791.1 peptidylprolyl isomerase [Floricoccus penangensis]</t>
  </si>
  <si>
    <t>Q#1783 - &gt;WP_070788792.1 O-methyltransferase [Floricoccus penangensis]</t>
  </si>
  <si>
    <t>Q#1784 - &gt;WP_070788793.1 oligoendopeptidase F [Floricoccus penangensis]</t>
  </si>
  <si>
    <t>Q#1785 - &gt;WP_070788794.1 hypothetical protein [Floricoccus penangensis]</t>
  </si>
  <si>
    <t>Q#1786 - &gt;WP_070788795.1 flavodoxin-dependent (E)-4-hydroxy-3-methylbut-2-enyl-diphosphate synthase [Floricoccus penangensis]</t>
  </si>
  <si>
    <t>Q#1787 - &gt;WP_070788796.1 amino acid ABC transporter ATP-binding protein [Floricoccus penangensis]</t>
  </si>
  <si>
    <t>Q#1788 - &gt;WP_070788797.1 amino acid ABC transporter permease [Floricoccus penangensis]</t>
  </si>
  <si>
    <t>Q#1791 - &gt;WP_070788800.1 diacylglycerol kinase family lipid kinase [Floricoccus penangensis]</t>
  </si>
  <si>
    <t>Q#1792 - &gt;WP_070788801.1 transporter substrate-binding domain-containing protein [Floricoccus penangensis]</t>
  </si>
  <si>
    <t>Q#1793 - &gt;WP_070788802.1 excinuclease ABC subunit B [Floricoccus penangensis]</t>
  </si>
  <si>
    <t>Q#1794 - &gt;WP_070788803.1 anthranilate phosphoribosyltransferase [Floricoccus penangensis]</t>
  </si>
  <si>
    <t>Q#1795 - &gt;WP_075201828.1 MULTISPECIES: 50S ribosomal protein L33 [Floricoccus]</t>
  </si>
  <si>
    <t>Q#1798 - &gt;WP_083312835.1 AAA family ATPase [Floricoccus penangensis]</t>
  </si>
  <si>
    <t>Q#1799 - &gt;WP_083312840.1 glycerophosphodiester phosphodiesterase [Floricoccus penangensis]</t>
  </si>
  <si>
    <t>Q#1800 - &gt;WP_083312841.1 hypothetical protein [Floricoccus penangensis]</t>
  </si>
  <si>
    <t>Q#1801 - &gt;WP_083312842.1 YitT family protein [Floricoccus penangensis]</t>
  </si>
  <si>
    <t>Q#1802 - &gt;WP_083312843.1 Cof-type HAD-IIB family hydrolase [Floricoccus penangensis]</t>
  </si>
  <si>
    <t>Q#1803 - &gt;WP_083312844.1 YqgQ family protein [Floricoccus penangensis]</t>
  </si>
  <si>
    <t>Bacterial protein of unknown function (DUF910); This family consists of several short bacterial proteins of unknown function.</t>
  </si>
  <si>
    <t>Q#1804 - &gt;WP_083312846.1 M56 family metallopeptidase [Floricoccus penangensis]</t>
  </si>
  <si>
    <t>Q#1805 - &gt;WP_083312848.1 PDZ domain-containing protein [Floricoccus penangensis]</t>
  </si>
  <si>
    <t>Q#1807 - &gt;WP_083312856.1 GNAT family N-acetyltransferase [Floricoccus penangensis]</t>
  </si>
  <si>
    <t>Q#1808 - &gt;WP_083312858.1 CsbD family protein [Floricoccus penangensis]</t>
  </si>
  <si>
    <t>Q#1809 - &gt;WP_083312859.1 cell division protein FtsL [Floricoccus penangensis]</t>
  </si>
  <si>
    <t>Q#1810 - &gt;WP_083312861.1 nucleoside-triphosphate diphosphatase [Floricoccus penangensis]</t>
  </si>
  <si>
    <t>Q#1811 - &gt;WP_083312862.1 DUF1958 domain-containing protein [Floricoccus penangensis]</t>
  </si>
  <si>
    <t>Q#1812 - &gt;WP_083312863.1 amino acid ABC transporter permease [Floricoccus penangensis]</t>
  </si>
  <si>
    <t>Q#1814 - &gt;WP_083312868.1 alpha/beta hydrolase [Floricoccus penangensis]</t>
  </si>
  <si>
    <t>Q#1816 - &gt;WP_083312875.1 sucrose-6-phosphate hydrolase [Floricoccus penangensis]</t>
  </si>
  <si>
    <t>Q#1817 - &gt;WP_083312876.1 acyltransferase [Floricoccus penangensis]</t>
  </si>
  <si>
    <t>Q#1818 - &gt;WP_083312877.1 threonylcarbamoyl-AMP synthase [Floricoccus penangensis]</t>
  </si>
  <si>
    <t>Q#1821 - &gt;WP_083312881.1 PBP1A family penicillin-binding protein [Floricoccus penangensis]</t>
  </si>
  <si>
    <t>Q#1822 - &gt;WP_083312884.1 GHKL domain-containing protein [Floricoccus penangensis]</t>
  </si>
  <si>
    <t>Q#1823 - &gt;WP_083312886.1 lipoate--protein ligase [Floricoccus penangensis]</t>
  </si>
  <si>
    <t>Q#1824 - &gt;WP_083312887.1 zinc ABC transporter substrate-binding protein [Floricoccus penangensis]</t>
  </si>
  <si>
    <t>Q#1825 - &gt;WP_083312888.1 transposase [Floricoccus penangensis]</t>
  </si>
  <si>
    <t>Q#1826 - &gt;WP_083312889.1 GIY-YIG nuclease family protein [Floricoccus penangensis]</t>
  </si>
  <si>
    <t>Q#1827 - &gt;WP_083312892.1 proline--tRNA ligase [Floricoccus penangensis]</t>
  </si>
  <si>
    <t>Q#1829 - &gt;WP_083312895.1 GNAT family N-acetyltransferase [Floricoccus penangensis]</t>
  </si>
  <si>
    <t>Q#1830 - &gt;WP_083312896.1 signal recognition particle-docking protein FtsY [Floricoccus penangensis]</t>
  </si>
  <si>
    <t>Q#1832 - &gt;WP_083312901.1 NUDIX hydrolase N-terminal domain-containing protein [Floricoccus penangensis]</t>
  </si>
  <si>
    <t>Q#1833 - &gt;WP_083312902.1 nucleoside deaminase [Floricoccus penangensis]</t>
  </si>
  <si>
    <t>Q#1834 - &gt;WP_083312903.1 aromatic acid exporter family protein [Floricoccus penangensis]</t>
  </si>
  <si>
    <t>Q#1835 - &gt;WP_083312905.1 flavodoxin [Floricoccus penangensis]</t>
  </si>
  <si>
    <t>Q#1836 - &gt;WP_083312907.1 DNA-directed RNA polymerase subunit beta [Floricoccus penangensis]</t>
  </si>
  <si>
    <t>Q#1839 - &gt;WP_083312911.1 ferredoxin [Floricoccus penangensis]</t>
  </si>
  <si>
    <t>Q#1840 - &gt;WP_083312912.1 DUF1361 domain-containing protein [Floricoccus penangensis]</t>
  </si>
  <si>
    <t>Q#1842 - &gt;WP_083312915.1 GyrI-like domain-containing protein [Floricoccus penangensis]</t>
  </si>
  <si>
    <t>Q#1844 - &gt;WP_083312917.1 PBP1A family penicillin-binding protein [Floricoccus penangensis]</t>
  </si>
  <si>
    <t>Q#1845 - &gt;WP_083312918.1 TPM domain-containing protein [Floricoccus penangensis]</t>
  </si>
  <si>
    <t>Q#1846 - &gt;WP_083312919.1 VTT domain-containing protein [Floricoccus penangensis]</t>
  </si>
  <si>
    <t>Q#1849 - &gt;WP_083312925.1 ATP-binding cassette domain-containing protein [Floricoccus penangensis]</t>
  </si>
  <si>
    <t>MdlB superfamily</t>
  </si>
  <si>
    <t>Q#1850 - &gt;WP_083312926.1 multidrug efflux MFS transporter [Floricoccus penangensis]</t>
  </si>
  <si>
    <t>Q#1851 - &gt;WP_083312927.1 endolytic transglycosylase MltG [Floricoccus penangensis]</t>
  </si>
  <si>
    <t>Q#1854 - &gt;WP_083312931.1 hypothetical protein [Floricoccus penangensis]</t>
  </si>
  <si>
    <t>Q#1855 - &gt;WP_083312932.1 hypothetical protein [Floricoccus penangensis]</t>
  </si>
  <si>
    <t>Q#1856 - &gt;WP_083312933.1 DUF1958 domain-containing protein [Floricoccus penangensis]</t>
  </si>
  <si>
    <t>Q#1857 - &gt;WP_083312934.1 polysaccharide deacetylase family protein [Floricoccus penangensis]</t>
  </si>
  <si>
    <t>cl15692</t>
  </si>
  <si>
    <t>Q#1859 - &gt;WP_083312937.1 DnaD domain protein [Floricoccus penangensis]</t>
  </si>
  <si>
    <t>Q#1861 - &gt;WP_083312940.1 23S rRNA (guanosine(2251)-2'-O)-methyltransferase RlmB [Floricoccus penangensis]</t>
  </si>
  <si>
    <t>Q#1862 - &gt;WP_083312946.1 LTA synthase family protein [Floricoccus penangensis]</t>
  </si>
  <si>
    <t>Q#1863 - &gt;WP_083312947.1 GNAT family N-acetyltransferase [Floricoccus penangensis]</t>
  </si>
  <si>
    <t>Q#1864 - &gt;WP_083312948.1 YggT family protein [Floricoccus penangensis]</t>
  </si>
  <si>
    <t>Q#1865 - &gt;WP_083312949.1 MULTISPECIES: cell division protein SepF [Floricoccus]</t>
  </si>
  <si>
    <t>Q#1866 - &gt;WP_083312950.1 LrgB family protein [Floricoccus penangensis]</t>
  </si>
  <si>
    <t>Q#1867 - &gt;WP_083312951.1 DUF948 domain-containing protein [Floricoccus penangensis]</t>
  </si>
  <si>
    <t>Q#1868 - &gt;WP_083312954.1 N-formylglutamate amidohydrolase [Floricoccus penangensis]</t>
  </si>
  <si>
    <t>Q#1869 - &gt;WP_083312957.1 ATP-binding cassette domain-containing protein [Floricoccus penangensis]</t>
  </si>
  <si>
    <t>Q#1870 - &gt;WP_083312961.1 GNAT family N-acetyltransferase [Floricoccus penangensis]</t>
  </si>
  <si>
    <t>Q#1871 - &gt;WP_083312963.1 methionine synthase [Floricoccus penangensis]</t>
  </si>
  <si>
    <t>Q#1872 - &gt;WP_083312964.1 transposase [Floricoccus penangensis]</t>
  </si>
  <si>
    <t>Q#1873 - &gt;WP_083312965.1 glucosaminidase domain-containing protein [Floricoccus penangensis]</t>
  </si>
  <si>
    <t>Q#1874 - &gt;WP_083312970.1 MFS transporter [Floricoccus penangensis]</t>
  </si>
  <si>
    <t>Q#1875 - &gt;WP_083312972.1 methylenetetrahydrofolate reductase [NAD(P)H] [Floricoccus penangensis]</t>
  </si>
  <si>
    <t>Q#1876 - &gt;WP_083312973.1 hypothetical protein [Floricoccus penangensis]</t>
  </si>
  <si>
    <t>Q#1879 - &gt;WP_083312978.1 DUF1450 domain-containing protein [Floricoccus penangensis]</t>
  </si>
  <si>
    <t>Q#1880 - &gt;WP_083312979.1 hypothetical protein [Floricoccus penangensis]</t>
  </si>
  <si>
    <t>Q#1881 - &gt;WP_083312980.1 glycoside hydrolase family 25 protein [Floricoccus penangensis]</t>
  </si>
  <si>
    <t>Q#1882 - &gt;WP_083312981.1 MULTISPECIES: hypothetical protein [Floricoccus]</t>
  </si>
  <si>
    <t>Q#1885 - &gt;WP_099098709.1 ParB/RepB/Spo0J family partition protein [Floricoccus penangensis]</t>
  </si>
  <si>
    <t>Q#1886 - &gt;WP_099098712.1 hypothetical protein [Floricoccus penangensis]</t>
  </si>
  <si>
    <t>Q#1887 - &gt;WP_099098714.1 exodeoxyribonuclease VII small subunit [Floricoccus penangensis]</t>
  </si>
  <si>
    <t>Q#1891 - &gt;WP_099098721.1 ribonuclease III [Floricoccus penangensis]</t>
  </si>
  <si>
    <t>Q#1892 - &gt;WP_099098724.1 YihY/virulence factor BrkB family protein [Floricoccus penangensis]</t>
  </si>
  <si>
    <t>Q#1893 - &gt;WP_099098726.1 Holliday junction resolvase RecU [Floricoccus penangensis]</t>
  </si>
  <si>
    <t>Q#1894 - &gt;WP_099098728.1 DUF896 family protein [Floricoccus penangensis]</t>
  </si>
  <si>
    <t>Q#1895 - &gt;WP_099098729.1 QueT transporter family protein [Floricoccus penangensis]</t>
  </si>
  <si>
    <t>Q#1896 - &gt;WP_099098730.1 pyruvate:ferredoxin (flavodoxin) oxidoreductase [Floricoccus penangensis]</t>
  </si>
  <si>
    <t>Q#1897 - &gt;WP_099098731.1 acetyl-CoA carboxylase carboxyl transferase subunit alpha [Floricoccus penangensis]</t>
  </si>
  <si>
    <t>crotonase-like superfamily</t>
  </si>
  <si>
    <t>Crotonase/Enoyl-Coenzyme A (CoA) hydratase superfamily. This superfamily contains a diverse set of enzymes including enoyl-CoA hydratase, napthoate synthase, methylmalonyl-CoA decarboxylase, 3-hydoxybutyryl-CoA dehydratase, and dienoyl-CoA isomerase. Many of these play important roles in fatty acid metabolism. In addition to a conserved structural core and the formation of trimers (or dimers of trimers), a common feature in this superfamily is the stabilization of an enolate anion intermediate derived from an acyl-CoA substrate. This is accomplished by two conserved backbone NH groups in active sites that form an oxyanion hole.</t>
  </si>
  <si>
    <t>Q#1899 - &gt;WP_099098739.1 NAD kinase [Floricoccus penangensis]</t>
  </si>
  <si>
    <t>Q#1900 - &gt;WP_099098742.1 glycerate kinase [Floricoccus penangensis]</t>
  </si>
  <si>
    <t>Q#1901 - &gt;WP_099098744.1 heavy metal translocating P-type ATPase [Floricoccus penangensis]</t>
  </si>
  <si>
    <t>Q#1902 - &gt;WP_143602618.1 tRNA lysidine(34) synthetase TilS [Floricoccus penangensis]</t>
  </si>
  <si>
    <t>cl21573</t>
  </si>
  <si>
    <t>Q#1904 - &gt;WP_143602625.1 rRNA pseudouridine synthase [Floricoccus penangensis]</t>
  </si>
  <si>
    <t>Q#1905 - &gt;WP_143602626.1 hypothetical protein [Floricoccus penangensis]</t>
  </si>
  <si>
    <t>Q#1907 - &gt;WP_143602632.1 DUF5590 domain-containing protein [Floricoccus penangensis]</t>
  </si>
  <si>
    <t>Q#1908 - &gt;WP_143602635.1 transposase [Floricoccus penangensis]</t>
  </si>
  <si>
    <t>Q#1909 - &gt;WP_143602637.1 sugar O-acetyltransferase [Floricoccus penangensis]</t>
  </si>
  <si>
    <t>Q#1911 - &gt;WP_143602644.1 GA module-containing protein, partial [Floricoccus penangensis]</t>
  </si>
  <si>
    <t>Q#1914 - &gt;WP_143602650.1 transposase family protein [Floricoccus penangensis]</t>
  </si>
  <si>
    <t>Q#1916 - &gt;WP_143602654.1 M15 family metallopeptidase, partial [Floricoccus penangensis]</t>
  </si>
  <si>
    <t>Q#1919 - &gt;WP_143602667.1 ComF family protein [Floricoccus penangensis]</t>
  </si>
  <si>
    <t>Q#1921 - &gt;WP_143602672.1 M15 family metallopeptidase, partial [Floricoccus penangensis]</t>
  </si>
  <si>
    <t>Q#1924 - &gt;WP_143602681.1 CHAP domain-containing protein, partial [Floricoccus penangensis]</t>
  </si>
  <si>
    <t>Q#1932 - &gt;WP_158006629.1 GNAT family N-acetyltransferase [Floricoccus penangensis]</t>
  </si>
  <si>
    <t>Q#1933 - &gt;WP_158006630.1 HAMP domain-containing histidine kinase [Floricoccus penangensis]</t>
  </si>
  <si>
    <t>Q#1934 - &gt;WP_158006631.1 M15 family metallopeptidase [Floricoccus penangensis]</t>
  </si>
  <si>
    <t>Q#1940 - &gt;WP_158006638.1 GHKL domain-containing protein [Floricoccus penangensis]</t>
  </si>
  <si>
    <t>Q#1942 - &gt;WP_158006640.1 membrane protein insertase YidC [Floricoccus penangensis]</t>
  </si>
  <si>
    <t>Q#1943 - &gt;WP_158006641.1 MULTISPECIES: CopY/TcrY family copper transport repressor [Floricoccus]</t>
  </si>
  <si>
    <t>Q#1944 - &gt;WP_158006642.1 nicotinamide riboside transporter PnuC [Floricoccus penangensis]</t>
  </si>
  <si>
    <t>Q#1945 - &gt;WP_158006643.1 DUF368 domain-containing protein [Floricoccus penangensis]</t>
  </si>
  <si>
    <t>Q#1946 - &gt;WP_158006644.1 SH3 domain-containing protein [Floricoccus penangensis]</t>
  </si>
  <si>
    <t>Q#1948 - &gt;WP_158006646.1 YpmS family protein [Floricoccus penangensis]</t>
  </si>
  <si>
    <t>Q#1954 - &gt;WP_158006653.1 GntR family transcriptional regulator [Floricoccus penangensis]</t>
  </si>
  <si>
    <t>Q#1956 - &gt;WP_158006655.1 M23 family metallopeptidase [Floricoccus penangensis]</t>
  </si>
  <si>
    <t>Q#1957 - &gt;WP_158006656.1 VTT domain-containing protein [Floricoccus penangensis]</t>
  </si>
  <si>
    <t>Q#1958 - &gt;WP_158006657.1 sensor histidine kinase [Floricoccus penangensis]</t>
  </si>
  <si>
    <t>Q#1959 - &gt;WP_158006658.1 ABC transporter permease [Floricoccus penangensis]</t>
  </si>
  <si>
    <t>EcsB</t>
  </si>
  <si>
    <t>Q#1960 - &gt;WP_158006659.1 ABC transporter ATP-binding protein/permease [Floricoccus penangensis]</t>
  </si>
  <si>
    <t>Q#1961 - &gt;WP_158006660.1 ABC transporter ATP-binding protein/permease [Floricoccus penangensis]</t>
  </si>
  <si>
    <t>Q#1964 - &gt;WP_158006663.1 ABC transporter substrate-binding protein [Floricoccus penangensis]</t>
  </si>
  <si>
    <t>Q#1972 - &gt;WP_158006671.1 polyphosphate kinase 1 [Floricoccus penangensis]</t>
  </si>
  <si>
    <t>Q#1973 - &gt;WP_158006672.1 MFS transporter [Floricoccus penangensis]</t>
  </si>
  <si>
    <t>Q#1976 - &gt;WP_158006675.1 YdcF family protein [Floricoccus penangensis]</t>
  </si>
  <si>
    <t>Q#1977 - &gt;WP_162271526.1 MULTISPECIES: YlxQ-related RNA-binding protein [Floricoccus]</t>
  </si>
  <si>
    <t>Q#1978 - &gt;WP_173861952.1 recombination regulator RecX [Floricoccus penangensis]</t>
  </si>
  <si>
    <t>Q#1979 - &gt;WP_173861954.1 NAD-dependent epimerase/dehydratase family protein [Floricoccus penangensis]</t>
  </si>
  <si>
    <t>Q#1981 - &gt;WP_173861956.1 aspartate-semialdehyde dehydrogenase [Floricoccus penangensis]</t>
  </si>
  <si>
    <t>Q#1982 - &gt;WP_173861957.1 GA module-containing protein, partial [Floricoccus penangensis]</t>
  </si>
  <si>
    <t>Q#1983 - &gt;WP_173861958.1 FIVAR domain-containing protein, partial [Floricoccus penangensis]</t>
  </si>
  <si>
    <t>Q#1984 - &gt;WP_173861959.1 Ig-like domain-containing protein, partial [Floricoccus penangensis]</t>
  </si>
  <si>
    <t>Q#1986 - &gt;WP_173861961.1 UDP-N-acetylmuramate dehydrogenase [Floricoccus penangensis]</t>
  </si>
  <si>
    <t>Q#1987 - &gt;WP_173861962.1 Asp23/Gls24 family envelope stress response protein [Floricoccus penangensis]</t>
  </si>
  <si>
    <t>Q#1988 - &gt;WP_173861963.1 peptide-methionine (S)-S-oxide reductase MsrA [Floricoccus penangensis]</t>
  </si>
  <si>
    <t>Q#1989 - &gt;WP_173861964.1 16S rRNA (cytosine(967)-C(5))-methyltransferase RsmB [Floricoccus penangensis]</t>
  </si>
  <si>
    <t>Q#1990 - &gt;WP_173861965.1 translation initiation factor IF-2 [Floricoccus penangensis]</t>
  </si>
  <si>
    <t>Q#1991 - &gt;WP_173861966.1 iron chelate uptake ABC transporter family permease subunit [Floricoccus penangensis]</t>
  </si>
  <si>
    <t>Q#1992 - &gt;WP_173861967.1 histidine phosphatase family protein [Floricoccus penangensis]</t>
  </si>
  <si>
    <t>Q#1995 - &gt;WP_173861971.1 carbonic anhydrase family protein [Floricoccus penangensis]</t>
  </si>
  <si>
    <t>Q#1997 - &gt;WP_206598543.1 PhnD/SsuA/transferrin family substrate-binding protein [Floricoccus penangensis]</t>
  </si>
  <si>
    <t>Q#1998 - &gt;WP_206598544.1 phosphonate ABC transporter, permease protein PhnE [Floricoccus penangensis]</t>
  </si>
  <si>
    <t>Q#1999 - &gt;WP_206598545.1 MepB family protein [Floricoccus penangensis]</t>
  </si>
  <si>
    <t>Q#2000 - &gt;WP_206598546.1 nucleotide pyrophosphohydrolase [Floricoccus penangensis]</t>
  </si>
  <si>
    <t>Q#2001 - &gt;WP_206598547.1 GNAT family N-acetyltransferase [Floricoccus penangensis]</t>
  </si>
  <si>
    <t>Q#2002 - &gt;WP_206598548.1 NUDIX hydrolase [Floricoccus penangensis]</t>
  </si>
  <si>
    <t>Q#2003 - &gt;WP_206598549.1 agmatine deiminase family protein [Floricoccus penangensis]</t>
  </si>
  <si>
    <t>Q#2005 - &gt;WP_206598551.1 cupin domain-containing protein [Floricoccus penangensis]</t>
  </si>
  <si>
    <t>Q#2006 - &gt;WP_206598552.1 DUF87 domain-containing protein [Floricoccus penangensis]</t>
  </si>
  <si>
    <t>FtsK superfamily</t>
  </si>
  <si>
    <t>Q#2007 - &gt;WP_206598553.1 AAC(3) family N-acetyltransferase [Floricoccus penangensis]</t>
  </si>
  <si>
    <t>HARE-HTH superfamily</t>
  </si>
  <si>
    <t>HB1, ASXL, restriction endonuclease HTH domain; A winged helix-turn-helix domain present in the plant HB1, vertebrate ASXL, the H. pylori restriction endonuclease HpyAIII(HgrA), the RNA polymerase delta subunit(RpoE) of Gram positive bacteria and several restriction endonucleases. The domain is distinguished by the presence of a conserved one-turn helix between helix-3 and the preceding conserved turn. Its diverse architectures in eukaryotic species with extensive gene body methylation is suggestive of a chromatin function. The genetic interaction of the HARE-HTH containing ASXL with the methyl cytosine hydroxylating Tet2 protein is suggestive of a role for the domain in discriminating sequences with DNA modifications such as hmC. Bacterial versions include fusions to diverse restriction endonucleases, and a DNA glycosylase where it may play a similar role in detecting modified DNA. Certain bacterial version of the HARE-HTH domain show fusions to the helix-hairpin-helix domain of the RNA polymerase alpha subunit and the HTH domains found in regions 3 and 4 of the sigma factors. These versions are predicted to function as a novel inhibitor of the binding of RNA polymerase to transcription start sites, similar to the Bacillus delta protein.</t>
  </si>
  <si>
    <t>OppA superfamily</t>
  </si>
  <si>
    <t>COG1381</t>
  </si>
  <si>
    <t>RecO</t>
  </si>
  <si>
    <t>Recombinational DNA repair protein (RecF pathway) [Replication, recombination and repair]; Recombinational DNA repair protein (RecF pathway) [DNA replication, recombination, and repair].</t>
  </si>
  <si>
    <t>Q#119 - &gt;WP_070786983.1 class I SAM-dependent methyltransferase [Floricoccus penangensis]</t>
  </si>
  <si>
    <t>cl34605</t>
  </si>
  <si>
    <t>BH3996 superfamily</t>
  </si>
  <si>
    <t>Uncharacterized protein, DUF2075 family [Function unknown]; Uncharacterized conserved protein [Function unknown].</t>
  </si>
  <si>
    <t>cl34619</t>
  </si>
  <si>
    <t>COG3464 superfamily</t>
  </si>
  <si>
    <t>COG2165</t>
  </si>
  <si>
    <t>PulG</t>
  </si>
  <si>
    <t>cl29224</t>
  </si>
  <si>
    <t>Type II secretory pathway, pseudopilin PulG [Cell motility, Intracellular trafficking, secretion, and vesicular transport, Extracellular structures]; Type II secretory pathway, pseudopilin PulG [Cell motility and secretion / Intracellular trafficking and secretion].</t>
  </si>
  <si>
    <t>COG1323</t>
  </si>
  <si>
    <t>YlbM</t>
  </si>
  <si>
    <t>Predicted nucleotidyltransferase [General function prediction only]; Predicted nucleotidyltransferase [General function prediction only].</t>
  </si>
  <si>
    <t>Q#951 - &gt;WP_070787879.1 hypothetical protein [Floricoccus penangensis]</t>
  </si>
  <si>
    <t>cl08031</t>
  </si>
  <si>
    <t>ThiC_Rad_SAM superfamily</t>
  </si>
  <si>
    <t>Radical SAM ThiC family; ThiC is found within the thiamine biosynthesis operon. ThiC is involved in pyrimidine biosynthesis. ThiC participates in the formation of 4-Amino-5-hydroxymethyl-2-methylpyrimidine from AIR, an intermediate in the de novo pyrimidine biosynthesis. Thic is a member of the radical SAM superfamily.</t>
  </si>
  <si>
    <t>cl34960</t>
  </si>
  <si>
    <t>RSC8 superfamily</t>
  </si>
  <si>
    <t>RSC chromatin remodeling complex subunit RSC8 [Chromatin structure and dynamics / Transcription]; RSC chromatin remodeling complex subunit RSC8 [Chromatin structure and dynamics / Transcription].</t>
  </si>
  <si>
    <t>cl34436</t>
  </si>
  <si>
    <t>UbiG superfamily</t>
  </si>
  <si>
    <t>2-polyprenyl-3-methyl-5-hydroxy-6-metoxy-1,4-benzoquinol methylase [Coenzyme transport and metabolism]; 2-polyprenyl-3-methyl-5-hydroxy-6-metoxy-1,4-benzoquinol methylase [Coenzyme metabolism].</t>
  </si>
  <si>
    <t>cl34310</t>
  </si>
  <si>
    <t>COG1579 superfamily</t>
  </si>
  <si>
    <t>Predicted  nucleic acid-binding protein, contains Zn-ribbon domain [General function prediction only]; Zn-ribbon protein, possibly nucleic acid-binding [General function prediction only].</t>
  </si>
  <si>
    <t>DdpA superfamily</t>
  </si>
  <si>
    <t>DUF4176 superfamily</t>
  </si>
  <si>
    <t>cl34525</t>
  </si>
  <si>
    <t>NicK superfamily</t>
  </si>
  <si>
    <t>DNA relaxase NicK  [Replication, recombination and repair]; Putative phage replication protein RstA [DNA replication, recombination, and repair].</t>
  </si>
  <si>
    <t>COG1216</t>
  </si>
  <si>
    <t>GT2</t>
  </si>
  <si>
    <t>COG0615</t>
  </si>
  <si>
    <t>TagD</t>
  </si>
  <si>
    <t>Glycerol-3-phosphate cytidylyltransferase, cytidylyltransferase family  [Cell wall/membrane/envelope biogenesis]; Cytidylyltransferase [Cell envelope biogenesis, outer membrane / Lipid metabolism].</t>
  </si>
  <si>
    <t>COG1694</t>
  </si>
  <si>
    <t>MazG</t>
  </si>
  <si>
    <t>NTP pyrophosphatase, house-cleaning of non-canonical NTPs [Defense mechanisms]; Predicted pyrophosphatase [General function prediction only].</t>
  </si>
  <si>
    <t>cl33991</t>
  </si>
  <si>
    <t>COG0645 superfamily</t>
  </si>
  <si>
    <t>Predicted kinase  [General function prediction only]; Predicted kinase [General function prediction only].</t>
  </si>
  <si>
    <t>Q#1790 - &gt;WP_070788799.1 hypothetical protein [Floricoccus penangensis]</t>
  </si>
  <si>
    <t>cl29075</t>
  </si>
  <si>
    <t>ComP_DUS superfamily</t>
  </si>
  <si>
    <t>Type IV minor pilin ComP, DNA uptake sequence receptor; ComP-DUS is the DNA-uptake sequence receptor of pathogenic Proteobacteria. ComP is a type IV minor pilin -site on the minor type IV pilin, C one of three minor (low abundance) pilins in pathogenic Proteobacteria Neisseria species (with PilV and PilX). These modulate Tfp-mediated properties without affecting Tfp biogenesis. ComP plays a prominent role in competence at the level of DNA uptake. Comp is exposed on the surface of Neisseria filaments, and it is this that recognizes homotypic DNA through genus-specific DNA uptake sequence (DUS) motifs.</t>
  </si>
  <si>
    <t>COG0739</t>
  </si>
  <si>
    <t>NlpD</t>
  </si>
  <si>
    <t>Q#3 - &gt;WP_070786881.1 MULTISPECIES: RNA-binding S4 domain-containing protein [Floricoccus]</t>
  </si>
  <si>
    <t>Q#4 - &gt;WP_070786887.1 MULTISPECIES: YitT family protein [Floricoccus]</t>
  </si>
  <si>
    <t>Q#5 - &gt;WP_070786893.1 MULTISPECIES: 50S ribosomal protein L33 [Floricoccus]</t>
  </si>
  <si>
    <t>Q#7 - &gt;WP_070786909.1 MULTISPECIES: ATP-binding cassette domain-containing protein [Floricoccus]</t>
  </si>
  <si>
    <t>Q#8 - &gt;WP_070786937.1 MULTISPECIES: 50S ribosomal protein L13 [Floricoccus]</t>
  </si>
  <si>
    <t>Q#9 - &gt;WP_070786938.1 MULTISPECIES: 30S ribosomal protein S9 [Floricoccus]</t>
  </si>
  <si>
    <t>Q#10 - &gt;WP_070786947.1 MULTISPECIES: hypoxanthine phosphoribosyltransferase [Floricoccus]</t>
  </si>
  <si>
    <t>Q#11 - &gt;WP_070786957.1 MULTISPECIES: DNA starvation/stationary phase protection protein [Floricoccus]</t>
  </si>
  <si>
    <t>Q#12 - &gt;WP_070786966.1 MULTISPECIES: YkgJ family cysteine cluster protein [Floricoccus]</t>
  </si>
  <si>
    <t>Q#14 - &gt;WP_070787010.1 MULTISPECIES: 30S ribosomal protein S18 [Floricoccus]</t>
  </si>
  <si>
    <t>Q#15 - &gt;WP_070787012.1 MULTISPECIES: 30S ribosomal protein S6 [Floricoccus]</t>
  </si>
  <si>
    <t>Q#16 - &gt;WP_070787025.1 MULTISPECIES: type I glutamate--ammonia ligase [Floricoccus]</t>
  </si>
  <si>
    <t>Q#17 - &gt;WP_070787064.1 MULTISPECIES: phosphoribosylformylglycinamidine synthase subunit PurS [Floricoccus]</t>
  </si>
  <si>
    <t>Q#18 - &gt;WP_070787073.1 MULTISPECIES: LytTR family transcriptional regulator [Floricoccus]</t>
  </si>
  <si>
    <t>Q#19 - &gt;WP_070787119.1 MULTISPECIES: orotate phosphoribosyltransferase [Floricoccus]</t>
  </si>
  <si>
    <t>Q#20 - &gt;WP_070787128.1 MULTISPECIES: bifunctional pyr operon transcriptional regulator/uracil phosphoribosyltransferase PyrR [Floricoccus]</t>
  </si>
  <si>
    <t>Q#21 - &gt;WP_070787140.1 MULTISPECIES: glutaredoxin-like protein NrdH [Floricoccus]</t>
  </si>
  <si>
    <t>Q#22 - &gt;WP_070787157.1 MULTISPECIES: rRNA pseudouridine synthase [Floricoccus]</t>
  </si>
  <si>
    <t>Q#23 - &gt;WP_070787210.1 MULTISPECIES: 50S ribosomal protein L27 [Floricoccus]</t>
  </si>
  <si>
    <t>Q#24 - &gt;WP_070787212.1 MULTISPECIES: 50S ribosomal protein L21 [Floricoccus]</t>
  </si>
  <si>
    <t>Q#25 - &gt;WP_070787260.1 MULTISPECIES: threonine/serine exporter family protein [Floricoccus]</t>
  </si>
  <si>
    <t>Q#26 - &gt;WP_070787267.1 MULTISPECIES: phosphopentomutase [Floricoccus]</t>
  </si>
  <si>
    <t>Q#27 - &gt;WP_070787280.1 MULTISPECIES: purine-nucleoside phosphorylase [Floricoccus]</t>
  </si>
  <si>
    <t>Q#28 - &gt;WP_070787282.1 MULTISPECIES: phosphate signaling complex protein PhoU [Floricoccus]</t>
  </si>
  <si>
    <t>Q#29 - &gt;WP_070787283.1 MULTISPECIES: phosphate ABC transporter ATP-binding protein PstB [Floricoccus]</t>
  </si>
  <si>
    <t>Q#30 - &gt;WP_070787315.1 MULTISPECIES: 4-oxalocrotonate tautomerase [Floricoccus]</t>
  </si>
  <si>
    <t>Q#31 - &gt;WP_070787359.1 MULTISPECIES: DNA replication initiation control protein YabA [Floricoccus]</t>
  </si>
  <si>
    <t>Q#32 - &gt;WP_070787364.1 MULTISPECIES: GntR family transcriptional regulator [Floricoccus]</t>
  </si>
  <si>
    <t>Q#33 - &gt;WP_070787377.1 MULTISPECIES: prepilin-type N-terminal cleavage/methylation domain-containing protein [Floricoccus]</t>
  </si>
  <si>
    <t>Q#34 - &gt;WP_070787386.1 MULTISPECIES: 50S ribosomal protein L33 [Floricoccus]</t>
  </si>
  <si>
    <t>Q#35 - &gt;WP_070787387.1 MULTISPECIES: preprotein translocase subunit SecE [Floricoccus]</t>
  </si>
  <si>
    <t>Q#36 - &gt;WP_070787388.1 MULTISPECIES: transcription termination/antitermination protein NusG [Floricoccus]</t>
  </si>
  <si>
    <t>Q#37 - &gt;WP_070787393.1 MULTISPECIES: 30S ribosomal protein S10 [Floricoccus]</t>
  </si>
  <si>
    <t>Q#38 - &gt;WP_070787394.1 MULTISPECIES: 50S ribosomal protein L3 [Floricoccus]</t>
  </si>
  <si>
    <t>Q#39 - &gt;WP_070787395.1 MULTISPECIES: 50S ribosomal protein L4 [Floricoccus]</t>
  </si>
  <si>
    <t>Q#40 - &gt;WP_070787396.1 MULTISPECIES: 50S ribosomal protein L23 [Floricoccus]</t>
  </si>
  <si>
    <t>Q#41 - &gt;WP_070787397.1 MULTISPECIES: 50S ribosomal protein L2 [Floricoccus]</t>
  </si>
  <si>
    <t>Q#42 - &gt;WP_070787398.1 MULTISPECIES: 50S ribosomal protein L22 [Floricoccus]</t>
  </si>
  <si>
    <t>Q#43 - &gt;WP_070787399.1 MULTISPECIES: 30S ribosomal protein S3 [Floricoccus]</t>
  </si>
  <si>
    <t>Q#44 - &gt;WP_070787400.1 MULTISPECIES: 50S ribosomal protein L16 [Floricoccus]</t>
  </si>
  <si>
    <t>Q#45 - &gt;WP_070787402.1 MULTISPECIES: 30S ribosomal protein S17 [Floricoccus]</t>
  </si>
  <si>
    <t>Q#46 - &gt;WP_070787403.1 MULTISPECIES: 50S ribosomal protein L14 [Floricoccus]</t>
  </si>
  <si>
    <t>Q#47 - &gt;WP_070787404.1 MULTISPECIES: 50S ribosomal protein L24 [Floricoccus]</t>
  </si>
  <si>
    <t>Q#48 - &gt;WP_070787405.1 MULTISPECIES: 50S ribosomal protein L5 [Floricoccus]</t>
  </si>
  <si>
    <t>Q#49 - &gt;WP_070787406.1 MULTISPECIES: type Z 30S ribosomal protein S14 [Floricoccus]</t>
  </si>
  <si>
    <t>Q#50 - &gt;WP_070787407.1 MULTISPECIES: 30S ribosomal protein S8 [Floricoccus]</t>
  </si>
  <si>
    <t>Q#51 - &gt;WP_070787409.1 MULTISPECIES: 50S ribosomal protein L18 [Floricoccus]</t>
  </si>
  <si>
    <t>Q#52 - &gt;WP_070787410.1 MULTISPECIES: 30S ribosomal protein S5 [Floricoccus]</t>
  </si>
  <si>
    <t>Q#53 - &gt;WP_070787411.1 MULTISPECIES: 50S ribosomal protein L30 [Floricoccus]</t>
  </si>
  <si>
    <t>Q#54 - &gt;WP_070787415.1 MULTISPECIES: translation initiation factor IF-1 [Floricoccus]</t>
  </si>
  <si>
    <t>Q#55 - &gt;WP_070787416.1 MULTISPECIES: 50S ribosomal protein L36 [Floricoccus]</t>
  </si>
  <si>
    <t>Q#56 - &gt;WP_070787418.1 MULTISPECIES: 30S ribosomal protein S11 [Floricoccus]</t>
  </si>
  <si>
    <t>Q#57 - &gt;WP_070787419.1 MULTISPECIES: DNA-directed RNA polymerase subunit alpha [Floricoccus]</t>
  </si>
  <si>
    <t>Q#58 - &gt;WP_070787420.1 MULTISPECIES: 50S ribosomal protein L17 [Floricoccus]</t>
  </si>
  <si>
    <t>Q#59 - &gt;WP_070787441.1 MULTISPECIES: uracil phosphoribosyltransferase [Floricoccus]</t>
  </si>
  <si>
    <t>Q#61 - &gt;WP_070787461.1 MULTISPECIES: DUF1797 family protein [Floricoccus]</t>
  </si>
  <si>
    <t>Q#62 - &gt;WP_070787483.1 MULTISPECIES: ribosome assembly RNA-binding protein YhbY [Floricoccus]</t>
  </si>
  <si>
    <t>Q#63 - &gt;WP_070787491.1 MULTISPECIES: YebC/PmpR family DNA-binding transcriptional regulator [Floricoccus]</t>
  </si>
  <si>
    <t>Q#64 - &gt;WP_070787502.1 MULTISPECIES: helix-turn-helix transcriptional regulator [Floricoccus]</t>
  </si>
  <si>
    <t>Q#65 - &gt;WP_070787521.1 MULTISPECIES: 30S ribosomal protein S2 [Floricoccus]</t>
  </si>
  <si>
    <t>Q#66 - &gt;WP_070787522.1 MULTISPECIES: translation elongation factor Ts [Floricoccus]</t>
  </si>
  <si>
    <t>Q#67 - &gt;WP_070787541.1 MULTISPECIES: cold-shock protein [Floricoccus]</t>
  </si>
  <si>
    <t>Q#68 - &gt;WP_070787544.1 MULTISPECIES: PTS lactose/cellobiose transporter subunit IIA [Floricoccus]</t>
  </si>
  <si>
    <t>Q#69 - &gt;WP_070787578.1 MULTISPECIES: 50S ribosomal protein L34 [Floricoccus]</t>
  </si>
  <si>
    <t>Q#70 - &gt;WP_070787646.1 MULTISPECIES: PAS domain-containing protein [Floricoccus]</t>
  </si>
  <si>
    <t>Q#71 - &gt;WP_070787651.1 MULTISPECIES: ATP-dependent Clp protease proteolytic subunit [Floricoccus]</t>
  </si>
  <si>
    <t>Q#72 - &gt;WP_070787653.1 MULTISPECIES: 50S ribosomal protein L28 [Floricoccus]</t>
  </si>
  <si>
    <t>Q#73 - &gt;WP_070787654.1 MULTISPECIES: Asp23/Gls24 family envelope stress response protein [Floricoccus]</t>
  </si>
  <si>
    <t>Q#74 - &gt;WP_070787682.1 MULTISPECIES: type B 50S ribosomal protein L31 [Floricoccus]</t>
  </si>
  <si>
    <t>Q#75 - &gt;WP_070787683.1 MULTISPECIES: 30S ribosomal protein S1 [Floricoccus]</t>
  </si>
  <si>
    <t>Q#77 - &gt;WP_070787691.1 MULTISPECIES: 30S ribosomal protein S15 [Floricoccus]</t>
  </si>
  <si>
    <t>Q#78 - &gt;WP_070787697.1 MULTISPECIES: ribonuclease M5 [Floricoccus]</t>
  </si>
  <si>
    <t>Q#79 - &gt;WP_070787709.1 MULTISPECIES: DUF956 family protein [Floricoccus]</t>
  </si>
  <si>
    <t>Q#80 - &gt;WP_070787711.1 MULTISPECIES: mannose/fructose/sorbose family PTS transporter subunit IIC [Floricoccus]</t>
  </si>
  <si>
    <t>Q#81 - &gt;WP_070787725.1 MULTISPECIES: putative DNA-binding protein [Floricoccus]</t>
  </si>
  <si>
    <t>Q#82 - &gt;WP_070787794.1 MULTISPECIES: adenine phosphoribosyltransferase [Floricoccus]</t>
  </si>
  <si>
    <t>Q#83 - &gt;WP_070787805.1 MULTISPECIES: DUF402 domain-containing protein [Floricoccus]</t>
  </si>
  <si>
    <t>Q#84 - &gt;WP_070787819.1 MULTISPECIES: ECF-type riboflavin transporter substrate-binding protein [Floricoccus]</t>
  </si>
  <si>
    <t>Q#85 - &gt;WP_070787843.1 MULTISPECIES: metal-sulfur cluster assembly factor [Floricoccus]</t>
  </si>
  <si>
    <t>Q#86 - &gt;WP_070787850.1 MULTISPECIES: HU family DNA-binding protein [Floricoccus]</t>
  </si>
  <si>
    <t>Q#87 - &gt;WP_070788041.1 MULTISPECIES: 30S ribosomal protein S16 [Floricoccus]</t>
  </si>
  <si>
    <t>Q#88 - &gt;WP_070788042.1 MULTISPECIES: KH domain-containing protein [Floricoccus]</t>
  </si>
  <si>
    <t>Q#89 - &gt;WP_070788058.1 MULTISPECIES: 50S ribosomal protein L35 [Floricoccus]</t>
  </si>
  <si>
    <t>Q#90 - &gt;WP_070788078.1 MULTISPECIES: GntR family transcriptional regulator [Floricoccus]</t>
  </si>
  <si>
    <t>Q#91 - &gt;WP_070788112.1 MULTISPECIES: ABC transporter ATP-binding protein [Floricoccus]</t>
  </si>
  <si>
    <t>Q#92 - &gt;WP_070788150.1 MULTISPECIES: ribosome recycling factor [Floricoccus]</t>
  </si>
  <si>
    <t>Q#94 - &gt;WP_070788198.1 MULTISPECIES: 50S ribosomal protein L1 [Floricoccus]</t>
  </si>
  <si>
    <t>Q#95 - &gt;WP_070788199.1 MULTISPECIES: 50S ribosomal protein L11 [Floricoccus]</t>
  </si>
  <si>
    <t>Q#96 - &gt;WP_070788206.1 MULTISPECIES: YlxR family protein [Floricoccus]</t>
  </si>
  <si>
    <t>Q#97 - &gt;WP_070788208.1 MULTISPECIES: ribosome maturation factor RimP [Floricoccus]</t>
  </si>
  <si>
    <t>Q#98 - &gt;WP_070788213.1 MULTISPECIES: antiholin-like murein hydrolase modulator LrgA [Floricoccus]</t>
  </si>
  <si>
    <t>Q#99 - &gt;WP_070788217.1 MULTISPECIES: ribosome biogenesis GTPase Der [Floricoccus]</t>
  </si>
  <si>
    <t>Q#100 - &gt;WP_070788256.1 MULTISPECIES: nucleoside phosphorylase [Floricoccus]</t>
  </si>
  <si>
    <t>Q#101 - &gt;WP_070788278.1 MULTISPECIES: DUF4479 and tRNA-binding domain-containing protein [Floricoccus]</t>
  </si>
  <si>
    <t>Q#102 - &gt;WP_070788280.1 MULTISPECIES: hypothetical protein [Floricoccus]</t>
  </si>
  <si>
    <t>Q#103 - &gt;WP_070788281.1 MULTISPECIES: glutamyl aminopeptidase [Floricoccus]</t>
  </si>
  <si>
    <t>Q#104 - &gt;WP_070788308.1 MULTISPECIES: biotin/lipoyl-binding protein [Floricoccus]</t>
  </si>
  <si>
    <t>Q#105 - &gt;WP_070788367.1 MULTISPECIES: phosphocarrier protein HPr [Floricoccus]</t>
  </si>
  <si>
    <t>Q#107 - &gt;WP_070788423.1 MULTISPECIES: citrate lyase acyl carrier protein [Floricoccus]</t>
  </si>
  <si>
    <t>Q#108 - &gt;WP_070788446.1 MULTISPECIES: pyruvate formate lyase-activating protein [Floricoccus]</t>
  </si>
  <si>
    <t>Q#109 - &gt;WP_070788474.1 MULTISPECIES: DUF4176 domain-containing protein [Floricoccus]</t>
  </si>
  <si>
    <t>Q#110 - &gt;WP_070788491.1 MULTISPECIES: L-lactate dehydrogenase [Floricoccus]</t>
  </si>
  <si>
    <t>Q#111 - &gt;WP_070788570.1 MULTISPECIES: PRD domain-containing protein [Floricoccus]</t>
  </si>
  <si>
    <t>Q#112 - &gt;WP_070788611.1 MULTISPECIES: elongation factor G [Floricoccus]</t>
  </si>
  <si>
    <t>Q#113 - &gt;WP_070788613.1 MULTISPECIES: 30S ribosomal protein S12 [Floricoccus]</t>
  </si>
  <si>
    <t>Q#114 - &gt;WP_070788677.1 MULTISPECIES: GNAT family N-acetyltransferase [Floricoccus]</t>
  </si>
  <si>
    <t>Q#115 - &gt;WP_070788718.1 MULTISPECIES: helix-turn-helix transcriptional regulator [Floricoccus]</t>
  </si>
  <si>
    <t>Q#116 - &gt;WP_070788721.1 MULTISPECIES: 50S ribosomal protein L19 [Floricoccus]</t>
  </si>
  <si>
    <t>Q#117 - &gt;WP_070788736.1 MULTISPECIES: GntR family transcriptional regulator [Floricoccus]</t>
  </si>
  <si>
    <t>Q#118 - &gt;WP_070788751.1 MULTISPECIES: phosphoglycerate mutase [Floricoccus]</t>
  </si>
  <si>
    <t>Q#119 - &gt;WP_070788752.1 MULTISPECIES: LysR family transcriptional regulator [Floricoccus]</t>
  </si>
  <si>
    <t>Q#120 - &gt;WP_070788758.1 MULTISPECIES: Asp-tRNA(Asn)/Glu-tRNA(Gln) amidotransferase subunit GatB [Floricoccus]</t>
  </si>
  <si>
    <t>Q#121 - &gt;WP_070790964.1 serine O-acetyltransferase [Floricoccus tropicus]</t>
  </si>
  <si>
    <t>Q#122 - &gt;WP_070790966.1 cysteine synthase A [Floricoccus tropicus]</t>
  </si>
  <si>
    <t>Q#124 - &gt;WP_070790969.1 rRNA pseudouridine synthase [Floricoccus tropicus]</t>
  </si>
  <si>
    <t>Q#126 - &gt;WP_070790981.1 GNAT family N-acetyltransferase [Floricoccus tropicus]</t>
  </si>
  <si>
    <t>Q#127 - &gt;WP_070790983.1 50S ribosomal protein L20 [Floricoccus tropicus]</t>
  </si>
  <si>
    <t>Q#128 - &gt;WP_070790986.1 translation initiation factor IF-3 [Floricoccus tropicus]</t>
  </si>
  <si>
    <t>Q#129 - &gt;WP_070790988.1 SH3 domain-containing protein [Floricoccus tropicus]</t>
  </si>
  <si>
    <t>Q#132 - &gt;WP_070790994.1 ribosome biogenesis GTP-binding protein YihA/YsxC [Floricoccus tropicus]</t>
  </si>
  <si>
    <t>Q#133 - &gt;WP_070790998.1 dihydrofolate reductase [Floricoccus tropicus]</t>
  </si>
  <si>
    <t>Q#135 - &gt;WP_070791003.1 thymidylate synthase [Floricoccus tropicus]</t>
  </si>
  <si>
    <t>Q#136 - &gt;WP_070791005.1 ABC-F family ATP-binding cassette domain-containing protein [Floricoccus tropicus]</t>
  </si>
  <si>
    <t>Q#137 - &gt;WP_070791007.1 CCA tRNA nucleotidyltransferase [Floricoccus tropicus]</t>
  </si>
  <si>
    <t>Q#138 - &gt;WP_070791008.1 4-hydroxy-tetrahydrodipicolinate reductase [Floricoccus tropicus]</t>
  </si>
  <si>
    <t>Q#139 - &gt;WP_070791010.1 DegV family protein [Floricoccus tropicus]</t>
  </si>
  <si>
    <t>Q#140 - &gt;WP_070791013.1 DUF1149 family protein [Floricoccus tropicus]</t>
  </si>
  <si>
    <t>Q#141 - &gt;WP_070791015.1 ribosome maturation factor RimM [Floricoccus tropicus]</t>
  </si>
  <si>
    <t>Q#142 - &gt;WP_070791017.1 haloacid dehalogenase-like hydrolase [Floricoccus tropicus]</t>
  </si>
  <si>
    <t>Q#143 - &gt;WP_070791019.1 glutathione-disulfide reductase [Floricoccus tropicus]</t>
  </si>
  <si>
    <t>Q#144 - &gt;WP_070791025.1 CPBP family intramembrane metalloprotease [Floricoccus tropicus]</t>
  </si>
  <si>
    <t>Q#145 - &gt;WP_070791026.1 helix-turn-helix transcriptional regulator [Floricoccus tropicus]</t>
  </si>
  <si>
    <t>Q#150 - &gt;WP_070791036.1 GNAT family N-acetyltransferase [Floricoccus tropicus]</t>
  </si>
  <si>
    <t>Q#151 - &gt;WP_070791038.1 MgtC/SapB family protein [Floricoccus tropicus]</t>
  </si>
  <si>
    <t>Q#152 - &gt;WP_070791040.1 MgtC/SapB family protein [Floricoccus tropicus]</t>
  </si>
  <si>
    <t>Q#153 - &gt;WP_070791043.1 class I SAM-dependent methyltransferase [Floricoccus tropicus]</t>
  </si>
  <si>
    <t>Q#154 - &gt;WP_070791045.1 alpha/beta fold hydrolase [Floricoccus tropicus]</t>
  </si>
  <si>
    <t>Q#155 - &gt;WP_070791047.1 VTT domain-containing protein [Floricoccus tropicus]</t>
  </si>
  <si>
    <t>Q#156 - &gt;WP_070791049.1 dihydrofolate reductase family protein [Floricoccus tropicus]</t>
  </si>
  <si>
    <t>Q#157 - &gt;WP_070791054.1 ABC transporter ATP-binding protein/permease [Floricoccus tropicus]</t>
  </si>
  <si>
    <t>Q#158 - &gt;WP_070791058.1 methylenetetrahydrofolate reductase [Floricoccus tropicus]</t>
  </si>
  <si>
    <t>Q#160 - &gt;WP_070791061.1 glucosamine-6-phosphate deaminase [Floricoccus tropicus]</t>
  </si>
  <si>
    <t>Q#161 - &gt;WP_070791062.1 DUF308 domain-containing protein [Floricoccus tropicus]</t>
  </si>
  <si>
    <t>Q#162 - &gt;WP_070791064.1 orotidine-5'-phosphate decarboxylase [Floricoccus tropicus]</t>
  </si>
  <si>
    <t>Q#163 - &gt;WP_070791066.1 dipeptidase PepV [Floricoccus tropicus]</t>
  </si>
  <si>
    <t>Q#164 - &gt;WP_070791069.1 excinuclease ABC subunit UvrC [Floricoccus tropicus]</t>
  </si>
  <si>
    <t>Q#165 - &gt;WP_070791072.1 neutral zinc metallopeptidase [Floricoccus tropicus]</t>
  </si>
  <si>
    <t>Q#166 - &gt;WP_070791074.1 2-hydroxyacyl-CoA dehydratase [Floricoccus tropicus]</t>
  </si>
  <si>
    <t>Q#167 - &gt;WP_070791076.1 TetR/AcrR family transcriptional regulator [Floricoccus tropicus]</t>
  </si>
  <si>
    <t>Q#168 - &gt;WP_070791078.1 ABC transporter ATP-binding protein/permease [Floricoccus tropicus]</t>
  </si>
  <si>
    <t>Q#169 - &gt;WP_070791080.1 ABC transporter ATP-binding protein/permease [Floricoccus tropicus]</t>
  </si>
  <si>
    <t>Q#171 - &gt;WP_070791084.1 N-acetyltransferase [Floricoccus tropicus]</t>
  </si>
  <si>
    <t>Q#172 - &gt;WP_070791086.1 DUF1054 domain-containing protein [Floricoccus tropicus]</t>
  </si>
  <si>
    <t>Q#174 - &gt;WP_070791090.1 MerR family transcriptional regulator [Floricoccus tropicus]</t>
  </si>
  <si>
    <t>Q#175 - &gt;WP_070791092.1 Cof-type HAD-IIB family hydrolase [Floricoccus tropicus]</t>
  </si>
  <si>
    <t>Q#176 - &gt;WP_070791095.1 CRISPR-associated endonuclease Cas2 [Floricoccus tropicus]</t>
  </si>
  <si>
    <t>cl11442</t>
  </si>
  <si>
    <t>Cas2_I_II_III superfamily</t>
  </si>
  <si>
    <t>CRISPR/Cas system-associated protein Cas2; CRISPR (Clustered Regularly Interspaced Short Palindromic Repeats) and associated Cas proteins comprise a system for heritable host defense by prokaryotic cells against phage and other foreign DNA; Cas2 is present in majority of CRISPR/Cas systems along with Cas1; RNAse specific to U-rich regions; Possesses an RRM/ferredoxin fold</t>
  </si>
  <si>
    <t>Q#177 - &gt;WP_070791097.1 type II CRISPR-associated endonuclease Cas1 [Floricoccus tropicus]</t>
  </si>
  <si>
    <t>cl00656</t>
  </si>
  <si>
    <t>Cas1_I-II-III superfamily</t>
  </si>
  <si>
    <t>CRISPR/Cas system-associated protein Cas1; CRISPR (Clustered Regularly Interspaced Short Palindromic Repeats) and associated Cas proteins comprise a system for heritable host defense by prokaryotic cells against phage and other foreign DNA; Cas1 is the most universal CRISPR system protein thought to be involved in spacer integration; Cas1 is metal-dependent deoxyribonuclease, also binds RNA; Shown to possess a unique fold consisting of a N-terminal beta-strand domain and a C-terminal alpha-helical domain</t>
  </si>
  <si>
    <t>Q#178 - &gt;WP_070791099.1 type II CRISPR RNA-guided endonuclease Cas9 [Floricoccus tropicus]</t>
  </si>
  <si>
    <t>cl34627</t>
  </si>
  <si>
    <t>Cas9 superfamily</t>
  </si>
  <si>
    <t>CRISPR/Cas system Type II  associated protein, contains McrA/HNH and RuvC-like nuclease domains  [Defense mechanisms]; Predicted CRISPR-associated nuclease, contains McrA/HNH-nuclease and RuvC-like nuclease domain [Defense mechanisms].</t>
  </si>
  <si>
    <t>Q#179 - &gt;WP_070791101.1 polyphosphate kinase 1 [Floricoccus tropicus]</t>
  </si>
  <si>
    <t>Q#180 - &gt;WP_070791103.1 DUF2252 domain-containing protein [Floricoccus tropicus]</t>
  </si>
  <si>
    <t>Q#181 - &gt;WP_070791105.1 TetR/AcrR family transcriptional regulator [Floricoccus tropicus]</t>
  </si>
  <si>
    <t>Q#182 - &gt;WP_070791107.1 ABC transporter permease [Floricoccus tropicus]</t>
  </si>
  <si>
    <t>Q#184 - &gt;WP_070791113.1 YitT family protein [Floricoccus tropicus]</t>
  </si>
  <si>
    <t>Q#185 - &gt;WP_070791115.1 GNAT family N-acetyltransferase [Floricoccus tropicus]</t>
  </si>
  <si>
    <t>Q#188 - &gt;WP_070791122.1 ABC transporter ATP-binding protein [Floricoccus tropicus]</t>
  </si>
  <si>
    <t>Q#189 - &gt;WP_070791126.1 amino acid permease [Floricoccus tropicus]</t>
  </si>
  <si>
    <t>Q#190 - &gt;WP_070791128.1 MerR family transcriptional regulator [Floricoccus tropicus]</t>
  </si>
  <si>
    <t>Q#191 - &gt;WP_070791130.1 acetolactate synthase AlsS [Floricoccus tropicus]</t>
  </si>
  <si>
    <t>Q#192 - &gt;WP_070791132.1 tetratricopeptide repeat protein [Floricoccus tropicus]</t>
  </si>
  <si>
    <t>Q#193 - &gt;WP_070791133.1 AI-2E family transporter [Floricoccus tropicus]</t>
  </si>
  <si>
    <t>Q#194 - &gt;WP_070791135.1 lactonase family protein [Floricoccus tropicus]</t>
  </si>
  <si>
    <t>Q#195 - &gt;WP_070791137.1 hypothetical protein [Floricoccus tropicus]</t>
  </si>
  <si>
    <t>Q#196 - &gt;WP_070791139.1 carbamate kinase [Floricoccus tropicus]</t>
  </si>
  <si>
    <t>AAK superfamily</t>
  </si>
  <si>
    <t>Amino Acid Kinases (AAK) superfamily, catalytic domain; present in such enzymes like N-acetylglutamate kinase (NAGK), carbamate kinase (CK), aspartokinase (AK), glutamate-5-kinase (G5K) and UMP kinase (UMPK). The AAK superfamily includes kinases that phosphorylate a variety of amino acid substrates. These kinases catalyze the formation of phosphoric anhydrides, generally with a carboxylate, and use ATP as the source of the phosphoryl group; are involved in amino acid biosynthesis. Some of these kinases control the process via allosteric feed-back inhibition.</t>
  </si>
  <si>
    <t>Q#197 - &gt;WP_070791141.1 agmatine deiminase [Floricoccus tropicus]</t>
  </si>
  <si>
    <t>COG2957</t>
  </si>
  <si>
    <t>AguA</t>
  </si>
  <si>
    <t>Agmatine/peptidylarginine deiminase [Amino acid transport and metabolism]; Peptidylarginine deiminase and related enzymes [Amino acid transport and metabolism].</t>
  </si>
  <si>
    <t>Q#198 - &gt;WP_070791144.1 APC family permease [Floricoccus tropicus]</t>
  </si>
  <si>
    <t>Q#199 - &gt;WP_070791146.1 TIGR00730 family Rossman fold protein [Floricoccus tropicus]</t>
  </si>
  <si>
    <t>Q#200 - &gt;WP_070791148.1 MazG-like family protein [Floricoccus tropicus]</t>
  </si>
  <si>
    <t>Q#201 - &gt;WP_070791150.1 GNAT family N-acetyltransferase [Floricoccus tropicus]</t>
  </si>
  <si>
    <t>Q#202 - &gt;WP_070791152.1 aspartate/glutamate racemase family protein [Floricoccus tropicus]</t>
  </si>
  <si>
    <t>Q#204 - &gt;WP_070791160.1 acetyl-CoA carboxylase, carboxyltransferase subunit beta [Floricoccus tropicus]</t>
  </si>
  <si>
    <t>Q#205 - &gt;WP_070791162.1 acetyl-CoA carboxylase biotin carboxylase subunit [Floricoccus tropicus]</t>
  </si>
  <si>
    <t>Q#206 - &gt;WP_070791163.1 3-hydroxyacyl-ACP dehydratase FabZ [Floricoccus tropicus]</t>
  </si>
  <si>
    <t>Q#207 - &gt;WP_070791165.1 hypothetical protein [Floricoccus tropicus]</t>
  </si>
  <si>
    <t>Q#208 - &gt;WP_070791167.1 beta-ketoacyl-ACP synthase II [Floricoccus tropicus]</t>
  </si>
  <si>
    <t>Q#209 - &gt;WP_070791169.1 3-oxoacyl-[acyl-carrier-protein] reductase [Floricoccus tropicus]</t>
  </si>
  <si>
    <t>Q#210 - &gt;WP_070791171.1 ACP S-malonyltransferase [Floricoccus tropicus]</t>
  </si>
  <si>
    <t>Q#211 - &gt;WP_070791173.1 acyl carrier protein [Floricoccus tropicus]</t>
  </si>
  <si>
    <t>Q#212 - &gt;WP_070791174.1 ketoacyl-ACP synthase III [Floricoccus tropicus]</t>
  </si>
  <si>
    <t>Q#213 - &gt;WP_070791176.1 MarR family transcriptional regulator [Floricoccus tropicus]</t>
  </si>
  <si>
    <t>Q#214 - &gt;WP_070791177.1 hypothetical protein [Floricoccus tropicus]</t>
  </si>
  <si>
    <t>Q#215 - &gt;WP_070791180.1 enoyl-ACP reductase FabI [Floricoccus tropicus]</t>
  </si>
  <si>
    <t>Q#218 - &gt;WP_070791188.1 S8 family serine peptidase [Floricoccus tropicus]</t>
  </si>
  <si>
    <t>Q#219 - &gt;WP_070791191.1 Mur ligase family protein [Floricoccus tropicus]</t>
  </si>
  <si>
    <t>Q#220 - &gt;WP_070791193.1 type 1 glutamine amidotransferase [Floricoccus tropicus]</t>
  </si>
  <si>
    <t>Q#221 - &gt;WP_070791195.1 TPM domain-containing protein [Floricoccus tropicus]</t>
  </si>
  <si>
    <t>Q#222 - &gt;WP_070791197.1 pyruvate kinase [Floricoccus tropicus]</t>
  </si>
  <si>
    <t>Q#223 - &gt;WP_070791199.1 6-phosphofructokinase [Floricoccus tropicus]</t>
  </si>
  <si>
    <t>Q#224 - &gt;WP_070791202.1 DNA polymerase III subunit alpha [Floricoccus tropicus]</t>
  </si>
  <si>
    <t>Q#226 - &gt;WP_070791205.1 extracellular solute-binding protein [Floricoccus tropicus]</t>
  </si>
  <si>
    <t>Q#227 - &gt;WP_070791207.1 CTP synthase [Floricoccus tropicus]</t>
  </si>
  <si>
    <t>Q#228 - &gt;WP_070791209.1 GlsB/YeaQ/YmgE family stress response membrane protein [Floricoccus tropicus]</t>
  </si>
  <si>
    <t>Q#229 - &gt;WP_070791211.1 TIGR01440 family protein [Floricoccus tropicus]</t>
  </si>
  <si>
    <t>Q#230 - &gt;WP_070791213.1 ECF transporter S component [Floricoccus tropicus]</t>
  </si>
  <si>
    <t>Q#231 - &gt;WP_070791214.1 bifunctional hydroxymethylpyrimidine kinase/phosphomethylpyrimidine kinase [Floricoccus tropicus]</t>
  </si>
  <si>
    <t>Q#232 - &gt;WP_070791216.1 tRNA pseudouridine(38-40) synthase TruA [Floricoccus tropicus]</t>
  </si>
  <si>
    <t>Q#233 - &gt;WP_070791219.1 ABC transporter substrate-binding protein [Floricoccus tropicus]</t>
  </si>
  <si>
    <t>Q#234 - &gt;WP_070791224.1 ABC transporter permease [Floricoccus tropicus]</t>
  </si>
  <si>
    <t>Q#235 - &gt;WP_070791226.1 ABC transporter permease [Floricoccus tropicus]</t>
  </si>
  <si>
    <t>Q#236 - &gt;WP_070791228.1 ABC transporter ATP-binding protein [Floricoccus tropicus]</t>
  </si>
  <si>
    <t>Q#237 - &gt;WP_070791232.1 hypothetical protein [Floricoccus tropicus]</t>
  </si>
  <si>
    <t>Q#238 - &gt;WP_070791233.1 EamA family transporter RarD [Floricoccus tropicus]</t>
  </si>
  <si>
    <t>Q#239 - &gt;WP_070791235.1 homoserine kinase [Floricoccus tropicus]</t>
  </si>
  <si>
    <t>Q#240 - &gt;WP_070791237.1 homoserine dehydrogenase [Floricoccus tropicus]</t>
  </si>
  <si>
    <t>Q#241 - &gt;WP_070791239.1 adenylosuccinate lyase [Floricoccus tropicus]</t>
  </si>
  <si>
    <t>Q#243 - &gt;WP_070791242.1 class I SAM-dependent RNA methyltransferase [Floricoccus tropicus]</t>
  </si>
  <si>
    <t>Q#244 - &gt;WP_070791245.1 cell division regulator GpsB [Floricoccus tropicus]</t>
  </si>
  <si>
    <t>Q#245 - &gt;WP_070791246.1 SLOG family protein [Floricoccus tropicus]</t>
  </si>
  <si>
    <t>Q#246 - &gt;WP_070791248.1 Holliday junction resolvase RecU [Floricoccus tropicus]</t>
  </si>
  <si>
    <t>Q#247 - &gt;WP_070791250.1 transglycosylase domain-containing protein [Floricoccus tropicus]</t>
  </si>
  <si>
    <t>Q#248 - &gt;WP_070791252.1 ABC transporter substrate-binding protein/permease [Floricoccus tropicus]</t>
  </si>
  <si>
    <t>Q#249 - &gt;WP_070791254.1 amino acid ABC transporter ATP-binding protein [Floricoccus tropicus]</t>
  </si>
  <si>
    <t>Q#250 - &gt;WP_070791256.1 GMP reductase [Floricoccus tropicus]</t>
  </si>
  <si>
    <t>Q#251 - &gt;WP_070791258.1 AbrB family transcriptional regulator [Floricoccus tropicus]</t>
  </si>
  <si>
    <t>Q#252 - &gt;WP_070791260.1 metallophosphoesterase [Floricoccus tropicus]</t>
  </si>
  <si>
    <t>Q#254 - &gt;WP_070791264.1 DUF554 domain-containing protein [Floricoccus tropicus]</t>
  </si>
  <si>
    <t>Q#255 - &gt;WP_070791266.1 carboxypeptidase M32 [Floricoccus tropicus]</t>
  </si>
  <si>
    <t>Q#257 - &gt;WP_070791270.1 GyrI-like domain-containing protein [Floricoccus tropicus]</t>
  </si>
  <si>
    <t>Q#258 - &gt;WP_070791272.1 DUF952 domain-containing protein [Floricoccus tropicus]</t>
  </si>
  <si>
    <t>Q#259 - &gt;WP_070791273.1 sugar O-acetyltransferase [Floricoccus tropicus]</t>
  </si>
  <si>
    <t>Q#260 - &gt;WP_070791274.1 GNAT family N-acetyltransferase [Floricoccus tropicus]</t>
  </si>
  <si>
    <t>Q#262 - &gt;WP_070791278.1 DUF262 domain-containing protein [Floricoccus tropicus]</t>
  </si>
  <si>
    <t>Q#263 - &gt;WP_070791280.1 WYL domain-containing protein [Floricoccus tropicus]</t>
  </si>
  <si>
    <t>Q#264 - &gt;WP_070791281.1 LD-carboxypeptidase [Floricoccus tropicus]</t>
  </si>
  <si>
    <t>Q#267 - &gt;WP_070791288.1 cupin domain-containing protein [Floricoccus tropicus]</t>
  </si>
  <si>
    <t>Q#268 - &gt;WP_070791290.1 ABC transporter ATP-binding protein/permease [Floricoccus tropicus]</t>
  </si>
  <si>
    <t>Q#269 - &gt;WP_070791293.1 23S rRNA (uracil(1939)-C(5))-methyltransferase RlmD [Floricoccus tropicus]</t>
  </si>
  <si>
    <t>Q#270 - &gt;WP_070791295.1 hypothetical protein [Floricoccus tropicus]</t>
  </si>
  <si>
    <t>Q#271 - &gt;WP_070791297.1 LCP family protein [Floricoccus tropicus]</t>
  </si>
  <si>
    <t>Q#272 - &gt;WP_070791299.1 hypothetical protein [Floricoccus tropicus]</t>
  </si>
  <si>
    <t>cl34799</t>
  </si>
  <si>
    <t>COG4642 superfamily</t>
  </si>
  <si>
    <t>Uncharacterized conserved protein [Function unknown]; Uncharacterized protein conserved in bacteria [Function unknown].</t>
  </si>
  <si>
    <t>Q#273 - &gt;WP_070791301.1 GNAT family N-acetyltransferase [Floricoccus tropicus]</t>
  </si>
  <si>
    <t>Q#274 - &gt;WP_070791303.1 ATP-binding cassette domain-containing protein [Floricoccus tropicus]</t>
  </si>
  <si>
    <t>Q#275 - &gt;WP_070791305.1 redox-sensing transcriptional repressor Rex [Floricoccus tropicus]</t>
  </si>
  <si>
    <t>Q#276 - &gt;WP_070791307.1 DNA repair protein RadC [Floricoccus tropicus]</t>
  </si>
  <si>
    <t>Q#278 - &gt;WP_070791311.1 DegV family protein [Floricoccus tropicus]</t>
  </si>
  <si>
    <t>Q#279 - &gt;WP_070791312.1 class A sortase [Floricoccus tropicus]</t>
  </si>
  <si>
    <t>Q#280 - &gt;WP_070791315.1 DNA gyrase subunit A [Floricoccus tropicus]</t>
  </si>
  <si>
    <t>Q#282 - &gt;WP_070791319.1 transcription elongation factor GreA [Floricoccus tropicus]</t>
  </si>
  <si>
    <t>Q#283 - &gt;WP_070791323.1 RNA polymerase sigma factor RpoD [Floricoccus tropicus]</t>
  </si>
  <si>
    <t>Q#284 - &gt;WP_070791326.1 DNA primase [Floricoccus tropicus]</t>
  </si>
  <si>
    <t>Q#285 - &gt;WP_070791328.1 4-hydroxy-3-methylbut-2-enyl diphosphate reductase [Floricoccus tropicus]</t>
  </si>
  <si>
    <t>Q#286 - &gt;WP_070791330.1 FtsW/RodA/SpoVE family cell cycle protein [Floricoccus tropicus]</t>
  </si>
  <si>
    <t>Q#287 - &gt;WP_070791332.1 LytTR family transcriptional regulator [Floricoccus tropicus]</t>
  </si>
  <si>
    <t>Q#289 - &gt;WP_070791336.1 ABC transporter ATP-binding protein [Floricoccus tropicus]</t>
  </si>
  <si>
    <t>Q#290 - &gt;WP_070791337.1 dephospho-CoA kinase [Floricoccus tropicus]</t>
  </si>
  <si>
    <t>Q#291 - &gt;WP_070791338.1 DNA-formamidopyrimidine glycosylase [Floricoccus tropicus]</t>
  </si>
  <si>
    <t>Q#293 - &gt;WP_070791342.1 PhoH family protein [Floricoccus tropicus]</t>
  </si>
  <si>
    <t>Q#294 - &gt;WP_070791343.1 GTPase ObgE [Floricoccus tropicus]</t>
  </si>
  <si>
    <t>Q#295 - &gt;WP_070791344.1 phosphoglucosamine mutase [Floricoccus tropicus]</t>
  </si>
  <si>
    <t>Q#296 - &gt;WP_070791345.1 hypothetical protein [Floricoccus tropicus]</t>
  </si>
  <si>
    <t>Q#297 - &gt;WP_070791346.1 diadenylate cyclase CdaA [Floricoccus tropicus]</t>
  </si>
  <si>
    <t>Q#298 - &gt;WP_070791347.1 pyruvate:ferredoxin (flavodoxin) oxidoreductase [Floricoccus tropicus]</t>
  </si>
  <si>
    <t>Q#299 - &gt;WP_070791348.1 phosphate acetyltransferase [Floricoccus tropicus]</t>
  </si>
  <si>
    <t>Q#300 - &gt;WP_070791349.1 uracil-DNA glycosylase [Floricoccus tropicus]</t>
  </si>
  <si>
    <t>Q#301 - &gt;WP_070791350.1 uridine kinase [Floricoccus tropicus]</t>
  </si>
  <si>
    <t>Q#302 - &gt;WP_070791351.1 S-adenosyl-l-methionine hydroxide adenosyltransferase family protein [Floricoccus tropicus]</t>
  </si>
  <si>
    <t>Q#303 - &gt;WP_070791352.1 ABC transporter ATP-binding protein [Floricoccus tropicus]</t>
  </si>
  <si>
    <t>Q#304 - &gt;WP_070791353.1 energy-coupling factor transporter transmembrane protein EcfT [Floricoccus tropicus]</t>
  </si>
  <si>
    <t>Q#305 - &gt;WP_070791354.1 hypothetical protein [Floricoccus tropicus]</t>
  </si>
  <si>
    <t>Q#306 - &gt;WP_070791355.1 Gfo/Idh/MocA family oxidoreductase [Floricoccus tropicus]</t>
  </si>
  <si>
    <t>Q#307 - &gt;WP_070791356.1 DEAD/DEAH box helicase [Floricoccus tropicus]</t>
  </si>
  <si>
    <t>Q#308 - &gt;WP_070791357.1 glutathione peroxidase [Floricoccus tropicus]</t>
  </si>
  <si>
    <t>Q#309 - &gt;WP_070791358.1 M3 family oligoendopeptidase [Floricoccus tropicus]</t>
  </si>
  <si>
    <t>Q#310 - &gt;WP_070791359.1 ABC transporter ATP-binding protein/permease [Floricoccus tropicus]</t>
  </si>
  <si>
    <t>Q#311 - &gt;WP_070791360.1 permease-like cell division protein FtsX [Floricoccus tropicus]</t>
  </si>
  <si>
    <t>Q#312 - &gt;WP_070791361.1 cell division ATP-binding protein FtsE [Floricoccus tropicus]</t>
  </si>
  <si>
    <t>Q#313 - &gt;WP_070791362.1 peptide chain release factor 2 [Floricoccus tropicus]</t>
  </si>
  <si>
    <t>Q#314 - &gt;WP_070791363.1 tRNA epoxyqueuosine(34) reductase QueG [Floricoccus tropicus]</t>
  </si>
  <si>
    <t>Q#315 - &gt;WP_070791364.1 NCS2 family permease [Floricoccus tropicus]</t>
  </si>
  <si>
    <t>Q#316 - &gt;WP_070791365.1 Cof-type HAD-IIB family hydrolase [Floricoccus tropicus]</t>
  </si>
  <si>
    <t>Q#317 - &gt;WP_070791366.1 NUDIX domain-containing protein [Floricoccus tropicus]</t>
  </si>
  <si>
    <t>Q#318 - &gt;WP_070791367.1 (d)CMP kinase [Floricoccus tropicus]</t>
  </si>
  <si>
    <t>Q#321 - &gt;WP_070791370.1 peptidase T [Floricoccus tropicus]</t>
  </si>
  <si>
    <t>Q#322 - &gt;WP_070791371.1 DNA alkylation repair protein [Floricoccus tropicus]</t>
  </si>
  <si>
    <t>Q#323 - &gt;WP_070791372.1 Nif3-like dinuclear metal center hexameric protein [Floricoccus tropicus]</t>
  </si>
  <si>
    <t>Q#324 - &gt;WP_070791373.1 tRNA (adenine(22)-N(1))-methyltransferase TrmK [Floricoccus tropicus]</t>
  </si>
  <si>
    <t>Q#325 - &gt;WP_070791374.1 DnaD domain-containing protein [Floricoccus tropicus]</t>
  </si>
  <si>
    <t>Q#326 - &gt;WP_070791375.1 single-stranded-DNA-specific exonuclease RecJ [Floricoccus tropicus]</t>
  </si>
  <si>
    <t>Q#327 - &gt;WP_070791376.1 SDR family oxidoreductase [Floricoccus tropicus]</t>
  </si>
  <si>
    <t>Q#328 - &gt;WP_070791377.1 ribonuclease Z [Floricoccus tropicus]</t>
  </si>
  <si>
    <t>Q#329 - &gt;WP_070791378.1 nucleotidyltransferase domain-containing protein [Floricoccus tropicus]</t>
  </si>
  <si>
    <t>Q#330 - &gt;WP_070791379.1 CapA family protein [Floricoccus tropicus]</t>
  </si>
  <si>
    <t>Q#331 - &gt;WP_070791380.1 penicillin-binding protein [Floricoccus tropicus]</t>
  </si>
  <si>
    <t>Q#337 - &gt;WP_070791387.1 SUF system NifU family Fe-S cluster assembly protein [Floricoccus tropicus]</t>
  </si>
  <si>
    <t>Q#338 - &gt;WP_070791388.1 cysteine desulfurase [Floricoccus tropicus]</t>
  </si>
  <si>
    <t>Q#339 - &gt;WP_070791389.1 Fe-S cluster assembly protein SufD [Floricoccus tropicus]</t>
  </si>
  <si>
    <t>Q#340 - &gt;WP_070791390.1 Fe-S cluster assembly ATPase SufC [Floricoccus tropicus]</t>
  </si>
  <si>
    <t>Q#341 - &gt;WP_070791391.1 undecaprenyl/decaprenyl-phosphate alpha-N-acetylglucosaminyl 1-phosphate transferase [Floricoccus tropicus]</t>
  </si>
  <si>
    <t>Q#342 - &gt;WP_070791392.1 adaptor protein MecA [Floricoccus tropicus]</t>
  </si>
  <si>
    <t>Q#343 - &gt;WP_070791393.1 HAD family phosphatase [Floricoccus tropicus]</t>
  </si>
  <si>
    <t>Q#344 - &gt;WP_070791394.1 aspartate kinase [Floricoccus tropicus]</t>
  </si>
  <si>
    <t>Q#345 - &gt;WP_070791395.1 DNA-directed RNA polymerase subunit delta [Floricoccus tropicus]</t>
  </si>
  <si>
    <t>Q#346 - &gt;WP_070791396.1 trigger factor [Floricoccus tropicus]</t>
  </si>
  <si>
    <t>Q#347 - &gt;WP_070791397.1 UDP-N-acetylglucosamine 1-carboxyvinyltransferase [Floricoccus tropicus]</t>
  </si>
  <si>
    <t>Q#348 - &gt;WP_070791398.1 UPF0223 family protein [Floricoccus tropicus]</t>
  </si>
  <si>
    <t>Q#349 - &gt;WP_070791399.1 transcriptional regulator Spx [Floricoccus tropicus]</t>
  </si>
  <si>
    <t>Q#350 - &gt;WP_070791400.1 QueT transporter family protein [Floricoccus tropicus]</t>
  </si>
  <si>
    <t>Q#351 - &gt;WP_070791401.1 GtrA family protein [Floricoccus tropicus]</t>
  </si>
  <si>
    <t>Q#352 - &gt;WP_070791402.1 methionyl aminopeptidase [Floricoccus tropicus]</t>
  </si>
  <si>
    <t>Q#353 - &gt;WP_070791403.1 GNAT family N-acetyltransferase [Floricoccus tropicus]</t>
  </si>
  <si>
    <t>Q#354 - &gt;WP_070791404.1 methionyl aminopeptidase [Floricoccus tropicus]</t>
  </si>
  <si>
    <t>Q#355 - &gt;WP_070791405.1 peptide MFS transporter [Floricoccus tropicus]</t>
  </si>
  <si>
    <t>Q#356 - &gt;WP_070791406.1 ABC transporter ATP-binding protein/permease [Floricoccus tropicus]</t>
  </si>
  <si>
    <t>Q#357 - &gt;WP_070791407.1 MarR family transcriptional regulator [Floricoccus tropicus]</t>
  </si>
  <si>
    <t>Q#358 - &gt;WP_070791408.1 flavodoxin [Floricoccus tropicus]</t>
  </si>
  <si>
    <t>Q#359 - &gt;WP_070791409.1 Bax inhibitor-1/YccA family protein [Floricoccus tropicus]</t>
  </si>
  <si>
    <t>Q#360 - &gt;WP_070791410.1 Bax inhibitor-1/YccA family protein [Floricoccus tropicus]</t>
  </si>
  <si>
    <t>Q#361 - &gt;WP_070791411.1 HD domain-containing protein [Floricoccus tropicus]</t>
  </si>
  <si>
    <t>Q#362 - &gt;WP_070791412.1 RNA methyltransferase [Floricoccus tropicus]</t>
  </si>
  <si>
    <t>Q#363 - &gt;WP_070791413.1 rhodanese-like domain-containing protein [Floricoccus tropicus]</t>
  </si>
  <si>
    <t>Q#364 - &gt;WP_070791415.1 acylphosphatase [Floricoccus tropicus]</t>
  </si>
  <si>
    <t>Q#365 - &gt;WP_070791416.1 membrane protein insertase YidC [Floricoccus tropicus]</t>
  </si>
  <si>
    <t>Q#366 - &gt;WP_070791418.1 hypothetical protein [Floricoccus tropicus]</t>
  </si>
  <si>
    <t>Q#367 - &gt;WP_070791419.1 tRNA (guanosine(37)-N1)-methyltransferase TrmD [Floricoccus tropicus]</t>
  </si>
  <si>
    <t>Q#368 - &gt;WP_070791420.1 tRNA preQ1(34) S-adenosylmethionine ribosyltransferase-isomerase QueA [Floricoccus tropicus]</t>
  </si>
  <si>
    <t>Q#369 - &gt;WP_070791421.1 ABC transporter ATP-binding protein [Floricoccus tropicus]</t>
  </si>
  <si>
    <t>Q#370 - &gt;WP_070791423.1 helix-turn-helix transcriptional regulator [Floricoccus tropicus]</t>
  </si>
  <si>
    <t>cl34518</t>
  </si>
  <si>
    <t>MalT superfamily</t>
  </si>
  <si>
    <t>ATP-, maltotriose- and DNA-dependent transcriptional regulator MalT [Transcription]; ATP-dependent transcriptional regulator [Transcription].</t>
  </si>
  <si>
    <t>Q#371 - &gt;WP_070791424.1 Dyp-type peroxidase [Floricoccus tropicus]</t>
  </si>
  <si>
    <t>Q#372 - &gt;WP_070791425.1 translation elongation factor 4 [Floricoccus tropicus]</t>
  </si>
  <si>
    <t>Q#374 - &gt;WP_070791432.1 rRNA maturation RNase YbeY [Floricoccus tropicus]</t>
  </si>
  <si>
    <t>Q#375 - &gt;WP_070791433.1 DUF1361 domain-containing protein [Floricoccus tropicus]</t>
  </si>
  <si>
    <t>Q#376 - &gt;WP_070791435.1 endonuclease III [Floricoccus tropicus]</t>
  </si>
  <si>
    <t>Q#377 - &gt;WP_070791437.1 inositol monophosphatase family protein [Floricoccus tropicus]</t>
  </si>
  <si>
    <t>Q#379 - &gt;WP_070791441.1 XRE family transcriptional regulator [Floricoccus tropicus]</t>
  </si>
  <si>
    <t>Q#380 - &gt;WP_070791442.1 PadR family transcriptional regulator [Floricoccus tropicus]</t>
  </si>
  <si>
    <t>Q#383 - &gt;WP_070791446.1 bifunctional metallophosphatase/5'-nucleotidase [Floricoccus tropicus]</t>
  </si>
  <si>
    <t>Q#384 - &gt;WP_070791447.1 lactate oxidase [Floricoccus tropicus]</t>
  </si>
  <si>
    <t>Q#385 - &gt;WP_070791449.1 NAD(P)H-binding protein [Floricoccus tropicus]</t>
  </si>
  <si>
    <t>Q#386 - &gt;WP_070791451.1 3-phosphoserine/phosphohydroxythreonine transaminase [Floricoccus tropicus]</t>
  </si>
  <si>
    <t>Q#387 - &gt;WP_070791452.1 3-phosphoglycerate dehydrogenase family protein [Floricoccus tropicus]</t>
  </si>
  <si>
    <t>Q#390 - &gt;WP_070791455.1 serine hydrolase [Floricoccus tropicus]</t>
  </si>
  <si>
    <t>Q#391 - &gt;WP_070791456.1 helix-turn-helix domain-containing protein [Floricoccus tropicus]</t>
  </si>
  <si>
    <t>Q#392 - &gt;WP_070791457.1 ABC transporter ATP-binding protein [Floricoccus tropicus]</t>
  </si>
  <si>
    <t>Q#397 - &gt;WP_070791462.1 50S ribosomal protein L10 [Floricoccus tropicus]</t>
  </si>
  <si>
    <t>Q#398 - &gt;WP_070791463.1 50S ribosomal protein L7/L12 [Floricoccus tropicus]</t>
  </si>
  <si>
    <t>Q#399 - &gt;WP_070791464.1 GNAT family N-acetyltransferase [Floricoccus tropicus]</t>
  </si>
  <si>
    <t>Q#401 - &gt;WP_070791466.1 cadmium-translocating P-type ATPase [Floricoccus tropicus]</t>
  </si>
  <si>
    <t>Q#408 - &gt;WP_070791474.1 catalase [Floricoccus tropicus]</t>
  </si>
  <si>
    <t>Q#409 - &gt;WP_070791475.1 tyrosine recombinase XerS [Floricoccus tropicus]</t>
  </si>
  <si>
    <t>Q#410 - &gt;WP_070791476.1 methylenetetrahydrofolate--tRNA-(uracil(54)-C(5))-methyltransferase (FADH(2)-oxidizing) TrmFO [Floricoccus tropicus]</t>
  </si>
  <si>
    <t>Q#411 - &gt;WP_070791477.1 type I DNA topoisomerase [Floricoccus tropicus]</t>
  </si>
  <si>
    <t>Q#413 - &gt;WP_070791479.1 ribonuclease HII [Floricoccus tropicus]</t>
  </si>
  <si>
    <t>Q#414 - &gt;WP_070791480.1 ribosome biogenesis GTPase YlqF [Floricoccus tropicus]</t>
  </si>
  <si>
    <t>Q#415 - &gt;WP_070791481.1 ABC transporter ATP-binding protein/permease [Floricoccus tropicus]</t>
  </si>
  <si>
    <t>Q#416 - &gt;WP_070791483.1 ABC transporter ATP-binding protein [Floricoccus tropicus]</t>
  </si>
  <si>
    <t>Q#417 - &gt;WP_070791484.1 ABC transporter permease [Floricoccus tropicus]</t>
  </si>
  <si>
    <t>Q#418 - &gt;WP_070791485.1 ABC transporter substrate-binding protein [Floricoccus tropicus]</t>
  </si>
  <si>
    <t>Q#420 - &gt;WP_070791487.1 iron-sulfur cluster biosynthesis family protein [Floricoccus tropicus]</t>
  </si>
  <si>
    <t>Fe-S_biosyn superfamily</t>
  </si>
  <si>
    <t>Q#421 - &gt;WP_070791488.1 fibronectin-binding domain-containing protein [Floricoccus tropicus]</t>
  </si>
  <si>
    <t>Q#423 - &gt;WP_070791490.1 ABC transporter permease [Floricoccus tropicus]</t>
  </si>
  <si>
    <t>Q#424 - &gt;WP_070791491.1 ABC transporter permease [Floricoccus tropicus]</t>
  </si>
  <si>
    <t>Q#425 - &gt;WP_070791492.1 ABC transporter ATP-binding protein [Floricoccus tropicus]</t>
  </si>
  <si>
    <t>Q#426 - &gt;WP_070791493.1 BMP family protein [Floricoccus tropicus]</t>
  </si>
  <si>
    <t>Q#427 - &gt;WP_070791494.1 BMP family protein [Floricoccus tropicus]</t>
  </si>
  <si>
    <t>Q#428 - &gt;WP_070791495.1 cytidine deaminase [Floricoccus tropicus]</t>
  </si>
  <si>
    <t>Q#429 - &gt;WP_070791496.1 deoxyribose-phosphate aldolase [Floricoccus tropicus]</t>
  </si>
  <si>
    <t>Q#430 - &gt;WP_070791497.1 pyrimidine-nucleoside phosphorylase [Floricoccus tropicus]</t>
  </si>
  <si>
    <t>Q#431 - &gt;WP_070791498.1 class I SAM-dependent methyltransferase [Floricoccus tropicus]</t>
  </si>
  <si>
    <t>Q#432 - &gt;WP_070791499.1 GDSL-type esterase/lipase family protein [Floricoccus tropicus]</t>
  </si>
  <si>
    <t>Q#433 - &gt;WP_070791500.1 type I pantothenate kinase [Floricoccus tropicus]</t>
  </si>
  <si>
    <t>Q#434 - &gt;WP_070791501.1 metalloregulator ArsR/SmtB family transcription factor [Floricoccus tropicus]</t>
  </si>
  <si>
    <t>Q#435 - &gt;WP_070791502.1 cadmium-translocating P-type ATPase [Floricoccus tropicus]</t>
  </si>
  <si>
    <t>Q#436 - &gt;WP_070791503.1 2-dehydropantoate 2-reductase [Floricoccus tropicus]</t>
  </si>
  <si>
    <t>Q#438 - &gt;WP_070791506.1 DNA-processing protein DprA [Floricoccus tropicus]</t>
  </si>
  <si>
    <t>Q#439 - &gt;WP_070791508.1 pyridoxal phosphate-dependent aminotransferase [Floricoccus tropicus]</t>
  </si>
  <si>
    <t>Q#440 - &gt;WP_070791509.1 cystathionine gamma-synthase [Floricoccus tropicus]</t>
  </si>
  <si>
    <t>Q#441 - &gt;WP_070791510.1 purine permease [Floricoccus tropicus]</t>
  </si>
  <si>
    <t>Q#442 - &gt;WP_070791511.1 xanthine phosphoribosyltransferase [Floricoccus tropicus]</t>
  </si>
  <si>
    <t>Q#443 - &gt;WP_070791512.1 GRP family sugar transporter [Floricoccus tropicus]</t>
  </si>
  <si>
    <t>Q#444 - &gt;WP_070791513.1 GNAT family N-acetyltransferase [Floricoccus tropicus]</t>
  </si>
  <si>
    <t>Q#446 - &gt;WP_070791515.1 methylated-DNA--[protein]-cysteine S-methyltransferase [Floricoccus tropicus]</t>
  </si>
  <si>
    <t>Q#447 - &gt;WP_070791516.1 PHP domain-containing protein [Floricoccus tropicus]</t>
  </si>
  <si>
    <t>Q#448 - &gt;WP_070791517.1 threonine ammonia-lyase IlvA [Floricoccus tropicus]</t>
  </si>
  <si>
    <t>Q#449 - &gt;WP_070791518.1 ketol-acid reductoisomerase [Floricoccus tropicus]</t>
  </si>
  <si>
    <t>Q#450 - &gt;WP_070791519.1 PFL family protein [Floricoccus tropicus]</t>
  </si>
  <si>
    <t>Q#451 - &gt;WP_070791520.1 ACT domain-containing protein [Floricoccus tropicus]</t>
  </si>
  <si>
    <t>Q#453 - &gt;WP_070791522.1 branched-chain amino acid transport system II carrier protein [Floricoccus tropicus]</t>
  </si>
  <si>
    <t>Q#454 - &gt;WP_070791523.1 ACT domain-containing protein [Floricoccus tropicus]</t>
  </si>
  <si>
    <t>Q#455 - &gt;WP_070791524.1 biosynthetic-type acetolactate synthase large subunit [Floricoccus tropicus]</t>
  </si>
  <si>
    <t>Q#456 - &gt;WP_070791525.1 dihydroxy-acid dehydratase [Floricoccus tropicus]</t>
  </si>
  <si>
    <t>Q#457 - &gt;WP_070791526.1 VanZ family protein [Floricoccus tropicus]</t>
  </si>
  <si>
    <t>Q#458 - &gt;WP_070791527.1 hypothetical protein [Floricoccus tropicus]</t>
  </si>
  <si>
    <t>Q#459 - &gt;WP_070791528.1 30S ribosomal protein S13 [Floricoccus tropicus]</t>
  </si>
  <si>
    <t>Q#460 - &gt;WP_070791529.1 adenylate kinase [Floricoccus tropicus]</t>
  </si>
  <si>
    <t>Q#461 - &gt;WP_070791530.1 preprotein translocase subunit SecY [Floricoccus tropicus]</t>
  </si>
  <si>
    <t>Q#462 - &gt;WP_070791531.1 50S ribosomal protein L15 [Floricoccus tropicus]</t>
  </si>
  <si>
    <t>Q#463 - &gt;WP_070791532.1 50S ribosomal protein L6 [Floricoccus tropicus]</t>
  </si>
  <si>
    <t>Q#464 - &gt;WP_070791533.1 50S ribosomal protein L29 [Floricoccus tropicus]</t>
  </si>
  <si>
    <t>Q#465 - &gt;WP_070791534.1 helix-turn-helix transcriptional regulator [Floricoccus tropicus]</t>
  </si>
  <si>
    <t>Q#467 - &gt;WP_070791537.1 threonine synthase [Floricoccus tropicus]</t>
  </si>
  <si>
    <t>Q#468 - &gt;WP_070791538.1 RluA family pseudouridine synthase [Floricoccus tropicus]</t>
  </si>
  <si>
    <t>Q#469 - &gt;WP_070791539.1 metal ABC transporter permease [Floricoccus tropicus]</t>
  </si>
  <si>
    <t>Q#470 - &gt;WP_070791540.1 metal ABC transporter ATP-binding protein [Floricoccus tropicus]</t>
  </si>
  <si>
    <t>Q#471 - &gt;WP_070791541.1 metal ABC transporter substrate-binding protein [Floricoccus tropicus]</t>
  </si>
  <si>
    <t>Q#472 - &gt;WP_070791542.1 4-(cytidine 5'-diphospho)-2-C-methyl-D-erythritol kinase [Floricoccus tropicus]</t>
  </si>
  <si>
    <t>Q#474 - &gt;WP_070791545.1 hypothetical protein [Floricoccus tropicus]</t>
  </si>
  <si>
    <t>Q#475 - &gt;WP_070791547.1 Flp pilus assembly complex ATPase component TadA [Floricoccus tropicus]</t>
  </si>
  <si>
    <t>Q#476 - &gt;WP_070791548.1 DUF1033 family protein [Floricoccus tropicus]</t>
  </si>
  <si>
    <t>Q#477 - &gt;WP_070791549.1 CoA-binding protein [Floricoccus tropicus]</t>
  </si>
  <si>
    <t>Q#478 - &gt;WP_070791550.1 DNA polymerase I [Floricoccus tropicus]</t>
  </si>
  <si>
    <t>Q#479 - &gt;WP_070791551.1 penicillin-binding protein PBP2A [Floricoccus tropicus]</t>
  </si>
  <si>
    <t>Q#480 - &gt;WP_070791553.1 transketolase [Floricoccus tropicus]</t>
  </si>
  <si>
    <t>Q#482 - &gt;WP_070791556.1 SPFH domain-containing protein [Floricoccus tropicus]</t>
  </si>
  <si>
    <t>Q#483 - &gt;WP_070791557.1 OsmC family protein [Floricoccus tropicus]</t>
  </si>
  <si>
    <t>Q#484 - &gt;WP_070791558.1 DUF4931 domain-containing protein [Floricoccus tropicus]</t>
  </si>
  <si>
    <t>Q#485 - &gt;WP_070791560.1 glycine--tRNA ligase subunit beta [Floricoccus tropicus]</t>
  </si>
  <si>
    <t>Q#486 - &gt;WP_070791561.1 glycine--tRNA ligase subunit alpha [Floricoccus tropicus]</t>
  </si>
  <si>
    <t>Q#487 - &gt;WP_070791562.1 ABC transporter ATP-binding protein [Floricoccus tropicus]</t>
  </si>
  <si>
    <t>Q#488 - &gt;WP_070791563.1 iron ABC transporter permease [Floricoccus tropicus]</t>
  </si>
  <si>
    <t>Q#489 - &gt;WP_070791564.1 ABC transporter substrate-binding protein [Floricoccus tropicus]</t>
  </si>
  <si>
    <t>Q#490 - &gt;WP_070791565.1 histidine phosphatase family protein [Floricoccus tropicus]</t>
  </si>
  <si>
    <t>Q#491 - &gt;WP_070791566.1 bifunctional adenosylcobinamide kinase/adenosylcobinamide-phosphate guanylyltransferase [Floricoccus tropicus]</t>
  </si>
  <si>
    <t>Q#493 - &gt;WP_070791569.1 cupin domain-containing protein [Floricoccus tropicus]</t>
  </si>
  <si>
    <t>Q#494 - &gt;WP_070791570.1 ethanolamine utilization protein EutH [Floricoccus tropicus]</t>
  </si>
  <si>
    <t>cl01248</t>
  </si>
  <si>
    <t>EutH superfamily</t>
  </si>
  <si>
    <t>Ethanolamine utilisation protein, EutH; EutH is a bacterial membrane protein whose molecular function is unknown. It has been suggested that it may act as an ethanolamine transporter, responsible for carrying ethanolamine from the periplasm to the cytoplasm.</t>
  </si>
  <si>
    <t>Q#495 - &gt;WP_070791571.1 EutN/CcmL family microcompartment protein [Floricoccus tropicus]</t>
  </si>
  <si>
    <t>cl01889</t>
  </si>
  <si>
    <t>EutN_CcmL superfamily</t>
  </si>
  <si>
    <t>Ethanolamine utilisation protein and carboxysome structural protein domain family; Beside the Escherichia coli ethanolamine utilization protein EutN and the Synechocystis sp. carboxysome (beta-type) structural protein CcmL, this family also includes alpha-type carboxysome structural proteins CsoS4A and CsoS4B (previously known as OrfA and OrfB), propanediol utilizationprotein PduN, and some hypothetical homologous of various bacterial microcompartments. The carboxysome, a polyhedral organelle, participates in carbon fixation by sequestering enzymes. It is the prototypical bacterial microcompartment. Its enzymatic components, ribulose bisphosphate carboxylase/oxygenase(RuBisCO) and carbonic anhydrase (CA), are surrounded by a polyhedral protein shell. Similarly, the ethanolamine utilization (eut) microcompartment, and the 1,2-propanediol utilization (pdu) microcompartment encapsulate the enzymes necessary for the process of cobalamin-dependent ethanolamine degradation, and coenzyme B12-dependent degradation of 1,2-propanediol, respectively, within its polyhedral protein shells. It is interesting that both carboxysome structural proteins CcmL and CsoS4A assemble as pentamers in the crystal structures, which might constitute the twelve pentameric vertices of a regular icosahedral carboxysome. However, the reported EutN structure is hexameric rather than pentameric. The absence of pentamers in Eut microcompartments might lead to less-regular icosahedral shell shapes. Due to the lack of structure evidence, the functional roles of the CsoS4A adjacent paralog, CsoS4B, and propanediol utilization protein PduN are not yet clear.</t>
  </si>
  <si>
    <t>Q#496 - &gt;WP_070791573.1 phosphate propanoyltransferase [Floricoccus tropicus]</t>
  </si>
  <si>
    <t>cl26984</t>
  </si>
  <si>
    <t>PTAC superfamily</t>
  </si>
  <si>
    <t>Phosphate propanoyltransferase; This family includes phosphotransacylases (PTACs) required for the degradation of 1,2-propanediol (1,2-PD).</t>
  </si>
  <si>
    <t>Q#497 - &gt;WP_070791574.1 BMC domain-containing protein [Floricoccus tropicus]</t>
  </si>
  <si>
    <t>cl01982</t>
  </si>
  <si>
    <t>BMC superfamily</t>
  </si>
  <si>
    <t>Bacterial Micro-Compartment (BMC) domain; Bacterial micro-compartments are primitive protein-based organelles that sequester specific metabolic pathways in bacterial cells. The prototypical bacterial microcompartment is the carboxysome shell, a bacterial polyhedral organelle which increase the efficiency of CO2 fixation by encapsulating RuBisCO and carbonic anhydrase. They can be divided into two types: alpha-type carboxysomes (alpha-cyanobacteria and proteobacteria) and beta-type carboxysomes (beta-cyanobacteria).  In addition to these proteins there are several homologous shell proteins including those found in pdu organelles involved in coenzyme B12-dependent degradation of 1,2-propanediol and eut organelles involved in the cobalamin-dependent degradation of ethanolamine. Structure evidence shows that several carboxysome shell proteins and their homologs (Csos1A, CcmK1,2,4, and PduU) exist as hexamers which might further assemble into extended, tightly packed layers hypothesized to represent the flat facets of the polyhedral organelles outer shell. Although it has been suggested that other homologous proteins in this family might also form hexamers and play similar functional roles in the construction of their corresponding organelle outer shell at present no experimental evidence directly supports this view.</t>
  </si>
  <si>
    <t>Q#498 - &gt;WP_070791575.1 acetaldehyde dehydrogenase (acetylating) [Floricoccus tropicus]</t>
  </si>
  <si>
    <t>Q#499 - &gt;WP_070791576.1 BMC domain-containing protein [Floricoccus tropicus]</t>
  </si>
  <si>
    <t>Q#500 - &gt;WP_070791577.1 ethanolamine utilization microcompartment protein EutL [Floricoccus tropicus]</t>
  </si>
  <si>
    <t>COG4816</t>
  </si>
  <si>
    <t>EutL</t>
  </si>
  <si>
    <t>cl34828</t>
  </si>
  <si>
    <t>Ethanolamine utilization protein EutL, ethanolamine utilization microcompartment shell protein [Amino acid transport and metabolism]; Ethanolamine utilization protein [Amino acid transport and metabolism].</t>
  </si>
  <si>
    <t>Q#501 - &gt;WP_070791578.1 ethanolamine ammonia-lyase subunit EutB [Floricoccus tropicus]</t>
  </si>
  <si>
    <t>cl19510</t>
  </si>
  <si>
    <t>EutB superfamily</t>
  </si>
  <si>
    <t>Ethanolamine ammonia lyase large subunit (EutB); This family consists of several bacterial ethanolamine ammonia lyase large subunit (EutB) proteins (EC:4.3.1.7). Ethanolamine ammonia-lyase is a bacterial enzyme that catalyzes the adenosylcobalamin-dependent conversion of certain vicinal amino alcohols to oxo compounds and ammonia. The enzyme is a heterodimer composed of subunits of Mr approximately 55,000 (EutB) and 35,000 (EutC).</t>
  </si>
  <si>
    <t>Q#502 - &gt;WP_070791579.1 ethanolamine ammonia-lyase reactivating factor EutA [Floricoccus tropicus]</t>
  </si>
  <si>
    <t>cl26479</t>
  </si>
  <si>
    <t>EutA superfamily</t>
  </si>
  <si>
    <t>Ethanolamine utilisation protein EutA; This family consists of several bacterial EutA ethanolamine utilisation proteins. The EutA protein is thought to protect the lyase (EutBC) from inhibition by CNB12.</t>
  </si>
  <si>
    <t>Q#503 - &gt;WP_070791580.1 sensor histidine kinase [Floricoccus tropicus]</t>
  </si>
  <si>
    <t>COG3920</t>
  </si>
  <si>
    <t>cl34693</t>
  </si>
  <si>
    <t>Two-component sensor histidine kinase, HisKA and HATPase domains [Signal transduction mechanisms]; Signal transduction histidine kinase [Signal transduction mechanisms].</t>
  </si>
  <si>
    <t>Q#504 - &gt;WP_070791581.1 response regulator [Floricoccus tropicus]</t>
  </si>
  <si>
    <t>cl34660</t>
  </si>
  <si>
    <t>AmiR superfamily</t>
  </si>
  <si>
    <t>Two-component response regulator, AmiR/NasT family, consists of REC and RNA-binding antiterminator (ANTAR) domains [Signal transduction mechanisms, Transcription]; Response regulator with putative antiterminator output domain [Signal transduction mechanisms].</t>
  </si>
  <si>
    <t>Q#505 - &gt;WP_070791583.1 iron-containing alcohol dehydrogenase [Floricoccus tropicus]</t>
  </si>
  <si>
    <t>Q#506 - &gt;WP_070791584.1 cob(I)yrinic acid a,c-diamide adenosyltransferase [Floricoccus tropicus]</t>
  </si>
  <si>
    <t>COG2096</t>
  </si>
  <si>
    <t>PduO</t>
  </si>
  <si>
    <t>cl00920</t>
  </si>
  <si>
    <t>Cob(I)alamin adenosyltransferase  [Coenzyme transport and metabolism]; cob(I)alamin adenosyltransferase [Coenzyme transport and    metabolism].</t>
  </si>
  <si>
    <t>Q#507 - &gt;WP_070791585.1 EutP/PduV family microcompartment system protein [Floricoccus tropicus]</t>
  </si>
  <si>
    <t>Q#508 - &gt;WP_070791586.1 adenosylcobinamide-phosphate synthase CbiB [Floricoccus tropicus]</t>
  </si>
  <si>
    <t>COG1270</t>
  </si>
  <si>
    <t>CbiB</t>
  </si>
  <si>
    <t>cl00561</t>
  </si>
  <si>
    <t>Cobalamin biosynthesis protein CobD/CbiB [Coenzyme transport and metabolism]; Cobalamin biosynthesis protein CobD/CbiB [Coenzyme metabolism].</t>
  </si>
  <si>
    <t>Q#509 - &gt;WP_070791588.1 cobyric acid synthase [Floricoccus tropicus]</t>
  </si>
  <si>
    <t>COG1492</t>
  </si>
  <si>
    <t>CobQ</t>
  </si>
  <si>
    <t>cl34281</t>
  </si>
  <si>
    <t>Cobyric acid synthase  [Coenzyme transport and metabolism]; Cobyric acid synthase [Coenzyme metabolism].</t>
  </si>
  <si>
    <t>Q#510 - &gt;WP_070791589.1 signal recognition particle protein [Floricoccus tropicus]</t>
  </si>
  <si>
    <t>Q#513 - &gt;WP_070791592.1 ABC transporter permease [Floricoccus tropicus]</t>
  </si>
  <si>
    <t>Q#514 - &gt;WP_070791593.1 ABC transporter permease [Floricoccus tropicus]</t>
  </si>
  <si>
    <t>Q#515 - &gt;WP_070791594.1 ABC transporter ATP-binding protein [Floricoccus tropicus]</t>
  </si>
  <si>
    <t>Q#516 - &gt;WP_070791595.1 Rgg/GadR/MutR family transcriptional regulator [Floricoccus tropicus]</t>
  </si>
  <si>
    <t>Q#517 - &gt;WP_070791596.1 GntR family transcriptional regulator [Floricoccus tropicus]</t>
  </si>
  <si>
    <t>Q#518 - &gt;WP_070791597.1 aromatic acid exporter family protein [Floricoccus tropicus]</t>
  </si>
  <si>
    <t>Q#519 - &gt;WP_070791598.1 30S ribosomal protein S20 [Floricoccus tropicus]</t>
  </si>
  <si>
    <t>Q#520 - &gt;WP_070791599.1 ATP-dependent RecD-like DNA helicase [Floricoccus tropicus]</t>
  </si>
  <si>
    <t>Q#521 - &gt;WP_070791600.1 histidine phosphatase family protein [Floricoccus tropicus]</t>
  </si>
  <si>
    <t>Q#522 - &gt;WP_070791601.1 tRNA (cytidine(34)-2'-O)-methyltransferase [Floricoccus tropicus]</t>
  </si>
  <si>
    <t>Q#523 - &gt;WP_070791602.1 mannose/fructose/sorbose PTS transporter subunit IIA [Floricoccus tropicus]</t>
  </si>
  <si>
    <t>Q#524 - &gt;WP_070791603.1 PTS system mannose/fructose/sorbose family transporter subunit IID [Floricoccus tropicus]</t>
  </si>
  <si>
    <t>Q#525 - &gt;WP_070791604.1 serine--tRNA ligase [Floricoccus tropicus]</t>
  </si>
  <si>
    <t>Q#526 - &gt;WP_070791605.1 WYL domain-containing protein [Floricoccus tropicus]</t>
  </si>
  <si>
    <t>Q#530 - &gt;WP_070791610.1 sensor histidine kinase [Floricoccus tropicus]</t>
  </si>
  <si>
    <t>Q#531 - &gt;WP_070791611.1 response regulator transcription factor [Floricoccus tropicus]</t>
  </si>
  <si>
    <t>Q#532 - &gt;WP_070791612.1 VanZ family protein [Floricoccus tropicus]</t>
  </si>
  <si>
    <t>Q#533 - &gt;WP_070791613.1 helix-turn-helix domain-containing protein [Floricoccus tropicus]</t>
  </si>
  <si>
    <t>Q#534 - &gt;WP_070791614.1 AzlC family ABC transporter permease [Floricoccus tropicus]</t>
  </si>
  <si>
    <t>Q#535 - &gt;WP_070791615.1 AzlD domain-containing protein [Floricoccus tropicus]</t>
  </si>
  <si>
    <t>Q#537 - &gt;WP_070791617.1 ABC transporter ATP-binding protein [Floricoccus tropicus]</t>
  </si>
  <si>
    <t>Q#540 - &gt;WP_070791620.1 FtsX-like permease family protein [Floricoccus tropicus]</t>
  </si>
  <si>
    <t>Q#541 - &gt;WP_070791621.1 YxeA family protein [Floricoccus tropicus]</t>
  </si>
  <si>
    <t>Q#542 - &gt;WP_070791622.1 prephenate dehydratase [Floricoccus tropicus]</t>
  </si>
  <si>
    <t>Q#543 - &gt;WP_070791623.1 shikimate kinase [Floricoccus tropicus]</t>
  </si>
  <si>
    <t>Q#544 - &gt;WP_070791624.1 3-phosphoshikimate 1-carboxyvinyltransferase [Floricoccus tropicus]</t>
  </si>
  <si>
    <t>Q#545 - &gt;WP_070791625.1 prephenate dehydrogenase [Floricoccus tropicus]</t>
  </si>
  <si>
    <t>Q#546 - &gt;WP_070791626.1 chorismate synthase [Floricoccus tropicus]</t>
  </si>
  <si>
    <t>Q#547 - &gt;WP_070791627.1 3-dehydroquinate synthase [Floricoccus tropicus]</t>
  </si>
  <si>
    <t>Q#548 - &gt;WP_070791628.1 shikimate dehydrogenase [Floricoccus tropicus]</t>
  </si>
  <si>
    <t>Q#549 - &gt;WP_070791629.1 type I 3-dehydroquinate dehydratase [Floricoccus tropicus]</t>
  </si>
  <si>
    <t>Q#550 - &gt;WP_070791630.1 class I SAM-dependent rRNA methyltransferase [Floricoccus tropicus]</t>
  </si>
  <si>
    <t>Q#551 - &gt;WP_070791631.1 DNA topoisomerase (ATP-hydrolyzing) subunit B [Floricoccus tropicus]</t>
  </si>
  <si>
    <t>Q#552 - &gt;WP_070791632.1 HAD-IA family hydrolase [Floricoccus tropicus]</t>
  </si>
  <si>
    <t>Q#553 - &gt;WP_070791633.1 ABC-F type ribosomal protection protein [Floricoccus tropicus]</t>
  </si>
  <si>
    <t>Q#554 - &gt;WP_070791634.1 ABC-F type ribosomal protection protein [Floricoccus tropicus]</t>
  </si>
  <si>
    <t>Q#555 - &gt;WP_070791635.1 (S)-acetoin forming diacetyl reductase [Floricoccus tropicus]</t>
  </si>
  <si>
    <t>Q#556 - &gt;WP_070791636.1 PTS sugar transporter subunit IIB [Floricoccus tropicus]</t>
  </si>
  <si>
    <t>Q#557 - &gt;WP_070791637.1 FtsW/RodA/SpoVE family cell cycle protein [Floricoccus tropicus]</t>
  </si>
  <si>
    <t>Q#558 - &gt;WP_070791639.1 S1 RNA-binding domain-containing protein [Floricoccus tropicus]</t>
  </si>
  <si>
    <t>Q#559 - &gt;WP_070791640.1 peptidylprolyl isomerase [Floricoccus tropicus]</t>
  </si>
  <si>
    <t>Q#560 - &gt;WP_070791641.1 Cof-type HAD-IIB family hydrolase [Floricoccus tropicus]</t>
  </si>
  <si>
    <t>Q#561 - &gt;WP_070791642.1 response regulator transcription factor [Floricoccus tropicus]</t>
  </si>
  <si>
    <t>Q#562 - &gt;WP_070791643.1 sensor histidine kinase [Floricoccus tropicus]</t>
  </si>
  <si>
    <t>Q#563 - &gt;WP_070791644.1 cell wall-active antibiotics response protein [Floricoccus tropicus]</t>
  </si>
  <si>
    <t>Q#564 - &gt;WP_070791645.1 UDP-N-acetylmuramate--L-alanine ligase [Floricoccus tropicus]</t>
  </si>
  <si>
    <t>Q#566 - &gt;WP_070791647.1 SNF2 family helicase [Floricoccus tropicus]</t>
  </si>
  <si>
    <t>Q#567 - &gt;WP_070791648.1 DUF308 domain-containing protein [Floricoccus tropicus]</t>
  </si>
  <si>
    <t>Q#568 - &gt;WP_070791649.1 membrane protein insertion efficiency factor YidD [Floricoccus tropicus]</t>
  </si>
  <si>
    <t>Q#569 - &gt;WP_070791650.1 GNAT family N-acetyltransferase [Floricoccus tropicus]</t>
  </si>
  <si>
    <t>Q#570 - &gt;WP_070791651.1 Gfo/Idh/MocA family oxidoreductase [Floricoccus tropicus]</t>
  </si>
  <si>
    <t>Q#571 - &gt;WP_070791652.1 carbon-nitrogen hydrolase family protein [Floricoccus tropicus]</t>
  </si>
  <si>
    <t>Q#572 - &gt;WP_070791653.1 GNAT family N-acetyltransferase [Floricoccus tropicus]</t>
  </si>
  <si>
    <t>Q#573 - &gt;WP_070791654.1 ABC transporter ATP-binding protein/permease [Floricoccus tropicus]</t>
  </si>
  <si>
    <t>Q#574 - &gt;WP_070791655.1 YozE family protein [Floricoccus tropicus]</t>
  </si>
  <si>
    <t>COG4479</t>
  </si>
  <si>
    <t>YozE</t>
  </si>
  <si>
    <t>Uncharacterized protein YozE, UPF0346 family [Function unknown]; Uncharacterized protein conserved in bacteria [Function unknown].</t>
  </si>
  <si>
    <t>Q#576 - &gt;WP_070791657.1 peptide-methionine (S)-S-oxide reductase MsrA [Floricoccus tropicus]</t>
  </si>
  <si>
    <t>Q#577 - &gt;WP_070791658.1 S1 RNA-binding domain-containing protein [Floricoccus tropicus]</t>
  </si>
  <si>
    <t>Q#578 - &gt;WP_070791659.1 UMP kinase [Floricoccus tropicus]</t>
  </si>
  <si>
    <t>Q#579 - &gt;WP_070791660.1 alpha,alpha-phosphotrehalase [Floricoccus tropicus]</t>
  </si>
  <si>
    <t>Q#580 - &gt;WP_070791661.1 PTS system trehalose-specific EIIBC component [Floricoccus tropicus]</t>
  </si>
  <si>
    <t>Q#581 - &gt;WP_070791662.1 trehalose operon repressor [Floricoccus tropicus]</t>
  </si>
  <si>
    <t>Q#582 - &gt;WP_070791663.1 Stk1 family PASTA domain-containing Ser/Thr kinase [Floricoccus tropicus]</t>
  </si>
  <si>
    <t>Q#583 - &gt;WP_070791664.1 Stp1/IreP family PP2C-type Ser/Thr phosphatase [Floricoccus tropicus]</t>
  </si>
  <si>
    <t>Q#584 - &gt;WP_070791665.1 16S rRNA (cytosine(967)-C(5))-methyltransferase RsmB [Floricoccus tropicus]</t>
  </si>
  <si>
    <t>Q#585 - &gt;WP_070791666.1 methionyl-tRNA formyltransferase [Floricoccus tropicus]</t>
  </si>
  <si>
    <t>Q#586 - &gt;WP_070791667.1 primosomal protein N' [Floricoccus tropicus]</t>
  </si>
  <si>
    <t>Q#587 - &gt;WP_070791668.1 DNA-directed RNA polymerase subunit omega [Floricoccus tropicus]</t>
  </si>
  <si>
    <t>Q#588 - &gt;WP_070791669.1 guanylate kinase [Floricoccus tropicus]</t>
  </si>
  <si>
    <t>Q#589 - &gt;WP_070791670.1 fructose-specific PTS transporter subunit EIIC [Floricoccus tropicus]</t>
  </si>
  <si>
    <t>Q#590 - &gt;WP_070791671.1 1-phosphofructokinase [Floricoccus tropicus]</t>
  </si>
  <si>
    <t>Q#591 - &gt;WP_070791672.1 DeoR/GlpR family DNA-binding transcription regulator [Floricoccus tropicus]</t>
  </si>
  <si>
    <t>Q#592 - &gt;WP_070791673.1 DNA-binding protein WhiA [Floricoccus tropicus]</t>
  </si>
  <si>
    <t>Q#593 - &gt;WP_070791674.1 YvcK family protein [Floricoccus tropicus]</t>
  </si>
  <si>
    <t>Q#594 - &gt;WP_070791676.1 transcription antitermination factor NusB [Floricoccus tropicus]</t>
  </si>
  <si>
    <t>Q#595 - &gt;WP_070791678.1 elongation factor P [Floricoccus tropicus]</t>
  </si>
  <si>
    <t>Q#596 - &gt;WP_070791679.1 Xaa-Pro peptidase family protein [Floricoccus tropicus]</t>
  </si>
  <si>
    <t>Q#598 - &gt;WP_070791682.1 excinuclease ABC subunit UvrA [Floricoccus tropicus]</t>
  </si>
  <si>
    <t>Q#599 - &gt;WP_070791683.1 ABC transporter ATP-binding protein/permease [Floricoccus tropicus]</t>
  </si>
  <si>
    <t>Q#600 - &gt;WP_070791685.1 ABC transporter ATP-binding protein/permease [Floricoccus tropicus]</t>
  </si>
  <si>
    <t>Q#601 - &gt;WP_070791686.1 ABC transporter ATP-binding protein/permease [Floricoccus tropicus]</t>
  </si>
  <si>
    <t>Q#604 - &gt;WP_070791695.1 LytTR family transcriptional regulator [Floricoccus tropicus]</t>
  </si>
  <si>
    <t>Q#607 - &gt;WP_070791699.1 SDR family NAD(P)-dependent oxidoreductase [Floricoccus tropicus]</t>
  </si>
  <si>
    <t>Q#608 - &gt;WP_070791701.1 mannose-6-phosphate isomerase, class I [Floricoccus tropicus]</t>
  </si>
  <si>
    <t>Q#611 - &gt;WP_070791707.1 DJ-1/PfpI family protein [Floricoccus tropicus]</t>
  </si>
  <si>
    <t>Q#612 - &gt;WP_070791709.1 ribosome small subunit-dependent GTPase A [Floricoccus tropicus]</t>
  </si>
  <si>
    <t>RsgA superfamily</t>
  </si>
  <si>
    <t>Q#613 - &gt;WP_070791713.1 metallophosphoesterase family protein [Floricoccus tropicus]</t>
  </si>
  <si>
    <t>Q#614 - &gt;WP_070791715.1 3-oxoacyl-ACP reductase [Floricoccus tropicus]</t>
  </si>
  <si>
    <t>Q#615 - &gt;WP_070791718.1 ATP-binding cassette domain-containing protein [Floricoccus tropicus]</t>
  </si>
  <si>
    <t>Q#616 - &gt;WP_070791722.1 methionine--tRNA ligase [Floricoccus tropicus]</t>
  </si>
  <si>
    <t>Q#617 - &gt;WP_070791723.1 HAD hydrolase family protein [Floricoccus tropicus]</t>
  </si>
  <si>
    <t>Q#618 - &gt;WP_070791724.1 DUF1648 domain-containing protein [Floricoccus tropicus]</t>
  </si>
  <si>
    <t>Q#619 - &gt;WP_070791725.1 GntR family transcriptional regulator [Floricoccus tropicus]</t>
  </si>
  <si>
    <t>Q#620 - &gt;WP_070791726.1 ABC transporter ATP-binding protein/permease [Floricoccus tropicus]</t>
  </si>
  <si>
    <t>Q#621 - &gt;WP_070791727.1 ribosome small subunit-dependent GTPase A [Floricoccus tropicus]</t>
  </si>
  <si>
    <t>Q#622 - &gt;WP_070791728.1 inorganic pyrophosphatase [Floricoccus tropicus]</t>
  </si>
  <si>
    <t>Q#623 - &gt;WP_070791729.1 arsenate reductase family protein [Floricoccus tropicus]</t>
  </si>
  <si>
    <t>Q#624 - &gt;WP_070791730.1 nucleotidyltransferase family protein [Floricoccus tropicus]</t>
  </si>
  <si>
    <t>Q#627 - &gt;WP_070791733.1 30S ribosome-binding factor RbfA [Floricoccus tropicus]</t>
  </si>
  <si>
    <t>Q#628 - &gt;WP_070791734.1 translation initiation factor IF-2 [Floricoccus tropicus]</t>
  </si>
  <si>
    <t>Q#629 - &gt;WP_070791735.1 transcription termination factor NusA [Floricoccus tropicus]</t>
  </si>
  <si>
    <t>Q#630 - &gt;WP_070791736.1 thioredoxin domain-containing protein [Floricoccus tropicus]</t>
  </si>
  <si>
    <t>Q#631 - &gt;WP_070791737.1 hypothetical protein [Floricoccus tropicus]</t>
  </si>
  <si>
    <t>Q#632 - &gt;WP_070791738.1 YbhB/YbcL family Raf kinase inhibitor-like protein [Floricoccus tropicus]</t>
  </si>
  <si>
    <t>cl00227</t>
  </si>
  <si>
    <t>PEBP superfamily</t>
  </si>
  <si>
    <t>PhosphatidylEthanolamine-Binding Protein (PEBP) domain; PhosphatidylEthanolamine-Binding Proteins (PEBPs) are represented in all three major phylogenetic divisions (eukaryotes, bacteria, archaea). A number of biological roles for members of the PEBP family include serine protease inhibition, membrane biogenesis, regulation of flowering plant stem architecture, and Raf-1 kinase inhibition. Although their overall structures are similar, the members of the PEBP family bind very different substrates including phospholipids, opioids, and hydrophobic odorant molecules as well as having different oligomerization states (monomer/dimer/tetramer).</t>
  </si>
  <si>
    <t>Q#633 - &gt;WP_070791739.1 sensor histidine kinase [Floricoccus tropicus]</t>
  </si>
  <si>
    <t>Q#634 - &gt;WP_070791740.1 LytTR family transcriptional regulator DNA-binding domain-containing protein [Floricoccus tropicus]</t>
  </si>
  <si>
    <t>Q#635 - &gt;WP_070791741.1 antiholin-like protein LrgB [Floricoccus tropicus]</t>
  </si>
  <si>
    <t>Q#636 - &gt;WP_070791742.1 MFS transporter [Floricoccus tropicus]</t>
  </si>
  <si>
    <t>Q#637 - &gt;WP_070791743.1 nitroreductase family protein [Floricoccus tropicus]</t>
  </si>
  <si>
    <t>Q#638 - &gt;WP_070791744.1 primosomal protein DnaI [Floricoccus tropicus]</t>
  </si>
  <si>
    <t>Q#639 - &gt;WP_070791745.1 DnaD domain protein [Floricoccus tropicus]</t>
  </si>
  <si>
    <t>Q#640 - &gt;WP_070791746.1 transcriptional regulator NrdR [Floricoccus tropicus]</t>
  </si>
  <si>
    <t>Q#641 - &gt;WP_070791747.1 tRNA (guanosine(46)-N7)-methyltransferase TrmB [Floricoccus tropicus]</t>
  </si>
  <si>
    <t>Q#642 - &gt;WP_070791748.1 phosphotransferase family protein [Floricoccus tropicus]</t>
  </si>
  <si>
    <t>Q#643 - &gt;WP_070791749.1 ABC transporter permease [Floricoccus tropicus]</t>
  </si>
  <si>
    <t>Q#644 - &gt;WP_070791750.1 ABC transporter ATP-binding protein [Floricoccus tropicus]</t>
  </si>
  <si>
    <t>Q#645 - &gt;WP_070791751.1 HIT domain-containing protein [Floricoccus tropicus]</t>
  </si>
  <si>
    <t>Q#647 - &gt;WP_070791753.1 sigma-70 family RNA polymerase sigma factor [Floricoccus tropicus]</t>
  </si>
  <si>
    <t>Q#649 - &gt;WP_070791755.1 amino acid permease [Floricoccus tropicus]</t>
  </si>
  <si>
    <t>Q#650 - &gt;WP_070791756.1 serine hydrolase [Floricoccus tropicus]</t>
  </si>
  <si>
    <t>Q#652 - &gt;WP_070791758.1 sulfite exporter TauE/SafE family protein [Floricoccus tropicus]</t>
  </si>
  <si>
    <t>COG0730</t>
  </si>
  <si>
    <t>YfcA</t>
  </si>
  <si>
    <t>Uncharacterized membrane protein YfcA [Function unknown]; Predicted permeases [General function prediction only].</t>
  </si>
  <si>
    <t>Q#653 - &gt;WP_070791759.1 CPBP family intramembrane metalloprotease [Floricoccus tropicus]</t>
  </si>
  <si>
    <t>Q#656 - &gt;WP_070791762.1 ABC transporter ATP-binding protein/permease [Floricoccus tropicus]</t>
  </si>
  <si>
    <t>Q#657 - &gt;WP_070791763.1 ABC transporter ATP-binding protein/permease [Floricoccus tropicus]</t>
  </si>
  <si>
    <t>Q#659 - &gt;WP_070791765.1 Rgg/GadR/MutR family transcriptional regulator [Floricoccus tropicus]</t>
  </si>
  <si>
    <t>Q#660 - &gt;WP_070791766.1 Rgg/GadR/MutR family transcriptional regulator [Floricoccus tropicus]</t>
  </si>
  <si>
    <t>Q#661 - &gt;WP_070791767.1 aquaporin family protein [Floricoccus tropicus]</t>
  </si>
  <si>
    <t>Q#662 - &gt;WP_070791768.1 Xaa-Pro dipeptidyl-peptidase [Floricoccus tropicus]</t>
  </si>
  <si>
    <t>Q#663 - &gt;WP_070791773.1 alkaline phosphatase [Floricoccus tropicus]</t>
  </si>
  <si>
    <t>Q#664 - &gt;WP_070791774.1 exodeoxyribonuclease III [Floricoccus tropicus]</t>
  </si>
  <si>
    <t>Q#665 - &gt;WP_070791775.1 sn-glycerol-3-phosphate ABC transporter ATP-binding protein UgpC [Floricoccus tropicus]</t>
  </si>
  <si>
    <t>Q#666 - &gt;WP_070791776.1 aldehyde reductase [Floricoccus tropicus]</t>
  </si>
  <si>
    <t>Q#667 - &gt;WP_070791777.1 MerR family transcriptional regulator [Floricoccus tropicus]</t>
  </si>
  <si>
    <t>Q#668 - &gt;WP_070791778.1 alpha/beta hydrolase [Floricoccus tropicus]</t>
  </si>
  <si>
    <t>Q#669 - &gt;WP_070791779.1 VOC family protein [Floricoccus tropicus]</t>
  </si>
  <si>
    <t>Q#670 - &gt;WP_070791780.1 MBL fold metallo-hydrolase [Floricoccus tropicus]</t>
  </si>
  <si>
    <t>Q#671 - &gt;WP_070791782.1 DUF5590 domain-containing protein [Floricoccus tropicus]</t>
  </si>
  <si>
    <t>Q#672 - &gt;WP_070791783.1 pyridoxal phosphate-dependent aminotransferase [Floricoccus tropicus]</t>
  </si>
  <si>
    <t>Q#673 - &gt;WP_070791784.1 asparagine--tRNA ligase [Floricoccus tropicus]</t>
  </si>
  <si>
    <t>Q#674 - &gt;WP_070791785.1 RidA family protein [Floricoccus tropicus]</t>
  </si>
  <si>
    <t>Q#675 - &gt;WP_070791787.1 phosphopyruvate hydratase [Floricoccus tropicus]</t>
  </si>
  <si>
    <t>Q#676 - &gt;WP_070791788.1 histidine phosphatase family protein [Floricoccus tropicus]</t>
  </si>
  <si>
    <t>Q#677 - &gt;WP_070791789.1 ferrous iron transport protein A [Floricoccus tropicus]</t>
  </si>
  <si>
    <t>Q#678 - &gt;WP_070791790.1 ferrous iron transport protein B [Floricoccus tropicus]</t>
  </si>
  <si>
    <t>Q#679 - &gt;WP_070791791.1 8-oxo-dGTP diphosphatase [Floricoccus tropicus]</t>
  </si>
  <si>
    <t>Q#680 - &gt;WP_070791792.1 tRNA uridine-5-carboxymethylaminomethyl(34) synthesis GTPase MnmE [Floricoccus tropicus]</t>
  </si>
  <si>
    <t>Q#682 - &gt;WP_070791794.1 threonine/serine exporter family protein [Floricoccus tropicus]</t>
  </si>
  <si>
    <t>Q#683 - &gt;WP_070791795.1 ribose-5-phosphate isomerase RpiA [Floricoccus tropicus]</t>
  </si>
  <si>
    <t>Q#684 - &gt;WP_070791796.1 formate/nitrite transporter family protein [Floricoccus tropicus]</t>
  </si>
  <si>
    <t>Q#685 - &gt;WP_070791797.1 NUDIX hydrolase [Floricoccus tropicus]</t>
  </si>
  <si>
    <t>Q#686 - &gt;WP_070791798.1 rod shape-determining protein MreC [Floricoccus tropicus]</t>
  </si>
  <si>
    <t>Q#687 - &gt;WP_070791799.1 rod shape-determining protein MreD [Floricoccus tropicus]</t>
  </si>
  <si>
    <t>Q#688 - &gt;WP_070791800.1 CHAP domain-containing protein [Floricoccus tropicus]</t>
  </si>
  <si>
    <t>Q#689 - &gt;WP_070791801.1 purine-nucleoside phosphorylase [Floricoccus tropicus]</t>
  </si>
  <si>
    <t>Q#691 - &gt;WP_070791803.1 magnesium transporter CorA family protein [Floricoccus tropicus]</t>
  </si>
  <si>
    <t>Q#692 - &gt;WP_070791804.1 formate--tetrahydrofolate ligase [Floricoccus tropicus]</t>
  </si>
  <si>
    <t>Q#693 - &gt;WP_070791805.1 MBL fold metallo-hydrolase [Floricoccus tropicus]</t>
  </si>
  <si>
    <t>Q#694 - &gt;WP_070791806.1 TetR/AcrR family transcriptional regulator [Floricoccus tropicus]</t>
  </si>
  <si>
    <t>Q#696 - &gt;WP_070791808.1 DUF871 domain-containing protein [Floricoccus tropicus]</t>
  </si>
  <si>
    <t>Q#697 - &gt;WP_070791809.1 APC family permease [Floricoccus tropicus]</t>
  </si>
  <si>
    <t>Q#698 - &gt;WP_070791810.1 ISL3 family transposase [Floricoccus tropicus]</t>
  </si>
  <si>
    <t>Q#699 - &gt;WP_070791811.1 aconitate hydratase AcnA [Floricoccus tropicus]</t>
  </si>
  <si>
    <t>Q#700 - &gt;WP_070791812.1 GntR family transcriptional regulator [Floricoccus tropicus]</t>
  </si>
  <si>
    <t>Q#701 - &gt;WP_070791813.1 alpha/beta hydrolase [Floricoccus tropicus]</t>
  </si>
  <si>
    <t>Q#702 - &gt;WP_070791814.1 ATP-binding cassette domain-containing protein [Floricoccus tropicus]</t>
  </si>
  <si>
    <t>Q#703 - &gt;WP_070791815.1 phosphoribosylamine--glycine ligase [Floricoccus tropicus]</t>
  </si>
  <si>
    <t>Q#704 - &gt;WP_070791816.1 bifunctional phosphoribosylaminoimidazolecarboxamide formyltransferase/IMP cyclohydrolase [Floricoccus tropicus]</t>
  </si>
  <si>
    <t>Q#705 - &gt;WP_070791817.1 phosphoribosylglycinamide formyltransferase [Floricoccus tropicus]</t>
  </si>
  <si>
    <t>Q#706 - &gt;WP_070791818.1 phosphoribosylformylglycinamidine cyclo-ligase [Floricoccus tropicus]</t>
  </si>
  <si>
    <t>Q#707 - &gt;WP_070791819.1 amidophosphoribosyltransferase [Floricoccus tropicus]</t>
  </si>
  <si>
    <t>Q#708 - &gt;WP_070791820.1 phosphoribosylformylglycinamidine synthase subunit PurL [Floricoccus tropicus]</t>
  </si>
  <si>
    <t>Q#709 - &gt;WP_070791821.1 phosphoribosylformylglycinamidine synthase subunit PurQ [Floricoccus tropicus]</t>
  </si>
  <si>
    <t>Q#710 - &gt;WP_070791822.1 phosphoribosylaminoimidazolesuccinocarboxamide synthase [Floricoccus tropicus]</t>
  </si>
  <si>
    <t>Q#711 - &gt;WP_070791823.1 aldehyde dehydrogenase family protein [Floricoccus tropicus]</t>
  </si>
  <si>
    <t>Q#712 - &gt;WP_070791824.1 5-(carboxyamino)imidazole ribonucleotide synthase [Floricoccus tropicus]</t>
  </si>
  <si>
    <t>Q#713 - &gt;WP_070791825.1 5-(carboxyamino)imidazole ribonucleotide mutase [Floricoccus tropicus]</t>
  </si>
  <si>
    <t>Q#715 - &gt;WP_070791827.1 HIT family protein [Floricoccus tropicus]</t>
  </si>
  <si>
    <t>Q#716 - &gt;WP_070791828.1 ABC transporter ATP-binding protein [Floricoccus tropicus]</t>
  </si>
  <si>
    <t>Q#717 - &gt;WP_070791829.1 ABC transporter permease [Floricoccus tropicus]</t>
  </si>
  <si>
    <t>Q#721 - &gt;WP_070791833.1 GNAT family N-acetyltransferase [Floricoccus tropicus]</t>
  </si>
  <si>
    <t>Q#722 - &gt;WP_070791834.1 hypothetical protein [Floricoccus tropicus]</t>
  </si>
  <si>
    <t>Q#724 - &gt;WP_070791836.1 FAD-binding oxidoreductase [Floricoccus tropicus]</t>
  </si>
  <si>
    <t>Q#725 - &gt;WP_070791837.1 NAD(P)-dependent oxidoreductase [Floricoccus tropicus]</t>
  </si>
  <si>
    <t>Q#726 - &gt;WP_070791838.1 NADP-specific glutamate dehydrogenase [Floricoccus tropicus]</t>
  </si>
  <si>
    <t>Q#727 - &gt;WP_070791839.1 fructose-bisphosphatase class III [Floricoccus tropicus]</t>
  </si>
  <si>
    <t>Q#728 - &gt;WP_070791840.1 biotin transporter BioY [Floricoccus tropicus]</t>
  </si>
  <si>
    <t>Q#729 - &gt;WP_070791841.1 hypothetical protein [Floricoccus tropicus]</t>
  </si>
  <si>
    <t>cl19861</t>
  </si>
  <si>
    <t>zf-CHY superfamily</t>
  </si>
  <si>
    <t>CHY zinc finger; This family of domains are likely to bind to zinc ions. They contain many conserved cysteine and histidine residues. We have named this domain after the N-terminal motif CXHY. This domain can be found in isolation in some proteins, but is also often associated with pfam00097. One of the proteins in this family is a mitochondrial intermembrane space protein called Hot13. This protein is involved in the assembly of small TIM complexes.</t>
  </si>
  <si>
    <t>Q#730 - &gt;WP_070791842.1 MFS transporter [Floricoccus tropicus]</t>
  </si>
  <si>
    <t>Q#731 - &gt;WP_070791843.1 GNAT family N-acetyltransferase [Floricoccus tropicus]</t>
  </si>
  <si>
    <t>Q#732 - &gt;WP_070791844.1 GNAT family N-acetyltransferase [Floricoccus tropicus]</t>
  </si>
  <si>
    <t>Q#733 - &gt;WP_070791845.1 thiamine diphosphokinase [Floricoccus tropicus]</t>
  </si>
  <si>
    <t>Q#735 - &gt;WP_070791848.1 AAA family ATPase [Floricoccus tropicus]</t>
  </si>
  <si>
    <t>Q#737 - &gt;WP_070791851.1 SRPBCC domain-containing protein [Floricoccus tropicus]</t>
  </si>
  <si>
    <t>COG3832</t>
  </si>
  <si>
    <t>YndB</t>
  </si>
  <si>
    <t>Uncharacterized conserved protein YndB, AHSA1/START domain [Function unknown]; Uncharacterized conserved protein [Function unknown].</t>
  </si>
  <si>
    <t>Q#738 - &gt;WP_070791852.1 metalloregulator ArsR/SmtB family transcription factor [Floricoccus tropicus]</t>
  </si>
  <si>
    <t>Q#739 - &gt;WP_070791853.1 GNAT family N-acetyltransferase [Floricoccus tropicus]</t>
  </si>
  <si>
    <t>Q#740 - &gt;WP_070791854.1 HAD-IIB family hydrolase [Floricoccus tropicus]</t>
  </si>
  <si>
    <t>Q#743 - &gt;WP_070791857.1 LysM peptidoglycan-binding domain-containing protein [Floricoccus tropicus]</t>
  </si>
  <si>
    <t>cl34331</t>
  </si>
  <si>
    <t>XkdP superfamily</t>
  </si>
  <si>
    <t>Nucleoid-associated protein YgaU, contains BON and LysM domains [Function unknown]; Uncharacterized protein containing LysM domain [Function unknown].</t>
  </si>
  <si>
    <t>Q#746 - &gt;WP_070791860.1 CsbD family protein [Floricoccus tropicus]</t>
  </si>
  <si>
    <t>Q#749 - &gt;WP_070791864.1 Asp23/Gls24 family envelope stress response protein [Floricoccus tropicus]</t>
  </si>
  <si>
    <t>Q#751 - &gt;WP_070791866.1 hypothetical protein [Floricoccus tropicus]</t>
  </si>
  <si>
    <t>Q#752 - &gt;WP_070791867.1 alpha/beta hydrolase [Floricoccus tropicus]</t>
  </si>
  <si>
    <t>Q#753 - &gt;WP_070791868.1 bifunctional folylpolyglutamate synthase/dihydrofolate synthase [Floricoccus tropicus]</t>
  </si>
  <si>
    <t>Q#756 - &gt;WP_070791871.1 NAD(P)H-dependent oxidoreductase [Floricoccus tropicus]</t>
  </si>
  <si>
    <t>Q#757 - &gt;WP_070791872.1 acetate--CoA ligase family protein [Floricoccus tropicus]</t>
  </si>
  <si>
    <t>COG1042</t>
  </si>
  <si>
    <t>ACCS</t>
  </si>
  <si>
    <t>cl34077</t>
  </si>
  <si>
    <t>Acyl-CoA synthetase (NDP forming) [Energy production and conversion]; Acyl-CoA synthetase (NDP forming) [Energy production and conversion].</t>
  </si>
  <si>
    <t>Q#758 - &gt;WP_070791873.1 DUF6198 family protein [Floricoccus tropicus]</t>
  </si>
  <si>
    <t>Q#759 - &gt;WP_070791874.1 cyclase family protein [Floricoccus tropicus]</t>
  </si>
  <si>
    <t>Q#760 - &gt;WP_070791875.1 iron-containing alcohol dehydrogenase [Floricoccus tropicus]</t>
  </si>
  <si>
    <t>Q#761 - &gt;WP_070791876.1 MerR family transcriptional regulator [Floricoccus tropicus]</t>
  </si>
  <si>
    <t>Q#762 - &gt;WP_070791877.1 sucrose phosphorylase [Floricoccus tropicus]</t>
  </si>
  <si>
    <t>Q#763 - &gt;WP_070791878.1 rhodanese-related sulfurtransferase [Floricoccus tropicus]</t>
  </si>
  <si>
    <t>Q#764 - &gt;WP_070791880.1 RNA polymerase sigma factor RpoD/SigA [Floricoccus tropicus]</t>
  </si>
  <si>
    <t>Q#765 - &gt;WP_070791881.1 nucleotide pyrophosphohydrolase [Floricoccus tropicus]</t>
  </si>
  <si>
    <t>Q#766 - &gt;WP_070791882.1 DUF2075 domain-containing protein [Floricoccus tropicus]</t>
  </si>
  <si>
    <t>Q#767 - &gt;WP_070791883.1 dihydroorotase [Floricoccus tropicus]</t>
  </si>
  <si>
    <t>Q#768 - &gt;WP_070791884.1 orotidine-5'-phosphate decarboxylase [Floricoccus tropicus]</t>
  </si>
  <si>
    <t>Q#769 - &gt;WP_070791885.1 dihydroorotate dehydrogenase [Floricoccus tropicus]</t>
  </si>
  <si>
    <t>Q#770 - &gt;WP_070791886.1 dihydroorotate dehydrogenase electron transfer subunit [Floricoccus tropicus]</t>
  </si>
  <si>
    <t>Q#771 - &gt;WP_070791887.1 carbamoyl-phosphate synthase large subunit [Floricoccus tropicus]</t>
  </si>
  <si>
    <t>Q#772 - &gt;WP_070791888.1 carbamoyl phosphate synthase small subunit [Floricoccus tropicus]</t>
  </si>
  <si>
    <t>Q#773 - &gt;WP_070791889.1 aspartate carbamoyltransferase catalytic subunit [Floricoccus tropicus]</t>
  </si>
  <si>
    <t>Q#774 - &gt;WP_070791890.1 NAD(P)/FAD-dependent oxidoreductase [Floricoccus tropicus]</t>
  </si>
  <si>
    <t>Q#775 - &gt;WP_070791891.1 NCS2 family nucleobase:cation symporter [Floricoccus tropicus]</t>
  </si>
  <si>
    <t>Q#776 - &gt;WP_070791892.1 MIP family channel protein [Floricoccus tropicus]</t>
  </si>
  <si>
    <t>Q#777 - &gt;WP_070791893.1 glutamine--fructose-6-phosphate transaminase (isomerizing) [Floricoccus tropicus]</t>
  </si>
  <si>
    <t>Q#778 - &gt;WP_070791894.1 TPM domain-containing protein [Floricoccus tropicus]</t>
  </si>
  <si>
    <t>Q#779 - &gt;WP_070791895.1 RluA family pseudouridine synthase [Floricoccus tropicus]</t>
  </si>
  <si>
    <t>Q#780 - &gt;WP_070791896.1 signal peptidase II [Floricoccus tropicus]</t>
  </si>
  <si>
    <t>Q#782 - &gt;WP_070791898.1 amidohydrolase [Floricoccus tropicus]</t>
  </si>
  <si>
    <t>Q#783 - &gt;WP_070791900.1 TPM domain-containing protein [Floricoccus tropicus]</t>
  </si>
  <si>
    <t>Q#784 - &gt;WP_070791901.1 DNA topoisomerase IV subunit A [Floricoccus tropicus]</t>
  </si>
  <si>
    <t>Q#785 - &gt;WP_070791902.1 TrkA family potassium uptake protein [Floricoccus tropicus]</t>
  </si>
  <si>
    <t>Q#786 - &gt;WP_070791903.1 hypothetical protein [Floricoccus tropicus]</t>
  </si>
  <si>
    <t>Q#787 - &gt;WP_070791904.1 DNA topoisomerase IV subunit B [Floricoccus tropicus]</t>
  </si>
  <si>
    <t>Q#788 - &gt;WP_070791905.1 glycerol-3-phosphate 1-O-acyltransferase PlsY [Floricoccus tropicus]</t>
  </si>
  <si>
    <t>Q#789 - &gt;WP_070791906.1 class 1b ribonucleoside-diphosphate reductase subunit alpha [Floricoccus tropicus]</t>
  </si>
  <si>
    <t>Q#790 - &gt;WP_070791907.1 class 1b ribonucleoside-diphosphate reductase subunit beta [Floricoccus tropicus]</t>
  </si>
  <si>
    <t>Q#791 - &gt;WP_070791908.1 class I SAM-dependent methyltransferase [Floricoccus tropicus]</t>
  </si>
  <si>
    <t>Q#792 - &gt;WP_070791909.1 cystathionine gamma-synthase [Floricoccus tropicus]</t>
  </si>
  <si>
    <t>Q#793 - &gt;WP_070791910.1 cysteine synthase family protein [Floricoccus tropicus]</t>
  </si>
  <si>
    <t>Q#794 - &gt;WP_070791911.1 phospho-N-acetylmuramoyl-pentapeptide-transferase [Floricoccus tropicus]</t>
  </si>
  <si>
    <t>Q#795 - &gt;WP_070791912.1 cell division protein FtsL [Floricoccus tropicus]</t>
  </si>
  <si>
    <t>Q#796 - &gt;WP_070791913.1 16S rRNA (cytosine(1402)-N(4))-methyltransferase RsmH [Floricoccus tropicus]</t>
  </si>
  <si>
    <t>Q#797 - &gt;WP_070791914.1 aminoacyltransferase [Floricoccus tropicus]</t>
  </si>
  <si>
    <t>Q#798 - &gt;WP_070791915.1 aminoacyltransferase [Floricoccus tropicus]</t>
  </si>
  <si>
    <t>Q#799 - &gt;WP_070791916.1 hypothetical protein [Floricoccus tropicus]</t>
  </si>
  <si>
    <t>Q#800 - &gt;WP_070791917.1 TlyA family RNA methyltransferase [Floricoccus tropicus]</t>
  </si>
  <si>
    <t>Q#801 - &gt;WP_070791918.1 polyprenyl synthetase family protein [Floricoccus tropicus]</t>
  </si>
  <si>
    <t>Q#802 - &gt;WP_070791920.1 exodeoxyribonuclease VII large subunit [Floricoccus tropicus]</t>
  </si>
  <si>
    <t>Q#803 - &gt;WP_070791921.1 bifunctional methylenetetrahydrofolate dehydrogenase/methenyltetrahydrofolate cyclohydrolase [Floricoccus tropicus]</t>
  </si>
  <si>
    <t>Q#804 - &gt;WP_070791922.1 alanine racemase [Floricoccus tropicus]</t>
  </si>
  <si>
    <t>Q#805 - &gt;WP_070791923.1 holo-ACP synthase [Floricoccus tropicus]</t>
  </si>
  <si>
    <t>Q#806 - &gt;WP_070791924.1 segregation/condensation protein A [Floricoccus tropicus]</t>
  </si>
  <si>
    <t>Q#807 - &gt;WP_070791925.1 site-specific tyrosine recombinase XerD [Floricoccus tropicus]</t>
  </si>
  <si>
    <t>Q#808 - &gt;WP_070791926.1 CBS domain-containing protein [Floricoccus tropicus]</t>
  </si>
  <si>
    <t>Q#809 - &gt;WP_070791927.1 metallophosphoesterase [Floricoccus tropicus]</t>
  </si>
  <si>
    <t>Q#810 - &gt;WP_070791928.1 glutamate racemase [Floricoccus tropicus]</t>
  </si>
  <si>
    <t>Q#811 - &gt;WP_070791929.1 YneF family protein [Floricoccus tropicus]</t>
  </si>
  <si>
    <t>Q#812 - &gt;WP_070791930.1 diaminopimelate decarboxylase [Floricoccus tropicus]</t>
  </si>
  <si>
    <t>Q#813 - &gt;WP_070791931.1 signal peptidase I [Floricoccus tropicus]</t>
  </si>
  <si>
    <t>Q#815 - &gt;WP_070791933.1 branched-chain amino acid aminotransferase [Floricoccus tropicus]</t>
  </si>
  <si>
    <t>Q#816 - &gt;WP_070791934.1 mechanosensitive ion channel family protein [Floricoccus tropicus]</t>
  </si>
  <si>
    <t>Q#817 - &gt;WP_070791935.1 acetolactate decarboxylase [Floricoccus tropicus]</t>
  </si>
  <si>
    <t>Q#818 - &gt;WP_070791936.1 LysR family transcriptional regulator [Floricoccus tropicus]</t>
  </si>
  <si>
    <t>Q#820 - &gt;WP_070791938.1 ribonuclease Y [Floricoccus tropicus]</t>
  </si>
  <si>
    <t>Q#821 - &gt;WP_070791939.1 polysaccharide biosynthesis protein [Floricoccus tropicus]</t>
  </si>
  <si>
    <t>Q#822 - &gt;WP_070791940.1 pyruvate carboxylase [Floricoccus tropicus]</t>
  </si>
  <si>
    <t>Q#823 - &gt;WP_070791941.1 methionine adenosyltransferase [Floricoccus tropicus]</t>
  </si>
  <si>
    <t>Q#824 - &gt;WP_070791942.1 bifunctional biotin--[acetyl-CoA-carboxylase] ligase/biotin operon repressor BirA [Floricoccus tropicus]</t>
  </si>
  <si>
    <t>Q#825 - &gt;WP_070791943.1 SDR family NAD(P)-dependent oxidoreductase [Floricoccus tropicus]</t>
  </si>
  <si>
    <t>Q#827 - &gt;WP_070791945.1 helix-turn-helix domain-containing protein [Floricoccus tropicus]</t>
  </si>
  <si>
    <t>Q#828 - &gt;WP_070791946.1 thioredoxin-disulfide reductase [Floricoccus tropicus]</t>
  </si>
  <si>
    <t>Q#830 - &gt;WP_070791948.1 amino acid ABC transporter ATP-binding protein [Floricoccus tropicus]</t>
  </si>
  <si>
    <t>Q#831 - &gt;WP_070791950.1 transporter substrate-binding domain-containing protein [Floricoccus tropicus]</t>
  </si>
  <si>
    <t>Q#832 - &gt;WP_070791951.1 DEAD/DEAH box helicase [Floricoccus tropicus]</t>
  </si>
  <si>
    <t>Q#833 - &gt;WP_070791952.1 superoxide dismutase [Floricoccus tropicus]</t>
  </si>
  <si>
    <t>Q#834 - &gt;WP_070791953.1 transporter substrate-binding domain-containing protein [Floricoccus tropicus]</t>
  </si>
  <si>
    <t>Q#835 - &gt;WP_070791954.1 DNA polymerase III subunit delta [Floricoccus tropicus]</t>
  </si>
  <si>
    <t>Q#836 - &gt;WP_070791955.1 HAMP domain-containing histidine kinase [Floricoccus tropicus]</t>
  </si>
  <si>
    <t>Q#837 - &gt;WP_070791956.1 response regulator transcription factor [Floricoccus tropicus]</t>
  </si>
  <si>
    <t>Q#838 - &gt;WP_070791957.1 catabolite control protein A [Floricoccus tropicus]</t>
  </si>
  <si>
    <t>Q#839 - &gt;WP_070791958.1 Xaa-Pro peptidase family protein [Floricoccus tropicus]</t>
  </si>
  <si>
    <t>Q#841 - &gt;WP_070791960.1 LytTR family transcriptional regulator DNA-binding domain-containing protein [Floricoccus tropicus]</t>
  </si>
  <si>
    <t>Q#842 - &gt;WP_070791961.1 glutaminase A [Floricoccus tropicus]</t>
  </si>
  <si>
    <t>Q#844 - &gt;WP_070791964.1 PEP-utilizing enzyme, TIM barrel domain protein [Floricoccus tropicus]</t>
  </si>
  <si>
    <t>Q#845 - &gt;WP_070791965.1 SsrA-binding protein SmpB [Floricoccus tropicus]</t>
  </si>
  <si>
    <t>Q#846 - &gt;WP_070791966.1 ribonuclease R [Floricoccus tropicus]</t>
  </si>
  <si>
    <t>Q#847 - &gt;WP_070791967.1 preprotein translocase subunit SecG [Floricoccus tropicus]</t>
  </si>
  <si>
    <t>Q#848 - &gt;WP_070791968.1 ribonuclease J [Floricoccus tropicus]</t>
  </si>
  <si>
    <t>Q#849 - &gt;WP_070791969.1 NUDIX domain-containing protein [Floricoccus tropicus]</t>
  </si>
  <si>
    <t>Q#850 - &gt;WP_070791970.1 4-hydroxy-tetrahydrodipicolinate synthase [Floricoccus tropicus]</t>
  </si>
  <si>
    <t>Q#851 - &gt;WP_070791972.1 GNAT family N-acetyltransferase [Floricoccus tropicus]</t>
  </si>
  <si>
    <t>Q#852 - &gt;WP_070791973.1 DUF488 family protein [Floricoccus tropicus]</t>
  </si>
  <si>
    <t>Q#853 - &gt;WP_070791974.1 biotin transporter BioY [Floricoccus tropicus]</t>
  </si>
  <si>
    <t>COG1268</t>
  </si>
  <si>
    <t>BioY</t>
  </si>
  <si>
    <t>Biotin transporter BioY [Coenzyme transport and metabolism]; Uncharacterized conserved protein [General function prediction only].</t>
  </si>
  <si>
    <t>Q#854 - &gt;WP_070791975.1 ribosomal-processing cysteine protease Prp [Floricoccus tropicus]</t>
  </si>
  <si>
    <t>Q#855 - &gt;WP_070791976.1 DUF1934 domain-containing protein [Floricoccus tropicus]</t>
  </si>
  <si>
    <t>Q#856 - &gt;WP_070791977.1 alpha-ketoacid dehydrogenase subunit beta [Floricoccus tropicus]</t>
  </si>
  <si>
    <t>Q#857 - &gt;WP_070791978.1 thiamine pyrophosphate-dependent dehydrogenase E1 component subunit alpha [Floricoccus tropicus]</t>
  </si>
  <si>
    <t>Q#858 - &gt;WP_070791979.1 HD domain-containing protein [Floricoccus tropicus]</t>
  </si>
  <si>
    <t>Q#859 - &gt;WP_070791980.1 sugar-phosphatase [Floricoccus tropicus]</t>
  </si>
  <si>
    <t>Q#860 - &gt;WP_070791981.1 TetR/AcrR family transcriptional regulator [Floricoccus tropicus]</t>
  </si>
  <si>
    <t>Q#861 - &gt;WP_070791982.1 aminoacyltransferase [Floricoccus tropicus]</t>
  </si>
  <si>
    <t>Q#863 - &gt;WP_070791984.1 diacylglycerol kinase [Floricoccus tropicus]</t>
  </si>
  <si>
    <t>Q#864 - &gt;WP_070791985.1 NAD-dependent DNA ligase LigA [Floricoccus tropicus]</t>
  </si>
  <si>
    <t>Q#866 - &gt;WP_070791987.1 MATE family efflux transporter [Floricoccus tropicus]</t>
  </si>
  <si>
    <t>Q#867 - &gt;WP_070791988.1 aminopeptidase C [Floricoccus tropicus]</t>
  </si>
  <si>
    <t>Q#868 - &gt;WP_070791989.1 GA module-containing protein [Floricoccus tropicus]</t>
  </si>
  <si>
    <t>cl25398</t>
  </si>
  <si>
    <t>YkwD superfamily</t>
  </si>
  <si>
    <t>Uncharacterized conserved protein YkwD, contains CAP (CSP/antigen 5/PR1) domain [Function unknown]; Uncharacterized protein with SCP/PR1 domains [Function unknown].</t>
  </si>
  <si>
    <t>Q#869 - &gt;WP_070791990.1 nicotinate-nucleotide adenylyltransferase [Floricoccus tropicus]</t>
  </si>
  <si>
    <t>Q#870 - &gt;WP_070791991.1 ammonia-dependent NAD(+) synthetase [Floricoccus tropicus]</t>
  </si>
  <si>
    <t>Q#871 - &gt;WP_070791992.1 nicotinate phosphoribosyltransferase [Floricoccus tropicus]</t>
  </si>
  <si>
    <t>Q#872 - &gt;WP_070791993.1 5'-methylthioadenosine/adenosylhomocysteine nucleosidase [Floricoccus tropicus]</t>
  </si>
  <si>
    <t>Q#874 - &gt;WP_070791995.1 NUDIX hydrolase [Floricoccus tropicus]</t>
  </si>
  <si>
    <t>Q#875 - &gt;WP_070791996.1 bifunctional UDP-N-acetylglucosamine diphosphorylase/glucosamine-1-phosphate N-acetyltransferase GlmU [Floricoccus tropicus]</t>
  </si>
  <si>
    <t>Q#876 - &gt;WP_070791997.1 type I pullulanase [Floricoccus tropicus]</t>
  </si>
  <si>
    <t>Q#878 - &gt;WP_070791999.1 multidrug efflux MFS transporter [Floricoccus tropicus]</t>
  </si>
  <si>
    <t>Q#879 - &gt;WP_070792000.1 TetR/AcrR family transcriptional regulator [Floricoccus tropicus]</t>
  </si>
  <si>
    <t>Q#880 - &gt;WP_070792001.1 GNAT family N-acetyltransferase [Floricoccus tropicus]</t>
  </si>
  <si>
    <t>Q#881 - &gt;WP_070792002.1 GNAT family N-acetyltransferase [Floricoccus tropicus]</t>
  </si>
  <si>
    <t>Q#882 - &gt;WP_070792003.1 GNAT family N-acetyltransferase [Floricoccus tropicus]</t>
  </si>
  <si>
    <t>Q#883 - &gt;WP_070792004.1 GNAT family N-acetyltransferase [Floricoccus tropicus]</t>
  </si>
  <si>
    <t>Q#884 - &gt;WP_070792005.1 MarR family transcriptional regulator [Floricoccus tropicus]</t>
  </si>
  <si>
    <t>Q#885 - &gt;WP_070792006.1 phosphoglycerate mutase family protein [Floricoccus tropicus]</t>
  </si>
  <si>
    <t>Q#886 - &gt;WP_070792007.1 GNAT family N-acetyltransferase [Floricoccus tropicus]</t>
  </si>
  <si>
    <t>Q#887 - &gt;WP_070792008.1 helix-turn-helix transcriptional regulator [Floricoccus tropicus]</t>
  </si>
  <si>
    <t>Q#889 - &gt;WP_070792010.1 alpha-amylase [Floricoccus tropicus]</t>
  </si>
  <si>
    <t>AmyAc_family superfamily</t>
  </si>
  <si>
    <t>Alpha amylase catalytic domain family; The Alpha-amylase family comprises the largest family of glycoside hydrolases (GH), with the majority of enzymes acting on starch, glycogen, and related oligo- and polysaccharides. These proteins catalyze the transformation of alpha-1,4 and alpha-1,6 glucosidic linkages with retention of the anomeric center. The protein is described as having 3 domains: A, B, C. A is a (beta/alpha) 8-barrel; B is a loop between the beta 3 strand and alpha 3 helix of A; and C is the C-terminal extension characterized by a Greek key. The majority of the enzymes have an active site cleft found between domains A and B where a triad of catalytic residues (Asp, Glu and Asp) performs catalysis. Other members of this family have lost this catalytic activity as in the case of the human 4F2hc, or only have 2 residues that serve as the catalytic nucleophile and the acid/base, such as Thermus A4 beta-galactosidase with 2 Glu residues (GH42) and human alpha-galactosidase with 2 Asp residues (GH31). The family members are quite extensive and include: alpha amylase, maltosyltransferase, cyclodextrin glycotransferase, maltogenic amylase, neopullulanase, isoamylase, 1,4-alpha-D-glucan maltotetrahydrolase, 4-alpha-glucotransferase, oligo-1,6-glucosidase, amylosucrase, sucrose phosphorylase, and amylomaltase.</t>
  </si>
  <si>
    <t>Q#890 - &gt;WP_070792011.1 histidine phosphatase family protein [Floricoccus tropicus]</t>
  </si>
  <si>
    <t>Q#891 - &gt;WP_070792012.1 ABC transporter ATP-binding protein/permease [Floricoccus tropicus]</t>
  </si>
  <si>
    <t>Q#892 - &gt;WP_070792013.1 ABC transporter ATP-binding protein/permease [Floricoccus tropicus]</t>
  </si>
  <si>
    <t>Q#894 - &gt;WP_070792015.1 peptide-methionine (R)-S-oxide reductase MsrB [Floricoccus tropicus]</t>
  </si>
  <si>
    <t>Q#896 - &gt;WP_070792017.1 NADP-dependent malic enzyme [Floricoccus tropicus]</t>
  </si>
  <si>
    <t>COG0281</t>
  </si>
  <si>
    <t>SfcA</t>
  </si>
  <si>
    <t>cl33826</t>
  </si>
  <si>
    <t>Malic enzyme [Energy production and conversion]; Malic enzyme [Energy production and conversion].</t>
  </si>
  <si>
    <t>Q#897 - &gt;WP_070792019.1 uracil-DNA glycosylase [Floricoccus tropicus]</t>
  </si>
  <si>
    <t>Q#899 - &gt;WP_070792021.1 GNAT family N-acetyltransferase [Floricoccus tropicus]</t>
  </si>
  <si>
    <t>Q#900 - &gt;WP_070792022.1 GNAT family N-acetyltransferase [Floricoccus tropicus]</t>
  </si>
  <si>
    <t>Q#902 - &gt;WP_070792024.1 FMN-dependent NADH-azoreductase [Floricoccus tropicus]</t>
  </si>
  <si>
    <t>Q#903 - &gt;WP_070792025.1 esterase family protein [Floricoccus tropicus]</t>
  </si>
  <si>
    <t>Q#904 - &gt;WP_070792026.1 PTS cellobiose transporter subunit IIC [Floricoccus tropicus]</t>
  </si>
  <si>
    <t>PTS_EIIC superfamily</t>
  </si>
  <si>
    <t>Phosphotransferase system, EIIC; The bacterial phosphoenolpyruvate: sugar phosphotransferase system (PTS) is a multi-protein system involved in the regulation of a variety of metabolic and transcriptional processes. The sugar-specific permease of the PTS consists of three domains (IIA, IIB and IIC). The IIC domain catalyzes the transfer of a phosphoryl group from IIB to the sugar substrate.</t>
  </si>
  <si>
    <t>Q#906 - &gt;WP_070792028.1 PTS cellobiose transporter subunit IIA [Floricoccus tropicus]</t>
  </si>
  <si>
    <t>Q#907 - &gt;WP_070792029.1 PTS cellobiose transporter subunit IIB [Floricoccus tropicus]</t>
  </si>
  <si>
    <t>Q#910 - &gt;WP_070792032.1 glutaredoxin family protein [Floricoccus tropicus]</t>
  </si>
  <si>
    <t>Q#915 - &gt;WP_070792038.1 hypothetical protein [Floricoccus tropicus]</t>
  </si>
  <si>
    <t>Q#928 - &gt;WP_070792051.1 HNH endonuclease [Floricoccus tropicus]</t>
  </si>
  <si>
    <t>HNHc superfamily</t>
  </si>
  <si>
    <t>HNH nucleases; HNH endonuclease signature which is found in viral, prokaryotic, and eukaryotic proteins. The alignment includes members of the large group of homing endonucleases, yeast intron 1 protein, MutS, as well as bacterial colicins, pyocins, and anaredoxins.</t>
  </si>
  <si>
    <t>Q#931 - &gt;WP_070792054.1 single-stranded DNA-binding protein [Floricoccus tropicus]</t>
  </si>
  <si>
    <t>Q#939 - &gt;WP_070792062.1 deoxyuridine 5'-triphosphate nucleotidohydrolase [Floricoccus tropicus]</t>
  </si>
  <si>
    <t>Q#953 - &gt;WP_070792077.1 helix-turn-helix domain-containing protein [Floricoccus tropicus]</t>
  </si>
  <si>
    <t>Q#955 - &gt;WP_070792079.1 recombinase family protein [Floricoccus tropicus]</t>
  </si>
  <si>
    <t>COG1961</t>
  </si>
  <si>
    <t>PinE</t>
  </si>
  <si>
    <t>cl34383</t>
  </si>
  <si>
    <t>Site-specific DNA recombinase related to the DNA invertase Pin [Replication, recombination and repair]; Site-specific recombinases, DNA invertase Pin homologs [DNA replication, recombination, and repair].</t>
  </si>
  <si>
    <t>Q#956 - &gt;WP_070792081.1 cysteine hydrolase [Floricoccus tropicus]</t>
  </si>
  <si>
    <t>Q#957 - &gt;WP_070792082.1 winged helix-turn-helix transcriptional regulator [Floricoccus tropicus]</t>
  </si>
  <si>
    <t>COG1522</t>
  </si>
  <si>
    <t>Lrp</t>
  </si>
  <si>
    <t>cl34293</t>
  </si>
  <si>
    <t>DNA-binding transcriptional regulator, Lrp family [Transcription]; Transcriptional regulators [Transcription].</t>
  </si>
  <si>
    <t>Q#958 - &gt;WP_070792083.1 ComE operon protein 2 [Floricoccus tropicus]</t>
  </si>
  <si>
    <t>Q#959 - &gt;WP_070792084.1 aldo/keto reductase [Floricoccus tropicus]</t>
  </si>
  <si>
    <t>Q#960 - &gt;WP_070792086.1 AAA family ATPase [Floricoccus tropicus]</t>
  </si>
  <si>
    <t>Q#961 - &gt;WP_070792087.1 MarR family transcriptional regulator [Floricoccus tropicus]</t>
  </si>
  <si>
    <t>Q#962 - &gt;WP_070792088.1 NAD(P)H-dependent oxidoreductase [Floricoccus tropicus]</t>
  </si>
  <si>
    <t>Q#965 - &gt;WP_070792091.1 HAMP domain-containing histidine kinase [Floricoccus tropicus]</t>
  </si>
  <si>
    <t>Q#968 - &gt;WP_070792094.1 ABC transporter ATP-binding protein [Floricoccus tropicus]</t>
  </si>
  <si>
    <t>Q#969 - &gt;WP_070792095.1 response regulator transcription factor [Floricoccus tropicus]</t>
  </si>
  <si>
    <t>Q#970 - &gt;WP_070792096.1 IPT/TIG domain-containing protein [Floricoccus tropicus]</t>
  </si>
  <si>
    <t>Q#971 - &gt;WP_070792097.1 glycoside hydrolase family 13 protein [Floricoccus tropicus]</t>
  </si>
  <si>
    <t>Q#972 - &gt;WP_070792098.1 MATE family efflux transporter [Floricoccus tropicus]</t>
  </si>
  <si>
    <t>Q#973 - &gt;WP_070792099.1 Rrf2 family transcriptional regulator [Floricoccus tropicus]</t>
  </si>
  <si>
    <t>Q#978 - &gt;WP_070792104.1 hydrolase [Floricoccus tropicus]</t>
  </si>
  <si>
    <t>Q#981 - &gt;WP_070792107.1 DJ-1/PfpI family protein [Floricoccus tropicus]</t>
  </si>
  <si>
    <t>Q#982 - &gt;WP_070792108.1 N-acetyltransferase [Floricoccus tropicus]</t>
  </si>
  <si>
    <t>Q#983 - &gt;WP_070792109.1 tryptophan synthase subunit alpha [Floricoccus tropicus]</t>
  </si>
  <si>
    <t>Q#984 - &gt;WP_070792110.1 tryptophan synthase subunit beta [Floricoccus tropicus]</t>
  </si>
  <si>
    <t>Q#985 - &gt;WP_070792111.1 phosphoribosylanthranilate isomerase [Floricoccus tropicus]</t>
  </si>
  <si>
    <t>Q#986 - &gt;WP_070792113.1 aminodeoxychorismate/anthranilate synthase component II [Floricoccus tropicus]</t>
  </si>
  <si>
    <t>Q#987 - &gt;WP_070792114.1 anthranilate synthase component I [Floricoccus tropicus]</t>
  </si>
  <si>
    <t>Q#988 - &gt;WP_070792115.1 ABC transporter permease [Floricoccus tropicus]</t>
  </si>
  <si>
    <t>Q#989 - &gt;WP_070792116.1 ABC transporter ATP-binding protein [Floricoccus tropicus]</t>
  </si>
  <si>
    <t>Q#990 - &gt;WP_070792117.1 hypothetical protein [Floricoccus tropicus]</t>
  </si>
  <si>
    <t>Q#1000 - &gt;WP_070792127.1 ABC transporter ATP-binding protein [Floricoccus tropicus]</t>
  </si>
  <si>
    <t>Q#1001 - &gt;WP_070792128.1 cysteine hydrolase [Floricoccus tropicus]</t>
  </si>
  <si>
    <t>Q#1002 - &gt;WP_070792129.1 GNAT family N-acetyltransferase [Floricoccus tropicus]</t>
  </si>
  <si>
    <t>Q#1004 - &gt;WP_070792131.1 SDR family oxidoreductase [Floricoccus tropicus]</t>
  </si>
  <si>
    <t>Q#1005 - &gt;WP_070792132.1 NUDIX domain-containing protein [Floricoccus tropicus]</t>
  </si>
  <si>
    <t>Q#1006 - &gt;WP_070792133.1 hypothetical protein [Floricoccus tropicus]</t>
  </si>
  <si>
    <t>Q#1007 - &gt;WP_070792134.1 DEAD/DEAH box helicase [Floricoccus tropicus]</t>
  </si>
  <si>
    <t>Q#1009 - &gt;WP_070792136.1 peptide chain release factor 3 [Floricoccus tropicus]</t>
  </si>
  <si>
    <t>Q#1010 - &gt;WP_070792137.1 UDP-N-acetylmuramoyl-tripeptide--D-alanyl-D-alanine ligase [Floricoccus tropicus]</t>
  </si>
  <si>
    <t>Q#1011 - &gt;WP_070792138.1 D-alanine--D-alanine ligase [Floricoccus tropicus]</t>
  </si>
  <si>
    <t>Q#1012 - &gt;WP_070792139.1 recombination mediator RecR [Floricoccus tropicus]</t>
  </si>
  <si>
    <t>Q#1013 - &gt;WP_070792140.1 penicillin-binding protein 2 [Floricoccus tropicus]</t>
  </si>
  <si>
    <t>Q#1014 - &gt;WP_070792141.1 DUF1450 domain-containing protein [Floricoccus tropicus]</t>
  </si>
  <si>
    <t>Q#1015 - &gt;WP_070792142.1 ABC transporter substrate-binding protein [Floricoccus tropicus]</t>
  </si>
  <si>
    <t>Q#1016 - &gt;WP_070792143.1 iron ABC transporter permease [Floricoccus tropicus]</t>
  </si>
  <si>
    <t>Q#1017 - &gt;WP_070792144.1 iron ABC transporter permease [Floricoccus tropicus]</t>
  </si>
  <si>
    <t>Q#1018 - &gt;WP_070792145.1 ABC transporter ATP-binding protein [Floricoccus tropicus]</t>
  </si>
  <si>
    <t>Q#1019 - &gt;WP_070792146.1 helix-turn-helix transcriptional regulator [Floricoccus tropicus]</t>
  </si>
  <si>
    <t>Q#1020 - &gt;WP_070792147.1 Asp-tRNA(Asn)/Glu-tRNA(Gln) amidotransferase subunit GatA [Floricoccus tropicus]</t>
  </si>
  <si>
    <t>Q#1021 - &gt;WP_070792148.1 Asp-tRNA(Asn)/Glu-tRNA(Gln) amidotransferase subunit GatC [Floricoccus tropicus]</t>
  </si>
  <si>
    <t>Q#1022 - &gt;WP_070792149.1 aspartate--tRNA ligase [Floricoccus tropicus]</t>
  </si>
  <si>
    <t>Q#1023 - &gt;WP_070792150.1 GTP-sensing pleiotropic transcriptional regulator CodY [Floricoccus tropicus]</t>
  </si>
  <si>
    <t>Q#1024 - &gt;WP_070792151.1 NUDIX hydrolase [Floricoccus tropicus]</t>
  </si>
  <si>
    <t>Q#1025 - &gt;WP_070792152.1 pyridoxal phosphate-dependent aminotransferase [Floricoccus tropicus]</t>
  </si>
  <si>
    <t>Q#1026 - &gt;WP_070792153.1 ribose-phosphate diphosphokinase [Floricoccus tropicus]</t>
  </si>
  <si>
    <t>Q#1027 - &gt;WP_070792154.1 cysteine desulfurase [Floricoccus tropicus]</t>
  </si>
  <si>
    <t>Q#1029 - &gt;WP_070792156.1 elongation factor Tu [Floricoccus tropicus]</t>
  </si>
  <si>
    <t>Q#1030 - &gt;WP_070792157.1 YhgE/Pip domain-containing protein [Floricoccus tropicus]</t>
  </si>
  <si>
    <t>Q#1031 - &gt;WP_070792158.1 Rrf2 family transcriptional regulator [Floricoccus tropicus]</t>
  </si>
  <si>
    <t>Q#1032 - &gt;WP_070792159.1 GNAT family N-acetyltransferase [Floricoccus tropicus]</t>
  </si>
  <si>
    <t>Q#1033 - &gt;WP_070792160.1 glutamate-5-semialdehyde dehydrogenase [Floricoccus tropicus]</t>
  </si>
  <si>
    <t>Q#1034 - &gt;WP_070792161.1 glutamate 5-kinase [Floricoccus tropicus]</t>
  </si>
  <si>
    <t>Q#1035 - &gt;WP_070792162.1 TIGR01906 family membrane protein [Floricoccus tropicus]</t>
  </si>
  <si>
    <t>Q#1036 - &gt;WP_070792163.1 nicotinate phosphoribosyltransferase [Floricoccus tropicus]</t>
  </si>
  <si>
    <t>Q#1037 - &gt;WP_070792164.1 TIGR01457 family HAD-type hydrolase [Floricoccus tropicus]</t>
  </si>
  <si>
    <t>Q#1038 - &gt;WP_070792166.1 radical SAM family heme chaperone HemW [Floricoccus tropicus]</t>
  </si>
  <si>
    <t>Q#1039 - &gt;WP_070792167.1 bifunctional riboflavin kinase/FAD synthetase [Floricoccus tropicus]</t>
  </si>
  <si>
    <t>Q#1040 - &gt;WP_070792168.1 tRNA pseudouridine(55) synthase TruB [Floricoccus tropicus]</t>
  </si>
  <si>
    <t>Q#1042 - &gt;WP_070792170.1 DNA helicase PcrA [Floricoccus tropicus]</t>
  </si>
  <si>
    <t>Q#1045 - &gt;WP_070792175.1 dTDP-4-dehydrorhamnose 3,5-epimerase [Floricoccus tropicus]</t>
  </si>
  <si>
    <t>Q#1046 - &gt;WP_070792176.1 alanine--tRNA ligase [Floricoccus tropicus]</t>
  </si>
  <si>
    <t>Q#1047 - &gt;WP_070792177.1 LURP-one-related family protein [Floricoccus tropicus]</t>
  </si>
  <si>
    <t>Q#1048 - &gt;WP_070792178.1 peptidylprolyl isomerase [Floricoccus tropicus]</t>
  </si>
  <si>
    <t>Q#1049 - &gt;WP_070792179.1 O-methyltransferase [Floricoccus tropicus]</t>
  </si>
  <si>
    <t>Q#1050 - &gt;WP_070792180.1 oligoendopeptidase F [Floricoccus tropicus]</t>
  </si>
  <si>
    <t>Q#1051 - &gt;WP_070792181.1 hypothetical protein [Floricoccus tropicus]</t>
  </si>
  <si>
    <t>Q#1052 - &gt;WP_070792182.1 flavodoxin-dependent (E)-4-hydroxy-3-methylbut-2-enyl-diphosphate synthase [Floricoccus tropicus]</t>
  </si>
  <si>
    <t>Q#1053 - &gt;WP_070792183.1 amino acid ABC transporter ATP-binding protein [Floricoccus tropicus]</t>
  </si>
  <si>
    <t>Q#1054 - &gt;WP_070792184.1 amino acid ABC transporter permease [Floricoccus tropicus]</t>
  </si>
  <si>
    <t>Q#1057 - &gt;WP_070792187.1 diacylglycerol kinase family lipid kinase [Floricoccus tropicus]</t>
  </si>
  <si>
    <t>Q#1058 - &gt;WP_070792188.1 transporter substrate-binding domain-containing protein [Floricoccus tropicus]</t>
  </si>
  <si>
    <t>Q#1059 - &gt;WP_070792189.1 excinuclease ABC subunit B [Floricoccus tropicus]</t>
  </si>
  <si>
    <t>Q#1060 - &gt;WP_070792190.1 magnesium-translocating P-type ATPase [Floricoccus tropicus]</t>
  </si>
  <si>
    <t>Q#1061 - &gt;WP_070792192.1 ROK family protein [Floricoccus tropicus]</t>
  </si>
  <si>
    <t>Q#1062 - &gt;WP_070792193.1 class Ib ribonucleoside-diphosphate reductase assembly flavoprotein NrdI [Floricoccus tropicus]</t>
  </si>
  <si>
    <t>Q#1063 - &gt;WP_070792194.1 penicillin-binding protein [Floricoccus tropicus]</t>
  </si>
  <si>
    <t>Q#1064 - &gt;WP_070792195.1 DNA repair protein RecN [Floricoccus tropicus]</t>
  </si>
  <si>
    <t>Q#1065 - &gt;WP_070792198.1 LTA synthase family protein [Floricoccus tropicus]</t>
  </si>
  <si>
    <t>Q#1066 - &gt;WP_070792201.1 BglG family transcription antiterminator [Floricoccus tropicus]</t>
  </si>
  <si>
    <t>COG3711</t>
  </si>
  <si>
    <t>BglG</t>
  </si>
  <si>
    <t>PTS_IIA_fru superfamily</t>
  </si>
  <si>
    <t>Q#1068 - &gt;WP_070792204.1 anthranilate phosphoribosyltransferase [Floricoccus tropicus]</t>
  </si>
  <si>
    <t>Q#1069 - &gt;WP_070792205.1 hypothetical protein [Floricoccus tropicus]</t>
  </si>
  <si>
    <t>Q#1073 - &gt;WP_070792210.1 hypothetical protein [Floricoccus tropicus]</t>
  </si>
  <si>
    <t>cl34183</t>
  </si>
  <si>
    <t>GCD1 superfamily</t>
  </si>
  <si>
    <t>NDP-sugar pyrophosphorylase, includes eIF-2Bgamma, eIF-2Bepsilon, and LPS biosynthesis proteins [Translation, ribosomal structure and biogenesis, Cell wall/membrane/envelope biogenesis]; Nucleoside-diphosphate-sugar pyrophosphorylase involved in lipopolysaccharide biosynthesis/translation initiation factor 2B, gamma/epsilon subunits (eIF-2Bgamma/eIF-2Bepsilon) [Cell envelope biogenesis, outer membrane / Translation, ribosomal structure and biogenesis].</t>
  </si>
  <si>
    <t>Q#1075 - &gt;WP_070792213.1 phosphate ABC transporter ATP-binding protein PstB [Floricoccus tropicus]</t>
  </si>
  <si>
    <t>Q#1076 - &gt;WP_070792214.1 phosphate ABC transporter permease PstA [Floricoccus tropicus]</t>
  </si>
  <si>
    <t>Q#1077 - &gt;WP_070792215.1 phosphate ABC transporter permease subunit PstC [Floricoccus tropicus]</t>
  </si>
  <si>
    <t>Q#1078 - &gt;WP_070792216.1 phosphate ABC transporter substrate-binding protein PstS [Floricoccus tropicus]</t>
  </si>
  <si>
    <t>Q#1079 - &gt;WP_070792217.1 phosphate ABC transporter substrate-binding protein [Floricoccus tropicus]</t>
  </si>
  <si>
    <t>Q#1080 - &gt;WP_070792218.1 response regulator transcription factor [Floricoccus tropicus]</t>
  </si>
  <si>
    <t>Q#1081 - &gt;WP_070792219.1 HAMP domain-containing histidine kinase [Floricoccus tropicus]</t>
  </si>
  <si>
    <t>Q#1082 - &gt;WP_070792220.1 F0F1 ATP synthase subunit epsilon [Floricoccus tropicus]</t>
  </si>
  <si>
    <t>Q#1083 - &gt;WP_070792221.1 F0F1 ATP synthase subunit beta [Floricoccus tropicus]</t>
  </si>
  <si>
    <t>Q#1084 - &gt;WP_070792222.1 F0F1 ATP synthase subunit gamma [Floricoccus tropicus]</t>
  </si>
  <si>
    <t>Q#1085 - &gt;WP_070792223.1 F0F1 ATP synthase subunit alpha [Floricoccus tropicus]</t>
  </si>
  <si>
    <t>Q#1086 - &gt;WP_070792224.1 F0F1 ATP synthase subunit delta [Floricoccus tropicus]</t>
  </si>
  <si>
    <t>Q#1087 - &gt;WP_070792225.1 F0F1 ATP synthase subunit B [Floricoccus tropicus]</t>
  </si>
  <si>
    <t>Q#1088 - &gt;WP_070792226.1 F0F1 ATP synthase subunit A [Floricoccus tropicus]</t>
  </si>
  <si>
    <t>Q#1089 - &gt;WP_070792227.1 F0F1 ATP synthase subunit C [Floricoccus tropicus]</t>
  </si>
  <si>
    <t>Q#1090 - &gt;WP_070792228.1 DNA internalization-related competence protein ComEC/Rec2 [Floricoccus tropicus]</t>
  </si>
  <si>
    <t>Q#1091 - &gt;WP_070792229.1 helix-hairpin-helix domain-containing protein [Floricoccus tropicus]</t>
  </si>
  <si>
    <t>Q#1092 - &gt;WP_070792230.1 ABC transporter permease [Floricoccus tropicus]</t>
  </si>
  <si>
    <t>Q#1093 - &gt;WP_070792231.1 ABC transporter ATP-binding protein [Floricoccus tropicus]</t>
  </si>
  <si>
    <t>Q#1094 - &gt;WP_070792232.1 molecular chaperone DnaK [Floricoccus tropicus]</t>
  </si>
  <si>
    <t>Q#1095 - &gt;WP_070792234.1 heat-inducible transcriptional repressor HrcA [Floricoccus tropicus]</t>
  </si>
  <si>
    <t>Q#1096 - &gt;WP_070792235.1 glycoside hydrolase family 73 protein [Floricoccus tropicus]</t>
  </si>
  <si>
    <t>Q#1097 - &gt;WP_070792236.1 M15 family metallopeptidase [Floricoccus tropicus]</t>
  </si>
  <si>
    <t>Q#1098 - &gt;WP_070792237.1 phosphoglycerate mutase family protein [Floricoccus tropicus]</t>
  </si>
  <si>
    <t>Q#1100 - &gt;WP_070792239.1 serine hydroxymethyltransferase [Floricoccus tropicus]</t>
  </si>
  <si>
    <t>Q#1101 - &gt;WP_070792240.1 peptide chain release factor N(5)-glutamine methyltransferase [Floricoccus tropicus]</t>
  </si>
  <si>
    <t>Q#1102 - &gt;WP_070792241.1 peptide chain release factor 1 [Floricoccus tropicus]</t>
  </si>
  <si>
    <t>Q#1103 - &gt;WP_070792242.1 thymidine kinase [Floricoccus tropicus]</t>
  </si>
  <si>
    <t>Q#1105 - &gt;WP_070792244.1 cation:proton antiporter [Floricoccus tropicus]</t>
  </si>
  <si>
    <t>Q#1106 - &gt;WP_070792245.1 phosphopantothenate--cysteine ligase [Floricoccus tropicus]</t>
  </si>
  <si>
    <t>Q#1107 - &gt;WP_070792246.1 phosphopantothenoylcysteine decarboxylase [Floricoccus tropicus]</t>
  </si>
  <si>
    <t>Q#1108 - &gt;WP_070792247.1 ECF transporter S component [Floricoccus tropicus]</t>
  </si>
  <si>
    <t>Q#1109 - &gt;WP_070792248.1 phospho-sugar mutase [Floricoccus tropicus]</t>
  </si>
  <si>
    <t>Q#1110 - &gt;WP_070792249.1 thioredoxin [Floricoccus tropicus]</t>
  </si>
  <si>
    <t>Q#1111 - &gt;WP_070792250.1 endonuclease MutS2 [Floricoccus tropicus]</t>
  </si>
  <si>
    <t>Q#1112 - &gt;WP_070792251.1 CvpA family protein [Floricoccus tropicus]</t>
  </si>
  <si>
    <t>Q#1113 - &gt;WP_070792252.1 ribonuclease HIII [Floricoccus tropicus]</t>
  </si>
  <si>
    <t>Q#1114 - &gt;WP_070792253.1 signal peptidase I [Floricoccus tropicus]</t>
  </si>
  <si>
    <t>Q#1116 - &gt;WP_070792257.1 Y-family DNA polymerase [Floricoccus tropicus]</t>
  </si>
  <si>
    <t>Q#1117 - &gt;WP_070792258.1 NADP-dependent phosphogluconate dehydrogenase [Floricoccus tropicus]</t>
  </si>
  <si>
    <t>Q#1118 - &gt;WP_070792259.1 YceD family protein [Floricoccus tropicus]</t>
  </si>
  <si>
    <t>Q#1119 - &gt;WP_070792260.1 GNAT family N-acetyltransferase [Floricoccus tropicus]</t>
  </si>
  <si>
    <t>Q#1120 - &gt;WP_070792261.1 ROK family protein [Floricoccus tropicus]</t>
  </si>
  <si>
    <t>Q#1121 - &gt;WP_070792262.1 sucrose-specific PTS transporter subunit IIBC [Floricoccus tropicus]</t>
  </si>
  <si>
    <t>Q#1122 - &gt;WP_070792264.1 sucrose-6-phosphate hydrolase [Floricoccus tropicus]</t>
  </si>
  <si>
    <t>Q#1123 - &gt;WP_070792266.1 LacI family DNA-binding transcriptional regulator [Floricoccus tropicus]</t>
  </si>
  <si>
    <t>Q#1124 - &gt;WP_070792268.1 3-isopropylmalate dehydratase small subunit [Floricoccus tropicus]</t>
  </si>
  <si>
    <t>Q#1125 - &gt;WP_070792271.1 3-isopropylmalate dehydratase large subunit [Floricoccus tropicus]</t>
  </si>
  <si>
    <t>Q#1126 - &gt;WP_070792274.1 3-isopropylmalate dehydrogenase [Floricoccus tropicus]</t>
  </si>
  <si>
    <t>Q#1127 - &gt;WP_070792276.1 2-isopropylmalate synthase [Floricoccus tropicus]</t>
  </si>
  <si>
    <t>Q#1128 - &gt;WP_070792279.1 phenylalanine--tRNA ligase subunit beta [Floricoccus tropicus]</t>
  </si>
  <si>
    <t>Q#1129 - &gt;WP_070792281.1 phenylalanine--tRNA ligase subunit alpha [Floricoccus tropicus]</t>
  </si>
  <si>
    <t>Q#1130 - &gt;WP_070792283.1 LacI family transcriptional regulator [Floricoccus tropicus]</t>
  </si>
  <si>
    <t>Q#1131 - &gt;WP_070792286.1 beta-phosphoglucomutase [Floricoccus tropicus]</t>
  </si>
  <si>
    <t>Q#1132 - &gt;WP_070792288.1 glycoside hydrolase family 65 protein [Floricoccus tropicus]</t>
  </si>
  <si>
    <t>Q#1133 - &gt;WP_070792291.1 alpha-glucosidase [Floricoccus tropicus]</t>
  </si>
  <si>
    <t>Q#1134 - &gt;WP_070792295.1 alpha-glucosidase [Floricoccus tropicus]</t>
  </si>
  <si>
    <t>Q#1135 - &gt;WP_070792297.1 ABC transporter substrate-binding protein [Floricoccus tropicus]</t>
  </si>
  <si>
    <t>Q#1136 - &gt;WP_070792299.1 ABC transporter permease [Floricoccus tropicus]</t>
  </si>
  <si>
    <t>Q#1137 - &gt;WP_070792301.1 ATP-binding cassette domain-containing protein [Floricoccus tropicus]</t>
  </si>
  <si>
    <t>Q#1138 - &gt;WP_070792303.1 ABC transporter ATP-binding protein [Floricoccus tropicus]</t>
  </si>
  <si>
    <t>Q#1139 - &gt;WP_070792306.1 glycoside hydrolase family 13 protein [Floricoccus tropicus]</t>
  </si>
  <si>
    <t>Q#1140 - &gt;WP_070792308.1 YbaB/EbfC family nucleoid-associated protein [Floricoccus tropicus]</t>
  </si>
  <si>
    <t>Q#1141 - &gt;WP_070792310.1 16S rRNA (cytidine(1402)-2'-O)-methyltransferase [Floricoccus tropicus]</t>
  </si>
  <si>
    <t>Q#1142 - &gt;WP_070792312.1 Signal peptidase [Floricoccus tropicus]</t>
  </si>
  <si>
    <t>Q#1143 - &gt;WP_070792315.1 DNA polymerase III subunit delta' [Floricoccus tropicus]</t>
  </si>
  <si>
    <t>Q#1145 - &gt;WP_070792321.1 ABC transporter ATP-binding protein [Floricoccus tropicus]</t>
  </si>
  <si>
    <t>Q#1146 - &gt;WP_070792323.1 DNA translocase FtsK [Floricoccus tropicus]</t>
  </si>
  <si>
    <t>Q#1147 - &gt;WP_070792326.1 acyltransferase [Floricoccus tropicus]</t>
  </si>
  <si>
    <t>Q#1149 - &gt;WP_070792333.1 lysine--tRNA ligase [Floricoccus tropicus]</t>
  </si>
  <si>
    <t>Q#1150 - &gt;WP_070792338.1 glucosaminidase domain-containing protein, partial [Floricoccus tropicus]</t>
  </si>
  <si>
    <t>Q#1152 - &gt;WP_070792342.1 MerR family transcriptional regulator [Floricoccus tropicus]</t>
  </si>
  <si>
    <t>Q#1153 - &gt;WP_070792344.1 glutamate synthase large subunit [Floricoccus tropicus]</t>
  </si>
  <si>
    <t>Q#1154 - &gt;WP_070792347.1 glutamate synthase subunit beta [Floricoccus tropicus]</t>
  </si>
  <si>
    <t>Q#1155 - &gt;WP_070792348.1 chloride channel protein [Floricoccus tropicus]</t>
  </si>
  <si>
    <t>Q#1156 - &gt;WP_070792350.1 chloride channel protein [Floricoccus tropicus]</t>
  </si>
  <si>
    <t>Q#1157 - &gt;WP_070792352.1 chorismate mutase [Floricoccus tropicus]</t>
  </si>
  <si>
    <t>Q#1158 - &gt;WP_070792354.1 GAF domain-containing protein [Floricoccus tropicus]</t>
  </si>
  <si>
    <t>Q#1159 - &gt;WP_070792356.1 DNA polymerase III subunit gamma/tau [Floricoccus tropicus]</t>
  </si>
  <si>
    <t>Q#1160 - &gt;WP_070792358.1 DUF2316 family protein [Floricoccus tropicus]</t>
  </si>
  <si>
    <t>Q#1161 - &gt;WP_070792360.1 amino acid ABC transporter ATP-binding protein [Floricoccus tropicus]</t>
  </si>
  <si>
    <t>Q#1162 - &gt;WP_070792362.1 ABC transporter permease subunit [Floricoccus tropicus]</t>
  </si>
  <si>
    <t>Q#1163 - &gt;WP_070792364.1 undecaprenyl-diphosphate phosphatase [Floricoccus tropicus]</t>
  </si>
  <si>
    <t>Q#1164 - &gt;WP_070792367.1 single-stranded DNA-binding protein [Floricoccus tropicus]</t>
  </si>
  <si>
    <t>Q#1166 - &gt;WP_070792373.1 helix-turn-helix transcriptional regulator [Floricoccus tropicus]</t>
  </si>
  <si>
    <t>Q#1169 - &gt;WP_070792378.1 FAD-dependent oxidoreductase [Floricoccus tropicus]</t>
  </si>
  <si>
    <t>Q#1170 - &gt;WP_070792381.1 lactonase family protein [Floricoccus tropicus]</t>
  </si>
  <si>
    <t>Q#1171 - &gt;WP_070792383.1 YitT family protein [Floricoccus tropicus]</t>
  </si>
  <si>
    <t>Q#1172 - &gt;WP_070792385.1 glucose 1-dehydrogenase [Floricoccus tropicus]</t>
  </si>
  <si>
    <t>Q#1173 - &gt;WP_070792387.1 DMT family transporter [Floricoccus tropicus]</t>
  </si>
  <si>
    <t>Q#1174 - &gt;WP_070792389.1 GNAT family N-acetyltransferase [Floricoccus tropicus]</t>
  </si>
  <si>
    <t>Q#1175 - &gt;WP_070792391.1 ClbS/DfsB family four-helix bundle protein [Floricoccus tropicus]</t>
  </si>
  <si>
    <t>Q#1178 - &gt;WP_070792397.1 valine--tRNA ligase [Floricoccus tropicus]</t>
  </si>
  <si>
    <t>Q#1179 - &gt;WP_070792400.1 SH3 domain-containing protein [Floricoccus tropicus]</t>
  </si>
  <si>
    <t>Q#1182 - &gt;WP_070792409.1 DEAD/DEAH box helicase [Floricoccus tropicus]</t>
  </si>
  <si>
    <t>Q#1183 - &gt;WP_070792411.1 hypothetical protein [Floricoccus tropicus]</t>
  </si>
  <si>
    <t>Q#1184 - &gt;WP_070792413.1 16S rRNA (guanine(966)-N(2))-methyltransferase RsmD [Floricoccus tropicus]</t>
  </si>
  <si>
    <t>Q#1185 - &gt;WP_070792415.1 pantetheine-phosphate adenylyltransferase [Floricoccus tropicus]</t>
  </si>
  <si>
    <t>Q#1187 - &gt;WP_070792418.1 GNAT family N-acetyltransferase [Floricoccus tropicus]</t>
  </si>
  <si>
    <t>Q#1191 - &gt;WP_070792429.1 bifunctional metallophosphatase/5'-nucleotidase [Floricoccus tropicus]</t>
  </si>
  <si>
    <t>Q#1192 - &gt;WP_070792430.1 DUF1027 domain-containing protein [Floricoccus tropicus]</t>
  </si>
  <si>
    <t>Q#1193 - &gt;WP_070792432.1 23S rRNA (adenine(2503)-C(2))-methyltransferase RlmN [Floricoccus tropicus]</t>
  </si>
  <si>
    <t>Q#1194 - &gt;WP_070792435.1 peroxiredoxin [Floricoccus tropicus]</t>
  </si>
  <si>
    <t>Q#1195 - &gt;WP_070792437.1 alkyl hydroperoxide reductase subunit F [Floricoccus tropicus]</t>
  </si>
  <si>
    <t>Q#1196 - &gt;WP_070792439.1 DUF1129 family protein [Floricoccus tropicus]</t>
  </si>
  <si>
    <t>Q#1197 - &gt;WP_070792441.1 YlbF family regulator [Floricoccus tropicus]</t>
  </si>
  <si>
    <t>Q#1199 - &gt;WP_070792446.1 nitroreductase family protein [Floricoccus tropicus]</t>
  </si>
  <si>
    <t>Q#1200 - &gt;WP_070792448.1 Nramp family divalent metal transporter [Floricoccus tropicus]</t>
  </si>
  <si>
    <t>Q#1202 - &gt;WP_070792451.1 threonine--tRNA ligase [Floricoccus tropicus]</t>
  </si>
  <si>
    <t>Q#1203 - &gt;WP_070792456.1 fructose-bisphosphate aldolase [Floricoccus tropicus]</t>
  </si>
  <si>
    <t>Q#1204 - &gt;WP_070792459.1 galactose mutarotase [Floricoccus tropicus]</t>
  </si>
  <si>
    <t>Q#1205 - &gt;WP_070792461.1 PTS transporter subunit IIBC [Floricoccus tropicus]</t>
  </si>
  <si>
    <t>Q#1206 - &gt;WP_070792463.1 endonuclease/exonuclease/phosphatase family protein [Floricoccus tropicus]</t>
  </si>
  <si>
    <t>Q#1207 - &gt;WP_070792465.1 formate C-acetyltransferase [Floricoccus tropicus]</t>
  </si>
  <si>
    <t>Q#1208 - &gt;WP_070792467.1 DNA polymerase IV [Floricoccus tropicus]</t>
  </si>
  <si>
    <t>Q#1209 - &gt;WP_070792469.1 A24 family peptidase [Floricoccus tropicus]</t>
  </si>
  <si>
    <t>Q#1210 - &gt;WP_070792473.1 ROK family glucokinase [Floricoccus tropicus]</t>
  </si>
  <si>
    <t>Q#1211 - &gt;WP_070792475.1 rhodanese-like domain-containing protein [Floricoccus tropicus]</t>
  </si>
  <si>
    <t>Q#1213 - &gt;WP_070792479.1 23S rRNA (uracil(1939)-C(5))-methyltransferase RlmD [Floricoccus tropicus]</t>
  </si>
  <si>
    <t>Q#1214 - &gt;WP_070792482.1 AAA family ATPase [Floricoccus tropicus]</t>
  </si>
  <si>
    <t>Q#1215 - &gt;WP_070792487.1 glycosyltransferase family 4 protein [Floricoccus tropicus]</t>
  </si>
  <si>
    <t>Q#1216 - &gt;WP_070792489.1 glycosyltransferase family 4 protein [Floricoccus tropicus]</t>
  </si>
  <si>
    <t>Q#1217 - &gt;WP_070792492.1 GIY-YIG nuclease family protein [Floricoccus tropicus]</t>
  </si>
  <si>
    <t>Q#1218 - &gt;WP_070792494.1 tRNA1(Val) (adenine(37)-N6)-methyltransferase [Floricoccus tropicus]</t>
  </si>
  <si>
    <t>Q#1219 - &gt;WP_070792495.1 1-acyl-sn-glycerol-3-phosphate acyltransferase [Floricoccus tropicus]</t>
  </si>
  <si>
    <t>Q#1220 - &gt;WP_070792497.1 molecular chaperone DnaJ [Floricoccus tropicus]</t>
  </si>
  <si>
    <t>Q#1221 - &gt;WP_070792500.1 YqeG family HAD IIIA-type phosphatase [Floricoccus tropicus]</t>
  </si>
  <si>
    <t>Q#1222 - &gt;WP_070792502.1 lantibiotic protection ABC transporter ATP-binding subunit [Floricoccus tropicus]</t>
  </si>
  <si>
    <t>Q#1225 - &gt;WP_070792509.1 response regulator transcription factor [Floricoccus tropicus]</t>
  </si>
  <si>
    <t>Q#1226 - &gt;WP_070792510.1 HAMP domain-containing histidine kinase [Floricoccus tropicus]</t>
  </si>
  <si>
    <t>Q#1227 - &gt;WP_070792512.1 PLP-dependent aminotransferase family protein [Floricoccus tropicus]</t>
  </si>
  <si>
    <t>Q#1228 - &gt;WP_070792514.1 bifunctional hydroxymethylpyrimidine kinase/phosphomethylpyrimidine kinase [Floricoccus tropicus]</t>
  </si>
  <si>
    <t>Q#1229 - &gt;WP_070792516.1 ECF transporter S component [Floricoccus tropicus]</t>
  </si>
  <si>
    <t>Q#1230 - &gt;WP_070792518.1 acetylornithine transaminase [Floricoccus tropicus]</t>
  </si>
  <si>
    <t>Q#1231 - &gt;WP_070792520.1 N-acetyl-gamma-glutamyl-phosphate reductase [Floricoccus tropicus]</t>
  </si>
  <si>
    <t>Q#1232 - &gt;WP_070792522.1 bifunctional ornithine acetyltransferase/N-acetylglutamate synthase [Floricoccus tropicus]</t>
  </si>
  <si>
    <t>Q#1233 - &gt;WP_070792524.1 acetylglutamate kinase [Floricoccus tropicus]</t>
  </si>
  <si>
    <t>Q#1234 - &gt;WP_070792526.1 ornithine carbamoyltransferase [Floricoccus tropicus]</t>
  </si>
  <si>
    <t>Q#1235 - &gt;WP_070792528.1 GHKL domain-containing protein [Floricoccus tropicus]</t>
  </si>
  <si>
    <t>Q#1236 - &gt;WP_070792530.1 LytTR family DNA-binding domain-containing protein [Floricoccus tropicus]</t>
  </si>
  <si>
    <t>Q#1237 - &gt;WP_070792532.1 ABC transporter ATP-binding protein/permease [Floricoccus tropicus]</t>
  </si>
  <si>
    <t>Q#1239 - &gt;WP_070792535.1 nicotinate-nucleotide adenylyltransferase [Floricoccus tropicus]</t>
  </si>
  <si>
    <t>Q#1240 - &gt;WP_070792537.1 bis(5'-nucleosyl)-tetraphosphatase (symmetrical) YqeK [Floricoccus tropicus]</t>
  </si>
  <si>
    <t>Q#1241 - &gt;WP_070792539.1 hypothetical protein [Floricoccus tropicus]</t>
  </si>
  <si>
    <t>Q#1242 - &gt;WP_070792540.1 ribosome silencing factor [Floricoccus tropicus]</t>
  </si>
  <si>
    <t>Q#1243 - &gt;WP_070792543.1 class I SAM-dependent methyltransferase [Floricoccus tropicus]</t>
  </si>
  <si>
    <t>Q#1244 - &gt;WP_070792546.1 nucleotidyltransferase [Floricoccus tropicus]</t>
  </si>
  <si>
    <t>Q#1246 - &gt;WP_070792549.1 helix-turn-helix domain-containing protein [Floricoccus tropicus]</t>
  </si>
  <si>
    <t>Q#1247 - &gt;WP_070792552.1 glycoside hydrolase family 65 protein [Floricoccus tropicus]</t>
  </si>
  <si>
    <t>Q#1248 - &gt;WP_070792554.1 sugar ABC transporter permease [Floricoccus tropicus]</t>
  </si>
  <si>
    <t>Q#1249 - &gt;WP_070792555.1 sugar ABC transporter permease [Floricoccus tropicus]</t>
  </si>
  <si>
    <t>Q#1250 - &gt;WP_070792556.1 extracellular solute-binding protein [Floricoccus tropicus]</t>
  </si>
  <si>
    <t>Q#1251 - &gt;WP_070792558.1 alpha-glucosidase [Floricoccus tropicus]</t>
  </si>
  <si>
    <t>Q#1252 - &gt;WP_070792560.1 HlyD family efflux transporter periplasmic adaptor subunit [Floricoccus tropicus]</t>
  </si>
  <si>
    <t>Q#1253 - &gt;WP_070792563.1 ABC transporter ATP-binding protein [Floricoccus tropicus]</t>
  </si>
  <si>
    <t>Q#1254 - &gt;WP_070792565.1 ABC transporter permease [Floricoccus tropicus]</t>
  </si>
  <si>
    <t>Q#1255 - &gt;WP_070792567.1 pyruvate oxidase [Floricoccus tropicus]</t>
  </si>
  <si>
    <t>Q#1256 - &gt;WP_070792569.1 MFS transporter [Floricoccus tropicus]</t>
  </si>
  <si>
    <t>Q#1257 - &gt;WP_070792571.1 helix-turn-helix domain-containing protein [Floricoccus tropicus]</t>
  </si>
  <si>
    <t>Q#1258 - &gt;WP_070792574.1 helix-turn-helix domain-containing protein [Floricoccus tropicus]</t>
  </si>
  <si>
    <t>Q#1259 - &gt;WP_070792576.1 arginine--tRNA ligase [Floricoccus tropicus]</t>
  </si>
  <si>
    <t>Q#1260 - &gt;WP_070792578.1 arginine repressor [Floricoccus tropicus]</t>
  </si>
  <si>
    <t>Q#1261 - &gt;WP_070792580.1 YlbF family regulator [Floricoccus tropicus]</t>
  </si>
  <si>
    <t>Q#1262 - &gt;WP_070792582.1 DNA mismatch repair protein MutS [Floricoccus tropicus]</t>
  </si>
  <si>
    <t>Q#1266 - &gt;WP_070792589.1 DNA mismatch repair endonuclease MutL [Floricoccus tropicus]</t>
  </si>
  <si>
    <t>Q#1267 - &gt;WP_070792599.1 Holliday junction branch migration protein RuvA [Floricoccus tropicus]</t>
  </si>
  <si>
    <t>Q#1269 - &gt;WP_070792602.1 Holliday junction branch migration DNA helicase RuvB [Floricoccus tropicus]</t>
  </si>
  <si>
    <t>Q#1270 - &gt;WP_070792606.1 HAD-IC family P-type ATPase [Floricoccus tropicus]</t>
  </si>
  <si>
    <t>Q#1271 - &gt;WP_070792608.1 low molecular weight phosphotyrosine protein phosphatase [Floricoccus tropicus]</t>
  </si>
  <si>
    <t>Q#1272 - &gt;WP_070792610.1 bifunctional acetaldehyde-CoA/alcohol dehydrogenase [Floricoccus tropicus]</t>
  </si>
  <si>
    <t>Q#1273 - &gt;WP_070792613.1 GDSL-type esterase/lipase family protein [Floricoccus tropicus]</t>
  </si>
  <si>
    <t>Q#1274 - &gt;WP_070792614.1 septation ring formation regulator EzrA [Floricoccus tropicus]</t>
  </si>
  <si>
    <t>Q#1275 - &gt;WP_070792616.1 DNA replication/repair protein RecF [Floricoccus tropicus]</t>
  </si>
  <si>
    <t>Q#1276 - &gt;WP_070792618.1 S4 domain-containing protein YaaA [Floricoccus tropicus]</t>
  </si>
  <si>
    <t>Q#1277 - &gt;WP_070792620.1 insulinase family protein [Floricoccus tropicus]</t>
  </si>
  <si>
    <t>Q#1278 - &gt;WP_070792623.1 insulinase family protein [Floricoccus tropicus]</t>
  </si>
  <si>
    <t>Q#1279 - &gt;WP_070792625.1 helix-turn-helix domain-containing protein [Floricoccus tropicus]</t>
  </si>
  <si>
    <t>Q#1280 - &gt;WP_070792628.1 CDP-diacylglycerol--glycerol-3-phosphate 3-phosphatidyltransferase [Floricoccus tropicus]</t>
  </si>
  <si>
    <t>Q#1281 - &gt;WP_070792634.1 LytTR family transcriptional regulator DNA-binding domain-containing protein [Floricoccus tropicus]</t>
  </si>
  <si>
    <t>Q#1282 - &gt;WP_070792636.1 helix-turn-helix domain-containing protein [Floricoccus tropicus]</t>
  </si>
  <si>
    <t>Q#1283 - &gt;WP_070792638.1 energy-coupling factor ABC transporter ATP-binding protein [Floricoccus tropicus]</t>
  </si>
  <si>
    <t>Q#1284 - &gt;WP_070792640.1 energy-coupling factor transporter ATPase [Floricoccus tropicus]</t>
  </si>
  <si>
    <t>Q#1285 - &gt;WP_070792643.1 energy-coupling factor transporter transmembrane protein EcfT [Floricoccus tropicus]</t>
  </si>
  <si>
    <t>Q#1286 - &gt;WP_070792645.1 2,3,4,5-tetrahydropyridine-2,6-dicarboxylate N-acetyltransferase [Floricoccus tropicus]</t>
  </si>
  <si>
    <t>Q#1287 - &gt;WP_070792647.1 N-acetyldiaminopimelate deacetylase [Floricoccus tropicus]</t>
  </si>
  <si>
    <t>Q#1288 - &gt;WP_070792650.1 class I SAM-dependent methyltransferase [Floricoccus tropicus]</t>
  </si>
  <si>
    <t>Q#1289 - &gt;WP_070792652.1 MerR family transcriptional regulator [Floricoccus tropicus]</t>
  </si>
  <si>
    <t>Q#1290 - &gt;WP_070792654.1 carboxymuconolactone decarboxylase family protein [Floricoccus tropicus]</t>
  </si>
  <si>
    <t>Q#1291 - &gt;WP_070792656.1 MATE family efflux transporter [Floricoccus tropicus]</t>
  </si>
  <si>
    <t>Q#1292 - &gt;WP_070792660.1 rhomboid family intramembrane serine protease [Floricoccus tropicus]</t>
  </si>
  <si>
    <t>Q#1293 - &gt;WP_070792662.1 PTS sugar transporter subunit IIC [Floricoccus tropicus]</t>
  </si>
  <si>
    <t>Q#1296 - &gt;WP_070792669.1 dUTP diphosphatase [Floricoccus tropicus]</t>
  </si>
  <si>
    <t>Q#1298 - &gt;WP_070792674.1 DNA repair protein RadA [Floricoccus tropicus]</t>
  </si>
  <si>
    <t>Q#1299 - &gt;WP_070792675.1 PIN/TRAM domain-containing protein [Floricoccus tropicus]</t>
  </si>
  <si>
    <t>Q#1300 - &gt;WP_070792676.1 2-C-methyl-D-erythritol 4-phosphate cytidylyltransferase [Floricoccus tropicus]</t>
  </si>
  <si>
    <t>Q#1301 - &gt;WP_070792677.1 TIGR00266 family protein [Floricoccus tropicus]</t>
  </si>
  <si>
    <t>Q#1302 - &gt;WP_070792678.1 2-C-methyl-D-erythritol 2,4-cyclodiphosphate synthase [Floricoccus tropicus]</t>
  </si>
  <si>
    <t>Q#1303 - &gt;WP_070792679.1 glutamate--tRNA ligase [Floricoccus tropicus]</t>
  </si>
  <si>
    <t>Q#1305 - &gt;WP_070792681.1 gamma-glutamyl-gamma-aminobutyrate hydrolase family protein [Floricoccus tropicus]</t>
  </si>
  <si>
    <t>Q#1306 - &gt;WP_070792682.1 methyltransferase [Floricoccus tropicus]</t>
  </si>
  <si>
    <t>Q#1309 - &gt;WP_070792685.1 lipoate--protein ligase [Floricoccus tropicus]</t>
  </si>
  <si>
    <t>Q#1310 - &gt;WP_070792686.1 pyruvate dehydrogenase (acetyl-transferring) E1 component subunit alpha [Floricoccus tropicus]</t>
  </si>
  <si>
    <t>Q#1311 - &gt;WP_070792687.1 alpha-ketoacid dehydrogenase subunit beta [Floricoccus tropicus]</t>
  </si>
  <si>
    <t>Q#1312 - &gt;WP_070792688.1 2-oxo acid dehydrogenase subunit E2 [Floricoccus tropicus]</t>
  </si>
  <si>
    <t>Q#1313 - &gt;WP_070792689.1 dihydrolipoyl dehydrogenase [Floricoccus tropicus]</t>
  </si>
  <si>
    <t>Q#1314 - &gt;WP_070792690.1 serine hydrolase [Floricoccus tropicus]</t>
  </si>
  <si>
    <t>Q#1315 - &gt;WP_070792691.1 metal ABC transporter ATP-binding protein [Floricoccus tropicus]</t>
  </si>
  <si>
    <t>Q#1316 - &gt;WP_070792692.1 metal-dependent transcriptional regulator [Floricoccus tropicus]</t>
  </si>
  <si>
    <t>Q#1318 - &gt;WP_070792694.1 glycerol kinase GlpK [Floricoccus tropicus]</t>
  </si>
  <si>
    <t>Q#1319 - &gt;WP_070792695.1 type 1 glycerol-3-phosphate oxidase [Floricoccus tropicus]</t>
  </si>
  <si>
    <t>Q#1320 - &gt;WP_070792696.1 aquaporin family protein [Floricoccus tropicus]</t>
  </si>
  <si>
    <t>Q#1321 - &gt;WP_070792697.1 argininosuccinate synthase [Floricoccus tropicus]</t>
  </si>
  <si>
    <t>Q#1322 - &gt;WP_070792698.1 argininosuccinate lyase [Floricoccus tropicus]</t>
  </si>
  <si>
    <t>Q#1323 - &gt;WP_070792699.1 ribonuclease P protein component [Floricoccus tropicus]</t>
  </si>
  <si>
    <t>Q#1324 - &gt;WP_070792701.1 Jag N-terminal domain-containing protein [Floricoccus tropicus]</t>
  </si>
  <si>
    <t>Q#1325 - &gt;WP_070792702.1 aldo/keto reductase [Floricoccus tropicus]</t>
  </si>
  <si>
    <t>Q#1326 - &gt;WP_070792703.1 IreB family regulatory phosphoprotein [Floricoccus tropicus]</t>
  </si>
  <si>
    <t>Q#1327 - &gt;WP_070792704.1 Holliday junction resolvase RuvX [Floricoccus tropicus]</t>
  </si>
  <si>
    <t>Q#1328 - &gt;WP_070792705.1 DUF1292 domain-containing protein [Floricoccus tropicus]</t>
  </si>
  <si>
    <t>Q#1329 - &gt;WP_070792706.1 ribosome biogenesis GTPase YqeH [Floricoccus tropicus]</t>
  </si>
  <si>
    <t>Q#1332 - &gt;WP_070792711.1 alpha/beta hydrolase [Floricoccus tropicus]</t>
  </si>
  <si>
    <t>Q#1333 - &gt;WP_070792712.1 alpha/beta hydrolase [Floricoccus tropicus]</t>
  </si>
  <si>
    <t>Q#1336 - &gt;WP_070792715.1 GNAT family N-acetyltransferase [Floricoccus tropicus]</t>
  </si>
  <si>
    <t>Q#1339 - &gt;WP_070792718.1 AAA family ATPase [Floricoccus tropicus]</t>
  </si>
  <si>
    <t>Q#1340 - &gt;WP_070792719.1 cadmium resistance transporter [Floricoccus tropicus]</t>
  </si>
  <si>
    <t>Q#1342 - &gt;WP_070792721.1 nucleoside triphosphate pyrophosphohydrolase [Floricoccus tropicus]</t>
  </si>
  <si>
    <t>Q#1343 - &gt;WP_070792722.1 ABC transporter permease [Floricoccus tropicus]</t>
  </si>
  <si>
    <t>Q#1344 - &gt;WP_070792723.1 ABC transporter ATP-binding protein [Floricoccus tropicus]</t>
  </si>
  <si>
    <t>Q#1345 - &gt;WP_070792724.1 aldehyde dehydrogenase family protein [Floricoccus tropicus]</t>
  </si>
  <si>
    <t>Q#1346 - &gt;WP_070792725.1 GNAT family N-acetyltransferase [Floricoccus tropicus]</t>
  </si>
  <si>
    <t>Q#1347 - &gt;WP_070792726.1 GNAT family N-acetyltransferase [Floricoccus tropicus]</t>
  </si>
  <si>
    <t>Q#1348 - &gt;WP_070792728.1 EAL domain-containing protein [Floricoccus tropicus]</t>
  </si>
  <si>
    <t>Q#1350 - &gt;WP_070792730.1 8-oxo-dGTP diphosphatase [Floricoccus tropicus]</t>
  </si>
  <si>
    <t>Q#1351 - &gt;WP_070792731.1 alpha/beta hydrolase [Floricoccus tropicus]</t>
  </si>
  <si>
    <t>Q#1352 - &gt;WP_070792732.1 extracellular solute-binding protein [Floricoccus tropicus]</t>
  </si>
  <si>
    <t>Q#1353 - &gt;WP_070792733.1 MBL fold metallo-hydrolase [Floricoccus tropicus]</t>
  </si>
  <si>
    <t>Q#1354 - &gt;WP_070792734.1 carbohydrate ABC transporter permease [Floricoccus tropicus]</t>
  </si>
  <si>
    <t>Q#1355 - &gt;WP_070792735.1 sugar ABC transporter permease [Floricoccus tropicus]</t>
  </si>
  <si>
    <t>Q#1356 - &gt;WP_070792736.1 ABC transporter ATP-binding protein [Floricoccus tropicus]</t>
  </si>
  <si>
    <t>Q#1357 - &gt;WP_070792737.1 ECF transporter S component [Floricoccus tropicus]</t>
  </si>
  <si>
    <t>Q#1360 - &gt;WP_070792741.1 glutaredoxin family protein [Floricoccus tropicus]</t>
  </si>
  <si>
    <t>Q#1365 - &gt;WP_070792747.1 tape measure protein [Floricoccus tropicus]</t>
  </si>
  <si>
    <t>Q#1378 - &gt;WP_070792761.1 PBSX family phage terminase large subunit [Floricoccus tropicus]</t>
  </si>
  <si>
    <t>Q#1379 - &gt;WP_070792762.1 hypothetical protein [Floricoccus tropicus]</t>
  </si>
  <si>
    <t>cl35006</t>
  </si>
  <si>
    <t>YjcR superfamily</t>
  </si>
  <si>
    <t>Uncharacterized protein YjcR, contains N-terminal HTH domain [Function unknown]; Uncharacterized conserved protein [Function unknown].</t>
  </si>
  <si>
    <t>Q#1382 - &gt;WP_070792765.1 ParB N-terminal domain-containing protein [Floricoccus tropicus]</t>
  </si>
  <si>
    <t>Q#1392 - &gt;WP_070792775.1 RusA family crossover junction endodeoxyribonuclease [Floricoccus tropicus]</t>
  </si>
  <si>
    <t>Q#1396 - &gt;WP_070792779.1 single-stranded DNA-binding protein [Floricoccus tropicus]</t>
  </si>
  <si>
    <t>Q#1397 - &gt;WP_070792780.1 DUF1351 domain-containing protein [Floricoccus tropicus]</t>
  </si>
  <si>
    <t>Q#1403 - &gt;WP_070792786.1 DUF771 domain-containing protein [Floricoccus tropicus]</t>
  </si>
  <si>
    <t>cl09962</t>
  </si>
  <si>
    <t>DUF771 superfamily</t>
  </si>
  <si>
    <t>Domain of unknown function (DUF771); Family of uncharacterized ORFs found in Bacteriophage and Lactococcus lactis.</t>
  </si>
  <si>
    <t>Q#1405 - &gt;WP_070792788.1 helix-turn-helix domain-containing protein [Floricoccus tropicus]</t>
  </si>
  <si>
    <t>Q#1407 - &gt;WP_070792790.1 site-specific integrase [Floricoccus tropicus]</t>
  </si>
  <si>
    <t>Q#1408 - &gt;WP_070792791.1 glycosyltransferase family 8 protein [Floricoccus tropicus]</t>
  </si>
  <si>
    <t>Q#1409 - &gt;WP_070792792.1 siderophore ABC transporter substrate-binding protein [Floricoccus tropicus]</t>
  </si>
  <si>
    <t>Q#1410 - &gt;WP_070792793.1 ATP-binding cassette domain-containing protein [Floricoccus tropicus]</t>
  </si>
  <si>
    <t>Q#1411 - &gt;WP_070792794.1 iron chelate uptake ABC transporter family permease subunit [Floricoccus tropicus]</t>
  </si>
  <si>
    <t>Q#1412 - &gt;WP_070792796.1 dihydroxyacetone kinase subunit L [Floricoccus tropicus]</t>
  </si>
  <si>
    <t>Q#1413 - &gt;WP_070792797.1 dihydroxyacetone kinase subunit DhaK [Floricoccus tropicus]</t>
  </si>
  <si>
    <t>Q#1414 - &gt;WP_070792798.1 PTS mannnose transporter subunit IIA [Floricoccus tropicus]</t>
  </si>
  <si>
    <t>Q#1415 - &gt;WP_070792799.1 ABC transporter permease [Floricoccus tropicus]</t>
  </si>
  <si>
    <t>Q#1416 - &gt;WP_070792800.1 ATP-binding cassette domain-containing protein [Floricoccus tropicus]</t>
  </si>
  <si>
    <t>Q#1419 - &gt;WP_070792804.1 SMC family ATPase [Floricoccus tropicus]</t>
  </si>
  <si>
    <t>Q#1420 - &gt;WP_070792805.1 exonuclease SbcCD subunit D [Floricoccus tropicus]</t>
  </si>
  <si>
    <t>Q#1421 - &gt;WP_070792806.1 tyrosine-protein phosphatase [Floricoccus tropicus]</t>
  </si>
  <si>
    <t>Q#1422 - &gt;WP_070792807.1 YxeA family protein [Floricoccus tropicus]</t>
  </si>
  <si>
    <t>Q#1423 - &gt;WP_070792808.1 homocysteine S-methyltransferase family protein [Floricoccus tropicus]</t>
  </si>
  <si>
    <t>Q#1424 - &gt;WP_070792809.1 methionine synthase [Floricoccus tropicus]</t>
  </si>
  <si>
    <t>Q#1426 - &gt;WP_070792811.1 threonine/serine exporter family protein [Floricoccus tropicus]</t>
  </si>
  <si>
    <t>Q#1427 - &gt;WP_070792812.1 threonine/serine exporter family protein [Floricoccus tropicus]</t>
  </si>
  <si>
    <t>Q#1428 - &gt;WP_070792813.1 N-acetylglucosamine-specific PTS transporter subunit IIBC [Floricoccus tropicus]</t>
  </si>
  <si>
    <t>Q#1429 - &gt;WP_070792814.1 rhodanese-like domain-containing protein [Floricoccus tropicus]</t>
  </si>
  <si>
    <t>Q#1430 - &gt;WP_070792815.1 heavy-metal-associated domain-containing protein [Floricoccus tropicus]</t>
  </si>
  <si>
    <t>Q#1431 - &gt;WP_070792816.1 MarR family transcriptional regulator [Floricoccus tropicus]</t>
  </si>
  <si>
    <t>Q#1433 - &gt;WP_070792818.1 GNAT family N-acetyltransferase [Floricoccus tropicus]</t>
  </si>
  <si>
    <t>Q#1434 - &gt;WP_070792819.1 phosphomannomutase/phosphoglucomutase [Floricoccus tropicus]</t>
  </si>
  <si>
    <t>Q#1436 - &gt;WP_070792821.1 HD domain-containing protein [Floricoccus tropicus]</t>
  </si>
  <si>
    <t>Q#1437 - &gt;WP_070792822.1 replication-associated recombination protein A [Floricoccus tropicus]</t>
  </si>
  <si>
    <t>Q#1438 - &gt;WP_070792823.1 NADP-dependent isocitrate dehydrogenase [Floricoccus tropicus]</t>
  </si>
  <si>
    <t>Q#1439 - &gt;WP_070792825.1 glutamine-hydrolyzing GMP synthase [Floricoccus tropicus]</t>
  </si>
  <si>
    <t>Q#1442 - &gt;WP_070792829.1 ABC-2 family transporter protein [Floricoccus tropicus]</t>
  </si>
  <si>
    <t>Q#1444 - &gt;WP_070792831.1 heavy metal translocating P-type ATPase [Floricoccus tropicus]</t>
  </si>
  <si>
    <t>Q#1445 - &gt;WP_070792834.1 LysM peptidoglycan-binding domain-containing protein [Floricoccus tropicus]</t>
  </si>
  <si>
    <t>Q#1446 - &gt;WP_070792835.1 ABC transporter permease/substrate-binding protein [Floricoccus tropicus]</t>
  </si>
  <si>
    <t>Q#1447 - &gt;WP_070792836.1 ABC transporter ATP-binding protein [Floricoccus tropicus]</t>
  </si>
  <si>
    <t>Q#1449 - &gt;WP_070792839.1 ATP-binding cassette domain-containing protein [Floricoccus tropicus]</t>
  </si>
  <si>
    <t>Q#1451 - &gt;WP_070792841.1 helix-turn-helix domain-containing protein [Floricoccus tropicus]</t>
  </si>
  <si>
    <t>Q#1452 - &gt;WP_070792842.1 ABC transporter ATP-binding protein/permease [Floricoccus tropicus]</t>
  </si>
  <si>
    <t>Q#1453 - &gt;WP_070792843.1 DUF998 domain-containing protein [Floricoccus tropicus]</t>
  </si>
  <si>
    <t>Q#1454 - &gt;WP_070792844.1 IMP dehydrogenase [Floricoccus tropicus]</t>
  </si>
  <si>
    <t>Q#1455 - &gt;WP_070792846.1 23S rRNA (pseudouridine(1915)-N(3))-methyltransferase RlmH [Floricoccus tropicus]</t>
  </si>
  <si>
    <t>Q#1456 - &gt;WP_070792847.1 trypsin-like peptidase domain-containing protein [Floricoccus tropicus]</t>
  </si>
  <si>
    <t>Q#1457 - &gt;WP_070792848.1 chromosomal replication initiator protein DnaA [Floricoccus tropicus]</t>
  </si>
  <si>
    <t>Q#1458 - &gt;WP_070792849.1 DNA polymerase III subunit beta [Floricoccus tropicus]</t>
  </si>
  <si>
    <t>Q#1459 - &gt;WP_070792850.1 ATP-dependent nuclease subunit B [Floricoccus tropicus]</t>
  </si>
  <si>
    <t>Q#1460 - &gt;WP_070792851.1 helicase-exonuclease AddAB subunit AddA [Floricoccus tropicus]</t>
  </si>
  <si>
    <t>Q#1461 - &gt;WP_070792852.1 DUF951 family protein [Floricoccus tropicus]</t>
  </si>
  <si>
    <t>Q#1462 - &gt;WP_070792853.1 redox-regulated ATPase YchF [Floricoccus tropicus]</t>
  </si>
  <si>
    <t>Q#1463 - &gt;WP_070792854.1 aminoacyl-tRNA hydrolase [Floricoccus tropicus]</t>
  </si>
  <si>
    <t>Q#1464 - &gt;WP_070792855.1 oligosaccharide flippase family protein [Floricoccus tropicus]</t>
  </si>
  <si>
    <t>Q#1465 - &gt;WP_070792856.1 helix-turn-helix domain-containing protein [Floricoccus tropicus]</t>
  </si>
  <si>
    <t>Q#1466 - &gt;WP_070792857.1 helix-turn-helix domain-containing protein [Floricoccus tropicus]</t>
  </si>
  <si>
    <t>Q#1467 - &gt;WP_070792858.1 GA module-containing protein [Floricoccus tropicus]</t>
  </si>
  <si>
    <t>Q#1468 - &gt;WP_070792859.1 peptide ABC transporter substrate-binding protein [Floricoccus tropicus]</t>
  </si>
  <si>
    <t>Q#1469 - &gt;WP_070792860.1 peptide ABC transporter substrate-binding protein [Floricoccus tropicus]</t>
  </si>
  <si>
    <t>Q#1470 - &gt;WP_070792861.1 ABC transporter permease [Floricoccus tropicus]</t>
  </si>
  <si>
    <t>Q#1471 - &gt;WP_070792862.1 ABC transporter ATP-binding protein [Floricoccus tropicus]</t>
  </si>
  <si>
    <t>Q#1472 - &gt;WP_070792863.1 ATP-binding cassette domain-containing protein [Floricoccus tropicus]</t>
  </si>
  <si>
    <t>Q#1473 - &gt;WP_070792864.1 septum formation initiator family protein [Floricoccus tropicus]</t>
  </si>
  <si>
    <t>Q#1474 - &gt;WP_070792865.1 S1 RNA-binding domain-containing protein [Floricoccus tropicus]</t>
  </si>
  <si>
    <t>Q#1475 - &gt;WP_070792867.1 ATP-dependent zinc metalloprotease FtsH [Floricoccus tropicus]</t>
  </si>
  <si>
    <t>Q#1476 - &gt;WP_070792868.1 amino acid permease [Floricoccus tropicus]</t>
  </si>
  <si>
    <t>Q#1477 - &gt;WP_070792869.1 amino acid ABC transporter permease [Floricoccus tropicus]</t>
  </si>
  <si>
    <t>Q#1478 - &gt;WP_070792870.1 amino acid ABC transporter permease [Floricoccus tropicus]</t>
  </si>
  <si>
    <t>Q#1479 - &gt;WP_070792871.1 transporter substrate-binding domain-containing protein [Floricoccus tropicus]</t>
  </si>
  <si>
    <t>Q#1480 - &gt;WP_070792872.1 aspartate--tRNA ligase [Floricoccus tropicus]</t>
  </si>
  <si>
    <t>Q#1481 - &gt;WP_070792873.1 histidine--tRNA ligase [Floricoccus tropicus]</t>
  </si>
  <si>
    <t>Q#1482 - &gt;WP_070792874.1 TMEM175 family protein [Floricoccus tropicus]</t>
  </si>
  <si>
    <t>Q#1483 - &gt;WP_070792875.1 50S ribosomal protein L32 [Floricoccus tropicus]</t>
  </si>
  <si>
    <t>Q#1484 - &gt;WP_070792876.1 DUF421 domain-containing protein [Floricoccus tropicus]</t>
  </si>
  <si>
    <t>Q#1485 - &gt;WP_070792877.1 type 1 glutamine amidotransferase domain-containing protein [Floricoccus tropicus]</t>
  </si>
  <si>
    <t>Q#1486 - &gt;WP_070792878.1 metalloregulator ArsR/SmtB family transcription factor [Floricoccus tropicus]</t>
  </si>
  <si>
    <t>Q#1487 - &gt;WP_070792879.1 phosphotransferase [Floricoccus tropicus]</t>
  </si>
  <si>
    <t>Q#1488 - &gt;WP_070792880.1 metallophosphatase family protein [Floricoccus tropicus]</t>
  </si>
  <si>
    <t>Q#1489 - &gt;WP_070792881.1 metallophosphoesterase family protein [Floricoccus tropicus]</t>
  </si>
  <si>
    <t>Q#1491 - &gt;WP_070792884.1 phosphonate ABC transporter ATP-binding protein [Floricoccus tropicus]</t>
  </si>
  <si>
    <t>Q#1492 - &gt;WP_070792885.1 phosphonate ABC transporter, permease protein PhnE [Floricoccus tropicus]</t>
  </si>
  <si>
    <t>Q#1494 - &gt;WP_070792887.1 acyl carrier protein [Floricoccus tropicus]</t>
  </si>
  <si>
    <t>Q#1495 - &gt;WP_070792888.1 phosphate acyltransferase PlsX [Floricoccus tropicus]</t>
  </si>
  <si>
    <t>Q#1496 - &gt;WP_070792889.1 D-alanine--poly(phosphoribitol) ligase subunit DltA [Floricoccus tropicus]</t>
  </si>
  <si>
    <t>Q#1497 - &gt;WP_070792890.1 D-alanyl-lipoteichoic acid biosynthesis protein DltB [Floricoccus tropicus]</t>
  </si>
  <si>
    <t>MBOAT superfamily</t>
  </si>
  <si>
    <t>MBOAT, membrane-bound O-acyltransferase family; The MBOAT (membrane bound O-acyl transferase) family of membrane proteins contains a variety of acyltransferase enzymes. A conserved histidine has been suggested to be the active site residue.</t>
  </si>
  <si>
    <t>Q#1498 - &gt;WP_070792891.1 D-alanine--poly(phosphoribitol) ligase subunit DltC [Floricoccus tropicus]</t>
  </si>
  <si>
    <t>Q#1499 - &gt;WP_070792892.1 D-alanyl-lipoteichoic acid biosynthesis protein DltD [Floricoccus tropicus]</t>
  </si>
  <si>
    <t>Q#1500 - &gt;WP_070792893.1 alpha/beta hydrolase [Floricoccus tropicus]</t>
  </si>
  <si>
    <t>Q#1501 - &gt;WP_070792894.1 hypothetical protein [Floricoccus tropicus]</t>
  </si>
  <si>
    <t>Q#1502 - &gt;WP_070792895.1 signal peptidase I [Floricoccus tropicus]</t>
  </si>
  <si>
    <t>Q#1503 - &gt;WP_070792896.1 tryptophan--tRNA ligase [Floricoccus tropicus]</t>
  </si>
  <si>
    <t>Q#1504 - &gt;WP_070792897.1 polysaccharide biosynthesis C-terminal domain-containing protein [Floricoccus tropicus]</t>
  </si>
  <si>
    <t>Q#1505 - &gt;WP_070792898.1 hemolysin III family protein [Floricoccus tropicus]</t>
  </si>
  <si>
    <t>Q#1506 - &gt;WP_070792899.1 DNA repair protein RecO [Floricoccus tropicus]</t>
  </si>
  <si>
    <t>Q#1507 - &gt;WP_070792900.1 pyridoxal phosphate-dependent aminotransferase [Floricoccus tropicus]</t>
  </si>
  <si>
    <t>Q#1509 - &gt;WP_070792902.1 YjjG family noncanonical pyrimidine nucleotidase [Floricoccus tropicus]</t>
  </si>
  <si>
    <t>Q#1510 - &gt;WP_070792903.1 glycerophosphoryl diester phosphodiesterase [Floricoccus tropicus]</t>
  </si>
  <si>
    <t>Q#1511 - &gt;WP_070792904.1 MFS transporter [Floricoccus tropicus]</t>
  </si>
  <si>
    <t>Q#1512 - &gt;WP_070792905.1 cardiolipin synthase [Floricoccus tropicus]</t>
  </si>
  <si>
    <t>Q#1513 - &gt;WP_070792906.1 LacI family transcriptional regulator [Floricoccus tropicus]</t>
  </si>
  <si>
    <t>Q#1514 - &gt;WP_070792907.1 alpha-glucosidase [Floricoccus tropicus]</t>
  </si>
  <si>
    <t>Q#1515 - &gt;WP_070792908.1 PTS sugar transporter subunit IIBCA [Floricoccus tropicus]</t>
  </si>
  <si>
    <t>Q#1517 - &gt;WP_070792910.1 helix-turn-helix domain-containing protein [Floricoccus tropicus]</t>
  </si>
  <si>
    <t>Q#1518 - &gt;WP_070792911.1 helix-turn-helix domain-containing protein [Floricoccus tropicus]</t>
  </si>
  <si>
    <t>Q#1519 - &gt;WP_070792912.1 EAL domain-containing protein [Floricoccus tropicus]</t>
  </si>
  <si>
    <t>Q#1520 - &gt;WP_070792913.1 GGDEF domain-containing protein [Floricoccus tropicus]</t>
  </si>
  <si>
    <t>Q#1521 - &gt;WP_070792914.1 glycosyltransferase [Floricoccus tropicus]</t>
  </si>
  <si>
    <t>Q#1523 - &gt;WP_070792916.1 glucosaminidase domain-containing protein [Floricoccus tropicus]</t>
  </si>
  <si>
    <t>Q#1524 - &gt;WP_070792917.1 tRNA dihydrouridine synthase DusB [Floricoccus tropicus]</t>
  </si>
  <si>
    <t>Q#1525 - &gt;WP_070792918.1 Hsp33 family molecular chaperone HslO [Floricoccus tropicus]</t>
  </si>
  <si>
    <t>Q#1526 - &gt;WP_070792919.1 adenylosuccinate synthase [Floricoccus tropicus]</t>
  </si>
  <si>
    <t>Q#1527 - &gt;WP_070792920.1 DNA cytosine methyltransferase [Floricoccus tropicus]</t>
  </si>
  <si>
    <t>Q#1532 - &gt;WP_070792926.1 NADP-dependent oxidoreductase [Floricoccus tropicus]</t>
  </si>
  <si>
    <t>Q#1533 - &gt;WP_070792927.1 alanine dehydrogenase [Floricoccus tropicus]</t>
  </si>
  <si>
    <t>COG0686</t>
  </si>
  <si>
    <t>Ald</t>
  </si>
  <si>
    <t>Alanine dehydrogenase  [Amino acid transport and metabolism]; Alanine dehydrogenase [Amino acid transport and metabolism].</t>
  </si>
  <si>
    <t>Q#1535 - &gt;WP_070792930.1 iron-containing alcohol dehydrogenase family protein [Floricoccus tropicus]</t>
  </si>
  <si>
    <t>Q#1536 - &gt;WP_070792932.1 VOC family protein [Floricoccus tropicus]</t>
  </si>
  <si>
    <t>Q#1537 - &gt;WP_070792933.1 glyoxalase/bleomycin resistance/extradiol dioxygenase family protein [Floricoccus tropicus]</t>
  </si>
  <si>
    <t>Q#1538 - &gt;WP_070792934.1 helix-turn-helix domain-containing protein [Floricoccus tropicus]</t>
  </si>
  <si>
    <t>cl27792</t>
  </si>
  <si>
    <t>YiaG superfamily</t>
  </si>
  <si>
    <t>DNA-binding transcriptional regulator YiaG, XRE-type HTH domain [Transcription]; Predicted transcriptional regulator [Transcription].</t>
  </si>
  <si>
    <t>Q#1539 - &gt;WP_070792935.1 helix-turn-helix domain-containing protein [Floricoccus tropicus]</t>
  </si>
  <si>
    <t>Q#1540 - &gt;WP_070792936.1 PTS sugar transporter subunit IIB [Floricoccus tropicus]</t>
  </si>
  <si>
    <t>PTS_IIB_man superfamily</t>
  </si>
  <si>
    <t>PTS_IIB, PTS system, Mannose/sorbose specific IIB subunit. The bacterial phosphoenolpyruvate: sugar phosphotransferase system (PTS) is a multi-protein system involved in the regulation of a variety of metabolic and transcriptional processes. This family is one of four structurally and functionally distinct group IIB PTS system cytoplasmic enzymes, necessary for the uptake of carbohydrates across the cytoplasmic membrane and their phosphorylation. The active site histidine receives a phosphate group from the IIA subunit and transfers it to the substrate.</t>
  </si>
  <si>
    <t>Q#1541 - &gt;WP_070792937.1 PTS sugar transporter subunit IIC [Floricoccus tropicus]</t>
  </si>
  <si>
    <t>Q#1542 - &gt;WP_070792938.1 PTS system mannose/fructose/sorbose family transporter subunit IID [Floricoccus tropicus]</t>
  </si>
  <si>
    <t>EIID-AGA superfamily</t>
  </si>
  <si>
    <t xml:space="preserve">PTS system mannose/fructose/sorbose family IID component; PTS system mannose/fructose/sorbose family IID component.  </t>
  </si>
  <si>
    <t>Q#1543 - &gt;WP_070792939.1 PTS N-acetylglucosamine transporter subunit IIBC [Floricoccus tropicus]</t>
  </si>
  <si>
    <t>Q#1544 - &gt;WP_070792940.1 alpha-glucosidase [Floricoccus tropicus]</t>
  </si>
  <si>
    <t>Q#1545 - &gt;WP_070792941.1 MurR/RpiR family transcriptional regulator [Floricoccus tropicus]</t>
  </si>
  <si>
    <t>COG1737</t>
  </si>
  <si>
    <t>RpiR</t>
  </si>
  <si>
    <t>cl34347</t>
  </si>
  <si>
    <t>DNA-binding transcriptional regulator, MurR/RpiR family, contains HTH and SIS domains [Transcription]; Transcriptional regulators [Transcription].</t>
  </si>
  <si>
    <t>Q#1546 - &gt;WP_070792942.1 histidine phosphatase family protein [Floricoccus tropicus]</t>
  </si>
  <si>
    <t>Q#1547 - &gt;WP_070792943.1 DUF1304 domain-containing protein [Floricoccus tropicus]</t>
  </si>
  <si>
    <t>Q#1548 - &gt;WP_070792945.1 nucleotide pyrophosphohydrolase [Floricoccus tropicus]</t>
  </si>
  <si>
    <t>Q#1549 - &gt;WP_070792946.1 glycine betaine/L-proline ABC transporter ATP-binding protein [Floricoccus tropicus]</t>
  </si>
  <si>
    <t>Q#1550 - &gt;WP_070792947.1 ABC transporter permease/substrate binding protein [Floricoccus tropicus]</t>
  </si>
  <si>
    <t>Q#1551 - &gt;WP_070792948.1 alpha/beta hydrolase [Floricoccus tropicus]</t>
  </si>
  <si>
    <t>Q#1552 - &gt;WP_070792949.1 DUF1622 domain-containing protein [Floricoccus tropicus]</t>
  </si>
  <si>
    <t>Q#1553 - &gt;WP_070792950.1 alpha/beta hydrolase [Floricoccus tropicus]</t>
  </si>
  <si>
    <t>Q#1554 - &gt;WP_070792951.1 amidohydrolase family protein [Floricoccus tropicus]</t>
  </si>
  <si>
    <t>Q#1555 - &gt;WP_070792952.1 TetR/AcrR family transcriptional regulator [Floricoccus tropicus]</t>
  </si>
  <si>
    <t>Q#1556 - &gt;WP_070792953.1 O-acetylhomoserine aminocarboxypropyltransferase/cysteine synthase [Floricoccus tropicus]</t>
  </si>
  <si>
    <t>Q#1557 - &gt;WP_070792954.1 N-methyl-L-tryptophan oxidase [Floricoccus tropicus]</t>
  </si>
  <si>
    <t>Q#1558 - &gt;WP_070792955.1 homoserine O-succinyltransferase [Floricoccus tropicus]</t>
  </si>
  <si>
    <t>Q#1559 - &gt;WP_070792956.1 LysR family transcriptional regulator [Floricoccus tropicus]</t>
  </si>
  <si>
    <t>Q#1560 - &gt;WP_070792957.1 5-methyltetrahydropteroyltriglutamate--homocysteine S-methyltransferase [Floricoccus tropicus]</t>
  </si>
  <si>
    <t>Q#1561 - &gt;WP_070792958.1 cyclase family protein [Floricoccus tropicus]</t>
  </si>
  <si>
    <t>Q#1562 - &gt;WP_070792959.1 biotin synthase BioB [Floricoccus tropicus]</t>
  </si>
  <si>
    <t>Q#1564 - &gt;WP_070792961.1 50S ribosomal protein L11 methyltransferase [Floricoccus tropicus]</t>
  </si>
  <si>
    <t>Q#1565 - &gt;WP_070792962.1 16S rRNA (uracil(1498)-N(3))-methyltransferase [Floricoccus tropicus]</t>
  </si>
  <si>
    <t>Q#1566 - &gt;WP_070792963.1 bifunctional (p)ppGpp synthetase/guanosine-3',5'-bis(diphosphate) 3'-pyrophosphohydrolase [Floricoccus tropicus]</t>
  </si>
  <si>
    <t>Q#1567 - &gt;WP_070792964.1 D-tyrosyl-tRNA(Tyr) deacylase [Floricoccus tropicus]</t>
  </si>
  <si>
    <t>Q#1568 - &gt;WP_070792965.1 TMEM175 family protein [Floricoccus tropicus]</t>
  </si>
  <si>
    <t>Q#1569 - &gt;WP_070792966.1 ABC transporter substrate-binding protein [Floricoccus tropicus]</t>
  </si>
  <si>
    <t>Q#1570 - &gt;WP_070792967.1 branched-chain amino acid ABC transporter permease [Floricoccus tropicus]</t>
  </si>
  <si>
    <t>Q#1571 - &gt;WP_070792968.1 branched-chain amino acid ABC transporter permease [Floricoccus tropicus]</t>
  </si>
  <si>
    <t>Q#1572 - &gt;WP_070792969.1 ABC transporter ATP-binding protein [Floricoccus tropicus]</t>
  </si>
  <si>
    <t>Q#1573 - &gt;WP_070792970.1 ABC transporter ATP-binding protein [Floricoccus tropicus]</t>
  </si>
  <si>
    <t>Q#1574 - &gt;WP_070792971.1 CBS domain-containing protein [Floricoccus tropicus]</t>
  </si>
  <si>
    <t>Q#1575 - &gt;WP_070792972.1 30S ribosomal protein S7 [Floricoccus tropicus]</t>
  </si>
  <si>
    <t>Q#1576 - &gt;WP_070792975.1 TIGR01212 family radical SAM protein [Floricoccus tropicus]</t>
  </si>
  <si>
    <t>Q#1577 - &gt;WP_070792976.1 class I SAM-dependent methyltransferase [Floricoccus tropicus]</t>
  </si>
  <si>
    <t>Q#1579 - &gt;WP_070792978.1 hypothetical protein [Floricoccus tropicus]</t>
  </si>
  <si>
    <t>Q#1580 - &gt;WP_070792979.1 LCP family protein [Floricoccus tropicus]</t>
  </si>
  <si>
    <t>Q#1581 - &gt;WP_070792980.1 tyrosine protein kinase [Floricoccus tropicus]</t>
  </si>
  <si>
    <t>Q#1582 - &gt;WP_070792981.1 CpsD/CapB family tyrosine-protein kinase [Floricoccus tropicus]</t>
  </si>
  <si>
    <t>Q#1583 - &gt;WP_070792982.1 tyrosine protein phosphatase [Floricoccus tropicus]</t>
  </si>
  <si>
    <t>Q#1584 - &gt;WP_070792983.1 sugar transferase [Floricoccus tropicus]</t>
  </si>
  <si>
    <t>Q#1585 - &gt;WP_070792986.1 hypothetical protein [Floricoccus tropicus]</t>
  </si>
  <si>
    <t>cl34671</t>
  </si>
  <si>
    <t>OCH1 superfamily</t>
  </si>
  <si>
    <t>Mannosyltransferase OCH1 or related enzyme [Cell wall/membrane/envelope biogenesis]; Mannosyltransferase OCH1 and related enzymes [Cell envelope biogenesis, outer membrane].</t>
  </si>
  <si>
    <t>Q#1586 - &gt;WP_070792987.1 polysaccharide pyruvyl transferase family protein [Floricoccus tropicus]</t>
  </si>
  <si>
    <t>Q#1587 - &gt;WP_070792988.1 oligosaccharide flippase family protein [Floricoccus tropicus]</t>
  </si>
  <si>
    <t>Q#1588 - &gt;WP_070792989.1 nucleotide sugar dehydrogenase [Floricoccus tropicus]</t>
  </si>
  <si>
    <t>COG1004</t>
  </si>
  <si>
    <t>Ugd</t>
  </si>
  <si>
    <t>UDP-glucose 6-dehydrogenase [Cell wall/membrane/envelope biogenesis]; Predicted UDP-glucose 6-dehydrogenase [Cell envelope biogenesis, outer membrane].</t>
  </si>
  <si>
    <t>Q#1589 - &gt;WP_070792990.1 VanZ family protein [Floricoccus tropicus]</t>
  </si>
  <si>
    <t>Q#1590 - &gt;WP_070792991.1 UDP-glucose 4-epimerase GalE [Floricoccus tropicus]</t>
  </si>
  <si>
    <t>Q#1591 - &gt;WP_070792992.1 SH3 domain-containing protein [Floricoccus tropicus]</t>
  </si>
  <si>
    <t>Q#1593 - &gt;WP_070792994.1 M42 family metallopeptidase [Floricoccus tropicus]</t>
  </si>
  <si>
    <t>Q#1594 - &gt;WP_070792995.1 anaerobic ribonucleoside-triphosphate reductase [Floricoccus tropicus]</t>
  </si>
  <si>
    <t>Q#1595 - &gt;WP_070792996.1 anaerobic ribonucleoside-triphosphate reductase activating protein [Floricoccus tropicus]</t>
  </si>
  <si>
    <t>Q#1596 - &gt;WP_070792998.1 peptidase M13 [Floricoccus tropicus]</t>
  </si>
  <si>
    <t>Q#1597 - &gt;WP_070792999.1 LysR family transcriptional regulator [Floricoccus tropicus]</t>
  </si>
  <si>
    <t>Q#1598 - &gt;WP_070793000.1 TDT family transporter [Floricoccus tropicus]</t>
  </si>
  <si>
    <t>Q#1599 - &gt;WP_070793001.1 DNA-directed RNA polymerase subunit beta [Floricoccus tropicus]</t>
  </si>
  <si>
    <t>Q#1600 - &gt;WP_070793002.1 DNA-directed RNA polymerase subunit beta' [Floricoccus tropicus]</t>
  </si>
  <si>
    <t>Q#1601 - &gt;WP_070793003.1 GRP family sugar transporter [Floricoccus tropicus]</t>
  </si>
  <si>
    <t>Q#1602 - &gt;WP_070793004.1 tRNA guanosine(34) transglycosylase Tgt [Floricoccus tropicus]</t>
  </si>
  <si>
    <t>Q#1603 - &gt;WP_070793005.1 preprotein translocase subunit YajC [Floricoccus tropicus]</t>
  </si>
  <si>
    <t>Q#1604 - &gt;WP_070793006.1 isoprenyl transferase [Floricoccus tropicus]</t>
  </si>
  <si>
    <t>Q#1605 - &gt;WP_070793007.1 phosphatidate cytidylyltransferase [Floricoccus tropicus]</t>
  </si>
  <si>
    <t>Q#1606 - &gt;WP_070793008.1 1-deoxy-D-xylulose-5-phosphate reductoisomerase [Floricoccus tropicus]</t>
  </si>
  <si>
    <t>Q#1607 - &gt;WP_070793009.1 RIP metalloprotease RseP [Floricoccus tropicus]</t>
  </si>
  <si>
    <t>Q#1608 - &gt;WP_070793010.1 PolC-type DNA polymerase III [Floricoccus tropicus]</t>
  </si>
  <si>
    <t>Q#1609 - &gt;WP_070793011.1 ribose-phosphate diphosphokinase [Floricoccus tropicus]</t>
  </si>
  <si>
    <t>Q#1610 - &gt;WP_070793012.1 helix-turn-helix domain-containing protein [Floricoccus tropicus]</t>
  </si>
  <si>
    <t>Q#1613 - &gt;WP_070793015.1 acetoin reductase [Floricoccus tropicus]</t>
  </si>
  <si>
    <t>Q#1614 - &gt;WP_070793016.1 leucine--tRNA ligase [Floricoccus tropicus]</t>
  </si>
  <si>
    <t>Q#1615 - &gt;WP_070793017.1 glycerophosphoryl diester phosphodiesterase [Floricoccus tropicus]</t>
  </si>
  <si>
    <t>Q#1616 - &gt;WP_070793018.1 hypothetical protein [Floricoccus tropicus]</t>
  </si>
  <si>
    <t>Q#1617 - &gt;WP_070793019.1 YfhO family protein [Floricoccus tropicus]</t>
  </si>
  <si>
    <t>Q#1619 - &gt;WP_070793021.1 PadR family transcriptional regulator [Floricoccus tropicus]</t>
  </si>
  <si>
    <t>Q#1622 - &gt;WP_070793024.1 ASCH domain-containing protein [Floricoccus tropicus]</t>
  </si>
  <si>
    <t>Q#1623 - &gt;WP_070793025.1 L-serine ammonia-lyase, iron-sulfur-dependent, subunit alpha [Floricoccus tropicus]</t>
  </si>
  <si>
    <t>Q#1624 - &gt;WP_070793026.1 L-serine ammonia-lyase, iron-sulfur-dependent subunit beta [Floricoccus tropicus]</t>
  </si>
  <si>
    <t>Q#1625 - &gt;WP_070793027.1 HAD hydrolase-like protein [Floricoccus tropicus]</t>
  </si>
  <si>
    <t>Q#1626 - &gt;WP_070793028.1 tRNA 2-thiouridine(34) synthase MnmA [Floricoccus tropicus]</t>
  </si>
  <si>
    <t>Q#1627 - &gt;WP_070793029.1 tRNA uridine-5-carboxymethylaminomethyl(34) synthesis enzyme MnmG [Floricoccus tropicus]</t>
  </si>
  <si>
    <t>Q#1628 - &gt;WP_070793030.1 DHH family phosphoesterase [Floricoccus tropicus]</t>
  </si>
  <si>
    <t>Q#1629 - &gt;WP_070793031.1 50S ribosomal protein L9 [Floricoccus tropicus]</t>
  </si>
  <si>
    <t>Q#1630 - &gt;WP_070793032.1 replicative DNA helicase [Floricoccus tropicus]</t>
  </si>
  <si>
    <t>Q#1631 - &gt;WP_070793033.1 hypothetical protein [Floricoccus tropicus]</t>
  </si>
  <si>
    <t>VEG superfamily</t>
  </si>
  <si>
    <t>Biofilm formation stimulator VEG; VEG is a family that is highly conserved among Gram-positive bacteria. It stimulates biofilm formation through inducing transcription of the tapA-sipW-tasA operon. The products of this operon are resposible for production of the amyloid fibre (TasA) component of the biofilm. Veg or a Veg-induced protein acts as an antirepressor of SinR - part of the major overall biofilm transcriptional control system - to regulate and stimulate biofilm formation. Veg is transcribed at high levels during both exponential growth and sporulation.</t>
  </si>
  <si>
    <t>Q#1632 - &gt;WP_070793034.1 30S ribosomal protein S4 [Floricoccus tropicus]</t>
  </si>
  <si>
    <t>Q#1633 - &gt;WP_070793035.1 ABC transporter ATP-binding protein/permease [Floricoccus tropicus]</t>
  </si>
  <si>
    <t>Q#1634 - &gt;WP_070793036.1 recombinase RecA [Floricoccus tropicus]</t>
  </si>
  <si>
    <t>Q#1635 - &gt;WP_070793037.1 transcriptional regulator Spx [Floricoccus tropicus]</t>
  </si>
  <si>
    <t>Q#1636 - &gt;WP_070793038.1 TatD family hydrolase [Floricoccus tropicus]</t>
  </si>
  <si>
    <t>Q#1637 - &gt;WP_070793039.1 NUDIX hydrolase N-terminal domain-containing protein [Floricoccus tropicus]</t>
  </si>
  <si>
    <t>Q#1638 - &gt;WP_070793040.1 16S rRNA (adenine(1518)-N(6)/adenine(1519)-N(6))-dimethyltransferase RsmA [Floricoccus tropicus]</t>
  </si>
  <si>
    <t>Q#1640 - &gt;WP_070793042.1 helix-turn-helix domain-containing protein [Floricoccus tropicus]</t>
  </si>
  <si>
    <t>Q#1641 - &gt;WP_070793043.1 ribulose-phosphate 3-epimerase [Floricoccus tropicus]</t>
  </si>
  <si>
    <t>Q#1642 - &gt;WP_070793044.1 metallophosphoesterase [Floricoccus tropicus]</t>
  </si>
  <si>
    <t>Q#1643 - &gt;WP_070793045.1 AAA family ATPase [Floricoccus tropicus]</t>
  </si>
  <si>
    <t>Q#1644 - &gt;WP_070793046.1 3'-5' exoribonuclease YhaM family protein [Floricoccus tropicus]</t>
  </si>
  <si>
    <t>Q#1645 - &gt;WP_070793047.1 DNA-3-methyladenine glycosylase I [Floricoccus tropicus]</t>
  </si>
  <si>
    <t>Q#1646 - &gt;WP_070793049.1 glycogen/starch/alpha-glucan phosphorylase [Floricoccus tropicus]</t>
  </si>
  <si>
    <t>Q#1647 - &gt;WP_070793050.1 glycogen synthase GlgA [Floricoccus tropicus]</t>
  </si>
  <si>
    <t>Q#1648 - &gt;WP_070793051.1 glucose-1-phosphate adenylyltransferase subunit GlgD [Floricoccus tropicus]</t>
  </si>
  <si>
    <t>Q#1649 - &gt;WP_070793052.1 glycoside hydrolase family 13 protein [Floricoccus tropicus]</t>
  </si>
  <si>
    <t>Q#1650 - &gt;WP_070793053.1 amino acid ABC transporter permease [Floricoccus tropicus]</t>
  </si>
  <si>
    <t>Q#1651 - &gt;WP_070793054.1 transporter substrate-binding domain-containing protein [Floricoccus tropicus]</t>
  </si>
  <si>
    <t>Q#1652 - &gt;WP_070793055.1 amino acid ABC transporter ATP-binding protein [Floricoccus tropicus]</t>
  </si>
  <si>
    <t>Q#1653 - &gt;WP_070793056.1 response regulator transcription factor [Floricoccus tropicus]</t>
  </si>
  <si>
    <t>Q#1654 - &gt;WP_070793057.1 MBL fold metallo-hydrolase [Floricoccus tropicus]</t>
  </si>
  <si>
    <t>Q#1655 - &gt;WP_070793058.1 chromosome segregation protein SMC [Floricoccus tropicus]</t>
  </si>
  <si>
    <t>Q#1656 - &gt;WP_070793059.1 Cof-type HAD-IIB family hydrolase [Floricoccus tropicus]</t>
  </si>
  <si>
    <t>Q#1657 - &gt;WP_070793060.1 signal recognition particle-docking protein FtsY [Floricoccus tropicus]</t>
  </si>
  <si>
    <t>Q#1658 - &gt;WP_070793061.1 oleate hydratase [Floricoccus tropicus]</t>
  </si>
  <si>
    <t>Q#1659 - &gt;WP_070793062.1 cation-translocating P-type ATPase [Floricoccus tropicus]</t>
  </si>
  <si>
    <t>Q#1660 - &gt;WP_070793063.1 DAK2 domain-containing protein [Floricoccus tropicus]</t>
  </si>
  <si>
    <t>Q#1661 - &gt;WP_070793064.1 ATP-dependent DNA helicase RecG [Floricoccus tropicus]</t>
  </si>
  <si>
    <t>Q#1663 - &gt;WP_070793066.1 CtsR family transcriptional regulator [Floricoccus tropicus]</t>
  </si>
  <si>
    <t>Q#1664 - &gt;WP_070793067.1 ATP-dependent Clp protease ATP-binding subunit [Floricoccus tropicus]</t>
  </si>
  <si>
    <t>Q#1665 - &gt;WP_070793069.1 nicotinamide-nucleotide adenylyltransferase [Floricoccus tropicus]</t>
  </si>
  <si>
    <t>Q#1666 - &gt;WP_070793070.1 YdbC family protein [Floricoccus tropicus]</t>
  </si>
  <si>
    <t>Q#1667 - &gt;WP_070793071.1 CPBP family intramembrane metalloprotease [Floricoccus tropicus]</t>
  </si>
  <si>
    <t>Q#1668 - &gt;WP_070793072.1 PadR family transcriptional regulator [Floricoccus tropicus]</t>
  </si>
  <si>
    <t>Q#1672 - &gt;WP_070793076.1 aminoacyl-tRNA deacylase [Floricoccus tropicus]</t>
  </si>
  <si>
    <t>Q#1673 - &gt;WP_070793077.1 DUF368 domain-containing protein [Floricoccus tropicus]</t>
  </si>
  <si>
    <t>Q#1674 - &gt;WP_070793078.1 energy-coupled thiamine transporter ThiT [Floricoccus tropicus]</t>
  </si>
  <si>
    <t>Q#1675 - &gt;WP_070793079.1 hypothetical protein [Floricoccus tropicus]</t>
  </si>
  <si>
    <t>Q#1676 - &gt;WP_070793080.1 metal ABC transporter substrate-binding protein [Floricoccus tropicus]</t>
  </si>
  <si>
    <t>Q#1677 - &gt;WP_070793081.1 metal ABC transporter substrate-binding protein [Floricoccus tropicus]</t>
  </si>
  <si>
    <t>Q#1678 - &gt;WP_070793082.1 metal ABC transporter substrate-binding protein [Floricoccus tropicus]</t>
  </si>
  <si>
    <t>Q#1679 - &gt;WP_070793083.1 ATP-binding cassette domain-containing protein [Floricoccus tropicus]</t>
  </si>
  <si>
    <t>Q#1680 - &gt;WP_070793084.1 ABC transporter permease [Floricoccus tropicus]</t>
  </si>
  <si>
    <t>Q#1681 - &gt;WP_070793085.1 MBL fold metallo-hydrolase [Floricoccus tropicus]</t>
  </si>
  <si>
    <t>Q#1682 - &gt;WP_070793086.1 tRNA adenosine(34) deaminase TadA [Floricoccus tropicus]</t>
  </si>
  <si>
    <t>Q#1683 - &gt;WP_070793087.1 YueI family protein [Floricoccus tropicus]</t>
  </si>
  <si>
    <t>Q#1684 - &gt;WP_070793088.1 GNAT family N-acetyltransferase [Floricoccus tropicus]</t>
  </si>
  <si>
    <t>Q#1685 - &gt;WP_070793089.1 CBS domain-containing protein [Floricoccus tropicus]</t>
  </si>
  <si>
    <t>Q#1686 - &gt;WP_070793091.1 UDP-N-acetylglucosamine 1-carboxyvinyltransferase [Floricoccus tropicus]</t>
  </si>
  <si>
    <t>Q#1687 - &gt;WP_070793092.1 universal stress protein [Floricoccus tropicus]</t>
  </si>
  <si>
    <t>Q#1688 - &gt;WP_070793093.1 sodium:proton antiporter [Floricoccus tropicus]</t>
  </si>
  <si>
    <t>Q#1689 - &gt;WP_070793094.1 cysteine desulfurase [Floricoccus tropicus]</t>
  </si>
  <si>
    <t>Q#1690 - &gt;WP_070793095.1 tRNA 4-thiouridine(8) synthase ThiI [Floricoccus tropicus]</t>
  </si>
  <si>
    <t>Q#1691 - &gt;WP_070793096.1 penicillin-binding protein [Floricoccus tropicus]</t>
  </si>
  <si>
    <t>Q#1692 - &gt;WP_070793097.1 tyrosine--tRNA ligase [Floricoccus tropicus]</t>
  </si>
  <si>
    <t>Q#1693 - &gt;WP_070793098.1 class I SAM-dependent methyltransferase [Floricoccus tropicus]</t>
  </si>
  <si>
    <t>Q#1694 - &gt;WP_070793099.1 acetate kinase [Floricoccus tropicus]</t>
  </si>
  <si>
    <t>Q#1695 - &gt;WP_070793100.1 glycerophosphodiester phosphodiesterase [Floricoccus tropicus]</t>
  </si>
  <si>
    <t>Q#1697 - &gt;WP_070793102.1 glucose-1-phosphate thymidylyltransferase RfbA [Floricoccus tropicus]</t>
  </si>
  <si>
    <t>Q#1698 - &gt;WP_070793103.1 dTDP-4-dehydrorhamnose 3,5-epimerase family protein [Floricoccus tropicus]</t>
  </si>
  <si>
    <t>Q#1699 - &gt;WP_070793104.1 dTDP-glucose 4,6-dehydratase [Floricoccus tropicus]</t>
  </si>
  <si>
    <t>Q#1700 - &gt;WP_070793105.1 lactoylglutathione lyase [Floricoccus tropicus]</t>
  </si>
  <si>
    <t>Q#1701 - &gt;WP_070793106.1 dTDP-4-dehydrorhamnose reductase [Floricoccus tropicus]</t>
  </si>
  <si>
    <t>Q#1702 - &gt;WP_070793107.1 DUF1972 domain-containing protein [Floricoccus tropicus]</t>
  </si>
  <si>
    <t>Q#1703 - &gt;WP_070793108.1 glycosyltransferase family 2 protein [Floricoccus tropicus]</t>
  </si>
  <si>
    <t>Q#1704 - &gt;WP_070793109.1 glycosyltransferase family 2 protein [Floricoccus tropicus]</t>
  </si>
  <si>
    <t>Q#1706 - &gt;WP_070793111.1 LicD family protein [Floricoccus tropicus]</t>
  </si>
  <si>
    <t>Q#1707 - &gt;WP_070793112.1 2-C-methyl-D-erythritol 4-phosphate cytidylyltransferase [Floricoccus tropicus]</t>
  </si>
  <si>
    <t>Q#1708 - &gt;WP_070793113.1 glycosyltransferase [Floricoccus tropicus]</t>
  </si>
  <si>
    <t>Q#1710 - &gt;WP_070793115.1 DUF2142 domain-containing protein [Floricoccus tropicus]</t>
  </si>
  <si>
    <t>Q#1711 - &gt;WP_070793116.1 polysaccharide biosynthesis C-terminal domain-containing protein [Floricoccus tropicus]</t>
  </si>
  <si>
    <t>Q#1712 - &gt;WP_070793117.1 glycosyltransferase family 4 protein [Floricoccus tropicus]</t>
  </si>
  <si>
    <t>Q#1713 - &gt;WP_070793118.1 transposase [Floricoccus tropicus]</t>
  </si>
  <si>
    <t>Q#1714 - &gt;WP_070793120.1 transcription-repair coupling factor [Floricoccus tropicus]</t>
  </si>
  <si>
    <t>Q#1715 - &gt;WP_070793121.1 ABC transporter permease [Floricoccus tropicus]</t>
  </si>
  <si>
    <t>Q#1716 - &gt;WP_070793124.1 phosphonate ABC transporter, permease protein PhnE [Floricoccus tropicus]</t>
  </si>
  <si>
    <t>Q#1717 - &gt;WP_070793125.1 Cof-type HAD-IIB family hydrolase [Floricoccus tropicus]</t>
  </si>
  <si>
    <t>Q#1718 - &gt;WP_070793130.1 DUF2200 domain-containing protein [Floricoccus tropicus]</t>
  </si>
  <si>
    <t>Q#1719 - &gt;WP_070793131.1 large conductance mechanosensitive channel protein MscL [Floricoccus tropicus]</t>
  </si>
  <si>
    <t>Q#1720 - &gt;WP_070793134.1 ribosome small subunit-dependent GTPase A [Floricoccus tropicus]</t>
  </si>
  <si>
    <t>Q#1721 - &gt;WP_070793135.1 glucose-1-phosphate adenylyltransferase [Floricoccus tropicus]</t>
  </si>
  <si>
    <t>Q#1722 - &gt;WP_070793136.1 1,4-alpha-glucan branching protein GlgB [Floricoccus tropicus]</t>
  </si>
  <si>
    <t>Q#1723 - &gt;WP_070793137.1 amino acid ABC transporter permease [Floricoccus tropicus]</t>
  </si>
  <si>
    <t>Q#1724 - &gt;WP_070793139.1 peptide deformylase [Floricoccus tropicus]</t>
  </si>
  <si>
    <t>Q#1725 - &gt;WP_070793140.1 GNAT family N-acetyltransferase [Floricoccus tropicus]</t>
  </si>
  <si>
    <t>Q#1726 - &gt;WP_070793141.1 NAD-dependent epimerase/dehydratase family protein [Floricoccus tropicus]</t>
  </si>
  <si>
    <t>Q#1727 - &gt;WP_070793142.1 ATP-dependent chaperone ClpB [Floricoccus tropicus]</t>
  </si>
  <si>
    <t>Q#1728 - &gt;WP_070793144.1 pyroglutamyl-peptidase I [Floricoccus tropicus]</t>
  </si>
  <si>
    <t>cl00237</t>
  </si>
  <si>
    <t>Peptidase_C15 superfamily</t>
  </si>
  <si>
    <t>Pyroglutamyl peptidase (PGP) type I, also known as pyrrolidone carboxyl peptidase (pcp) type I:  Enzymes responsible for cleaving pyroglutamate (pGlu) from the N-terminal end of specialized proteins. The N-terminal pGlu protects these proteins from proteolysis by other proteases until the pGlu is removed by a PGP.  PGPs are cysteine proteases with a Cys-His-Glu/Asp catalytic triad. Type I PGPs are found in a wide variety of prokaryotes and eukaryotes. It is not clear whether the functional form is a monomer, a homodimer, or a homotetramer.</t>
  </si>
  <si>
    <t>Q#1729 - &gt;WP_070793145.1 small multi-drug export protein [Floricoccus tropicus]</t>
  </si>
  <si>
    <t>Q#1730 - &gt;WP_070793146.1 hypothetical protein [Floricoccus tropicus]</t>
  </si>
  <si>
    <t>Q#1731 - &gt;WP_070793147.1 glycosyltransferase family 2 protein [Floricoccus tropicus]</t>
  </si>
  <si>
    <t>Q#1732 - &gt;WP_070793148.1 adenosine deaminase [Floricoccus tropicus]</t>
  </si>
  <si>
    <t>Q#1733 - &gt;WP_070793149.1 NUDIX domain-containing protein [Floricoccus tropicus]</t>
  </si>
  <si>
    <t>Q#1734 - &gt;WP_070793150.1 isoleucine--tRNA ligase [Floricoccus tropicus]</t>
  </si>
  <si>
    <t>Q#1735 - &gt;WP_070793151.1 DivIVA domain-containing protein [Floricoccus tropicus]</t>
  </si>
  <si>
    <t>Q#1736 - &gt;WP_070793152.1 hypothetical protein [Floricoccus tropicus]</t>
  </si>
  <si>
    <t>Q#1737 - &gt;WP_070793154.1 YggS family pyridoxal phosphate-dependent enzyme [Floricoccus tropicus]</t>
  </si>
  <si>
    <t>Q#1738 - &gt;WP_070793155.1 cell division protein FtsZ [Floricoccus tropicus]</t>
  </si>
  <si>
    <t>Q#1739 - &gt;WP_070793156.1 cell division protein FtsA [Floricoccus tropicus]</t>
  </si>
  <si>
    <t>Q#1740 - &gt;WP_070793157.1 NYN domain-containing protein [Floricoccus tropicus]</t>
  </si>
  <si>
    <t>Q#1741 - &gt;WP_070793158.1 Mini-ribonuclease 3 [Floricoccus tropicus]</t>
  </si>
  <si>
    <t>Q#1742 - &gt;WP_070793159.1 cysteine--tRNA ligase [Floricoccus tropicus]</t>
  </si>
  <si>
    <t>Q#1743 - &gt;WP_070793160.1 polyribonucleotide nucleotidyltransferase [Floricoccus tropicus]</t>
  </si>
  <si>
    <t>Q#1744 - &gt;WP_070793161.1 FtsQ-type POTRA domain-containing protein [Floricoccus tropicus]</t>
  </si>
  <si>
    <t>Q#1745 - &gt;WP_070793162.1 undecaprenyldiphospho-muramoylpentapeptide beta-N-acetylglucosaminyltransferase [Floricoccus tropicus]</t>
  </si>
  <si>
    <t>Q#1746 - &gt;WP_070793163.1 UDP-N-acetylmuramoyl-L-alanine--D-glutamate ligase [Floricoccus tropicus]</t>
  </si>
  <si>
    <t>Q#1747 - &gt;WP_070793164.1 P-II family nitrogen regulator [Floricoccus tropicus]</t>
  </si>
  <si>
    <t>Q#1748 - &gt;WP_070793165.1 ammonium transporter [Floricoccus tropicus]</t>
  </si>
  <si>
    <t>Q#1749 - &gt;WP_070793166.1 aldose 1-epimerase family protein [Floricoccus tropicus]</t>
  </si>
  <si>
    <t>Q#1750 - &gt;WP_070793167.1 aminopeptidase [Floricoccus tropicus]</t>
  </si>
  <si>
    <t>Q#1751 - &gt;WP_070793168.1 TetR/AcrR family transcriptional regulator [Floricoccus tropicus]</t>
  </si>
  <si>
    <t>Q#1756 - &gt;WP_070793173.1 helix-turn-helix domain-containing protein [Floricoccus tropicus]</t>
  </si>
  <si>
    <t>Q#1757 - &gt;WP_070793174.1 hypothetical protein [Floricoccus tropicus]</t>
  </si>
  <si>
    <t>Q#1758 - &gt;WP_070793175.1 glutaredoxin-like protein NrdH [Floricoccus tropicus]</t>
  </si>
  <si>
    <t>Q#1759 - &gt;WP_070793176.1 chaperonin GroEL [Floricoccus tropicus]</t>
  </si>
  <si>
    <t>Q#1760 - &gt;WP_070793177.1 co-chaperone GroES [Floricoccus tropicus]</t>
  </si>
  <si>
    <t>Q#1762 - &gt;WP_070793179.1 PTS system mannose/fructose/sorbose family transporter subunit IID [Floricoccus tropicus]</t>
  </si>
  <si>
    <t>Q#1763 - &gt;WP_070793180.1 PTS sugar transporter subunit IIC [Floricoccus tropicus]</t>
  </si>
  <si>
    <t>Q#1764 - &gt;WP_070793181.1 PTS sugar transporter subunit IIB [Floricoccus tropicus]</t>
  </si>
  <si>
    <t>Q#1765 - &gt;WP_070793182.1 PTS fructose transporter subunit IIA [Floricoccus tropicus]</t>
  </si>
  <si>
    <t>Q#1766 - &gt;WP_070793183.1 response regulator transcription factor [Floricoccus tropicus]</t>
  </si>
  <si>
    <t>Q#1767 - &gt;WP_070793184.1 sensor histidine kinase [Floricoccus tropicus]</t>
  </si>
  <si>
    <t>Q#1768 - &gt;WP_070793185.1 sugar ABC transporter substrate-binding protein [Floricoccus tropicus]</t>
  </si>
  <si>
    <t>COG1879</t>
  </si>
  <si>
    <t>RbsB</t>
  </si>
  <si>
    <t>ABC-type sugar transport system, periplasmic component, contains N-terminal xre family HTH domain [Carbohydrate transport and metabolism]; ABC-type sugar transport system, periplasmic component [Carbohydrate transport and metabolism].</t>
  </si>
  <si>
    <t>Q#1769 - &gt;WP_070793186.1 Cof-type HAD-IIB family hydrolase [Floricoccus tropicus]</t>
  </si>
  <si>
    <t>Q#1770 - &gt;WP_070793187.1 HAD family phosphatase [Floricoccus tropicus]</t>
  </si>
  <si>
    <t>Q#1771 - &gt;WP_070793188.1 single-stranded DNA-binding protein [Floricoccus tropicus]</t>
  </si>
  <si>
    <t>Q#1772 - &gt;WP_070793189.1 thioredoxin family protein [Floricoccus tropicus]</t>
  </si>
  <si>
    <t>Q#1773 - &gt;WP_070793190.1 pyrroline-5-carboxylate reductase [Floricoccus tropicus]</t>
  </si>
  <si>
    <t>Q#1774 - &gt;WP_070793191.1 GHKL domain-containing protein [Floricoccus tropicus]</t>
  </si>
  <si>
    <t>Q#1775 - &gt;WP_070793192.1 LytTR family DNA-binding domain-containing protein [Floricoccus tropicus]</t>
  </si>
  <si>
    <t>Q#1776 - &gt;WP_070793193.1 phosphoglycerate transporter protein PgtP [Floricoccus tropicus]</t>
  </si>
  <si>
    <t>Q#1777 - &gt;WP_070793194.1 CidA/LrgA family protein [Floricoccus tropicus]</t>
  </si>
  <si>
    <t>Q#1779 - &gt;WP_070793197.1 LD-carboxypeptidase [Floricoccus tropicus]</t>
  </si>
  <si>
    <t>Q#1780 - &gt;WP_070793198.1 hypothetical protein [Floricoccus tropicus]</t>
  </si>
  <si>
    <t>Q#1781 - &gt;WP_070793199.1 nitronate monooxygenase [Floricoccus tropicus]</t>
  </si>
  <si>
    <t>Q#1782 - &gt;WP_070793200.1 SDR family NAD(P)-dependent oxidoreductase [Floricoccus tropicus]</t>
  </si>
  <si>
    <t>Q#1785 - &gt;WP_070793203.1 thiolase family protein [Floricoccus tropicus]</t>
  </si>
  <si>
    <t>Q#1786 - &gt;WP_070793204.1 AMP-binding protein [Floricoccus tropicus]</t>
  </si>
  <si>
    <t>Q#1789 - &gt;WP_070793208.1 HAD-IA family hydrolase [Floricoccus tropicus]</t>
  </si>
  <si>
    <t>Q#1790 - &gt;WP_070793210.1 helix-turn-helix transcriptional regulator [Floricoccus tropicus]</t>
  </si>
  <si>
    <t>Q#1792 - &gt;WP_070793212.1 U32 family peptidase [Floricoccus tropicus]</t>
  </si>
  <si>
    <t>Q#1793 - &gt;WP_070793213.1 U32 family peptidase [Floricoccus tropicus]</t>
  </si>
  <si>
    <t>Q#1795 - &gt;WP_070793215.1 triose-phosphate isomerase [Floricoccus tropicus]</t>
  </si>
  <si>
    <t>Q#1796 - &gt;WP_070793216.1 mannitol-1-phosphate 5-dehydrogenase [Floricoccus tropicus]</t>
  </si>
  <si>
    <t>COG0246</t>
  </si>
  <si>
    <t>MtlD</t>
  </si>
  <si>
    <t>cl33813</t>
  </si>
  <si>
    <t>Mannitol-1-phosphate/altronate dehydrogenases [Carbohydrate transport and metabolism]; Mannitol-1-phosphate/altronate dehydrogenases [Carbohydrate transport and metabolism].</t>
  </si>
  <si>
    <t>Q#1797 - &gt;WP_070793217.1 PTS sugar transporter subunit IIA [Floricoccus tropicus]</t>
  </si>
  <si>
    <t>COG4668</t>
  </si>
  <si>
    <t>MtlA2</t>
  </si>
  <si>
    <t>Mannitol/fructose-specific phosphotransferase system, IIA domain [Carbohydrate transport and metabolism]; Mannitol/fructose-specific phosphotransferase system, IIA domain [Carbohydrate transport and metabolism].</t>
  </si>
  <si>
    <t>Q#1798 - &gt;WP_070793218.1 PRD domain-containing protein [Floricoccus tropicus]</t>
  </si>
  <si>
    <t>Q#1799 - &gt;WP_070793219.1 PTS transporter subunit EIIC [Floricoccus tropicus]</t>
  </si>
  <si>
    <t>COG2213</t>
  </si>
  <si>
    <t>MtlA</t>
  </si>
  <si>
    <t>cl34430</t>
  </si>
  <si>
    <t>Phosphotransferase system, mannitol-specific IIBC component [Carbohydrate transport and metabolism]; Phosphotransferase system, mannitol-specific IIBC component [Carbohydrate transport and metabolism].</t>
  </si>
  <si>
    <t>Q#1801 - &gt;WP_070793221.1 lipoate--protein ligase [Floricoccus tropicus]</t>
  </si>
  <si>
    <t>Q#1802 - &gt;WP_070793222.1 lipoyl synthase [Floricoccus tropicus]</t>
  </si>
  <si>
    <t>Q#1804 - &gt;WP_070793226.1 ATP-grasp domain-containing protein [Floricoccus tropicus]</t>
  </si>
  <si>
    <t>Q#1805 - &gt;WP_070793227.1 methyltransferase domain-containing protein [Floricoccus tropicus]</t>
  </si>
  <si>
    <t>COG0500</t>
  </si>
  <si>
    <t>SmtA</t>
  </si>
  <si>
    <t>SAM-dependent methyltransferase [Secondary metabolites biosynthesis, transport and catabolism, General function prediction only]; SAM-dependent methyltransferases [Secondary metabolites biosynthesis, transport, and catabolism / General function prediction only].</t>
  </si>
  <si>
    <t>Q#1806 - &gt;WP_070793228.1 Rgg/GadR/MutR family transcriptional regulator [Floricoccus tropicus]</t>
  </si>
  <si>
    <t>Q#1808 - &gt;WP_070793231.1 MFS transporter [Floricoccus tropicus]</t>
  </si>
  <si>
    <t>Q#1809 - &gt;WP_070793232.1 winged helix DNA-binding protein [Floricoccus tropicus]</t>
  </si>
  <si>
    <t>Q#1810 - &gt;WP_070793233.1 CinA family nicotinamide mononucleotide deamidase-related protein [Floricoccus tropicus]</t>
  </si>
  <si>
    <t>Q#1813 - &gt;WP_070793236.1 phosphoserine phosphatase SerB [Floricoccus tropicus]</t>
  </si>
  <si>
    <t>Q#1814 - &gt;WP_070793237.1 bis(5'-nucleosyl)-tetraphosphatase (symmetrical) YqeK [Floricoccus tropicus]</t>
  </si>
  <si>
    <t>Q#1815 - &gt;WP_070793238.1 ABC transporter ATP-binding protein [Floricoccus tropicus]</t>
  </si>
  <si>
    <t>Q#1817 - &gt;WP_070793240.1 ABC transporter ATP-binding protein/permease [Floricoccus tropicus]</t>
  </si>
  <si>
    <t>Q#1818 - &gt;WP_070793241.1 Rgg/GadR/MutR family transcriptional regulator [Floricoccus tropicus]</t>
  </si>
  <si>
    <t>Q#1819 - &gt;WP_070793242.1 FtsX-like permease family protein [Floricoccus tropicus]</t>
  </si>
  <si>
    <t>Q#1820 - &gt;WP_070793243.1 ABC transporter ATP-binding protein [Floricoccus tropicus]</t>
  </si>
  <si>
    <t>Q#1821 - &gt;WP_070793244.1 TetR/AcrR family transcriptional regulator [Floricoccus tropicus]</t>
  </si>
  <si>
    <t>Q#1822 - &gt;WP_070793245.1 TMEM175 family protein [Floricoccus tropicus]</t>
  </si>
  <si>
    <t>Q#1823 - &gt;WP_070793246.1 alpha/beta hydrolase [Floricoccus tropicus]</t>
  </si>
  <si>
    <t>Q#1825 - &gt;WP_070793248.1 TetR/AcrR family transcriptional regulator [Floricoccus tropicus]</t>
  </si>
  <si>
    <t>Q#1828 - &gt;WP_070793251.1 copper homeostasis protein CutC [Floricoccus tropicus]</t>
  </si>
  <si>
    <t>Q#1829 - &gt;WP_070793252.1 undecaprenyldiphospho-muramoylpentapeptide beta-N-acetylglucosaminyltransferase [Floricoccus tropicus]</t>
  </si>
  <si>
    <t>Q#1830 - &gt;WP_070793254.1 GNAT family N-acetyltransferase [Floricoccus tropicus]</t>
  </si>
  <si>
    <t>Q#1831 - &gt;WP_070793255.1 ABC transporter ATP-binding protein/permease [Floricoccus tropicus]</t>
  </si>
  <si>
    <t>Q#1832 - &gt;WP_070793256.1 ABC transporter ATP-binding protein/permease [Floricoccus tropicus]</t>
  </si>
  <si>
    <t>Q#1833 - &gt;WP_070793257.1 MarR family transcriptional regulator [Floricoccus tropicus]</t>
  </si>
  <si>
    <t>Q#1834 - &gt;WP_070793258.1 cation diffusion facilitator family transporter [Floricoccus tropicus]</t>
  </si>
  <si>
    <t>Q#1836 - &gt;WP_070793260.1 6-phospho-beta-glucosidase [Floricoccus tropicus]</t>
  </si>
  <si>
    <t>Q#1837 - &gt;WP_070793261.1 beta-glucoside-specific PTS transporter subunit IIABC [Floricoccus tropicus]</t>
  </si>
  <si>
    <t>Q#1838 - &gt;WP_070793262.1 PRD domain-containing protein [Floricoccus tropicus]</t>
  </si>
  <si>
    <t>Q#1839 - &gt;WP_070793263.1 ATP-dependent Clp protease ATP-binding subunit [Floricoccus tropicus]</t>
  </si>
  <si>
    <t>Q#1840 - &gt;WP_070793264.1 N-acetylglucosamine-6-phosphate deacetylase [Floricoccus tropicus]</t>
  </si>
  <si>
    <t>Q#1845 - &gt;WP_070793269.1 toxic anion resistance protein [Floricoccus tropicus]</t>
  </si>
  <si>
    <t>Q#1846 - &gt;WP_070793270.1 5-bromo-4-chloroindolyl phosphate hydrolysis family protein [Floricoccus tropicus]</t>
  </si>
  <si>
    <t>Q#1847 - &gt;WP_070793271.1 NAD(P)H-dependent glycerol-3-phosphate dehydrogenase [Floricoccus tropicus]</t>
  </si>
  <si>
    <t>Q#1848 - &gt;WP_070793272.1 UTP--glucose-1-phosphate uridylyltransferase GalU [Floricoccus tropicus]</t>
  </si>
  <si>
    <t>Q#1849 - &gt;WP_070793273.1 16S rRNA (guanine(527)-N(7))-methyltransferase RsmG [Floricoccus tropicus]</t>
  </si>
  <si>
    <t>Q#1851 - &gt;WP_070793275.1 ComF family protein [Floricoccus tropicus]</t>
  </si>
  <si>
    <t>Q#1852 - &gt;WP_070793276.1 DEAD/DEAH box helicase [Floricoccus tropicus]</t>
  </si>
  <si>
    <t>Q#1855 - &gt;WP_070793279.1 YigZ family protein [Floricoccus tropicus]</t>
  </si>
  <si>
    <t>Q#1858 - &gt;WP_070793282.1 peroxiredoxin [Floricoccus tropicus]</t>
  </si>
  <si>
    <t>Q#1859 - &gt;WP_070793283.1 amino acid ABC transporter substrate-binding protein [Floricoccus tropicus]</t>
  </si>
  <si>
    <t>Q#1860 - &gt;WP_070793284.1 ATP-binding cassette domain-containing protein [Floricoccus tropicus]</t>
  </si>
  <si>
    <t>Q#1861 - &gt;WP_070793285.1 amino acid ABC transporter permease [Floricoccus tropicus]</t>
  </si>
  <si>
    <t>Q#1862 - &gt;WP_070793286.1 magnesium transporter [Floricoccus tropicus]</t>
  </si>
  <si>
    <t>Q#1863 - &gt;WP_070793287.1 RluA family pseudouridine synthase [Floricoccus tropicus]</t>
  </si>
  <si>
    <t>Q#1864 - &gt;WP_070793289.1 GTP pyrophosphokinase family protein [Floricoccus tropicus]</t>
  </si>
  <si>
    <t>Q#1865 - &gt;WP_070793290.1 CYTH domain-containing protein [Floricoccus tropicus]</t>
  </si>
  <si>
    <t>Q#1866 - &gt;WP_070793291.1 amino acid ABC transporter permease [Floricoccus tropicus]</t>
  </si>
  <si>
    <t>Q#1867 - &gt;WP_070793292.1 transporter substrate-binding domain-containing protein [Floricoccus tropicus]</t>
  </si>
  <si>
    <t>Q#1868 - &gt;WP_070793293.1 phosphoenolpyruvate--protein phosphotransferase [Floricoccus tropicus]</t>
  </si>
  <si>
    <t>Q#1869 - &gt;WP_070793294.1 3-deoxy-7-phosphoheptulonate synthase [Floricoccus tropicus]</t>
  </si>
  <si>
    <t>Q#1870 - &gt;WP_070793295.1 3-deoxy-7-phosphoheptulonate synthase [Floricoccus tropicus]</t>
  </si>
  <si>
    <t>Q#1871 - &gt;WP_070793296.1 preprotein translocase subunit SecA [Floricoccus tropicus]</t>
  </si>
  <si>
    <t>Q#1872 - &gt;WP_070793297.1 Cof-type HAD-IIB family hydrolase [Floricoccus tropicus]</t>
  </si>
  <si>
    <t>Q#1873 - &gt;WP_070793298.1 asparaginase [Floricoccus tropicus]</t>
  </si>
  <si>
    <t>Q#1874 - &gt;WP_070793299.1 phosphodiester glycosidase family protein [Floricoccus tropicus]</t>
  </si>
  <si>
    <t>Q#1877 - &gt;WP_070793302.1 polyphosphate polymerase domain-containing protein [Floricoccus tropicus]</t>
  </si>
  <si>
    <t>Q#1878 - &gt;WP_070793303.1 glucose-6-phosphate isomerase [Floricoccus tropicus]</t>
  </si>
  <si>
    <t>Q#1879 - &gt;WP_070793304.1 NAD(P)/FAD-dependent oxidoreductase [Floricoccus tropicus]</t>
  </si>
  <si>
    <t>Q#1880 - &gt;WP_070793305.1 glutamate/gamma-aminobutyrate family transporter YjeM [Floricoccus tropicus]</t>
  </si>
  <si>
    <t>Q#1883 - &gt;WP_070793308.1 tRNA (adenosine(37)-N6)-threonylcarbamoyltransferase complex transferase subunit TsaD [Floricoccus tropicus]</t>
  </si>
  <si>
    <t>Q#1884 - &gt;WP_070793309.1 ribosomal protein S18-alanine N-acetyltransferase [Floricoccus tropicus]</t>
  </si>
  <si>
    <t>Q#1885 - &gt;WP_070793310.1 ribosomal protein S18-alanine N-acetyltransferase [Floricoccus tropicus]</t>
  </si>
  <si>
    <t>Q#1886 - &gt;WP_070793311.1 tRNA (adenosine(37)-N6)-threonylcarbamoyltransferase complex dimerization subunit type 1 TsaB [Floricoccus tropicus]</t>
  </si>
  <si>
    <t>Q#1887 - &gt;WP_070793312.1 DNA-dependent RNA polymerase auxiliary subunit epsilon family protein [Floricoccus tropicus]</t>
  </si>
  <si>
    <t>Q#1888 - &gt;WP_070793313.1 ribonuclease J [Floricoccus tropicus]</t>
  </si>
  <si>
    <t>Q#1890 - &gt;WP_070793316.1 GTPase HflX [Floricoccus tropicus]</t>
  </si>
  <si>
    <t>Q#1891 - &gt;WP_070793317.1 tRNA (adenosine(37)-N6)-dimethylallyltransferase MiaA [Floricoccus tropicus]</t>
  </si>
  <si>
    <t>Q#1893 - &gt;WP_070793319.1 prolipoprotein diacylglyceryl transferase [Floricoccus tropicus]</t>
  </si>
  <si>
    <t>Q#1894 - &gt;WP_070793320.1 HPr(Ser) kinase/phosphatase [Floricoccus tropicus]</t>
  </si>
  <si>
    <t>Q#1895 - &gt;WP_070793321.1 nitroreductase family protein [Floricoccus tropicus]</t>
  </si>
  <si>
    <t>Q#1896 - &gt;WP_070793322.1 PspC domain-containing protein [Floricoccus tropicus]</t>
  </si>
  <si>
    <t>Q#1897 - &gt;WP_070793323.1 DUF4097 family beta strand repeat-containing protein [Floricoccus tropicus]</t>
  </si>
  <si>
    <t>Q#1907 - &gt;WP_070793336.1 SprT family protein [Floricoccus tropicus]</t>
  </si>
  <si>
    <t>Q#1908 - &gt;WP_070793337.1 RNA-binding transcriptional accessory protein [Floricoccus tropicus]</t>
  </si>
  <si>
    <t>Q#1910 - &gt;WP_070793339.1 permease [Floricoccus tropicus]</t>
  </si>
  <si>
    <t>Q#1911 - &gt;WP_070793340.1 TIGR03943 family protein [Floricoccus tropicus]</t>
  </si>
  <si>
    <t>Q#1913 - &gt;WP_070793342.1 ImmA/IrrE family metallo-endopeptidase [Floricoccus tropicus]</t>
  </si>
  <si>
    <t>Q#1915 - &gt;WP_070793344.1 glucose-6-phosphate dehydrogenase [Floricoccus tropicus]</t>
  </si>
  <si>
    <t>Q#1916 - &gt;WP_070793345.1 MarR family transcriptional regulator [Floricoccus tropicus]</t>
  </si>
  <si>
    <t>Q#1918 - &gt;WP_070793347.1 polysaccharide biosynthesis protein [Floricoccus tropicus]</t>
  </si>
  <si>
    <t>Q#1919 - &gt;WP_070793348.1 UDP-N-acetylmuramoyl-L-alanyl-D-glutamate--L-lysine ligase [Floricoccus tropicus]</t>
  </si>
  <si>
    <t>Q#1921 - &gt;WP_070793350.1 manganese-dependent inorganic pyrophosphatase [Floricoccus tropicus]</t>
  </si>
  <si>
    <t>Q#1922 - &gt;WP_070793351.1 hemolysin family protein [Floricoccus tropicus]</t>
  </si>
  <si>
    <t>Q#1923 - &gt;WP_070793352.1 AI-2E family transporter [Floricoccus tropicus]</t>
  </si>
  <si>
    <t>Q#1924 - &gt;WP_070793353.1 GNAT family N-acetyltransferase [Floricoccus tropicus]</t>
  </si>
  <si>
    <t>Q#1925 - &gt;WP_070793355.1 tRNA (adenosine(37)-N6)-threonylcarbamoyltransferase complex ATPase subunit type 1 TsaE [Floricoccus tropicus]</t>
  </si>
  <si>
    <t>Q#1926 - &gt;WP_070793356.1 translational GTPase TypA [Floricoccus tropicus]</t>
  </si>
  <si>
    <t>Q#1927 - &gt;WP_070793357.1 calcium-translocating P-type ATPase, PMCA-type [Floricoccus tropicus]</t>
  </si>
  <si>
    <t>Q#1928 - &gt;WP_070793358.1 oxaloacetate decarboxylase subunit alpha [Floricoccus tropicus]</t>
  </si>
  <si>
    <t>Q#1929 - &gt;WP_070793359.1 citrate lyase holo-[acyl-carrier protein] synthase [Floricoccus tropicus]</t>
  </si>
  <si>
    <t>Q#1930 - &gt;WP_070793360.1 citrate lyase subunit alpha [Floricoccus tropicus]</t>
  </si>
  <si>
    <t>Q#1931 - &gt;WP_070793361.1 citrate (pro-3S)-lyase subunit beta [Floricoccus tropicus]</t>
  </si>
  <si>
    <t>Q#1932 - &gt;WP_070793362.1 [citrate (pro-3S)-lyase] ligase [Floricoccus tropicus]</t>
  </si>
  <si>
    <t>Q#1933 - &gt;WP_070793363.1 sodium ion-translocating decarboxylase subunit beta [Floricoccus tropicus]</t>
  </si>
  <si>
    <t>Q#1934 - &gt;WP_070793364.1 acetyl-CoA carboxylase biotin carboxyl carrier protein subunit [Floricoccus tropicus]</t>
  </si>
  <si>
    <t>Q#1936 - &gt;WP_070793366.1 citrate:proton symporter [Floricoccus tropicus]</t>
  </si>
  <si>
    <t>Q#1937 - &gt;WP_070793367.1 triphosphoribosyl-dephospho-CoA synthase [Floricoccus tropicus]</t>
  </si>
  <si>
    <t>Q#1938 - &gt;WP_070793368.1 GntR family transcriptional regulator [Floricoccus tropicus]</t>
  </si>
  <si>
    <t>Q#1939 - &gt;WP_070793369.1 aldo/keto reductase [Floricoccus tropicus]</t>
  </si>
  <si>
    <t>Q#1940 - &gt;WP_070793370.1 S-ribosylhomocysteine lyase [Floricoccus tropicus]</t>
  </si>
  <si>
    <t>Q#1941 - &gt;WP_070793371.1 phosphoglycerate kinase [Floricoccus tropicus]</t>
  </si>
  <si>
    <t>Q#1942 - &gt;WP_070793372.1 alkylphosphonate utilization protein [Floricoccus tropicus]</t>
  </si>
  <si>
    <t>Q#1943 - &gt;WP_070793373.1 type I glyceraldehyde-3-phosphate dehydrogenase [Floricoccus tropicus]</t>
  </si>
  <si>
    <t>Q#1945 - &gt;WP_070793376.1 extracellular solute-binding protein [Floricoccus tropicus]</t>
  </si>
  <si>
    <t>Q#1946 - &gt;WP_070793378.1 peptidylprolyl isomerase [Floricoccus tropicus]</t>
  </si>
  <si>
    <t>Q#1947 - &gt;WP_070793379.1 DUF948 domain-containing protein [Floricoccus tropicus]</t>
  </si>
  <si>
    <t>Q#1948 - &gt;WP_070793380.1 RNA 2'-phosphotransferase [Floricoccus tropicus]</t>
  </si>
  <si>
    <t>COG1859</t>
  </si>
  <si>
    <t>KptA</t>
  </si>
  <si>
    <t>cl19470</t>
  </si>
  <si>
    <t>RNA:NAD 2'-phosphotransferase, TPT1/KptA family [Translation, ribosomal structure and biogenesis]; RNA:NAD 2'-phosphotransferase [Translation, ribosomal structure and biogenesis].</t>
  </si>
  <si>
    <t>Q#1950 - &gt;WP_075201825.1 helix-turn-helix transcriptional regulator [Floricoccus tropicus]</t>
  </si>
  <si>
    <t>Q#1951 - &gt;WP_075201828.1 MULTISPECIES: 50S ribosomal protein L33 [Floricoccus]</t>
  </si>
  <si>
    <t>Q#1952 - &gt;WP_075201829.1 ferredoxin [Floricoccus tropicus]</t>
  </si>
  <si>
    <t>Q#1955 - &gt;WP_075201832.1 DUF1963 domain-containing protein [Floricoccus tropicus]</t>
  </si>
  <si>
    <t>cl01600</t>
  </si>
  <si>
    <t>DUF1963 superfamily</t>
  </si>
  <si>
    <t>Domain of unknown function (DUF1963); This domain is found in a set of hypothetical bacterial proteins. Its exact function has not, as yet, been described.</t>
  </si>
  <si>
    <t>Q#1957 - &gt;WP_075201836.1 ethanolamine ammonia-lyase subunit EutC [Floricoccus tropicus]</t>
  </si>
  <si>
    <t>cl01762</t>
  </si>
  <si>
    <t>EutC superfamily</t>
  </si>
  <si>
    <t>Ethanolamine ammonia-lyase light chain (EutC); This family consists of several bacterial ethanolamine ammonia-lyase light chain (EutC) EC:4.3.1.7 sequences. Ethanolamine ammonia-lyase is a bacterial enzyme that catalyzes the adenosylcobalamin-dependent conversion of certain vicinal amino alcohols to oxo compounds and ammonia.</t>
  </si>
  <si>
    <t>Q#1958 - &gt;WP_075201837.1 DEAD/DEAH box helicase [Floricoccus tropicus]</t>
  </si>
  <si>
    <t>Q#1959 - &gt;WP_075201839.1 nucleoside-triphosphate diphosphatase [Floricoccus tropicus]</t>
  </si>
  <si>
    <t>Q#1965 - &gt;WP_075201848.1 nucleotide exchange factor GrpE [Floricoccus tropicus]</t>
  </si>
  <si>
    <t>Q#1966 - &gt;WP_075201849.1 threonylcarbamoyl-AMP synthase [Floricoccus tropicus]</t>
  </si>
  <si>
    <t>Q#1967 - &gt;WP_075201851.1 M56 family metallopeptidase [Floricoccus tropicus]</t>
  </si>
  <si>
    <t>Q#1968 - &gt;WP_075201853.1 YqgQ family protein [Floricoccus tropicus]</t>
  </si>
  <si>
    <t>Q#1969 - &gt;WP_075201855.1 phage replisome organizer N-terminal domain-containing protein [Floricoccus tropicus]</t>
  </si>
  <si>
    <t>Q#1970 - &gt;WP_075201856.1 helix-turn-helix transcriptional regulator [Floricoccus tropicus]</t>
  </si>
  <si>
    <t>Q#1971 - &gt;WP_075201860.1 AAA family ATPase [Floricoccus tropicus]</t>
  </si>
  <si>
    <t>Udk superfamily</t>
  </si>
  <si>
    <t>Q#1974 - &gt;WP_075201863.1 proline--tRNA ligase [Floricoccus tropicus]</t>
  </si>
  <si>
    <t>Q#1976 - &gt;WP_075201866.1 DUF2089 family protein [Floricoccus tropicus]</t>
  </si>
  <si>
    <t>cl22936</t>
  </si>
  <si>
    <t>DUF2089 superfamily</t>
  </si>
  <si>
    <t>Protein of unknown function (DUF2089); This domain, found in various hypothetical prokaryotic proteins, has no known function. This domain is a zinc-ribbon.</t>
  </si>
  <si>
    <t>Q#1978 - &gt;WP_083312949.1 MULTISPECIES: cell division protein SepF [Floricoccus]</t>
  </si>
  <si>
    <t>Q#1979 - &gt;WP_083312981.1 MULTISPECIES: hypothetical protein [Floricoccus]</t>
  </si>
  <si>
    <t>Q#1980 - &gt;WP_083318222.1 TPM domain-containing protein [Floricoccus tropicus]</t>
  </si>
  <si>
    <t>Q#1981 - &gt;WP_083318223.1 VOC family protein [Floricoccus tropicus]</t>
  </si>
  <si>
    <t>Q#1984 - &gt;WP_083318228.1 MarR family transcriptional regulator [Floricoccus tropicus]</t>
  </si>
  <si>
    <t>Q#1985 - &gt;WP_083318229.1 8-oxo-dGTP diphosphatase [Floricoccus tropicus]</t>
  </si>
  <si>
    <t>Q#1986 - &gt;WP_083318230.1 hypothetical protein [Floricoccus tropicus]</t>
  </si>
  <si>
    <t>Q#1987 - &gt;WP_083318231.1 endolytic transglycosylase MltG [Floricoccus tropicus]</t>
  </si>
  <si>
    <t>Q#1988 - &gt;WP_083318232.1 multidrug efflux MFS transporter [Floricoccus tropicus]</t>
  </si>
  <si>
    <t>Q#1989 - &gt;WP_083318234.1 nicotinamide riboside transporter PnuC [Floricoccus tropicus]</t>
  </si>
  <si>
    <t>Q#1990 - &gt;WP_083318236.1 glycosyltransferase [Floricoccus tropicus]</t>
  </si>
  <si>
    <t>Q#1991 - &gt;WP_083318241.1 N-formylglutamate amidohydrolase [Floricoccus tropicus]</t>
  </si>
  <si>
    <t>Q#1993 - &gt;WP_083318245.1 type II secretion system F family protein [Floricoccus tropicus]</t>
  </si>
  <si>
    <t>Q#1994 - &gt;WP_083318247.1 ComGF family competence protein [Floricoccus tropicus]</t>
  </si>
  <si>
    <t>Q#1995 - &gt;WP_083318248.1 TPM domain-containing protein [Floricoccus tropicus]</t>
  </si>
  <si>
    <t>Q#1996 - &gt;WP_083318253.1 adenosylcobinamide-GDP ribazoletransferase [Floricoccus tropicus]</t>
  </si>
  <si>
    <t>COG0368</t>
  </si>
  <si>
    <t>CobS</t>
  </si>
  <si>
    <t>cl00415</t>
  </si>
  <si>
    <t>Cobalamin synthase [Coenzyme transport and metabolism]; Cobalamin-5-phosphate synthase [Coenzyme metabolism].</t>
  </si>
  <si>
    <t>Q#1997 - &gt;WP_083318254.1 LTA synthase family protein [Floricoccus tropicus]</t>
  </si>
  <si>
    <t>Q#1998 - &gt;WP_083318255.1 VTT domain-containing protein [Floricoccus tropicus]</t>
  </si>
  <si>
    <t>Q#2001 - &gt;WP_083318267.1 serine hydrolase [Floricoccus tropicus]</t>
  </si>
  <si>
    <t>Transpeptidase superfamily</t>
  </si>
  <si>
    <t>Penicillin binding protein transpeptidase domain; The active site serine is conserved in all members of this family.</t>
  </si>
  <si>
    <t>Q#2002 - &gt;WP_083318269.1 amino acid ABC transporter permease [Floricoccus tropicus]</t>
  </si>
  <si>
    <t>Q#2004 - &gt;WP_083318274.1 family 1 glycosylhydrolase [Floricoccus tropicus]</t>
  </si>
  <si>
    <t>Q#2011 - &gt;WP_083318288.1 PDZ domain-containing protein [Floricoccus tropicus]</t>
  </si>
  <si>
    <t>Q#2012 - &gt;WP_083318292.1 histidine phosphatase family protein [Floricoccus tropicus]</t>
  </si>
  <si>
    <t>Q#2014 - &gt;WP_083318296.1 hypothetical protein [Floricoccus tropicus]</t>
  </si>
  <si>
    <t>Q#2015 - &gt;WP_083318300.1 zinc ABC transporter substrate-binding protein [Floricoccus tropicus]</t>
  </si>
  <si>
    <t>Q#2017 - &gt;WP_083318305.1 glucosaminidase domain-containing protein [Floricoccus tropicus]</t>
  </si>
  <si>
    <t>Q#2018 - &gt;WP_083318307.1 MFS transporter [Floricoccus tropicus]</t>
  </si>
  <si>
    <t>Q#2019 - &gt;WP_083318310.1 YitT family protein [Floricoccus tropicus]</t>
  </si>
  <si>
    <t>Q#2020 - &gt;WP_083318312.1 flotillin [Floricoccus tropicus]</t>
  </si>
  <si>
    <t>Q#2021 - &gt;WP_083318313.1 glycerophosphodiester phosphodiesterase [Floricoccus tropicus]</t>
  </si>
  <si>
    <t>Q#2022 - &gt;WP_083318314.1 hypothetical protein [Floricoccus tropicus]</t>
  </si>
  <si>
    <t>Q#2023 - &gt;WP_083318315.1 hypothetical protein [Floricoccus tropicus]</t>
  </si>
  <si>
    <t>Q#2024 - &gt;WP_083318317.1 methylenetetrahydrofolate reductase [NAD(P)H] [Floricoccus tropicus]</t>
  </si>
  <si>
    <t>Q#2025 - &gt;WP_083318318.1 pur operon repressor [Floricoccus tropicus]</t>
  </si>
  <si>
    <t>Q#2026 - &gt;WP_083318323.1 HD domain-containing protein [Floricoccus tropicus]</t>
  </si>
  <si>
    <t>Q#2027 - &gt;WP_083318325.1 23S rRNA (guanosine(2251)-2'-O)-methyltransferase RlmB [Floricoccus tropicus]</t>
  </si>
  <si>
    <t>Q#2028 - &gt;WP_083318330.1 SPFH domain-containing protein [Floricoccus tropicus]</t>
  </si>
  <si>
    <t>Q#2030 - &gt;WP_083318334.1 LCP family protein [Floricoccus tropicus]</t>
  </si>
  <si>
    <t>Q#2031 - &gt;WP_083318338.1 LrgB family protein [Floricoccus tropicus]</t>
  </si>
  <si>
    <t>Q#2032 - &gt;WP_099098618.1 metallophosphoesterase [Floricoccus tropicus]</t>
  </si>
  <si>
    <t>Q#2033 - &gt;WP_099098620.1 putrescine carbamoyltransferase [Floricoccus tropicus]</t>
  </si>
  <si>
    <t>Q#2034 - &gt;WP_099098621.1 cadmium-translocating P-type ATPase [Floricoccus tropicus]</t>
  </si>
  <si>
    <t>Q#2036 - &gt;WP_099098623.1 YihY/virulence factor BrkB family protein [Floricoccus tropicus]</t>
  </si>
  <si>
    <t>Q#2037 - &gt;WP_099098624.1 DUF1958 domain-containing protein [Floricoccus tropicus]</t>
  </si>
  <si>
    <t>Q#2038 - &gt;WP_099098625.1 acetyl-CoA carboxylase carboxyl transferase subunit alpha [Floricoccus tropicus]</t>
  </si>
  <si>
    <t>Q#2039 - &gt;WP_099098626.1 DUF4176 domain-containing protein [Floricoccus tropicus]</t>
  </si>
  <si>
    <t>Q#2040 - &gt;WP_099098627.1 ABC transporter substrate-binding protein [Floricoccus tropicus]</t>
  </si>
  <si>
    <t>Q#2041 - &gt;WP_099098629.1 DUF896 family protein [Floricoccus tropicus]</t>
  </si>
  <si>
    <t>Q#2043 - &gt;WP_099098635.1 exodeoxyribonuclease VII small subunit [Floricoccus tropicus]</t>
  </si>
  <si>
    <t>Q#2044 - &gt;WP_099098636.1 segregation/condensation protein B [Floricoccus tropicus]</t>
  </si>
  <si>
    <t>Q#2045 - &gt;WP_099098637.1 indole-3-glycerol phosphate synthase TrpC [Floricoccus tropicus]</t>
  </si>
  <si>
    <t>Q#2046 - &gt;WP_099098638.1 glycoside hydrolase family 25 protein [Floricoccus tropicus]</t>
  </si>
  <si>
    <t>Q#2047 - &gt;WP_099098640.1 YeiH family protein [Floricoccus tropicus]</t>
  </si>
  <si>
    <t>Q#2050 - &gt;WP_099098644.1 ABC transporter permease [Floricoccus tropicus]</t>
  </si>
  <si>
    <t>Q#2051 - &gt;WP_099098645.1 pseudouridine synthase [Floricoccus tropicus]</t>
  </si>
  <si>
    <t>RsuA superfamily</t>
  </si>
  <si>
    <t>Q#2052 - &gt;WP_099098649.1 glycerate kinase [Floricoccus tropicus]</t>
  </si>
  <si>
    <t>Q#2053 - &gt;WP_099098651.1 ParB/RepB/Spo0J family partition protein [Floricoccus tropicus]</t>
  </si>
  <si>
    <t>Q#2055 - &gt;WP_099098655.1 ribonuclease III [Floricoccus tropicus]</t>
  </si>
  <si>
    <t>Q#2056 - &gt;WP_099098658.1 alpha/beta hydrolase [Floricoccus tropicus]</t>
  </si>
  <si>
    <t>Q#2057 - &gt;WP_099098662.1 NAD kinase [Floricoccus tropicus]</t>
  </si>
  <si>
    <t>Q#2061 - &gt;WP_143603357.1 TRAP transporter large permease subunit, partial [Floricoccus tropicus]</t>
  </si>
  <si>
    <t>Q#2062 - &gt;WP_143603359.1 serine hydrolase [Floricoccus tropicus]</t>
  </si>
  <si>
    <t>Q#2068 - &gt;WP_143603377.1 sugar O-acetyltransferase [Floricoccus tropicus]</t>
  </si>
  <si>
    <t>Q#2072 - &gt;WP_143603387.1 peptidoglycan recognition protein family protein, partial [Floricoccus tropicus]</t>
  </si>
  <si>
    <t>Q#2073 - &gt;WP_143603392.1 TRAP transporter large permease subunit, partial [Floricoccus tropicus]</t>
  </si>
  <si>
    <t>Q#2077 - &gt;WP_158006641.1 MULTISPECIES: CopY/TcrY family copper transport repressor [Floricoccus]</t>
  </si>
  <si>
    <t>Q#2080 - &gt;WP_158007163.1 GntR family transcriptional regulator [Floricoccus tropicus]</t>
  </si>
  <si>
    <t>Q#2081 - &gt;WP_158007164.1 YpmS family protein [Floricoccus tropicus]</t>
  </si>
  <si>
    <t>Q#2087 - &gt;WP_158007170.1 threonine-phosphate decarboxylase CobD [Floricoccus tropicus]</t>
  </si>
  <si>
    <t>COG0079</t>
  </si>
  <si>
    <t>HisC</t>
  </si>
  <si>
    <t>Histidinol-phosphate/aromatic aminotransferase or cobyric acid decarboxylase [Amino acid transport and metabolism]; Histidinol-phosphate/aromatic aminotransferase and cobyric acid decarboxylase [Amino acid transport and metabolism].</t>
  </si>
  <si>
    <t>Q#2088 - &gt;WP_158007171.1 VTT domain-containing protein [Floricoccus tropicus]</t>
  </si>
  <si>
    <t>Q#2091 - &gt;WP_158007174.1 polysaccharide deacetylase family protein [Floricoccus tropicus]</t>
  </si>
  <si>
    <t>Q#2093 - &gt;WP_158007176.1 serine hydrolase [Floricoccus tropicus]</t>
  </si>
  <si>
    <t>Q#2095 - &gt;WP_158007178.1 serine hydrolase [Floricoccus tropicus]</t>
  </si>
  <si>
    <t>Q#2099 - &gt;WP_158007182.1 YdcF family protein [Floricoccus tropicus]</t>
  </si>
  <si>
    <t>Q#2100 - &gt;WP_158007183.1 YlbG family protein [Floricoccus tropicus]</t>
  </si>
  <si>
    <t>Q#2102 - &gt;WP_158007185.1 GHKL domain-containing protein [Floricoccus tropicus]</t>
  </si>
  <si>
    <t>Q#2103 - &gt;WP_158007186.1 5-formyltetrahydrofolate cyclo-ligase [Floricoccus tropicus]</t>
  </si>
  <si>
    <t>Q#2105 - &gt;WP_158007188.1 membrane protein insertase YidC [Floricoccus tropicus]</t>
  </si>
  <si>
    <t>Q#2107 - &gt;WP_158007190.1 GGDEF domain-containing protein [Floricoccus tropicus]</t>
  </si>
  <si>
    <t>Q#2108 - &gt;WP_158007191.1 serine hydrolase [Floricoccus tropicus]</t>
  </si>
  <si>
    <t>Q#2111 - &gt;WP_158007194.1 DUF1275 domain-containing protein [Floricoccus tropicus]</t>
  </si>
  <si>
    <t>Q#2112 - &gt;WP_158007195.1 tRNA lysidine(34) synthetase TilS [Floricoccus tropicus]</t>
  </si>
  <si>
    <t>Q#2113 - &gt;WP_158007196.1 phosphatase PAP2 family protein [Floricoccus tropicus]</t>
  </si>
  <si>
    <t>Q#2114 - &gt;WP_158007197.1 glycosyltransferase [Floricoccus tropicus]</t>
  </si>
  <si>
    <t>Q#2115 - &gt;WP_158007198.1 NUDIX domain-containing protein [Floricoccus tropicus]</t>
  </si>
  <si>
    <t>Q#2116 - &gt;WP_158007199.1 nicotinamide riboside transporter PnuC [Floricoccus tropicus]</t>
  </si>
  <si>
    <t>Q#2120 - &gt;WP_158007203.1 ABC transporter ATP-binding protein/permease [Floricoccus tropicus]</t>
  </si>
  <si>
    <t>Q#2121 - &gt;WP_158007204.1 ABC transporter ATP-binding protein/permease [Floricoccus tropicus]</t>
  </si>
  <si>
    <t>Q#2124 - &gt;WP_162271524.1 ATP-dependent Clp protease ATP-binding subunit ClpX [Floricoccus tropicus]</t>
  </si>
  <si>
    <t>Q#2125 - &gt;WP_162271526.1 MULTISPECIES: YlxQ-related RNA-binding protein [Floricoccus]</t>
  </si>
  <si>
    <t>Q#2126 - &gt;WP_164496958.1 Asp23/Gls24 family envelope stress response protein [Floricoccus tropicus]</t>
  </si>
  <si>
    <t>Q#2127 - &gt;WP_164496959.1 ribosome-associated translation inhibitor RaiA [Floricoccus tropicus]</t>
  </si>
  <si>
    <t>Q#2130 - &gt;WP_164496962.1 YggT family protein [Floricoccus tropicus]</t>
  </si>
  <si>
    <t>COG0762</t>
  </si>
  <si>
    <t>Ycf19</t>
  </si>
  <si>
    <t>Uncharacterized conserved protein YggT, Ycf19 family [Function unknown]; Predicted integral membrane protein [Function unknown].</t>
  </si>
  <si>
    <t>Q#2132 - &gt;WP_173646035.1 LemA family protein [Floricoccus tropicus]</t>
  </si>
  <si>
    <t>Q#2133 - &gt;WP_173646036.1 Fe-S cluster assembly protein SufB [Floricoccus tropicus]</t>
  </si>
  <si>
    <t>Q#2134 - &gt;WP_173646037.1 UDP-N-acetylmuramate dehydrogenase [Floricoccus tropicus]</t>
  </si>
  <si>
    <t>Q#2135 - &gt;WP_173646038.1 RNase adapter RapZ [Floricoccus tropicus]</t>
  </si>
  <si>
    <t>Q#2136 - &gt;WP_173646039.1 DEAD/DEAH box helicase [Floricoccus tropicus]</t>
  </si>
  <si>
    <t>cl33925</t>
  </si>
  <si>
    <t>RecQ superfamily</t>
  </si>
  <si>
    <t>Superfamily II DNA helicase RecQ [Replication, recombination and repair]; Superfamily II DNA helicase [DNA replication, recombination, and repair].</t>
  </si>
  <si>
    <t>Q#2137 - &gt;WP_173646040.1 aspartate-semialdehyde dehydrogenase [Floricoccus tropicus]</t>
  </si>
  <si>
    <t>Q#2138 - &gt;WP_173646041.1 VOC family protein [Floricoccus tropicus]</t>
  </si>
  <si>
    <t>Q#2139 - &gt;WP_173646042.1 carbonic anhydrase family protein [Floricoccus tropicus]</t>
  </si>
  <si>
    <t>Q#2140 - &gt;WP_173646044.1 dTMP kinase [Floricoccus tropicus]</t>
  </si>
  <si>
    <t>Q#2141 - &gt;WP_173646046.1 recombination regulator RecX [Floricoccus tropicus]</t>
  </si>
  <si>
    <t>Q#2142 - &gt;WP_173646047.1 iron chelate uptake ABC transporter family permease subunit [Floricoccus tropicus]</t>
  </si>
  <si>
    <t>Q#2143 - &gt;WP_173646048.1 amino acid ABC transporter ATP-binding protein [Floricoccus tropicus]</t>
  </si>
  <si>
    <t>Q#2151 - &gt;WP_206598612.1 NUDIX domain-containing protein [Floricoccus tropicus]</t>
  </si>
  <si>
    <t>Q#2152 - &gt;WP_206598613.1 agmatine deiminase family protein [Floricoccus tropicus]</t>
  </si>
  <si>
    <t>Q#2153 - &gt;WP_206598614.1 BMC domain-containing protein [Floricoccus tropicus]</t>
  </si>
  <si>
    <t>Q#2154 - &gt;WP_206598615.1 aldehyde dehydrogenase [Floricoccus tropicus]</t>
  </si>
  <si>
    <t>Q#2156 - &gt;WP_206598617.1 AAC(3) family N-acetyltransferase [Floricoccus tropicus]</t>
  </si>
  <si>
    <t>Q#2157 - &gt;WP_206598618.1 MepB family protein [Floricoccus tropicus]</t>
  </si>
  <si>
    <t>Q#2159 - &gt;WP_206598620.1 methyltransferase domain-containing protein [Floricoccus tropicus]</t>
  </si>
  <si>
    <t>cl30240</t>
  </si>
  <si>
    <t>Pcm superfamily</t>
  </si>
  <si>
    <t>Protein-L-isoaspartate O-methyltransferase [Posttranslational modification, protein turnover, chaperones]; Protein-L-isoaspartate carboxylmethyltransferase [Posttranslational modification, protein turnover, chaperones].</t>
  </si>
  <si>
    <t>Q#2160 - &gt;WP_206598621.1 glycosyltransferase family 2 protein [Floricoccus tropicus]</t>
  </si>
  <si>
    <t>Q#2161 - &gt;WP_206598622.1 PhnD/SsuA/transferrin family substrate-binding protein [Floricoccus tropicus]</t>
  </si>
  <si>
    <t>Q#2162 - &gt;WP_206598623.1 GNAT family N-acetyltransferase [Floricoccus tropicus]</t>
  </si>
  <si>
    <t>Q#2163 - &gt;WP_206598624.1 bifunctional oligoribonuclease/PAP phosphatase NrnA [Floricoccus tropicus]</t>
  </si>
  <si>
    <t>Q#1 - &gt;WP_001808836.1 MULTISPECIES: 50S ribosomal protein L36 [Bacteria]</t>
  </si>
  <si>
    <t>Q#2 - &gt;WP_003129394.1 MULTISPECIES: metalloregulator ArsR/SmtB family transcription factor [Lactococcus]</t>
  </si>
  <si>
    <t>Q#3 - &gt;WP_003129408.1 MULTISPECIES: signal recognition particle protein [Lactococcus]</t>
  </si>
  <si>
    <t>cl28442</t>
  </si>
  <si>
    <t>COG5403 superfamily</t>
  </si>
  <si>
    <t>Q#4 - &gt;WP_003129410.1 MULTISPECIES: ribonuclease J [Lactococcus]</t>
  </si>
  <si>
    <t>Q#5 - &gt;WP_003129417.1 MULTISPECIES: aquaporin family protein [Lactococcus]</t>
  </si>
  <si>
    <t>Q#7 - &gt;WP_003129442.1 MULTISPECIES: thioredoxin [Lactococcus]</t>
  </si>
  <si>
    <t>Q#8 - &gt;WP_003129445.1 MULTISPECIES: CvpA family protein [Lactococcus]</t>
  </si>
  <si>
    <t>COG1286</t>
  </si>
  <si>
    <t>CvpA</t>
  </si>
  <si>
    <t>Uncharacterized membrane protein, required for colicin V production [Function unknown]; Uncharacterized membrane protein, required for colicin V production [General function prediction only].</t>
  </si>
  <si>
    <t>Q#9 - &gt;WP_003129447.1 MULTISPECIES: catabolite control protein A [Lactococcus]</t>
  </si>
  <si>
    <t>Q#10 - &gt;WP_003129453.1 MULTISPECIES: cell division regulator GpsB [Lactococcus]</t>
  </si>
  <si>
    <t>Q#11 - &gt;WP_003129459.1 MULTISPECIES: Cof-type HAD-IIB family hydrolase [Lactococcus]</t>
  </si>
  <si>
    <t>Q#12 - &gt;WP_003129495.1 MULTISPECIES: peptide chain release factor 1 [Lactococcus]</t>
  </si>
  <si>
    <t>Q#13 - &gt;WP_003129515.1 MULTISPECIES: flavodoxin [Lactococcus]</t>
  </si>
  <si>
    <t>Q#14 - &gt;WP_003129519.1 MULTISPECIES: methionyl aminopeptidase [Lactococcus]</t>
  </si>
  <si>
    <t>Q#15 - &gt;WP_003129522.1 MULTISPECIES: GtrA family protein [Lactococcus]</t>
  </si>
  <si>
    <t>COG2246</t>
  </si>
  <si>
    <t>GtrA</t>
  </si>
  <si>
    <t>Putative flippase GtrA (transmembrane translocase of bactoprenol-linked glucose) [Lipid transport and metabolism]; Predicted membrane protein [Function unknown].</t>
  </si>
  <si>
    <t>Q#16 - &gt;WP_003129540.1 MULTISPECIES: YitT family protein [Lactococcus]</t>
  </si>
  <si>
    <t>Q#17 - &gt;WP_003129542.1 MULTISPECIES: hypothetical protein [Lactococcus]</t>
  </si>
  <si>
    <t>cl30405</t>
  </si>
  <si>
    <t>GalT2 superfamily</t>
  </si>
  <si>
    <t>Galactose-1-phosphate uridylyltransferase [Carbohydrate transport and metabolism]; Galactose-1-phosphate uridyltransferase [Carbohydrate transport and metabolism].</t>
  </si>
  <si>
    <t>Q#18 - &gt;WP_003129543.1 MULTISPECIES: SPFH domain-containing protein [Lactococcus]</t>
  </si>
  <si>
    <t>Q#20 - &gt;WP_003129564.1 MULTISPECIES: ribosome-associated translation inhibitor RaiA [Lactococcus]</t>
  </si>
  <si>
    <t>Q#21 - &gt;WP_003129577.1 MULTISPECIES: magnesium transporter CorA family protein [Lactococcus]</t>
  </si>
  <si>
    <t>Q#22 - &gt;WP_003129585.1 MULTISPECIES: 50S ribosomal protein L33 [Lactococcus]</t>
  </si>
  <si>
    <t>Q#23 - &gt;WP_003129593.1 MULTISPECIES: ATP-dependent Clp protease proteolytic subunit [Lactococcus]</t>
  </si>
  <si>
    <t>Q#25 - &gt;WP_003129597.1 MULTISPECIES: transcriptional regulator Spx [Lactococcus]</t>
  </si>
  <si>
    <t>Q#26 - &gt;WP_003129623.1 MULTISPECIES: elongation factor P [Lactococcus]</t>
  </si>
  <si>
    <t>Q#27 - &gt;WP_003129639.1 MULTISPECIES: cytochrome d ubiquinol oxidase subunit II [Lactococcus]</t>
  </si>
  <si>
    <t>COG1294</t>
  </si>
  <si>
    <t>AppB</t>
  </si>
  <si>
    <t>cl29438</t>
  </si>
  <si>
    <t>Cytochrome bd-type quinol oxidase, subunit 2 [Energy production and conversion]; Cytochrome bd-type quinol oxidase, subunit 2 [Energy production and conversion].</t>
  </si>
  <si>
    <t>Q#28 - &gt;WP_003129644.1 MULTISPECIES: MarR family transcriptional regulator [Lactococcus]</t>
  </si>
  <si>
    <t>Q#29 - &gt;WP_003129656.1 MULTISPECIES: zinc ribbon domain-containing protein [Lactococcus]</t>
  </si>
  <si>
    <t>COG3478</t>
  </si>
  <si>
    <t>YpzJ</t>
  </si>
  <si>
    <t>cl01381</t>
  </si>
  <si>
    <t>Predicted nucleic-acid-binding protein, contains Zn-ribbon domain  [General function prediction only]; Predicted nucleic-acid-binding protein containing a Zn-ribbon domain [General function prediction only].</t>
  </si>
  <si>
    <t>Q#30 - &gt;WP_003129657.1 MULTISPECIES: DUF1275 domain-containing protein [Lactococcus]</t>
  </si>
  <si>
    <t>Q#31 - &gt;WP_003129711.1 MULTISPECIES: tRNA guanosine(34) transglycosylase Tgt [Lactococcus]</t>
  </si>
  <si>
    <t>Q#32 - &gt;WP_003129712.1 MULTISPECIES: DUF975 family protein [Lactococcus]</t>
  </si>
  <si>
    <t>COG5523</t>
  </si>
  <si>
    <t>Uncharacterized membrane protein [Function unknown]; Predicted integral membrane protein [Function unknown].</t>
  </si>
  <si>
    <t>Q#33 - &gt;WP_003129721.1 MULTISPECIES: pyridoxal phosphate-dependent aminotransferase [Lactococcus]</t>
  </si>
  <si>
    <t>Q#34 - &gt;WP_003129722.1 MULTISPECIES: GTP-sensing pleiotropic transcriptional regulator CodY [Lactococcus]</t>
  </si>
  <si>
    <t>Q#35 - &gt;WP_003129735.1 MULTISPECIES: cold-shock protein [Bacteria]</t>
  </si>
  <si>
    <t>Q#36 - &gt;WP_003129736.1 MULTISPECIES: 5-formyltetrahydrofolate cyclo-ligase [Lactococcus]</t>
  </si>
  <si>
    <t>Q#37 - &gt;WP_003129738.1 MULTISPECIES: rhomboid family intramembrane serine protease [Lactococcus]</t>
  </si>
  <si>
    <t>Q#38 - &gt;WP_003129753.1 MULTISPECIES: YutD family protein [Lactococcus]</t>
  </si>
  <si>
    <t>COG4470</t>
  </si>
  <si>
    <t>YutD</t>
  </si>
  <si>
    <t>Uncharacterized protein YutD, DUF1027 family [Function unknown]; Uncharacterized protein conserved in bacteria [Function unknown].</t>
  </si>
  <si>
    <t>Q#39 - &gt;WP_003129755.1 MULTISPECIES: nitroreductase family protein [Lactococcus]</t>
  </si>
  <si>
    <t>Q#41 - &gt;WP_003129776.1 MULTISPECIES: 50S ribosomal protein L28 [Lactococcus]</t>
  </si>
  <si>
    <t>Q#44 - &gt;WP_003129828.1 MULTISPECIES: ribosome assembly RNA-binding protein YhbY [Lactococcus]</t>
  </si>
  <si>
    <t>Q#45 - &gt;WP_003129832.1 MULTISPECIES: ribosome silencing factor [Lactococcus]</t>
  </si>
  <si>
    <t>Q#46 - &gt;WP_003129844.1 MULTISPECIES: 30S ribosomal protein S21 [Lactococcus]</t>
  </si>
  <si>
    <t>Q#47 - &gt;WP_003129874.1 MULTISPECIES: 30S ribosomal protein S12 [Lactococcus]</t>
  </si>
  <si>
    <t>Q#48 - &gt;WP_003129919.1 MULTISPECIES: preprotein translocase subunit SecY [Lactococcus]</t>
  </si>
  <si>
    <t>Q#49 - &gt;WP_003129920.1 MULTISPECIES: 50S ribosomal protein L15 [Lactococcus]</t>
  </si>
  <si>
    <t>Q#50 - &gt;WP_003129921.1 MULTISPECIES: 50S ribosomal protein L30 [Bacilli]</t>
  </si>
  <si>
    <t>Q#51 - &gt;WP_003129922.1 MULTISPECIES: 30S ribosomal protein S5 [Lactococcus]</t>
  </si>
  <si>
    <t>Q#52 - &gt;WP_003129924.1 MULTISPECIES: 50S ribosomal protein L18 [Lactococcus]</t>
  </si>
  <si>
    <t>Q#53 - &gt;WP_003129925.1 MULTISPECIES: 50S ribosomal protein L6 [Lactococcus]</t>
  </si>
  <si>
    <t>Q#54 - &gt;WP_003129932.1 MULTISPECIES: 30S ribosomal protein S8 [Lactococcus]</t>
  </si>
  <si>
    <t>Q#55 - &gt;WP_003129946.1 MULTISPECIES: type Z 30S ribosomal protein S14 [Lactococcus]</t>
  </si>
  <si>
    <t>Q#56 - &gt;WP_003129948.1 MULTISPECIES: 50S ribosomal protein L5 [Lactococcus]</t>
  </si>
  <si>
    <t>Q#57 - &gt;WP_003129951.1 MULTISPECIES: 50S ribosomal protein L24 [Lactococcus]</t>
  </si>
  <si>
    <t>Q#58 - &gt;WP_003129953.1 MULTISPECIES: 50S ribosomal protein L14 [Lactococcus]</t>
  </si>
  <si>
    <t>Q#59 - &gt;WP_003129955.1 MULTISPECIES: 30S ribosomal protein S17 [Lactococcus]</t>
  </si>
  <si>
    <t>Q#60 - &gt;WP_003129957.1 MULTISPECIES: 50S ribosomal protein L29 [Lactococcus]</t>
  </si>
  <si>
    <t>Q#61 - &gt;WP_003129958.1 MULTISPECIES: 50S ribosomal protein L16 [Lactococcus]</t>
  </si>
  <si>
    <t>Q#62 - &gt;WP_003129960.1 MULTISPECIES: 30S ribosomal protein S3 [Lactococcus]</t>
  </si>
  <si>
    <t>Q#63 - &gt;WP_003129963.1 MULTISPECIES: 30S ribosomal protein S19 [Lactococcus]</t>
  </si>
  <si>
    <t>Q#64 - &gt;WP_003129965.1 MULTISPECIES: 50S ribosomal protein L2 [Lactococcus]</t>
  </si>
  <si>
    <t>Q#65 - &gt;WP_003129966.1 MULTISPECIES: 50S ribosomal protein L23 [Bacilli]</t>
  </si>
  <si>
    <t>Q#66 - &gt;WP_003129968.1 MULTISPECIES: 50S ribosomal protein L4 [Lactococcus]</t>
  </si>
  <si>
    <t>Q#67 - &gt;WP_003129970.1 MULTISPECIES: 50S ribosomal protein L3 [Lactococcus]</t>
  </si>
  <si>
    <t>Q#68 - &gt;WP_003129973.1 MULTISPECIES: 30S ribosomal protein S10 [Lactococcus]</t>
  </si>
  <si>
    <t>Q#69 - &gt;WP_003129977.1 MULTISPECIES: transcription termination/antitermination protein NusG [Lactococcus]</t>
  </si>
  <si>
    <t>Q#71 - &gt;WP_003130055.1 MULTISPECIES: hypoxanthine phosphoribosyltransferase [Lactococcus]</t>
  </si>
  <si>
    <t>Q#72 - &gt;WP_003130086.1 MULTISPECIES: LacI family transcriptional regulator [Lactococcus]</t>
  </si>
  <si>
    <t>Q#73 - &gt;WP_003130090.1 MULTISPECIES: carbohydrate ABC transporter permease [Lactococcus]</t>
  </si>
  <si>
    <t>Q#74 - &gt;WP_003130091.1 MULTISPECIES: ABC transporter substrate-binding protein [Lactococcus]</t>
  </si>
  <si>
    <t>Q#75 - &gt;WP_003130103.1 MULTISPECIES: ROK family protein [Lactococcus]</t>
  </si>
  <si>
    <t>Q#76 - &gt;WP_003130111.1 MULTISPECIES: magnesium transporter CorA family protein [Lactococcus]</t>
  </si>
  <si>
    <t>Q#77 - &gt;WP_003130113.1 MULTISPECIES: MarR family transcriptional regulator [Lactococcus]</t>
  </si>
  <si>
    <t>Q#78 - &gt;WP_003130180.1 MULTISPECIES: mechanosensitive ion channel [Lactococcus]</t>
  </si>
  <si>
    <t>Q#79 - &gt;WP_003130191.1 MULTISPECIES: YneF family protein [Lactococcus]</t>
  </si>
  <si>
    <t>COG3763</t>
  </si>
  <si>
    <t>YneF</t>
  </si>
  <si>
    <t>Uncharacterized protein YneF, UPF0154 family [Function unknown]; Uncharacterized protein conserved in bacteria [Function unknown].</t>
  </si>
  <si>
    <t>Q#80 - &gt;WP_003130202.1 MULTISPECIES: rRNA pseudouridine synthase [Lactococcus]</t>
  </si>
  <si>
    <t>Q#81 - &gt;WP_003130203.1 MULTISPECIES: ECF transporter S component [Lactococcus]</t>
  </si>
  <si>
    <t>Q#84 - &gt;WP_003130267.1 MULTISPECIES: MarR family winged helix-turn-helix transcriptional regulator [Lactococcus]</t>
  </si>
  <si>
    <t>Q#86 - &gt;WP_003130291.1 MULTISPECIES: DUF5590 domain-containing protein [Lactococcus]</t>
  </si>
  <si>
    <t>COG5353</t>
  </si>
  <si>
    <t>YpmB</t>
  </si>
  <si>
    <t>Uncharacterized protein YpmB, contains C-terminal PepSY domain [Function unknown]; Uncharacterized protein conserved in bacteria [Function unknown].</t>
  </si>
  <si>
    <t>Q#87 - &gt;WP_003130332.1 MULTISPECIES: MGMT family protein [Lactococcus]</t>
  </si>
  <si>
    <t>COG3695</t>
  </si>
  <si>
    <t>Atl1</t>
  </si>
  <si>
    <t>cl29527</t>
  </si>
  <si>
    <t>Alkylated DNA nucleotide flippase Atl1, participates in nucleotide excision repair, Ada-like DNA-binding domain [Transcription]; Predicted methylated DNA-protein cysteine methyltransferase [DNA replication, recombination, and repair].</t>
  </si>
  <si>
    <t>Q#90 - &gt;WP_003130388.1 MULTISPECIES: ArsR family transcriptional regulator [Lactococcus]</t>
  </si>
  <si>
    <t>Q#91 - &gt;WP_003130398.1 MULTISPECIES: lactate utilization protein C [Lactococcus]</t>
  </si>
  <si>
    <t>COG1556</t>
  </si>
  <si>
    <t>LutC</t>
  </si>
  <si>
    <t>cl00674</t>
  </si>
  <si>
    <t>L-lactate utilization protein LutC, contains LUD domain [Energy production and conversion]; Uncharacterized conserved protein [Function unknown].</t>
  </si>
  <si>
    <t>Q#92 - &gt;WP_003130402.1 MULTISPECIES: Cof-type HAD-IIB family hydrolase [Lactococcus]</t>
  </si>
  <si>
    <t>Q#93 - &gt;WP_003130414.1 MULTISPECIES: YxeA family protein [Lactococcus]</t>
  </si>
  <si>
    <t>COG5294</t>
  </si>
  <si>
    <t>YxeA</t>
  </si>
  <si>
    <t>Uncharacterized protein YxeA, DUF1093 family [Function unknown]; Uncharacterized protein conserved in bacteria [Function unknown].</t>
  </si>
  <si>
    <t>Q#94 - &gt;WP_003130442.1 MULTISPECIES: GntR family transcriptional regulator [Lactococcus]</t>
  </si>
  <si>
    <t>cl33907</t>
  </si>
  <si>
    <t>KhtT superfamily</t>
  </si>
  <si>
    <t>K+/H+ antiporter YhaU, regulatory subunit KhtT [Inorganic ion transport and metabolism]; Putative regulatory, ligand-binding protein related to C-terminal domains of K+ channels [Inorganic ion transport and metabolism].</t>
  </si>
  <si>
    <t>Q#95 - &gt;WP_003130443.1 MULTISPECIES: glycine betaine/L-proline ABC transporter ATP-binding protein [Lactococcus]</t>
  </si>
  <si>
    <t>Q#96 - &gt;WP_003130454.1 MULTISPECIES: ParB/RepB/Spo0J family partition protein [Lactococcus]</t>
  </si>
  <si>
    <t>Q#97 - &gt;WP_003130471.1 MULTISPECIES: GntR family transcriptional regulator [Lactococcus]</t>
  </si>
  <si>
    <t>Q#98 - &gt;WP_003130477.1 MULTISPECIES: putative DNA-binding protein [Lactococcus]</t>
  </si>
  <si>
    <t>Q#100 - &gt;WP_003130484.1 MULTISPECIES: universal stress protein [Lactococcus]</t>
  </si>
  <si>
    <t>Q#101 - &gt;WP_003130498.1 MULTISPECIES: 3-hydroxyacyl-ACP dehydratase FabZ [Lactococcus]</t>
  </si>
  <si>
    <t>Q#102 - &gt;WP_003130506.1 MULTISPECIES: membrane protein insertase YidC [Lactococcus]</t>
  </si>
  <si>
    <t>Q#103 - &gt;WP_003130508.1 MULTISPECIES: HAD-IIB family hydrolase [Lactococcus]</t>
  </si>
  <si>
    <t>Q#104 - &gt;WP_003130513.1 MULTISPECIES: tautomerase [Lactococcus]</t>
  </si>
  <si>
    <t>Q#105 - &gt;WP_003130548.1 MULTISPECIES: diacylglycerol kinase family lipid kinase [Lactococcus]</t>
  </si>
  <si>
    <t>Q#106 - &gt;WP_003130554.1 MULTISPECIES: translation initiation factor IF-1 [Bacteria]</t>
  </si>
  <si>
    <t>Q#107 - &gt;WP_003130555.1 MULTISPECIES: 30S ribosomal protein S13 [Lactococcus]</t>
  </si>
  <si>
    <t>Q#108 - &gt;WP_003130557.1 MULTISPECIES: DNA-directed RNA polymerase subunit alpha [Lactococcus]</t>
  </si>
  <si>
    <t>Q#109 - &gt;WP_003130558.1 MULTISPECIES: 50S ribosomal protein L17 [Lactococcus]</t>
  </si>
  <si>
    <t>Q#110 - &gt;WP_003130579.1 MULTISPECIES: YkuJ family protein [Lactococcus]</t>
  </si>
  <si>
    <t>COG4703</t>
  </si>
  <si>
    <t>YkuJ</t>
  </si>
  <si>
    <t>Uncharacterized protein YkuJ, DUF1797 family [Function unknown]; Uncharacterized protein conserved in bacteria [Function unknown].</t>
  </si>
  <si>
    <t>Q#111 - &gt;WP_003130588.1 MULTISPECIES: preprotein translocase subunit YajC [Lactococcus]</t>
  </si>
  <si>
    <t>Q#112 - &gt;WP_003130590.1 MULTISPECIES: phosphatidate cytidylyltransferase [Lactococcus]</t>
  </si>
  <si>
    <t>Q#113 - &gt;WP_003130630.1 MULTISPECIES: hypothetical protein [Lactococcus]</t>
  </si>
  <si>
    <t>Q#114 - &gt;WP_003130644.1 MULTISPECIES: 50S ribosomal protein L21 [Bacteria]</t>
  </si>
  <si>
    <t>Q#115 - &gt;WP_003130645.1 MULTISPECIES: ribosomal-processing cysteine protease Prp [Lactococcus]</t>
  </si>
  <si>
    <t>Q#116 - &gt;WP_003130646.1 MULTISPECIES: 50S ribosomal protein L27 [Lactococcus]</t>
  </si>
  <si>
    <t>Q#117 - &gt;WP_003130649.1 MULTISPECIES: PhoH family protein [Lactococcus]</t>
  </si>
  <si>
    <t>Q#118 - &gt;WP_003130650.1 MULTISPECIES: NUDIX hydrolase [Lactococcus]</t>
  </si>
  <si>
    <t>Q#119 - &gt;WP_003130652.1 MULTISPECIES: rRNA maturation RNase YbeY [Lactococcus]</t>
  </si>
  <si>
    <t>Q#120 - &gt;WP_003130653.1 MULTISPECIES: diacylglycerol kinase [Lactococcus]</t>
  </si>
  <si>
    <t>Q#121 - &gt;WP_003130667.1 MULTISPECIES: glycine--tRNA ligase subunit alpha [Lactococcus]</t>
  </si>
  <si>
    <t>Q#122 - &gt;WP_003130696.1 MULTISPECIES: C69 family dipeptidase [Lactococcus]</t>
  </si>
  <si>
    <t>COG4690</t>
  </si>
  <si>
    <t>PepD</t>
  </si>
  <si>
    <t>cl00467</t>
  </si>
  <si>
    <t>Dipeptidase  [Amino acid transport and metabolism]; Dipeptidase [Amino acid transport and metabolism].</t>
  </si>
  <si>
    <t>Q#123 - &gt;WP_003130710.1 MULTISPECIES: KH domain-containing protein [Lactococcus]</t>
  </si>
  <si>
    <t>Q#124 - &gt;WP_003130711.1 MULTISPECIES: 30S ribosomal protein S16 [Lactococcus]</t>
  </si>
  <si>
    <t>Q#126 - &gt;WP_003130746.1 MULTISPECIES: undecaprenyldiphospho-muramoylpentapeptide beta-N-acetylglucosaminyltransferase [Lactococcus]</t>
  </si>
  <si>
    <t>Q#127 - &gt;WP_003130756.1 MULTISPECIES: response regulator transcription factor [Lactococcus]</t>
  </si>
  <si>
    <t>Q#128 - &gt;WP_003130760.1 MULTISPECIES: type B 50S ribosomal protein L31 [Lactococcus]</t>
  </si>
  <si>
    <t>Q#129 - &gt;WP_003130788.1 MULTISPECIES: MerR family transcriptional regulator [Lactococcus]</t>
  </si>
  <si>
    <t>Q#130 - &gt;WP_003130810.1 MULTISPECIES: ABC transporter substrate-binding protein [Lactococcus]</t>
  </si>
  <si>
    <t>Q#131 - &gt;WP_003130814.1 MULTISPECIES: RNA pyrophosphohydrolase [Lactococcus]</t>
  </si>
  <si>
    <t>Q#132 - &gt;WP_003130816.1 MULTISPECIES: peptide deformylase [Lactococcus]</t>
  </si>
  <si>
    <t>Q#133 - &gt;WP_003130818.1 MULTISPECIES: type I glyceraldehyde-3-phosphate dehydrogenase [Lactococcus]</t>
  </si>
  <si>
    <t>Q#134 - &gt;WP_003130820.1 MULTISPECIES: Rrf2 family transcriptional regulator [Lactococcus]</t>
  </si>
  <si>
    <t>Q#135 - &gt;WP_003130829.1 MULTISPECIES: RNA polymerase sigma factor RpoD [Lactococcus]</t>
  </si>
  <si>
    <t>Q#136 - &gt;WP_003130856.1 MULTISPECIES: DNA polymerase III subunit beta [Lactococcus]</t>
  </si>
  <si>
    <t>Q#137 - &gt;WP_003130878.1 MULTISPECIES: SsrA-binding protein SmpB [Lactococcus]</t>
  </si>
  <si>
    <t>Q#138 - &gt;WP_003130885.1 MULTISPECIES: phosphate ABC transporter ATP-binding protein PstB [Lactococcus]</t>
  </si>
  <si>
    <t>Q#139 - &gt;WP_003130886.1 MULTISPECIES: phosphate ABC transporter ATP-binding protein PstB [Lactococcus]</t>
  </si>
  <si>
    <t>Q#140 - &gt;WP_003130887.1 MULTISPECIES: phosphate signaling complex protein PhoU [Lactococcus]</t>
  </si>
  <si>
    <t>Q#141 - &gt;WP_003130895.1 MULTISPECIES: DUF956 family protein [Lactococcus]</t>
  </si>
  <si>
    <t>COG4687</t>
  </si>
  <si>
    <t>Q#142 - &gt;WP_003130898.1 MULTISPECIES: PTS sugar transporter subunit IIB [Lactococcus]</t>
  </si>
  <si>
    <t>Q#143 - &gt;WP_003130905.1 MULTISPECIES: putrescine carbamoyltransferase [Lactococcus]</t>
  </si>
  <si>
    <t>Q#144 - &gt;WP_003130913.1 MULTISPECIES: preprotein translocase subunit SecG [Lactococcus]</t>
  </si>
  <si>
    <t>Q#145 - &gt;WP_003130916.1 MULTISPECIES: isochorismatase family protein [Lactococcus]</t>
  </si>
  <si>
    <t>Q#146 - &gt;WP_003130922.1 MULTISPECIES: ACT domain-containing protein [Lactococcus]</t>
  </si>
  <si>
    <t>Q#147 - &gt;WP_003130925.1 MULTISPECIES: PFL family protein [Lactococcus]</t>
  </si>
  <si>
    <t>Q#148 - &gt;WP_003130927.1 MULTISPECIES: phosphoglycerate mutase family protein [Lactococcus]</t>
  </si>
  <si>
    <t>Q#149 - &gt;WP_003130940.1 MULTISPECIES: fructose-specific PTS transporter subunit EIIC [Lactococcus]</t>
  </si>
  <si>
    <t>Q#150 - &gt;WP_003130963.1 MULTISPECIES: peptide chain release factor 2 [Lactococcus]</t>
  </si>
  <si>
    <t>Q#151 - &gt;WP_003130968.1 MULTISPECIES: class Ib ribonucleoside-diphosphate reductase assembly flavoprotein NrdI [Lactococcus]</t>
  </si>
  <si>
    <t>COG1780</t>
  </si>
  <si>
    <t>NrdI</t>
  </si>
  <si>
    <t>Protein involved in ribonucleotide reduction [Nucleotide transport and metabolism]; Protein involved in ribonucleotide reduction [Nucleotide transport and metabolism].</t>
  </si>
  <si>
    <t>Q#152 - &gt;WP_003130976.1 MULTISPECIES: 3'-5' exonuclease [Lactococcus]</t>
  </si>
  <si>
    <t>Q#153 - &gt;WP_003130995.1 MULTISPECIES: RluA family pseudouridine synthase [Lactococcus]</t>
  </si>
  <si>
    <t>Q#155 - &gt;WP_003131075.1 MULTISPECIES: L-lactate dehydrogenase [Lactococcus]</t>
  </si>
  <si>
    <t>Q#156 - &gt;WP_003131076.1 MULTISPECIES: pyruvate kinase [Lactococcus]</t>
  </si>
  <si>
    <t>Q#157 - &gt;WP_003131080.1 MULTISPECIES: 6-phosphofructokinase [Lactococcus]</t>
  </si>
  <si>
    <t>Q#158 - &gt;WP_003131084.1 MULTISPECIES: toxic anion resistance protein [Lactococcus]</t>
  </si>
  <si>
    <t>Q#159 - &gt;WP_003131086.1 MULTISPECIES: NAD(P)H-dependent glycerol-3-phosphate dehydrogenase [Lactococcus]</t>
  </si>
  <si>
    <t>Q#160 - &gt;WP_003131089.1 MULTISPECIES: Gx transporter family protein [Lactococcus]</t>
  </si>
  <si>
    <t>COG4769</t>
  </si>
  <si>
    <t>cl01973</t>
  </si>
  <si>
    <t>Q#161 - &gt;WP_003131150.1 MULTISPECIES: methylenetetrahydrofolate--tRNA-(uracil(54)-C(5))-methyltransferase (FADH(2)-oxidizing) TrmFO [Lactococcus]</t>
  </si>
  <si>
    <t>Q#162 - &gt;WP_003131160.1 MULTISPECIES: dihydroxyacetone kinase subunit L [Lactococcus]</t>
  </si>
  <si>
    <t>Q#164 - &gt;WP_003131189.1 MULTISPECIES: aldo/keto reductase [Lactococcus]</t>
  </si>
  <si>
    <t>Q#167 - &gt;WP_003131244.1 MULTISPECIES: type I glyceraldehyde-3-phosphate dehydrogenase [Lactococcus]</t>
  </si>
  <si>
    <t>Q#171 - &gt;WP_003131353.1 MULTISPECIES: DUF1211 domain-containing protein [Lactococcus]</t>
  </si>
  <si>
    <t>COG3548</t>
  </si>
  <si>
    <t>Uncharacterized membrane protein  [Function unknown]; Predicted integral membrane protein [Function unknown].</t>
  </si>
  <si>
    <t>Q#172 - &gt;WP_003131357.1 MULTISPECIES: cell division protein FtsL [Lactococcus]</t>
  </si>
  <si>
    <t>COG4839</t>
  </si>
  <si>
    <t>FtsL2</t>
  </si>
  <si>
    <t>Cell division protein FtsL [Cell cycle control, cell division, chromosome partitioning]; Protein required for the initiation of cell division [Cell division and chromosome partitioning].</t>
  </si>
  <si>
    <t>Q#173 - &gt;WP_003131377.1 MULTISPECIES: GTP pyrophosphokinase family protein [Lactococcus]</t>
  </si>
  <si>
    <t>Q#175 - &gt;WP_003131387.1 MULTISPECIES: TetR/AcrR family transcriptional regulator [Lactococcus]</t>
  </si>
  <si>
    <t>Q#176 - &gt;WP_003131392.1 MULTISPECIES: metal-sulfur cluster assembly factor [Lactococcus]</t>
  </si>
  <si>
    <t>Q#177 - &gt;WP_003131402.1 MULTISPECIES: response regulator transcription factor [Lactococcus]</t>
  </si>
  <si>
    <t>Q#178 - &gt;WP_003131406.1 MULTISPECIES: TVP38/TMEM64 family protein [Lactococcus]</t>
  </si>
  <si>
    <t>Q#180 - &gt;WP_003131417.1 MULTISPECIES: citrate:cation symporter [Lactococcus]</t>
  </si>
  <si>
    <t>cl01386</t>
  </si>
  <si>
    <t>2HCT superfamily</t>
  </si>
  <si>
    <t>2-hydroxycarboxylate transporter family; The 2-hydroxycarboxylate transporter family is a family of secondary transporters found exclusively in the bacterial kingdom. They function in the metabolism of the di- and tricarboxylates malate and citrate, mostly in fermentative pathways involving decarboxylation of malate or oxaloacetate.</t>
  </si>
  <si>
    <t>Q#181 - &gt;WP_003131420.1 MULTISPECIES: HAD family hydrolase [Lactococcus]</t>
  </si>
  <si>
    <t>Q#182 - &gt;WP_003131421.1 MULTISPECIES: DNA topoisomerase (ATP-hydrolyzing) subunit B [Lactococcus]</t>
  </si>
  <si>
    <t>Q#183 - &gt;WP_003131457.1 MULTISPECIES: fructose-bisphosphate aldolase [Lactobacillales]</t>
  </si>
  <si>
    <t>Q#184 - &gt;WP_003131459.1 MULTISPECIES: DUF4097 domain-containing protein [Lactococcus]</t>
  </si>
  <si>
    <t>COG3595</t>
  </si>
  <si>
    <t>YvlB</t>
  </si>
  <si>
    <t>Uncharacterized conserved protein YvlB, contains  DUF4097 and DUF4098 domains [Function unknown]; Uncharacterized conserved protein [Function unknown].</t>
  </si>
  <si>
    <t>Q#185 - &gt;WP_003131460.1 MULTISPECIES: PspC domain-containing protein [Lactococcus]</t>
  </si>
  <si>
    <t>Q#186 - &gt;WP_003131461.1 MULTISPECIES: PspC domain-containing protein [Lactococcus]</t>
  </si>
  <si>
    <t>Q#187 - &gt;WP_003131468.1 MULTISPECIES: guanylate kinase [Lactococcus]</t>
  </si>
  <si>
    <t>Q#188 - &gt;WP_003131474.1 MULTISPECIES: VOC family protein [Lactococcus]</t>
  </si>
  <si>
    <t>COG3865</t>
  </si>
  <si>
    <t>Glyoxalase superfamily enzyme, possibly 3-demethylubiquinone-9 3-methyltransferase [General function prediction only]; Uncharacterized protein conserved in bacteria [Function unknown].</t>
  </si>
  <si>
    <t>Q#189 - &gt;WP_003131506.1 MULTISPECIES: deoxynucleoside kinase [Lactococcus]</t>
  </si>
  <si>
    <t>COG1428</t>
  </si>
  <si>
    <t>Dck</t>
  </si>
  <si>
    <t>Deoxyadenosine/deoxycytidine kinase [Nucleotide transport and metabolism]; Deoxynucleoside kinases [Nucleotide transport and metabolism].</t>
  </si>
  <si>
    <t>Q#190 - &gt;WP_003131507.1 MULTISPECIES: TIGR00730 family Rossman fold protein [Lactococcus]</t>
  </si>
  <si>
    <t>Q#192 - &gt;WP_003131528.1 MULTISPECIES: alpha/beta hydrolase [Lactococcus]</t>
  </si>
  <si>
    <t>Q#193 - &gt;WP_003131539.1 MULTISPECIES: phosphoglucosamine mutase [Lactococcus]</t>
  </si>
  <si>
    <t>Q#194 - &gt;WP_003131542.1 MULTISPECIES: diadenylate cyclase CdaA [Lactococcus]</t>
  </si>
  <si>
    <t>Q#195 - &gt;WP_003131545.1 MULTISPECIES: sn-glycerol-3-phosphate ABC transporter ATP-binding protein UgpC [Lactococcus]</t>
  </si>
  <si>
    <t>Q#196 - &gt;WP_003131550.1 MULTISPECIES: PTS sugar transporter subunit IIC [Lactococcus]</t>
  </si>
  <si>
    <t>Q#197 - &gt;WP_003131552.1 MULTISPECIES: PTS lactose/cellobiose transporter subunit IIA [Lactococcus]</t>
  </si>
  <si>
    <t>Q#198 - &gt;WP_003131553.1 MULTISPECIES: PTS sugar transporter subunit IIB [Lactococcus]</t>
  </si>
  <si>
    <t>COG1440</t>
  </si>
  <si>
    <t>CelA</t>
  </si>
  <si>
    <t>Phosphotransferase system cellobiose-specific component IIB [Carbohydrate transport and metabolism]; Phosphotransferase system cellobiose-specific component IIB [Carbohydrate transport and metabolism].</t>
  </si>
  <si>
    <t>Q#199 - &gt;WP_003131558.1 MULTISPECIES: DEAD/DEAH box helicase [Lactococcus]</t>
  </si>
  <si>
    <t>Q#200 - &gt;WP_003131560.1 MULTISPECIES: superoxide dismutase [Lactococcus]</t>
  </si>
  <si>
    <t>Q#201 - &gt;WP_003131564.1 MULTISPECIES: mevalonate kinase [Lactococcus]</t>
  </si>
  <si>
    <t>COG1577</t>
  </si>
  <si>
    <t>ERG12</t>
  </si>
  <si>
    <t>cl34309</t>
  </si>
  <si>
    <t>Mevalonate kinase  [Lipid transport and metabolism]; Mevalonate kinase [Lipid metabolism].</t>
  </si>
  <si>
    <t>Q#203 - &gt;WP_003131580.1 MULTISPECIES: response regulator YycF [Lactococcus]</t>
  </si>
  <si>
    <t>Q#204 - &gt;WP_003131583.1 MULTISPECIES: MBL fold metallo-hydrolase [Lactococcus]</t>
  </si>
  <si>
    <t>Q#205 - &gt;WP_003131589.1 MULTISPECIES: co-chaperone GroES [Lactococcus]</t>
  </si>
  <si>
    <t>Q#206 - &gt;WP_003131617.1 MULTISPECIES: peptidylprolyl isomerase [Lactococcus]</t>
  </si>
  <si>
    <t>Q#207 - &gt;WP_003131619.1 MULTISPECIES: NAD kinase [Lactococcus]</t>
  </si>
  <si>
    <t>Q#209 - &gt;WP_003131632.1 MULTISPECIES: GTPase Era [Lactococcus]</t>
  </si>
  <si>
    <t>Q#210 - &gt;WP_003131637.1 MULTISPECIES: ABC transporter ATP-binding protein [Lactococcus]</t>
  </si>
  <si>
    <t>Q#211 - &gt;WP_003131648.1 MULTISPECIES: recombination mediator RecR [Lactococcus]</t>
  </si>
  <si>
    <t>Q#212 - &gt;WP_003131652.1 MULTISPECIES: phosphoglycerate mutase [Lactococcus]</t>
  </si>
  <si>
    <t>Q#213 - &gt;WP_003131653.1 MULTISPECIES: VOC family protein [Lactococcus]</t>
  </si>
  <si>
    <t>Q#214 - &gt;WP_003131659.1 MULTISPECIES: iron-hydroxamate ABC transporter substrate-binding protein [Lactococcus]</t>
  </si>
  <si>
    <t>Q#215 - &gt;WP_003131663.1 MULTISPECIES: helix-turn-helix transcriptional regulator [Lactococcus]</t>
  </si>
  <si>
    <t>Q#216 - &gt;WP_003131669.1 MULTISPECIES: ABC transporter permease [Lactococcus]</t>
  </si>
  <si>
    <t>Q#217 - &gt;WP_003131681.1 MULTISPECIES: biotin transporter BioY [Lactococcus]</t>
  </si>
  <si>
    <t>Q#218 - &gt;WP_003131688.1 MULTISPECIES: PadR family transcriptional regulator [Lactococcus]</t>
  </si>
  <si>
    <t>Q#220 - &gt;WP_003131711.1 MULTISPECIES: RNA polymerase epsilon subunit [Lactococcus]</t>
  </si>
  <si>
    <t>Q#221 - &gt;WP_003131712.1 MULTISPECIES: ribonuclease J [Lactococcus]</t>
  </si>
  <si>
    <t>Q#222 - &gt;WP_003131743.1 MULTISPECIES: UPF0223 family protein [Lactococcus]</t>
  </si>
  <si>
    <t>COG4476</t>
  </si>
  <si>
    <t>YktA</t>
  </si>
  <si>
    <t>Uncharacterized protein YktA, UPF0223 family [Function unknown]; Uncharacterized protein conserved in bacteria [Function unknown].</t>
  </si>
  <si>
    <t>Q#223 - &gt;WP_003131746.1 MULTISPECIES: Holliday junction resolvase RecU [Lactococcus]</t>
  </si>
  <si>
    <t>Q#224 - &gt;WP_003131756.1 MULTISPECIES: LytTR family DNA-binding domain-containing protein [Lactococcus]</t>
  </si>
  <si>
    <t>Q#225 - &gt;WP_003131772.1 MULTISPECIES: gluconokinase [Lactococcus]</t>
  </si>
  <si>
    <t>COG1070</t>
  </si>
  <si>
    <t>XylB</t>
  </si>
  <si>
    <t>Sugar (pentulose or hexulose) kinase [Carbohydrate transport and metabolism]; Sugar (pentulose and hexulose) kinases [Carbohydrate transport and metabolism].</t>
  </si>
  <si>
    <t>Q#226 - &gt;WP_003131814.1 MULTISPECIES: TetR/AcrR family transcriptional regulator [Lactococcus]</t>
  </si>
  <si>
    <t>Q#227 - &gt;WP_003131815.1 MULTISPECIES: ribonuclease P protein component [Lactococcus]</t>
  </si>
  <si>
    <t>Q#228 - &gt;WP_003131817.1 MULTISPECIES: protein jag [Lactococcus]</t>
  </si>
  <si>
    <t>COG1847</t>
  </si>
  <si>
    <t>Jag</t>
  </si>
  <si>
    <t>Q#229 - &gt;WP_003131818.1 MULTISPECIES: 50S ribosomal protein L34 [Lactococcus]</t>
  </si>
  <si>
    <t>Q#230 - &gt;WP_003131820.1 MULTISPECIES: IreB family regulatory phosphoprotein [Lactococcus]</t>
  </si>
  <si>
    <t>Q#231 - &gt;WP_003131821.1 MULTISPECIES: Holliday junction resolvase RuvX [Lactococcus]</t>
  </si>
  <si>
    <t>Q#232 - &gt;WP_003131822.1 MULTISPECIES: DUF1292 domain-containing protein [Lactococcus]</t>
  </si>
  <si>
    <t>COG3906</t>
  </si>
  <si>
    <t>YrzB</t>
  </si>
  <si>
    <t>Uncharacterized protein YrzB, UPF0473 family [Function unknown]; Uncharacterized protein conserved in bacteria [Function unknown].</t>
  </si>
  <si>
    <t>Q#233 - &gt;WP_003131952.1 MULTISPECIES: 30S ribosomal protein S18 [Lactococcus]</t>
  </si>
  <si>
    <t>Q#234 - &gt;WP_003131953.1 MULTISPECIES: single-stranded DNA-binding protein [Lactococcus]</t>
  </si>
  <si>
    <t>Q#235 - &gt;WP_003131954.1 MULTISPECIES: 30S ribosomal protein S6 [Lactococcus]</t>
  </si>
  <si>
    <t>Q#236 - &gt;WP_003131960.1 MULTISPECIES: chorismate mutase [Lactococcus]</t>
  </si>
  <si>
    <t>Q#238 - &gt;WP_003131984.1 MULTISPECIES: type I glutamate--ammonia ligase [Lactococcus]</t>
  </si>
  <si>
    <t>Q#239 - &gt;WP_003131985.1 MULTISPECIES: MerR family transcriptional regulator [Lactococcus]</t>
  </si>
  <si>
    <t>Q#240 - &gt;WP_003131994.1 MULTISPECIES: Holliday junction branch migration DNA helicase RuvB [Lactococcus]</t>
  </si>
  <si>
    <t>Q#241 - &gt;WP_003131995.1 MULTISPECIES: Holliday junction branch migration protein RuvA [Lactococcus]</t>
  </si>
  <si>
    <t>Q#243 - &gt;WP_003132003.1 MULTISPECIES: DUF1634 domain-containing protein [Lactococcus]</t>
  </si>
  <si>
    <t>COG4272</t>
  </si>
  <si>
    <t>cl01741</t>
  </si>
  <si>
    <t>Q#245 - &gt;WP_003132009.1 MULTISPECIES: YqeG family HAD IIIA-type phosphatase [Lactococcus]</t>
  </si>
  <si>
    <t>Q#246 - &gt;WP_003132018.1 MULTISPECIES: rod shape-determining protein MreC [Lactococcus]</t>
  </si>
  <si>
    <t>Q#247 - &gt;WP_003132028.1 MULTISPECIES: universal stress protein [Lactococcus]</t>
  </si>
  <si>
    <t>Q#250 - &gt;WP_003132061.1 MULTISPECIES: 8-oxo-dGTP diphosphatase [Lactococcus]</t>
  </si>
  <si>
    <t>Q#251 - &gt;WP_003132093.1 MULTISPECIES: xanthine phosphoribosyltransferase [Lactococcus]</t>
  </si>
  <si>
    <t>Q#252 - &gt;WP_003132106.1 MULTISPECIES: dihydroneopterin aldolase [Lactococcus]</t>
  </si>
  <si>
    <t>COG1539</t>
  </si>
  <si>
    <t>FolB</t>
  </si>
  <si>
    <t>cl00263</t>
  </si>
  <si>
    <t>Dihydroneopterin aldolase [Coenzyme transport and metabolism]; Dihydroneopterin aldolase [Coenzyme metabolism].</t>
  </si>
  <si>
    <t>Q#253 - &gt;WP_003132114.1 MULTISPECIES: deoxynucleoside kinase [Lactococcus]</t>
  </si>
  <si>
    <t>Q#255 - &gt;WP_003132123.1 MULTISPECIES: ABC transporter ATP-binding protein [Lactococcus]</t>
  </si>
  <si>
    <t>Q#256 - &gt;WP_003132155.1 MULTISPECIES: DUF951 domain-containing protein [Lactococcus]</t>
  </si>
  <si>
    <t>Q#257 - &gt;WP_003132167.1 MULTISPECIES: aminoacyl-tRNA hydrolase [Lactococcus]</t>
  </si>
  <si>
    <t>Q#258 - &gt;WP_003132170.1 MULTISPECIES: RNA-binding S4 domain-containing protein [Lactococcus]</t>
  </si>
  <si>
    <t>Q#259 - &gt;WP_003132177.1 MULTISPECIES: ATP-dependent zinc metalloprotease FtsH [Lactococcus]</t>
  </si>
  <si>
    <t>Q#260 - &gt;WP_003132182.1 MULTISPECIES: PTS sugar transporter subunit IIA [Lactococcus]</t>
  </si>
  <si>
    <t>Q#261 - &gt;WP_003132215.1 MULTISPECIES: N-acetyltransferase [Lactococcus]</t>
  </si>
  <si>
    <t>Q#262 - &gt;WP_003132235.1 MULTISPECIES: OsmC family protein [Lactococcus]</t>
  </si>
  <si>
    <t>COG1764</t>
  </si>
  <si>
    <t>Organic hydroperoxide reductase OsmC/OhrA [Defense mechanisms]; Organic hydroperoxide reductase [Secondary metabolites biosynthesis, transport and catabolism].</t>
  </si>
  <si>
    <t>Q#263 - &gt;WP_003132255.1 MULTISPECIES: flavin reductase family protein [Lactococcus]</t>
  </si>
  <si>
    <t>COG1853</t>
  </si>
  <si>
    <t>RutF</t>
  </si>
  <si>
    <t>NADH-FMN oxidoreductase RutF, flavin reductase (DIM6/NTAB) family [Energy production and conversion]; Conserved protein/domain typically associated with flavoprotein oxygenases, DIM6/NTAB family [General function prediction only].</t>
  </si>
  <si>
    <t>Q#264 - &gt;WP_003132258.1 MULTISPECIES: 50S ribosomal protein L33 [Lactococcus]</t>
  </si>
  <si>
    <t>Q#265 - &gt;WP_003132277.1 MULTISPECIES: bifunctional (p)ppGpp synthetase/guanosine-3',5'-bis(diphosphate) 3'-pyrophosphohydrolase [Lactococcus]</t>
  </si>
  <si>
    <t>Q#266 - &gt;WP_003132283.1 MULTISPECIES: 1-acyl-sn-glycerol-3-phosphate acyltransferase [Lactococcus]</t>
  </si>
  <si>
    <t>Q#267 - &gt;WP_003132292.1 MULTISPECIES: phosphocarrier protein HPr [Lactococcus]</t>
  </si>
  <si>
    <t>Q#268 - &gt;WP_003132352.1 MULTISPECIES: 50S ribosomal protein L20 [Lactococcus]</t>
  </si>
  <si>
    <t>Q#269 - &gt;WP_003132353.1 MULTISPECIES: 50S ribosomal protein L35 [Lactococcus]</t>
  </si>
  <si>
    <t>Q#270 - &gt;WP_003132354.1 MULTISPECIES: translation initiation factor IF-3 [Lactococcus]</t>
  </si>
  <si>
    <t>Q#271 - &gt;WP_003132365.1 MULTISPECIES: serine O-acetyltransferase [Lactococcus]</t>
  </si>
  <si>
    <t>Q#272 - &gt;WP_003132374.1 MULTISPECIES: elongation factor Tu [Lactococcus]</t>
  </si>
  <si>
    <t>Q#274 - &gt;WP_003132382.1 MULTISPECIES: isoleucine--tRNA ligase [Lactococcus]</t>
  </si>
  <si>
    <t>Q#275 - &gt;WP_003132390.1 MULTISPECIES: cell division protein SepF [Lactococcus]</t>
  </si>
  <si>
    <t>COG1799</t>
  </si>
  <si>
    <t>YlmF</t>
  </si>
  <si>
    <t>FtsZ-interacting cell division protein YlmF [Cell cycle control, cell division, chromosome partitioning]; Uncharacterized protein conserved in bacteria [Function unknown].</t>
  </si>
  <si>
    <t>Q#276 - &gt;WP_003132393.1 MULTISPECIES: cell division protein FtsA [Lactococcus]</t>
  </si>
  <si>
    <t>Q#277 - &gt;WP_003132414.1 MULTISPECIES: SPFH domain-containing protein [Lactococcus]</t>
  </si>
  <si>
    <t>COG4260</t>
  </si>
  <si>
    <t>YdjI</t>
  </si>
  <si>
    <t>Q#278 - &gt;WP_003132444.1 MULTISPECIES: 1,4-dihydroxy-2-naphthoyl-CoA synthase [Lactococcus]</t>
  </si>
  <si>
    <t>COG0447</t>
  </si>
  <si>
    <t>MenB</t>
  </si>
  <si>
    <t>1,4-Dihydroxy-2-naphthoyl-CoA synthase [Coenzyme transport and metabolism]; Dihydroxynaphthoic acid synthase [Coenzyme metabolism].</t>
  </si>
  <si>
    <t>Q#279 - &gt;WP_003132464.1 MULTISPECIES: 50S ribosomal protein L9 [Lactococcus]</t>
  </si>
  <si>
    <t>Q#280 - &gt;WP_003132467.1 MULTISPECIES: phosphotransferase family protein [Lactococcus]</t>
  </si>
  <si>
    <t>Q#281 - &gt;WP_003132468.1 MULTISPECIES: tRNA (guanosine(46)-N7)-methyltransferase TrmB [Lactococcus]</t>
  </si>
  <si>
    <t>Q#282 - &gt;WP_003132469.1 MULTISPECIES: transcriptional regulator NrdR [Lactococcus]</t>
  </si>
  <si>
    <t>Q#283 - &gt;WP_003132474.1 MULTISPECIES: NADPH-dependent oxidoreductase [Lactococcus]</t>
  </si>
  <si>
    <t>Q#284 - &gt;WP_003132476.1 MULTISPECIES: ribosome biogenesis GTPase Der [Lactococcus]</t>
  </si>
  <si>
    <t>Q#285 - &gt;WP_003132485.1 MULTISPECIES: LrgB family protein [Lactococcus]</t>
  </si>
  <si>
    <t>Q#286 - &gt;WP_003132489.1 MULTISPECIES: YlxR family protein [Lactococcus]</t>
  </si>
  <si>
    <t>Q#287 - &gt;WP_003132494.1 MULTISPECIES: 30S ribosome-binding factor RbfA [Lactococcus]</t>
  </si>
  <si>
    <t>Q#288 - &gt;WP_003132498.1 MULTISPECIES: MarR family transcriptional regulator [Lactococcus]</t>
  </si>
  <si>
    <t>Q#289 - &gt;WP_003132501.1 MULTISPECIES: acyl carrier protein [Lactococcus]</t>
  </si>
  <si>
    <t>Q#290 - &gt;WP_003132515.1 MULTISPECIES: acetyl-CoA carboxylase biotin carboxylase subunit [Lactococcus]</t>
  </si>
  <si>
    <t>Q#291 - &gt;WP_003132516.1 MULTISPECIES: acetyl-CoA carboxylase, carboxyltransferase subunit beta [Lactococcus]</t>
  </si>
  <si>
    <t>Q#292 - &gt;WP_003132523.1 MULTISPECIES: CsbD family protein [Bacteria]</t>
  </si>
  <si>
    <t>COG3237</t>
  </si>
  <si>
    <t>yjbJ</t>
  </si>
  <si>
    <t>Uncharacterized conserved protein YjbJ, UPF0337 family [Function unknown]; Uncharacterized protein conserved in bacteria [Function unknown].</t>
  </si>
  <si>
    <t>Q#293 - &gt;WP_003132532.1 MULTISPECIES: arsenate reductase family protein [Lactococcus]</t>
  </si>
  <si>
    <t>Q#295 - &gt;WP_003132570.1 MULTISPECIES: helix-turn-helix domain-containing protein [Lactococcus]</t>
  </si>
  <si>
    <t>Q#296 - &gt;WP_003132572.1 MULTISPECIES: MurR/RpiR family transcriptional regulator [Lactococcus]</t>
  </si>
  <si>
    <t>Q#297 - &gt;WP_003132584.1 MULTISPECIES: CopY/TcrY family copper transport repressor [Lactococcus]</t>
  </si>
  <si>
    <t>Q#298 - &gt;WP_003132585.1 MULTISPECIES: copper ion binding protein [Lactococcus]</t>
  </si>
  <si>
    <t>Q#300 - &gt;WP_003132592.1 MULTISPECIES: tRNA 2-thiouridine(34) synthase MnmA [Lactococcus]</t>
  </si>
  <si>
    <t>Q#301 - &gt;WP_003132594.1 MULTISPECIES: 30S ribosomal protein S1 [Lactococcus]</t>
  </si>
  <si>
    <t>Q#302 - &gt;WP_003132601.1 MULTISPECIES: alanine racemase [Lactococcus]</t>
  </si>
  <si>
    <t>Q#303 - &gt;WP_003132622.1 MULTISPECIES: GRP family sugar transporter [Lactococcus]</t>
  </si>
  <si>
    <t>COG4975</t>
  </si>
  <si>
    <t>GlcU</t>
  </si>
  <si>
    <t>Glucose uptake protein GlcU [Carbohydrate transport and metabolism]; Putative glucose uptake permease [Carbohydrate transport and metabolism].</t>
  </si>
  <si>
    <t>Q#304 - &gt;WP_003132635.1 MULTISPECIES: 23S rRNA (uracil(1939)-C(5))-methyltransferase RlmD [Lactococcus]</t>
  </si>
  <si>
    <t>Q#305 - &gt;WP_003132638.1 MULTISPECIES: MmcQ/YjbR family DNA-binding protein [Lactococcus]</t>
  </si>
  <si>
    <t>COG2315</t>
  </si>
  <si>
    <t>MmcQ</t>
  </si>
  <si>
    <t>cl15265</t>
  </si>
  <si>
    <t>Predicted DNA-binding protein with double-wing structural motif, MmcQ/YjbR family [Transcription]; Uncharacterized protein conserved in bacteria [Function unknown].</t>
  </si>
  <si>
    <t>Q#308 - &gt;WP_003132670.1 MULTISPECIES: septation ring formation regulator EzrA [Lactococcus]</t>
  </si>
  <si>
    <t>COG4477</t>
  </si>
  <si>
    <t>EzrA</t>
  </si>
  <si>
    <t>Q#309 - &gt;WP_003132737.1 MULTISPECIES: redox-sensing transcriptional repressor Rex [Lactococcus]</t>
  </si>
  <si>
    <t>Q#311 - &gt;WP_003132766.1 MULTISPECIES: amino acid ABC transporter ATP-binding protein [Lactococcus]</t>
  </si>
  <si>
    <t>Q#312 - &gt;WP_003132768.1 MULTISPECIES: VTT domain-containing protein [Lactococcus]</t>
  </si>
  <si>
    <t>COG0586</t>
  </si>
  <si>
    <t>DedA</t>
  </si>
  <si>
    <t>cl29189</t>
  </si>
  <si>
    <t>Uncharacterized membrane protein DedA, SNARE-associated domain [Function unknown]; Uncharacterized membrane-associated protein [Function unknown].</t>
  </si>
  <si>
    <t>Q#313 - &gt;WP_003132782.1 MULTISPECIES: response regulator transcription factor [Lactococcus]</t>
  </si>
  <si>
    <t>Q#314 - &gt;WP_003132784.1 MULTISPECIES: sensor histidine kinase [Lactococcus]</t>
  </si>
  <si>
    <t>Q#315 - &gt;WP_003132795.1 MULTISPECIES: HD domain-containing protein [Lactococcus]</t>
  </si>
  <si>
    <t>Q#316 - &gt;WP_004254378.1 MULTISPECIES: 30S ribosomal protein S9 [Lactococcus]</t>
  </si>
  <si>
    <t>Q#317 - &gt;WP_004254442.1 MULTISPECIES: amino acid ABC transporter substrate-binding protein [Lactococcus]</t>
  </si>
  <si>
    <t>Q#318 - &gt;WP_004254487.1 MULTISPECIES: arginine repressor [Lactococcus]</t>
  </si>
  <si>
    <t>COG1438</t>
  </si>
  <si>
    <t>ArgR</t>
  </si>
  <si>
    <t>Q#319 - &gt;WP_004254507.1 MULTISPECIES: ornithine carbamoyltransferase [Lactococcus]</t>
  </si>
  <si>
    <t>Q#320 - &gt;WP_004254538.1 MULTISPECIES: DNA starvation/stationary phase protection protein [Lactococcus]</t>
  </si>
  <si>
    <t>Q#321 - &gt;WP_004254540.1 MULTISPECIES: rhodanese-like domain-containing protein [Lactococcus]</t>
  </si>
  <si>
    <t>Q#323 - &gt;WP_004254608.1 MULTISPECIES: UMP kinase [Lactococcus]</t>
  </si>
  <si>
    <t>Q#324 - &gt;WP_004254618.1 MULTISPECIES: ribosome recycling factor [Lactococcus]</t>
  </si>
  <si>
    <t>Q#325 - &gt;WP_004254643.1 MULTISPECIES: 50S ribosomal protein L11 [Lactococcus]</t>
  </si>
  <si>
    <t>Q#326 - &gt;WP_004254644.1 MULTISPECIES: 50S ribosomal protein L1 [Lactococcus]</t>
  </si>
  <si>
    <t>Q#327 - &gt;WP_004254651.1 MULTISPECIES: HIT family protein [Lactococcus]</t>
  </si>
  <si>
    <t>Q#328 - &gt;WP_004254655.1 MULTISPECIES: ABC transporter ATP-binding protein [Lactococcus]</t>
  </si>
  <si>
    <t>Q#330 - &gt;WP_004254664.1 MULTISPECIES: U32 family peptidase [Lactococcus]</t>
  </si>
  <si>
    <t>Q#331 - &gt;WP_004254700.1 MULTISPECIES: MurR/RpiR family transcriptional regulator [Lactococcus]</t>
  </si>
  <si>
    <t>Q#332 - &gt;WP_004254746.1 MULTISPECIES: S4 domain-containing protein YaaA [Lactococcus]</t>
  </si>
  <si>
    <t>Q#333 - &gt;WP_004254791.1 MULTISPECIES: YitT family protein [Lactococcus]</t>
  </si>
  <si>
    <t>Q#336 - &gt;WP_004254858.1 MULTISPECIES: phenylalanine--tRNA ligase subunit alpha [Lactococcus]</t>
  </si>
  <si>
    <t>Q#337 - &gt;WP_004254873.1 MULTISPECIES: ribosome small subunit-dependent GTPase A [Lactococcus]</t>
  </si>
  <si>
    <t>Q#338 - &gt;WP_004254883.1 MULTISPECIES: ribulose-phosphate 3-epimerase [Lactococcus]</t>
  </si>
  <si>
    <t>Q#339 - &gt;WP_004254890.1 MULTISPECIES: 3'-5' exoribonuclease YhaM family protein [Lactococcus]</t>
  </si>
  <si>
    <t>Q#340 - &gt;WP_004254946.1 MULTISPECIES: ribonucleotide reductase [Lactococcus]</t>
  </si>
  <si>
    <t>Q#341 - &gt;WP_004254953.1 MULTISPECIES: threonine--tRNA ligase [Lactococcus]</t>
  </si>
  <si>
    <t>Q#342 - &gt;WP_004255006.1 MULTISPECIES: phosphopentomutase [Lactococcus]</t>
  </si>
  <si>
    <t>Q#343 - &gt;WP_004255010.1 MULTISPECIES: purine-nucleoside phosphorylase [Lactococcus]</t>
  </si>
  <si>
    <t>Q#344 - &gt;WP_004255031.1 MULTISPECIES: amino acid ABC transporter ATP-binding protein [Lactococcus]</t>
  </si>
  <si>
    <t>Q#346 - &gt;WP_004255158.1 MULTISPECIES: amino acid ABC transporter permease [Lactococcus]</t>
  </si>
  <si>
    <t>Q#347 - &gt;WP_004255171.1 MULTISPECIES: amino acid ABC transporter ATP-binding protein [Lactococcus]</t>
  </si>
  <si>
    <t>Q#348 - &gt;WP_004255173.1 MULTISPECIES: adaptor protein MecA [Lactococcus]</t>
  </si>
  <si>
    <t>COG4862</t>
  </si>
  <si>
    <t>MecA</t>
  </si>
  <si>
    <t>Negative regulator of genetic competence, sporulation and motility  [Transcription, Signal transduction mechanisms, Cell motility]; Negative regulator of genetic competence, sporulation and motility [Posttranslational modification, protein turnover, chaperones / Signal transduction mechanisms / Cell motility and secretion].</t>
  </si>
  <si>
    <t>Q#349 - &gt;WP_004255181.1 MULTISPECIES: Fe-S cluster assembly ATPase SufC [Lactococcus]</t>
  </si>
  <si>
    <t>Q#350 - &gt;WP_004255207.1 MULTISPECIES: Fe-S cluster assembly protein SufB [Lactococcus]</t>
  </si>
  <si>
    <t>Q#351 - &gt;WP_004255233.1 MULTISPECIES: GNAT family N-acetyltransferase [Lactococcus]</t>
  </si>
  <si>
    <t>Q#352 - &gt;WP_004255250.1 MULTISPECIES: F0F1 ATP synthase subunit C [Lactococcus]</t>
  </si>
  <si>
    <t>Q#353 - &gt;WP_004255255.1 MULTISPECIES: F0F1 ATP synthase subunit A [Lactococcus]</t>
  </si>
  <si>
    <t>Q#354 - &gt;WP_004255265.1 MULTISPECIES: F0F1 ATP synthase subunit alpha [Lactococcus]</t>
  </si>
  <si>
    <t>Q#355 - &gt;WP_004255268.1 MULTISPECIES: F0F1 ATP synthase subunit gamma [Lactococcus]</t>
  </si>
  <si>
    <t>Q#356 - &gt;WP_004255340.1 MULTISPECIES: DUF896 domain-containing protein [Lactococcus]</t>
  </si>
  <si>
    <t>Q#357 - &gt;WP_004255779.1 MULTISPECIES: energy-coupling factor transporter transmembrane protein EcfT [Lactococcus]</t>
  </si>
  <si>
    <t>Q#358 - &gt;WP_010905074.1 MULTISPECIES: dihydrolipoyl dehydrogenase [Lactococcus]</t>
  </si>
  <si>
    <t>Q#359 - &gt;WP_010905077.1 MULTISPECIES: thiamine pyrophosphate-dependent dehydrogenase E1 component subunit alpha [Lactococcus]</t>
  </si>
  <si>
    <t>Q#360 - &gt;WP_010905078.1 MULTISPECIES: lipoate--protein ligase [Lactococcus]</t>
  </si>
  <si>
    <t>Q#361 - &gt;WP_010905090.1 MULTISPECIES: universal stress protein [Lactococcus]</t>
  </si>
  <si>
    <t>Q#362 - &gt;WP_010905107.1 MULTISPECIES: 50S ribosomal protein L32 [Lactococcus]</t>
  </si>
  <si>
    <t>Q#363 - &gt;WP_010905110.1 MULTISPECIES: replication-associated recombination protein A [Lactococcus]</t>
  </si>
  <si>
    <t>Q#365 - &gt;WP_010905129.1 MULTISPECIES: phosphoenolpyruvate--protein phosphotransferase [Lactococcus]</t>
  </si>
  <si>
    <t>Q#366 - &gt;WP_010905131.1 MULTISPECIES: YbaB/EbfC family nucleoid-associated protein [Lactococcus]</t>
  </si>
  <si>
    <t>Q#367 - &gt;WP_010905132.1 MULTISPECIES: alpha/beta hydrolase [Lactococcus]</t>
  </si>
  <si>
    <t>Q#368 - &gt;WP_010905140.1 MULTISPECIES: membrane protein insertase YidC [Lactococcus]</t>
  </si>
  <si>
    <t>Q#371 - &gt;WP_010905163.1 MULTISPECIES: Asp-tRNA(Asn)/Glu-tRNA(Gln) amidotransferase subunit GatC [Lactococcus]</t>
  </si>
  <si>
    <t>Q#373 - &gt;WP_010905191.1 MULTISPECIES: glucose-1-phosphate thymidylyltransferase RfbA [Lactococcus]</t>
  </si>
  <si>
    <t>Q#374 - &gt;WP_010905219.1 MULTISPECIES: GTPase HflX [Lactococcus]</t>
  </si>
  <si>
    <t>Q#375 - &gt;WP_010905227.1 MULTISPECIES: TetR/AcrR family transcriptional regulator [Lactococcus]</t>
  </si>
  <si>
    <t>Q#376 - &gt;WP_010905229.1 MULTISPECIES: MerR family transcriptional regulator [Lactococcus]</t>
  </si>
  <si>
    <t>Q#377 - &gt;WP_010905237.1 MULTISPECIES: PTS-dependent dihydroxyacetone kinase phosphotransferase subunit DhaM [Lactococcus]</t>
  </si>
  <si>
    <t>COG3412</t>
  </si>
  <si>
    <t>DhaM</t>
  </si>
  <si>
    <t>PTS-EIIA-like component DhaM of the dihydroxyacetone kinase DhaKLM complex [Signal transduction mechanisms]; Uncharacterized protein conserved in bacteria [Function unknown].</t>
  </si>
  <si>
    <t>Q#378 - &gt;WP_010905260.1 MULTISPECIES: 2,3,4,5-tetrahydropyridine-2,6-dicarboxylate N-acetyltransferase [Lactococcus]</t>
  </si>
  <si>
    <t>Q#379 - &gt;WP_010905264.1 MULTISPECIES: SprT family protein [Lactococcus]</t>
  </si>
  <si>
    <t>COG3091</t>
  </si>
  <si>
    <t>SprT</t>
  </si>
  <si>
    <t>Predicted Zn-dependent metalloprotease, SprT family [General function prediction only]; Zn-dependent metalloprotease, SprT family [General function prediction only].</t>
  </si>
  <si>
    <t>Q#380 - &gt;WP_010905268.1 MULTISPECIES: ribosomal protein S18-alanine N-acetyltransferase [Lactococcus]</t>
  </si>
  <si>
    <t>Q#381 - &gt;WP_010905273.1 MULTISPECIES: phosphonate ABC transporter, permease protein PhnE [Lactococcus]</t>
  </si>
  <si>
    <t>Q#382 - &gt;WP_010905280.1 MULTISPECIES: MetQ/NlpA family ABC transporter substrate-binding protein [Lactococcus]</t>
  </si>
  <si>
    <t>COG1464</t>
  </si>
  <si>
    <t>NlpA</t>
  </si>
  <si>
    <t>ABC-type metal ion transport system, periplasmic component/surface antigen [Inorganic ion transport and metabolism]; ABC-type metal ion transport system, periplasmic component/surface antigen [Inorganic ion transport and metabolism].</t>
  </si>
  <si>
    <t>Q#383 - &gt;WP_010905286.1 MULTISPECIES: iron ABC transporter permease [Lactococcus]</t>
  </si>
  <si>
    <t>Q#384 - &gt;WP_010905301.1 MULTISPECIES: CYTH domain-containing protein [Lactococcus]</t>
  </si>
  <si>
    <t>COG4116</t>
  </si>
  <si>
    <t>YjbK</t>
  </si>
  <si>
    <t>Predicted triphosphatase or cyclase YjbK, contains CYTH domain [General function prediction only]; Uncharacterized protein conserved in bacteria [Function unknown].</t>
  </si>
  <si>
    <t>Q#385 - &gt;WP_010905323.1 MULTISPECIES: MurR/RpiR family transcriptional regulator [Lactococcus]</t>
  </si>
  <si>
    <t>Q#386 - &gt;WP_010905402.1 MULTISPECIES: HU family DNA-binding protein [Lactococcus]</t>
  </si>
  <si>
    <t>Q#387 - &gt;WP_010905434.1 MULTISPECIES: DUF1273 domain-containing protein [Lactococcus]</t>
  </si>
  <si>
    <t>COG4474</t>
  </si>
  <si>
    <t>YoqJ</t>
  </si>
  <si>
    <t>Uncharacterized SPBc2 prophage-derived protein YoqJ [Mobilome: prophages, transposons]; Uncharacterized protein conserved in bacteria [Function unknown].</t>
  </si>
  <si>
    <t>Q#388 - &gt;WP_010905435.1 MULTISPECIES: transcriptional regulator Spx [Lactococcus]</t>
  </si>
  <si>
    <t>Q#390 - &gt;WP_010905471.1 MULTISPECIES: CtsR family transcriptional regulator [Lactococcus]</t>
  </si>
  <si>
    <t>COG4463</t>
  </si>
  <si>
    <t>CtsR</t>
  </si>
  <si>
    <t>Transcriptional regulator CtsR [Transcription]; Transcriptional repressor of class III stress genes [Transcription].</t>
  </si>
  <si>
    <t>Q#391 - &gt;WP_010905473.1 MULTISPECIES: phosphopyruvate hydratase [Lactococcus]</t>
  </si>
  <si>
    <t>Q#392 - &gt;WP_010905520.1 MULTISPECIES: cytochrome ubiquinol oxidase subunit I [Lactococcus]</t>
  </si>
  <si>
    <t>COG1271</t>
  </si>
  <si>
    <t>AppC</t>
  </si>
  <si>
    <t>cl00562</t>
  </si>
  <si>
    <t>Cytochrome bd-type quinol oxidase, subunit 1 [Energy production and conversion]; Cytochrome bd-type quinol oxidase, subunit 1 [Energy production and conversion].</t>
  </si>
  <si>
    <t>Q#393 - &gt;WP_010905527.1 MULTISPECIES: DedA family protein [Lactococcus]</t>
  </si>
  <si>
    <t>Q#394 - &gt;WP_010905537.1 MULTISPECIES: flotillin family protein [Lactococcus]</t>
  </si>
  <si>
    <t>COG2268</t>
  </si>
  <si>
    <t>YqiK</t>
  </si>
  <si>
    <t>Q#395 - &gt;WP_010905542.1 MULTISPECIES: Veg family protein [Bacteria]</t>
  </si>
  <si>
    <t>Q#396 - &gt;WP_010905551.1 MULTISPECIES: ribosome maturation factor RimP [Lactococcus]</t>
  </si>
  <si>
    <t>Q#397 - &gt;WP_010905569.1 MULTISPECIES: ribonuclease III [Lactococcus]</t>
  </si>
  <si>
    <t>Q#398 - &gt;WP_010905582.1 MULTISPECIES: DUF4931 domain-containing protein [Lactococcus]</t>
  </si>
  <si>
    <t>COG1085</t>
  </si>
  <si>
    <t>GalT</t>
  </si>
  <si>
    <t>Q#399 - &gt;WP_010905585.1 MULTISPECIES: Spx/MgsR family RNA polymerase-binding regulatory protein [Lactococcus]</t>
  </si>
  <si>
    <t>Q#401 - &gt;WP_010905603.1 MULTISPECIES: HdeD family acid-resistance protein [Lactococcus]</t>
  </si>
  <si>
    <t>COG3247</t>
  </si>
  <si>
    <t>HdeD</t>
  </si>
  <si>
    <t>Uncharacterized membrane protein HdeD, DUF308 family [Function unknown]; Uncharacterized conserved protein [Function unknown].</t>
  </si>
  <si>
    <t>Q#402 - &gt;WP_010905638.1 MULTISPECIES: heavy metal-binding domain-containing protein [Lactococcus]</t>
  </si>
  <si>
    <t>COG0393</t>
  </si>
  <si>
    <t>YbjQ</t>
  </si>
  <si>
    <t>cl00426</t>
  </si>
  <si>
    <t>Uncharacterized conserved protein YbjQ, UPF0145 family [Function unknown]; Uncharacterized conserved protein [Function unknown].</t>
  </si>
  <si>
    <t>Q#403 - &gt;WP_010905642.1 MULTISPECIES: thioredoxin-disulfide reductase [Lactococcus]</t>
  </si>
  <si>
    <t>Q#405 - &gt;WP_010905655.1 MULTISPECIES: DeoR/GlpR family DNA-binding transcription regulator [Lactococcus]</t>
  </si>
  <si>
    <t>Q#406 - &gt;WP_010905665.1 MULTISPECIES: glycerol-3-phosphate 1-O-acyltransferase PlsY [Lactococcus]</t>
  </si>
  <si>
    <t>Q#407 - &gt;WP_010905758.1 MULTISPECIES: ABC transporter ATP-binding protein [Lactococcus]</t>
  </si>
  <si>
    <t>Q#408 - &gt;WP_010905760.1 MULTISPECIES: type 1 glutamine amidotransferase [Lactococcus]</t>
  </si>
  <si>
    <t>Q#410 - &gt;WP_010905785.1 MULTISPECIES: tRNA (cytidine(34)-2'-O)-methyltransferase [Lactococcus]</t>
  </si>
  <si>
    <t>Q#411 - &gt;WP_010905786.1 MULTISPECIES: dihydrofolate reductase [Lactococcus]</t>
  </si>
  <si>
    <t>Q#412 - &gt;WP_010905788.1 MULTISPECIES: ribosome biogenesis GTP-binding protein YihA/YsxC [Lactococcus]</t>
  </si>
  <si>
    <t>Q#413 - &gt;WP_010905864.1 MULTISPECIES: site-specific tyrosine recombinase XerD [Lactococcus]</t>
  </si>
  <si>
    <t>Q#414 - &gt;WP_010905865.1 MULTISPECIES: CBS domain-containing protein [Lactococcus]</t>
  </si>
  <si>
    <t>Q#415 - &gt;WP_010905888.1 MULTISPECIES: Spx/MgsR family RNA polymerase-binding regulatory protein [Lactococcus]</t>
  </si>
  <si>
    <t>Q#416 - &gt;WP_010905894.1 MULTISPECIES: N-acetylglucosamine-6-phosphate deacetylase [Lactococcus]</t>
  </si>
  <si>
    <t>Q#417 - &gt;WP_010905895.1 MULTISPECIES: 5-bromo-4-chloroindolyl phosphate hydrolysis family protein [Lactococcus]</t>
  </si>
  <si>
    <t>COG4915</t>
  </si>
  <si>
    <t>XpaC</t>
  </si>
  <si>
    <t>5-bromo-4-chloroindolyl phosphate hydrolysis protein  [Secondary metabolites biosynthesis, transport and catabolism, General function prediction only]; 5-bromo-4-chloroindolyl phosphate hydrolysis protein [General function prediction only].</t>
  </si>
  <si>
    <t>Q#419 - &gt;WP_010905994.1 MULTISPECIES: MerR family transcriptional regulator [Lactococcus]</t>
  </si>
  <si>
    <t>Q#420 - &gt;WP_010906021.1 MULTISPECIES: phosphoribosylformylglycinamidine synthase subunit PurS [Lactococcus]</t>
  </si>
  <si>
    <t>Q#421 - &gt;WP_010906036.1 MULTISPECIES: thiolase family protein [Lactococcus]</t>
  </si>
  <si>
    <t>Q#422 - &gt;WP_010906046.1 MULTISPECIES: P-II family nitrogen regulator [Lactococcus]</t>
  </si>
  <si>
    <t>Q#423 - &gt;WP_010906054.1 MULTISPECIES: bifunctional pyr operon transcriptional regulator/uracil phosphoribosyltransferase PyrR [Lactococcus]</t>
  </si>
  <si>
    <t>Q#425 - &gt;WP_010906081.1 MULTISPECIES: uridine kinase [Lactococcus]</t>
  </si>
  <si>
    <t>Q#426 - &gt;WP_010906103.1 MULTISPECIES: ferredoxin [Lactococcus]</t>
  </si>
  <si>
    <t>Q#427 - &gt;WP_010906113.1 MULTISPECIES: 30S ribosomal protein S20 [Lactococcus]</t>
  </si>
  <si>
    <t>Q#428 - &gt;WP_010906128.1 MULTISPECIES: F0F1 ATP synthase subunit B [Lactococcus]</t>
  </si>
  <si>
    <t>Q#429 - &gt;WP_010906139.1 MULTISPECIES: hypothetical protein [Lactococcus]</t>
  </si>
  <si>
    <t>DedA superfamily</t>
  </si>
  <si>
    <t>Q#430 - &gt;WP_010906150.1 MULTISPECIES: AI-2E family transporter [Lactococcus]</t>
  </si>
  <si>
    <t>Q#431 - &gt;WP_010906152.1 MULTISPECIES: GIY-YIG nuclease family protein [Lactococcus]</t>
  </si>
  <si>
    <t>Q#432 - &gt;WP_010906159.1 MULTISPECIES: universal stress protein [Lactococcus]</t>
  </si>
  <si>
    <t>Q#434 - &gt;WP_010906170.1 MULTISPECIES: universal stress protein [Lactococcus]</t>
  </si>
  <si>
    <t>Q#435 - &gt;WP_010906174.1 MULTISPECIES: YggT family protein [Lactococcus]</t>
  </si>
  <si>
    <t>Q#437 - &gt;WP_010906189.1 MULTISPECIES: DNA-directed RNA polymerase subunit omega [Lactococcus]</t>
  </si>
  <si>
    <t>Q#438 - &gt;WP_010906194.1 MULTISPECIES: nitroreductase family protein [Lactococcus]</t>
  </si>
  <si>
    <t>COG3560</t>
  </si>
  <si>
    <t>FMR2</t>
  </si>
  <si>
    <t>Fatty acid repression mutant protein (predicted oxidoreductase) [General function prediction only]; Predicted oxidoreductase related to nitroreductase [General function prediction only].</t>
  </si>
  <si>
    <t>Q#440 - &gt;WP_010906259.1 MULTISPECIES: YozE family protein [Lactococcus]</t>
  </si>
  <si>
    <t>Q#441 - &gt;WP_010906261.1 MULTISPECIES: S1 RNA-binding domain-containing protein [Lactococcus]</t>
  </si>
  <si>
    <t>Q#442 - &gt;WP_010906270.1 MULTISPECIES: YqgQ family protein [Lactococcus]</t>
  </si>
  <si>
    <t>Q#444 - &gt;WP_010906290.1 MULTISPECIES: glutamate--tRNA ligase [Lactococcus]</t>
  </si>
  <si>
    <t>Q#445 - &gt;WP_010906297.1 MULTISPECIES: 30S ribosomal protein S11 [Lactococcus]</t>
  </si>
  <si>
    <t>Q#446 - &gt;WP_010906298.1 MULTISPECIES: adenylate kinase [Lactococcus]</t>
  </si>
  <si>
    <t>Q#447 - &gt;WP_010906302.1 MULTISPECIES: 50S ribosomal protein L22 [Lactococcus]</t>
  </si>
  <si>
    <t>Q#448 - &gt;WP_010906303.1 MULTISPECIES: large-conductance mechanosensitive channel protein MscL [Lactococcus]</t>
  </si>
  <si>
    <t>Q#449 - &gt;WP_010906305.1 MULTISPECIES: 50S ribosomal protein L33 [Lactococcus]</t>
  </si>
  <si>
    <t>Q#451 - &gt;WP_010906341.1 MULTISPECIES: lactonase family protein [Lactococcus]</t>
  </si>
  <si>
    <t>Q#452 - &gt;WP_010906348.1 MULTISPECIES: pantetheine-phosphate adenylyltransferase [Lactococcus]</t>
  </si>
  <si>
    <t>Q#453 - &gt;WP_010906353.1 MULTISPECIES: glucose-6-phosphate isomerase [Lactococcus]</t>
  </si>
  <si>
    <t>Q#455 - &gt;WP_010906392.1 MULTISPECIES: sulfite exporter TauE/SafE family protein [Lactococcus]</t>
  </si>
  <si>
    <t>Q#456 - &gt;WP_010906396.1 MULTISPECIES: molecular chaperone DnaJ [Lactococcus]</t>
  </si>
  <si>
    <t>Q#457 - &gt;WP_010906404.1 MULTISPECIES: MFS transporter [Lactococcus]</t>
  </si>
  <si>
    <t>Q#458 - &gt;WP_010906411.1 MULTISPECIES: alkylphosphonate utilization protein [Lactococcus]</t>
  </si>
  <si>
    <t>Q#459 - &gt;WP_010906417.1 MULTISPECIES: 50S ribosomal protein L13 [Lactococcus]</t>
  </si>
  <si>
    <t>Q#460 - &gt;WP_010906422.1 MULTISPECIES: pur operon repressor [Lactococcus]</t>
  </si>
  <si>
    <t>Q#461 - &gt;WP_011675426.1 MULTISPECIES: ABC transporter permease [Lactococcus]</t>
  </si>
  <si>
    <t>COG1682</t>
  </si>
  <si>
    <t>TagG</t>
  </si>
  <si>
    <t>ABC-type polysaccharide/polyol phosphate export permease [Carbohydrate transport and metabolism, Cell wall/membrane/envelope biogenesis]; ABC-type polysaccharide/polyol phosphate export systems, permease component [Carbohydrate transport and metabolism / Cell envelope biogenesis, outer membrane].</t>
  </si>
  <si>
    <t>Q#464 - &gt;WP_011835124.1 MULTISPECIES: cold-shock protein [Lactococcus]</t>
  </si>
  <si>
    <t>Q#466 - &gt;WP_011835555.1 MULTISPECIES: metal-sensitive transcriptional regulator [Lactococcus]</t>
  </si>
  <si>
    <t>COG1937</t>
  </si>
  <si>
    <t>FrmR</t>
  </si>
  <si>
    <t>cl00846</t>
  </si>
  <si>
    <t>DNA-binding transcriptional regulator, FrmR family [Transcription]; Uncharacterized protein conserved in bacteria [Function unknown].</t>
  </si>
  <si>
    <t>Q#467 - &gt;WP_011835565.1 MULTISPECIES: beta-ketoacyl-ACP synthase II [Lactococcus]</t>
  </si>
  <si>
    <t>Q#468 - &gt;WP_011835873.1 MULTISPECIES: uracil phosphoribosyltransferase [Lactococcus]</t>
  </si>
  <si>
    <t>Q#469 - &gt;WP_011836067.1 MULTISPECIES: 30S ribosomal protein S2 [Lactococcus]</t>
  </si>
  <si>
    <t>Q#471 - &gt;WP_012896940.1 MULTISPECIES: alpha/beta hydrolase [Lactococcus]</t>
  </si>
  <si>
    <t>COG0400</t>
  </si>
  <si>
    <t>YpfH</t>
  </si>
  <si>
    <t>Predicted esterase [General function prediction only]; Predicted esterase [General function prediction only].</t>
  </si>
  <si>
    <t>Q#472 - &gt;WP_012896978.1 MULTISPECIES: multidrug efflux MFS transporter [Lactococcus]</t>
  </si>
  <si>
    <t>Q#473 - &gt;WP_012896984.1 MULTISPECIES: TetR/AcrR family transcriptional regulator [Lactococcus]</t>
  </si>
  <si>
    <t>Q#475 - &gt;WP_012897016.1 MULTISPECIES: PTS sugar transporter subunit IIC [Lactococcus]</t>
  </si>
  <si>
    <t>Q#477 - &gt;WP_012897023.1 MULTISPECIES: 23S rRNA (adenine(2503)-C(2))-methyltransferase RlmN [Lactococcus]</t>
  </si>
  <si>
    <t>Q#478 - &gt;WP_012897024.1 MULTISPECIES: polyprenyl synthetase family protein [Lactococcus]</t>
  </si>
  <si>
    <t>Q#479 - &gt;WP_012897028.1 MULTISPECIES: peptide-methionine (R)-S-oxide reductase MsrB [Lactococcus]</t>
  </si>
  <si>
    <t>Q#480 - &gt;WP_012897052.1 MULTISPECIES: nicotinate-nucleotide adenylyltransferase [Lactococcus]</t>
  </si>
  <si>
    <t>Q#481 - &gt;WP_012897069.1 MULTISPECIES: phosphoglycerate kinase [Lactococcus]</t>
  </si>
  <si>
    <t>Q#482 - &gt;WP_012897102.1 MULTISPECIES: UDP-N-acetylglucosamine 2-epimerase (non-hydrolyzing) [Lactococcus]</t>
  </si>
  <si>
    <t>COG0381</t>
  </si>
  <si>
    <t>WecB</t>
  </si>
  <si>
    <t>cl40676</t>
  </si>
  <si>
    <t>UDP-N-acetylglucosamine 2-epimerase [Cell wall/membrane/envelope biogenesis]; UDP-N-acetylglucosamine 2-epimerase [Cell envelope biogenesis, outer membrane].</t>
  </si>
  <si>
    <t>Q#484 - &gt;WP_012897105.1 MULTISPECIES: glycosyl hydrolase family 8 [Lactococcus]</t>
  </si>
  <si>
    <t>Q#487 - &gt;WP_012897112.1 MULTISPECIES: GntR family transcriptional regulator [Lactococcus]</t>
  </si>
  <si>
    <t>Q#488 - &gt;WP_012897114.1 MULTISPECIES: helix-turn-helix domain-containing protein [Lactococcus]</t>
  </si>
  <si>
    <t>Q#489 - &gt;WP_012897115.1 MULTISPECIES: helix-turn-helix domain-containing protein [Lactococcus]</t>
  </si>
  <si>
    <t>Q#492 - &gt;WP_012897143.1 MULTISPECIES: energy-coupling factor transporter ATPase [Lactococcus]</t>
  </si>
  <si>
    <t>Q#493 - &gt;WP_012897153.1 MULTISPECIES: ribosomal protein S18-alanine N-acetyltransferase [Lactococcus]</t>
  </si>
  <si>
    <t>Q#494 - &gt;WP_012897159.1 MULTISPECIES: phosphonate ABC transporter, permease protein PhnE [Lactococcus]</t>
  </si>
  <si>
    <t>Q#495 - &gt;WP_012897165.1 MULTISPECIES: cation diffusion facilitator family transporter [Lactococcus]</t>
  </si>
  <si>
    <t>Q#496 - &gt;WP_012897185.1 MULTISPECIES: iron ABC transporter permease [Lactococcus]</t>
  </si>
  <si>
    <t>Q#497 - &gt;WP_012897186.1 MULTISPECIES: LysR family transcriptional regulator [Lactococcus]</t>
  </si>
  <si>
    <t>Q#498 - &gt;WP_012897223.1 MULTISPECIES: hypothetical protein [Lactococcus]</t>
  </si>
  <si>
    <t>Q#499 - &gt;WP_012897243.1 MULTISPECIES: diacylglycerol kinase family lipid kinase [Lactococcus]</t>
  </si>
  <si>
    <t>Q#500 - &gt;WP_012897250.1 MULTISPECIES: beta-phosphoglucomutase [Lactococcus]</t>
  </si>
  <si>
    <t>Q#502 - &gt;WP_012897271.1 MULTISPECIES: NlpC/P60 family protein [Lactococcus]</t>
  </si>
  <si>
    <t>cl34963</t>
  </si>
  <si>
    <t>COG5263 superfamily</t>
  </si>
  <si>
    <t>Glucan-binding domain (YG repeat)  [Carbohydrate transport and metabolism]; FOG: Glucan-binding domain (YG repeat) [General function prediction only].</t>
  </si>
  <si>
    <t>COG0791</t>
  </si>
  <si>
    <t>Spr</t>
  </si>
  <si>
    <t>Cell wall-associated hydrolase, NlpC family [Cell wall/membrane/envelope biogenesis]; Cell wall-associated hydrolases (invasion-associated proteins) [Cell envelope biogenesis, outer membrane].</t>
  </si>
  <si>
    <t>Q#504 - &gt;WP_012897283.1 MULTISPECIES: ATP-dependent Clp protease ATP-binding subunit [Lactococcus]</t>
  </si>
  <si>
    <t>Q#505 - &gt;WP_012897289.1 MULTISPECIES: M20 family metallopeptidase [Lactococcus]</t>
  </si>
  <si>
    <t>Q#506 - &gt;WP_012897290.1 MULTISPECIES: enoyl-ACP reductase FabI [Lactococcus]</t>
  </si>
  <si>
    <t>Q#507 - &gt;WP_012897306.1 MULTISPECIES: thymidine kinase [Lactococcus]</t>
  </si>
  <si>
    <t>Q#509 - &gt;WP_012897311.1 MULTISPECIES: GNAT family N-acetyltransferase [Lactococcus]</t>
  </si>
  <si>
    <t>Q#510 - &gt;WP_012897343.1 MULTISPECIES: adenine phosphoribosyltransferase [Lactococcus]</t>
  </si>
  <si>
    <t>Q#511 - &gt;WP_012897344.1 MULTISPECIES: DNA-directed RNA polymerase subunit delta [Lactococcus]</t>
  </si>
  <si>
    <t>Q#512 - &gt;WP_012897346.1 MULTISPECIES: ATP-dependent Clp protease ATP-binding subunit [Lactococcus]</t>
  </si>
  <si>
    <t>Q#513 - &gt;WP_012897351.1 MULTISPECIES: FtsW/RodA/SpoVE family cell cycle protein [Lactococcus]</t>
  </si>
  <si>
    <t>Q#514 - &gt;WP_012897406.1 MULTISPECIES: glucose-1-phosphate adenylyltransferase [Lactococcus]</t>
  </si>
  <si>
    <t>Q#515 - &gt;WP_012897442.1 MULTISPECIES: pentapeptide repeat-containing protein [Lactococcus]</t>
  </si>
  <si>
    <t>COG1357</t>
  </si>
  <si>
    <t>YjbI</t>
  </si>
  <si>
    <t>cl34238</t>
  </si>
  <si>
    <t>Uncharacterized protein YjbI, contains pentapeptide repeats [Function unknown]; Pentapeptide repeats containing protein [Function unknown].</t>
  </si>
  <si>
    <t>Q#516 - &gt;WP_012897449.1 MULTISPECIES: CidA/LrgA family protein [Lactococcus]</t>
  </si>
  <si>
    <t>Q#517 - &gt;WP_012897488.1 MULTISPECIES: L-serine ammonia-lyase, iron-sulfur-dependent, subunit alpha [Lactococcus]</t>
  </si>
  <si>
    <t>Q#518 - &gt;WP_012897492.1 MULTISPECIES: nicotinamide riboside transporter PnuC [Lactococcus]</t>
  </si>
  <si>
    <t>Q#519 - &gt;WP_012897518.1 MULTISPECIES: LysR family transcriptional regulator [Lactococcus]</t>
  </si>
  <si>
    <t>Q#520 - &gt;WP_012897519.1 MULTISPECIES: 50S ribosomal protein L19 [Lactococcus]</t>
  </si>
  <si>
    <t>Q#521 - &gt;WP_012897543.1 MULTISPECIES: peptidylprolyl isomerase [Lactococcus]</t>
  </si>
  <si>
    <t>Q#522 - &gt;WP_012897548.1 MULTISPECIES: (S)-acetoin forming diacetyl reductase [Lactococcus]</t>
  </si>
  <si>
    <t>Q#523 - &gt;WP_012897558.1 MULTISPECIES: MarR family transcriptional regulator [Lactococcus]</t>
  </si>
  <si>
    <t>Q#524 - &gt;WP_012897593.1 MULTISPECIES: nucleotide exchange factor GrpE [Lactococcus]</t>
  </si>
  <si>
    <t>Q#525 - &gt;WP_012897599.1 MULTISPECIES: RNase adapter RapZ [Lactococcus]</t>
  </si>
  <si>
    <t>Q#526 - &gt;WP_012897614.1 MULTISPECIES: DNA topoisomerase IV subunit B [Lactococcus]</t>
  </si>
  <si>
    <t>Q#527 - &gt;WP_012897620.1 MULTISPECIES: signal peptidase II [Lactococcus]</t>
  </si>
  <si>
    <t>Q#528 - &gt;WP_012897719.1 MULTISPECIES: acetolactate decarboxylase [Lactococcus]</t>
  </si>
  <si>
    <t>Q#529 - &gt;WP_012897722.1 MULTISPECIES: amino acid permease [Lactococcus]</t>
  </si>
  <si>
    <t>Q#530 - &gt;WP_012897735.1 MULTISPECIES: bifunctional riboflavin kinase/FAD synthetase [Lactococcus]</t>
  </si>
  <si>
    <t>Q#531 - &gt;WP_012897745.1 MULTISPECIES: TIGR01457 family HAD-type hydrolase [Lactococcus]</t>
  </si>
  <si>
    <t>Q#532 - &gt;WP_012897747.1 MULTISPECIES: GMP reductase [Lactococcus]</t>
  </si>
  <si>
    <t>Q#533 - &gt;WP_012897750.1 MULTISPECIES: ATP-dependent Clp protease ATP-binding subunit ClpX [Lactococcus]</t>
  </si>
  <si>
    <t>Q#534 - &gt;WP_012897758.1 MULTISPECIES: ABC transporter permease [Lactococcus]</t>
  </si>
  <si>
    <t>Q#535 - &gt;WP_012897880.1 MULTISPECIES: segregation/condensation protein B [Lactococcus]</t>
  </si>
  <si>
    <t>Q#538 - &gt;WP_012897956.1 MULTISPECIES: ABC transporter permease [Lactococcus]</t>
  </si>
  <si>
    <t>Q#539 - &gt;WP_012897960.1 MULTISPECIES: NusG domain II-containing protein [Lactococcus]</t>
  </si>
  <si>
    <t>COG5341</t>
  </si>
  <si>
    <t>cl02206</t>
  </si>
  <si>
    <t>Q#540 - &gt;WP_012897963.1 MULTISPECIES: orotidine-5'-phosphate decarboxylase [Lactococcus]</t>
  </si>
  <si>
    <t>Q#542 - &gt;WP_012898057.1 MULTISPECIES: BMP family protein [Lactococcus]</t>
  </si>
  <si>
    <t>Q#543 - &gt;WP_012898106.1 MULTISPECIES: YesL family protein [Lactococcus]</t>
  </si>
  <si>
    <t>COG5578</t>
  </si>
  <si>
    <t>YesL</t>
  </si>
  <si>
    <t>cl02369</t>
  </si>
  <si>
    <t>Uncharacterized membrane protein YesL  [Function unknown]; Predicted integral membrane protein [Function unknown].</t>
  </si>
  <si>
    <t>Q#544 - &gt;WP_012898171.1 MULTISPECIES: ribosome maturation factor RimM [Lactococcus]</t>
  </si>
  <si>
    <t>Q#547 - &gt;WP_012898222.1 MULTISPECIES: 4-hydroxy-tetrahydrodipicolinate synthase [Lactococcus]</t>
  </si>
  <si>
    <t>Q#548 - &gt;WP_012898229.1 MULTISPECIES: PTS sugar transporter subunit IIB [Lactococcus]</t>
  </si>
  <si>
    <t>Q#550 - &gt;WP_012898314.1 MULTISPECIES: NCS2 family permease [Lactococcus]</t>
  </si>
  <si>
    <t>Q#552 - &gt;WP_012898355.1 MULTISPECIES: SUF system NifU family Fe-S cluster assembly protein [Lactococcus]</t>
  </si>
  <si>
    <t>Q#553 - &gt;WP_012898400.1 MULTISPECIES: nucleoside triphosphate pyrophosphohydrolase family protein [Lactococcus]</t>
  </si>
  <si>
    <t>Q#554 - &gt;WP_012898417.1 MULTISPECIES: DUF1033 family protein [Lactococcus]</t>
  </si>
  <si>
    <t>COG4699</t>
  </si>
  <si>
    <t>Q#555 - &gt;WP_012898419.1 MULTISPECIES: DUF1211 domain-containing protein [Lactococcus]</t>
  </si>
  <si>
    <t>Q#556 - &gt;WP_012898422.1 MULTISPECIES: ribose-phosphate diphosphokinase [Lactococcus]</t>
  </si>
  <si>
    <t>Q#557 - &gt;WP_012898444.1 MULTISPECIES: Asp23/Gls24 family envelope stress response protein [Lactococcus]</t>
  </si>
  <si>
    <t>Q#558 - &gt;WP_012898445.1 MULTISPECIES: DUF2273 domain-containing protein [Lactococcus]</t>
  </si>
  <si>
    <t>cl26571</t>
  </si>
  <si>
    <t>DUF2273 superfamily</t>
  </si>
  <si>
    <t>Small integral membrane protein (DUF2273); Members of this family of hypothetical bacterial proteins have no known function.</t>
  </si>
  <si>
    <t>Q#560 - &gt;WP_012898479.1 MULTISPECIES: tRNA dihydrouridine synthase DusB [Lactococcus]</t>
  </si>
  <si>
    <t>Q#561 - &gt;WP_012898482.1 MULTISPECIES: HIT family protein [Lactococcus]</t>
  </si>
  <si>
    <t>Q#562 - &gt;WP_012898483.1 MULTISPECIES: histidine--tRNA ligase [Lactococcus]</t>
  </si>
  <si>
    <t>Q#564 - &gt;WP_012898519.1 MULTISPECIES: acetate kinase [Lactococcus]</t>
  </si>
  <si>
    <t>Q#565 - &gt;WP_012898520.1 class I SAM-dependent methyltransferase [Lactococcus lactis]</t>
  </si>
  <si>
    <t>Q#567 - &gt;WP_012898533.1 MULTISPECIES: carbamate kinase [Lactococcus]</t>
  </si>
  <si>
    <t>COG0549</t>
  </si>
  <si>
    <t>ArcC</t>
  </si>
  <si>
    <t>Carbamate kinase [Amino acid transport and metabolism]; Carbamate kinase [Amino acid transport and metabolism].</t>
  </si>
  <si>
    <t>Q#569 - &gt;WP_012898592.1 MULTISPECIES: cysteine hydrolase [Lactococcus]</t>
  </si>
  <si>
    <t>Q#571 - &gt;WP_012898614.1 MULTISPECIES: DUF421 domain-containing protein [Lactococcus]</t>
  </si>
  <si>
    <t>Q#572 - &gt;WP_012898631.1 MULTISPECIES: S1C family serine protease [Lactococcus]</t>
  </si>
  <si>
    <t>Q#573 - &gt;WP_012898632.1 MULTISPECIES: glycosyltransferase family 4 protein [Lactococcus]</t>
  </si>
  <si>
    <t>Q#574 - &gt;WP_012898662.1 MULTISPECIES: MurR/RpiR family transcriptional regulator [Lactococcus]</t>
  </si>
  <si>
    <t>Q#575 - &gt;WP_012898664.1 MULTISPECIES: undecaprenyl-diphosphate phosphatase [Lactococcus]</t>
  </si>
  <si>
    <t>Q#576 - &gt;WP_012898712.1 MULTISPECIES: Crp/Fnr family transcriptional regulator [Lactococcus]</t>
  </si>
  <si>
    <t>Q#577 - &gt;WP_012898725.1 MULTISPECIES: signal peptidase I [Lactococcus]</t>
  </si>
  <si>
    <t>Q#579 - &gt;WP_014570333.1 MULTISPECIES: ATP-binding cassette domain-containing protein [Lactococcus]</t>
  </si>
  <si>
    <t>Q#580 - &gt;WP_014570341.1 MULTISPECIES: MFS transporter [Lactococcus]</t>
  </si>
  <si>
    <t>Q#581 - &gt;WP_014570376.1 MULTISPECIES: ABC transporter ATP-binding protein [Lactococcus]</t>
  </si>
  <si>
    <t>Q#582 - &gt;WP_014570388.1 MULTISPECIES: DegV family protein [Lactococcus]</t>
  </si>
  <si>
    <t>Q#585 - &gt;WP_014570681.1 MULTISPECIES: cold-shock protein [Lactococcus]</t>
  </si>
  <si>
    <t>Q#586 - &gt;WP_014570689.1 MULTISPECIES: prephenate dehydratase [Lactococcus]</t>
  </si>
  <si>
    <t>Q#588 - &gt;WP_014571948.1 MULTISPECIES: uracil-DNA glycosylase [Lactococcus]</t>
  </si>
  <si>
    <t>COG0692</t>
  </si>
  <si>
    <t>Ung</t>
  </si>
  <si>
    <t>Uracil DNA glycosylase [Replication, recombination and repair]; Uracil DNA glycosylase [DNA replication, recombination, and repair].</t>
  </si>
  <si>
    <t>Q#589 - &gt;WP_014571954.1 MULTISPECIES: dihydroxyacetone kinase transcriptional activator DhaS [Lactococcus]</t>
  </si>
  <si>
    <t>Q#590 - &gt;WP_014572452.1 MULTISPECIES: transcriptional repressor [Lactococcus]</t>
  </si>
  <si>
    <t>COG0735</t>
  </si>
  <si>
    <t>Fur</t>
  </si>
  <si>
    <t>Fe2+ or Zn2+ uptake regulation protein [Inorganic ion transport and metabolism]; Fe2+/Zn2+ uptake regulation proteins [Inorganic ion transport and metabolism].</t>
  </si>
  <si>
    <t>Q#591 - &gt;WP_014734918.1 MULTISPECIES: response regulator transcription factor [Lactococcus]</t>
  </si>
  <si>
    <t>Q#592 - &gt;WP_015081909.1 MULTISPECIES: dUTP diphosphatase [Lactococcus]</t>
  </si>
  <si>
    <t>Q#593 - &gt;WP_015425593.1 MULTISPECIES: chromosomal replication initiator protein DnaA [Lactococcus]</t>
  </si>
  <si>
    <t>Q#594 - &gt;WP_015425594.1 MULTISPECIES: ATP-dependent nuclease subunit B [Lactococcus]</t>
  </si>
  <si>
    <t>COG3857</t>
  </si>
  <si>
    <t>AddB</t>
  </si>
  <si>
    <t>Q#595 - &gt;WP_015425595.1 helicase-exonuclease AddAB subunit AddA [Lactococcus lactis]</t>
  </si>
  <si>
    <t>Q#596 - &gt;WP_015425596.1 MULTISPECIES: helix-turn-helix domain-containing protein [Lactococcus]</t>
  </si>
  <si>
    <t>Q#597 - &gt;WP_015425597.1 MULTISPECIES: redox-regulated ATPase YchF [Lactococcus]</t>
  </si>
  <si>
    <t>Q#598 - &gt;WP_015425598.1 MULTISPECIES: helix-turn-helix domain-containing protein [Lactococcus]</t>
  </si>
  <si>
    <t>Q#600 - &gt;WP_015425600.1 AAA family ATPase [Lactococcus lactis]</t>
  </si>
  <si>
    <t>Q#601 - &gt;WP_015425601.1 MULTISPECIES: transcription-repair coupling factor [Lactococcus]</t>
  </si>
  <si>
    <t>Q#603 - &gt;WP_015425603.1 MULTISPECIES: septum formation initiator family protein [Lactococcus]</t>
  </si>
  <si>
    <t>COG2919</t>
  </si>
  <si>
    <t>FtsB</t>
  </si>
  <si>
    <t>Cell division protein FtsB [Cell cycle control, cell division, chromosome partitioning]; Septum formation initiator [Cell division and chromosome partitioning].</t>
  </si>
  <si>
    <t>Q#604 - &gt;WP_015425604.1 MULTISPECIES: hypothetical protein [Lactococcus]</t>
  </si>
  <si>
    <t>Pnp superfamily</t>
  </si>
  <si>
    <t>Q#605 - &gt;WP_015425606.1 MULTISPECIES: tRNA lysidine(34) synthetase TilS [Lactococcus]</t>
  </si>
  <si>
    <t>Q#606 - &gt;WP_015425608.1 PTS transporter subunit EIIC [Lactococcus lactis]</t>
  </si>
  <si>
    <t>Q#607 - &gt;WP_015425609.1 MULTISPECIES: transcription antiterminator [Lactococcus]</t>
  </si>
  <si>
    <t>Q#608 - &gt;WP_015425610.1 MULTISPECIES: mannitol-1-phosphate 5-dehydrogenase [Lactococcus]</t>
  </si>
  <si>
    <t>Q#609 - &gt;WP_015425612.1 MULTISPECIES: TM2 domain-containing protein [Lactococcus]</t>
  </si>
  <si>
    <t>COG2314</t>
  </si>
  <si>
    <t>TM2</t>
  </si>
  <si>
    <t>cl00984</t>
  </si>
  <si>
    <t>Uncharacterized membrane protein YozV, TM2 domain [Function unknown]; Predicted membrane protein [Function unknown].</t>
  </si>
  <si>
    <t>Q#610 - &gt;WP_015425613.1 MULTISPECIES: SulP family inorganic anion transporter [Lactococcus]</t>
  </si>
  <si>
    <t>COG0659</t>
  </si>
  <si>
    <t>SUL1</t>
  </si>
  <si>
    <t>cl33996</t>
  </si>
  <si>
    <t>Sulfate permease or related transporter, MFS superfamily [Inorganic ion transport and metabolism]; Sulfate permease and related transporters (MFS superfamily) [Inorganic ion transport and metabolism].</t>
  </si>
  <si>
    <t>Q#611 - &gt;WP_015425615.1 MULTISPECIES: DNA repair protein RecO [Lactococcus]</t>
  </si>
  <si>
    <t>Q#612 - &gt;WP_015425617.1 MULTISPECIES: 2-oxo acid dehydrogenase subunit E2 [Lactococcus]</t>
  </si>
  <si>
    <t>AccB superfamily</t>
  </si>
  <si>
    <t>Q#613 - &gt;WP_015425618.1 MULTISPECIES: alpha-ketoacid dehydrogenase subunit beta [Lactococcus]</t>
  </si>
  <si>
    <t>Q#614 - &gt;WP_015425620.1 MULTISPECIES: glycerophosphodiester phosphodiesterase [Lactococcus]</t>
  </si>
  <si>
    <t>Q#615 - &gt;WP_015425621.1 MULTISPECIES: HD domain-containing protein [Lactococcus]</t>
  </si>
  <si>
    <t>Q#616 - &gt;WP_015425622.1 MULTISPECIES: tryptophan--tRNA ligase [Lactococcus]</t>
  </si>
  <si>
    <t>Q#617 - &gt;WP_015425623.1 MULTISPECIES: APC family permease [Lactococcus]</t>
  </si>
  <si>
    <t>Q#618 - &gt;WP_015425624.1 phosphate acyltransferase PlsX [Lactococcus lactis]</t>
  </si>
  <si>
    <t>Q#619 - &gt;WP_015425625.1 MULTISPECIES: Cof-type HAD-IIB family hydrolase [Lactococcus]</t>
  </si>
  <si>
    <t>Q#620 - &gt;WP_015425626.1 MULTISPECIES: O-acetylhomoserine aminocarboxypropyltransferase/cysteine synthase [Lactococcus]</t>
  </si>
  <si>
    <t>Q#621 - &gt;WP_015425627.1 MULTISPECIES: SDR family NAD(P)-dependent oxidoreductase [Lactococcus]</t>
  </si>
  <si>
    <t>Q#622 - &gt;WP_015425630.1 MULTISPECIES: ring-cleaving dioxygenase [Lactococcus]</t>
  </si>
  <si>
    <t>Q#623 - &gt;WP_015425631.1 MULTISPECIES: cadmium-translocating P-type ATPase [Lactococcus]</t>
  </si>
  <si>
    <t>Q#624 - &gt;WP_015425633.1 MULTISPECIES: GNAT family N-acetyltransferase [Lactococcus]</t>
  </si>
  <si>
    <t>Q#626 - &gt;WP_015425635.1 MULTISPECIES: ATP-binding cassette domain-containing protein [Lactococcus]</t>
  </si>
  <si>
    <t>Q#628 - &gt;WP_015425637.1 MULTISPECIES: 50S ribosomal protein L11 methyltransferase [Lactococcus]</t>
  </si>
  <si>
    <t>Q#629 - &gt;WP_015425639.1 MULTISPECIES: polysaccharide deacetylase family protein [Lactococcus]</t>
  </si>
  <si>
    <t>Q#630 - &gt;WP_015425640.1 MULTISPECIES: glycosyltransferase family 2 protein [Lactococcus]</t>
  </si>
  <si>
    <t>Q#631 - &gt;WP_015425641.1 MULTISPECIES: DUF1211 domain-containing protein [Lactococcus]</t>
  </si>
  <si>
    <t>Q#632 - &gt;WP_015425642.1 MULTISPECIES: HAD family phosphatase [Lactococcus]</t>
  </si>
  <si>
    <t>Q#633 - &gt;WP_015425643.1 MULTISPECIES: amino acid permease [Lactococcus]</t>
  </si>
  <si>
    <t>Q#634 - &gt;WP_015425645.1 MULTISPECIES: FMN-dependent NADH-azoreductase [Lactococcus]</t>
  </si>
  <si>
    <t>Q#635 - &gt;WP_015425646.1 MULTISPECIES: preprotein translocase subunit SecA [Lactococcus]</t>
  </si>
  <si>
    <t>Q#636 - &gt;WP_015425647.1 MULTISPECIES: 3-deoxy-7-phosphoheptulonate synthase [Lactococcus]</t>
  </si>
  <si>
    <t>COG0722</t>
  </si>
  <si>
    <t>AroG1</t>
  </si>
  <si>
    <t>3-deoxy-D-arabino-heptulosonate 7-phosphate (DAHP) synthase [Amino acid transport and metabolism]; 3-deoxy-D-arabino-heptulosonate 7-phosphate (DAHP) synthase [Amino acid transport and metabolism].</t>
  </si>
  <si>
    <t>Q#637 - &gt;WP_015425650.1 MULTISPECIES: glycosyltransferase family 2 protein [Lactococcus]</t>
  </si>
  <si>
    <t>Q#639 - &gt;WP_015425653.1 MULTISPECIES: argininosuccinate lyase [Lactococcus]</t>
  </si>
  <si>
    <t>Q#640 - &gt;WP_015425655.1 MULTISPECIES: aldo/keto reductase [Lactococcus]</t>
  </si>
  <si>
    <t>Q#641 - &gt;WP_015425656.1 MULTISPECIES: helix-turn-helix domain-containing protein [Lactococcus]</t>
  </si>
  <si>
    <t>Q#642 - &gt;WP_015425660.1 MULTISPECIES: TMEM175 family protein [Lactococcus]</t>
  </si>
  <si>
    <t>Q#643 - &gt;WP_015425661.1 MULTISPECIES: SDR family NAD(P)-dependent oxidoreductase [Lactococcus]</t>
  </si>
  <si>
    <t>Q#644 - &gt;WP_015425662.1 MULTISPECIES: DUF2316 family protein [Lactococcus]</t>
  </si>
  <si>
    <t>COG4367</t>
  </si>
  <si>
    <t>Q#645 - &gt;WP_015425663.1 MULTISPECIES: SDR family oxidoreductase [Lactococcus]</t>
  </si>
  <si>
    <t>COG3967</t>
  </si>
  <si>
    <t>Short-chain dehydrogenase involved in D-alanine esterification of teichoic acids [Cell wall/membrane/envelope biogenesis, Lipid transport and metabolism]; Short-chain dehydrogenase involved in D-alanine esterification of lipoteichoic acid and wall teichoic acid (D-alanine transfer protein) [Cell envelope biogenesis, outer membrane].</t>
  </si>
  <si>
    <t>Q#646 - &gt;WP_015425664.1 MULTISPECIES: alpha amylase C-terminal domain-containing protein [Lactococcus]</t>
  </si>
  <si>
    <t>Q#648 - &gt;WP_015425666.1 Ig-like domain-containing protein [Lactococcus lactis]</t>
  </si>
  <si>
    <t>Q#652 - &gt;WP_015425672.1 MULTISPECIES: MFS transporter [Lactococcus]</t>
  </si>
  <si>
    <t>Q#653 - &gt;WP_015425673.1 MULTISPECIES: CoA-binding protein [Lactococcus]</t>
  </si>
  <si>
    <t>Q#655 - &gt;WP_015425675.1 MULTISPECIES: APC family permease [Lactococcus]</t>
  </si>
  <si>
    <t>AA_permease_2 superfamily</t>
  </si>
  <si>
    <t xml:space="preserve">Amino acid permease; Amino acid permease.  </t>
  </si>
  <si>
    <t>Q#656 - &gt;WP_015425676.1 MULTISPECIES: Asp-tRNA(Asn)/Glu-tRNA(Gln) amidotransferase subunit GatA [Lactococcus]</t>
  </si>
  <si>
    <t>Q#657 - &gt;WP_015425677.1 NUDIX hydrolase [Lactococcus lactis]</t>
  </si>
  <si>
    <t>Q#658 - &gt;WP_015425678.1 Asp-tRNA(Asn)/Glu-tRNA(Gln) amidotransferase subunit GatB [Lactococcus lactis]</t>
  </si>
  <si>
    <t>Q#659 - &gt;WP_015425679.1 hypothetical protein [Lactococcus lactis]</t>
  </si>
  <si>
    <t>Q#660 - &gt;WP_015425680.1 MATE family efflux transporter [Lactococcus lactis]</t>
  </si>
  <si>
    <t>Q#661 - &gt;WP_015425681.1 GNAT family N-acetyltransferase [Lactococcus lactis]</t>
  </si>
  <si>
    <t>Q#662 - &gt;WP_015425682.1 DUF871 domain-containing protein [Lactococcus lactis]</t>
  </si>
  <si>
    <t>Q#663 - &gt;WP_015425683.1 glycoside hydrolase family 1 protein [Lactococcus lactis]</t>
  </si>
  <si>
    <t>Q#664 - &gt;WP_015425684.1 bifunctional metallophosphatase/5'-nucleotidase [Lactococcus lactis]</t>
  </si>
  <si>
    <t>Q#665 - &gt;WP_015425685.1 prenyltransferase [Lactococcus lactis]</t>
  </si>
  <si>
    <t>COG1575</t>
  </si>
  <si>
    <t>MenA</t>
  </si>
  <si>
    <t>cl00337</t>
  </si>
  <si>
    <t>1,4-dihydroxy-2-naphthoate octaprenyltransferase [Coenzyme transport and metabolism]; 1,4-dihydroxy-2-naphthoate octaprenyltransferase [Coenzyme metabolism].</t>
  </si>
  <si>
    <t>Q#666 - &gt;WP_015425686.1 CPBP family intramembrane metalloprotease [Lactococcus lactis]</t>
  </si>
  <si>
    <t>Q#667 - &gt;WP_015425687.1 ferrous iron transport protein B [Lactococcus lactis]</t>
  </si>
  <si>
    <t>Q#668 - &gt;WP_015425688.1 ferrous iron transport protein A [Lactococcus lactis]</t>
  </si>
  <si>
    <t>Q#669 - &gt;WP_015425690.1 DAK2 domain-containing protein [Lactococcus lactis]</t>
  </si>
  <si>
    <t>Q#670 - &gt;WP_015425691.1 DUF1129 domain-containing protein [Lactococcus lactis]</t>
  </si>
  <si>
    <t>COG4858</t>
  </si>
  <si>
    <t>Uncharacterized membrane-anchored protein  [Function unknown]; Uncharacterized membrane-bound protein conserved in bacteria [Function unknown].</t>
  </si>
  <si>
    <t>Q#671 - &gt;WP_015425693.1 dTDP-glucose 4,6-dehydratase [Lactococcus lactis]</t>
  </si>
  <si>
    <t>Q#672 - &gt;WP_015425695.1 dTDP-4-dehydrorhamnose reductase [Lactococcus lactis]</t>
  </si>
  <si>
    <t>Q#673 - &gt;WP_015425697.1 glycosyltransferase family 2 protein [Lactococcus lactis]</t>
  </si>
  <si>
    <t>Q#674 - &gt;WP_015425698.1 ABC transporter ATP-binding protein [Lactococcus lactis]</t>
  </si>
  <si>
    <t>COG1134</t>
  </si>
  <si>
    <t>TagH</t>
  </si>
  <si>
    <t>ABC-type polysaccharide/polyol phosphate transport system, ATPase component [Carbohydrate transport and metabolism, Cell wall/membrane/envelope biogenesis]; ABC-type polysaccharide/polyol phosphate transport system, ATPase component [Carbohydrate transport and metabolism / Cell envelope biogenesis, outer membrane].</t>
  </si>
  <si>
    <t>Q#675 - &gt;WP_015425700.1 glycosyltransferase [Lactococcus lactis]</t>
  </si>
  <si>
    <t>Q#676 - &gt;WP_015425701.1 LPS biosynthesis protein [Lactococcus lactis]</t>
  </si>
  <si>
    <t>cl18749</t>
  </si>
  <si>
    <t>RgpF superfamily</t>
  </si>
  <si>
    <t>Lipopolysaccharide biosynthesis protein  [Cell wall/membrane/envelope biogenesis]; Lipopolysaccharide biosynthesis protein [Cell envelope biogenesis, outer membrane].</t>
  </si>
  <si>
    <t>Q#677 - &gt;WP_015425704.1 glycosyltransferase family 2 protein [Lactococcus lactis]</t>
  </si>
  <si>
    <t>Q#678 - &gt;WP_015425705.1 LicD family protein [Lactococcus lactis]</t>
  </si>
  <si>
    <t>Q#679 - &gt;WP_015425706.1 NAD-dependent epimerase/dehydratase family protein [Lactococcus lactis]</t>
  </si>
  <si>
    <t>Q#681 - &gt;WP_015425708.1 UDP-galactopyranose mutase [Lactococcus lactis]</t>
  </si>
  <si>
    <t>Q#683 - &gt;WP_015425711.1 hypothetical protein [Lactococcus lactis]</t>
  </si>
  <si>
    <t>Q#684 - &gt;WP_015425712.1 IMP dehydrogenase [Lactococcus lactis]</t>
  </si>
  <si>
    <t>Q#685 - &gt;WP_015425714.1 NUDIX hydrolase [Lactococcus lactis]</t>
  </si>
  <si>
    <t>Q#686 - &gt;WP_015425716.1 MULTISPECIES: bis(5'-nucleosyl)-tetraphosphatase (symmetrical) YqeK [Lactococcus]</t>
  </si>
  <si>
    <t>Q#687 - &gt;WP_015425717.1 GNAT family N-acetyltransferase [Lactococcus lactis]</t>
  </si>
  <si>
    <t>Q#688 - &gt;WP_015425719.1 class I SAM-dependent methyltransferase [Lactococcus lactis]</t>
  </si>
  <si>
    <t>Q#689 - &gt;WP_015425720.1 nucleotidyltransferase [Lactococcus lactis]</t>
  </si>
  <si>
    <t>Q#690 - &gt;WP_015425722.1 YebC/PmpR family DNA-binding transcriptional regulator [Lactococcus lactis]</t>
  </si>
  <si>
    <t>Q#691 - &gt;WP_015425723.1 GyrI-like domain-containing protein [Lactococcus lactis]</t>
  </si>
  <si>
    <t>COG4832</t>
  </si>
  <si>
    <t>Q#692 - &gt;WP_015425724.1 NADP-dependent oxidoreductase [Lactococcus lactis]</t>
  </si>
  <si>
    <t>Q#693 - &gt;WP_015425726.1 Cof-type HAD-IIB family hydrolase [Lactococcus lactis]</t>
  </si>
  <si>
    <t>Q#694 - &gt;WP_015425727.1 DhaKLM operon coactivator DhaQ [Lactococcus lactis]</t>
  </si>
  <si>
    <t>Q#695 - &gt;WP_015425728.1 dihydroxyacetone kinase subunit DhaK [Lactococcus lactis]</t>
  </si>
  <si>
    <t>Q#696 - &gt;WP_015425729.1 aquaporin family protein [Lactococcus lactis]</t>
  </si>
  <si>
    <t>Q#697 - &gt;WP_015425731.1 MULTISPECIES: ABC transporter ATP-binding protein [Lactococcus]</t>
  </si>
  <si>
    <t>Q#698 - &gt;WP_015425732.1 MULTISPECIES: ABC transporter permease [Lactococcus]</t>
  </si>
  <si>
    <t>Q#699 - &gt;WP_015425733.1 class I SAM-dependent rRNA methyltransferase [Lactococcus lactis]</t>
  </si>
  <si>
    <t>Q#700 - &gt;WP_015425734.1 MULTISPECIES: fructose-bisphosphatase class III [Lactococcus]</t>
  </si>
  <si>
    <t>Q#701 - &gt;WP_015425735.1 MULTISPECIES: NAD(P)/FAD-dependent oxidoreductase [Lactococcus]</t>
  </si>
  <si>
    <t>Q#702 - &gt;WP_015425736.1 MULTISPECIES: NAD(P)H-hydrate dehydratase [Lactococcus]</t>
  </si>
  <si>
    <t>COG0063</t>
  </si>
  <si>
    <t>Nnr2</t>
  </si>
  <si>
    <t>NAD(P)H-hydrate repair enzyme Nnr, NAD(P)H-hydrate dehydratase domain  [Nucleotide transport and metabolism]; Predicted sugar kinase [Carbohydrate transport and metabolism].</t>
  </si>
  <si>
    <t>Q#703 - &gt;WP_015425737.1 MULTISPECIES: DUF1398 domain-containing protein [Lactococcus]</t>
  </si>
  <si>
    <t>COG5562</t>
  </si>
  <si>
    <t>YbcV</t>
  </si>
  <si>
    <t>cl11576</t>
  </si>
  <si>
    <t>Prophage-encoded protein YbcV, DUF1398 family [Mobilome: prophages, transposons]; Phage envelope protein [General function prediction only].</t>
  </si>
  <si>
    <t>Q#704 - &gt;WP_015425738.1 MULTISPECIES: ABC transporter ATP-binding protein/permease [Lactococcus]</t>
  </si>
  <si>
    <t>Q#705 - &gt;WP_015425739.1 MULTISPECIES: ABC transporter ATP-binding protein/permease [Lactococcus]</t>
  </si>
  <si>
    <t>Q#706 - &gt;WP_015425740.1 MULTISPECIES: YcjF family protein [Lactococcus]</t>
  </si>
  <si>
    <t>COG3597</t>
  </si>
  <si>
    <t>cl12064</t>
  </si>
  <si>
    <t>Uncharacterized conserved protein, DUF697 family [Function unknown]; Uncharacterized protein/domain associated with GTPases [Function unknown].</t>
  </si>
  <si>
    <t>Q#707 - &gt;WP_015425742.1 MULTISPECIES: S-ribosylhomocysteine lyase [Lactococcus]</t>
  </si>
  <si>
    <t>Q#708 - &gt;WP_015425743.1 MULTISPECIES: GyrI-like domain-containing protein [Lactococcus]</t>
  </si>
  <si>
    <t>Q#709 - &gt;WP_015425746.1 MULTISPECIES: LysM peptidoglycan-binding domain-containing protein [Lactococcus]</t>
  </si>
  <si>
    <t>COG1388</t>
  </si>
  <si>
    <t>LysM repeat  [Cell wall/membrane/envelope biogenesis]; FOG: LysM repeat [Cell envelope biogenesis, outer membrane].</t>
  </si>
  <si>
    <t>Q#711 - &gt;WP_015425750.1 MULTISPECIES: phosphopyruvate hydratase [Lactococcus]</t>
  </si>
  <si>
    <t>Q#712 - &gt;WP_015425751.1 MULTISPECIES: energy-coupling factor transporter ATPase [Lactococcus]</t>
  </si>
  <si>
    <t>Q#713 - &gt;WP_015425752.1 hypothetical protein [Lactococcus lactis]</t>
  </si>
  <si>
    <t>cl34197</t>
  </si>
  <si>
    <t>HemY superfamily</t>
  </si>
  <si>
    <t>Protoporphyrinogen oxidase [Coenzyme transport and metabolism]; Protoporphyrinogen oxidase [Coenzyme metabolism].</t>
  </si>
  <si>
    <t>Q#714 - &gt;WP_015425753.1 MULTISPECIES: N-acetyldiaminopimelate deacetylase [Lactococcus]</t>
  </si>
  <si>
    <t>Q#715 - &gt;WP_015425754.1 MULTISPECIES: polysaccharide deacetylase family protein [Lactococcus]</t>
  </si>
  <si>
    <t>Q#716 - &gt;WP_015425755.1 MULTISPECIES: 30S ribosomal protein S4 [Lactococcus]</t>
  </si>
  <si>
    <t>Q#717 - &gt;WP_015425756.1 RNA-binding transcriptional accessory protein [Lactococcus lactis]</t>
  </si>
  <si>
    <t>Q#718 - &gt;WP_015425757.1 MULTISPECIES: adenosine deaminase [Lactococcus]</t>
  </si>
  <si>
    <t>COG1816</t>
  </si>
  <si>
    <t>Add</t>
  </si>
  <si>
    <t>Adenosine deaminase [Nucleotide transport and metabolism]; Adenosine deaminase [Nucleotide transport and metabolism].</t>
  </si>
  <si>
    <t>Q#719 - &gt;WP_015425761.1 MULTISPECIES: tRNA (adenosine(37)-N6)-threonylcarbamoyltransferase complex dimerization subunit type 1 TsaB [Lactococcus]</t>
  </si>
  <si>
    <t>Q#720 - &gt;WP_015425762.1 MULTISPECIES: tRNA (adenosine(37)-N6)-threonylcarbamoyltransferase complex transferase subunit TsaD [Lactococcus]</t>
  </si>
  <si>
    <t>Q#721 - &gt;WP_015425763.1 MULTISPECIES: hypothetical protein [Lactococcus]</t>
  </si>
  <si>
    <t>Q#722 - &gt;WP_015425764.1 MULTISPECIES: PTS sugar transporter subunit IIC [Lactococcus]</t>
  </si>
  <si>
    <t>Q#723 - &gt;WP_015425765.1 MULTISPECIES: MurR/RpiR family transcriptional regulator [Lactococcus]</t>
  </si>
  <si>
    <t>Q#724 - &gt;WP_015425766.1 MULTISPECIES: aquaporin family protein [Lactococcus]</t>
  </si>
  <si>
    <t>Q#726 - &gt;WP_015425768.1 phosphate/phosphite/phosphonate ABC transporter substrate-binding protein [Lactococcus lactis]</t>
  </si>
  <si>
    <t>COG3221</t>
  </si>
  <si>
    <t>PhnD</t>
  </si>
  <si>
    <t>Q#727 - &gt;WP_015425770.1 MULTISPECIES: bifunctional metallophosphatase/5'-nucleotidase [Lactococcus]</t>
  </si>
  <si>
    <t>Q#728 - &gt;WP_015425771.1 MULTISPECIES: peroxiredoxin [Lactococcus]</t>
  </si>
  <si>
    <t>COG2077</t>
  </si>
  <si>
    <t>Tpx</t>
  </si>
  <si>
    <t>Peroxiredoxin [Posttranslational modification, protein turnover, chaperones]; Peroxiredoxin [Posttranslational modification, protein turnover, chaperones].</t>
  </si>
  <si>
    <t>Q#729 - &gt;WP_015425772.1 MULTISPECIES: M1 family metallopeptidase [Lactococcus]</t>
  </si>
  <si>
    <t>COG0308</t>
  </si>
  <si>
    <t>PepN</t>
  </si>
  <si>
    <t>Aminopeptidase N [Amino acid transport and metabolism]; Aminopeptidase N [Amino acid transport and metabolism].</t>
  </si>
  <si>
    <t>Q#730 - &gt;WP_015425776.1 MULTISPECIES: multidrug efflux ABC transporter LmrCD subunit D [Lactococcus]</t>
  </si>
  <si>
    <t>Q#731 - &gt;WP_015425777.1 MULTISPECIES: UDP-N-acetylglucosamine 1-carboxyvinyltransferase [Lactococcus]</t>
  </si>
  <si>
    <t>Q#732 - &gt;WP_015425778.1 MULTISPECIES: YdbC family protein [Lactococcus]</t>
  </si>
  <si>
    <t>Q#734 - &gt;WP_015425782.1 MULTISPECIES: ThiF family adenylyltransferase [Lactococcus]</t>
  </si>
  <si>
    <t>COG0476</t>
  </si>
  <si>
    <t>ThiF</t>
  </si>
  <si>
    <t>cl33898</t>
  </si>
  <si>
    <t>Molybdopterin or thiamine biosynthesis adenylyltransferase [Coenzyme transport and metabolism]; Dinucleotide-utilizing enzymes involved in molybdopterin and thiamine biosynthesis family 2 [Coenzyme metabolism].</t>
  </si>
  <si>
    <t>Q#735 - &gt;WP_015425783.1 MULTISPECIES: MATE family efflux transporter [Lactococcus]</t>
  </si>
  <si>
    <t>Q#737 - &gt;WP_015425785.1 ABC transporter ATP-binding protein/permease [Lactococcus lactis]</t>
  </si>
  <si>
    <t>Q#739 - &gt;WP_015425787.1 MULTISPECIES: aminoacyl-tRNA deacylase [Lactococcus]</t>
  </si>
  <si>
    <t>Q#740 - &gt;WP_015425788.1 MULTISPECIES: energy-coupled thiamine transporter ThiT [Lactococcus]</t>
  </si>
  <si>
    <t>COG3859</t>
  </si>
  <si>
    <t>ThiT</t>
  </si>
  <si>
    <t>Thiamine transporter ThiT [Coenzyme transport and metabolism]; Predicted membrane protein [Function unknown].</t>
  </si>
  <si>
    <t>Q#741 - &gt;WP_015425789.1 MULTISPECIES: MetQ/NlpA family ABC transporter substrate-binding protein [Lactococcus]</t>
  </si>
  <si>
    <t>Q#742 - &gt;WP_015425791.1 MULTISPECIES: MetQ/NlpA family ABC transporter substrate-binding protein [Lactococcus]</t>
  </si>
  <si>
    <t>Q#743 - &gt;WP_015425792.1 MULTISPECIES: methionine ABC transporter ATP-binding protein [Lactococcus]</t>
  </si>
  <si>
    <t>Q#744 - &gt;WP_015425793.1 MULTISPECIES: ECF-type riboflavin transporter substrate-binding protein [Lactococcus]</t>
  </si>
  <si>
    <t>COG4720</t>
  </si>
  <si>
    <t>Q#745 - &gt;WP_015425794.1 MULTISPECIES: ABC transporter ATP-binding protein [Lactococcus]</t>
  </si>
  <si>
    <t>Q#746 - &gt;WP_015425795.1 MULTISPECIES: energy-coupling factor transporter transmembrane protein EcfT [Lactococcus]</t>
  </si>
  <si>
    <t>Q#747 - &gt;WP_015425797.1 MULTISPECIES: MFS transporter [Lactococcus]</t>
  </si>
  <si>
    <t>Q#748 - &gt;WP_015425798.1 MULTISPECIES: aldo/keto reductase [Lactococcus]</t>
  </si>
  <si>
    <t>Q#749 - &gt;WP_015425799.1 MULTISPECIES: helix-turn-helix transcriptional regulator [Lactococcus]</t>
  </si>
  <si>
    <t>Q#750 - &gt;WP_015425800.1 MULTISPECIES: peroxiredoxin [Lactococcus]</t>
  </si>
  <si>
    <t>Q#751 - &gt;WP_015425802.1 MULTISPECIES: penicillin-binding protein 2 [Lactococcus]</t>
  </si>
  <si>
    <t>Q#752 - &gt;WP_015425804.1 MULTISPECIES: UDP-N-acetylmuramoyl-tripeptide--D-alanyl-D-alanine ligase [Lactococcus]</t>
  </si>
  <si>
    <t>Q#753 - &gt;WP_015425805.1 peptide ABC transporter substrate-binding protein [Lactococcus lactis]</t>
  </si>
  <si>
    <t>Q#754 - &gt;WP_015425807.1 MULTISPECIES: ABC transporter permease [Lactococcus]</t>
  </si>
  <si>
    <t>Q#755 - &gt;WP_015425808.1 MULTISPECIES: ABC transporter permease [Lactococcus]</t>
  </si>
  <si>
    <t>Q#756 - &gt;WP_015425810.1 MULTISPECIES: peptide chain release factor 3 [Lactococcus]</t>
  </si>
  <si>
    <t>Q#757 - &gt;WP_015425811.1 MULTISPECIES: DEAD/DEAH box helicase [Lactococcus]</t>
  </si>
  <si>
    <t>Q#758 - &gt;WP_015425812.1 MULTISPECIES: asparagine synthase B [Lactococcus]</t>
  </si>
  <si>
    <t>COG0367</t>
  </si>
  <si>
    <t>AsnB</t>
  </si>
  <si>
    <t>cl33852</t>
  </si>
  <si>
    <t>Asparagine synthetase B (glutamine-hydrolyzing) [Amino acid transport and metabolism]; Asparagine synthase (glutamine-hydrolyzing) [Amino acid transport and metabolism].</t>
  </si>
  <si>
    <t>Q#759 - &gt;WP_015425813.1 MULTISPECIES: DNA-formamidopyrimidine glycosylase [Lactococcus]</t>
  </si>
  <si>
    <t>Q#760 - &gt;WP_015425815.1 MULTISPECIES: amino acid permease [Lactococcus]</t>
  </si>
  <si>
    <t>Q#761 - &gt;WP_015425817.1 MULTISPECIES: YlbF family regulator [Lactococcus]</t>
  </si>
  <si>
    <t>COG3679</t>
  </si>
  <si>
    <t>YlbF</t>
  </si>
  <si>
    <t>Cell fate regulator YlbF, YheA/YmcA/DUF963 family (controls sporulation, competence, biofilm development) [Signal transduction mechanisms]; Regulatory protein involved in competence development and sporulation [Replication, recombination and repair;    Signal transduction mechanisms].</t>
  </si>
  <si>
    <t>Q#762 - &gt;WP_015425819.1 MULTISPECIES: DUF817 domain-containing protein [Lactococcus]</t>
  </si>
  <si>
    <t>COG3739</t>
  </si>
  <si>
    <t>YoaT</t>
  </si>
  <si>
    <t>cl01520</t>
  </si>
  <si>
    <t>Uncharacterized membrane protein YoaT, DUF817 family [Function unknown]; Uncharacterized integral membrane protein [Function unknown].</t>
  </si>
  <si>
    <t>Q#763 - &gt;WP_015425820.1 MULTISPECIES: GTP pyrophosphokinase family protein [Lactococcus]</t>
  </si>
  <si>
    <t>Q#764 - &gt;WP_015425821.1 MULTISPECIES: RluA family pseudouridine synthase [Lactococcus]</t>
  </si>
  <si>
    <t>Q#765 - &gt;WP_015425822.1 MULTISPECIES: amino acid permease [Lactococcus]</t>
  </si>
  <si>
    <t>COG0833</t>
  </si>
  <si>
    <t>LysP</t>
  </si>
  <si>
    <t>Amino acid permease [Amino acid transport and metabolism]; Amino acid transporters [Amino acid transport and metabolism].</t>
  </si>
  <si>
    <t>Q#766 - &gt;WP_015425823.1 MULTISPECIES: NAD(P)H-dependent oxidoreductase [Lactococcus]</t>
  </si>
  <si>
    <t>Q#767 - &gt;WP_015425824.1 MULTISPECIES: FAD:protein FMN transferase [Lactococcus]</t>
  </si>
  <si>
    <t>COG1477</t>
  </si>
  <si>
    <t>ApbE</t>
  </si>
  <si>
    <t>cl19294</t>
  </si>
  <si>
    <t>Thiamine biosynthesis lipoprotein ApbE [Coenzyme transport and metabolism]; Membrane-associated lipoprotein involved in thiamine biosynthesis [Coenzyme metabolism].</t>
  </si>
  <si>
    <t>Q#768 - &gt;WP_015425825.1 MULTISPECIES: lysine--tRNA ligase [Lactococcus]</t>
  </si>
  <si>
    <t>Q#769 - &gt;WP_015425826.1 MULTISPECIES: LysR family transcriptional regulator [Lactococcus]</t>
  </si>
  <si>
    <t>Q#770 - &gt;WP_015425828.1 MULTISPECIES: L-lactate dehydrogenase [Lactococcus]</t>
  </si>
  <si>
    <t>Q#771 - &gt;WP_015425829.1 MULTISPECIES: LysR family transcriptional regulator [Lactococcus]</t>
  </si>
  <si>
    <t>Q#772 - &gt;WP_015425830.1 MULTISPECIES: TDT family transporter [Lactococcus]</t>
  </si>
  <si>
    <t>Q#773 - &gt;WP_015425831.1 MULTISPECIES: tRNA 4-thiouridine(8) synthase ThiI [Lactococcus]</t>
  </si>
  <si>
    <t>Q#774 - &gt;WP_015425832.1 MULTISPECIES: MFS transporter [Lactococcus]</t>
  </si>
  <si>
    <t>Q#775 - &gt;WP_015425833.1 MULTISPECIES: FMN-dependent NADH-azoreductase [Lactococcus]</t>
  </si>
  <si>
    <t>Q#776 - &gt;WP_015425834.1 MULTISPECIES: OsmC family protein [Lactococcus]</t>
  </si>
  <si>
    <t>Q#777 - &gt;WP_015425835.1 sodium:proton antiporter [Lactococcus lactis]</t>
  </si>
  <si>
    <t>Q#778 - &gt;WP_015425838.1 MULTISPECIES: penicillin-binding protein [Lactococcus]</t>
  </si>
  <si>
    <t>Q#779 - &gt;WP_015425839.1 MULTISPECIES: glutamyl aminopeptidase [Lactococcus]</t>
  </si>
  <si>
    <t>Q#780 - &gt;WP_015425840.1 MULTISPECIES: thioredoxin family protein [Lactococcus]</t>
  </si>
  <si>
    <t>Q#781 - &gt;WP_015425841.1 MULTISPECIES: DUF4479 and tRNA-binding domain-containing protein [Lactococcus]</t>
  </si>
  <si>
    <t>Q#782 - &gt;WP_015425842.1 MULTISPECIES: FAD-dependent oxidoreductase [Lactococcus]</t>
  </si>
  <si>
    <t>Q#783 - &gt;WP_015425843.1 MULTISPECIES: single-stranded DNA-binding protein [Lactococcus]</t>
  </si>
  <si>
    <t>Q#784 - &gt;WP_015425845.1 MULTISPECIES: chaperonin GroEL [Lactococcus]</t>
  </si>
  <si>
    <t>Q#785 - &gt;WP_015425846.1 cell wall metabolism sensor histidine kinase WalK [Lactococcus lactis]</t>
  </si>
  <si>
    <t>COG5002</t>
  </si>
  <si>
    <t>VicK</t>
  </si>
  <si>
    <t>Q#786 - &gt;WP_015425847.1 MULTISPECIES: dTMP kinase [Lactococcus]</t>
  </si>
  <si>
    <t>Q#787 - &gt;WP_015425848.1 DNA polymerase III subunit delta' [Lactococcus lactis]</t>
  </si>
  <si>
    <t>Q#788 - &gt;WP_015425849.1 stage 0 sporulation family protein [Lactococcus lactis]</t>
  </si>
  <si>
    <t>COG1774</t>
  </si>
  <si>
    <t>YaaT</t>
  </si>
  <si>
    <t>Cell fate regulator YaaT, PSP1 superfamily (controls sporulation, competence, biofilm development) [Signal transduction mechanisms]; Uncharacterized homolog of PSP1 [Function unknown].</t>
  </si>
  <si>
    <t>Q#789 - &gt;WP_015425850.1 MULTISPECIES: DNA replication initiation control protein YabA [Lactococcus]</t>
  </si>
  <si>
    <t>Q#790 - &gt;WP_015425851.1 16S rRNA (cytidine(1402)-2'-O)-methyltransferase [Lactococcus lactis]</t>
  </si>
  <si>
    <t>Q#791 - &gt;WP_015425852.1 MULTISPECIES: diphosphomevalonate decarboxylase [Lactococcus]</t>
  </si>
  <si>
    <t>COG3407</t>
  </si>
  <si>
    <t>MVD1</t>
  </si>
  <si>
    <t>cl28577</t>
  </si>
  <si>
    <t>Mevalonate pyrophosphate decarboxylase  [Lipid transport and metabolism]; Mevalonate pyrophosphate decarboxylase [Lipid metabolism].</t>
  </si>
  <si>
    <t>Q#792 - &gt;WP_015425853.1 MULTISPECIES: mevalonate kinase [Lactococcus]</t>
  </si>
  <si>
    <t>Q#793 - &gt;WP_015425854.1 MULTISPECIES: type 2 isopentenyl-diphosphate Delta-isomerase [Lactococcus]</t>
  </si>
  <si>
    <t>Q#794 - &gt;WP_015425855.1 carbon starvation protein A [Lactococcus lactis]</t>
  </si>
  <si>
    <t>COG1966</t>
  </si>
  <si>
    <t>CstA</t>
  </si>
  <si>
    <t>cl34385</t>
  </si>
  <si>
    <t>Carbon starvation protein CstA [Signal transduction mechanisms]; Carbon starvation protein, predicted membrane protein [Signal transduction mechanisms].</t>
  </si>
  <si>
    <t>Q#795 - &gt;WP_015425858.1 MULTISPECIES: YdcF family protein [Lactococcus]</t>
  </si>
  <si>
    <t>COG1434</t>
  </si>
  <si>
    <t>YdcF</t>
  </si>
  <si>
    <t>Uncharacterized SAM-binding protein YcdF, DUF218 family [General function prediction only]; Uncharacterized conserved protein [Function unknown].</t>
  </si>
  <si>
    <t>Q#797 - &gt;WP_015425861.1 MULTISPECIES: NAD-dependent DNA ligase LigA [Lactococcus]</t>
  </si>
  <si>
    <t>Q#798 - &gt;WP_015425862.1 pyruvate:ferredoxin (flavodoxin) oxidoreductase [Lactococcus lactis]</t>
  </si>
  <si>
    <t>Q#799 - &gt;WP_015425863.1 MULTISPECIES: hypothetical protein [Lactococcus]</t>
  </si>
  <si>
    <t>Q#800 - &gt;WP_015425864.1 MULTISPECIES: trehalose operon repressor [Lactococcus]</t>
  </si>
  <si>
    <t>Q#801 - &gt;WP_015425865.1 MULTISPECIES: PTS glucose transporter subunit IIA [Lactococcus]</t>
  </si>
  <si>
    <t>Q#802 - &gt;WP_015425867.1 MULTISPECIES: glycoside hydrolase family 65 protein [Lactococcus]</t>
  </si>
  <si>
    <t>Q#804 - &gt;WP_015425870.1 MULTISPECIES: GNAT family N-acetyltransferase [Lactococcus]</t>
  </si>
  <si>
    <t>Q#805 - &gt;WP_015425871.1 MULTISPECIES: LCP family protein [Lactococcus]</t>
  </si>
  <si>
    <t>Q#806 - &gt;WP_015425872.1 MULTISPECIES: tRNA pseudouridine(38-40) synthase TruA [Lactococcus]</t>
  </si>
  <si>
    <t>Q#807 - &gt;WP_015425873.1 MULTISPECIES: bifunctional hydroxymethylpyrimidine kinase/phosphomethylpyrimidine kinase [Lactococcus]</t>
  </si>
  <si>
    <t>Q#808 - &gt;WP_015425874.1 MULTISPECIES: ECF transporter S component [Lactococcus]</t>
  </si>
  <si>
    <t>Q#809 - &gt;WP_015425875.1 MULTISPECIES: TIGR01440 family protein [Lactococcus]</t>
  </si>
  <si>
    <t>Q#810 - &gt;WP_015425876.1 MULTISPECIES: alanine--glyoxylate aminotransferase family protein [Lactococcus]</t>
  </si>
  <si>
    <t>COG0075</t>
  </si>
  <si>
    <t>PucG</t>
  </si>
  <si>
    <t>cl33759</t>
  </si>
  <si>
    <t>Archaeal aspartate aminotransferase or a related aminotransferase, includes purine catabolism protein PucG [Amino acid transport and metabolism, Nucleotide transport and metabolism]; Serine-pyruvate aminotransferase/archaeal aspartate aminotransferase [Amino acid transport and metabolism].</t>
  </si>
  <si>
    <t>Q#811 - &gt;WP_015425877.1 MULTISPECIES: CTP synthase [Lactococcus]</t>
  </si>
  <si>
    <t>Q#812 - &gt;WP_015425878.1 MULTISPECIES: lactate dehydrogenase [Lactococcus]</t>
  </si>
  <si>
    <t>Q#813 - &gt;WP_015425879.1 MULTISPECIES: DUF1003 domain-containing protein [Lactococcus]</t>
  </si>
  <si>
    <t>COG4420</t>
  </si>
  <si>
    <t>cl01831</t>
  </si>
  <si>
    <t>Q#814 - &gt;WP_015425880.1 MULTISPECIES: nucleoside 2-deoxyribosyltransferase [Lactococcus]</t>
  </si>
  <si>
    <t>COG3613</t>
  </si>
  <si>
    <t>RCL</t>
  </si>
  <si>
    <t>cl23749</t>
  </si>
  <si>
    <t>Nucleoside 2-deoxyribosyltransferase  [Nucleotide transport and metabolism]; Nucleoside 2-deoxyribosyltransferase [Nucleotide transport and metabolism].</t>
  </si>
  <si>
    <t>Q#815 - &gt;WP_015425881.1 DNA polymerase III subunit alpha [Lactococcus lactis]</t>
  </si>
  <si>
    <t>Q#816 - &gt;WP_015425882.1 MULTISPECIES: hemolysin III family protein [Lactococcus]</t>
  </si>
  <si>
    <t>COG1272</t>
  </si>
  <si>
    <t>YqfA</t>
  </si>
  <si>
    <t>Predicted membrane channel-forming protein YqfA, hemolysin III family [Intracellular trafficking, secretion, and vesicular transport]; Predicted membrane protein, hemolysin III homolog [General function prediction only].</t>
  </si>
  <si>
    <t>Q#817 - &gt;WP_015425883.1 MULTISPECIES: SGNH/GDSL hydrolase family protein [Lactococcus]</t>
  </si>
  <si>
    <t>Q#818 - &gt;WP_015425884.1 MULTISPECIES: glycoside hydrolase family 3 protein [Lactococcus]</t>
  </si>
  <si>
    <t>COG1472</t>
  </si>
  <si>
    <t>BglX</t>
  </si>
  <si>
    <t>cl34276</t>
  </si>
  <si>
    <t>Periplasmic beta-glucosidase and related glycosidases [Carbohydrate transport and metabolism]; Beta-glucosidase-related glycosidases [Carbohydrate transport and metabolism].</t>
  </si>
  <si>
    <t>Q#819 - &gt;WP_015425885.1 MULTISPECIES: YpmS family protein [Lactococcus]</t>
  </si>
  <si>
    <t>COG4698</t>
  </si>
  <si>
    <t>YpmS</t>
  </si>
  <si>
    <t>Uncharacterized protein YpmS, DUF2140 family [Function unknown]; Uncharacterized protein conserved in bacteria [Function unknown].</t>
  </si>
  <si>
    <t>Q#820 - &gt;WP_015425886.1 MULTISPECIES: GNAT family N-acetyltransferase [Lactococcus]</t>
  </si>
  <si>
    <t>Q#821 - &gt;WP_015425887.1 MULTISPECIES: methylated-DNA--[protein]-cysteine S-methyltransferase [Lactococcus]</t>
  </si>
  <si>
    <t>Q#822 - &gt;WP_015425888.1 MULTISPECIES: bifunctional transcriptional activator/DNA repair enzyme AdaA [Lactococcus]</t>
  </si>
  <si>
    <t>COG2169</t>
  </si>
  <si>
    <t>AdaA</t>
  </si>
  <si>
    <t>cl34413</t>
  </si>
  <si>
    <t>Methylphosphotriester-DNA--protein-cysteine methyltransferase (N-terminal fragment of Ada), contains Zn-binding and two AraC-type DNA-binding domains [Replication, recombination and repair]; Adenosine deaminase [Nucleotide transport and metabolism].</t>
  </si>
  <si>
    <t>Q#823 - &gt;WP_015425889.1 MULTISPECIES: ABC transporter ATP-binding protein [Lactococcus]</t>
  </si>
  <si>
    <t>Q#824 - &gt;WP_015425890.1 ABC transporter permease [Lactococcus lactis]</t>
  </si>
  <si>
    <t>Q#825 - &gt;WP_015425892.1 MULTISPECIES: cysteine desulfurase [Lactococcus]</t>
  </si>
  <si>
    <t>Q#826 - &gt;WP_015425893.1 MULTISPECIES: peptide ABC transporter substrate-binding protein [Lactococcus]</t>
  </si>
  <si>
    <t>Q#827 - &gt;WP_015425894.1 MULTISPECIES: cysteine synthase A [Lactococcus]</t>
  </si>
  <si>
    <t>Q#828 - &gt;WP_015425895.1 LysM peptidoglycan-binding domain-containing protein [Lactococcus lactis]</t>
  </si>
  <si>
    <t>Q#829 - &gt;WP_015425896.1 MULTISPECIES: MBL fold metallo-hydrolase [Lactococcus]</t>
  </si>
  <si>
    <t>Q#831 - &gt;WP_015425901.1 MULTISPECIES: trigger factor [Lactococcus]</t>
  </si>
  <si>
    <t>Q#832 - &gt;WP_015425902.1 MULTISPECIES: DNA primase [Lactococcus]</t>
  </si>
  <si>
    <t>Q#833 - &gt;WP_015425903.1 MurR/RpiR family transcriptional regulator [Lactococcus sp. SK2-659]</t>
  </si>
  <si>
    <t>Q#834 - &gt;WP_015425906.1 excinuclease ABC subunit UvrB [Lactococcus lactis]</t>
  </si>
  <si>
    <t>Q#835 - &gt;WP_015425907.1 MULTISPECIES: ECF transporter S component [Lactococcus]</t>
  </si>
  <si>
    <t>Q#836 - &gt;WP_015425908.1 MULTISPECIES: phosphopantothenoylcysteine decarboxylase [Lactococcus]</t>
  </si>
  <si>
    <t>Q#837 - &gt;WP_015425909.1 MULTISPECIES: phosphopantothenate--cysteine ligase [Lactococcus]</t>
  </si>
  <si>
    <t>Q#838 - &gt;WP_015425910.1 MULTISPECIES: cation-translocating P-type ATPase [Lactococcus]</t>
  </si>
  <si>
    <t>Q#839 - &gt;WP_015425911.1 MULTISPECIES: GNAT family N-acetyltransferase [Lactococcus]</t>
  </si>
  <si>
    <t>Q#840 - &gt;WP_015425912.1 MULTISPECIES: YdcF family protein [Lactococcus]</t>
  </si>
  <si>
    <t>Q#842 - &gt;WP_015425915.1 MULTISPECIES: DUF2177 family protein [Lactococcus]</t>
  </si>
  <si>
    <t>COG4852</t>
  </si>
  <si>
    <t>cl02014</t>
  </si>
  <si>
    <t>Q#843 - &gt;WP_015425916.1 MULTISPECIES: DegV family EDD domain-containing protein [Lactococcus]</t>
  </si>
  <si>
    <t>Q#844 - &gt;WP_015425917.1 MULTISPECIES: DUF1295 domain-containing protein [Lactococcus]</t>
  </si>
  <si>
    <t>COG3752</t>
  </si>
  <si>
    <t>cl21511</t>
  </si>
  <si>
    <t>Steroid 5-alpha reductase family enzyme  [General function prediction only]; Steroid 5-alpha reductase family enzyme [General function prediction only].</t>
  </si>
  <si>
    <t>Q#845 - &gt;WP_015425918.1 MULTISPECIES: glyoxalase/bleomycin resistance/dioxygenase family protein [Lactococcus]</t>
  </si>
  <si>
    <t>Q#846 - &gt;WP_015425919.1 MULTISPECIES: antibiotic biosynthesis monooxygenase [Lactococcus]</t>
  </si>
  <si>
    <t>COG1359</t>
  </si>
  <si>
    <t>YgiN</t>
  </si>
  <si>
    <t>cl10022</t>
  </si>
  <si>
    <t>Quinol monooxygenase YgiN [Energy production and conversion]; Uncharacterized conserved protein [Function unknown].</t>
  </si>
  <si>
    <t>Q#847 - &gt;WP_015425920.1 MULTISPECIES: TIGR00266 family protein [Lactococcus]</t>
  </si>
  <si>
    <t>Q#848 - &gt;WP_015425922.1 Y-family DNA polymerase [Lactococcus lactis]</t>
  </si>
  <si>
    <t>Q#849 - &gt;WP_015425923.1 MULTISPECIES: GNAT family N-acetyltransferase [Lactococcus]</t>
  </si>
  <si>
    <t>Q#850 - &gt;WP_015425924.1 MULTISPECIES: hypothetical protein [Lactococcus]</t>
  </si>
  <si>
    <t>Q#851 - &gt;WP_015425925.1 MarR family transcriptional regulator [Lactococcus lactis]</t>
  </si>
  <si>
    <t>Q#852 - &gt;WP_015425926.1 MULTISPECIES: Ohr family peroxiredoxin [Lactococcus]</t>
  </si>
  <si>
    <t>Q#854 - &gt;WP_015425928.1 MULTISPECIES: oxygen-insensitive NADPH nitroreductase [Lactococcus]</t>
  </si>
  <si>
    <t>Q#855 - &gt;WP_015425929.1 MULTISPECIES: peptide chain release factor N(5)-glutamine methyltransferase [Lactococcus]</t>
  </si>
  <si>
    <t>Q#856 - &gt;WP_015425930.1 MULTISPECIES: serine hydroxymethyltransferase [Lactococcus]</t>
  </si>
  <si>
    <t>Q#857 - &gt;WP_015425931.1 MULTISPECIES: lysozyme family protein [Lactococcus]</t>
  </si>
  <si>
    <t>COG0741</t>
  </si>
  <si>
    <t>MltE</t>
  </si>
  <si>
    <t>cl30778</t>
  </si>
  <si>
    <t>Soluble lytic murein transglycosylase and related regulatory proteins (some contain LysM/invasin domains) [Cell wall/membrane/envelope biogenesis]; Soluble lytic murein transglycosylase and related regulatory proteins (some contain LysM/invasin domains) [Cell envelope biogenesis, outer membrane].</t>
  </si>
  <si>
    <t>Q#858 - &gt;WP_015425933.1 MULTISPECIES: phosphoglycerate dehydrogenase [Lactococcus]</t>
  </si>
  <si>
    <t>Q#859 - &gt;WP_015425934.1 phosphoserine phosphatase SerB [Lactococcus lactis]</t>
  </si>
  <si>
    <t>Q#860 - &gt;WP_015425935.1 MULTISPECIES: acylphosphatase [Lactococcus]</t>
  </si>
  <si>
    <t>Q#861 - &gt;WP_015425936.1 MULTISPECIES: RNA methyltransferase [Lactococcus]</t>
  </si>
  <si>
    <t>Q#862 - &gt;WP_015425937.1 MULTISPECIES: multidrug efflux MFS transporter [Lactococcus]</t>
  </si>
  <si>
    <t>Q#863 - &gt;WP_015425938.1 MULTISPECIES: TetR/AcrR family transcriptional regulator [Lactococcus]</t>
  </si>
  <si>
    <t>Q#865 - &gt;WP_015425942.1 MULTISPECIES: DUF1294 domain-containing protein [Lactococcus]</t>
  </si>
  <si>
    <t>COG3326</t>
  </si>
  <si>
    <t>YsdA</t>
  </si>
  <si>
    <t>cl01311</t>
  </si>
  <si>
    <t>Uncharacterized membrane protein YsdA, DUF1294 family [Function unknown]; Predicted membrane protein [Function unknown].</t>
  </si>
  <si>
    <t>Q#866 - &gt;WP_015425943.1 MULTISPECIES: HPr(Ser) kinase/phosphatase [Lactococcus]</t>
  </si>
  <si>
    <t>Q#867 - &gt;WP_015425944.1 MULTISPECIES: prolipoprotein diacylglyceryl transferase [Lactococcus]</t>
  </si>
  <si>
    <t>Q#868 - &gt;WP_015425945.1 DUF948 domain-containing protein [Lactococcus lactis]</t>
  </si>
  <si>
    <t>COG4768</t>
  </si>
  <si>
    <t>Uncharacterized protein YoxC, contains an MCP-like domain [Function unknown]; Uncharacterized protein containing a divergent version of the methyl-accepting chemotaxis-like domain [General function prediction only].</t>
  </si>
  <si>
    <t>Q#870 - &gt;WP_015425947.1 NADP-dependent phosphogluconate dehydrogenase [Lactococcus lactis]</t>
  </si>
  <si>
    <t>Q#871 - &gt;WP_015425948.1 MULTISPECIES: potassium transporter Kup [Lactococcus]</t>
  </si>
  <si>
    <t>COG3158</t>
  </si>
  <si>
    <t>Kup</t>
  </si>
  <si>
    <t>cl15781</t>
  </si>
  <si>
    <t>K+ transporter [Inorganic ion transport and metabolism]; K+ transporter [Inorganic ion transport and metabolism].</t>
  </si>
  <si>
    <t>Q#872 - &gt;WP_015425949.1 MULTISPECIES: potassium transporter Kup [Lactococcus]</t>
  </si>
  <si>
    <t>Q#873 - &gt;WP_015425950.1 MULTISPECIES: tRNA (adenosine(37)-N6)-dimethylallyltransferase MiaA [Lactococcus]</t>
  </si>
  <si>
    <t>Q#874 - &gt;WP_015425951.1 MULTISPECIES: ribonuclease Z [Lactococcus]</t>
  </si>
  <si>
    <t>Q#875 - &gt;WP_015425952.1 MULTISPECIES: SDR family oxidoreductase [Lactococcus]</t>
  </si>
  <si>
    <t>Q#876 - &gt;WP_015425953.1 MULTISPECIES: single-stranded-DNA-specific exonuclease RecJ [Lactococcus]</t>
  </si>
  <si>
    <t>Q#877 - &gt;WP_015425956.1 MULTISPECIES: ABC transporter ATP-binding protein [Lactococcus]</t>
  </si>
  <si>
    <t>Q#878 - &gt;WP_015425957.1 MULTISPECIES: ABC transporter permease [Lactococcus]</t>
  </si>
  <si>
    <t>Q#879 - &gt;WP_015425958.1 TetR/AcrR family transcriptional regulator [Lactococcus lactis]</t>
  </si>
  <si>
    <t>Q#880 - &gt;WP_015425959.1 MULTISPECIES: acyl-CoA synthetase [Lactococcus]</t>
  </si>
  <si>
    <t>COG0365</t>
  </si>
  <si>
    <t>Acs</t>
  </si>
  <si>
    <t>Acyl-coenzyme A synthetase/AMP-(fatty) acid ligase [Lipid transport and metabolism]; Acyl-coenzyme A synthetases/AMP-(fatty) acid ligases [Lipid metabolism].</t>
  </si>
  <si>
    <t>Q#881 - &gt;WP_015425960.1 MULTISPECIES: formate C-acetyltransferase [Lactococcus]</t>
  </si>
  <si>
    <t>Q#882 - &gt;WP_015425961.1 MULTISPECIES: dephospho-CoA kinase [Lactococcus]</t>
  </si>
  <si>
    <t>Q#883 - &gt;WP_015425962.1 MULTISPECIES: multidrug efflux MFS transporter [Lactococcus]</t>
  </si>
  <si>
    <t>Q#884 - &gt;WP_015425964.1 pyruvate carboxylase [Lactococcus lactis]</t>
  </si>
  <si>
    <t>Q#885 - &gt;WP_015425965.1 MULTISPECIES: citrate/2-methylcitrate synthase [Lactococcus]</t>
  </si>
  <si>
    <t>COG0372</t>
  </si>
  <si>
    <t>GltA</t>
  </si>
  <si>
    <t>cl29032</t>
  </si>
  <si>
    <t>Citrate synthase [Energy production and conversion]; Citrate synthase [Energy production and conversion].</t>
  </si>
  <si>
    <t>Q#886 - &gt;WP_015425966.1 aconitate hydratase AcnA [Lactococcus lactis]</t>
  </si>
  <si>
    <t>Q#888 - &gt;WP_015425970.1 MULTISPECIES: cation-transporting P-type ATPase [Lactococcus]</t>
  </si>
  <si>
    <t>Q#889 - &gt;WP_015425971.1 MULTISPECIES: acyltransferase [Lactococcus]</t>
  </si>
  <si>
    <t>COG3274</t>
  </si>
  <si>
    <t>WecH</t>
  </si>
  <si>
    <t>Surface polysaccharide O-acyltransferase, integral membrane enzyme  [Cell wall/membrane/envelope biogenesis]; Predicted O-acyltransferase [General function prediction only].</t>
  </si>
  <si>
    <t>Q#890 - &gt;WP_015425972.1 MULTISPECIES: glycosyltransferase [Lactococcus]</t>
  </si>
  <si>
    <t>Q#891 - &gt;WP_015425975.1 branched-chain amino acid transport system II carrier protein [Lactococcus lactis]</t>
  </si>
  <si>
    <t>Q#892 - &gt;WP_015425977.1 MULTISPECIES: (4Fe-4S)-binding protein [Lactococcus]</t>
  </si>
  <si>
    <t>COG3592</t>
  </si>
  <si>
    <t>YjdI</t>
  </si>
  <si>
    <t>Uncharacterized Fe-S cluster protein YjdI [Function unknown]; Uncharacterized conserved protein [Function unknown].</t>
  </si>
  <si>
    <t>Q#895 - &gt;WP_015425980.1 MULTISPECIES: ABC transporter ATP-binding protein/permease [Lactococcus]</t>
  </si>
  <si>
    <t>Q#897 - &gt;WP_015425984.1 MULTISPECIES: S8 family serine peptidase [Lactococcus]</t>
  </si>
  <si>
    <t>Q#898 - &gt;WP_015425985.1 HAMP domain-containing histidine kinase [Lactococcus lactis]</t>
  </si>
  <si>
    <t>Q#899 - &gt;WP_015425986.1 MULTISPECIES: ABC transporter ATP-binding protein [Lactococcus]</t>
  </si>
  <si>
    <t>Q#901 - &gt;WP_015425991.1 MULTISPECIES: sucrose-6-phosphate hydrolase [Lactococcus]</t>
  </si>
  <si>
    <t>Q#902 - &gt;WP_015425992.1 MULTISPECIES: sucrose-specific PTS transporter subunit IIBC [Lactococcus]</t>
  </si>
  <si>
    <t>Q#903 - &gt;WP_015425993.1 ROK family protein [Lactococcus lactis]</t>
  </si>
  <si>
    <t>Q#904 - &gt;WP_015425995.1 MULTISPECIES: cold shock domain-containing protein [Lactococcus]</t>
  </si>
  <si>
    <t>S1_like superfamily</t>
  </si>
  <si>
    <t>S1_like: Ribosomal protein S1-like RNA-binding domain. Found in a wide variety of RNA-associated proteins. Originally identified in S1 ribosomal protein. This superfamily also contains the Cold Shock Domain (CSD), which is a homolog of the S1 domain. Both domains are members of the Oligonucleotide/oligosaccharide Binding (OB) fold.</t>
  </si>
  <si>
    <t>Q#905 - &gt;WP_015425996.1 MULTISPECIES: GlsB/YeaQ/YmgE family stress response membrane protein [Lactococcus]</t>
  </si>
  <si>
    <t>Q#906 - &gt;WP_015425997.1 MULTISPECIES: DUF2273 domain-containing protein [Lactococcus]</t>
  </si>
  <si>
    <t>COG5547</t>
  </si>
  <si>
    <t>Uncharacterized membrane protein [Function unknown]; Small integral membrane protein [Function unknown].</t>
  </si>
  <si>
    <t>Q#907 - &gt;WP_015426000.1 MULTISPECIES: N(5)-(carboxyethyl)ornithine synthase [Lactococcus]</t>
  </si>
  <si>
    <t>Q#908 - &gt;WP_015426002.1 MULTISPECIES: helix-turn-helix domain-containing protein [Lactococcus]</t>
  </si>
  <si>
    <t>Q#909 - &gt;WP_015426003.1 MULTISPECIES: glycosyltransferase [Lactococcus]</t>
  </si>
  <si>
    <t>Q#913 - &gt;WP_015426008.1 MULTISPECIES: ABC transporter ATP-binding protein [Lactococcus]</t>
  </si>
  <si>
    <t>Q#914 - &gt;WP_015426009.1 MULTISPECIES: ImmA/IrrE family metallo-endopeptidase [Lactococcus]</t>
  </si>
  <si>
    <t>Q#917 - &gt;WP_015426013.1 MULTISPECIES: transposase [Lactococcus]</t>
  </si>
  <si>
    <t>Q#918 - &gt;WP_015426015.1 MULTISPECIES: replication initiation factor domain-containing protein [Lactococcus]</t>
  </si>
  <si>
    <t>Q#925 - &gt;WP_015426025.1 metal-dependent phosphohydrolase [Lactococcus lactis]</t>
  </si>
  <si>
    <t>Q#927 - &gt;WP_015426028.1 MULTISPECIES: antirestriction protein ArdA [Lactococcus]</t>
  </si>
  <si>
    <t>ArdA superfamily</t>
  </si>
  <si>
    <t>Q#929 - &gt;WP_015426031.1 MULTISPECIES: TatD family hydrolase [Lactococcus]</t>
  </si>
  <si>
    <t>Q#930 - &gt;WP_015426032.1 MULTISPECIES: hypothetical protein [Lactococcus]</t>
  </si>
  <si>
    <t>Q#931 - &gt;WP_015426033.1 MULTISPECIES: ribonuclease M5 [Lactococcus]</t>
  </si>
  <si>
    <t>Q#932 - &gt;WP_015426034.1 MULTISPECIES: 16S rRNA (adenine(1518)-N(6)/adenine(1519)-N(6))-dimethyltransferase RsmA [Lactococcus]</t>
  </si>
  <si>
    <t>Q#933 - &gt;WP_015426035.1 MULTISPECIES: Xaa-Pro peptidase family protein [Lactococcus]</t>
  </si>
  <si>
    <t>Q#934 - &gt;WP_015426036.1 MULTISPECIES: transcription antitermination factor NusB [Lactococcus]</t>
  </si>
  <si>
    <t>Q#935 - &gt;WP_015426037.1 MULTISPECIES: 4-alpha-glucanotransferase [Lactococcus]</t>
  </si>
  <si>
    <t>COG1640</t>
  </si>
  <si>
    <t>MalQ</t>
  </si>
  <si>
    <t>cl00711</t>
  </si>
  <si>
    <t>4-alpha-glucanotransferase [Carbohydrate transport and metabolism]; 4-alpha-glucanotransferase [Carbohydrate transport and metabolism].</t>
  </si>
  <si>
    <t>Q#936 - &gt;WP_015426038.1 MULTISPECIES: glucose-1-phosphate adenylyltransferase subunit GlgD [Lactococcus]</t>
  </si>
  <si>
    <t>Q#937 - &gt;WP_015426041.1 glycoside hydrolase family 13 protein [Lactococcus lactis]</t>
  </si>
  <si>
    <t>Q#938 - &gt;WP_015426042.1 MULTISPECIES: peptide MFS transporter [Lactococcus]</t>
  </si>
  <si>
    <t>Q#939 - &gt;WP_015426044.1 MULTISPECIES: thiol reductant ABC exporter subunit CydD [Lactococcus]</t>
  </si>
  <si>
    <t>COG4988</t>
  </si>
  <si>
    <t>CydD</t>
  </si>
  <si>
    <t>cl34857</t>
  </si>
  <si>
    <t>ABC-type transport system involved in cytochrome bd biosynthesis, ATPase and permease components [Energy production and conversion, Posttranslational modification, protein turnover, chaperones]; ABC-type transport system involved in cytochrome bd biosynthesis, ATPase and permease components [Energy production and conversion / Posttranslational modification, protein turnover, chaperones].</t>
  </si>
  <si>
    <t>Q#940 - &gt;WP_015426045.1 MULTISPECIES: thiol reductant ABC exporter subunit CydC [Lactococcus]</t>
  </si>
  <si>
    <t>COG4987</t>
  </si>
  <si>
    <t>CydC</t>
  </si>
  <si>
    <t>cl34856</t>
  </si>
  <si>
    <t>ABC-type transport system involved in cytochrome bd biosynthesis, fused ATPase and permease components [Energy production and conversion, Posttranslational modification, protein turnover, chaperones]; ABC-type transport system involved in cytochrome bd biosynthesis, fused ATPase and permease components [Energy production and conversion / Posttranslational modification, protein turnover, chaperones].</t>
  </si>
  <si>
    <t>Q#941 - &gt;WP_015426047.1 MULTISPECIES: flavodoxin [Lactococcus]</t>
  </si>
  <si>
    <t>Q#942 - &gt;WP_015426048.1 GDSL-type esterase/lipase family protein [Lactococcus lactis]</t>
  </si>
  <si>
    <t>Q#943 - &gt;WP_015426050.1 MULTISPECIES: DUF1211 domain-containing protein [Lactococcus]</t>
  </si>
  <si>
    <t>Q#944 - &gt;WP_015426051.1 ABC transporter ATP-binding protein/permease [Lactococcus lactis]</t>
  </si>
  <si>
    <t>Q#945 - &gt;WP_015426052.1 MULTISPECIES: zinc-binding alcohol dehydrogenase family protein [Lactococcus]</t>
  </si>
  <si>
    <t>Q#946 - &gt;WP_015426053.1 MULTISPECIES: vitamin B12 independent methionine synthase [Lactococcus]</t>
  </si>
  <si>
    <t>Q#947 - &gt;WP_015426054.1 MULTISPECIES: MBL fold metallo-hydrolase [Lactococcus]</t>
  </si>
  <si>
    <t>Q#949 - &gt;WP_015426056.1 MULTISPECIES: tRNA adenosine(34) deaminase TadA [Lactococcus]</t>
  </si>
  <si>
    <t>Q#951 - &gt;WP_015426058.1 MULTISPECIES: PaaI family thioesterase [Lactococcus]</t>
  </si>
  <si>
    <t>COG2050</t>
  </si>
  <si>
    <t>PaaI</t>
  </si>
  <si>
    <t>Acyl-coenzyme A thioesterase PaaI, contains HGG motif [Secondary metabolites biosynthesis, transport and catabolism]; HGG motif-containing thioesterase, possibly involved in aromatic compounds catabolism [Secondary metabolites biosynthesis,    transport, and catabolism].</t>
  </si>
  <si>
    <t>Q#952 - &gt;WP_015426060.1 MULTISPECIES: o-succinylbenzoate synthase [Lactococcus]</t>
  </si>
  <si>
    <t>COG4948</t>
  </si>
  <si>
    <t>RspA</t>
  </si>
  <si>
    <t>cl34846</t>
  </si>
  <si>
    <t>L-alanine-DL-glutamate epimerase or related enzyme of enolase superfamily [Cell wall/membrane/envelope biogenesis, General function prediction only]; L-alanine-DL-glutamate epimerase and related enzymes of enolase superfamily [Cell envelope biogenesis, outer membrane / General function prediction only].</t>
  </si>
  <si>
    <t>Q#953 - &gt;WP_015426061.1 MULTISPECIES: o-succinylbenzoate--CoA ligase [Lactococcus]</t>
  </si>
  <si>
    <t>Q#954 - &gt;WP_015426062.1 MULTISPECIES: 2-succinyl-6-hydroxy-2,4-cyclohexadiene-1-carboxylate synthase [Lactococcus]</t>
  </si>
  <si>
    <t>Q#955 - &gt;WP_015426065.1 MULTISPECIES: GNAT family N-acetyltransferase [Lactococcus]</t>
  </si>
  <si>
    <t>Q#956 - &gt;WP_015426066.1 MULTISPECIES: CBS domain-containing protein [Lactococcus]</t>
  </si>
  <si>
    <t>Q#957 - &gt;WP_015426067.1 MULTISPECIES: bifunctional oligoribonuclease/PAP phosphatase NrnA [Lactococcus]</t>
  </si>
  <si>
    <t>Q#958 - &gt;WP_015426068.1 Cof-type HAD-IIB family hydrolase [Lactococcus lactis]</t>
  </si>
  <si>
    <t>Q#960 - &gt;WP_015426070.1 MULTISPECIES: aspartate kinase [Lactococcus]</t>
  </si>
  <si>
    <t>Q#961 - &gt;WP_015426071.1 MULTISPECIES: HAD family phosphatase [Lactococcus]</t>
  </si>
  <si>
    <t>Q#962 - &gt;WP_015426072.1 MULTISPECIES: DHH family phosphoesterase [Lactococcus]</t>
  </si>
  <si>
    <t>COG3887</t>
  </si>
  <si>
    <t>GdpP</t>
  </si>
  <si>
    <t>Q#963 - &gt;WP_015426073.1 replicative DNA helicase [Lactococcus lactis]</t>
  </si>
  <si>
    <t>Q#964 - &gt;WP_015426075.1 MULTISPECIES: primosomal protein DnaI [Lactococcus]</t>
  </si>
  <si>
    <t>Q#965 - &gt;WP_015426076.1 MULTISPECIES: Rgg/GadR/MutR family transcriptional regulator [Lactococcus]</t>
  </si>
  <si>
    <t>Q#970 - &gt;WP_015426082.1 MULTISPECIES: transcription termination factor NusA [Lactococcus]</t>
  </si>
  <si>
    <t>Q#971 - &gt;WP_015426083.1 MULTISPECIES: YlxQ-related RNA-binding protein [Lactococcus]</t>
  </si>
  <si>
    <t>Q#972 - &gt;WP_015426084.1 MULTISPECIES: translation initiation factor IF-2 [Lactococcus]</t>
  </si>
  <si>
    <t>Q#973 - &gt;WP_015426085.1 MULTISPECIES: mannose-6-phosphate isomerase, class I [Lactococcus]</t>
  </si>
  <si>
    <t>Q#974 - &gt;WP_015426086.1 MULTISPECIES: ketoacyl-ACP synthase III [Lactococcus]</t>
  </si>
  <si>
    <t>Q#975 - &gt;WP_015426087.1 MULTISPECIES: ACP S-malonyltransferase [Lactococcus]</t>
  </si>
  <si>
    <t>Q#976 - &gt;WP_015426088.1 MULTISPECIES: 3-oxoacyl-[acyl-carrier-protein] reductase [Lactococcus]</t>
  </si>
  <si>
    <t>Q#977 - &gt;WP_015426089.1 MULTISPECIES: acetyl-CoA carboxylase biotin carboxyl carrier protein [Lactococcus]</t>
  </si>
  <si>
    <t>Q#978 - &gt;WP_015426090.1 MULTISPECIES: 3-hydroxyacyl-ACP dehydratase FabZ [Lactococcus]</t>
  </si>
  <si>
    <t>Q#979 - &gt;WP_015426091.1 MULTISPECIES: acetyl-CoA carboxylase carboxyl transferase subunit alpha [Lactococcus]</t>
  </si>
  <si>
    <t>Q#980 - &gt;WP_015426092.1 MULTISPECIES: LacI family transcriptional regulator [Lactococcus]</t>
  </si>
  <si>
    <t>Q#981 - &gt;WP_015426093.1 SIS domain-containing protein [Lactococcus sp. SK2-659]</t>
  </si>
  <si>
    <t>GlmS superfamily</t>
  </si>
  <si>
    <t>Q#982 - &gt;WP_015426094.1 MULTISPECIES: ROK family protein [Lactococcus]</t>
  </si>
  <si>
    <t>Q#984 - &gt;WP_015426096.1 PTS transporter subunit EIIC [Lactococcus lactis]</t>
  </si>
  <si>
    <t>Q#985 - &gt;WP_015426097.1 MULTISPECIES: Cof-type HAD-IIB family hydrolase [Lactococcus]</t>
  </si>
  <si>
    <t>Q#986 - &gt;WP_015426098.1 MULTISPECIES: cystathionine gamma-synthase [Lactococcus]</t>
  </si>
  <si>
    <t>Q#987 - &gt;WP_015426099.1 MULTISPECIES: cysteine synthase A [Lactococcus]</t>
  </si>
  <si>
    <t>Q#988 - &gt;WP_015426101.1 MULTISPECIES: rhodanese-like domain-containing protein [Lactococcus]</t>
  </si>
  <si>
    <t>Q#989 - &gt;WP_015426102.1 MULTISPECIES: rhodanese-like domain-containing protein [Lactococcus]</t>
  </si>
  <si>
    <t>Q#990 - &gt;WP_015426103.1 FAD-dependent oxidoreductase [Lactococcus lactis]</t>
  </si>
  <si>
    <t>Q#991 - &gt;WP_015426105.1 MULTISPECIES: DeoR/GlpR family DNA-binding transcription regulator [Lactococcus]</t>
  </si>
  <si>
    <t>Q#992 - &gt;WP_015426108.1 MULTISPECIES: methionine--tRNA ligase [Lactococcus]</t>
  </si>
  <si>
    <t>Q#994 - &gt;WP_015426112.1 MULTISPECIES: 3-oxoacyl-ACP reductase [Lactococcus]</t>
  </si>
  <si>
    <t>Q#995 - &gt;WP_015426114.1 MULTISPECIES: NAD(P)-dependent oxidoreductase [Lactococcus]</t>
  </si>
  <si>
    <t>COG2910</t>
  </si>
  <si>
    <t>YwnB</t>
  </si>
  <si>
    <t>Putative NADH-flavin reductase  [General function prediction only]; Putative NADH-flavin reductase [General function prediction only].</t>
  </si>
  <si>
    <t>Q#996 - &gt;WP_015426115.1 MULTISPECIES: N-acetyl-gamma-glutamyl-phosphate reductase [Lactococcus]</t>
  </si>
  <si>
    <t>Q#997 - &gt;WP_015426116.1 MULTISPECIES: bifunctional glutamate N-acetyltransferase/amino-acid acetyltransferase ArgJ [Lactococcus]</t>
  </si>
  <si>
    <t>Q#998 - &gt;WP_015426117.1 MULTISPECIES: acetylornithine transaminase [Lactococcus]</t>
  </si>
  <si>
    <t>Q#999 - &gt;WP_015426118.1 MULTISPECIES: acetylglutamate kinase [Lactococcus]</t>
  </si>
  <si>
    <t>Q#1000 - &gt;WP_015426119.1 ornithine carbamoyltransferase [Lactococcus lactis]</t>
  </si>
  <si>
    <t>Q#1001 - &gt;WP_015426120.1 chromosome segregation protein SMC [Lactococcus lactis]</t>
  </si>
  <si>
    <t>Q#1002 - &gt;WP_015426121.1 LTA synthase family protein [Lactococcus lactis]</t>
  </si>
  <si>
    <t>Q#1003 - &gt;WP_015426122.1 MULTISPECIES: YibE/F family protein [Lactococcus]</t>
  </si>
  <si>
    <t>COG5438</t>
  </si>
  <si>
    <t>cl02259</t>
  </si>
  <si>
    <t>Uncharacterized membrane protein  [Function unknown]; Predicted multitransmembrane protein [Function unknown].</t>
  </si>
  <si>
    <t>Q#1004 - &gt;WP_015426123.1 MULTISPECIES: YibE/F family protein [Lactococcus]</t>
  </si>
  <si>
    <t>Q#1005 - &gt;WP_015426125.1 MULTISPECIES: Cof-type HAD-IIB family hydrolase [Lactococcus]</t>
  </si>
  <si>
    <t>Q#1007 - &gt;WP_015426127.1 signal recognition particle-docking protein FtsY [Lactococcus lactis]</t>
  </si>
  <si>
    <t>Q#1008 - &gt;WP_015426128.1 MULTISPECIES: ribose-phosphate diphosphokinase [Lactococcus]</t>
  </si>
  <si>
    <t>Q#1009 - &gt;WP_015426129.1 MULTISPECIES: leucine--tRNA ligase [Lactococcus]</t>
  </si>
  <si>
    <t>Q#1010 - &gt;WP_015426130.1 MULTISPECIES: PTS transporter subunit EIIC [Lactococcus]</t>
  </si>
  <si>
    <t>Q#1011 - &gt;WP_015426131.1 MULTISPECIES: glycoside hydrolase family 1 protein [Lactococcus]</t>
  </si>
  <si>
    <t>Q#1012 - &gt;WP_015426132.1 MULTISPECIES: alpha/beta hydrolase [Lactococcus]</t>
  </si>
  <si>
    <t>Q#1014 - &gt;WP_015426134.1 MULTISPECIES: NAD(P)/FAD-dependent oxidoreductase [Lactococcus]</t>
  </si>
  <si>
    <t>COG1252</t>
  </si>
  <si>
    <t>Ndh</t>
  </si>
  <si>
    <t>NADH dehydrogenase, FAD-containing subunit [Energy production and conversion]; NADH dehydrogenase, FAD-containing subunit [Energy production and conversion].</t>
  </si>
  <si>
    <t>Q#1015 - &gt;WP_015426135.1 MULTISPECIES: NAD(P)/FAD-dependent oxidoreductase [Lactococcus]</t>
  </si>
  <si>
    <t>Q#1016 - &gt;WP_015426136.1 MULTISPECIES: L-serine ammonia-lyase, iron-sulfur-dependent subunit beta [Lactococcus]</t>
  </si>
  <si>
    <t>Q#1017 - &gt;WP_015426137.1 MULTISPECIES: cadmium-translocating P-type ATPase [Lactococcus]</t>
  </si>
  <si>
    <t>Q#1018 - &gt;WP_015426138.1 MULTISPECIES: YfhO family protein [Lactococcus]</t>
  </si>
  <si>
    <t>COG4485</t>
  </si>
  <si>
    <t>YfhO</t>
  </si>
  <si>
    <t>Uncharacterized membrane protein YfhO [Function unknown]; Predicted membrane protein [Function unknown].</t>
  </si>
  <si>
    <t>Q#1019 - &gt;WP_015426141.1 MULTISPECIES: HAMP domain-containing histidine kinase [Lactococcus]</t>
  </si>
  <si>
    <t>Q#1020 - &gt;WP_015426142.1 MULTISPECIES: nucleoside phosphorylase [Lactococcus]</t>
  </si>
  <si>
    <t>COG2820</t>
  </si>
  <si>
    <t>Udp</t>
  </si>
  <si>
    <t>Uridine phosphorylase [Nucleotide transport and metabolism]; Uridine phosphorylase [Nucleotide transport and metabolism].</t>
  </si>
  <si>
    <t>Q#1021 - &gt;WP_015426143.1 MULTISPECIES: excinuclease ABC subunit UvrC [Lactococcus]</t>
  </si>
  <si>
    <t>Q#1022 - &gt;WP_015426144.1 MULTISPECIES: A/G-specific adenine glycosylase [Lactococcus]</t>
  </si>
  <si>
    <t>COG1194</t>
  </si>
  <si>
    <t>MutY</t>
  </si>
  <si>
    <t>cl34172</t>
  </si>
  <si>
    <t>Adenine-specific DNA glycosylase, acts on AG and A-oxoG pairs [Replication, recombination and repair]; A/G-specific DNA glycosylase [DNA replication, recombination, and repair].</t>
  </si>
  <si>
    <t>Q#1023 - &gt;WP_015426145.1 MULTISPECIES: dipeptidase PepV [Lactococcus]</t>
  </si>
  <si>
    <t>Q#1024 - &gt;WP_015426146.1 holo-ACP synthase [Lactococcus lactis]</t>
  </si>
  <si>
    <t>Q#1025 - &gt;WP_015426148.1 MULTISPECIES: NAD(P)/FAD-dependent oxidoreductase [Lactococcus]</t>
  </si>
  <si>
    <t>Q#1026 - &gt;WP_015426149.1 MULTISPECIES: ABC transporter ATP-binding protein [Lactococcus]</t>
  </si>
  <si>
    <t>Q#1027 - &gt;WP_015426150.1 MULTISPECIES: ABC transporter permease/substrate-binding protein [Lactococcus]</t>
  </si>
  <si>
    <t>Q#1029 - &gt;WP_015426152.1 MULTISPECIES: copper-translocating P-type ATPase [Lactococcus]</t>
  </si>
  <si>
    <t>Q#1031 - &gt;WP_015426154.1 MULTISPECIES: bifunctional methylenetetrahydrofolate dehydrogenase/methenyltetrahydrofolate cyclohydrolase [Lactococcus]</t>
  </si>
  <si>
    <t>Q#1032 - &gt;WP_015426155.1 MULTISPECIES: exodeoxyribonuclease VII large subunit [Lactococcus]</t>
  </si>
  <si>
    <t>Q#1033 - &gt;WP_015426156.1 MULTISPECIES: exodeoxyribonuclease VII small subunit [Lactococcus]</t>
  </si>
  <si>
    <t>Q#1034 - &gt;WP_015426157.1 MULTISPECIES: glycerate kinase [Lactococcus]</t>
  </si>
  <si>
    <t>Q#1035 - &gt;WP_015426159.1 MULTISPECIES: TlyA family RNA methyltransferase [Lactococcus]</t>
  </si>
  <si>
    <t>Q#1036 - &gt;WP_015426160.1 MULTISPECIES: transcription regulator [Lactococcus]</t>
  </si>
  <si>
    <t>Q#1037 - &gt;WP_015426161.1 MULTISPECIES: DNA repair protein RecN [Lactococcus]</t>
  </si>
  <si>
    <t>Q#1038 - &gt;WP_015426163.1 MULTISPECIES: DUF805 domain-containing protein [Lactococcus]</t>
  </si>
  <si>
    <t>COG3152</t>
  </si>
  <si>
    <t>yhaH</t>
  </si>
  <si>
    <t>cl01224</t>
  </si>
  <si>
    <t>Uncharacterized membrane protein YhaH, DUF805 family [Function unknown]; Predicted membrane protein [Function unknown].</t>
  </si>
  <si>
    <t>Q#1039 - &gt;WP_015426164.1 MULTISPECIES: DUF805 domain-containing protein [Lactococcus]</t>
  </si>
  <si>
    <t>DUF805 superfamily</t>
  </si>
  <si>
    <t>Protein of unknown function (DUF805); This family consists of several bacterial proteins of unknown function.</t>
  </si>
  <si>
    <t>Q#1040 - &gt;WP_015426166.1 MULTISPECIES: penicillin-binding protein [Lactococcus]</t>
  </si>
  <si>
    <t>Q#1041 - &gt;WP_015426167.1 MULTISPECIES: phospho-N-acetylmuramoyl-pentapeptide-transferase [Lactococcus]</t>
  </si>
  <si>
    <t>Q#1043 - &gt;WP_015426169.1 ABC transporter permease [Lactococcus lactis]</t>
  </si>
  <si>
    <t>Q#1045 - &gt;WP_015426172.1 MULTISPECIES: glycosyltransferase [Lactococcus]</t>
  </si>
  <si>
    <t>Q#1046 - &gt;WP_015426174.1 MULTISPECIES: universal stress protein [Lactococcus]</t>
  </si>
  <si>
    <t>Q#1047 - &gt;WP_015426175.1 MULTISPECIES: HU family DNA-binding protein [Lactococcus]</t>
  </si>
  <si>
    <t>Q#1048 - &gt;WP_015426176.1 MULTISPECIES: YhgE/Pip domain-containing protein [Lactococcus]</t>
  </si>
  <si>
    <t>Q#1049 - &gt;WP_015426177.1 tyrosine-type recombinase/integrase [Lactococcus lactis]</t>
  </si>
  <si>
    <t>Q#1054 - &gt;WP_015426183.1 IS3 family transposase [Lactococcus lactis]</t>
  </si>
  <si>
    <t>COG2963</t>
  </si>
  <si>
    <t>InsE</t>
  </si>
  <si>
    <t>cl26146</t>
  </si>
  <si>
    <t>Transposase and inactivated derivatives [Mobilome: prophages, transposons]; Transposase and inactivated derivatives [DNA replication, recombination, and repair].</t>
  </si>
  <si>
    <t>Q#1055 - &gt;WP_015426184.1 type I restriction endonuclease subunit R [Lactococcus lactis]</t>
  </si>
  <si>
    <t>COG0610</t>
  </si>
  <si>
    <t>cl33974</t>
  </si>
  <si>
    <t>Type I site-specific restriction-modification system, R (restriction) subunit and related helicases ... [Defense mechanisms]; Type I site-specific restriction-modification system, R (restriction) subunit and related helicases [Defense mechanisms].</t>
  </si>
  <si>
    <t>Q#1056 - &gt;WP_015426185.1 type I restriction-modification system subunit M [Lactococcus lactis]</t>
  </si>
  <si>
    <t>COG0286</t>
  </si>
  <si>
    <t>HsdM</t>
  </si>
  <si>
    <t>Q#1057 - &gt;WP_015426186.1 restriction endonuclease subunit S [Lactococcus lactis]</t>
  </si>
  <si>
    <t>COG0732</t>
  </si>
  <si>
    <t>HsdS</t>
  </si>
  <si>
    <t>cl34024</t>
  </si>
  <si>
    <t>Restriction endonuclease S subunit [Defense mechanisms]; Restriction endonuclease S subunits [Defense mechanisms].</t>
  </si>
  <si>
    <t>Q#1059 - &gt;WP_015426190.1 MULTISPECIES: FtsW/RodA/SpoVE family cell cycle protein [Lactococcus]</t>
  </si>
  <si>
    <t>Q#1060 - &gt;WP_015426191.1 MULTISPECIES: LCP family protein [Lactococcus]</t>
  </si>
  <si>
    <t>Q#1061 - &gt;WP_015426192.1 MULTISPECIES: 30S ribosomal protein S14 [Lactococcus]</t>
  </si>
  <si>
    <t>Q#1062 - &gt;WP_015426193.1 cell wall-active antibiotics response protein LiaF [Lactococcus lactis]</t>
  </si>
  <si>
    <t>COG4758</t>
  </si>
  <si>
    <t>LiaF</t>
  </si>
  <si>
    <t>Predicted membrane protein  [Function unknown]; Predicted membrane protein [Function unknown].</t>
  </si>
  <si>
    <t>Q#1063 - &gt;WP_015426194.1 MULTISPECIES: sensor histidine kinase [Lactococcus]</t>
  </si>
  <si>
    <t>Q#1064 - &gt;WP_015426195.1 MULTISPECIES: Cof-type HAD-IIB family hydrolase [Lactococcus]</t>
  </si>
  <si>
    <t>Q#1065 - &gt;WP_015426196.1 MULTISPECIES: CvfD/Ygs/GSP13 family RNA-binding post-transcriptional regulator [Lactococcus]</t>
  </si>
  <si>
    <t>Q#1066 - &gt;WP_015426198.1 MULTISPECIES: FtsW/RodA/SpoVE family cell cycle protein [Lactococcus]</t>
  </si>
  <si>
    <t>Q#1067 - &gt;WP_015426199.1 2,3-butanediol dehydrogenase [Lactococcus lactis]</t>
  </si>
  <si>
    <t>COG1063</t>
  </si>
  <si>
    <t>Tdh</t>
  </si>
  <si>
    <t>Threonine dehydrogenase or related Zn-dependent dehydrogenase [Amino acid transport and metabolism, General function prediction only]; Threonine dehydrogenase and related Zn-dependent dehydrogenases [Amino acid transport and metabolism / General function prediction only].</t>
  </si>
  <si>
    <t>Q#1068 - &gt;WP_015426200.1 MULTISPECIES: ABC-F type ribosomal protection protein [Lactococcus]</t>
  </si>
  <si>
    <t>Q#1069 - &gt;WP_015426201.1 MULTISPECIES: NAD-dependent malic enzyme [Lactococcus]</t>
  </si>
  <si>
    <t>Q#1071 - &gt;WP_015426205.1 MULTISPECIES: class I SAM-dependent methyltransferase [Lactococcus]</t>
  </si>
  <si>
    <t>Q#1073 - &gt;WP_015426207.1 multidrug efflux MFS transporter [Lactococcus lactis]</t>
  </si>
  <si>
    <t>Q#1074 - &gt;WP_015426208.1 phosphodiester glycosidase family protein [Lactococcus lactis]</t>
  </si>
  <si>
    <t>Q#1075 - &gt;WP_015426209.1 MULTISPECIES: glycosyltransferase family 2 protein [Lactococcus]</t>
  </si>
  <si>
    <t>Q#1077 - &gt;WP_015426211.1 MULTISPECIES: ATP-binding cassette domain-containing protein [Lactococcus]</t>
  </si>
  <si>
    <t>Q#1078 - &gt;WP_015426212.1 MULTISPECIES: ABC transporter permease [Lactococcus]</t>
  </si>
  <si>
    <t>Q#1079 - &gt;WP_015426213.1 MULTISPECIES: DUF4422 domain-containing protein [Lactococcus]</t>
  </si>
  <si>
    <t>Q#1080 - &gt;WP_015426215.1 MULTISPECIES: putative acetyltransferase [Lactococcus]</t>
  </si>
  <si>
    <t>Q#1081 - &gt;WP_015426216.1 sel1 repeat family protein [Lactococcus lactis]</t>
  </si>
  <si>
    <t>COG0790</t>
  </si>
  <si>
    <t>cl34042</t>
  </si>
  <si>
    <t>TPR repeat [Signal transduction mechanisms]; FOG: TPR repeat, SEL1 subfamily [General function prediction only].</t>
  </si>
  <si>
    <t>Q#1083 - &gt;WP_015426221.1 CDP-glycerol glycerophosphotransferase family protein [Lactococcus lactis]</t>
  </si>
  <si>
    <t>COG1887</t>
  </si>
  <si>
    <t>TagB</t>
  </si>
  <si>
    <t>CDP-glycerol glycerophosphotransferase, TagB/SpsB family  [Cell wall/membrane/envelope biogenesis, Lipid transport and metabolism]; Putative glycosyl/glycerophosphate transferases involved in teichoic acid biosynthesis TagF/TagB/EpsJ/RodC [Cell envelope biogenesis, outer membrane].</t>
  </si>
  <si>
    <t>Q#1085 - &gt;WP_015426224.1 MULTISPECIES: ASCH domain-containing protein [Lactococcus]</t>
  </si>
  <si>
    <t>COG4405</t>
  </si>
  <si>
    <t>YhfF</t>
  </si>
  <si>
    <t>Predicted RNA-binding protein YhfF, contains PUA-like ASCH domain [General function prediction only]; Uncharacterized protein conserved in bacteria [Function unknown].</t>
  </si>
  <si>
    <t>Q#1086 - &gt;WP_015426225.1 MULTISPECIES: formate--tetrahydrofolate ligase [Lactococcus]</t>
  </si>
  <si>
    <t>Q#1087 - &gt;WP_015426227.1 MULTISPECIES: amino acid ABC transporter substrate-binding protein [Lactococcus]</t>
  </si>
  <si>
    <t>Q#1088 - &gt;WP_015426229.1 MULTISPECIES: ribonuclease R [Lactococcus]</t>
  </si>
  <si>
    <t>Q#1089 - &gt;WP_015426230.1 prenyltransferase [Lactococcus lactis]</t>
  </si>
  <si>
    <t>Q#1090 - &gt;WP_015426232.1 MULTISPECIES: D-alanyl-D-alanine carboxypeptidase family protein [Lactococcus]</t>
  </si>
  <si>
    <t>COG1876</t>
  </si>
  <si>
    <t>LdcB</t>
  </si>
  <si>
    <t>LD-carboxypeptidase LdcB, LAS superfamily  [Cell wall/membrane/envelope biogenesis]; D-alanyl-D-alanine carboxypeptidase [Cell envelope biogenesis, outer membrane].</t>
  </si>
  <si>
    <t>Q#1092 - &gt;WP_015426234.1 MULTISPECIES: heat-inducible transcriptional repressor HrcA [Lactococcus]</t>
  </si>
  <si>
    <t>Q#1093 - &gt;WP_015426235.1 MULTISPECIES: molecular chaperone DnaK [Lactococcus]</t>
  </si>
  <si>
    <t>Q#1094 - &gt;WP_015426236.1 MULTISPECIES: oleate hydratase [Lactococcus]</t>
  </si>
  <si>
    <t>COG4716</t>
  </si>
  <si>
    <t>Q#1095 - &gt;WP_015426237.1 MULTISPECIES: M20 peptidase aminoacylase family protein [Lactococcus]</t>
  </si>
  <si>
    <t>Q#1096 - &gt;WP_015426238.1 MULTISPECIES: 1-phosphofructokinase [Lactococcus]</t>
  </si>
  <si>
    <t>Q#1097 - &gt;WP_015426239.1 cardiolipin synthase [Lactococcus lactis]</t>
  </si>
  <si>
    <t>Q#1098 - &gt;WP_015426240.1 MULTISPECIES: YvcK family protein [Lactococcus]</t>
  </si>
  <si>
    <t>Q#1099 - &gt;WP_015426241.1 MULTISPECIES: DNA-binding protein WhiA [Lactococcus]</t>
  </si>
  <si>
    <t>Q#1100 - &gt;WP_015426242.1 MULTISPECIES: TetR/AcrR family transcriptional regulator [Lactococcus]</t>
  </si>
  <si>
    <t>Q#1101 - &gt;WP_015426243.1 MULTISPECIES: ABC transporter ATP-binding protein [Lactococcus]</t>
  </si>
  <si>
    <t>Q#1102 - &gt;WP_015426244.1 MULTISPECIES: ABC transporter permease [Lactococcus]</t>
  </si>
  <si>
    <t>COG3559</t>
  </si>
  <si>
    <t>TnrB3</t>
  </si>
  <si>
    <t>Putative exporter of polyketide antibiotics  [Intracellular trafficking, secretion, and vesicular transport]; Putative exporter of polyketide antibiotics [Cell envelope biogenesis, outer membrane].</t>
  </si>
  <si>
    <t>Q#1104 - &gt;WP_015426246.1 MULTISPECIES: formate/nitrite transporter family protein [Lactococcus]</t>
  </si>
  <si>
    <t>COG2116</t>
  </si>
  <si>
    <t>FocA</t>
  </si>
  <si>
    <t>Formate/nitrite transporter FocA, FNT family [Inorganic ion transport and metabolism]; Formate/nitrite family of transporters [Inorganic ion transport and metabolism].</t>
  </si>
  <si>
    <t>Q#1105 - &gt;WP_015426248.1 MULTISPECIES: metallophosphoesterase [Lactococcus]</t>
  </si>
  <si>
    <t>COG1409</t>
  </si>
  <si>
    <t>CpdA</t>
  </si>
  <si>
    <t>cl26378</t>
  </si>
  <si>
    <t>3',5'-cyclic AMP phosphodiesterase CpdA [Signal transduction mechanisms]; Predicted phosphohydrolases [General function prediction only].</t>
  </si>
  <si>
    <t>Q#1106 - &gt;WP_015426249.1 MULTISPECIES: cell division ATP-binding protein FtsE [Lactococcus]</t>
  </si>
  <si>
    <t>Q#1107 - &gt;WP_015426250.1 MULTISPECIES: permease-like cell division protein FtsX [Lactococcus]</t>
  </si>
  <si>
    <t>Q#1108 - &gt;WP_015426251.1 MULTISPECIES: class 1b ribonucleoside-diphosphate reductase subunit beta [Lactococcus]</t>
  </si>
  <si>
    <t>Q#1109 - &gt;WP_015426252.1 MULTISPECIES: class 1b ribonucleoside-diphosphate reductase subunit alpha [Lactococcus]</t>
  </si>
  <si>
    <t>Q#1110 - &gt;WP_015426254.1 MULTISPECIES: cysteine hydrolase family protein [Lactococcus]</t>
  </si>
  <si>
    <t>Q#1111 - &gt;WP_015426255.1 MULTISPECIES: GNAT family N-acetyltransferase [Lactococcus]</t>
  </si>
  <si>
    <t>COG2153</t>
  </si>
  <si>
    <t>ElaA</t>
  </si>
  <si>
    <t>Q#1112 - &gt;WP_015426256.1 DNA topoisomerase IV subunit A [Lactococcus lactis]</t>
  </si>
  <si>
    <t>Q#1113 - &gt;WP_015426257.1 magnesium transporter CorA family protein [Lactococcus lactis]</t>
  </si>
  <si>
    <t>Q#1114 - &gt;WP_015426258.1 MULTISPECIES: bifunctional diaminohydroxyphosphoribosylaminopyrimidine deaminase/5-amino-6-(5-phosphoribosylamino)uracil reductase RibD [Lactococcus]</t>
  </si>
  <si>
    <t>COG1985</t>
  </si>
  <si>
    <t>RibD</t>
  </si>
  <si>
    <t>Pyrimidine reductase, riboflavin biosynthesis [Coenzyme transport and metabolism]; Pyrimidine reductase, riboflavin biosynthesis [Coenzyme metabolism].</t>
  </si>
  <si>
    <t>COG0117</t>
  </si>
  <si>
    <t>RibD1</t>
  </si>
  <si>
    <t>Pyrimidine deaminase domain of riboflavin biosynthesis protein RibD [Coenzyme transport and metabolism]; Pyrimidine deaminase [Coenzyme metabolism].</t>
  </si>
  <si>
    <t>Q#1115 - &gt;WP_015426259.1 MULTISPECIES: riboflavin synthase [Lactococcus]</t>
  </si>
  <si>
    <t>COG0307</t>
  </si>
  <si>
    <t>RibC</t>
  </si>
  <si>
    <t>cl28931</t>
  </si>
  <si>
    <t>Riboflavin synthase alpha chain [Coenzyme transport and metabolism]; Riboflavin synthase alpha chain [Coenzyme metabolism].</t>
  </si>
  <si>
    <t>Q#1116 - &gt;WP_015426260.1 MULTISPECIES: bifunctional 3,4-dihydroxy-2-butanone-4-phosphate synthase/GTP cyclohydrolase II [Lactococcus]</t>
  </si>
  <si>
    <t>COG0108</t>
  </si>
  <si>
    <t>RibB</t>
  </si>
  <si>
    <t>cl00336</t>
  </si>
  <si>
    <t>3,4-dihydroxy-2-butanone 4-phosphate synthase [Coenzyme transport and metabolism]; 3,4-dihydroxy-2-butanone 4-phosphate synthase [Coenzyme metabolism].</t>
  </si>
  <si>
    <t>COG0807</t>
  </si>
  <si>
    <t>RibA</t>
  </si>
  <si>
    <t>cl00522</t>
  </si>
  <si>
    <t>GTP cyclohydrolase II [Coenzyme transport and metabolism]; GTP cyclohydrolase II [Coenzyme metabolism].</t>
  </si>
  <si>
    <t>Q#1117 - &gt;WP_015426261.1 MULTISPECIES: 6,7-dimethyl-8-ribityllumazine synthase [Lactococcus]</t>
  </si>
  <si>
    <t>COG0054</t>
  </si>
  <si>
    <t>RibE</t>
  </si>
  <si>
    <t>cl00317</t>
  </si>
  <si>
    <t>6,7-dimethyl-8-ribityllumazine synthase (Riboflavin synthase beta chain) [Coenzyme transport and metabolism]; Riboflavin synthase beta-chain [Coenzyme metabolism].</t>
  </si>
  <si>
    <t>Q#1118 - &gt;WP_015426262.1 MULTISPECIES: divergent PAP2 family protein [Lactococcus]</t>
  </si>
  <si>
    <t>COG1963</t>
  </si>
  <si>
    <t>YuiD</t>
  </si>
  <si>
    <t>cl23953</t>
  </si>
  <si>
    <t>Acid phosphatase family membrane protein YuiD [General function prediction only]; Uncharacterized protein conserved in bacteria [Function unknown].</t>
  </si>
  <si>
    <t>Q#1119 - &gt;WP_015426263.1 MULTISPECIES: glycosyltransferase family 39 protein [Lactococcus]</t>
  </si>
  <si>
    <t>cl39129</t>
  </si>
  <si>
    <t>Stt3 superfamily</t>
  </si>
  <si>
    <t>Asparagine N-glycosylation enzyme, membrane subunit Stt3 [Posttranslational modification, protein turnover, chaperones]; Uncharacterized membrane protein, required for N-linked glycosylation [General function prediction only].</t>
  </si>
  <si>
    <t>Q#1120 - &gt;WP_015426264.1 MULTISPECIES: glycosyltransferase family 2 protein [Lactococcus]</t>
  </si>
  <si>
    <t>Q#1121 - &gt;WP_015426265.1 MULTISPECIES: response regulator transcription factor [Lactococcus]</t>
  </si>
  <si>
    <t>Q#1122 - &gt;WP_015426267.1 MULTISPECIES: HAMP domain-containing histidine kinase [Lactococcus]</t>
  </si>
  <si>
    <t>Q#1123 - &gt;WP_015426268.1 MULTISPECIES: phosphatase PAP2 family protein [Lactococcus]</t>
  </si>
  <si>
    <t>Q#1124 - &gt;WP_015426269.1 MULTISPECIES: glutamine--fructose-6-phosphate transaminase (isomerizing) [Lactococcus]</t>
  </si>
  <si>
    <t>Q#1125 - &gt;WP_015426270.1 MULTISPECIES: DNA repair protein RadC [Lactococcus]</t>
  </si>
  <si>
    <t>Q#1131 - &gt;WP_015426283.1 MULTISPECIES: Spx/MgsR family RNA polymerase-binding regulatory protein [Lactococcus]</t>
  </si>
  <si>
    <t>Q#1132 - &gt;WP_015426284.1 MULTISPECIES: ABC-F family ATP-binding cassette domain-containing protein [Lactococcus]</t>
  </si>
  <si>
    <t>Q#1135 - &gt;WP_015426289.1 MULTISPECIES: orotate phosphoribosyltransferase [Lactococcus]</t>
  </si>
  <si>
    <t>Q#1137 - &gt;WP_015426292.1 MULTISPECIES: DnaD domain-containing protein [Lactococcus]</t>
  </si>
  <si>
    <t>Q#1138 - &gt;WP_015426293.1 MULTISPECIES: endonuclease III [Lactococcus]</t>
  </si>
  <si>
    <t>Q#1139 - &gt;WP_015426294.1 MULTISPECIES: tRNA (adenine(22)-N(1))-methyltransferase TrmK [Lactococcus]</t>
  </si>
  <si>
    <t>Q#1140 - &gt;WP_015426295.1 Nif3-like dinuclear metal center hexameric protein [Lactococcus lactis]</t>
  </si>
  <si>
    <t>Q#1141 - &gt;WP_015426296.1 MULTISPECIES: sugar-phosphatase [Lactococcus]</t>
  </si>
  <si>
    <t>Q#1142 - &gt;WP_015426298.1 MULTISPECIES: DUF1934 domain-containing protein [Lactococcus]</t>
  </si>
  <si>
    <t>Q#1144 - &gt;WP_015426300.1 MULTISPECIES: Nramp family divalent metal transporter [Lactococcus]</t>
  </si>
  <si>
    <t>Q#1145 - &gt;WP_015426301.1 MULTISPECIES: nucleotidyltransferase family protein [Lactococcus]</t>
  </si>
  <si>
    <t>COG3575</t>
  </si>
  <si>
    <t>Q#1146 - &gt;WP_015426303.1 DEAD/DEAH box helicase [Lactococcus lactis]</t>
  </si>
  <si>
    <t>Q#1147 - &gt;WP_015426304.1 MULTISPECIES: YigZ family protein [Lactococcus]</t>
  </si>
  <si>
    <t>Q#1148 - &gt;WP_015426305.1 MULTISPECIES: VanZ family protein [Lactococcus]</t>
  </si>
  <si>
    <t>Q#1149 - &gt;WP_015426306.1 DUF475 domain-containing protein [Lactococcus lactis]</t>
  </si>
  <si>
    <t>cl10468</t>
  </si>
  <si>
    <t>TerC superfamily</t>
  </si>
  <si>
    <t>Integral membrane protein TerC family; This family contains a number of integral membrane proteins that also contains the TerC protein. TerC has been implicated in resistance to tellurium. This protein may be involved in efflux of tellurium ions. The tellurite-resistant Escherichia coli strain KL53 was found during testing of the group of clinical isolates for antibiotics and heavy metal ion resistance. Determinant of the tellurite resistance of the strain was located on a large conjugative plasmid. Analyses showed, the genes terB, terC, terD and terE are essential for conservation of the resistance. The members of the family contain a number of conserved aspartates that could be involved in binding to metal ions.</t>
  </si>
  <si>
    <t>Q#1150 - &gt;WP_015426308.1 MULTISPECIES: glycine--tRNA ligase subunit beta [Lactococcus]</t>
  </si>
  <si>
    <t>Q#1151 - &gt;WP_015426309.1 MULTISPECIES: voltage-gated chloride channel family protein [Lactococcus]</t>
  </si>
  <si>
    <t>Q#1152 - &gt;WP_015426310.1 MULTISPECIES: nicotinate-nucleotide adenylyltransferase [Lactococcus]</t>
  </si>
  <si>
    <t>Q#1153 - &gt;WP_015426313.1 MULTISPECIES: GNAT family N-acetyltransferase [Lactococcus]</t>
  </si>
  <si>
    <t>Q#1154 - &gt;WP_015426314.1 MULTISPECIES: ammonia-dependent NAD(+) synthetase [Lactococcus]</t>
  </si>
  <si>
    <t>Q#1155 - &gt;WP_015426315.1 MULTISPECIES: FtsX-like permease family protein [Lactococcus]</t>
  </si>
  <si>
    <t>Q#1156 - &gt;WP_015426316.1 MULTISPECIES: Mur ligase family protein [Lactococcus]</t>
  </si>
  <si>
    <t>Q#1157 - &gt;WP_015426317.1 MULTISPECIES: translation elongation factor 4 [Lactococcus]</t>
  </si>
  <si>
    <t>Q#1158 - &gt;WP_015426318.1 SDR family oxidoreductase [Lactococcus lactis]</t>
  </si>
  <si>
    <t>COG0702</t>
  </si>
  <si>
    <t>YbjT</t>
  </si>
  <si>
    <t>cl34011</t>
  </si>
  <si>
    <t>Uncharacterized conserved protein YbjT, contains NAD(P)-binding and DUF2867 domains [General function prediction only]; Predicted nucleoside-diphosphate-sugar epimerases [Cell envelope biogenesis, outer membrane / Carbohydrate transport and metabolism].</t>
  </si>
  <si>
    <t>Q#1159 - &gt;WP_015426320.1 MULTISPECIES: FAD:protein FMN transferase [Lactococcus]</t>
  </si>
  <si>
    <t>Q#1160 - &gt;WP_015426321.1 MULTISPECIES: sortase [Lactococcus]</t>
  </si>
  <si>
    <t>Q#1162 - &gt;WP_015426324.1 MULTISPECIES: phosphatidylglycerol lysyltransferase domain-containing protein [Lactococcus]</t>
  </si>
  <si>
    <t>COG2898</t>
  </si>
  <si>
    <t>MprF</t>
  </si>
  <si>
    <t>cl25556</t>
  </si>
  <si>
    <t>Lysylphosphatidylglycerol synthetase, C-terminal domain, DUF2156 family  [Function unknown]; Uncharacterized conserved protein [Function unknown].</t>
  </si>
  <si>
    <t>LysU superfamily</t>
  </si>
  <si>
    <t>Q#1164 - &gt;WP_015426326.1 MULTISPECIES: DNA helicase PcrA [Lactococcus]</t>
  </si>
  <si>
    <t>Q#1165 - &gt;WP_015426327.1 MULTISPECIES: DNA-3-methyladenine glycosylase I [Lactococcus]</t>
  </si>
  <si>
    <t>Q#1166 - &gt;WP_015426328.1 MULTISPECIES: glyoxalase/bleomycin resistance/extradiol dioxygenase family protein [Lactococcus]</t>
  </si>
  <si>
    <t>Q#1167 - &gt;WP_015426329.1 MULTISPECIES: flavocytochrome c [Lactococcus]</t>
  </si>
  <si>
    <t>COG1053</t>
  </si>
  <si>
    <t>SdhA</t>
  </si>
  <si>
    <t>cl39091</t>
  </si>
  <si>
    <t>Succinate dehydrogenase/fumarate reductase, flavoprotein subunit [Energy production and conversion]; Succinate dehydrogenase/fumarate reductase, flavoprotein subunit [Energy production and conversion].</t>
  </si>
  <si>
    <t>Q#1169 - &gt;WP_015426331.1 MULTISPECIES: tRNA pseudouridine(55) synthase TruB [Lactococcus]</t>
  </si>
  <si>
    <t>Q#1170 - &gt;WP_015426333.1 MULTISPECIES: L-lactate dehydrogenase [Lactococcus]</t>
  </si>
  <si>
    <t>Q#1171 - &gt;WP_015426334.1 DUF871 domain-containing protein [Lactococcus lactis]</t>
  </si>
  <si>
    <t>Q#1172 - &gt;WP_015426335.1 MULTISPECIES: N-acetylmuramic acid 6-phosphate etherase [Lactococcus]</t>
  </si>
  <si>
    <t>COG2103</t>
  </si>
  <si>
    <t>MurQ</t>
  </si>
  <si>
    <t>cl34404</t>
  </si>
  <si>
    <t>N-acetylmuramic acid 6-phosphate (MurNAc-6-P) etherase [Cell wall/membrane/envelope biogenesis]; Predicted sugar phosphate isomerase [General function prediction only].</t>
  </si>
  <si>
    <t>Q#1173 - &gt;WP_015426336.1 MULTISPECIES: glucose PTS transporter subunit IIA [Lactococcus]</t>
  </si>
  <si>
    <t>Q#1174 - &gt;WP_015426337.1 MULTISPECIES: MurR/RpiR family transcriptional regulator [Lactococcus]</t>
  </si>
  <si>
    <t>Q#1175 - &gt;WP_015426338.1 MULTISPECIES: triose-phosphate isomerase [Lactococcus]</t>
  </si>
  <si>
    <t>Q#1176 - &gt;WP_015426339.1 MULTISPECIES: linear amide C-N hydrolase [Lactococcus]</t>
  </si>
  <si>
    <t>COG3049</t>
  </si>
  <si>
    <t>YxeI</t>
  </si>
  <si>
    <t>Penicillin V acylase or related amidase, Ntn superfamily  [Cell wall/membrane/envelope biogenesis, General function prediction only]; Penicillin V acylase and related amidases [Cell envelope biogenesis, outer membrane].</t>
  </si>
  <si>
    <t>Q#1178 - &gt;WP_015426341.1 MULTISPECIES: phosphoadenosine phosphosulfate reductase [Lactococcus]</t>
  </si>
  <si>
    <t>COG3969</t>
  </si>
  <si>
    <t>YbdN</t>
  </si>
  <si>
    <t>cl34708</t>
  </si>
  <si>
    <t>Predicted phosphoadenosine phosphosulfate sulfurtransferase, contains C-terminal DUF3440 domain [General function prediction only]; Predicted phosphoadenosine phosphosulfate sulfotransferase [General function prediction only].</t>
  </si>
  <si>
    <t>Q#1179 - &gt;WP_015426342.1 MULTISPECIES: ParB/RepB/Spo0J family partition protein [Lactococcus]</t>
  </si>
  <si>
    <t>Q#1180 - &gt;WP_015426343.1 MULTISPECIES: radical SAM family heme chaperone HemW [Lactococcus]</t>
  </si>
  <si>
    <t>Q#1181 - &gt;WP_015426345.1 MULTISPECIES: acyl-[acyl-carrier-protein] thioesterase [Lactococcus]</t>
  </si>
  <si>
    <t>COG3884</t>
  </si>
  <si>
    <t>FatA</t>
  </si>
  <si>
    <t>Q#1182 - &gt;WP_015426346.1 MULTISPECIES: TIGR01906 family membrane protein [Lactococcus]</t>
  </si>
  <si>
    <t>COG4478</t>
  </si>
  <si>
    <t>Q#1183 - &gt;WP_015426347.1 MULTISPECIES: purine permease [Lactococcus]</t>
  </si>
  <si>
    <t>Q#1185 - &gt;WP_015426350.1 MULTISPECIES: GTP cyclohydrolase I FolE [Lactococcus]</t>
  </si>
  <si>
    <t>COG0302</t>
  </si>
  <si>
    <t>FolE</t>
  </si>
  <si>
    <t>GTP cyclohydrolase I [Coenzyme transport and metabolism]; GTP cyclohydrolase I [Coenzyme metabolism].</t>
  </si>
  <si>
    <t>COG0801</t>
  </si>
  <si>
    <t>FolK</t>
  </si>
  <si>
    <t>cl00233</t>
  </si>
  <si>
    <t>7,8-dihydro-6-hydroxymethylpterin-pyrophosphokinase [Coenzyme transport and metabolism]; 7,8-dihydro-6-hydroxymethylpterin-pyrophosphokinase [Coenzyme metabolism].</t>
  </si>
  <si>
    <t>Q#1186 - &gt;WP_015426351.1 MULTISPECIES: dihydropteroate synthase [Lactococcus]</t>
  </si>
  <si>
    <t>COG0294</t>
  </si>
  <si>
    <t>FolP</t>
  </si>
  <si>
    <t>cl00219</t>
  </si>
  <si>
    <t>Dihydropteroate synthase [Coenzyme transport and metabolism]; Dihydropteroate synthase and related enzymes [Coenzyme metabolism].</t>
  </si>
  <si>
    <t>Q#1187 - &gt;WP_015426352.1 MULTISPECIES: NUDIX domain-containing protein [Lactococcus]</t>
  </si>
  <si>
    <t>Q#1188 - &gt;WP_015426353.1 MULTISPECIES: bifunctional folylpolyglutamate synthase/dihydrofolate synthase [Lactococcus]</t>
  </si>
  <si>
    <t>Q#1189 - &gt;WP_015426355.1 MULTISPECIES: homoserine dehydrogenase [Lactococcus]</t>
  </si>
  <si>
    <t>Q#1190 - &gt;WP_015426356.1 MULTISPECIES: homoserine kinase [Lactococcus]</t>
  </si>
  <si>
    <t>Q#1191 - &gt;WP_015426357.1 MULTISPECIES: UDP-N-acetylmuramate dehydrogenase [Lactococcus]</t>
  </si>
  <si>
    <t>Q#1193 - &gt;WP_015426361.1 MULTISPECIES: SMC family ATPase [Lactococcus]</t>
  </si>
  <si>
    <t>Q#1194 - &gt;WP_015426362.1 MULTISPECIES: Rgg/GadR/MutR family transcriptional regulator [Lactococcus]</t>
  </si>
  <si>
    <t>Q#1195 - &gt;WP_015426363.1 radical SAM protein [Lactococcus lactis]</t>
  </si>
  <si>
    <t>COG1032</t>
  </si>
  <si>
    <t>YgiQ</t>
  </si>
  <si>
    <t>cl34071</t>
  </si>
  <si>
    <t>Radical SAM superfamily enzyme YgiQ, UPF0313 family [General function prediction only]; Fe-S oxidoreductase [Energy production and conversion].</t>
  </si>
  <si>
    <t>Q#1199 - &gt;WP_015426372.1 MULTISPECIES: 23S rRNA (uracil(1939)-C(5))-methyltransferase RlmD [Lactococcus]</t>
  </si>
  <si>
    <t>Q#1200 - &gt;WP_015426373.1 NAD(P)/FAD-dependent oxidoreductase [Lactococcus lactis]</t>
  </si>
  <si>
    <t>COG2509</t>
  </si>
  <si>
    <t>Q#1201 - &gt;WP_015426374.1 MULTISPECIES: class I SAM-dependent methyltransferase [Lactococcus]</t>
  </si>
  <si>
    <t>Q#1202 - &gt;WP_015426375.1 MULTISPECIES: AI-2E family transporter [Lactococcus]</t>
  </si>
  <si>
    <t>Q#1203 - &gt;WP_015426376.1 MULTISPECIES: tetratricopeptide repeat protein [Lactococcus]</t>
  </si>
  <si>
    <t>Q#1204 - &gt;WP_015426377.1 MULTISPECIES: acetolactate synthase AlsS [Lactococcus]</t>
  </si>
  <si>
    <t>Q#1205 - &gt;WP_015426379.1 MULTISPECIES: sensor histidine kinase KdpD [Lactococcus]</t>
  </si>
  <si>
    <t>COG2205</t>
  </si>
  <si>
    <t>KdpD</t>
  </si>
  <si>
    <t>cl30606</t>
  </si>
  <si>
    <t>K+-sensing histidine kinase KdpD [Signal transduction mechanisms]; Osmosensitive K+ channel histidine kinase [Signal transduction mechanisms].</t>
  </si>
  <si>
    <t>Q#1206 - &gt;WP_015426380.1 MULTISPECIES: potassium-transporting ATPase subunit KdpA [Lactococcus]</t>
  </si>
  <si>
    <t>COG2060</t>
  </si>
  <si>
    <t>KdpA</t>
  </si>
  <si>
    <t>cl00903</t>
  </si>
  <si>
    <t>K+-transporting ATPase, A chain [Inorganic ion transport and metabolism]; K+-transporting ATPase, A chain [Inorganic ion transport and metabolism].</t>
  </si>
  <si>
    <t>Q#1208 - &gt;WP_015426384.1 ribonuclease R [Lactococcus lactis]</t>
  </si>
  <si>
    <t>Q#1209 - &gt;WP_015426385.1 MULTISPECIES: histidinol-phosphate transaminase [Lactococcus]</t>
  </si>
  <si>
    <t>Q#1210 - &gt;WP_015426386.1 MULTISPECIES: ATP phosphoribosyltransferase regulatory subunit [Lactococcus]</t>
  </si>
  <si>
    <t>COG3705</t>
  </si>
  <si>
    <t>HisZ</t>
  </si>
  <si>
    <t>cl30585</t>
  </si>
  <si>
    <t>ATP phosphoribosyltransferase regulatory subunit HisZ [Amino acid transport and metabolism]; ATP phosphoribosyltransferase involved in histidine biosynthesis [Amino acid transport and metabolism].</t>
  </si>
  <si>
    <t>Q#1211 - &gt;WP_015426387.1 ATP phosphoribosyltransferase [Lactococcus lactis]</t>
  </si>
  <si>
    <t>COG0040</t>
  </si>
  <si>
    <t>HisG</t>
  </si>
  <si>
    <t>ATP phosphoribosyltransferase [Amino acid transport and metabolism]; ATP phosphoribosyltransferase [Amino acid transport and metabolism].</t>
  </si>
  <si>
    <t>Q#1212 - &gt;WP_015426388.1 MULTISPECIES: histidinol dehydrogenase [Lactococcus]</t>
  </si>
  <si>
    <t>COG0141</t>
  </si>
  <si>
    <t>HisD</t>
  </si>
  <si>
    <t>cl29537</t>
  </si>
  <si>
    <t>Histidinol dehydrogenase [Amino acid transport and metabolism]; Histidinol dehydrogenase [Amino acid transport and metabolism].</t>
  </si>
  <si>
    <t>Q#1213 - &gt;WP_015426390.1 MULTISPECIES: imidazoleglycerol-phosphate dehydratase HisB [Lactococcus]</t>
  </si>
  <si>
    <t>COG0131</t>
  </si>
  <si>
    <t>HisB2</t>
  </si>
  <si>
    <t>cl00341</t>
  </si>
  <si>
    <t>Imidazoleglycerol phosphate dehydratase HisB [Amino acid transport and metabolism]; Imidazoleglycerol-phosphate dehydratase [Amino acid transport and metabolism].</t>
  </si>
  <si>
    <t>Q#1214 - &gt;WP_015426391.1 MULTISPECIES: aminoglycoside 3'-phosphotransferase [Lactococcus]</t>
  </si>
  <si>
    <t>COG3231</t>
  </si>
  <si>
    <t>Aph</t>
  </si>
  <si>
    <t>Aminoglycoside phosphotransferase  [Translation, ribosomal structure and biogenesis]; Aminoglycoside phosphotransferase [Translation, ribosomal structure and biogenesis].</t>
  </si>
  <si>
    <t>Q#1215 - &gt;WP_015426392.1 MULTISPECIES: imidazole glycerol phosphate synthase subunit HisH [Lactococcus]</t>
  </si>
  <si>
    <t>COG0118</t>
  </si>
  <si>
    <t>HisH</t>
  </si>
  <si>
    <t>Imidazoleglycerol phosphate synthase glutamine amidotransferase subunit HisH [Amino acid transport and metabolism]; Glutamine amidotransferase [Amino acid transport and metabolism].</t>
  </si>
  <si>
    <t>Q#1216 - &gt;WP_015426393.1 MULTISPECIES: 1-(5-phosphoribosyl)-5-[(5-phosphoribosylamino)methylideneamino]imidazole-4-carboxamide isomerase [Lactococcus]</t>
  </si>
  <si>
    <t>COG0106</t>
  </si>
  <si>
    <t>HisA</t>
  </si>
  <si>
    <t>Phosphoribosylformimino-5-aminoimidazole carboxamide ribonucleotide (ProFAR) isomerase [Amino acid transport and metabolism]; Phosphoribosylformimino-5-aminoimidazole carboxamide ribonucleotide (ProFAR) isomerase [Amino acid transport and metabolism].</t>
  </si>
  <si>
    <t>Q#1217 - &gt;WP_015426394.1 MULTISPECIES: imidazole glycerol phosphate synthase subunit HisF [Lactococcus]</t>
  </si>
  <si>
    <t>COG0107</t>
  </si>
  <si>
    <t>HisF</t>
  </si>
  <si>
    <t>Imidazole glycerol phosphate synthase subunit HisF [Amino acid transport and metabolism]; Imidazoleglycerol-phosphate synthase [Amino acid transport and metabolism].</t>
  </si>
  <si>
    <t>Q#1218 - &gt;WP_015426395.1 bifunctional phosphoribosyl-AMP cyclohydrolase/phosphoribosyl-ATP diphosphatase HisIE [Lactococcus lactis]</t>
  </si>
  <si>
    <t>COG0139</t>
  </si>
  <si>
    <t>HisI1</t>
  </si>
  <si>
    <t>cl00344</t>
  </si>
  <si>
    <t>Phosphoribosyl-AMP cyclohydrolase [Amino acid transport and metabolism]; Phosphoribosyl-AMP cyclohydrolase [Amino acid transport and metabolism].</t>
  </si>
  <si>
    <t>COG0140</t>
  </si>
  <si>
    <t>HisI2</t>
  </si>
  <si>
    <t>Phosphoribosyl-ATP pyrophosphohydrolase [Amino acid transport and metabolism]; Phosphoribosyl-ATP pyrophosphohydrolase [Amino acid transport and metabolism].</t>
  </si>
  <si>
    <t>Q#1219 - &gt;WP_015426396.1 MULTISPECIES: histidinol-phosphatase [Lactococcus]</t>
  </si>
  <si>
    <t>COG1387</t>
  </si>
  <si>
    <t>HIS2</t>
  </si>
  <si>
    <t>Q#1220 - &gt;WP_015426397.1 MULTISPECIES: rhodanese-related sulfurtransferase [Lactococcus]</t>
  </si>
  <si>
    <t>Q#1221 - &gt;WP_015426398.1 MULTISPECIES: 2-isopropylmalate synthase [Lactococcus]</t>
  </si>
  <si>
    <t>Q#1222 - &gt;WP_015426400.1 3-isopropylmalate dehydratase large subunit [Lactococcus lactis]</t>
  </si>
  <si>
    <t>Q#1223 - &gt;WP_015426401.1 MULTISPECIES: 3-isopropylmalate dehydratase small subunit [Lactococcus]</t>
  </si>
  <si>
    <t>Q#1224 - &gt;WP_015426402.1 MULTISPECIES: ABC transporter ATP-binding protein [Lactococcus]</t>
  </si>
  <si>
    <t>COG1119</t>
  </si>
  <si>
    <t>ModF</t>
  </si>
  <si>
    <t>cl34118</t>
  </si>
  <si>
    <t>ABC-type molybdenum transport system, ATPase component/photorepair protein PhrA [Inorganic ion transport and metabolism]; ABC-type molybdenum transport system, ATPase component/photorepair protein PhrA [Inorganic ion transport and metabolism].</t>
  </si>
  <si>
    <t>Q#1225 - &gt;WP_015426403.1 MULTISPECIES: dihydroxy-acid dehydratase [Lactococcus]</t>
  </si>
  <si>
    <t>Q#1226 - &gt;WP_015426404.1 MULTISPECIES: acetolactate synthase large subunit [Lactococcus]</t>
  </si>
  <si>
    <t>Q#1227 - &gt;WP_015426405.1 MULTISPECIES: acetolactate synthase small subunit [Lactococcus]</t>
  </si>
  <si>
    <t>Q#1228 - &gt;WP_015426406.1 MULTISPECIES: ketol-acid reductoisomerase [Lactococcus]</t>
  </si>
  <si>
    <t>Q#1229 - &gt;WP_015426407.1 MULTISPECIES: threonine ammonia-lyase IlvA [Lactococcus]</t>
  </si>
  <si>
    <t>Q#1230 - &gt;WP_015426408.1 MULTISPECIES: acetolactate decarboxylase [Lactococcus]</t>
  </si>
  <si>
    <t>Q#1231 - &gt;WP_015426409.1 MULTISPECIES: RidA family protein [Lactococcus]</t>
  </si>
  <si>
    <t>Q#1232 - &gt;WP_015426410.1 MULTISPECIES: DNA-processing protein DprA [Lactococcus]</t>
  </si>
  <si>
    <t>Q#1233 - &gt;WP_015426411.1 MULTISPECIES: type I DNA topoisomerase [Lactococcus]</t>
  </si>
  <si>
    <t>Q#1234 - &gt;WP_015426412.1 tyrosine recombinase XerS [Lactococcus lactis]</t>
  </si>
  <si>
    <t>Q#1236 - &gt;WP_015426414.1 tyrosine recombinase XerS [Lactococcus lactis]</t>
  </si>
  <si>
    <t>Q#1238 - &gt;WP_015426417.1 Y-family DNA polymerase [Lactococcus lactis]</t>
  </si>
  <si>
    <t>Q#1240 - &gt;WP_015426419.1 ASCH domain-containing protein [Lactococcus lactis]</t>
  </si>
  <si>
    <t>Q#1243 - &gt;WP_015426431.1 type I restriction-modification system subunit M [Lactococcus lactis]</t>
  </si>
  <si>
    <t>Q#1244 - &gt;WP_015426432.1 HsdR family type I site-specific deoxyribonuclease [Lactococcus lactis]</t>
  </si>
  <si>
    <t>COG0610 superfamily</t>
  </si>
  <si>
    <t>Q#1245 - &gt;WP_015426435.1 relaxase/mobilization nuclease domain-containing protein [Lactococcus lactis]</t>
  </si>
  <si>
    <t>cl21589</t>
  </si>
  <si>
    <t>Relaxase superfamily</t>
  </si>
  <si>
    <t>Relaxase/Mobilisation nuclease domain; Relaxases/mobilisation proteins are required for the horizontal transfer of genetic information contained on plasmids that occurs during bacterial conjugation. The relaxase, in conjunction with several auxiliary proteins, forms the relaxation complex or relaxosome. Relaxases nick duplex DNA in a specific manner by catalyzing trans-esterification.</t>
  </si>
  <si>
    <t>Q#1250 - &gt;WP_015426442.1 phage tail tip lysozyme [Lactococcus lactis]</t>
  </si>
  <si>
    <t>Q#1251 - &gt;WP_015426443.1 DUF87 domain-containing protein [Lactococcus lactis]</t>
  </si>
  <si>
    <t>cl40727</t>
  </si>
  <si>
    <t>CagE_TrbE_VirB superfamily</t>
  </si>
  <si>
    <t>CagE, TrbE, VirB family, component of type IV transporter system; This family includes the Helicobacter pylori protein CagE, which together with other proteins from the cag pathogenicity island (PAI), encodes a type IV transporter secretion system. The precise role of CagE is not known, but studies in animal models have shown that it is essential for pathogenesis in Helicobacter pylori induced gastritis and peptic ulceration. Indeed, the expression of the cag PAI has been shown to be essential for stimulating human gastric epithelial cell apoptosis in vitro. Similar type IV transport systems are also found in other bacteria. This family includes the TrbE and VirB proteins from the respective trb and Vir conjugal transfer systems in Agrobacterium tumefaciens. homologs of VirB proteins from other species are also members of this family, e.g. VirB from Brucella suis.</t>
  </si>
  <si>
    <t>Q#1253 - &gt;WP_015426446.1 type IV secretory system conjugative DNA transfer family protein [Lactococcus lactis]</t>
  </si>
  <si>
    <t>cl29729</t>
  </si>
  <si>
    <t>VirD4 superfamily</t>
  </si>
  <si>
    <t>Type IV secretory pathway, VirD4 component, TraG/TraD family ATPase  [Intracellular trafficking, secretion, and vesicular transport]; Type IV secretory pathway, VirD4 components [Intracellular trafficking and secretion].</t>
  </si>
  <si>
    <t>Q#1257 - &gt;WP_015426455.1 ParA family protein [Lactococcus lactis]</t>
  </si>
  <si>
    <t>COG1192</t>
  </si>
  <si>
    <t>BcsQ</t>
  </si>
  <si>
    <t>Cellulose biosynthesis protein BcsQ [Cell motility]; ATPases involved in chromosome partitioning [Cell division and chromosome partitioning].</t>
  </si>
  <si>
    <t>Q#1259 - &gt;WP_015426459.1 NAD-dependent epimerase/dehydratase family protein [Lactococcus lactis]</t>
  </si>
  <si>
    <t>Q#1260 - &gt;WP_015426460.1 MULTISPECIES: type 1 glutamine amidotransferase domain-containing protein [Lactococcus]</t>
  </si>
  <si>
    <t>Q#1261 - &gt;WP_015426461.1 CocE/NonD family hydrolase [Lactococcus sp. SK2-659]</t>
  </si>
  <si>
    <t>Q#1262 - &gt;WP_015426465.1 N(5)-(carboxyethyl)ornithine synthase [Lactococcus lactis]</t>
  </si>
  <si>
    <t>Q#1263 - &gt;WP_015426467.1 Asp23/Gls24 family envelope stress response protein [Lactococcus lactis]</t>
  </si>
  <si>
    <t>Q#1264 - &gt;WP_015426469.1 MULTISPECIES: GlsB/YeaQ/YmgE family stress response membrane protein [Lactococcus]</t>
  </si>
  <si>
    <t>Q#1265 - &gt;WP_015426470.1 MULTISPECIES: aldo/keto reductase [Lactococcus]</t>
  </si>
  <si>
    <t>Q#1266 - &gt;WP_015426471.1 aquaporin family protein [Lactococcus lactis]</t>
  </si>
  <si>
    <t>Q#1267 - &gt;WP_015426472.1 MULTISPECIES: type 1 glycerol-3-phosphate oxidase [Lactococcus]</t>
  </si>
  <si>
    <t>Q#1268 - &gt;WP_015426473.1 MULTISPECIES: glycerol kinase GlpK [Lactococcus]</t>
  </si>
  <si>
    <t>Q#1271 - &gt;WP_015426476.1 sodium:proton antiporter [Lactococcus lactis]</t>
  </si>
  <si>
    <t>Q#1273 - &gt;WP_015426478.1 MULTISPECIES: alpha-amylase [Lactococcus]</t>
  </si>
  <si>
    <t>Q#1274 - &gt;WP_015426480.1 MULTISPECIES: 3-deoxy-7-phosphoheptulonate synthase [Lactococcus]</t>
  </si>
  <si>
    <t>Q#1275 - &gt;WP_015426481.1 MULTISPECIES: methylenetetrahydrofolate reductase [NAD(P)H] [Lactococcus]</t>
  </si>
  <si>
    <t>Q#1276 - &gt;WP_015426482.1 MULTISPECIES: 5-methyltetrahydropteroyltriglutamate--homocysteine S-methyltransferase [Lactococcus]</t>
  </si>
  <si>
    <t>Q#1277 - &gt;WP_015426483.1 MULTISPECIES: metal-dependent transcriptional regulator [Lactococcus]</t>
  </si>
  <si>
    <t>Q#1278 - &gt;WP_015426484.1 MULTISPECIES: magnesium-translocating P-type ATPase [Lactococcus]</t>
  </si>
  <si>
    <t>Q#1279 - &gt;WP_015426485.1 MULTISPECIES: D-alanyl-lipoteichoic acid biosynthesis protein DltD [Lactococcus]</t>
  </si>
  <si>
    <t>COG3966</t>
  </si>
  <si>
    <t>DltD</t>
  </si>
  <si>
    <t>Poly D-alanine transfer protein DltD, involved inesterification of teichoic acids [Cell wall/membrane/envelope biogenesis]; Protein involved in D-alanine esterification of lipoteichoic acid and wall teichoic acid (D-alanine transfer protein) [Cell envelope biogenesis, outer membrane].</t>
  </si>
  <si>
    <t>Q#1280 - &gt;WP_015426486.1 D-alanine--poly(phosphoribitol) ligase subunit DltC [Lactococcus lactis]</t>
  </si>
  <si>
    <t>Q#1281 - &gt;WP_015426487.1 MULTISPECIES: D-alanyl-lipoteichoic acid biosynthesis protein DltB [Lactococcus]</t>
  </si>
  <si>
    <t>Q#1282 - &gt;WP_015426488.1 MULTISPECIES: D-alanine--poly(phosphoribitol) ligase subunit DltA [Lactococcus]</t>
  </si>
  <si>
    <t>cl34064</t>
  </si>
  <si>
    <t>EntE superfamily</t>
  </si>
  <si>
    <t>Non-ribosomal peptide synthetase component E (peptide arylation enzyme) [Secondary metabolites biosynthesis, transport and catabolism]; Peptide arylation enzymes [Secondary metabolites biosynthesis, transport, and catabolism].</t>
  </si>
  <si>
    <t>Q#1283 - &gt;WP_015426489.1 MULTISPECIES: thiamine phosphate synthase [Lactococcus]</t>
  </si>
  <si>
    <t>COG0352</t>
  </si>
  <si>
    <t>ThiE</t>
  </si>
  <si>
    <t>Thiamine monophosphate synthase [Coenzyme transport and metabolism]; Thiamine monophosphate synthase [Coenzyme metabolism].</t>
  </si>
  <si>
    <t>Q#1284 - &gt;WP_015426490.1 bifunctional hydroxymethylpyrimidine kinase/phosphomethylpyrimidine kinase [Lactococcus lactis]</t>
  </si>
  <si>
    <t>Q#1285 - &gt;WP_015426491.1 MULTISPECIES: hydroxyethylthiazole kinase [Lactococcus]</t>
  </si>
  <si>
    <t>COG2145</t>
  </si>
  <si>
    <t>ThiM</t>
  </si>
  <si>
    <t>Hydroxyethylthiazole kinase, sugar kinase family [Coenzyme transport and metabolism]; Hydroxyethylthiazole kinase, sugar kinase family [Coenzyme metabolism].</t>
  </si>
  <si>
    <t>Q#1286 - &gt;WP_015426493.1 MULTISPECIES: UDP-N-acetylglucosamine 2-epimerase (non-hydrolyzing) [Lactococcus]</t>
  </si>
  <si>
    <t>Q#1288 - &gt;WP_015426496.1 MULTISPECIES: LytTR family transcriptional regulator [Lactococcus]</t>
  </si>
  <si>
    <t>Q#1289 - &gt;WP_015426497.1 MULTISPECIES: ABC transporter permease [Lactococcus]</t>
  </si>
  <si>
    <t>Q#1290 - &gt;WP_015426498.1 MULTISPECIES: helix-turn-helix domain-containing protein [Lactococcus]</t>
  </si>
  <si>
    <t>Q#1291 - &gt;WP_015426499.1 MULTISPECIES: 50S ribosomal protein L7/L12 [Lactococcus]</t>
  </si>
  <si>
    <t>Q#1292 - &gt;WP_015426500.1 MULTISPECIES: 50S ribosomal protein L10 [Lactococcus]</t>
  </si>
  <si>
    <t>Q#1293 - &gt;WP_015426501.1 MULTISPECIES: helix-turn-helix transcriptional regulator [Lactococcus]</t>
  </si>
  <si>
    <t>COG2932</t>
  </si>
  <si>
    <t>Q#1294 - &gt;WP_015426502.1 MULTISPECIES: ABC transporter ATP-binding protein/permease [Lactococcus]</t>
  </si>
  <si>
    <t>Q#1295 - &gt;WP_015426503.1 MULTISPECIES: ATP-binding cassette domain-containing protein [Lactococcus]</t>
  </si>
  <si>
    <t>Q#1297 - &gt;WP_015426507.1 MULTISPECIES: segregation/condensation protein A [Lactococcus]</t>
  </si>
  <si>
    <t>Q#1298 - &gt;WP_015426508.1 MULTISPECIES: metallophosphoesterase [Lactococcus]</t>
  </si>
  <si>
    <t>Q#1299 - &gt;WP_015426509.1 MULTISPECIES: nucleoside-triphosphate diphosphatase [Lactococcus]</t>
  </si>
  <si>
    <t>Q#1300 - &gt;WP_015426510.1 MULTISPECIES: glutamate racemase [Lactococcus]</t>
  </si>
  <si>
    <t>Q#1301 - &gt;WP_015426511.1 MULTISPECIES: diaminopimelate decarboxylase [Lactococcus]</t>
  </si>
  <si>
    <t>Q#1302 - &gt;WP_015426512.1 MULTISPECIES: glutamate synthase subunit beta [Lactococcus]</t>
  </si>
  <si>
    <t>Q#1303 - &gt;WP_015426513.1 MULTISPECIES: glutamate synthase large subunit [Lactococcus]</t>
  </si>
  <si>
    <t>Q#1304 - &gt;WP_015426514.1 MULTISPECIES: sugar O-acetyltransferase [Lactococcus]</t>
  </si>
  <si>
    <t>Q#1305 - &gt;WP_015426515.1 MULTISPECIES: branched-chain amino acid aminotransferase [Lactococcus]</t>
  </si>
  <si>
    <t>Q#1307 - &gt;WP_015426520.1 ribosome biogenesis GTPase YlqF [Lactococcus lactis]</t>
  </si>
  <si>
    <t>Q#1309 - &gt;WP_015426523.1 MULTISPECIES: DeoR/GlpR family DNA-binding transcription regulator [Lactococcus]</t>
  </si>
  <si>
    <t>Q#1310 - &gt;WP_015426524.1 MULTISPECIES: aminopeptidase P family N-terminal domain-containing protein [Lactococcus]</t>
  </si>
  <si>
    <t>PepP superfamily</t>
  </si>
  <si>
    <t>Q#1311 - &gt;WP_015426525.1 MULTISPECIES: DUF805 domain-containing protein [Lactococcus]</t>
  </si>
  <si>
    <t>Q#1314 - &gt;WP_015426531.1 MULTISPECIES: polysaccharide deacetylase family protein [Lactococcus]</t>
  </si>
  <si>
    <t>Q#1315 - &gt;WP_015426532.1 MULTISPECIES: glycosyl hydrolase family 8 [Lactococcus]</t>
  </si>
  <si>
    <t>Q#1316 - &gt;WP_015426534.1 MULTISPECIES: sugar ABC transporter permease [Lactococcus]</t>
  </si>
  <si>
    <t>Q#1317 - &gt;WP_015426535.1 MULTISPECIES: extracellular solute-binding protein [Lactococcus]</t>
  </si>
  <si>
    <t>Q#1320 - &gt;WP_015426538.1 MULTISPECIES: cation transporter [Lactococcus]</t>
  </si>
  <si>
    <t>cl30430</t>
  </si>
  <si>
    <t>ArsB superfamily</t>
  </si>
  <si>
    <t>Na+/H+ antiporter NhaD or related arsenite permease [Inorganic ion transport and metabolism]; Na+/H+ antiporter NhaD and related arsenite permeases [Inorganic ion transport and metabolism].</t>
  </si>
  <si>
    <t>Q#1321 - &gt;WP_015426539.1 MULTISPECIES: histidine phosphatase family protein [Lactococcus]</t>
  </si>
  <si>
    <t>Q#1322 - &gt;WP_015426540.1 MULTISPECIES: Cof-type HAD-IIB family hydrolase [Lactococcus]</t>
  </si>
  <si>
    <t>Q#1323 - &gt;WP_015426541.1 MULTISPECIES: Cof-type HAD-IIB family hydrolase [Lactococcus]</t>
  </si>
  <si>
    <t>Q#1324 - &gt;WP_015426543.1 MULTISPECIES: VOC family protein [Lactococcus]</t>
  </si>
  <si>
    <t>Q#1325 - &gt;WP_015426544.1 MULTISPECIES: ROK family protein [Lactococcus]</t>
  </si>
  <si>
    <t>Q#1326 - &gt;WP_015426545.1 MULTISPECIES: alpha-keto acid decarboxylase family protein [Lactococcus]</t>
  </si>
  <si>
    <t>COG3961</t>
  </si>
  <si>
    <t>PDC1</t>
  </si>
  <si>
    <t>cl34705</t>
  </si>
  <si>
    <t>TPP-dependent 2-oxoacid decarboxylase, includes indolepyruvate decarboxylase [Carbohydrate transport and metabolism, Coenzyme transport and metabolism, General function prediction only]; Pyruvate decarboxylase and related thiamine pyrophosphate-requiring enzymes [Carbohydrate transport and metabolism / Coenzyme metabolism / General function prediction only].</t>
  </si>
  <si>
    <t>Q#1327 - &gt;WP_015426546.1 MULTISPECIES: LysR family transcriptional regulator [Lactococcus]</t>
  </si>
  <si>
    <t>Q#1328 - &gt;WP_015426547.1 MULTISPECIES: alpha/beta hydrolase [Lactococcus]</t>
  </si>
  <si>
    <t>Q#1329 - &gt;WP_015426548.1 MULTISPECIES: oxidoreductase [Lactococcus]</t>
  </si>
  <si>
    <t>Q#1330 - &gt;WP_015426549.1 MULTISPECIES: AraC family transcriptional regulator [Lactococcus]</t>
  </si>
  <si>
    <t>COG2207</t>
  </si>
  <si>
    <t>AraC</t>
  </si>
  <si>
    <t>cl34429</t>
  </si>
  <si>
    <t>AraC-type DNA-binding domain and AraC-containing proteins [Transcription]; AraC-type DNA-binding domain-containing proteins [Transcription].</t>
  </si>
  <si>
    <t>Q#1331 - &gt;WP_015426550.1 MULTISPECIES: D-lyxose/D-mannose family sugar isomerase [Lactococcus]</t>
  </si>
  <si>
    <t>Q#1332 - &gt;WP_015426551.1 PTS fructose transporter subunit IIC [Lactococcus lactis]</t>
  </si>
  <si>
    <t>Q#1333 - &gt;WP_015426552.1 MULTISPECIES: fructose PTS transporter subunit IIB [Lactococcus]</t>
  </si>
  <si>
    <t>Q#1334 - &gt;WP_015426553.1 MULTISPECIES: ketose-bisphosphate aldolase [Lactococcus]</t>
  </si>
  <si>
    <t>Q#1335 - &gt;WP_015426556.1 ClbS/DfsB family four-helix bundle protein [Lactococcus lactis]</t>
  </si>
  <si>
    <t>COG4283</t>
  </si>
  <si>
    <t>DinB</t>
  </si>
  <si>
    <t>Uncharacterized protein DinB, DUF1706 family [Function unknown]; Uncharacterized conserved protein [Function unknown].</t>
  </si>
  <si>
    <t>Q#1337 - &gt;WP_015426560.1 MULTISPECIES: aminodeoxychorismate/anthranilate synthase component II [Lactococcus]</t>
  </si>
  <si>
    <t>Q#1338 - &gt;WP_015426561.1 hypothetical protein [Lactococcus sp. SK2-659]</t>
  </si>
  <si>
    <t>Q#1340 - &gt;WP_015426564.1 MULTISPECIES: metal ABC transporter substrate-binding protein [Lactococcus]</t>
  </si>
  <si>
    <t>Q#1341 - &gt;WP_015426565.1 MULTISPECIES: metal ABC transporter permease [Lactococcus]</t>
  </si>
  <si>
    <t>Q#1342 - &gt;WP_015426566.1 MULTISPECIES: metal ABC transporter ATP-binding protein [Lactococcus]</t>
  </si>
  <si>
    <t>Q#1343 - &gt;WP_015426567.1 MULTISPECIES: hypothetical protein [Lactococcus]</t>
  </si>
  <si>
    <t>COG3607</t>
  </si>
  <si>
    <t>Predicted lactoylglutathione lyase  [General function prediction only]; Predicted lactoylglutathione lyase [General function prediction only].</t>
  </si>
  <si>
    <t>Q#1345 - &gt;WP_015426569.1 MULTISPECIES: DUF4176 domain-containing protein [Lactococcus]</t>
  </si>
  <si>
    <t>Q#1346 - &gt;WP_015426570.1 SMC family ATPase [Lactococcus lactis]</t>
  </si>
  <si>
    <t>Q#1347 - &gt;WP_015426571.1 MULTISPECIES: exonuclease SbcCD subunit D [Lactococcus]</t>
  </si>
  <si>
    <t>Q#1348 - &gt;WP_015426572.1 MULTISPECIES: 2-dehydropantoate 2-reductase [Lactococcus]</t>
  </si>
  <si>
    <t>Q#1350 - &gt;WP_015426574.1 fibronectin-binding domain-containing protein [Lactococcus lactis]</t>
  </si>
  <si>
    <t>Q#1351 - &gt;WP_015426575.1 MULTISPECIES: methyltransferase domain-containing protein [Lactococcus]</t>
  </si>
  <si>
    <t>Q#1352 - &gt;WP_015426576.1 MULTISPECIES: ABC transporter ATP-binding protein [Lactococcus]</t>
  </si>
  <si>
    <t>Q#1353 - &gt;WP_015426577.1 ABC transporter permease [Lactococcus lactis]</t>
  </si>
  <si>
    <t>Q#1354 - &gt;WP_015426578.1 MULTISPECIES: UTP--glucose-1-phosphate uridylyltransferase GalU [Lactococcus]</t>
  </si>
  <si>
    <t>Q#1355 - &gt;WP_015426579.1 MULTISPECIES: polyprenyl synthetase family protein [Lactococcus]</t>
  </si>
  <si>
    <t>Q#1356 - &gt;WP_015426580.1 MULTISPECIES: 16S rRNA (guanine(527)-N(7))-methyltransferase RsmG [Lactococcus]</t>
  </si>
  <si>
    <t>Q#1358 - &gt;WP_015426582.1 MULTISPECIES: dihydroorotate dehydrogenase [Lactococcus]</t>
  </si>
  <si>
    <t>Q#1359 - &gt;WP_015426583.1 dihydroorotate dehydrogenase electron transfer subunit [Lactococcus lactis]</t>
  </si>
  <si>
    <t>Q#1360 - &gt;WP_015426584.1 MULTISPECIES: MFS transporter [Lactococcus]</t>
  </si>
  <si>
    <t>Q#1362 - &gt;WP_015426586.1 MULTISPECIES: YgcG family protein [Lactococcus]</t>
  </si>
  <si>
    <t>COG1512</t>
  </si>
  <si>
    <t>YgcG</t>
  </si>
  <si>
    <t>Q#1368 - &gt;WP_015426593.1 carbamoyl-phosphate synthase large subunit [Lactococcus lactis]</t>
  </si>
  <si>
    <t>Q#1369 - &gt;WP_015426594.1 MULTISPECIES: glutathione peroxidase [Lactococcus]</t>
  </si>
  <si>
    <t>Q#1370 - &gt;WP_015426595.1 MULTISPECIES: glycoside hydrolase family 73 protein [Lactococcus]</t>
  </si>
  <si>
    <t>Q#1371 - &gt;WP_015426596.1 cation-translocating P-type ATPase [Lactococcus lactis]</t>
  </si>
  <si>
    <t>Q#1372 - &gt;WP_015426598.1 MULTISPECIES: TMEM175 family protein [Lactococcus]</t>
  </si>
  <si>
    <t>Q#1373 - &gt;WP_015426600.1 MULTISPECIES: DUF1304 domain-containing protein [Lactococcus]</t>
  </si>
  <si>
    <t>Q#1374 - &gt;WP_015426601.1 MULTISPECIES: arsenate reductase (thioredoxin) [Lactococcus]</t>
  </si>
  <si>
    <t>Q#1376 - &gt;WP_015426608.1 MULTISPECIES: response regulator transcription factor [Lactococcus]</t>
  </si>
  <si>
    <t>Q#1377 - &gt;WP_015426609.1 MULTISPECIES: two-component sensor histidine kinase [Lactococcus]</t>
  </si>
  <si>
    <t>Q#1379 - &gt;WP_015426611.1 MULTISPECIES: cytidine deaminase [Lactococcus]</t>
  </si>
  <si>
    <t>Q#1380 - &gt;WP_015426612.1 MULTISPECIES: deoxyribose-phosphate aldolase [Lactococcus]</t>
  </si>
  <si>
    <t>Q#1382 - &gt;WP_015426614.1 MULTISPECIES: pyrimidine-nucleoside phosphorylase [Lactococcus]</t>
  </si>
  <si>
    <t>Q#1383 - &gt;WP_015426615.1 MULTISPECIES: class I SAM-dependent methyltransferase [Lactococcus]</t>
  </si>
  <si>
    <t>Q#1384 - &gt;WP_015426616.1 MULTISPECIES: type I pantothenate kinase [Lactococcus]</t>
  </si>
  <si>
    <t>Q#1385 - &gt;WP_015426617.1 MULTISPECIES: phosphate-starvation-inducible protein PsiE [Lactococcus]</t>
  </si>
  <si>
    <t>cl01264</t>
  </si>
  <si>
    <t>PsiE superfamily</t>
  </si>
  <si>
    <t>Phosphate-starvation-inducible E; Phosphate-starvation-inducible E (PsiE) expression is under direct positive and negative control by PhoB and cAMP-CRP, respectively. The function of PsiE remains to be determined.</t>
  </si>
  <si>
    <t>Q#1386 - &gt;WP_015426618.1 MULTISPECIES: cation diffusion facilitator family transporter [Lactococcus]</t>
  </si>
  <si>
    <t>Q#1388 - &gt;WP_015426620.1 DUF3440 domain-containing protein [Lactococcus lactis]</t>
  </si>
  <si>
    <t>YbdN superfamily</t>
  </si>
  <si>
    <t>Q#1390 - &gt;WP_015426622.1 MULTISPECIES: ABC transporter permease/substrate binding protein [Lactococcus]</t>
  </si>
  <si>
    <t>Q#1391 - &gt;WP_015426623.1 MULTISPECIES: accessory Sec system glycosyltransferase Asp1 [Lactococcus]</t>
  </si>
  <si>
    <t>Q#1392 - &gt;WP_015426624.1 MULTISPECIES: accessory Sec system glycosyltransferase Asp1 [Lactococcus]</t>
  </si>
  <si>
    <t>Q#1393 - &gt;WP_015426625.1 hypothetical protein [Lactococcus lactis]</t>
  </si>
  <si>
    <t>Q#1394 - &gt;WP_015426626.1 glycosyltransferase family 2 protein [Lactococcus lactis]</t>
  </si>
  <si>
    <t>Q#1395 - &gt;WP_015426628.1 MULTISPECIES: glycoside hydrolase family 1 protein [Lactococcus]</t>
  </si>
  <si>
    <t>Q#1396 - &gt;WP_015426629.1 MULTISPECIES: beta-glucoside-specific PTS transporter subunit IIABC [Lactococcus]</t>
  </si>
  <si>
    <t>Q#1397 - &gt;WP_015426631.1 MULTISPECIES: tryptophan synthase subunit alpha [Lactococcus]</t>
  </si>
  <si>
    <t>Q#1398 - &gt;WP_015426632.1 MULTISPECIES: tryptophan synthase subunit beta [Lactococcus]</t>
  </si>
  <si>
    <t>Q#1399 - &gt;WP_015426633.1 MULTISPECIES: GNAT family N-acetyltransferase [Lactococcus]</t>
  </si>
  <si>
    <t>Q#1400 - &gt;WP_015426634.1 MULTISPECIES: phosphoribosylanthranilate isomerase [Lactococcus]</t>
  </si>
  <si>
    <t>Q#1401 - &gt;WP_015426635.1 indole-3-glycerol phosphate synthase TrpC [Lactococcus lactis]</t>
  </si>
  <si>
    <t>Q#1402 - &gt;WP_015426636.1 MULTISPECIES: VOC family protein [Lactococcus]</t>
  </si>
  <si>
    <t>Q#1403 - &gt;WP_015426637.1 MULTISPECIES: anthranilate phosphoribosyltransferase [Lactococcus]</t>
  </si>
  <si>
    <t>Q#1404 - &gt;WP_015426638.1 MULTISPECIES: aminodeoxychorismate/anthranilate synthase component II [Lactococcus]</t>
  </si>
  <si>
    <t>Q#1405 - &gt;WP_015426639.1 MULTISPECIES: anthranilate synthase component I [Lactococcus]</t>
  </si>
  <si>
    <t>Q#1406 - &gt;WP_015426640.1 MULTISPECIES: DUF1304 domain-containing protein [Lactococcus]</t>
  </si>
  <si>
    <t>Q#1407 - &gt;WP_015426642.1 MULTISPECIES: class I SAM-dependent methyltransferase [Lactococcus]</t>
  </si>
  <si>
    <t>cl34853</t>
  </si>
  <si>
    <t>COG4976 superfamily</t>
  </si>
  <si>
    <t>Predicted methyltransferase, contains TPR repeat [General function prediction only]; Predicted methyltransferase (contains TPR repeat) [General function prediction only].</t>
  </si>
  <si>
    <t>Q#1408 - &gt;WP_015426644.1 MULTISPECIES: VIT family protein [Lactococcus]</t>
  </si>
  <si>
    <t>COG1814</t>
  </si>
  <si>
    <t>Ccc1</t>
  </si>
  <si>
    <t>cl00278</t>
  </si>
  <si>
    <t>Predicted Fe2+/Mn2+ transporter, VIT1/CCC1 family [Inorganic ion transport and metabolism]; Uncharacterized membrane protein [Function unknown].</t>
  </si>
  <si>
    <t>Q#1409 - &gt;WP_015426646.1 MULTISPECIES: DMT family transporter [Lactococcus]</t>
  </si>
  <si>
    <t>Q#1410 - &gt;WP_015426648.1 MULTISPECIES: 1-deoxy-D-xylulose-5-phosphate synthase [Lactococcus]</t>
  </si>
  <si>
    <t>COG1154</t>
  </si>
  <si>
    <t>Dxs</t>
  </si>
  <si>
    <t>cl34145</t>
  </si>
  <si>
    <t>Deoxyxylulose-5-phosphate synthase [Coenzyme transport and metabolism, Lipid transport and metabolism]; Deoxyxylulose-5-phosphate synthase [Coenzyme metabolism / Lipid metabolism].</t>
  </si>
  <si>
    <t>Q#1411 - &gt;WP_015426649.1 MULTISPECIES: MATE family efflux transporter [Lactococcus]</t>
  </si>
  <si>
    <t>Q#1412 - &gt;WP_015426650.1 MULTISPECIES: MFS transporter [Lactococcus]</t>
  </si>
  <si>
    <t>COG2211</t>
  </si>
  <si>
    <t>MelB</t>
  </si>
  <si>
    <t>Na+/melibiose symporter or related transporter [Carbohydrate transport and metabolism]; Na+/melibiose symporter and related transporters [Carbohydrate transport and metabolism].</t>
  </si>
  <si>
    <t>Q#1413 - &gt;WP_015426652.1 ROK family protein [Lactococcus lactis]</t>
  </si>
  <si>
    <t>Q#1414 - &gt;WP_015426653.1 MULTISPECIES: glycoside hydrolase family 1 protein [Lactococcus]</t>
  </si>
  <si>
    <t>Q#1415 - &gt;WP_015426654.1 discoidin domain-containing protein [Lactococcus lactis]</t>
  </si>
  <si>
    <t>COG4724</t>
  </si>
  <si>
    <t>cl10447</t>
  </si>
  <si>
    <t>Endo-beta-N-acetylglucosaminidase D  [Carbohydrate transport and metabolism]; Endo-beta-N-acetylglucosaminidase D [Carbohydrate transport and metabolism].</t>
  </si>
  <si>
    <t>COG3291</t>
  </si>
  <si>
    <t>cl28217</t>
  </si>
  <si>
    <t>PKD repeat  [Function unknown]; FOG: PKD repeat [General function prediction only].</t>
  </si>
  <si>
    <t>Q#1416 - &gt;WP_015426656.1 MULTISPECIES: family 20 glycosylhydrolase [Lactococcus]</t>
  </si>
  <si>
    <t>cl34630</t>
  </si>
  <si>
    <t>Chb superfamily</t>
  </si>
  <si>
    <t>N-acetyl-beta-hexosaminidase  [Carbohydrate transport and metabolism]; N-acetyl-beta-hexosaminidase [Carbohydrate transport and metabolism].</t>
  </si>
  <si>
    <t>Q#1417 - &gt;WP_015426657.1 MULTISPECIES: sugar ABC transporter permease [Lactococcus]</t>
  </si>
  <si>
    <t>COG4209</t>
  </si>
  <si>
    <t>LplB</t>
  </si>
  <si>
    <t>ABC-type polysaccharide transport system, permease component  [Carbohydrate transport and metabolism]; ABC-type polysaccharide transport system, permease component [Carbohydrate transport and metabolism].</t>
  </si>
  <si>
    <t>Q#1418 - &gt;WP_015426658.1 MULTISPECIES: alpha-mannosidase [Lactococcus]</t>
  </si>
  <si>
    <t>COG0383</t>
  </si>
  <si>
    <t>AMS1</t>
  </si>
  <si>
    <t>cl33857</t>
  </si>
  <si>
    <t>Alpha-mannosidase [Carbohydrate transport and metabolism]; Alpha-mannosidase [Carbohydrate transport and metabolism].</t>
  </si>
  <si>
    <t>Q#1419 - &gt;WP_015426660.1 MULTISPECIES: GH92 family glycosyl hydrolase [Lactococcus]</t>
  </si>
  <si>
    <t>COG3537</t>
  </si>
  <si>
    <t>cl39141</t>
  </si>
  <si>
    <t>Putative alpha-1,2-mannosidase  [Carbohydrate transport and metabolism]; Putative alpha-1,2-mannosidase [Carbohydrate transport and metabolism].</t>
  </si>
  <si>
    <t>Q#1420 - &gt;WP_015426661.1 MULTISPECIES: phosphoketolase family protein [Lactococcus]</t>
  </si>
  <si>
    <t>COG3957</t>
  </si>
  <si>
    <t>XFP</t>
  </si>
  <si>
    <t>cl34702</t>
  </si>
  <si>
    <t>Phosphoketolase  [Carbohydrate transport and metabolism]; Phosphoketolase [Carbohydrate transport and metabolism].</t>
  </si>
  <si>
    <t>Q#1421 - &gt;WP_015426662.1 MULTISPECIES: sugar porter family MFS transporter [Lactococcus]</t>
  </si>
  <si>
    <t>Q#1422 - &gt;WP_015426663.1 hypothetical protein [Lactococcus sp. SK2-659]</t>
  </si>
  <si>
    <t>Tryp_SPc superfamily</t>
  </si>
  <si>
    <t>Trypsin-like serine protease; Many of these are synthesized as inactive precursor zymogens that are cleaved during limited proteolysis to generate their active forms. Alignment contains also inactive enzymes that have substitutions of the catalytic triad residues.</t>
  </si>
  <si>
    <t>Q#1423 - &gt;WP_015426664.1 trypsin-like serine protease [Lactococcus sp. SK2-659]</t>
  </si>
  <si>
    <t>Q#1425 - &gt;WP_015426666.1 MULTISPECIES: sugar O-acetyltransferase [Lactococcus]</t>
  </si>
  <si>
    <t>Q#1426 - &gt;WP_015426667.1 glycoside hydrolase family 43 protein [Lactococcus lactis]</t>
  </si>
  <si>
    <t>COG3507</t>
  </si>
  <si>
    <t>XynB2</t>
  </si>
  <si>
    <t>cl34625</t>
  </si>
  <si>
    <t>Beta-xylosidase [Carbohydrate transport and metabolism]; Beta-xylosidase [Carbohydrate transport and metabolism].</t>
  </si>
  <si>
    <t>Q#1427 - &gt;WP_015426668.1 MFS transporter [Lactococcus lactis]</t>
  </si>
  <si>
    <t>Q#1428 - &gt;WP_015426669.1 galactose mutarotase [Lactococcus lactis]</t>
  </si>
  <si>
    <t>Q#1429 - &gt;WP_015426670.1 MULTISPECIES: xylulokinase [Lactococcus]</t>
  </si>
  <si>
    <t>Q#1430 - &gt;WP_015426671.1 xylose isomerase [Lactococcus lactis]</t>
  </si>
  <si>
    <t>cl23721</t>
  </si>
  <si>
    <t>AP2Ec superfamily</t>
  </si>
  <si>
    <t>AP endonuclease family 2; These endonucleases play a role in DNA repair. Cleave phosphodiester bonds at apurinic or apyrimidinic sites; the alignment also contains hexulose-6-phosphate isomerases, enzymes that catalyze the epimerization of D-arabino-6-hexulose 3-phosphate to D-fructose 6-phosphate, via cleaving the phosphoesterbond with the sugar.</t>
  </si>
  <si>
    <t>Q#1431 - &gt;WP_015426673.1 5-(carboxyamino)imidazole ribonucleotide synthase [Lactococcus lactis]</t>
  </si>
  <si>
    <t>Q#1432 - &gt;WP_015426674.1 MULTISPECIES: 5-(carboxyamino)imidazole ribonucleotide mutase [Lactococcus]</t>
  </si>
  <si>
    <t>Q#1433 - &gt;WP_015426676.1 MULTISPECIES: TetR/AcrR family transcriptional regulator [Lactococcus]</t>
  </si>
  <si>
    <t>Q#1434 - &gt;WP_015426677.1 MULTISPECIES: multidrug efflux MFS transporter [Lactococcus]</t>
  </si>
  <si>
    <t>Q#1435 - &gt;WP_015426679.1 MFS transporter [Lactococcus lactis]</t>
  </si>
  <si>
    <t>Q#1436 - &gt;WP_015426680.1 YjjG family noncanonical pyrimidine nucleotidase [Lactococcus lactis]</t>
  </si>
  <si>
    <t>Q#1437 - &gt;WP_015426681.1 bifunctional phosphoribosylaminoimidazolecarboxamide formyltransferase/IMP cyclohydrolase [Lactococcus lactis]</t>
  </si>
  <si>
    <t>Q#1438 - &gt;WP_015426682.1 MULTISPECIES: NAD-dependent epimerase/dehydratase family protein [Lactococcus]</t>
  </si>
  <si>
    <t>Q#1439 - &gt;WP_015426683.1 TetR/AcrR family transcriptional regulator [Lactococcus lactis]</t>
  </si>
  <si>
    <t>Q#1440 - &gt;WP_015426685.1 MULTISPECIES: phosphoribosylglycinamide formyltransferase [Lactococcus]</t>
  </si>
  <si>
    <t>Q#1441 - &gt;WP_015426686.1 phosphoribosylformylglycinamidine cyclo-ligase [Lactococcus lactis]</t>
  </si>
  <si>
    <t>Q#1442 - &gt;WP_015426687.1 MULTISPECIES: type I restriction endonuclease subunit R [Lactococcus]</t>
  </si>
  <si>
    <t>Q#1443 - &gt;WP_015426689.1 restriction endonuclease subunit S [Lactococcus lactis]</t>
  </si>
  <si>
    <t>Q#1444 - &gt;WP_015426691.1 MULTISPECIES: Fic family protein [Lactococcus]</t>
  </si>
  <si>
    <t>cl34563</t>
  </si>
  <si>
    <t>COG3177 superfamily</t>
  </si>
  <si>
    <t>Fic family protein  [Transcription]; Fic family protein [Function unknown].</t>
  </si>
  <si>
    <t>Q#1445 - &gt;WP_015426694.1 MULTISPECIES: type I restriction-modification system subunit M [Lactococcus]</t>
  </si>
  <si>
    <t>Q#1446 - &gt;WP_015426695.1 MULTISPECIES: ATP-dependent chaperone ClpB [Lactococcus]</t>
  </si>
  <si>
    <t>Q#1449 - &gt;WP_015426698.1 MULTISPECIES: NAD-dependent epimerase/dehydratase family protein [Lactococcus]</t>
  </si>
  <si>
    <t>Q#1450 - &gt;WP_015426699.1 amidophosphoribosyltransferase [Lactococcus lactis]</t>
  </si>
  <si>
    <t>Q#1451 - &gt;WP_015426700.1 MULTISPECIES: phosphoribosylformylglycinamidine synthase subunit PurL [Lactococcus]</t>
  </si>
  <si>
    <t>Q#1452 - &gt;WP_015426701.1 MULTISPECIES: phosphoribosylformylglycinamidine synthase subunit PurQ [Lactococcus]</t>
  </si>
  <si>
    <t>Q#1453 - &gt;WP_015426702.1 MULTISPECIES: phosphoribosylaminoimidazolesuccinocarboxamide synthase [Lactococcus]</t>
  </si>
  <si>
    <t>Q#1454 - &gt;WP_015426703.1 MULTISPECIES: cupin domain-containing protein [Lactococcus]</t>
  </si>
  <si>
    <t>COG1917</t>
  </si>
  <si>
    <t>QdoI</t>
  </si>
  <si>
    <t>Cupin domain protein related to quercetin dioxygenase [General function prediction only]; Uncharacterized conserved protein, contains double-stranded beta-helix domain [Function unknown].</t>
  </si>
  <si>
    <t>Q#1455 - &gt;WP_015426704.1 MULTISPECIES: antibiotic biosynthesis monooxygenase [Lactococcus]</t>
  </si>
  <si>
    <t>Q#1456 - &gt;WP_015426705.1 MULTISPECIES: carboxymuconolactone decarboxylase family protein [Lactococcus]</t>
  </si>
  <si>
    <t>Q#1457 - &gt;WP_015426706.1 MULTISPECIES: DUF2255 family protein [Lactococcus]</t>
  </si>
  <si>
    <t>cl01788</t>
  </si>
  <si>
    <t>DUF2255 superfamily</t>
  </si>
  <si>
    <t>Uncharacterized protein conserved in bacteria (DUF2255); Members of this family of hypothetical bacterial proteins have no known function.</t>
  </si>
  <si>
    <t>Q#1458 - &gt;WP_015426707.1 MULTISPECIES: SDR family oxidoreductase [Lactococcus]</t>
  </si>
  <si>
    <t>COG4221</t>
  </si>
  <si>
    <t>YdfG</t>
  </si>
  <si>
    <t>cl34739</t>
  </si>
  <si>
    <t>NADP-dependent 3-hydroxy acid dehydrogenase YdfG [Energy production and conversion]; Short-chain alcohol dehydrogenase of unknown specificity [General function prediction only].</t>
  </si>
  <si>
    <t>Q#1459 - &gt;WP_015426708.1 MFS transporter [Lactococcus lactis]</t>
  </si>
  <si>
    <t>Q#1460 - &gt;WP_015426709.1 MULTISPECIES: MarR family transcriptional regulator [Lactococcus]</t>
  </si>
  <si>
    <t>Q#1461 - &gt;WP_015426710.1 MULTISPECIES: thymidylate synthase [Lactococcus]</t>
  </si>
  <si>
    <t>Q#1462 - &gt;WP_015426711.1 MULTISPECIES: zinc-dependent alcohol dehydrogenase family protein [Lactococcus]</t>
  </si>
  <si>
    <t>Q#1464 - &gt;WP_015426713.1 MULTISPECIES: hypothetical protein [Lactococcus]</t>
  </si>
  <si>
    <t>COG4905</t>
  </si>
  <si>
    <t>Q#1465 - &gt;WP_015426714.1 MULTISPECIES: dihydroorotate oxidase [Lactococcus]</t>
  </si>
  <si>
    <t>Q#1466 - &gt;WP_015426715.1 MULTISPECIES: peptide-methionine (S)-S-oxide reductase MsrA [Lactococcus]</t>
  </si>
  <si>
    <t>Q#1467 - &gt;WP_015426716.1 MULTISPECIES: Gfo/Idh/MocA family oxidoreductase [Lactococcus]</t>
  </si>
  <si>
    <t>Q#1469 - &gt;WP_015426718.1 MULTISPECIES: ABC-F family ATP-binding cassette domain-containing protein [Lactococcus]</t>
  </si>
  <si>
    <t>Q#1470 - &gt;WP_015426719.1 MULTISPECIES: LysR family transcriptional regulator [Lactococcus]</t>
  </si>
  <si>
    <t>Q#1471 - &gt;WP_015426720.1 MULTISPECIES: iron-containing alcohol dehydrogenase family protein [Lactococcus]</t>
  </si>
  <si>
    <t>Q#1473 - &gt;WP_015426722.1 MULTISPECIES: CCA tRNA nucleotidyltransferase [Lactococcus]</t>
  </si>
  <si>
    <t>Q#1474 - &gt;WP_015426723.1 MULTISPECIES: GNAT family N-acetyltransferase [Lactococcus]</t>
  </si>
  <si>
    <t>COG3981</t>
  </si>
  <si>
    <t>Predicted acetyltransferase  [General function prediction only]; Predicted acetyltransferase [General function prediction only].</t>
  </si>
  <si>
    <t>Q#1475 - &gt;WP_015426724.1 MULTISPECIES: 4-hydroxy-tetrahydrodipicolinate reductase [Lactococcus]</t>
  </si>
  <si>
    <t>Q#1476 - &gt;WP_015426725.1 MULTISPECIES: DegV family protein [Lactococcus]</t>
  </si>
  <si>
    <t>Q#1477 - &gt;WP_015426726.1 MULTISPECIES: DUF1149 family protein [Lactococcus]</t>
  </si>
  <si>
    <t>Q#1478 - &gt;WP_015426727.1 MULTISPECIES: tRNA (guanosine(37)-N1)-methyltransferase TrmD [Lactococcus]</t>
  </si>
  <si>
    <t>Q#1479 - &gt;WP_015426729.1 MULTISPECIES: ferrochelatase [Lactococcus]</t>
  </si>
  <si>
    <t>COG0276</t>
  </si>
  <si>
    <t>HemH</t>
  </si>
  <si>
    <t>cl33824</t>
  </si>
  <si>
    <t>Protoheme ferro-lyase (ferrochelatase) [Coenzyme transport and metabolism]; Protoheme ferro-lyase (ferrochelatase) [Coenzyme metabolism].</t>
  </si>
  <si>
    <t>Q#1480 - &gt;WP_015426730.1 MULTISPECIES: hydroxymethylglutaryl-CoA reductase, degradative [Lactococcus]</t>
  </si>
  <si>
    <t>COG1257</t>
  </si>
  <si>
    <t>HMG1</t>
  </si>
  <si>
    <t>cl00205</t>
  </si>
  <si>
    <t>Hydroxymethylglutaryl-CoA reductase [Lipid transport and metabolism]; Hydroxymethylglutaryl-CoA reductase [Lipid metabolism].</t>
  </si>
  <si>
    <t>Q#1481 - &gt;WP_015426731.1 MULTISPECIES: hydroxymethylglutaryl-CoA synthase [Lactococcus]</t>
  </si>
  <si>
    <t>COG3425</t>
  </si>
  <si>
    <t>PksG</t>
  </si>
  <si>
    <t>cl34611</t>
  </si>
  <si>
    <t>3-hydroxy-3-methylglutaryl CoA synthase  [Lipid transport and metabolism]; 3-hydroxy-3-methylglutaryl CoA synthase [Lipid metabolism].</t>
  </si>
  <si>
    <t>Q#1482 - &gt;WP_015426732.1 MULTISPECIES: glucosamine-6-phosphate deaminase [Lactococcus]</t>
  </si>
  <si>
    <t>Q#1483 - &gt;WP_015426735.1 MULTISPECIES: tRNA preQ1(34) S-adenosylmethionine ribosyltransferase-isomerase QueA [Lactococcus]</t>
  </si>
  <si>
    <t>Q#1490 - &gt;WP_015426743.1 MULTISPECIES: GTPase ObgE [Lactococcus]</t>
  </si>
  <si>
    <t>Q#1491 - &gt;WP_015426744.1 MULTISPECIES: cell division protein FtsQ/DivIB [Lactococcus]</t>
  </si>
  <si>
    <t>COG1589</t>
  </si>
  <si>
    <t>FtsQ</t>
  </si>
  <si>
    <t>Q#1492 - &gt;WP_015426745.1 UDP-N-acetylmuramoyl-L-alanine--D-glutamate ligase [Lactococcus lactis]</t>
  </si>
  <si>
    <t>Q#1493 - &gt;WP_015426746.1 MULTISPECIES: ammonium transporter [Lactococcus]</t>
  </si>
  <si>
    <t>Q#1494 - &gt;WP_015426747.1 ATP-binding protein [Lactococcus lactis]</t>
  </si>
  <si>
    <t>Q#1495 - &gt;WP_015426748.1 MULTISPECIES: DUF177 domain-containing protein [Lactococcus]</t>
  </si>
  <si>
    <t>COG1399</t>
  </si>
  <si>
    <t>YceD</t>
  </si>
  <si>
    <t>Uncharacterized metal-binding protein YceD, DUF177 family [Function unknown]; Predicted metal-binding, possibly nucleic acid-binding protein [General function prediction only].</t>
  </si>
  <si>
    <t>Q#1497 - &gt;WP_015426751.1 MULTISPECIES: CHAP domain-containing protein [Lactococcus]</t>
  </si>
  <si>
    <t>Q#1498 - &gt;WP_015426752.1 MULTISPECIES: metallophosphoesterase [Lactococcus]</t>
  </si>
  <si>
    <t>Q#1500 - &gt;WP_015426754.1 MULTISPECIES: carbamoyl phosphate synthase small subunit [Lactococcus]</t>
  </si>
  <si>
    <t>Q#1501 - &gt;WP_015426755.1 MULTISPECIES: aspartate carbamoyltransferase catalytic subunit [Lactococcus]</t>
  </si>
  <si>
    <t>Q#1502 - &gt;WP_015426756.1 MULTISPECIES: uracil-xanthine permease family protein [Lactococcus]</t>
  </si>
  <si>
    <t>Q#1503 - &gt;WP_015426758.1 MULTISPECIES: cation diffusion facilitator family transporter [Lactococcus]</t>
  </si>
  <si>
    <t>COG1230</t>
  </si>
  <si>
    <t>CzcD</t>
  </si>
  <si>
    <t>cl40534</t>
  </si>
  <si>
    <t>Co/Zn/Cd efflux system component [Inorganic ion transport and metabolism]; Co/Zn/Cd efflux system component [Inorganic ion transport and metabolism].</t>
  </si>
  <si>
    <t>Q#1504 - &gt;WP_015426759.1 MULTISPECIES: glutamate-5-semialdehyde dehydrogenase [Lactococcus]</t>
  </si>
  <si>
    <t>Q#1506 - &gt;WP_015426763.1 MULTISPECIES: AzlC family ABC transporter permease [Lactococcus]</t>
  </si>
  <si>
    <t>Q#1507 - &gt;WP_015426764.1 MULTISPECIES: NADPH-dependent F420 reductase [Lactococcus]</t>
  </si>
  <si>
    <t>COG2085</t>
  </si>
  <si>
    <t>cl28110</t>
  </si>
  <si>
    <t>Predicted dinucleotide-binding enzyme [General function prediction only]; Predicted dinucleotide-binding enzymes [General function prediction only].</t>
  </si>
  <si>
    <t>Q#1508 - &gt;WP_015426765.1 MULTISPECIES: GNAT family N-acetyltransferase [Lactococcus]</t>
  </si>
  <si>
    <t>Q#1510 - &gt;WP_015426767.1 MULTISPECIES: MgtC/SapB family protein [Lactococcus]</t>
  </si>
  <si>
    <t>Q#1511 - &gt;WP_015426768.1 MULTISPECIES: NUDIX hydrolase [Lactococcus]</t>
  </si>
  <si>
    <t>Q#1512 - &gt;WP_015426769.1 MULTISPECIES: aspartate-semialdehyde dehydrogenase [Lactococcus]</t>
  </si>
  <si>
    <t>Q#1513 - &gt;WP_015426770.1 MULTISPECIES: transketolase [Lactococcus]</t>
  </si>
  <si>
    <t>Q#1514 - &gt;WP_015426771.1 MULTISPECIES: PTS ascorbate transporter subunit IIC [Lactococcus]</t>
  </si>
  <si>
    <t>Q#1515 - &gt;WP_015426772.1 PTS sugar transporter subunit IIA [Lactococcus lactis]</t>
  </si>
  <si>
    <t>Q#1516 - &gt;WP_015426773.1 MULTISPECIES: bifunctional 4-hydroxy-2-oxoglutarate aldolase/2-dehydro-3-deoxy-phosphogluconate aldolase [Lactococcus]</t>
  </si>
  <si>
    <t>COG0800</t>
  </si>
  <si>
    <t>Eda</t>
  </si>
  <si>
    <t>2-keto-3-deoxy-6-phosphogluconate aldolase [Carbohydrate transport and metabolism]; 2-keto-3-deoxy-6-phosphogluconate aldolase [Carbohydrate transport and metabolism].</t>
  </si>
  <si>
    <t>Q#1517 - &gt;WP_015426774.1 MULTISPECIES: sugar kinase [Lactococcus]</t>
  </si>
  <si>
    <t>COG0524</t>
  </si>
  <si>
    <t>RbsK</t>
  </si>
  <si>
    <t>Sugar or nucleoside kinase, ribokinase family [Carbohydrate transport and metabolism]; Sugar kinases, ribokinase family [Carbohydrate transport and metabolism].</t>
  </si>
  <si>
    <t>Q#1518 - &gt;WP_015426775.1 glucuronate isomerase [Lactococcus lactis]</t>
  </si>
  <si>
    <t>COG1904</t>
  </si>
  <si>
    <t>UxaC</t>
  </si>
  <si>
    <t>cl00829</t>
  </si>
  <si>
    <t>Glucuronate isomerase [Carbohydrate transport and metabolism]; Glucuronate isomerase [Carbohydrate transport and metabolism].</t>
  </si>
  <si>
    <t>Q#1519 - &gt;WP_015426776.1 MULTISPECIES: aldose 1-epimerase family protein [Lactococcus]</t>
  </si>
  <si>
    <t>Q#1520 - &gt;WP_015426777.1 MULTISPECIES: MFS transporter [Lactococcus]</t>
  </si>
  <si>
    <t>Q#1521 - &gt;WP_015426778.1 MULTISPECIES: mannonate dehydratase [Lactococcus]</t>
  </si>
  <si>
    <t>COG1312</t>
  </si>
  <si>
    <t>UxuA</t>
  </si>
  <si>
    <t>D-mannonate dehydratase [Carbohydrate transport and metabolism]; D-mannonate dehydratase [Carbohydrate transport and metabolism].</t>
  </si>
  <si>
    <t>Q#1522 - &gt;WP_015426779.1 MULTISPECIES: mannitol dehydrogenase family protein [Lactococcus]</t>
  </si>
  <si>
    <t>Q#1523 - &gt;WP_015426780.1 MULTISPECIES: GntR family transcriptional regulator [Lactococcus]</t>
  </si>
  <si>
    <t>Q#1524 - &gt;WP_015426781.1 MFS transporter [Lactococcus lactis]</t>
  </si>
  <si>
    <t>Q#1525 - &gt;WP_015426784.1 arsenate reductase (thioredoxin) [Lactococcus lactis]</t>
  </si>
  <si>
    <t>Q#1526 - &gt;WP_015426785.1 LysM peptidoglycan-binding domain-containing protein [Lactococcus lactis]</t>
  </si>
  <si>
    <t>cl34684</t>
  </si>
  <si>
    <t>YaaH superfamily</t>
  </si>
  <si>
    <t>Spore germination protein YaaH [Cell cycle control, cell division, chromosome partitioning]; Predicted glycosyl hydrolase [General function prediction only].</t>
  </si>
  <si>
    <t>Q#1537 - &gt;WP_015426797.1 Ig-like domain-containing protein [Lactococcus lactis]</t>
  </si>
  <si>
    <t>Q#1539 - &gt;WP_015426799.1 minor capsid protein [Lactococcus lactis]</t>
  </si>
  <si>
    <t>cl28039</t>
  </si>
  <si>
    <t>COG5585 superfamily</t>
  </si>
  <si>
    <t>NAD+--asparagine ADP-ribosyltransferase  [Signal transduction mechanisms]; NAD+--asparagine ADP-ribosyltransferase [Signal transduction mechanisms].</t>
  </si>
  <si>
    <t>Q#1540 - &gt;WP_015426800.1 ribosomal-processing cysteine protease Prp [Lactococcus lactis]</t>
  </si>
  <si>
    <t>Prp-like superfamily</t>
  </si>
  <si>
    <t>ribosomal-processing cysteine protease Prp and similar proteins; This model represents a family of cysteine proteases that include members found to cleave the N-terminus extension of ribosomal subunit L27 in eubacteria. Proteins in this family are distinguished by a pair of invariant histidine and cysteine residues with conserved spacing that form the classic catalytic dyad of a cysteine protease. Dependence of Staphylococcus aureus on L27 cleavage by Prp makes the enzyme a target for antibiotic development.</t>
  </si>
  <si>
    <t>Q#1546 - &gt;WP_015426816.1 hypothetical protein [Lactococcus lactis]</t>
  </si>
  <si>
    <t>Q#1548 - &gt;WP_015426819.1 single-stranded DNA-binding protein [Lactococcus lactis]</t>
  </si>
  <si>
    <t>Q#1552 - &gt;WP_015426824.1 phage antirepressor Ant [Lactococcus lactis]</t>
  </si>
  <si>
    <t>COG3561</t>
  </si>
  <si>
    <t>cl01430</t>
  </si>
  <si>
    <t>Phage anti-repressor protein  [Mobilome: prophages, transposons]; Phage anti-repressor protein [Transcription].</t>
  </si>
  <si>
    <t>Q#1557 - &gt;WP_015426832.1 substrate-binding domain-containing protein [Lactococcus lactis]</t>
  </si>
  <si>
    <t>Q#1558 - &gt;WP_015426834.1 MULTISPECIES: D-ribose pyranase [Lactococcus]</t>
  </si>
  <si>
    <t>COG1869</t>
  </si>
  <si>
    <t>RbsD</t>
  </si>
  <si>
    <t>cl00809</t>
  </si>
  <si>
    <t>D-ribose pyranose/furanose isomerase RbsD [Carbohydrate transport and metabolism]; ABC-type ribose transport system, auxiliary component [Carbohydrate transport and metabolism].</t>
  </si>
  <si>
    <t>Q#1559 - &gt;WP_015426836.1 MULTISPECIES: LacI family transcriptional regulator [Lactococcus]</t>
  </si>
  <si>
    <t>Q#1560 - &gt;WP_015426837.1 MULTISPECIES: adenylosuccinate lyase [Lactococcus]</t>
  </si>
  <si>
    <t>Q#1561 - &gt;WP_015426838.1 MULTISPECIES: type I 3-dehydroquinate dehydratase [Lactococcus]</t>
  </si>
  <si>
    <t>Q#1562 - &gt;WP_015426839.1 MULTISPECIES: endonuclease MutS2 [Lactococcus]</t>
  </si>
  <si>
    <t>Q#1563 - &gt;WP_015426840.1 NAD(P)/FAD-dependent oxidoreductase [Lactococcus lactis]</t>
  </si>
  <si>
    <t>Q#1564 - &gt;WP_015426842.1 MULTISPECIES: cell division site-positioning protein MapZ family protein [Lactococcus]</t>
  </si>
  <si>
    <t>Q#1565 - &gt;WP_015426843.1 MULTISPECIES: class I SAM-dependent RNA methyltransferase [Lactococcus]</t>
  </si>
  <si>
    <t>Q#1566 - &gt;WP_015426844.1 MULTISPECIES: DNA polymerase III subunit delta [Lactococcus]</t>
  </si>
  <si>
    <t>Q#1567 - &gt;WP_015426845.1 DNA translocase FtsK [Lactococcus lactis]</t>
  </si>
  <si>
    <t>Q#1569 - &gt;WP_015426847.1 MULTISPECIES: phosphate acetyltransferase [Lactococcus]</t>
  </si>
  <si>
    <t>Q#1570 - &gt;WP_015426849.1 MULTISPECIES: Gfo/Idh/MocA family oxidoreductase [Lactococcus]</t>
  </si>
  <si>
    <t>Q#1571 - &gt;WP_015426850.1 MULTISPECIES: 1,4-dihydroxy-2-naphthoate polyprenyltransferase [Lactococcus]</t>
  </si>
  <si>
    <t>Q#1572 - &gt;WP_015426851.1 MULTISPECIES: ClC family H(+)/Cl(-) exchange transporter [Lactococcus]</t>
  </si>
  <si>
    <t>TrkA superfamily</t>
  </si>
  <si>
    <t>Q#1575 - &gt;WP_015426855.1 Rgg/GadR/MutR family transcriptional regulator [Lactococcus lactis]</t>
  </si>
  <si>
    <t>Q#1576 - &gt;WP_015426856.1 MULTISPECIES: demethylmenaquinone methyltransferase [Lactococcus]</t>
  </si>
  <si>
    <t>COG2226</t>
  </si>
  <si>
    <t>UbiE</t>
  </si>
  <si>
    <t>Ubiquinone/menaquinone biosynthesis C-methylase UbiE [Coenzyme transport and metabolism]; Methylase involved in ubiquinone/menaquinone biosynthesis [Coenzyme metabolism].</t>
  </si>
  <si>
    <t>Q#1577 - &gt;WP_015426857.1 MULTISPECIES: YhgE/Pip domain-containing protein [Lactococcus]</t>
  </si>
  <si>
    <t>Q#1578 - &gt;WP_015426859.1 MULTISPECIES: membrane protein insertion efficiency factor YidD [Lactococcus]</t>
  </si>
  <si>
    <t>Q#1579 - &gt;WP_015426860.1 MULTISPECIES: 1-deoxy-D-xylulose-5-phosphate synthase [Lactococcus]</t>
  </si>
  <si>
    <t>Q#1580 - &gt;WP_015426862.1 MULTISPECIES: LacI family transcriptional regulator [Lactococcus]</t>
  </si>
  <si>
    <t>Q#1581 - &gt;WP_015426863.1 MULTISPECIES: glycoside hydrolase family 65 protein [Lactococcus]</t>
  </si>
  <si>
    <t>Q#1582 - &gt;WP_015426864.1 MULTISPECIES: alpha-glucosidase [Lactococcus]</t>
  </si>
  <si>
    <t>Q#1583 - &gt;WP_015426865.1 MULTISPECIES: alpha-amylase [Lactococcus]</t>
  </si>
  <si>
    <t>Q#1584 - &gt;WP_015426868.1 glycoside hydrolase family 13 protein [Lactococcus lactis]</t>
  </si>
  <si>
    <t>Q#1585 - &gt;WP_015426869.1 MULTISPECIES: extracellular solute-binding protein [Lactococcus]</t>
  </si>
  <si>
    <t>Q#1586 - &gt;WP_015426870.1 sugar ABC transporter permease [Lactococcus sp. SK2-659]</t>
  </si>
  <si>
    <t>Q#1587 - &gt;WP_015426871.1 MULTISPECIES: sugar ABC transporter permease [Lactococcus]</t>
  </si>
  <si>
    <t>Q#1589 - &gt;WP_015426875.1 MULTISPECIES: YagU family protein [Lactococcus]</t>
  </si>
  <si>
    <t>COG3477</t>
  </si>
  <si>
    <t>YagU</t>
  </si>
  <si>
    <t>cl01380</t>
  </si>
  <si>
    <t>Uncharacterized membrane protein YagU, involved in acid resistance, DUF1440 family [Function unknown]; Predicted periplasmic/secreted protein [Function unknown].</t>
  </si>
  <si>
    <t>Q#1590 - &gt;WP_015426877.1 MULTISPECIES: NADH-dependent flavin oxidoreductase [Lactococcus]</t>
  </si>
  <si>
    <t>COG1902</t>
  </si>
  <si>
    <t>FadH</t>
  </si>
  <si>
    <t>2,4-dienoyl-CoA reductase or related NADH-dependent reductase, Old Yellow Enzyme (OYE) family [Energy production and conversion]; NADH:flavin oxidoreductases, Old Yellow Enzyme family [Energy production and conversion].</t>
  </si>
  <si>
    <t>Q#1591 - &gt;WP_015426878.1 MULTISPECIES: carbamate kinase [Lactococcus]</t>
  </si>
  <si>
    <t>Q#1592 - &gt;WP_015426879.1 MULTISPECIES: agmatine deiminase [Lactococcus]</t>
  </si>
  <si>
    <t>Q#1593 - &gt;WP_015426880.1 MULTISPECIES: APC family permease [Lactococcus]</t>
  </si>
  <si>
    <t>Q#1594 - &gt;WP_015426882.1 MULTISPECIES: LCP family protein [Lactococcus]</t>
  </si>
  <si>
    <t>Q#1595 - &gt;WP_015426883.1 MULTISPECIES: (d)CMP kinase [Lactococcus]</t>
  </si>
  <si>
    <t>Q#1597 - &gt;WP_015426886.1 MULTISPECIES: PTS mannose/fructose/sorbose transporter subunit IIC [Lactococcus]</t>
  </si>
  <si>
    <t>COG3715</t>
  </si>
  <si>
    <t>ManY</t>
  </si>
  <si>
    <t>Phosphotransferase system, mannose/fructose/N-acetylgalactosamine-specific component IIC [Carbohydrate transport and metabolism]; Phosphotransferase system, mannose/fructose/N-acetylgalactosamine-specific component IIC [Carbohydrate transport and metabolism].</t>
  </si>
  <si>
    <t>Q#1598 - &gt;WP_015426887.1 MULTISPECIES: PTS system mannose/fructose/sorbose family transporter subunit IID [Lactococcus]</t>
  </si>
  <si>
    <t>Q#1599 - &gt;WP_015426888.1 YitT family protein [Lactococcus lactis]</t>
  </si>
  <si>
    <t>Q#1600 - &gt;WP_015426889.1 MULTISPECIES: serine--tRNA ligase [Lactococcus]</t>
  </si>
  <si>
    <t>Q#1602 - &gt;WP_015426892.1 MULTISPECIES: ABC transporter permease [Lactococcus]</t>
  </si>
  <si>
    <t>Q#1603 - &gt;WP_015426893.1 MULTISPECIES: ABC transporter ATP-binding protein [Lactococcus]</t>
  </si>
  <si>
    <t>Q#1604 - &gt;WP_015426895.1 MULTISPECIES: LD-carboxypeptidase [Lactococcus]</t>
  </si>
  <si>
    <t>Q#1605 - &gt;WP_015426896.1 MULTISPECIES: phosphoglycerate mutase family protein [Lactococcus]</t>
  </si>
  <si>
    <t>Q#1606 - &gt;WP_015426897.1 MULTISPECIES: phosphate ABC transporter permease PstA [Lactococcus]</t>
  </si>
  <si>
    <t>Q#1607 - &gt;WP_015426898.1 MULTISPECIES: phosphate ABC transporter permease subunit PstC [Lactococcus]</t>
  </si>
  <si>
    <t>Q#1608 - &gt;WP_015426899.1 MULTISPECIES: phosphate ABC transporter substrate-binding protein [Lactococcus]</t>
  </si>
  <si>
    <t>Q#1609 - &gt;WP_015426900.1 MULTISPECIES: phosphate ABC transporter substrate-binding protein [Lactococcus]</t>
  </si>
  <si>
    <t>Q#1610 - &gt;WP_015426902.1 MULTISPECIES: alanine--tRNA ligase [Lactococcus]</t>
  </si>
  <si>
    <t>Q#1611 - &gt;WP_015426904.1 MULTISPECIES: O-methyltransferase [Lactococcus]</t>
  </si>
  <si>
    <t>Q#1612 - &gt;WP_015426906.1 MULTISPECIES: competence protein CoiA [Lactococcus]</t>
  </si>
  <si>
    <t>COG4469</t>
  </si>
  <si>
    <t>CoiA</t>
  </si>
  <si>
    <t>Competence protein CoiA-like family, contains a predicted nuclease domain  [General function prediction only]; Competence protein CoiA-like family, contains a predicted nuclease    domain [General function prediction only].</t>
  </si>
  <si>
    <t>Q#1613 - &gt;WP_015426908.1 MULTISPECIES: alpha/beta hydrolase [Lactococcus]</t>
  </si>
  <si>
    <t>Q#1614 - &gt;WP_015426910.1 MULTISPECIES: LutB/LldF family L-lactate oxidation iron-sulfur protein [Lactococcus]</t>
  </si>
  <si>
    <t>COG1139</t>
  </si>
  <si>
    <t>LutB</t>
  </si>
  <si>
    <t>cl34134</t>
  </si>
  <si>
    <t>L-lactate utilization protein LutB, contains a ferredoxin-type domain [Energy production and conversion]; Uncharacterized conserved protein containing a ferredoxin-like domain [Energy production and conversion].</t>
  </si>
  <si>
    <t>Q#1615 - &gt;WP_015426911.1 MULTISPECIES: Bax inhibitor-1/YccA family protein [Lactococcus]</t>
  </si>
  <si>
    <t>Q#1616 - &gt;WP_015426912.1 MULTISPECIES: diacylglycerol kinase family lipid kinase [Lactococcus]</t>
  </si>
  <si>
    <t>Q#1617 - &gt;WP_015426913.1 MULTISPECIES: ATP-dependent RecD-like DNA helicase [Lactococcus]</t>
  </si>
  <si>
    <t>Q#1618 - &gt;WP_015426914.1 MULTISPECIES: histidine phosphatase family protein [Lactococcus]</t>
  </si>
  <si>
    <t>Q#1619 - &gt;WP_015426915.1 MULTISPECIES: shikimate kinase [Lactococcus]</t>
  </si>
  <si>
    <t>Q#1620 - &gt;WP_015426916.1 MULTISPECIES: 3-phosphoshikimate 1-carboxyvinyltransferase [Lactococcus]</t>
  </si>
  <si>
    <t>Q#1621 - &gt;WP_015426917.1 MULTISPECIES: prephenate dehydrogenase [Lactococcus]</t>
  </si>
  <si>
    <t>Q#1622 - &gt;WP_015426919.1 MULTISPECIES: VanZ family protein [Lactococcus]</t>
  </si>
  <si>
    <t>COG4767</t>
  </si>
  <si>
    <t>Glycopeptide antibiotics resistance protein  [Defense mechanisms]; Glycopeptide antibiotics resistance protein [Defense mechanisms].</t>
  </si>
  <si>
    <t>Q#1623 - &gt;WP_015426920.1 MULTISPECIES: ABC transporter permease [Lactococcus]</t>
  </si>
  <si>
    <t>Q#1624 - &gt;WP_015426921.1 MULTISPECIES: ABC transporter ATP-binding protein [Lactococcus]</t>
  </si>
  <si>
    <t>Q#1625 - &gt;WP_015426923.1 MULTISPECIES: chorismate synthase [Lactococcus]</t>
  </si>
  <si>
    <t>Q#1626 - &gt;WP_015426924.1 MULTISPECIES: HAD family hydrolase [Lactococcus]</t>
  </si>
  <si>
    <t>Q#1627 - &gt;WP_015426925.1 MULTISPECIES: DUF1054 family protein [Lactococcus]</t>
  </si>
  <si>
    <t>Q#1628 - &gt;WP_015426926.1 MULTISPECIES: DMT family transporter [Lactococcus]</t>
  </si>
  <si>
    <t>COG3238</t>
  </si>
  <si>
    <t>ydcZ</t>
  </si>
  <si>
    <t>Uncharacterized membrane protein YdcZ, DUF606 family [Function unknown]; Uncharacterized protein conserved in bacteria [Function unknown].</t>
  </si>
  <si>
    <t>Q#1629 - &gt;WP_015426927.1 MULTISPECIES: 3-dehydroquinate synthase [Lactococcus]</t>
  </si>
  <si>
    <t>Q#1630 - &gt;WP_015426928.1 shikimate dehydrogenase [Lactococcus lactis]</t>
  </si>
  <si>
    <t>Q#1631 - &gt;WP_015426929.1 MULTISPECIES: amino acid ABC transporter substrate-binding protein/permease [Lactococcus]</t>
  </si>
  <si>
    <t>Q#1633 - &gt;WP_015426932.1 MULTISPECIES: F0F1 ATP synthase subunit epsilon [Lactococcus]</t>
  </si>
  <si>
    <t>Q#1634 - &gt;WP_015426935.1 MULTISPECIES: F0F1 ATP synthase subunit delta [Lactococcus]</t>
  </si>
  <si>
    <t>Q#1635 - &gt;WP_015426937.1 MULTISPECIES: esterase family protein [Lactococcus]</t>
  </si>
  <si>
    <t>Q#1636 - &gt;WP_015426938.1 MULTISPECIES: DNA internalization-related competence protein ComEC/Rec2 [Lactococcus]</t>
  </si>
  <si>
    <t>Q#1637 - &gt;WP_015426939.1 MULTISPECIES: ComEA family DNA-binding protein [Lactococcus]</t>
  </si>
  <si>
    <t>Q#1638 - &gt;WP_015426940.1 MULTISPECIES: ABC transporter permease [Lactococcus]</t>
  </si>
  <si>
    <t>Q#1639 - &gt;WP_015426941.1 MULTISPECIES: ABC transporter ATP-binding protein [Lactococcus]</t>
  </si>
  <si>
    <t>Q#1641 - &gt;WP_015426943.1 MULTISPECIES: cation transporter [Lactococcus]</t>
  </si>
  <si>
    <t>COG0471</t>
  </si>
  <si>
    <t>CitT</t>
  </si>
  <si>
    <t>Di- and tricarboxylate transporter [Carbohydrate transport and metabolism]; Di- and tricarboxylate transporters [Inorganic ion transport and metabolism].</t>
  </si>
  <si>
    <t>Q#1642 - &gt;WP_015426944.1 MULTISPECIES: thiaminase II [Lactococcus]</t>
  </si>
  <si>
    <t>COG0819</t>
  </si>
  <si>
    <t>TenA</t>
  </si>
  <si>
    <t>cl15243</t>
  </si>
  <si>
    <t>Thiaminase [Coenzyme transport and metabolism]; Putative transcription activator [Transcription].</t>
  </si>
  <si>
    <t>Q#1643 - &gt;WP_015426947.1 MULTISPECIES: biotin transporter BioY [Lactococcus]</t>
  </si>
  <si>
    <t>Q#1644 - &gt;WP_015426948.1 AMP-binding protein [Lactococcus lactis]</t>
  </si>
  <si>
    <t>Q#1645 - &gt;WP_015426949.1 MULTISPECIES: acetyl-CoA C-acyltransferase [Lactococcus]</t>
  </si>
  <si>
    <t>Q#1647 - &gt;WP_015426952.1 MULTISPECIES: nitronate monooxygenase [Lactococcus]</t>
  </si>
  <si>
    <t>Q#1648 - &gt;WP_015426953.1 MULTISPECIES: cysteine desulfurase [Lactococcus]</t>
  </si>
  <si>
    <t>Q#1649 - &gt;WP_015426954.1 MULTISPECIES: Fe-S cluster assembly protein SufD [Lactococcus]</t>
  </si>
  <si>
    <t>Q#1650 - &gt;WP_015426955.1 MULTISPECIES: undecaprenyl/decaprenyl-phosphate alpha-N-acetylglucosaminyl 1-phosphate transferase [Lactococcus]</t>
  </si>
  <si>
    <t>Q#1651 - &gt;WP_015426960.1 endopeptidase PepO [Lactococcus lactis]</t>
  </si>
  <si>
    <t>Q#1652 - &gt;WP_015426961.1 polysaccharide biosynthesis protein [Lactococcus lactis]</t>
  </si>
  <si>
    <t>Q#1653 - &gt;WP_015426962.1 MULTISPECIES: UDP-N-acetylmuramoyl-L-alanyl-D-glutamate--2,6-diaminopimelate ligase [Lactococcus]</t>
  </si>
  <si>
    <t>Q#1654 - &gt;WP_015426964.1 DNA helicase RecQ [Lactococcus lactis]</t>
  </si>
  <si>
    <t>COG0514</t>
  </si>
  <si>
    <t>RecQ</t>
  </si>
  <si>
    <t>Q#1655 - &gt;WP_015426965.1 glutamate/gamma-aminobutyrate family transporter YjeM [Lactococcus lactis]</t>
  </si>
  <si>
    <t>Q#1656 - &gt;WP_015426966.1 MULTISPECIES: peptidase T [Lactococcus]</t>
  </si>
  <si>
    <t>Q#1658 - &gt;WP_015426968.1 MULTISPECIES: manganese-dependent inorganic pyrophosphatase [Lactococcus]</t>
  </si>
  <si>
    <t>Q#1659 - &gt;WP_015426969.1 MULTISPECIES: pyruvate formate lyase-activating protein [Lactococcus]</t>
  </si>
  <si>
    <t>Q#1660 - &gt;WP_015426970.1 MULTISPECIES: hemolysin family protein [Lactococcus]</t>
  </si>
  <si>
    <t>Q#1663 - &gt;WP_015426976.1 MULTISPECIES: HNH endonuclease [Lactococcus]</t>
  </si>
  <si>
    <t>COG1403</t>
  </si>
  <si>
    <t>McrA</t>
  </si>
  <si>
    <t>5-methylcytosine-specific restriction endonuclease McrA [Defense mechanisms]; Restriction endonuclease [Defense mechanisms].</t>
  </si>
  <si>
    <t>Q#1664 - &gt;WP_015426977.1 LuxR C-terminal-related transcriptional regulator [Lactococcus lactis]</t>
  </si>
  <si>
    <t>RpoE superfamily</t>
  </si>
  <si>
    <t>Q#1666 - &gt;WP_015426979.1 MULTISPECIES: phage major capsid protein [Lactococcus]</t>
  </si>
  <si>
    <t>cl27082</t>
  </si>
  <si>
    <t>Phage_capsid superfamily</t>
  </si>
  <si>
    <t>Phage capsid family; Family of bacteriophage hypothetical proteins and capsid proteins.</t>
  </si>
  <si>
    <t>Q#1669 - &gt;WP_015426982.1 MULTISPECIES: hypothetical protein [Lactococcus]</t>
  </si>
  <si>
    <t>cl35018</t>
  </si>
  <si>
    <t>COG5545 superfamily</t>
  </si>
  <si>
    <t>Predicted P-loop ATPase and inactivated derivatives  [Mobilome: prophages, transposons]; Predicted P-loop ATPase and inactivated derivatives [General function prediction only].</t>
  </si>
  <si>
    <t>Q#1674 - &gt;WP_015426989.1 MULTISPECIES: helix-turn-helix domain-containing protein [Lactococcus]</t>
  </si>
  <si>
    <t>Q#1675 - &gt;WP_015426991.1 MULTISPECIES: GNAT family N-acetyltransferase [Lactococcus]</t>
  </si>
  <si>
    <t>Q#1676 - &gt;WP_015426992.1 MULTISPECIES: uracil-DNA glycosylase family protein [Lactococcus]</t>
  </si>
  <si>
    <t>Q#1677 - &gt;WP_015426993.1 MULTISPECIES: excinuclease ABC subunit UvrA [Lactococcus]</t>
  </si>
  <si>
    <t>Q#1679 - &gt;WP_015426995.1 MULTISPECIES: histidine phosphatase family protein [Lactococcus]</t>
  </si>
  <si>
    <t>Q#1680 - &gt;WP_015426996.1 MULTISPECIES: amino acid permease [Lactococcus]</t>
  </si>
  <si>
    <t>Q#1681 - &gt;WP_015426997.1 MULTISPECIES: Gfo/Idh/MocA family oxidoreductase [Lactococcus]</t>
  </si>
  <si>
    <t>Q#1682 - &gt;WP_015426998.1 MULTISPECIES: thiamine diphosphokinase [Lactococcus]</t>
  </si>
  <si>
    <t>COG1564</t>
  </si>
  <si>
    <t>ThiN</t>
  </si>
  <si>
    <t>Thiamine pyrophosphokinase  [Coenzyme transport and metabolism]; Thiamine pyrophosphokinase [Coenzyme metabolism].</t>
  </si>
  <si>
    <t>Q#1684 - &gt;WP_015427000.1 MULTISPECIES: asparagine--tRNA ligase [Lactococcus]</t>
  </si>
  <si>
    <t>Q#1686 - &gt;WP_015427002.1 pyridoxal phosphate-dependent aminotransferase [Lactococcus lactis]</t>
  </si>
  <si>
    <t>Q#1687 - &gt;WP_015427005.1 MULTISPECIES: hemolysin family protein [Lactococcus]</t>
  </si>
  <si>
    <t>Q#1688 - &gt;WP_015427006.1 linear amide C-N hydrolase [Lactococcus lactis]</t>
  </si>
  <si>
    <t>Q#1689 - &gt;WP_015427007.1 MULTISPECIES: tyrosine-protein phosphatase [Lactococcus]</t>
  </si>
  <si>
    <t>COG2365</t>
  </si>
  <si>
    <t>Oca4</t>
  </si>
  <si>
    <t>Q#1690 - &gt;WP_015427008.1 oligopeptide ABC transporter substrate-binding protein [Lactococcus lactis]</t>
  </si>
  <si>
    <t>Q#1691 - &gt;WP_015427010.1 murein tripeptide/oligopeptide ABC transporter permease OppB [Lactococcus lactis]</t>
  </si>
  <si>
    <t>Q#1692 - &gt;WP_015427011.1 murein tripeptide/oligopeptide ABC transporter ATP-binding protein OppF [Lactococcus lactis]</t>
  </si>
  <si>
    <t>Q#1694 - &gt;WP_015427015.1 MULTISPECIES: tRNA uridine-5-carboxymethylaminomethyl(34) synthesis enzyme MnmG [Lactococcus]</t>
  </si>
  <si>
    <t>Q#1695 - &gt;WP_015427017.1 MULTISPECIES: Mini-ribonuclease 3 [Lactococcus]</t>
  </si>
  <si>
    <t>Q#1696 - &gt;WP_015427018.1 MULTISPECIES: cysteine--tRNA ligase [Lactococcus]</t>
  </si>
  <si>
    <t>Q#1699 - &gt;WP_015427023.1 MULTISPECIES: DivIVA domain-containing protein [Lactococcus]</t>
  </si>
  <si>
    <t>Q#1700 - &gt;WP_015427025.1 MULTISPECIES: YggS family pyridoxal phosphate-dependent enzyme [Lactococcus]</t>
  </si>
  <si>
    <t>Q#1701 - &gt;WP_015427026.1 MULTISPECIES: cell division protein FtsZ [Lactococcus]</t>
  </si>
  <si>
    <t>Q#1702 - &gt;WP_015427028.1 MULTISPECIES: 23S rRNA (guanosine(2251)-2'-O)-methyltransferase RlmB [Lactococcus]</t>
  </si>
  <si>
    <t>Q#1703 - &gt;WP_015427030.1 MULTISPECIES: aldo/keto reductase [Lactococcus]</t>
  </si>
  <si>
    <t>Q#1704 - &gt;WP_015427031.1 MULTISPECIES: MFS transporter [Lactococcus]</t>
  </si>
  <si>
    <t>Q#1705 - &gt;WP_015427032.1 LysR family transcriptional regulator [Lactococcus lactis]</t>
  </si>
  <si>
    <t>Q#1706 - &gt;WP_015427033.1 MULTISPECIES: bis(5'-nucleosyl)-tetraphosphatase (symmetrical) YqeK [Lactococcus]</t>
  </si>
  <si>
    <t>Q#1707 - &gt;WP_015427034.1 MULTISPECIES: 5'-methylthioadenosine/adenosylhomocysteine nucleosidase [Lactococcus]</t>
  </si>
  <si>
    <t>Q#1709 - &gt;WP_015427036.1 MULTISPECIES: NUDIX hydrolase [Lactococcus]</t>
  </si>
  <si>
    <t>Q#1710 - &gt;WP_015427037.1 MULTISPECIES: bifunctional UDP-N-acetylglucosamine diphosphorylase/glucosamine-1-phosphate N-acetyltransferase GlmU [Lactococcus]</t>
  </si>
  <si>
    <t>Q#1711 - &gt;WP_015427038.1 MULTISPECIES: pyrroline-5-carboxylate reductase [Lactococcus]</t>
  </si>
  <si>
    <t>Q#1712 - &gt;WP_015427039.1 MULTISPECIES: 30S ribosomal protein S15 [Lactococcus]</t>
  </si>
  <si>
    <t>Q#1713 - &gt;WP_015427040.1 MULTISPECIES: Stk1 family PASTA domain-containing Ser/Thr kinase [Lactococcus]</t>
  </si>
  <si>
    <t>COG2815</t>
  </si>
  <si>
    <t>PASTA</t>
  </si>
  <si>
    <t>PASTA domain, binds beta-lactams  [Cell wall/membrane/envelope biogenesis]; Uncharacterized protein conserved in bacteria [Function unknown].</t>
  </si>
  <si>
    <t>Q#1714 - &gt;WP_015427041.1 MULTISPECIES: Stp1/IreP family PP2C-type Ser/Thr phosphatase [Lactococcus]</t>
  </si>
  <si>
    <t>Q#1715 - &gt;WP_015427042.1 MULTISPECIES: 16S rRNA (cytosine(967)-C(5))-methyltransferase RsmB [Lactococcus]</t>
  </si>
  <si>
    <t>Q#1716 - &gt;WP_015427043.1 GlsB/YeaQ/YmgE family stress response membrane protein [Lactococcus lactis]</t>
  </si>
  <si>
    <t>Q#1717 - &gt;WP_015427044.1 MULTISPECIES: methionyl-tRNA formyltransferase [Lactococcus]</t>
  </si>
  <si>
    <t>Q#1718 - &gt;WP_015427045.1 MULTISPECIES: NUDIX hydrolase [Lactococcus]</t>
  </si>
  <si>
    <t>Q#1719 - &gt;WP_015427047.1 MULTISPECIES: primosomal protein N' [Lactococcus]</t>
  </si>
  <si>
    <t>Q#1720 - &gt;WP_015427048.1 MULTISPECIES: ribonuclease Y [Lactococcus]</t>
  </si>
  <si>
    <t>Q#1721 - &gt;WP_015427049.1 MULTISPECIES: glucosamine-6-phosphate deaminase [Lactococcus]</t>
  </si>
  <si>
    <t>Q#1722 - &gt;WP_015427051.1 MULTISPECIES: methionine adenosyltransferase [Lactococcus]</t>
  </si>
  <si>
    <t>Q#1723 - &gt;WP_015427053.1 MULTISPECIES: biotin--[acetyl-CoA-carboxylase] ligase [Lactococcus]</t>
  </si>
  <si>
    <t>Q#1724 - &gt;WP_015427058.1 MULTISPECIES: cation:proton antiporter [Lactococcus]</t>
  </si>
  <si>
    <t>Q#1725 - &gt;WP_015427059.1 MULTISPECIES: pyridoxal phosphate-dependent aminotransferase [Lactococcus]</t>
  </si>
  <si>
    <t>Q#1726 - &gt;WP_015427061.1 homoserine O-succinyltransferase [Lactococcus lactis]</t>
  </si>
  <si>
    <t>COG1897</t>
  </si>
  <si>
    <t>MetA</t>
  </si>
  <si>
    <t>Homoserine trans-succinylase [Amino acid transport and metabolism]; Homoserine trans-succinylase [Amino acid transport and metabolism].</t>
  </si>
  <si>
    <t>Q#1727 - &gt;WP_015427062.1 MULTISPECIES: NUDIX hydrolase [Lactococcus]</t>
  </si>
  <si>
    <t>Q#1728 - &gt;WP_015427063.1 MULTISPECIES: AEC family transporter [Lactococcus]</t>
  </si>
  <si>
    <t>COG0679</t>
  </si>
  <si>
    <t>YfdV</t>
  </si>
  <si>
    <t>cl22894</t>
  </si>
  <si>
    <t>Predicted permease [General function prediction only]; Predicted permeases [General function prediction only].</t>
  </si>
  <si>
    <t>Q#1729 - &gt;WP_015427064.1 aldose 1-epimerase family protein [Lactococcus lactis]</t>
  </si>
  <si>
    <t>Q#1730 - &gt;WP_015427065.1 MULTISPECIES: DNA recombination protein RmuC [Lactococcus]</t>
  </si>
  <si>
    <t>COG1322</t>
  </si>
  <si>
    <t>RmuC</t>
  </si>
  <si>
    <t>cl34228</t>
  </si>
  <si>
    <t>DNA anti-recombination protein (rearrangement mutator) RmuC [Replication, recombination and repair]; Predicted nuclease of restriction endonuclease-like fold, RmuC family [General function prediction only].</t>
  </si>
  <si>
    <t>Q#1732 - &gt;WP_015427067.1 MULTISPECIES: hypothetical protein [Lactococcus]</t>
  </si>
  <si>
    <t>COG3883</t>
  </si>
  <si>
    <t>CwlO1</t>
  </si>
  <si>
    <t>COG3584</t>
  </si>
  <si>
    <t>3D</t>
  </si>
  <si>
    <t>cl01439</t>
  </si>
  <si>
    <t>3D (Asp-Asp-Asp) domain [Function unknown]; Uncharacterized protein conserved in bacteria [Function unknown].</t>
  </si>
  <si>
    <t>Q#1733 - &gt;WP_015427068.1 phenylalanine--tRNA ligase subunit beta [Lactococcus lactis]</t>
  </si>
  <si>
    <t>Q#1734 - &gt;WP_015427069.1 MULTISPECIES: phenolic acid decarboxylase [Lactococcus]</t>
  </si>
  <si>
    <t>COG3479</t>
  </si>
  <si>
    <t>PadC</t>
  </si>
  <si>
    <t>cl01382</t>
  </si>
  <si>
    <t>Phenolic acid decarboxylase  [Secondary metabolites biosynthesis, transport and catabolism]; Phenolic acid decarboxylase [Secondary metabolites biosynthesis, transport, and catabolism].</t>
  </si>
  <si>
    <t>Q#1735 - &gt;WP_015427070.1 MULTISPECIES: PadR family transcriptional regulator [Lactococcus]</t>
  </si>
  <si>
    <t>Q#1736 - &gt;WP_015427071.1 MULTISPECIES: glycosyl hydrolase family 18 protein [Lactococcus]</t>
  </si>
  <si>
    <t>COG3469</t>
  </si>
  <si>
    <t>Chi1</t>
  </si>
  <si>
    <t>Chitinase  [Carbohydrate transport and metabolism]; Chitinase [Carbohydrate transport and metabolism].</t>
  </si>
  <si>
    <t>COG3979</t>
  </si>
  <si>
    <t>cl27734</t>
  </si>
  <si>
    <t>Chitodextrinase [Carbohydrate transport and metabolism]; Uncharacterized protein contain chitin-binding domain type 3 [General function prediction only].</t>
  </si>
  <si>
    <t>Q#1737 - &gt;WP_015427072.1 MULTISPECIES: lytic polysaccharide monooxygenase [Lactococcus]</t>
  </si>
  <si>
    <t>COG3397</t>
  </si>
  <si>
    <t>cl34602</t>
  </si>
  <si>
    <t>Predicted carbohydrate-binding protein, contains CBM5 and CBM33 domains [General function prediction only]; Uncharacterized protein conserved in bacteria [Function unknown].</t>
  </si>
  <si>
    <t>Q#1738 - &gt;WP_015427073.1 MULTISPECIES: adenylosuccinate synthase [Lactococcus]</t>
  </si>
  <si>
    <t>Q#1739 - &gt;WP_015427074.1 MULTISPECIES: cadmium resistance transporter [Lactococcus]</t>
  </si>
  <si>
    <t>Q#1743 - &gt;WP_015427079.1 MULTISPECIES: DUF1801 domain-containing protein [Lactococcus]</t>
  </si>
  <si>
    <t>Q#1744 - &gt;WP_015427080.1 MULTISPECIES: Hsp33 family molecular chaperone HslO [Lactococcus]</t>
  </si>
  <si>
    <t>Q#1745 - &gt;WP_015427081.1 MULTISPECIES: dihydrofolate reductase family protein [Lactococcus]</t>
  </si>
  <si>
    <t>Q#1746 - &gt;WP_015427082.1 YitT family protein [Lactococcus lactis]</t>
  </si>
  <si>
    <t>Q#1747 - &gt;WP_015427083.1 MULTISPECIES: aspartate--tRNA ligase [Lactococcus]</t>
  </si>
  <si>
    <t>Q#1751 - &gt;WP_015427087.1 MULTISPECIES: CDP-diacylglycerol--glycerol-3-phosphate 3-phosphatidyltransferase [Lactococcus]</t>
  </si>
  <si>
    <t>Q#1752 - &gt;WP_015427088.1 MULTISPECIES: helix-turn-helix domain-containing protein [Lactococcus]</t>
  </si>
  <si>
    <t>COG1426</t>
  </si>
  <si>
    <t>RodZ</t>
  </si>
  <si>
    <t>Q#1753 - &gt;WP_015427091.1 MULTISPECIES: DNA replication/repair protein RecF [Lactococcus]</t>
  </si>
  <si>
    <t>Q#1754 - &gt;WP_015427092.1 MULTISPECIES: carboxymuconolactone decarboxylase family protein [Lactococcus]</t>
  </si>
  <si>
    <t>Q#1755 - &gt;WP_015427093.1 MULTISPECIES: MerR family transcriptional regulator [Lactococcus]</t>
  </si>
  <si>
    <t>Q#1756 - &gt;WP_015427096.1 UDP-glucose--hexose-1-phosphate uridylyltransferase [Lactococcus lactis]</t>
  </si>
  <si>
    <t>Q#1757 - &gt;WP_015427097.1 MULTISPECIES: galactokinase [Lactococcus]</t>
  </si>
  <si>
    <t>COG0153</t>
  </si>
  <si>
    <t>GalK</t>
  </si>
  <si>
    <t>cl33780</t>
  </si>
  <si>
    <t>Galactokinase [Carbohydrate transport and metabolism]; Galactokinase [Carbohydrate transport and metabolism].</t>
  </si>
  <si>
    <t>Q#1758 - &gt;WP_015427098.1 galactose-1-epimerase [Lactococcus lactis]</t>
  </si>
  <si>
    <t>Q#1759 - &gt;WP_015427099.1 MULTISPECIES: glycoside-pentoside-hexuronide (GPH):cation symporter [Lactococcus]</t>
  </si>
  <si>
    <t>Q#1760 - &gt;WP_015427100.1 MULTISPECIES: L-glyceraldehyde 3-phosphate reductase [Lactococcus]</t>
  </si>
  <si>
    <t>COG0667</t>
  </si>
  <si>
    <t>Tas</t>
  </si>
  <si>
    <t>cl30127</t>
  </si>
  <si>
    <t>Predicted oxidoreductase (related to aryl-alcohol dehydrogenase) [General function prediction only]; Predicted oxidoreductases (related to aryl-alcohol dehydrogenases) [Energy production and conversion].</t>
  </si>
  <si>
    <t>Q#1761 - &gt;WP_015427101.1 MULTISPECIES: nicotinamide-nucleotide adenylyltransferase [Lactococcus]</t>
  </si>
  <si>
    <t>Q#1762 - &gt;WP_015427102.1 MULTISPECIES: D-2-hydroxyacid dehydrogenase [Lactococcus]</t>
  </si>
  <si>
    <t>Q#1763 - &gt;WP_015427103.1 MULTISPECIES: U32 family peptidase [Lactococcus]</t>
  </si>
  <si>
    <t>Q#1765 - &gt;WP_015427105.1 MULTISPECIES: methyltransferase domain-containing protein [Lactococcus]</t>
  </si>
  <si>
    <t>Q#1766 - &gt;WP_015427106.1 MULTISPECIES: copper homeostasis protein CutC [Lactococcus]</t>
  </si>
  <si>
    <t>Q#1767 - &gt;WP_015427107.1 MULTISPECIES: ABC transporter permease [Lactococcus]</t>
  </si>
  <si>
    <t>COG4473</t>
  </si>
  <si>
    <t>Predicted ABC-type exoprotein transport system, permease component  [Intracellular trafficking, secretion, and vesicular transport]; Predicted ABC-type exoprotein transport system, permease component [Intracellular trafficking and secretion].</t>
  </si>
  <si>
    <t>Q#1769 - &gt;WP_015427110.1 MULTISPECIES: heavy metal translocating P-type ATPase [Lactococcus]</t>
  </si>
  <si>
    <t>Q#1770 - &gt;WP_015427111.1 MULTISPECIES: Crp/Fnr family transcriptional regulator [Lactococcus]</t>
  </si>
  <si>
    <t>Q#1771 - &gt;WP_015427112.1 MULTISPECIES: peptide-methionine (S)-S-oxide reductase MsrA [Lactococcus]</t>
  </si>
  <si>
    <t>Q#1772 - &gt;WP_015427113.1 MULTISPECIES: GNAT family N-acetyltransferase [Lactococcus]</t>
  </si>
  <si>
    <t>Q#1773 - &gt;WP_015427114.1 MULTISPECIES: acetate kinase [Lactococcus]</t>
  </si>
  <si>
    <t>Q#1777 - &gt;WP_015427118.1 MULTISPECIES: ABC transporter ATP-binding protein [Lactococcus]</t>
  </si>
  <si>
    <t>Q#1779 - &gt;WP_015427121.1 MULTISPECIES: ROK family glucokinase [Lactococcus]</t>
  </si>
  <si>
    <t>Q#1780 - &gt;WP_015427122.1 MULTISPECIES: A24 family peptidase [Lactococcus]</t>
  </si>
  <si>
    <t>Q#1781 - &gt;WP_015427123.1 MULTISPECIES: DNA polymerase IV [Lactococcus]</t>
  </si>
  <si>
    <t>Q#1782 - &gt;WP_015427124.1 MULTISPECIES: prolyl-tRNA synthetase associated domain-containing protein [Lactococcus]</t>
  </si>
  <si>
    <t>COG3760</t>
  </si>
  <si>
    <t>Predicted aminoacyl-tRNA deacylase, YbaK-like aminoacyl-tRNA editing domain [General function prediction only]; Uncharacterized conserved protein [Function unknown].</t>
  </si>
  <si>
    <t>Q#1783 - &gt;WP_015427125.1 MULTISPECIES: basic amino acid/polyamine antiporter [Lactococcus]</t>
  </si>
  <si>
    <t>Q#1784 - &gt;WP_015427126.1 aminotransferase [Lactococcus lactis]</t>
  </si>
  <si>
    <t>Q#1785 - &gt;WP_015427127.1 MULTISPECIES: carbamate kinase [Lactococcus]</t>
  </si>
  <si>
    <t>Q#1786 - &gt;WP_015427128.1 MULTISPECIES: basic amino acid/polyamine antiporter [Lactococcus]</t>
  </si>
  <si>
    <t>Q#1787 - &gt;WP_015427129.1 MULTISPECIES: arginine deiminase [Lactococcus]</t>
  </si>
  <si>
    <t>Q#1788 - &gt;WP_015427130.1 MULTISPECIES: arginine--tRNA ligase [Lactococcus]</t>
  </si>
  <si>
    <t>Q#1789 - &gt;WP_015427132.1 MULTISPECIES: DEAD/DEAH box helicase [Lactococcus]</t>
  </si>
  <si>
    <t>Q#1790 - &gt;WP_015427133.1 VWA domain-containing protein [Lactococcus lactis]</t>
  </si>
  <si>
    <t>cl00057</t>
  </si>
  <si>
    <t>vWFA superfamily</t>
  </si>
  <si>
    <t>Von Willebrand factor type A (vWA) domain was originally found in the blood coagulation protein von Willebrand factor (vWF). Typically, the vWA domain is made up of approximately 200 amino acid residues folded into a classic a/b para-rossmann type of fold. The vWA domain, since its discovery, has drawn great interest because of its widespread occurrence and its involvement in a wide variety of important cellular functions. These include basal membrane formation, cell migration, cell differentiation, adhesion, haemostasis, signaling, chromosomal stability, malignant transformation and in immune defenses  In integrins these domains form heterodimers while in vWF it forms multimers. There are different interaction surfaces of this domain as seen by the various molecules it complexes with. Ligand binding in most cases is mediated by the presence of a metal ion dependent adhesion site termed as the MIDAS motif that is a characteristic feature of most, if not all A domains.</t>
  </si>
  <si>
    <t>Q#1791 - &gt;WP_015427134.1 MULTISPECIES: pyruvate oxidase [Lactococcus]</t>
  </si>
  <si>
    <t>Q#1792 - &gt;WP_015427135.1 MULTISPECIES: serine hydrolase [Lactococcus]</t>
  </si>
  <si>
    <t>Q#1794 - &gt;WP_015427137.1 MULTISPECIES: CPBP family intramembrane metalloprotease [Lactococcus]</t>
  </si>
  <si>
    <t>Q#1795 - &gt;WP_015427138.1 MULTISPECIES: aquaporin family protein [Lactococcus]</t>
  </si>
  <si>
    <t>Q#1796 - &gt;WP_015427139.1 MULTISPECIES: Xaa-Pro dipeptidyl-peptidase [Lactococcus]</t>
  </si>
  <si>
    <t>Q#1797 - &gt;WP_015427140.1 MULTISPECIES: gamma-glutamyl-gamma-aminobutyrate hydrolase family protein [Lactococcus]</t>
  </si>
  <si>
    <t>Q#1798 - &gt;WP_015427141.1 MULTISPECIES: phosphatase PAP2 family protein [Lactococcus]</t>
  </si>
  <si>
    <t>Q#1799 - &gt;WP_015427142.1 MULTISPECIES: GNAT family N-acetyltransferase [Lactococcus]</t>
  </si>
  <si>
    <t>Q#1800 - &gt;WP_015427143.1 MULTISPECIES: DUF1048 domain-containing protein [Lactococcus]</t>
  </si>
  <si>
    <t>COG4817</t>
  </si>
  <si>
    <t>GINS</t>
  </si>
  <si>
    <t>cl01986</t>
  </si>
  <si>
    <t>DNA-binding ferritin-like protein (Dps family)  [Replication, recombination and repair]; DNA-binding ferritin-like protein (Dps family) [General function prediction only].</t>
  </si>
  <si>
    <t>Q#1801 - &gt;WP_015427144.1 MULTISPECIES: DUF1048 domain-containing protein [Lactococcus]</t>
  </si>
  <si>
    <t>DUF1048 superfamily</t>
  </si>
  <si>
    <t>Protein of unknown function (DUF1048); This family consists of several hypothetical bacterial proteins of unknown function.</t>
  </si>
  <si>
    <t>Q#1802 - &gt;WP_015427145.1 MULTISPECIES: PadR family transcriptional regulator [Lactococcus]</t>
  </si>
  <si>
    <t>Q#1804 - &gt;WP_015427147.1 MULTISPECIES: PIN/TRAM domain-containing protein [Lactococcus]</t>
  </si>
  <si>
    <t>Q#1805 - &gt;WP_015427149.1 DNA repair protein RadA [Lactococcus lactis]</t>
  </si>
  <si>
    <t>Q#1806 - &gt;WP_015427150.1 MULTISPECIES: heavy-metal-associated domain-containing protein [Lactococcus]</t>
  </si>
  <si>
    <t>Q#1807 - &gt;WP_015427153.1 threonine synthase [Lactococcus lactis]</t>
  </si>
  <si>
    <t>Q#1808 - &gt;WP_015427154.1 MULTISPECIES: preprotein translocase subunit SecE [Lactococcus]</t>
  </si>
  <si>
    <t>Q#1809 - &gt;WP_015427155.1 MULTISPECIES: acetyltransferase [Lactococcus]</t>
  </si>
  <si>
    <t>Q#1810 - &gt;WP_015427156.1 MULTISPECIES: penicillin-binding protein 1A [Lactococcus]</t>
  </si>
  <si>
    <t>Q#1811 - &gt;WP_015427158.1 MULTISPECIES: metal ABC transporter permease [Lactococcus]</t>
  </si>
  <si>
    <t>Q#1812 - &gt;WP_015427159.1 metal ABC transporter ATP-binding protein [Lactococcus lactis]</t>
  </si>
  <si>
    <t>Q#1813 - &gt;WP_015427160.1 MULTISPECIES: metal ABC transporter substrate-binding protein [Lactococcus]</t>
  </si>
  <si>
    <t>Q#1814 - &gt;WP_015427161.1 zinc-dependent MarR family transcriptional regulator [Lactococcus lactis]</t>
  </si>
  <si>
    <t>Q#1816 - &gt;WP_015427164.1 MULTISPECIES: hypothetical protein [Lactococcus]</t>
  </si>
  <si>
    <t>Q#1818 - &gt;WP_015427168.1 MULTISPECIES: GspE/PulE family protein [Lactococcus]</t>
  </si>
  <si>
    <t>COG2804</t>
  </si>
  <si>
    <t>PulE</t>
  </si>
  <si>
    <t>Q#1819 - &gt;WP_015427169.1 MULTISPECIES: PolC-type DNA polymerase III [Lactococcus]</t>
  </si>
  <si>
    <t>Q#1821 - &gt;WP_015427171.1 NAD(P)/FAD-dependent oxidoreductase [Lactococcus lactis]</t>
  </si>
  <si>
    <t>Q#1822 - &gt;WP_015427172.1 MULTISPECIES: proline--tRNA ligase [Lactococcus]</t>
  </si>
  <si>
    <t>Q#1823 - &gt;WP_015427174.1 MULTISPECIES: isoprenyl transferase [Lactococcus]</t>
  </si>
  <si>
    <t>Q#1824 - &gt;WP_015427175.1 MULTISPECIES: DNA alkylation repair protein [Lactococcus]</t>
  </si>
  <si>
    <t>Q#1825 - &gt;WP_015427176.1 MULTISPECIES: 23S rRNA (pseudouridine(1915)-N(3))-methyltransferase RlmH [Lactococcus]</t>
  </si>
  <si>
    <t>Q#1826 - &gt;WP_015427177.1 MULTISPECIES: glycosyltransferase family 4 protein [Lactococcus]</t>
  </si>
  <si>
    <t>Q#1828 - &gt;WP_015427179.1 tRNA1(Val) (adenine(37)-N6)-methyltransferase [Lactococcus lactis]</t>
  </si>
  <si>
    <t>Q#1829 - &gt;WP_015427181.1 LacI family DNA-binding transcriptional regulator [Lactococcus lactis]</t>
  </si>
  <si>
    <t>Q#1831 - &gt;WP_015427183.1 MULTISPECIES: translation elongation factor Ts [Lactococcus]</t>
  </si>
  <si>
    <t>Q#1832 - &gt;WP_015427185.1 MULTISPECIES: bifunctional acetaldehyde-CoA/alcohol dehydrogenase [Lactococcus]</t>
  </si>
  <si>
    <t>Q#1834 - &gt;WP_015427187.1 radical SAM protein [Lactococcus lactis]</t>
  </si>
  <si>
    <t>COG0535</t>
  </si>
  <si>
    <t>SkfB</t>
  </si>
  <si>
    <t>Radical SAM superfamily enzyme, MoaA/NifB/PqqE/SkfB family [General function prediction only]; Predicted Fe-S oxidoreductases [General function prediction only].</t>
  </si>
  <si>
    <t>Q#1836 - &gt;WP_015427190.1 MULTISPECIES: PDZ domain-containing protein [Lactococcus]</t>
  </si>
  <si>
    <t>Q#1837 - &gt;WP_015427191.1 MULTISPECIES: 16S rRNA (guanine(966)-N(2))-methyltransferase RsmD [Lactococcus]</t>
  </si>
  <si>
    <t>Q#1838 - &gt;WP_015427192.1 MULTISPECIES: MFS transporter [Lactococcus]</t>
  </si>
  <si>
    <t>COG0477</t>
  </si>
  <si>
    <t>ProP</t>
  </si>
  <si>
    <t>MFS family permease [Carbohydrate transport and metabolism, Amino acid transport and metabolism, Inorganic ion transport and metabolism, General function prediction only]; Permeases of the major facilitator superfamily [Carbohydrate transport and metabolism / Amino acid transport and metabolism / Inorganic ion transport and metabolism / General function prediction only].</t>
  </si>
  <si>
    <t>Q#1839 - &gt;WP_015427193.1 MULTISPECIES: multidrug efflux MFS transporter LmrP [Lactococcus]</t>
  </si>
  <si>
    <t>Q#1840 - &gt;WP_015427194.1 MULTISPECIES: YkgJ family cysteine cluster protein [Lactococcus]</t>
  </si>
  <si>
    <t>Q#1841 - &gt;WP_015427195.1 MULTISPECIES: NAD(P)H-binding protein [Lactococcus]</t>
  </si>
  <si>
    <t>Q#1844 - &gt;WP_015427199.1 MULTISPECIES: GNAT family N-acetyltransferase [Lactococcus]</t>
  </si>
  <si>
    <t>Q#1845 - &gt;WP_015427200.1 MULTISPECIES: B3/4 domain-containing protein [Lactococcus]</t>
  </si>
  <si>
    <t>COG3382</t>
  </si>
  <si>
    <t>B3/B4</t>
  </si>
  <si>
    <t>B3/B4 domain (DNA/RNA-binding domain of Phe-tRNA-synthetase)  [General function prediction only]; Solo B3/4 domain (OB-fold DNA/RNA-binding) of Phe-aaRS-beta [General function prediction only].</t>
  </si>
  <si>
    <t>Q#1847 - &gt;WP_015427202.1 MULTISPECIES: recombination regulator RecX [Lactococcus]</t>
  </si>
  <si>
    <t>Q#1849 - &gt;WP_015427206.1 MULTISPECIES: metallophosphoesterase [Lactococcus]</t>
  </si>
  <si>
    <t>Q#1851 - &gt;WP_015427209.1 MULTISPECIES: DNA polymerase III subunit gamma/tau [Lactococcus]</t>
  </si>
  <si>
    <t>Q#1852 - &gt;WP_015427210.1 MULTISPECIES: phosphotransferase [Lactococcus]</t>
  </si>
  <si>
    <t>Q#1853 - &gt;WP_015427211.1 MULTISPECIES: GAF domain-containing protein [Lactococcus]</t>
  </si>
  <si>
    <t>Q#1855 - &gt;WP_015427213.1 MULTISPECIES: low molecular weight phosphotyrosine protein phosphatase [Lactococcus]</t>
  </si>
  <si>
    <t>Q#1856 - &gt;WP_015427214.1 MULTISPECIES: AAA family ATPase [Lactococcus]</t>
  </si>
  <si>
    <t>CcmA superfamily</t>
  </si>
  <si>
    <t>Q#1859 - &gt;WP_015427219.1 MULTISPECIES: DNA mismatch repair protein MutS [Lactococcus]</t>
  </si>
  <si>
    <t>Q#1860 - &gt;WP_015427220.1 MULTISPECIES: RicAFT regulatory complex protein RicA family protein [Lactococcus]</t>
  </si>
  <si>
    <t>COG4550</t>
  </si>
  <si>
    <t>YmcA</t>
  </si>
  <si>
    <t>Cell fate regulator YmcA, YheA/YmcA/DUF963 family (controls sporulation, competence, biofilm development) [Signal transduction mechanisms]; Predicted membrane protein [Function unknown].</t>
  </si>
  <si>
    <t>Q#1861 - &gt;WP_015427221.1 MULTISPECIES: NAD(P)-dependent oxidoreductase [Lactococcus]</t>
  </si>
  <si>
    <t>Q#1862 - &gt;WP_015427223.1 MULTISPECIES: glucose-6-phosphate dehydrogenase [Lactococcus]</t>
  </si>
  <si>
    <t>Q#1863 - &gt;WP_015427225.1 C39 family peptidase [Lactococcus lactis]</t>
  </si>
  <si>
    <t>COG4990</t>
  </si>
  <si>
    <t>YvpB</t>
  </si>
  <si>
    <t>Predicted cysteine peptidase, C39 family  [General function prediction only]; Uncharacterized protein conserved in bacteria [Function unknown].</t>
  </si>
  <si>
    <t>Q#1864 - &gt;WP_015427226.1 MULTISPECIES: aspartate/glutamate racemase family protein [Lactococcus]</t>
  </si>
  <si>
    <t>COG1794</t>
  </si>
  <si>
    <t>RacX</t>
  </si>
  <si>
    <t>Aspartate/glutamate racemase [Cell wall/membrane/envelope biogenesis]; Aspartate racemase [Cell envelope biogenesis, outer membrane].</t>
  </si>
  <si>
    <t>Q#1865 - &gt;WP_015427227.1 MULTISPECIES: asparagine synthase (glutamine-hydrolyzing) [Lactococcus]</t>
  </si>
  <si>
    <t>Q#1866 - &gt;WP_015427228.1 MULTISPECIES: CHAP domain-containing protein [Lactococcus]</t>
  </si>
  <si>
    <t>Q#1867 - &gt;WP_015427229.1 MULTISPECIES: rod shape-determining protein MreD [Lactococcus]</t>
  </si>
  <si>
    <t>COG2891</t>
  </si>
  <si>
    <t>MreD</t>
  </si>
  <si>
    <t>Cell shape-determining protein MreD [Cell wall/membrane/envelope biogenesis]; Cell shape-determining protein [Cell envelope biogenesis, outer membrane].</t>
  </si>
  <si>
    <t>Q#1868 - &gt;WP_015427230.1 MULTISPECIES: NUDIX hydrolase [Lactococcus]</t>
  </si>
  <si>
    <t>Q#1869 - &gt;WP_015427231.1 MULTISPECIES: ribose-5-phosphate isomerase RpiA [Lactococcus]</t>
  </si>
  <si>
    <t>Q#1870 - &gt;WP_015427233.1 MULTISPECIES: TetR/AcrR family transcriptional regulator [Lactococcus]</t>
  </si>
  <si>
    <t>Q#1871 - &gt;WP_015427235.1 MULTISPECIES: tRNA uridine-5-carboxymethylaminomethyl(34) synthesis GTPase MnmE [Lactococcus]</t>
  </si>
  <si>
    <t>Q#1873 - &gt;WP_015427237.1 MULTISPECIES: ATP-dependent DNA helicase RecG [Lactococcus]</t>
  </si>
  <si>
    <t>Q#1874 - &gt;WP_015427238.1 MULTISPECIES: cation-translocating P-type ATPase [Lactococcus]</t>
  </si>
  <si>
    <t>Q#1875 - &gt;WP_015427239.1 MULTISPECIES: TetR/AcrR family transcriptional regulator [Lactococcus]</t>
  </si>
  <si>
    <t>Q#1876 - &gt;WP_015427240.1 SDR family NAD(P)-dependent oxidoreductase [Lactococcus lactis]</t>
  </si>
  <si>
    <t>Q#1877 - &gt;WP_015427242.1 MULTISPECIES: ABC transporter ATP-binding protein [Lactococcus]</t>
  </si>
  <si>
    <t>Q#1878 - &gt;WP_015427243.1 MULTISPECIES: ribonuclease HIII [Lactococcus]</t>
  </si>
  <si>
    <t>Q#1879 - &gt;WP_015427244.1 MULTISPECIES: elongation factor G [Lactococcus]</t>
  </si>
  <si>
    <t>Q#1880 - &gt;WP_015427245.1 MULTISPECIES: 30S ribosomal protein S7 [Lactococcus]</t>
  </si>
  <si>
    <t>Q#1881 - &gt;WP_015427246.1 MULTISPECIES: D-alanyl-D-alanine carboxypeptidase [Lactococcus]</t>
  </si>
  <si>
    <t>Q#1882 - &gt;WP_015427247.1 MULTISPECIES: class I SAM-dependent methyltransferase [Lactococcus]</t>
  </si>
  <si>
    <t>Q#1883 - &gt;WP_015427248.1 MULTISPECIES: TIGR01212 family radical SAM protein [Lactococcus]</t>
  </si>
  <si>
    <t>Q#1884 - &gt;WP_017864142.1 MULTISPECIES: PTS transporter subunit EIIC [Lactococcus]</t>
  </si>
  <si>
    <t>Q#1885 - &gt;WP_017864146.1 MULTISPECIES: tRNA (adenosine(37)-N6)-threonylcarbamoyltransferase complex ATPase subunit type 1 TsaE [Lactococcus]</t>
  </si>
  <si>
    <t>Q#1886 - &gt;WP_017864246.1 MULTISPECIES: LacI family DNA-binding transcriptional regulator [Lactococcus]</t>
  </si>
  <si>
    <t>Q#1887 - &gt;WP_017864571.1 MULTISPECIES: Spx-like protein [Lactococcus]</t>
  </si>
  <si>
    <t>Q#1888 - &gt;WP_017864699.1 MULTISPECIES: glutamine-hydrolyzing GMP synthase [Lactococcus]</t>
  </si>
  <si>
    <t>Q#1889 - &gt;WP_017864806.1 MULTISPECIES: universal stress protein [Lactococcus]</t>
  </si>
  <si>
    <t>Q#1891 - &gt;WP_017864915.1 MULTISPECIES: biotin--[acetyl-CoA-carboxylase] ligase [Lactococcus]</t>
  </si>
  <si>
    <t>Q#1892 - &gt;WP_017864926.1 MULTISPECIES: DNA-directed RNA polymerase subunit beta' [Lactococcus]</t>
  </si>
  <si>
    <t>Q#1893 - &gt;WP_017864929.1 MULTISPECIES: helix-turn-helix domain-containing protein [Lactococcus]</t>
  </si>
  <si>
    <t>Q#1894 - &gt;WP_017865200.1 MULTISPECIES: amino acid permease [Lactococcus]</t>
  </si>
  <si>
    <t>Q#1895 - &gt;WP_021214277.1 MULTISPECIES: DUF402 domain-containing protein [Lactococcus]</t>
  </si>
  <si>
    <t>Q#1896 - &gt;WP_021214922.1 MULTISPECIES: GNAT family N-acetyltransferase [Lactococcus]</t>
  </si>
  <si>
    <t>COG2388</t>
  </si>
  <si>
    <t>YidJ</t>
  </si>
  <si>
    <t>Predicted acetyltransferase, GNAT superfamily [General function prediction only]; Predicted acetyltransferase [General function prediction only].</t>
  </si>
  <si>
    <t>Q#1897 - &gt;WP_021464009.1 glycoside hydrolase family 25 protein [Lactococcus sp. SK2-659]</t>
  </si>
  <si>
    <t>COG3757</t>
  </si>
  <si>
    <t>Acm</t>
  </si>
  <si>
    <t>Q#1898 - &gt;WP_021467019.1 MULTISPECIES: hypoxanthine phosphoribosyltransferase [Lactococcus]</t>
  </si>
  <si>
    <t>Q#1900 - &gt;WP_021469102.1 MULTISPECIES: F0F1 ATP synthase subunit beta [Lactococcus]</t>
  </si>
  <si>
    <t>Q#1901 - &gt;WP_021470128.1 MULTISPECIES: sugar O-acetyltransferase [Lactococcus]</t>
  </si>
  <si>
    <t>Q#1902 - &gt;WP_021721810.1 MULTISPECIES: cytidine/deoxycytidylate deaminase family protein [Lactococcus]</t>
  </si>
  <si>
    <t>Q#1903 - &gt;WP_021721899.1 MULTISPECIES: MurR/RpiR family transcriptional regulator [Lactococcus]</t>
  </si>
  <si>
    <t>Q#1904 - &gt;WP_021722126.1 MULTISPECIES: 6-phospho-beta-glucosidase [Lactococcus]</t>
  </si>
  <si>
    <t>Q#1905 - &gt;WP_021722129.1 MULTISPECIES: response regulator transcription factor [Lactococcus]</t>
  </si>
  <si>
    <t>Q#1906 - &gt;WP_021722151.1 MULTISPECIES: DUF956 family protein [Lactococcus]</t>
  </si>
  <si>
    <t>Q#1907 - &gt;WP_021722509.1 MULTISPECIES: nicotinate phosphoribosyltransferase [Lactococcus]</t>
  </si>
  <si>
    <t>Q#1908 - &gt;WP_021722575.1 MULTISPECIES: aminopeptidase C [Lactococcus]</t>
  </si>
  <si>
    <t>Q#1909 - &gt;WP_021723042.1 MULTISPECIES: SDR family oxidoreductase [Lactococcus]</t>
  </si>
  <si>
    <t>Q#1910 - &gt;WP_021723289.1 MULTISPECIES: SugE family quaternary ammonium compound efflux SMR transporter [Lactococcus]</t>
  </si>
  <si>
    <t>COG2076</t>
  </si>
  <si>
    <t>EmrE</t>
  </si>
  <si>
    <t>Multidrug transporter EmrE and related cation transporters [Defense mechanisms]; Membrane transporters of cations and cationic drugs [Inorganic ion transport and metabolism].</t>
  </si>
  <si>
    <t>Q#1911 - &gt;WP_023164564.1 MULTISPECIES: insulinase family protein [Lactococcus]</t>
  </si>
  <si>
    <t>Q#1912 - &gt;WP_023164672.1 MULTISPECIES: helix-turn-helix transcriptional regulator [Lactococcus]</t>
  </si>
  <si>
    <t>Q#1913 - &gt;WP_023188577.1 (Fe-S)-binding protein [Lactococcus lactis]</t>
  </si>
  <si>
    <t>COG0247</t>
  </si>
  <si>
    <t>GlpC</t>
  </si>
  <si>
    <t>cl33814</t>
  </si>
  <si>
    <t>Fe-S oxidoreductase [Energy production and conversion]; Fe-S oxidoreductase [Energy production and conversion].</t>
  </si>
  <si>
    <t>Q#1914 - &gt;WP_023188679.1 MULTISPECIES: cystathionine gamma-synthase [Lactococcus]</t>
  </si>
  <si>
    <t>Q#1915 - &gt;WP_023189990.1 MULTISPECIES: cysteine hydrolase [Lactococcus]</t>
  </si>
  <si>
    <t>Q#1916 - &gt;WP_025016601.1 MULTISPECIES: Asp23/Gls24 family envelope stress response protein [Lactococcus]</t>
  </si>
  <si>
    <t>Q#1917 - &gt;WP_025016832.1 MULTISPECIES: translational GTPase TypA [Lactococcus]</t>
  </si>
  <si>
    <t>Q#1918 - &gt;WP_025016857.1 MULTISPECIES: transcription elongation factor GreA [Lactococcus]</t>
  </si>
  <si>
    <t>Q#1919 - &gt;WP_025017118.1 MULTISPECIES: rRNA large subunit pseudouridine synthase E [Lactococcus]</t>
  </si>
  <si>
    <t>Q#1920 - &gt;WP_026138870.1 threonylcarbamoyl-AMP synthase [Lactococcus lactis]</t>
  </si>
  <si>
    <t>Q#1921 - &gt;WP_026138879.1 MULTISPECIES: asparaginase [Lactococcus]</t>
  </si>
  <si>
    <t>Q#1922 - &gt;WP_029343570.1 MULTISPECIES: Asp23/Gls24 family envelope stress response protein [Lactococcus]</t>
  </si>
  <si>
    <t>Q#1924 - &gt;WP_029344429.1 MULTISPECIES: YitT family protein [Lactococcus]</t>
  </si>
  <si>
    <t>Q#1925 - &gt;WP_029344435.1 MULTISPECIES: insulinase family protein [Lactococcus]</t>
  </si>
  <si>
    <t>Q#1926 - &gt;WP_029344778.1 MULTISPECIES: anaerobic ribonucleoside-triphosphate reductase [Lactococcus]</t>
  </si>
  <si>
    <t>Q#1927 - &gt;WP_029344840.1 MULTISPECIES: tyrosine--tRNA ligase [Lactococcus]</t>
  </si>
  <si>
    <t>Q#1928 - &gt;WP_029344967.1 MULTISPECIES: Nisin biosynthesis protein NisC [Lactococcus]</t>
  </si>
  <si>
    <t>cl04955</t>
  </si>
  <si>
    <t>LanC_like superfamily</t>
  </si>
  <si>
    <t>Cyclases involved in the biosynthesis of lantibiotics, and similar proteins; LanC is the cyclase enzyme of the lanthionine synthetase. Lanthionine is a lantibiotic, a unique class of peptide antibiotics. They are ribosomally synthesized as a precursor peptide and then post-translationally modified to contain thioether cross-links called lanthionines (Lans) or methyllanthionines (MeLans), in addition to  2,3-didehydroalanine (Dha) and (Z)-2,3-didehydrobutyrine (Dhb). These unusual amino acids are introduced by the dehydration of serine and threonine residues, followed by thioether formation via addition of cysteine thiols, catalysed by LanB and LanC or LanM. LanC, the cyclase component, is a zinc metalloprotein, whose bound metal has been proposed to activate the thiol substrate for nucleophilic addition. A related domain is also present in LanM and other pro- and eukaryotic proteins with poorly characterized functions.</t>
  </si>
  <si>
    <t>Q#1929 - &gt;WP_029344972.1 MULTISPECIES: magnesium transporter CorA [Lactococcus]</t>
  </si>
  <si>
    <t>MIT_CorA-like superfamily</t>
  </si>
  <si>
    <t>metal ion transporter CorA-like divalent cation transporter superfamily; This superfamily of essential membrane proteins is involved in transporting divalent cations (uptake or efflux) across membranes. They are found in most bacteria and archaea, and in some eukaryotes. It is a functionally diverse group which includes the Mg2+ transporters of Escherichia coli and Salmonella typhimurium CorAs (which can also transport Co2+, and Ni2+ ), the CorA Co2+ transporter from the hyperthermophilic Thermotoga maritima, and the Zn2+ transporter Salmonella typhimurium ZntB, which mediates the efflux of Zn2+ (and Cd2+). It includes five Saccharomyces cerevisiae members: i) two plasma membrane proteins, the Mg2+ transporter Alr1p/Swc3p and the putative Mg2+ transporter, Alr2p, ii) two mitochondrial inner membrane Mg2+ transporters: Mfm1p/Lpe10p, and Mrs2p, and iii) and the vacuole membrane protein Mnr2p, a putative Mg2+ transporter. It also includes a family of Arabidopsis thaliana members (AtMGTs), some of which are localized to distinct tissues, and not all of which can transport Mg2+. Thermotoga maritima CorA and Vibrio parahaemolyticus and Salmonella typhimurium ZntB form funnel-shaped homopentamers, the tip of the funnel is formed from two C-terminal transmembrane (TM) helices from each monomer, and the large opening of the funnel from the N-terminal cytoplasmic domains. The GMN signature motif of the MIT superfamily occurs just after TM1, mutation within this motif is known to abolish Mg2+ transport through Salmonella typhimurium CorA, Mrs2p, and Alr1p. Natural variants such as GVN and GIN, as in some ZntB family proteins, may be associated with the transport of different divalent cations, such as zinc and cadmium. The functional diversity of MIT transporters may also be due to minor structural differences regulating gating, substrate selection, and transport.</t>
  </si>
  <si>
    <t>Q#1930 - &gt;WP_031287883.1 MULTISPECIES: helix-turn-helix domain-containing protein [Lactococcus]</t>
  </si>
  <si>
    <t>Q#1931 - &gt;WP_033899138.1 MULTISPECIES: glycosyltransferase family 1 protein [Lactococcus]</t>
  </si>
  <si>
    <t>Q#1932 - &gt;WP_033900700.1 MULTISPECIES: RIP metalloprotease RseP [Lactococcus]</t>
  </si>
  <si>
    <t>Q#1933 - &gt;WP_038599011.1 MULTISPECIES: phosphonate ABC transporter ATP-binding protein [Lactococcus]</t>
  </si>
  <si>
    <t>Q#1934 - &gt;WP_039115419.1 MULTISPECIES: N-acetylmannosamine-6-phosphate 2-epimerase [Lactococcus]</t>
  </si>
  <si>
    <t>COG3010</t>
  </si>
  <si>
    <t>NanE</t>
  </si>
  <si>
    <t>Putative N-acetylmannosamine-6-phosphate epimerase [Carbohydrate transport and metabolism]; Putative N-acetylmannosamine-6-phosphate epimerase [Carbohydrate transport and metabolism].</t>
  </si>
  <si>
    <t>Q#1937 - &gt;WP_042229974.1 MULTISPECIES: pyridoxal phosphate-dependent aminotransferase [Lactococcus]</t>
  </si>
  <si>
    <t>Q#1938 - &gt;WP_042229977.1 ParB/RepB/Spo0J family partition protein [Lactococcus lactis]</t>
  </si>
  <si>
    <t>Q#1939 - &gt;WP_042229978.1 MULTISPECIES: 16S rRNA (uracil(1498)-N(3))-methyltransferase [Lactococcus]</t>
  </si>
  <si>
    <t>Q#1940 - &gt;WP_042229980.1 MULTISPECIES: D-aminoacyl-tRNA deacylase [Lactococcus]</t>
  </si>
  <si>
    <t>Q#1942 - &gt;WP_042229982.1 MULTISPECIES: argininosuccinate synthase [Lactococcus]</t>
  </si>
  <si>
    <t>Q#1944 - &gt;WP_042229991.1 dTDP-4-dehydrorhamnose 3,5-epimerase family protein [Lactococcus lactis]</t>
  </si>
  <si>
    <t>Q#1945 - &gt;WP_042229992.1 VOC family protein [Lactococcus lactis]</t>
  </si>
  <si>
    <t>Q#1946 - &gt;WP_042229996.1 glycosyltransferase family 2 protein [Lactococcus lactis]</t>
  </si>
  <si>
    <t>Q#1947 - &gt;WP_042229999.1 DUF2304 domain-containing protein [Lactococcus lactis]</t>
  </si>
  <si>
    <t>DUF2304 superfamily</t>
  </si>
  <si>
    <t>Q#1948 - &gt;WP_042230001.1 glycosyltransferase family 2 protein [Lactococcus lactis]</t>
  </si>
  <si>
    <t>Q#1949 - &gt;WP_042230004.1 2-C-methyl-D-erythritol 4-phosphate cytidylyltransferase [Lactococcus lactis]</t>
  </si>
  <si>
    <t>Q#1950 - &gt;WP_042230008.1 polysaccharide biosynthesis C-terminal domain-containing protein [Lactococcus lactis]</t>
  </si>
  <si>
    <t>Q#1953 - &gt;WP_042230021.1 C69 family dipeptidase [Lactococcus lactis]</t>
  </si>
  <si>
    <t>Q#1954 - &gt;WP_042230025.1 MULTISPECIES: Gfo/Idh/MocA family oxidoreductase [Lactococcus]</t>
  </si>
  <si>
    <t>Q#1957 - &gt;WP_042230043.1 MULTISPECIES: tetracycline resistance MFS efflux pump [Lactococcus]</t>
  </si>
  <si>
    <t>Q#1958 - &gt;WP_042230046.1 MULTISPECIES: MarR family transcriptional regulator [Lactococcus]</t>
  </si>
  <si>
    <t>Q#1959 - &gt;WP_042230056.1 MULTISPECIES: MetQ/NlpA family ABC transporter substrate-binding protein [Lactococcus]</t>
  </si>
  <si>
    <t>Q#1960 - &gt;WP_042230059.1 MULTISPECIES: D-alanine--D-alanine ligase [Lactococcus]</t>
  </si>
  <si>
    <t>Q#1961 - &gt;WP_042230062.1 peptide ABC transporter substrate-binding protein [Lactococcus lactis]</t>
  </si>
  <si>
    <t>Q#1962 - &gt;WP_042230065.1 MULTISPECIES: recombinase RecA [Lactococcus]</t>
  </si>
  <si>
    <t>Q#1963 - &gt;WP_042230067.1 MULTISPECIES: amino acid permease [Lactococcus]</t>
  </si>
  <si>
    <t>Q#1965 - &gt;WP_042230077.1 MULTISPECIES: NAD(P)H-dependent oxidoreductase [Lactococcus]</t>
  </si>
  <si>
    <t>Q#1966 - &gt;WP_042230080.1 WYL domain-containing protein [Lactococcus lactis]</t>
  </si>
  <si>
    <t>Q#1967 - &gt;WP_042230098.1 inositol monophosphatase family protein [Lactococcus lactis]</t>
  </si>
  <si>
    <t>Q#1968 - &gt;WP_042230105.1 MULTISPECIES: NUDIX domain-containing protein [Lactococcus]</t>
  </si>
  <si>
    <t>Q#1969 - &gt;WP_042230111.1 MULTISPECIES: TspO/MBR family protein [Lactococcus]</t>
  </si>
  <si>
    <t>COG3476</t>
  </si>
  <si>
    <t>TspO</t>
  </si>
  <si>
    <t>cl01379</t>
  </si>
  <si>
    <t>Tryptophan-rich sensory protein (mitochondrial benzodiazepine receptor homolog)  [Signal transduction mechanisms]; Tryptophan-rich sensory protein (mitochondrial benzodiazepine receptor homolog) [Signal transduction mechanisms].</t>
  </si>
  <si>
    <t>Q#1971 - &gt;WP_042230120.1 MULTISPECIES: 3-phosphoserine/phosphohydroxythreonine transaminase [Lactococcus]</t>
  </si>
  <si>
    <t>Q#1972 - &gt;WP_042230123.1 MULTISPECIES: inorganic pyrophosphatase [Lactococcus]</t>
  </si>
  <si>
    <t>Q#1973 - &gt;WP_042230133.1 MULTISPECIES: endolytic transglycosylase MltG [Lactococcus]</t>
  </si>
  <si>
    <t>Q#1974 - &gt;WP_042230136.1 MULTISPECIES: NADP-dependent isocitrate dehydrogenase [Lactococcus]</t>
  </si>
  <si>
    <t>Q#1975 - &gt;WP_042230141.1 polysaccharide deacetylase family protein [Lactococcus lactis]</t>
  </si>
  <si>
    <t>Q#1976 - &gt;WP_042230143.1 MULTISPECIES: LPXTG cell wall anchor domain-containing protein [Lactococcus]</t>
  </si>
  <si>
    <t>Q#1977 - &gt;WP_042230155.1 MULTISPECIES: helix-turn-helix domain-containing protein [Lactococcus]</t>
  </si>
  <si>
    <t>Q#1982 - &gt;WP_042230166.1 MULTISPECIES: site-specific integrase [Lactococcus]</t>
  </si>
  <si>
    <t>Q#1983 - &gt;WP_042230170.1 MULTISPECIES: glycogen synthase GlgA [Lactococcus]</t>
  </si>
  <si>
    <t>Q#1984 - &gt;WP_042230172.1 MULTISPECIES: glycogen/starch/alpha-glucan phosphorylase [Lactococcus]</t>
  </si>
  <si>
    <t>Q#1985 - &gt;WP_042230177.1 MULTISPECIES: 2-succinyl-5-enolpyruvyl-6-hydroxy-3-cyclohexene-1-carboxylic-acid synthase [Lactococcus]</t>
  </si>
  <si>
    <t>COG1165</t>
  </si>
  <si>
    <t>MenD</t>
  </si>
  <si>
    <t>cl34155</t>
  </si>
  <si>
    <t>2-succinyl-5-enolpyruvyl-6-hydroxy-3-cyclohexene-1-carboxylate synthase [Coenzyme transport and metabolism]; 2-succinyl-6-hydroxy-2,4-cyclohexadiene-1-carboxylate synthase [Coenzyme metabolism].</t>
  </si>
  <si>
    <t>Q#1986 - &gt;WP_042230179.1 isochorismate synthase MenF [Lactococcus sp. SK2-659]</t>
  </si>
  <si>
    <t>COG1169</t>
  </si>
  <si>
    <t>MenF</t>
  </si>
  <si>
    <t>cl34158</t>
  </si>
  <si>
    <t>Isochorismate synthase EntC [Coenzyme transport and metabolism, Secondary metabolites biosynthesis, transport and catabolism]; Isochorismate synthase [Coenzyme metabolism / Secondary metabolites biosynthesis, transport, and catabolism].</t>
  </si>
  <si>
    <t>Q#1987 - &gt;WP_042230184.1 MULTISPECIES: replication initiation and membrane attachment family protein [Lactococcus]</t>
  </si>
  <si>
    <t>COG3611</t>
  </si>
  <si>
    <t>Q#1989 - &gt;WP_042230192.1 GNAT family N-acetyltransferase [Lactococcus sp. SK2-659]</t>
  </si>
  <si>
    <t>Q#1990 - &gt;WP_042230194.1 exodeoxyribonuclease III [Lactococcus lactis]</t>
  </si>
  <si>
    <t>Q#1991 - &gt;WP_042230196.1 MULTISPECIES: QueT transporter family protein [Lactococcus]</t>
  </si>
  <si>
    <t>Q#1992 - &gt;WP_042230199.1 amino acid permease [Lactococcus lactis]</t>
  </si>
  <si>
    <t>Q#1993 - &gt;WP_042230203.1 MULTISPECIES: response regulator transcription factor [Lactococcus]</t>
  </si>
  <si>
    <t>Q#1994 - &gt;WP_042230207.1 MULTISPECIES: polyprenyl synthetase family protein [Lactococcus]</t>
  </si>
  <si>
    <t>Q#1995 - &gt;WP_042230209.1 MULTISPECIES: ABC transporter ATP-binding protein [Lactococcus]</t>
  </si>
  <si>
    <t>Q#1996 - &gt;WP_042230211.1 MULTISPECIES: nicotinamide riboside transporter PnuC [Lactococcus]</t>
  </si>
  <si>
    <t>Q#2000 - &gt;WP_042230226.1 MULTISPECIES: DMT family transporter [Lactococcus]</t>
  </si>
  <si>
    <t>Q#2004 - &gt;WP_042230239.1 MULTISPECIES: CDP-glycerol glycerophosphotransferase family protein [Lactococcus]</t>
  </si>
  <si>
    <t>Q#2005 - &gt;WP_042230241.1 MULTISPECIES: LCP family protein [Lactococcus]</t>
  </si>
  <si>
    <t>Q#2006 - &gt;WP_042230245.1 C40 family peptidase [Lactococcus sp. SK2-659]</t>
  </si>
  <si>
    <t>Q#2007 - &gt;WP_042230247.1 MULTISPECIES: amino acid ABC transporter permease [Lactococcus]</t>
  </si>
  <si>
    <t>Q#2009 - &gt;WP_042230256.1 MULTISPECIES: redoxin NrdH [Lactococcus]</t>
  </si>
  <si>
    <t>Q#2010 - &gt;WP_042230262.1 MULTISPECIES: DUF2089 family protein [Lactococcus]</t>
  </si>
  <si>
    <t>Q#2014 - &gt;WP_042230279.1 MULTISPECIES: HD domain-containing protein [Lactococcus]</t>
  </si>
  <si>
    <t>Q#2015 - &gt;WP_042230284.1 MULTISPECIES: bifunctional metallophosphatase/5'-nucleotidase [Lactococcus]</t>
  </si>
  <si>
    <t>UshA superfamily</t>
  </si>
  <si>
    <t>Q#2016 - &gt;WP_042230292.1 MULTISPECIES: DNA gyrase subunit A [Lactococcus]</t>
  </si>
  <si>
    <t>Q#2017 - &gt;WP_042230311.1 MULTISPECIES: ABC transporter permease [Lactococcus]</t>
  </si>
  <si>
    <t>Q#2018 - &gt;WP_042230313.1 ABC transporter substrate-binding protein [Lactococcus lactis]</t>
  </si>
  <si>
    <t>Q#2021 - &gt;WP_042230320.1 MULTISPECIES: cardiolipin synthase [Lactococcus]</t>
  </si>
  <si>
    <t>Q#2022 - &gt;WP_042230325.1 MULTISPECIES: response regulator transcription factor [Lactococcus]</t>
  </si>
  <si>
    <t>Q#2023 - &gt;WP_042230328.1 MULTISPECIES: potassium-transporting ATPase subunit KdpB [Lactococcus]</t>
  </si>
  <si>
    <t>COG2216</t>
  </si>
  <si>
    <t>KdpB</t>
  </si>
  <si>
    <t>cl34432</t>
  </si>
  <si>
    <t>High-affinity K+ transport system, ATPase chain B [Inorganic ion transport and metabolism]; High-affinity K+ transport system, ATPase chain B [Inorganic ion transport and metabolism].</t>
  </si>
  <si>
    <t>Q#2024 - &gt;WP_042230330.1 MULTISPECIES: K(+)-transporting ATPase subunit C [Lactococcus]</t>
  </si>
  <si>
    <t>COG2156</t>
  </si>
  <si>
    <t>KdpC</t>
  </si>
  <si>
    <t>cl00944</t>
  </si>
  <si>
    <t>K+-transporting ATPase, c chain [Inorganic ion transport and metabolism]; K+-transporting ATPase, c chain [Inorganic ion transport and metabolism].</t>
  </si>
  <si>
    <t>Q#2025 - &gt;WP_042230332.1 MULTISPECIES: helix-turn-helix domain-containing protein [Lactococcus]</t>
  </si>
  <si>
    <t>Q#2026 - &gt;WP_042230337.1 MULTISPECIES: 3-isopropylmalate dehydrogenase [Lactococcus]</t>
  </si>
  <si>
    <t>Q#2027 - &gt;WP_042230342.1 recombinase RecA [Lactococcus lactis]</t>
  </si>
  <si>
    <t>Q#2029 - &gt;WP_042230350.1 ThiF family adenylyltransferase [Lactococcus lactis]</t>
  </si>
  <si>
    <t>cl34162</t>
  </si>
  <si>
    <t>TcdA superfamily</t>
  </si>
  <si>
    <t>tRNA A37 threonylcarbamoyladenosine dehydratase [Translation, ribosomal structure and biogenesis]; Dinucleotide-utilizing enzymes involved in molybdopterin and thiamine biosynthesis family 1 [Coenzyme metabolism].</t>
  </si>
  <si>
    <t>Q#2031 - &gt;WP_042230355.1 site-specific integrase [Lactococcus lactis]</t>
  </si>
  <si>
    <t>Q#2032 - &gt;WP_042230357.1 restriction endonuclease subunit S [Lactococcus lactis]</t>
  </si>
  <si>
    <t>Q#2039 - &gt;WP_042230374.1 hypothetical protein [Lactococcus lactis]</t>
  </si>
  <si>
    <t>cl28583</t>
  </si>
  <si>
    <t>NtpH superfamily</t>
  </si>
  <si>
    <t>Archaeal/vacuolar-type H+-ATPase subunit H  [Energy production and conversion]; Archaeal/vacuolar-type H+-ATPase subunit H [Energy production and conversion].</t>
  </si>
  <si>
    <t>Q#2042 - &gt;WP_042230380.1 MULTISPECIES: metalloregulator ArsR/SmtB family transcription factor [Lactococcus]</t>
  </si>
  <si>
    <t>Q#2043 - &gt;WP_042230383.1 magnesium transporter CorA [Lactococcus lactis]</t>
  </si>
  <si>
    <t>Q#2045 - &gt;WP_042230388.1 MULTISPECIES: lactate oxidase [Lactococcus]</t>
  </si>
  <si>
    <t>Q#2047 - &gt;WP_042230394.1 MULTISPECIES: SagB/ThcOx family dehydrogenase [Lactococcus]</t>
  </si>
  <si>
    <t>Q#2048 - &gt;WP_042230396.1 MULTISPECIES: YcaO-like family protein [Lactococcus]</t>
  </si>
  <si>
    <t>cl19253</t>
  </si>
  <si>
    <t>YcaO superfamily</t>
  </si>
  <si>
    <t>YcaO cyclodehydratase, ATP-ad Mg2+-binding; YcaO is an ATP- an Mg2+-binding protein involved in the peptidic biosynthesis of azoline. There three motifs involved in the binding are, in UniProtKB:P75838, 71-79: Sx3ExxER, 184-203: Sx6Ex3Qx3ExxER, and 286-290: RxxxE. Three slightly different functional families are represented in this family, proteins involved in TOMM (thiazole/oxazole-modified microcin) biogenesis, non-TOMM proteins such as UniProtKB:P75838, and TfuA-associated non-TOMM proteins involved in trifolitoxin biosynthesis. UniProtKB:P75838 hydrolyzes ATP to AMP and pyrophosphate.</t>
  </si>
  <si>
    <t>Q#2050 - &gt;WP_042230406.1 glutamate:gamma-aminobutyrate antiporter [Lactococcus lactis]</t>
  </si>
  <si>
    <t>Q#2051 - &gt;WP_042230408.1 ribonuclease HII [Lactococcus lactis]</t>
  </si>
  <si>
    <t>Q#2053 - &gt;WP_042230413.1 MULTISPECIES: ZinT/AdcA family metal-binding protein [Lactococcus]</t>
  </si>
  <si>
    <t>COG3443</t>
  </si>
  <si>
    <t>ZinT</t>
  </si>
  <si>
    <t>cl01365</t>
  </si>
  <si>
    <t>Periplasmic Zn/Cd-binding protein ZinT [Inorganic ion transport and metabolism]; Predicted periplasmic or secreted protein [General function prediction only].</t>
  </si>
  <si>
    <t>Q#2055 - &gt;WP_042230422.1 MULTISPECIES: fructose PTS transporter subunit IIA [Lactococcus]</t>
  </si>
  <si>
    <t>Q#2056 - &gt;WP_042230425.1 aminodeoxychorismate synthase component I [Lactococcus lactis]</t>
  </si>
  <si>
    <t>PLPDE_IV superfamily</t>
  </si>
  <si>
    <t>PyridoxaL 5'-Phosphate Dependent Enzymes class IV (PLPDE_IV). This D-amino acid superfamily, one of five classes of PLPDE, consists of branched-chain amino acid aminotransferases (BCAT), D-amino acid transferases (DAAT), and 4-amino-4-deoxychorismate lyases (ADCL). BCAT catalyzes the reversible transamination reaction between the L-branched-chain amino and alpha-keto acids. DAAT catalyzes the synthesis of D-glutamic acid and D-alanine, and ADCL converts 4-amino-4-deoxychorismate to p-aminobenzoate and pyruvate. Except for a few enzymes, i. e.,  Escherichia coli and Salmonella BCATs, which are homohexamers arranged as a double trimer, the class IV PLPDEs are homodimers. Homodimer formation is required for catalytic activity.</t>
  </si>
  <si>
    <t>Q#2057 - &gt;WP_042230432.1 MULTISPECIES: epoxyqueuosine reductase QueH [Lactococcus]</t>
  </si>
  <si>
    <t>COG1636</t>
  </si>
  <si>
    <t>Predicted ATPase, Adenine nucleotide alpha hydrolases (AANH) superfamily  [General function prediction only]; Uncharacterized protein conserved in bacteria [Function unknown].</t>
  </si>
  <si>
    <t>Q#2060 - &gt;WP_042230442.1 MULTISPECIES: PRD domain-containing protein [Lactococcus]</t>
  </si>
  <si>
    <t>Q#2061 - &gt;WP_042230446.1 MULTISPECIES: MarR family transcriptional regulator [Lactococcus]</t>
  </si>
  <si>
    <t>Q#2062 - &gt;WP_042230449.1 MULTISPECIES: VIT family protein [Lactococcus]</t>
  </si>
  <si>
    <t>Q#2063 - &gt;WP_042230455.1 alpha-glucosidase [Lactococcus sp. SK2-659]</t>
  </si>
  <si>
    <t>Q#2064 - &gt;WP_042230458.1 MULTISPECIES: AraC family transcriptional regulator [Lactococcus]</t>
  </si>
  <si>
    <t>Q#2065 - &gt;WP_042230460.1 MULTISPECIES: phosphoribosylamine--glycine ligase [Lactococcus]</t>
  </si>
  <si>
    <t>Q#2066 - &gt;WP_042230462.1 MULTISPECIES: ABC transporter ATP-binding protein/permease [Lactococcus]</t>
  </si>
  <si>
    <t>Q#2067 - &gt;WP_042230466.1 MULTISPECIES: AAA family ATPase [Lactococcus]</t>
  </si>
  <si>
    <t>cl40699</t>
  </si>
  <si>
    <t>AAA_13 superfamily</t>
  </si>
  <si>
    <t>AAA domain; This family of domains contain a P-loop motif that is characteristic of the AAA superfamily. Many of the proteins in this family are conjugative transfer proteins. This family includes the PrrC protein that is thought to be the active component of the anticodon nuclease.</t>
  </si>
  <si>
    <t>Q#2068 - &gt;WP_042230468.1 MULTISPECIES: SEC-C domain-containing protein [Lactococcus]</t>
  </si>
  <si>
    <t>cl34585</t>
  </si>
  <si>
    <t>YecA superfamily</t>
  </si>
  <si>
    <t>Uncharacterized conserved protein YecA, UPF0149 family, contains C-terminal Zn-binding SEC-C motif [Function unknown]; Predicted metal-binding protein related to the C-terminal domain of SecA [General function prediction only].</t>
  </si>
  <si>
    <t>SecA superfamily</t>
  </si>
  <si>
    <t>Q#2069 - &gt;WP_042230471.1 MULTISPECIES: Fic family protein [Lactococcus]</t>
  </si>
  <si>
    <t>cl40785</t>
  </si>
  <si>
    <t>FIDO superfamily</t>
  </si>
  <si>
    <t>Fido, protein-threonine AMPylation domain [Signal transduction mechanisms]; Protein involved in cell division [Cell division and chromosome partitioning].</t>
  </si>
  <si>
    <t>Q#2070 - &gt;WP_042230474.1 MULTISPECIES: alpha/beta hydrolase [Lactococcus]</t>
  </si>
  <si>
    <t>Q#2074 - &gt;WP_042230485.1 MULTISPECIES: glutamate 5-kinase [Lactococcus]</t>
  </si>
  <si>
    <t>Q#2076 - &gt;WP_042230490.1 MULTISPECIES: AzlD domain-containing protein [Lactococcus]</t>
  </si>
  <si>
    <t>Q#2079 - &gt;WP_042230499.1 tail protein [Lactococcus lactis]</t>
  </si>
  <si>
    <t>Lyz-like superfamily</t>
  </si>
  <si>
    <t>lysozyme-like domains; This family contains several members, including soluble lytic transglycosylases (SLT), goose egg-white lysozymes (GEWL), hen egg-white lysozymes (HEWL), chitinases, bacteriophage lambda lysozymes, endolysins, autolysins, chitosanases, and pesticin. Typical members are involved in the hydrolysis of beta-1,4- linked polysaccharides.</t>
  </si>
  <si>
    <t>cl34972</t>
  </si>
  <si>
    <t>COG5283 superfamily</t>
  </si>
  <si>
    <t>Phage-related tail protein  [Mobilome: prophages, transposons]; Phage-related tail protein [Function unknown].</t>
  </si>
  <si>
    <t>Q#2080 - &gt;WP_042230502.1 PBSX family phage terminase large subunit [Lactococcus lactis]</t>
  </si>
  <si>
    <t>Q#2081 - &gt;WP_042230504.1 terminase small subunit [Lactococcus lactis]</t>
  </si>
  <si>
    <t>cl01513</t>
  </si>
  <si>
    <t>Terminase_2 superfamily</t>
  </si>
  <si>
    <t>Terminase small subunit; Packaging of double-stranded viral DNA concatemers requires interaction of the prohead with virus DNA. This process is mediated by a phage-encoded DNA recognition and terminase protein. The terminase enzymes described so far, which are hetero-oligomers composed of a small and a large subunit, do not have a significant level of sequence homology. The small terminase subunit is thought to form a nucleoprotein structure that helps to position the terminase large subunit at the packaging initiation site.</t>
  </si>
  <si>
    <t>Q#2090 - &gt;WP_042230522.1 DnaD domain protein [Lactococcus lactis]</t>
  </si>
  <si>
    <t>Q#2092 - &gt;WP_042230525.1 hypothetical protein [Lactococcus lactis]</t>
  </si>
  <si>
    <t>Q#2093 - &gt;WP_042230528.1 helix-turn-helix domain-containing protein [Lactococcus lactis]</t>
  </si>
  <si>
    <t>Q#2094 - &gt;WP_042230530.1 site-specific integrase [Lactococcus lactis]</t>
  </si>
  <si>
    <t>Q#2095 - &gt;WP_042230532.1 MULTISPECIES: sugar ABC transporter ATP-binding protein [Lactococcus]</t>
  </si>
  <si>
    <t>COG1129</t>
  </si>
  <si>
    <t>MglA</t>
  </si>
  <si>
    <t>cl34127</t>
  </si>
  <si>
    <t>ABC-type sugar transport system, ATPase component [Carbohydrate transport and metabolism]; ABC-type sugar transport system, ATPase component [Carbohydrate transport and metabolism].</t>
  </si>
  <si>
    <t>Q#2096 - &gt;WP_042230533.1 MULTISPECIES: ribokinase [Lactococcus]</t>
  </si>
  <si>
    <t>Q#2097 - &gt;WP_042230537.1 MULTISPECIES: Xaa-Pro peptidase family protein [Lactococcus]</t>
  </si>
  <si>
    <t>Q#2099 - &gt;WP_042230545.1 MULTISPECIES: HAMP domain-containing histidine kinase [Lactococcus]</t>
  </si>
  <si>
    <t>Q#2100 - &gt;WP_042230553.1 MULTISPECIES: radical SAM/SPASM domain-containing protein [Lactococcus]</t>
  </si>
  <si>
    <t>cl33987</t>
  </si>
  <si>
    <t>AslB superfamily</t>
  </si>
  <si>
    <t>Sulfatase maturation enzyme AslB, radical SAM superfamily  [Posttranslational modification, protein turnover, chaperones]; Arylsulfatase regulator (Fe-S oxidoreductase) [General function prediction only].</t>
  </si>
  <si>
    <t>Q#2102 - &gt;WP_042230561.1 MULTISPECIES: SGNH/GDSL hydrolase family protein [Lactococcus]</t>
  </si>
  <si>
    <t>Q#2103 - &gt;WP_042230563.1 MULTISPECIES: foldase [Lactococcus]</t>
  </si>
  <si>
    <t>Q#2104 - &gt;WP_042230565.1 MULTISPECIES: oligoendopeptidase F [Lactococcus]</t>
  </si>
  <si>
    <t>Q#2105 - &gt;WP_042230570.1 MULTISPECIES: YxeA family protein [Lactococcus]</t>
  </si>
  <si>
    <t>Q#2107 - &gt;WP_042230574.1 MULTISPECIES: CHY zinc finger protein [Lactococcus]</t>
  </si>
  <si>
    <t>Q#2108 - &gt;WP_042230576.1 MULTISPECIES: DNA-directed RNA polymerase subunit beta [Lactococcus]</t>
  </si>
  <si>
    <t>Q#2109 - &gt;WP_042230578.1 MULTISPECIES: transcriptional regulator [Lactococcus]</t>
  </si>
  <si>
    <t>CodY superfamily</t>
  </si>
  <si>
    <t>Q#2110 - &gt;WP_042230580.1 MULTISPECIES: alcohol dehydrogenase AdhP [Lactococcus]</t>
  </si>
  <si>
    <t>Q#2114 - &gt;WP_042230589.1 MULTISPECIES: site-specific integrase [Lactococcus]</t>
  </si>
  <si>
    <t>Q#2115 - &gt;WP_042230591.1 ATP-dependent DNA helicase DinG [Lactococcus lactis]</t>
  </si>
  <si>
    <t>Q#2116 - &gt;WP_042230593.1 MULTISPECIES: murein tripeptide/oligopeptide ABC transporter permease OppC [Lactococcus]</t>
  </si>
  <si>
    <t>Q#2118 - &gt;WP_042230596.1 MULTISPECIES: polyribonucleotide nucleotidyltransferase [Lactococcus]</t>
  </si>
  <si>
    <t>Q#2119 - &gt;WP_042230598.1 MULTISPECIES: cysteine desulfurase [Lactococcus]</t>
  </si>
  <si>
    <t>Q#2120 - &gt;WP_042230600.1 MULTISPECIES: RNA-binding protein [Lactococcus]</t>
  </si>
  <si>
    <t>COG2302</t>
  </si>
  <si>
    <t>YlmH</t>
  </si>
  <si>
    <t>RNA-binding protein YlmH, contains S4-like domain  [General function prediction only]; Uncharacterized conserved protein, contains S4-like domain [Function unknown].</t>
  </si>
  <si>
    <t>Q#2121 - &gt;WP_042230602.1 FAD-binding oxidoreductase [Lactococcus lactis]</t>
  </si>
  <si>
    <t>Q#2123 - &gt;WP_042230608.1 MULTISPECIES: cyclopropane-fatty-acyl-phospholipid synthase family protein [Lactococcus]</t>
  </si>
  <si>
    <t>COG2230</t>
  </si>
  <si>
    <t>Cfa</t>
  </si>
  <si>
    <t>Q#2124 - &gt;WP_042230611.1 amidase domain-containing protein [Lactococcus lactis]</t>
  </si>
  <si>
    <t>Q#2125 - &gt;WP_042230613.1 MULTISPECIES: Nramp family divalent metal transporter [Lactococcus]</t>
  </si>
  <si>
    <t>Q#2126 - &gt;WP_042230622.1 MULTISPECIES: alpha/beta hydrolase [Lactococcus]</t>
  </si>
  <si>
    <t>Q#2127 - &gt;WP_042230624.1 MULTISPECIES: UDP-glucose 4-epimerase GalE [Lactococcus]</t>
  </si>
  <si>
    <t>Q#2128 - &gt;WP_042230629.1 MULTISPECIES: glycerophosphodiester phosphodiesterase [Lactococcus]</t>
  </si>
  <si>
    <t>Q#2129 - &gt;WP_042230637.1 MULTISPECIES: MATE family efflux transporter [Lactococcus]</t>
  </si>
  <si>
    <t>Q#2130 - &gt;WP_042230639.1 MULTISPECIES: RluA family pseudouridine synthase [Lactococcus]</t>
  </si>
  <si>
    <t>Q#2131 - &gt;WP_042230641.1 MULTISPECIES: competence protein ComGF [Lactococcus]</t>
  </si>
  <si>
    <t>COG4940</t>
  </si>
  <si>
    <t>ComGF</t>
  </si>
  <si>
    <t>Competence protein ComGF  [Mobilome: prophages, transposons]; Competence protein ComGF [Intracellular trafficking and secretion].</t>
  </si>
  <si>
    <t>Q#2132 - &gt;WP_042230647.1 MULTISPECIES: DNA polymerase I [Lactococcus]</t>
  </si>
  <si>
    <t>Q#2133 - &gt;WP_042230649.1 MULTISPECIES: Cof-type HAD-IIB family hydrolase [Lactococcus]</t>
  </si>
  <si>
    <t>Q#2134 - &gt;WP_042230653.1 MULTISPECIES: valine--tRNA ligase [Lactococcus]</t>
  </si>
  <si>
    <t>Q#2135 - &gt;WP_042230655.1 MULTISPECIES: decarboxylating 6-phosphogluconate dehydrogenase [Lactococcus]</t>
  </si>
  <si>
    <t>COG1023</t>
  </si>
  <si>
    <t>YqeC</t>
  </si>
  <si>
    <t>cl34065</t>
  </si>
  <si>
    <t>6-phosphogluconate dehydrogenase (decarboxylating) [Carbohydrate transport and metabolism]; Predicted 6-phosphogluconate dehydrogenase [Carbohydrate transport and metabolism].</t>
  </si>
  <si>
    <t>Q#2136 - &gt;WP_042230664.1 MULTISPECIES: ABC transporter permease [Lactococcus]</t>
  </si>
  <si>
    <t>Q#2137 - &gt;WP_042230689.1 MULTISPECIES: alkyl hydroperoxide reductase subunit F [Lactococcus]</t>
  </si>
  <si>
    <t>Q#2138 - &gt;WP_042230694.1 MULTISPECIES: penicillin-binding protein [Lactococcus]</t>
  </si>
  <si>
    <t>Q#2139 - &gt;WP_042230696.1 UDP-N-acetylglucosamine 1-carboxyvinyltransferase [Lactococcus lactis]</t>
  </si>
  <si>
    <t>Q#2140 - &gt;WP_042230700.1 MULTISPECIES: YihY/virulence factor BrkB family protein [Lactococcus]</t>
  </si>
  <si>
    <t>Q#2141 - &gt;WP_042230706.1 multidrug efflux ABC transporter LmrA [Lactococcus lactis]</t>
  </si>
  <si>
    <t>Q#2142 - &gt;WP_042230720.1 dihydroorotase [Lactococcus lactis]</t>
  </si>
  <si>
    <t>Q#2144 - &gt;WP_042230733.1 MULTISPECIES: ATP-binding cassette domain-containing protein [Lactococcus]</t>
  </si>
  <si>
    <t>Q#2145 - &gt;WP_042230747.1 MULTISPECIES: nitroreductase family protein [Lactococcus]</t>
  </si>
  <si>
    <t>Q#2146 - &gt;WP_042230749.1 MULTISPECIES: glycoside hydrolase family 125 protein [Lactococcus]</t>
  </si>
  <si>
    <t>COG3538</t>
  </si>
  <si>
    <t>cl19841</t>
  </si>
  <si>
    <t>Meiotically up-regulated gene 157 (Mug157) protein (function unknown) [Function unknown]; Uncharacterized conserved protein [Function unknown].</t>
  </si>
  <si>
    <t>Q#2147 - &gt;WP_042230778.1 MULTISPECIES: alpha-glucosidase [Lactococcus]</t>
  </si>
  <si>
    <t>Q#2148 - &gt;WP_042230783.1 MULTISPECIES: DegV family protein [Lactococcus]</t>
  </si>
  <si>
    <t>Q#2149 - &gt;WP_042230787.1 MULTISPECIES: pyridoxamine 5'-phosphate oxidase family protein [Lactococcus]</t>
  </si>
  <si>
    <t>COG3467</t>
  </si>
  <si>
    <t>NimA</t>
  </si>
  <si>
    <t>Nitroimidazol reductase NimA or a related FMN-containing flavoprotein, pyridoxamine 5'-phosphate oxidase superfamily [Defense mechanisms]; Predicted flavin-nucleotide-binding protein [General function prediction only].</t>
  </si>
  <si>
    <t>Q#2150 - &gt;WP_042230791.1 UDP-N-acetylmuramate--L-alanine ligase [Lactococcus lactis]</t>
  </si>
  <si>
    <t>Q#2151 - &gt;WP_042230796.1 hypothetical protein [Lactococcus lactis]</t>
  </si>
  <si>
    <t>Q#2152 - &gt;WP_042230802.1 MULTISPECIES: DNA mismatch repair endonuclease MutL [Lactococcus]</t>
  </si>
  <si>
    <t>Q#2153 - &gt;WP_042230805.1 2-hydroxyacyl-CoA dehydratase [Lactococcus sp. SK2-659]</t>
  </si>
  <si>
    <t>Q#2154 - &gt;WP_042230807.1 MULTISPECIES: rRNA pseudouridine synthase [Lactococcus]</t>
  </si>
  <si>
    <t>Q#2155 - &gt;WP_052312050.1 MULTISPECIES: GNAT family N-acetyltransferase [Lactococcus]</t>
  </si>
  <si>
    <t>Q#2157 - &gt;WP_052312052.1 HAD-IC family P-type ATPase [Lactococcus sp. SK2-659]</t>
  </si>
  <si>
    <t>Q#2159 - &gt;WP_052312054.1 hypothetical protein [Lactococcus lactis]</t>
  </si>
  <si>
    <t>cl18793</t>
  </si>
  <si>
    <t>COG4646 superfamily</t>
  </si>
  <si>
    <t>Adenine-specific DNA methylase, N12 class  [Replication, recombination and repair]; DNA methylase [Transcription / DNA replication, recombination, and repair].</t>
  </si>
  <si>
    <t>YtxK superfamily</t>
  </si>
  <si>
    <t>Q#2160 - &gt;WP_052312055.1 ssDNA-binding domain-containing protein [Lactococcus lactis]</t>
  </si>
  <si>
    <t>cl39143</t>
  </si>
  <si>
    <t>ArdC superfamily</t>
  </si>
  <si>
    <t>Antirestriction protein ArdC [Replication, recombination and repair]; Antirestriction protein [DNA replication, recombination, and repair].</t>
  </si>
  <si>
    <t>Q#2163 - &gt;WP_080619308.1 MULTISPECIES: serine hydrolase [Lactococcus]</t>
  </si>
  <si>
    <t>COG2367</t>
  </si>
  <si>
    <t>PenP</t>
  </si>
  <si>
    <t>Q#2164 - &gt;WP_080619310.1 MFS transporter [Lactococcus lactis]</t>
  </si>
  <si>
    <t>Q#2165 - &gt;WP_080619314.1 MFS transporter [Lactococcus sp. SK2-659]</t>
  </si>
  <si>
    <t>Q#2166 - &gt;WP_080619315.1 MULTISPECIES: phage tail tip lysozyme [Lactococcus]</t>
  </si>
  <si>
    <t>Q#2169 - &gt;WP_080619329.1 YdcF family protein [Lactococcus lactis]</t>
  </si>
  <si>
    <t>Q#2170 - &gt;WP_080619330.1 SDR family NAD(P)-dependent oxidoreductase [Lactococcus sp. SK2-659]</t>
  </si>
  <si>
    <t>Q#2171 - &gt;WP_080619332.1 murein tripeptide/oligopeptide ABC transporter ATP-binding protein OppD [Lactococcus lactis]</t>
  </si>
  <si>
    <t>Q#2172 - &gt;WP_080619333.1 MULTISPECIES: bacteriocin-associated integral membrane family protein [Lactococcus]</t>
  </si>
  <si>
    <t>COG4652</t>
  </si>
  <si>
    <t>cl26909</t>
  </si>
  <si>
    <t>Q#2174 - &gt;WP_080619339.1 multidrug efflux ABC transporter LmrCD subunit C [Lactococcus lactis]</t>
  </si>
  <si>
    <t>Q#2175 - &gt;WP_080619340.1 MULTISPECIES: YeiH family protein [Lactococcus]</t>
  </si>
  <si>
    <t>Q#2177 - &gt;WP_080619357.1 MULTISPECIES: type II secretion system F family protein [Lactococcus]</t>
  </si>
  <si>
    <t>COG1459</t>
  </si>
  <si>
    <t>PulF</t>
  </si>
  <si>
    <t>Q#2178 - &gt;WP_095586744.1 MULTISPECIES: IS3 family transposase [Bacteria]</t>
  </si>
  <si>
    <t>Q#2187 - &gt;WP_136122582.1 trypsin-like peptidase domain-containing protein [Lactococcus lactis]</t>
  </si>
  <si>
    <t>Q#2188 - &gt;WP_136122590.1 carbohydrate ABC transporter permease [Lactococcus lactis]</t>
  </si>
  <si>
    <t>Q#2191 - &gt;WP_148284412.1 IS3 family transposase [Lactococcus lactis]</t>
  </si>
  <si>
    <t>Q#2192 - &gt;WP_148284413.1 restriction endonuclease subunit S [Lactococcus lactis]</t>
  </si>
  <si>
    <t>Q#2194 - &gt;WP_148284415.1 sugar O-acetyltransferase [Lactococcus lactis]</t>
  </si>
  <si>
    <t>Q#2198 - &gt;WP_153916779.1 MULTISPECIES: carboxylate--amine ligase [Lactococcus]</t>
  </si>
  <si>
    <t>cl25873</t>
  </si>
  <si>
    <t>COG3919 superfamily</t>
  </si>
  <si>
    <t>Predicted ATP-dependent carboligase, ATP-grasp superfamily [General function prediction only]; Predicted ATP-grasp enzyme [General function prediction only].</t>
  </si>
  <si>
    <t>Q#2203 - &gt;WP_158414573.1 MULTISPECIES: TetR/AcrR family transcriptional regulator [Lactococcus]</t>
  </si>
  <si>
    <t>Q#2205 - &gt;WP_162259447.1 MULTISPECIES: YlbG family protein [Lactococcus]</t>
  </si>
  <si>
    <t>COG4471</t>
  </si>
  <si>
    <t>YlbG</t>
  </si>
  <si>
    <t>Uncharacterized protein YlbG, UPF0298 family [Function unknown]; Uncharacterized protein conserved in bacteria [Function unknown].</t>
  </si>
  <si>
    <t>Q#2206 - &gt;WP_162471017.1 ribosome biogenesis GTPase YqeH [Lactococcus lactis]</t>
  </si>
  <si>
    <t>Q#2212 - &gt;WP_171052459.1 MULTISPECIES: ATP-binding cassette domain-containing protein [Lactococcus]</t>
  </si>
  <si>
    <t>Q#2213 - &gt;WP_171052460.1 MULTISPECIES: anaerobic ribonucleoside-triphosphate reductase activating protein [Lactococcus]</t>
  </si>
  <si>
    <t>Q#2214 - &gt;WP_171052497.1 MULTISPECIES: gluconate:H+ symporter [Lactococcus]</t>
  </si>
  <si>
    <t>COG2610</t>
  </si>
  <si>
    <t>GntT</t>
  </si>
  <si>
    <t>cl29849</t>
  </si>
  <si>
    <t>H+/gluconate symporter or related permease [Carbohydrate transport and metabolism, General function prediction only]; H+/gluconate symporter and related permeases [Carbohydrate transport and metabolism / Amino acid transport and metabolism].</t>
  </si>
  <si>
    <t>Q#2215 - &gt;WP_202950202.1 MULTISPECIES: 6-phospho-beta-glucosidase [Lactococcus]</t>
  </si>
  <si>
    <t>Q#2216 - &gt;WP_223848645.1 MULTISPECIES: Asp23/Gls24 family envelope stress response protein [Lactococcus]</t>
  </si>
  <si>
    <t>Q#2218 - &gt;WP_225513279.1 hypothetical protein [Lactococcus sp. SK2-659]</t>
  </si>
  <si>
    <t>Q#2221 - &gt;WP_225513299.1 ComF family protein [Lactococcus sp. SK2-659]</t>
  </si>
  <si>
    <t>Q#2223 - &gt;WP_225513343.1 DUF2127 domain-containing protein [Lactococcus sp. SK2-659]</t>
  </si>
  <si>
    <t>cl01785</t>
  </si>
  <si>
    <t>DUF2127 superfamily</t>
  </si>
  <si>
    <t>Predicted membrane protein (DUF2127); This domain, found in various hypothetical prokaryotic and archaeal proteins, has no known function.</t>
  </si>
  <si>
    <t>Q#2226 - &gt;WP_225513355.1 MarR family transcriptional regulator [Lactococcus sp. SK2-659]</t>
  </si>
  <si>
    <t>Q#2227 - &gt;WP_225513357.1 CPBP family glutamic-type intramembrane protease [Lactococcus sp. SK2-659]</t>
  </si>
  <si>
    <t>Q#2228 - &gt;WP_225513358.1 CPBP family intramembrane metalloprotease [Lactococcus sp. SK2-659]</t>
  </si>
  <si>
    <t>YdiL superfamily</t>
  </si>
  <si>
    <t>Q#2230 - &gt;WP_225513417.1 LuxR C-terminal-related transcriptional regulator [Lactococcus sp. SK2-659]</t>
  </si>
  <si>
    <t>Q#2233 - &gt;WP_225513451.1 MULTISPECIES: sugar ABC transporter permease [Lactococcus]</t>
  </si>
  <si>
    <t>COG1172</t>
  </si>
  <si>
    <t>AraH</t>
  </si>
  <si>
    <t>Ribose/xylose/arabinose/galactoside ABC-type transport system, permease component [Carbohydrate transport and metabolism]; Ribose/xylose/arabinose/galactoside ABC-type transport systems, permease components [Carbohydrate transport and metabolism].</t>
  </si>
  <si>
    <t>Q#2234 - &gt;WP_225513463.1 alpha-glucuronidase [Lactococcus sp. SK2-659]</t>
  </si>
  <si>
    <t>cl34655</t>
  </si>
  <si>
    <t>AguA2 superfamily</t>
  </si>
  <si>
    <t>Alpha-glucuronidase  [Carbohydrate transport and metabolism]; Alpha-glucuronidase [Carbohydrate transport and metabolism].</t>
  </si>
  <si>
    <t>Q#2236 - &gt;WP_225513483.1 PRD domain-containing protein [Lactococcus sp. SK2-659]</t>
  </si>
  <si>
    <t>Q#2238 - &gt;WP_225513494.1 DUF1275 domain-containing protein [Lactococcus sp. SK2-659]</t>
  </si>
  <si>
    <t>Q#2240 - &gt;WP_225513541.1 radical SAM protein [Lactococcus sp. SK2-659]</t>
  </si>
  <si>
    <t>Q#2242 - &gt;WP_231853417.1 DUF2142 domain-containing protein [Lactococcus lactis]</t>
  </si>
  <si>
    <t>Q#2243 - &gt;WP_231853418.1 class C sortase [Lactococcus lactis]</t>
  </si>
  <si>
    <t>Q#2244 - &gt;WP_231853419.1 transglutaminase-like domain-containing protein [Lactococcus lactis]</t>
  </si>
  <si>
    <t>cl26027</t>
  </si>
  <si>
    <t>CYK3 superfamily</t>
  </si>
  <si>
    <t>Cytokinesis protein 3, contains TGc (transglutaminase/protease-like) domain [Cell cycle control, cell division, chromosome partitioning]; Uncharacterized protein involved in cytokinesis, contains TGc (transglutaminase/protease-like) domain [Cell division and chromosome partitioning].</t>
  </si>
  <si>
    <t>Q#2246 - &gt;WP_231853421.1 glycosyltransferase [Lactococcus lactis]</t>
  </si>
  <si>
    <t>Q#2248 - &gt;WP_231853423.1 hypothetical protein [Lactococcus lactis]</t>
  </si>
  <si>
    <t>Q#2249 - &gt;WP_231853424.1 HAD family hydrolase [Lactococcus lactis]</t>
  </si>
  <si>
    <t>Q#2250 - &gt;WP_231853425.1 trimeric intracellular cation channel family protein [Lactococcus lactis]</t>
  </si>
  <si>
    <t>COG2860</t>
  </si>
  <si>
    <t>YadS</t>
  </si>
  <si>
    <t>cl34502</t>
  </si>
  <si>
    <t>Uncharacterized membrane protein YeiH [Function unknown]; Predicted membrane protein [Function unknown].</t>
  </si>
  <si>
    <t>Q#2252 - &gt;WP_231853427.1 GNAT family N-acetyltransferase [Lactococcus lactis]</t>
  </si>
  <si>
    <t>Q#2254 - &gt;WP_231853429.1 16S rRNA (cytosine(1402)-N(4))-methyltransferase RsmH [Lactococcus lactis]</t>
  </si>
  <si>
    <t>Q#2255 - &gt;WP_231853430.1 hypothetical protein [Lactococcus lactis]</t>
  </si>
  <si>
    <t>LysR superfamily</t>
  </si>
  <si>
    <t>Q#1 - &gt;PCS08178.1 extracellular protein [Lactococcus plantarum]</t>
  </si>
  <si>
    <t>Q#2 - &gt;PCS08179.1 Acyltransferase family [Lactococcus plantarum]</t>
  </si>
  <si>
    <t>Q#3 - &gt;PCS08180.1 MORN repeat protein [Lactococcus plantarum]</t>
  </si>
  <si>
    <t>Q#4 - &gt;PCS08181.1 cell division protein FtsH [Lactococcus plantarum]</t>
  </si>
  <si>
    <t>Q#5 - &gt;PCS08182.1 hypoxanthine phosphoribosyltransferase [Lactococcus plantarum]</t>
  </si>
  <si>
    <t>Q#6 - &gt;PCS08183.1 tRNA(Ile)-lysidine synthetase [Lactococcus plantarum]</t>
  </si>
  <si>
    <t>Q#7 - &gt;PCS08184.1 beta-lactamase [Lactococcus plantarum]</t>
  </si>
  <si>
    <t>Q#9 - &gt;PCS08186.1 putative Cell division protein DivIC [Lactococcus plantarum]</t>
  </si>
  <si>
    <t>Q#10 - &gt;PCS08187.1 hypothetical protein RU87_GL000010 [Lactococcus plantarum]</t>
  </si>
  <si>
    <t>Q#11 - &gt;PCS08188.1 hypothetical protein RU87_GL000011 [Lactococcus plantarum]</t>
  </si>
  <si>
    <t>Q#12 - &gt;PCS08189.1 GTP-binding protein YchF [Lactococcus plantarum]</t>
  </si>
  <si>
    <t>Q#13 - &gt;PCS08190.1 peptidyl-tRNA hydrolase [Lactococcus plantarum]</t>
  </si>
  <si>
    <t>Q#14 - &gt;PCS08191.1 transcription-repair coupling factor [Lactococcus plantarum]</t>
  </si>
  <si>
    <t>Q#15 - &gt;PCS08192.1 hypothetical protein RU87_GL000015 [Lactococcus plantarum]</t>
  </si>
  <si>
    <t>Q#16 - &gt;PCS08193.1 ATP-dependent nuclease, subunit A [Lactococcus plantarum]</t>
  </si>
  <si>
    <t>Q#17 - &gt;PCS08194.1 ATP-dependent nuclease, subunit B [Lactococcus plantarum]</t>
  </si>
  <si>
    <t>Q#18 - &gt;PCS08195.1 DNA polymerase III subunit beta [Lactococcus plantarum]</t>
  </si>
  <si>
    <t>Q#19 - &gt;PCS08196.1 chromosomal replication initiator protein DnaA [Lactococcus plantarum]</t>
  </si>
  <si>
    <t>Q#20 - &gt;PCS08197.1 plasmid partitioning protein ParB [Lactococcus plantarum]</t>
  </si>
  <si>
    <t>Q#21 - &gt;PCS08198.1 hypothetical protein RU87_GL000021 [Lactococcus plantarum]</t>
  </si>
  <si>
    <t>Q#22 - &gt;PCS08199.1 sulfurtransferase [Lactococcus plantarum]</t>
  </si>
  <si>
    <t>Q#23 - &gt;PCS08200.1 DNA-3-methyladenine glycosylase [Lactococcus plantarum]</t>
  </si>
  <si>
    <t>Q#24 - &gt;PCS08201.1 integral membrane protein [Lactococcus plantarum]</t>
  </si>
  <si>
    <t>Q#25 - &gt;PCS08202.1 preprotein translocase subunit YajC [Lactococcus plantarum]</t>
  </si>
  <si>
    <t>Q#26 - &gt;PCS08203.1 UDP pyrophosphate synthase [Lactococcus plantarum]</t>
  </si>
  <si>
    <t>Q#27 - &gt;PCS08204.1 cytidylyltransferase [Lactococcus plantarum]</t>
  </si>
  <si>
    <t>Q#28 - &gt;PCS08205.1 1-deoxy-D-xylulose 5-phosphate reductoisomerase [Lactococcus plantarum]</t>
  </si>
  <si>
    <t>Q#29 - &gt;PCS08206.1 metalloprotease RseP [Lactococcus plantarum]</t>
  </si>
  <si>
    <t>Q#30 - &gt;PCS08207.1 prolyl-tRNA synthetase [Lactococcus plantarum]</t>
  </si>
  <si>
    <t>Q#32 - &gt;PCS08209.1 MerR family transcriptional regulator [Lactococcus plantarum]</t>
  </si>
  <si>
    <t>Q#33 - &gt;PCS08210.1 gamma-carboxymuconolactone decarboxylase [Lactococcus plantarum]</t>
  </si>
  <si>
    <t>Q#34 - &gt;PCS08211.1 hypothetical protein RU87_GL000034 [Lactococcus plantarum]</t>
  </si>
  <si>
    <t>Q#35 - &gt;PCS08212.1 TipAS antibiotic-recognition domain protein [Lactococcus plantarum]</t>
  </si>
  <si>
    <t>Q#36 - &gt;PCS08213.1 metallopeptidase [Lactococcus plantarum]</t>
  </si>
  <si>
    <t>cl22923</t>
  </si>
  <si>
    <t>DUF2268 superfamily</t>
  </si>
  <si>
    <t>Predicted Zn-dependent protease (DUF2268); This domain, found in various hypothetical bacterial proteins, as well as predicted zinc dependent proteases, has no known function.</t>
  </si>
  <si>
    <t>Q#37 - &gt;PCS08214.1 aminotransferase A [Lactococcus plantarum]</t>
  </si>
  <si>
    <t>Q#38 - &gt;PCS08215.1 Acetyltransferase, GNAT family [Lactococcus plantarum]</t>
  </si>
  <si>
    <t>Q#39 - &gt;PCS08216.1 DNA repair protein RecO [Lactococcus plantarum]</t>
  </si>
  <si>
    <t>Q#40 - &gt;PCS08217.1 glycerophosphoryl diester phosphodiesterase [Lactococcus plantarum]</t>
  </si>
  <si>
    <t>Q#41 - &gt;PCS08218.1 HD domain protein [Lactococcus plantarum]</t>
  </si>
  <si>
    <t>Q#42 - &gt;PCS08219.1 tryptophanyl-tRNA synthase [Lactococcus plantarum]</t>
  </si>
  <si>
    <t>Q#43 - &gt;PCS08220.1 ABC transporter ATP-binding protein [Lactococcus plantarum]</t>
  </si>
  <si>
    <t>Q#44 - &gt;PCS08221.1 HAD family hydrolase [Lactococcus plantarum]</t>
  </si>
  <si>
    <t>Q#45 - &gt;PCS08222.1 hypothetical protein RU87_GL000045 [Lactococcus plantarum]</t>
  </si>
  <si>
    <t>Q#47 - &gt;PCS08224.1 hypothetical protein RU87_GL000047 [Lactococcus plantarum]</t>
  </si>
  <si>
    <t>Q#51 - &gt;PCS08228.1 type II secretion system protein E [Lactococcus plantarum]</t>
  </si>
  <si>
    <t>Q#52 - &gt;PCS08229.1 hypothetical protein RU87_GL000052 [Lactococcus plantarum]</t>
  </si>
  <si>
    <t>COG2805</t>
  </si>
  <si>
    <t>PilT</t>
  </si>
  <si>
    <t>Tfp pilus assembly protein PilT, pilus retraction ATPase [Cell motility, Extracellular structures]; Tfp pilus assembly protein, pilus retraction ATPase PilT [Cell motility and secretion / Intracellular trafficking and secretion].</t>
  </si>
  <si>
    <t>Q#53 - &gt;PCS08230.1 bacterial type II secretion system protein F domain protein [Lactococcus plantarum]</t>
  </si>
  <si>
    <t>Q#54 - &gt;PCS08231.1 prepilin-type N-terminal cleavage/methylation domain-containing protein [Lactococcus plantarum]</t>
  </si>
  <si>
    <t>Q#55 - &gt;PCS08232.1 prepilin peptidase [Lactococcus plantarum]</t>
  </si>
  <si>
    <t>Q#61 - &gt;PCS08238.1 FMN-dependent NADH-azoreductase [Lactococcus plantarum]</t>
  </si>
  <si>
    <t>Q#62 - &gt;PCS08239.1 phosphate acyltransferase [Lactococcus plantarum]</t>
  </si>
  <si>
    <t>Q#63 - &gt;PCS08240.1 acyl carrier protein [Lactococcus plantarum]</t>
  </si>
  <si>
    <t>Q#66 - &gt;PCS08243.1 recombinase RarA [Lactococcus plantarum]</t>
  </si>
  <si>
    <t>Q#68 - &gt;PCS08245.1 ribosomal protein L11 methyltransferase [Lactococcus plantarum]</t>
  </si>
  <si>
    <t>Q#69 - &gt;PCS08246.1 16S rRNA methyltransferase [Lactococcus plantarum]</t>
  </si>
  <si>
    <t>Q#70 - &gt;PCS08247.1 GTP pyrophosphokinase [Lactococcus plantarum]</t>
  </si>
  <si>
    <t>Q#71 - &gt;PCS08248.1 D-tyrosyl-tRNA(Tyr) deacylase [Lactococcus plantarum]</t>
  </si>
  <si>
    <t>Q#72 - &gt;PCS08249.1 hypothetical protein RU87_GL000072 [Lactococcus plantarum]</t>
  </si>
  <si>
    <t>Q#73 - &gt;PCS08250.1 hypothetical protein RU87_GL000073 [Lactococcus plantarum]</t>
  </si>
  <si>
    <t>Periplasmic_Binding_Protein_type1 superfamily</t>
  </si>
  <si>
    <t>Type 1 periplasmic binding fold superfamily; Type 1 periplasmic binding fold superfamily. This model and hierarchy represent the ligand binding domains of the LacI family of transcriptional regulators, periplasmic binding proteins of the ABC-type transport systems, the family C G-protein couples receptors (GPCRs), membrane bound guanylyl cyclases including the family of natriuretic peptide receptors (NPRs), and the N-terminal leucine-isoleucine-valine binding protein (LIVBP)-like domains of the ionotropic glutamate receptors (iGluRs). In LacI-like transcriptional regulator and the bacterial periplasmic binding proteins, the ligands are monosaccharides, including lactose, ribose, fructose, xylose, arabinose, galactose/glucose and other sugars, with a few exceptions. Periplasmic sugar binding proteins are one of the components of ABC transporters and are involved in the active transport of water-soluble ligands. The LacI family of proteins consists of transcriptional regulators related to the lac repressor. In this case, the sugar binding domain binds a sugar which changes the DNA binding activity of the repressor domain. The periplasmic binding proteins are the primary receptors for chemotaxis and transport of many sugar based solutes. The core structures of periplasmic binding proteins are classified into two types, and they differ in number and order of beta strands: type 1 has six beta strands while type 2 has five beta strands per sub-domain. These two structural folds are thought to be distantly related via a common ancestor. Notably, while the N-terminal LIVBP-like domain of iGluRs belongs to the type 1 periplasmic-binding fold protein superfamily, the glutamate-binding domain of the iGluR is structurally similar to the type 2 periplasmic-binding fold.</t>
  </si>
  <si>
    <t>Q#74 - &gt;PCS08251.1 branched-chain amino acid ABC transporter substrate-binding protein [Lactococcus plantarum]</t>
  </si>
  <si>
    <t>Q#75 - &gt;PCS08252.1 branched-chain amino acid ABC transporter substrate-binding protein [Lactococcus plantarum]</t>
  </si>
  <si>
    <t>Q#76 - &gt;PCS08253.1 ABC transporter permease [Lactococcus plantarum]</t>
  </si>
  <si>
    <t>Q#77 - &gt;PCS08254.1 branched-chain amino acid ABC transporter permease [Lactococcus plantarum]</t>
  </si>
  <si>
    <t>Q#78 - &gt;PCS08255.1 branched-chain amino acid ABC transporter ATP-binding protein [Lactococcus plantarum]</t>
  </si>
  <si>
    <t>Q#79 - &gt;PCS08256.1 amino acid ABC transporter ATPase [Lactococcus plantarum]</t>
  </si>
  <si>
    <t>Q#80 - &gt;PCS08257.1 hypothetical protein RU87_GL000080 [Lactococcus plantarum]</t>
  </si>
  <si>
    <t>Q#81 - &gt;PCS08258.1 1-acyl-sn-glycerol-3-phosphate acyltransferase [Lactococcus plantarum]</t>
  </si>
  <si>
    <t>Q#82 - &gt;PCS08259.1 Transcriptional regulator, GntR family [Lactococcus plantarum]</t>
  </si>
  <si>
    <t>Q#83 - &gt;PCS08260.1 ABC-type multidrug transport system, ATPase component [Lactococcus plantarum]</t>
  </si>
  <si>
    <t>Q#85 - &gt;PCS08262.1 molecular chaperone DnaJ [Lactococcus plantarum]</t>
  </si>
  <si>
    <t>Q#86 - &gt;PCS08263.1 MarR family transcriptional regulator [Lactococcus plantarum]</t>
  </si>
  <si>
    <t>Q#87 - &gt;PCS08264.1 drug:H+ antiporter-2 (14 Spanner) (DHA2) family drug resistance MFS transporter [Lactococcus plantarum]</t>
  </si>
  <si>
    <t>Q#88 - &gt;PCS08265.1 hypothetical protein RU87_GL000088 [Lactococcus plantarum]</t>
  </si>
  <si>
    <t>Q#89 - &gt;PCS08266.1 HAD family hydrolase [Lactococcus plantarum]</t>
  </si>
  <si>
    <t>Q#90 - &gt;PCS08267.1 GTPase [Lactococcus plantarum]</t>
  </si>
  <si>
    <t>Q#91 - &gt;PCS08268.1 RNA-binding protein [Lactococcus plantarum]</t>
  </si>
  <si>
    <t>Q#92 - &gt;PCS08269.1 Nicotinate-nucleotide adenylyltransferase [Lactococcus plantarum]</t>
  </si>
  <si>
    <t>Q#93 - &gt;PCS08270.1 hypothetical protein RU87_GL000093 [Lactococcus plantarum]</t>
  </si>
  <si>
    <t>Q#94 - &gt;PCS08271.1 Iojap protein [Lactococcus plantarum]</t>
  </si>
  <si>
    <t>RsfS superfamily</t>
  </si>
  <si>
    <t>Ribosomal silencing factor during starvation; This family is expressed by almost all bacterial and eukaryotic genomes but not by archaea. Its function is to down-regulate protein synthesis under conditions of nutrient shortage, and it does this by binding to protein L14 of the large ribosomal subunit, thus acting as a ribosomal silencing factor (RsfS) by blocking the joining of the ribosomal subunits. This family is structurally homologous to nucleotidyltransferases.</t>
  </si>
  <si>
    <t>Q#95 - &gt;PCS08272.1 SAM-dependent methyltransferase [Lactococcus plantarum]</t>
  </si>
  <si>
    <t>Q#97 - &gt;PCS08274.1 hypothetical protein RU87_GL000097 [Lactococcus plantarum]</t>
  </si>
  <si>
    <t>Q#98 - &gt;PCS08275.1 hypothetical protein RU87_GL000098 [Lactococcus plantarum]</t>
  </si>
  <si>
    <t>Q#99 - &gt;PCS08276.1 hypothetical protein RU87_GL000099 [Lactococcus plantarum]</t>
  </si>
  <si>
    <t>Q#102 - &gt;PCS08279.1 MDR permease-like [Lactococcus plantarum]</t>
  </si>
  <si>
    <t>Q#103 - &gt;PCS08280.1 transcriptional regulator [Lactococcus plantarum]</t>
  </si>
  <si>
    <t>Q#105 - &gt;PCS08282.1 30S ribosomal protein S21 [Lactococcus plantarum]</t>
  </si>
  <si>
    <t>Q#106 - &gt;PCS08283.1 phosphoglycerate kinase [Lactococcus plantarum]</t>
  </si>
  <si>
    <t>Q#108 - &gt;PCS08285.1 S-ribosylhomocysteinase [Lactococcus plantarum]</t>
  </si>
  <si>
    <t>Q#111 - &gt;PCS08288.1 2,5-diketo-D-gluconic acid reductase [Lactococcus plantarum]</t>
  </si>
  <si>
    <t>Q#112 - &gt;PCS08289.1 ATPase [Lactococcus plantarum]</t>
  </si>
  <si>
    <t>Q#113 - &gt;PCS08290.1 RNA polymerase sigma factor [Lactococcus plantarum]</t>
  </si>
  <si>
    <t>Q#115 - &gt;PCS08292.1 ATP-dependent Clp protease ATP-binding protein [Lactococcus plantarum]</t>
  </si>
  <si>
    <t>Q#116 - &gt;PCS08293.1 Positive transcriptional regulator, MutR family [Lactococcus plantarum]</t>
  </si>
  <si>
    <t>Q#118 - &gt;PCS08295.1 gntR family transcriptional regulator [Lactococcus plantarum]</t>
  </si>
  <si>
    <t>Q#119 - &gt;PCS08296.1 ABC transporter ATP-binding protein [Lactococcus plantarum]</t>
  </si>
  <si>
    <t>Q#121 - &gt;PCS08298.1 ribonucleoside triphosphate reductase [Lactococcus plantarum]</t>
  </si>
  <si>
    <t>Q#124 - &gt;PCS08301.1 cobalt ABC transporter ATP-binding protein [Lactococcus plantarum]</t>
  </si>
  <si>
    <t>Q#125 - &gt;PCS08302.1 cobalt ABC transporter ATP-binding protein [Lactococcus plantarum]</t>
  </si>
  <si>
    <t>Q#126 - &gt;PCS08303.1 transporter [Lactococcus plantarum]</t>
  </si>
  <si>
    <t>Q#127 - &gt;PCS08304.1 2,3,4,5-tetrahydropyridine-2,6-carboxylate N-succinyltransferase [Lactococcus plantarum]</t>
  </si>
  <si>
    <t>Q#128 - &gt;PCS08305.1 N-acetyldiaminopimelate deacetylase [Lactococcus plantarum]</t>
  </si>
  <si>
    <t>Q#129 - &gt;PCS08306.1 oxidoreductase [Lactococcus plantarum]</t>
  </si>
  <si>
    <t>COG2249</t>
  </si>
  <si>
    <t>MdaB</t>
  </si>
  <si>
    <t>Putative NADPH-quinone reductase (modulator of drug activity B) [General function prediction only]; Putative NADPH-quinone reductase (modulator of drug activity B) [General function prediction only].</t>
  </si>
  <si>
    <t>Q#130 - &gt;PCS08307.1 transcriptional regulator [Lactococcus plantarum]</t>
  </si>
  <si>
    <t>Q#131 - &gt;PCS08308.1 metal ABC transporter ATP-binding protein [Lactococcus plantarum]</t>
  </si>
  <si>
    <t>AbcC superfamily</t>
  </si>
  <si>
    <t>Q#132 - &gt;PCS08309.1 ABC transporter permease [Lactococcus plantarum]</t>
  </si>
  <si>
    <t>TM_PBP2 superfamily</t>
  </si>
  <si>
    <t>Transmembrane subunit (TM) found in Periplasmic Binding Protein (PBP)-dependent ATP-Binding Cassette (ABC) transporters which generally bind type 2 PBPs. These types of transporters consist of a PBP, two TMs, and two cytoplasmic ABC ATPase subunits, and are mainly involved in importing solutes from the environment. The solute is captured by the PBP which delivers it to a gated translocation pathway formed by the two TMs. The two ABCs bind and hydrolyze ATP and drive the transport reaction. For these transporters the ABCs and TMs are on independent polypeptide chains. These systems transport a diverse range of substrates. Most are specific for a single substrate or a group of related substrates; however some transporters are more promiscuous, transporting structurally diverse substrates such as the histidine/lysine and arginine transporter in Enterobacteriaceae. In the latter case, this is achieved through binding different PBPs with different specificities to the TMs. For other promiscuous transporters such as the multiple-sugar transporter Msm of Streptococcus mutans, the PBP has a wide substrate specificity. These transporters include the maltose-maltodextrin, phosphate and sulfate transporters, among others.</t>
  </si>
  <si>
    <t>Q#133 - &gt;PCS08310.1 hypothetical protein RU87_GL000133 [Lactococcus plantarum]</t>
  </si>
  <si>
    <t>Q#134 - &gt;PCS08311.1 diguanylate cyclase [Lactococcus plantarum]</t>
  </si>
  <si>
    <t>Q#135 - &gt;PCS08312.1 cold-shock protein [Lactococcus plantarum]</t>
  </si>
  <si>
    <t>Q#136 - &gt;PCS08313.1 5-formyltetrahydrofolate cyclo-ligase [Lactococcus plantarum]</t>
  </si>
  <si>
    <t>Q#137 - &gt;PCS08314.1 GlpG protein (membrane protein of glp regulon) [Lactococcus plantarum]</t>
  </si>
  <si>
    <t>Q#138 - &gt;PCS08315.1 PTS system cellobiose-specific transporter subunit IIA [Lactococcus plantarum]</t>
  </si>
  <si>
    <t>Q#139 - &gt;PCS08316.1 PTS cellobiose transporter subunit IIC [Lactococcus plantarum]</t>
  </si>
  <si>
    <t>Q#142 - &gt;PCS08319.1 PTS mannose transporter subunit IIA [Lactococcus plantarum]</t>
  </si>
  <si>
    <t>Q#143 - &gt;PCS08320.1 PTS system, lactose/cellobiose family IIC component [Lactococcus plantarum]</t>
  </si>
  <si>
    <t>Q#144 - &gt;PCS08321.1 6-phospho-beta-glucosidase [Lactococcus plantarum]</t>
  </si>
  <si>
    <t>Q#146 - &gt;PCS08323.1 hypothetical protein RU87_GL000146 [Lactococcus plantarum]</t>
  </si>
  <si>
    <t>cl00572</t>
  </si>
  <si>
    <t>SpoIIM superfamily</t>
  </si>
  <si>
    <t>Stage II sporulation protein M; SpoIIM is on e of four stage II sporulation proteins that is necessary for the forespore inside the mother-cell to be properly internalized through the breakdown of peptidoglycans trapped between the membranes of the septum separating the forespore and the mother-cell. The four proteins working in sequence are SpoIIB, pfam05036, SpoIIM, SpoIIP, pfam07454, and finally SpoIID, pfam08486. D, M and P are in a complex with each other and the complex assembles in a hierarchical manner such that M, which serves as a membrane anchor, recruits P to the septum and P, in turn, recruits D to the septum.</t>
  </si>
  <si>
    <t>Q#148 - &gt;PCS08325.1 hypothetical protein RU87_GL000148 [Lactococcus plantarum]</t>
  </si>
  <si>
    <t>Q#149 - &gt;PCS08326.1 peptide ABC transporter ATP-binding protein [Lactococcus plantarum]</t>
  </si>
  <si>
    <t>Q#150 - &gt;PCS08327.1 ABC transporter, permease protein [Lactococcus plantarum]</t>
  </si>
  <si>
    <t>Q#151 - &gt;PCS08328.1 5-nucleotidase family protein in cluster with NagD-like phosphatase [Lactococcus plantarum]</t>
  </si>
  <si>
    <t>Q#152 - &gt;PCS08329.1 hypothetical protein RU87_GL000152 [Lactococcus plantarum]</t>
  </si>
  <si>
    <t>Q#153 - &gt;PCS08330.1 23S rRNA methyltransferase [Lactococcus plantarum]</t>
  </si>
  <si>
    <t>Q#154 - &gt;PCS08331.1 teicoplanin resistance protein VanZ [Lactococcus plantarum]</t>
  </si>
  <si>
    <t>Q#155 - &gt;PCS08332.1 Oxygen-insensitive NAD(P)H nitroreductase / Dihydropteridine reductase [Lactococcus plantarum]</t>
  </si>
  <si>
    <t>Q#156 - &gt;PCS08333.1 CoA-binding protein [Lactococcus plantarum]</t>
  </si>
  <si>
    <t>Q#158 - &gt;PCS08335.1 hypothetical protein RU87_GL000158 [Lactococcus plantarum]</t>
  </si>
  <si>
    <t>Q#159 - &gt;PCS08336.1 L-ascorbate 6-phosphate lactonase, UlaG [Lactococcus plantarum]</t>
  </si>
  <si>
    <t>Q#160 - &gt;PCS08337.1 PTS system ascorbate-specific transporter subunit IIA [Lactococcus plantarum]</t>
  </si>
  <si>
    <t>Q#161 - &gt;PCS08338.1 ascorbate-specific PTS system enzyme IIC [Lactococcus plantarum]</t>
  </si>
  <si>
    <t>Q#162 - &gt;PCS08339.1 phosphotransferase enzyme II, B component SgaB [Lactococcus plantarum]</t>
  </si>
  <si>
    <t>Q#163 - &gt;PCS08340.1 3-keto-L-gulonate-6-phosphate decarboxylase [Lactococcus plantarum]</t>
  </si>
  <si>
    <t>Q#164 - &gt;PCS08341.1 L-xylulose 5-phosphate 3-epimerase [Lactococcus plantarum]</t>
  </si>
  <si>
    <t>Q#165 - &gt;PCS08342.1 L-ribulose-5-phosphate 4-epimerase [Lactococcus plantarum]</t>
  </si>
  <si>
    <t>Q#166 - &gt;PCS08343.1 Cyclopropane-fatty-acyl-phospholipid synthase [Lactococcus plantarum]</t>
  </si>
  <si>
    <t>Q#167 - &gt;PCS08344.1 DNA polymerase III PolC [Lactococcus plantarum]</t>
  </si>
  <si>
    <t>Q#168 - &gt;PCS08345.1 competence protein CglA [Lactococcus plantarum]</t>
  </si>
  <si>
    <t>Q#169 - &gt;PCS08346.1 competence protein CglB [Lactococcus plantarum]</t>
  </si>
  <si>
    <t>Q#170 - &gt;PCS08347.1 competence protein ComGC [Lactococcus plantarum]</t>
  </si>
  <si>
    <t>Q#173 - &gt;PCS08350.1 hypothetical protein RU87_GL000173 [Lactococcus plantarum]</t>
  </si>
  <si>
    <t>Q#175 - &gt;PCS08352.1 4-diphosphocytidyl-2C-methyl-D-erythritol kinase [Lactococcus plantarum]</t>
  </si>
  <si>
    <t>Q#176 - &gt;PCS08353.1 D-alanine aminotransferase [Lactococcus plantarum]</t>
  </si>
  <si>
    <t>Q#177 - &gt;PCS08354.1 MarR family transcriptional regulator [Lactococcus plantarum]</t>
  </si>
  <si>
    <t>Q#178 - &gt;PCS08355.1 zinc ABC transporter ATP-binding protein [Lactococcus plantarum]</t>
  </si>
  <si>
    <t>Q#179 - &gt;PCS08356.1 zinc ABC transporter permease [Lactococcus plantarum]</t>
  </si>
  <si>
    <t>Q#180 - &gt;PCS08357.1 hypothetical protein RU87_GL000180 [Lactococcus plantarum]</t>
  </si>
  <si>
    <t>Q#181 - &gt;PCS08358.1 nitroreductase [Lactococcus plantarum]</t>
  </si>
  <si>
    <t>Q#182 - &gt;PCS08359.1 MarR family transcriptional regulator [Lactococcus plantarum]</t>
  </si>
  <si>
    <t>Q#183 - &gt;PCS08360.1 penicillin-binding protein 2A [Lactococcus plantarum]</t>
  </si>
  <si>
    <t>Q#184 - &gt;PCS08361.1 preprotein translocase subunit SecE [Lactococcus plantarum]</t>
  </si>
  <si>
    <t>Q#185 - &gt;PCS08362.1 transcription antitermination protein NusG [Lactococcus plantarum]</t>
  </si>
  <si>
    <t>Q#186 - &gt;PCS08363.1 threonine synthase [Lactococcus plantarum]</t>
  </si>
  <si>
    <t>Q#187 - &gt;PCS08364.1 large conductance mechanosensitive channel protein MscL [Lactococcus plantarum]</t>
  </si>
  <si>
    <t>Q#188 - &gt;PCS08365.1 30S ribosomal protein S10 [Lactococcus plantarum]</t>
  </si>
  <si>
    <t>Q#189 - &gt;PCS08366.1 50S ribosomal protein L3 [Lactococcus plantarum]</t>
  </si>
  <si>
    <t>Q#190 - &gt;PCS08367.1 50S ribosomal protein L4 [Lactococcus plantarum]</t>
  </si>
  <si>
    <t>Q#191 - &gt;PCS08368.1 50S ribosomal protein L23 [Lactococcus plantarum]</t>
  </si>
  <si>
    <t>Q#192 - &gt;PCS08369.1 50S ribosomal protein L2 [Lactococcus plantarum]</t>
  </si>
  <si>
    <t>Q#193 - &gt;PCS08370.1 30S ribosomal protein S19 [Lactococcus plantarum]</t>
  </si>
  <si>
    <t>Q#194 - &gt;PCS08371.1 50S ribosomal protein L22 [Lactococcus plantarum]</t>
  </si>
  <si>
    <t>Q#195 - &gt;PCS08372.1 30S ribosomal protein S3 [Lactococcus plantarum]</t>
  </si>
  <si>
    <t>Q#196 - &gt;PCS08373.1 50S ribosomal protein L16 [Lactococcus plantarum]</t>
  </si>
  <si>
    <t>Q#197 - &gt;PCS08374.1 50S ribosomal protein L29 [Lactococcus plantarum]</t>
  </si>
  <si>
    <t>Q#198 - &gt;PCS08375.1 30S ribosomal protein S17 [Lactococcus plantarum]</t>
  </si>
  <si>
    <t>Q#199 - &gt;PCS08376.1 50S ribosomal protein L14 [Lactococcus plantarum]</t>
  </si>
  <si>
    <t>Q#200 - &gt;PCS08377.1 50S ribosomal protein L24 [Lactococcus plantarum]</t>
  </si>
  <si>
    <t>Q#201 - &gt;PCS08378.1 50S ribosomal protein L5 [Lactococcus plantarum]</t>
  </si>
  <si>
    <t>Q#202 - &gt;PCS08379.1 30S ribosomal protein S8 [Lactococcus plantarum]</t>
  </si>
  <si>
    <t>Q#203 - &gt;PCS08380.1 50S ribosomal protein L6 [Lactococcus plantarum]</t>
  </si>
  <si>
    <t>Q#204 - &gt;PCS08381.1 50S ribosomal protein L18 [Lactococcus plantarum]</t>
  </si>
  <si>
    <t>Q#205 - &gt;PCS08382.1 30S ribosomal protein S5 [Lactococcus plantarum]</t>
  </si>
  <si>
    <t>Q#206 - &gt;PCS08383.1 50S ribosomal protein L30 [Lactococcus plantarum]</t>
  </si>
  <si>
    <t>Q#207 - &gt;PCS08384.1 50S ribosomal protein L15 [Lactococcus plantarum]</t>
  </si>
  <si>
    <t>Q#208 - &gt;PCS08385.1 preprotein translocase subunit SecY [Lactococcus plantarum]</t>
  </si>
  <si>
    <t>Q#209 - &gt;PCS08386.1 adenylate kinase [Lactococcus plantarum]</t>
  </si>
  <si>
    <t>Q#210 - &gt;PCS08387.1 translation initiation factor IF-1 [Lactococcus plantarum]</t>
  </si>
  <si>
    <t>Q#211 - &gt;PCS08388.1 30S ribosomal protein S13 [Lactococcus plantarum]</t>
  </si>
  <si>
    <t>Q#212 - &gt;PCS08389.1 30S ribosomal protein S11 [Lactococcus plantarum]</t>
  </si>
  <si>
    <t>Q#213 - &gt;PCS08390.1 DNA-directed RNA polymerase subunit alpha [Lactococcus plantarum]</t>
  </si>
  <si>
    <t>Q#214 - &gt;PCS08391.1 50S ribosomal protein L17 [Lactococcus plantarum]</t>
  </si>
  <si>
    <t>Q#215 - &gt;PCS08392.1 hypothetical protein RU87_GL000215 [Lactococcus plantarum]</t>
  </si>
  <si>
    <t>Q#216 - &gt;PCS08393.1 Glutathione biosynthesis bifunctional protein gshF [Lactococcus plantarum]</t>
  </si>
  <si>
    <t>DdlA superfamily</t>
  </si>
  <si>
    <t>Q#217 - &gt;PCS08394.1 dihydroxy-acid dehydratase [Lactococcus plantarum]</t>
  </si>
  <si>
    <t>Q#218 - &gt;PCS08395.1 acetolactate synthase [Lactococcus plantarum]</t>
  </si>
  <si>
    <t>Q#219 - &gt;PCS08396.1 acetolactate synthase [Lactococcus plantarum]</t>
  </si>
  <si>
    <t>Q#220 - &gt;PCS08397.1 ketol-acid reductoisomerase [Lactococcus plantarum]</t>
  </si>
  <si>
    <t>Q#221 - &gt;PCS08398.1 threonine dehydratase [Lactococcus plantarum]</t>
  </si>
  <si>
    <t>Q#223 - &gt;PCS07881.1 ribose-phosphate pyrophosphokinase [Lactococcus plantarum]</t>
  </si>
  <si>
    <t>Q#224 - &gt;PCS07882.1 aminotransferase [Lactococcus plantarum]</t>
  </si>
  <si>
    <t>Q#226 - &gt;PCS07884.1 elongation factor Tu [Lactococcus plantarum]</t>
  </si>
  <si>
    <t>Q#228 - &gt;PCS07886.1 membrane protein [Lactococcus plantarum]</t>
  </si>
  <si>
    <t>Q#229 - &gt;PCS07887.1 phosphate ABC transporter substrate-binding protein [Lactococcus plantarum]</t>
  </si>
  <si>
    <t>DUF1980 superfamily</t>
  </si>
  <si>
    <t>Domain of unknown function (DUF1980); Members of this family are found in a set of prokaryotic hypothetical proteins. Their exact function, has not, as yet, been defined.</t>
  </si>
  <si>
    <t>Q#230 - &gt;PCS07888.1 glucose-6-phosphate 1-dehydrogenase [Lactococcus plantarum]</t>
  </si>
  <si>
    <t>Q#231 - &gt;PCS07889.1 amino acid permease [Lactococcus plantarum]</t>
  </si>
  <si>
    <t>Q#233 - &gt;PCS07891.1 uracil phosphoribosyltransferase [Lactococcus plantarum]</t>
  </si>
  <si>
    <t>Q#234 - &gt;PCS07892.1 cysteine desulfhydrase [Lactococcus plantarum]</t>
  </si>
  <si>
    <t>Q#235 - &gt;PCS07893.1 cystathionine gamma-synthase [Lactococcus plantarum]</t>
  </si>
  <si>
    <t>Q#236 - &gt;PCS07894.1 galactose mutarotase-like protein [Lactococcus plantarum]</t>
  </si>
  <si>
    <t>Q#237 - &gt;PCS07895.1 regulatory protein, TetR [Lactococcus plantarum]</t>
  </si>
  <si>
    <t>Q#238 - &gt;PCS07896.1 3-5 exoribonuclease [Lactococcus plantarum]</t>
  </si>
  <si>
    <t>Q#239 - &gt;PCS07897.1 hypothetical protein RU87_GL000633 [Lactococcus plantarum]</t>
  </si>
  <si>
    <t>Q#240 - &gt;PCS07898.1 DNA double-strand break repair protein Mre11 [Lactococcus plantarum]</t>
  </si>
  <si>
    <t>Q#241 - &gt;PCS07899.1 ribulose-phosphate 3-epimerase [Lactococcus plantarum]</t>
  </si>
  <si>
    <t>Q#242 - &gt;PCS07900.1 GTPase A [Lactococcus plantarum]</t>
  </si>
  <si>
    <t>Q#243 - &gt;PCS07901.1 4-oxalocrotonate tautomerase [Lactococcus plantarum]</t>
  </si>
  <si>
    <t>Q#244 - &gt;PCS07902.1 phosphopantothenate--cysteine ligase [Lactococcus plantarum]</t>
  </si>
  <si>
    <t>Q#245 - &gt;PCS07903.1 phosphopantothenoylcysteine decarboxylase [Lactococcus plantarum]</t>
  </si>
  <si>
    <t>Q#246 - &gt;PCS07904.1 pantothenic acid transporter pant [Lactococcus plantarum]</t>
  </si>
  <si>
    <t>Q#247 - &gt;PCS07905.1 phosphoglucomutase [Lactococcus plantarum]</t>
  </si>
  <si>
    <t>Q#248 - &gt;PCS07906.1 cytochrome oxidase biogenesis protein OxaA [Lactococcus plantarum]</t>
  </si>
  <si>
    <t>Q#249 - &gt;PCS07907.1 membrane protein [Lactococcus plantarum]</t>
  </si>
  <si>
    <t>Q#250 - &gt;PCS07908.1 heme ABC transporter ATP-binding protein [Lactococcus plantarum]</t>
  </si>
  <si>
    <t>Q#251 - &gt;PCS07909.1 nucleoside ABC transporter permease [Lactococcus plantarum]</t>
  </si>
  <si>
    <t>Q#252 - &gt;PCS07910.1 sugar ABC transporter permease [Lactococcus plantarum]</t>
  </si>
  <si>
    <t>Q#253 - &gt;PCS07911.1 Glycogen phosphorylase [Lactococcus plantarum]</t>
  </si>
  <si>
    <t>Q#254 - &gt;PCS07912.1 glycogen synthase [Lactococcus plantarum]</t>
  </si>
  <si>
    <t>Q#255 - &gt;PCS07913.1 glucose-1-phosphate adenylyltransferase [Lactococcus plantarum]</t>
  </si>
  <si>
    <t>Q#256 - &gt;PCS07914.1 glucose-1-phosphate adenylyltransferase [Lactococcus plantarum]</t>
  </si>
  <si>
    <t>Q#257 - &gt;PCS07915.1 1,4-alpha-glucan (glycogen) branching enzyme,GH-13-type [Lactococcus plantarum]</t>
  </si>
  <si>
    <t>COG3293</t>
  </si>
  <si>
    <t>cl39139</t>
  </si>
  <si>
    <t>Q#258 - &gt;PCS07916.1 glucan 1,4-alpha-maltohexaosidase [Lactococcus plantarum]</t>
  </si>
  <si>
    <t>Q#259 - &gt;PCS07917.1 mannose-6-phosphate isomerase [Lactococcus plantarum]</t>
  </si>
  <si>
    <t>Q#260 - &gt;PCS07918.1 Transcription termination protein NusB [Lactococcus plantarum]</t>
  </si>
  <si>
    <t>Q#261 - &gt;PCS07919.1 hypothetical protein RU87_GL000655 [Lactococcus plantarum]</t>
  </si>
  <si>
    <t>Q#262 - &gt;PCS07920.1 elongation factor P [Lactococcus plantarum]</t>
  </si>
  <si>
    <t>Q#263 - &gt;PCS07921.1 X-Pro aminopeptidase [Lactococcus plantarum]</t>
  </si>
  <si>
    <t>Q#264 - &gt;PCS07922.1 hypothetical protein RU87_GL000658 [Lactococcus plantarum]</t>
  </si>
  <si>
    <t>COG0392</t>
  </si>
  <si>
    <t>AglD2</t>
  </si>
  <si>
    <t>cl04219</t>
  </si>
  <si>
    <t>Uncharacterized membrane protein YbhN, UPF0104 family [Function unknown]; Predicted integral membrane protein [Function unknown].</t>
  </si>
  <si>
    <t>Q#265 - &gt;PCS07923.1 hypothetical protein RU87_GL000659 [Lactococcus plantarum]</t>
  </si>
  <si>
    <t>Q#266 - &gt;PCS07924.1 esterase [Lactococcus plantarum]</t>
  </si>
  <si>
    <t>Q#267 - &gt;PCS07925.1 hypothetical protein RU87_GL000661 [Lactococcus plantarum]</t>
  </si>
  <si>
    <t>Q#268 - &gt;PCS07926.1 penicillin-binding protein 1A [Lactococcus plantarum]</t>
  </si>
  <si>
    <t>Q#269 - &gt;PCS07927.1 Holliday junction resolvase [Lactococcus plantarum]</t>
  </si>
  <si>
    <t>Q#270 - &gt;PCS07928.1 hypothetical protein RU87_GL000664 [Lactococcus plantarum]</t>
  </si>
  <si>
    <t>Q#271 - &gt;PCS07929.1 rhodanese family protein [Lactococcus plantarum]</t>
  </si>
  <si>
    <t>Q#272 - &gt;PCS07930.1 hypothetical protein RU87_GL000666 [Lactococcus plantarum]</t>
  </si>
  <si>
    <t>Q#273 - &gt;PCS07931.1 hypothetical protein RU87_GL000667 [Lactococcus plantarum]</t>
  </si>
  <si>
    <t>Q#274 - &gt;PCS07932.1 hypothetical protein RU87_GL000668 [Lactococcus plantarum]</t>
  </si>
  <si>
    <t>Q#275 - &gt;PCS07933.1 hypothetical protein RU87_GL000669 [Lactococcus plantarum]</t>
  </si>
  <si>
    <t>cl34203</t>
  </si>
  <si>
    <t>ChlD superfamily</t>
  </si>
  <si>
    <t>Mg-chelatase subunit ChlD [Coenzyme transport and metabolism]; Mg-chelatase subunit ChlD [Coenzyme metabolism].</t>
  </si>
  <si>
    <t>Q#276 - &gt;PCS07934.1 hypothetical protein RU87_GL000670 [Lactococcus plantarum]</t>
  </si>
  <si>
    <t>Q#277 - &gt;PCS07935.1 anaerobic sulfatase maturase [Lactococcus plantarum]</t>
  </si>
  <si>
    <t>COG0641</t>
  </si>
  <si>
    <t>AslB</t>
  </si>
  <si>
    <t>Q#278 - &gt;PCS07936.1 hypothetical protein RU87_GL000672 [Lactococcus plantarum]</t>
  </si>
  <si>
    <t>cl34556</t>
  </si>
  <si>
    <t>AslA superfamily</t>
  </si>
  <si>
    <t>Arylsulfatase A or related enzyme [Inorganic ion transport and metabolism]; Arylsulfatase A and related enzymes [Inorganic ion transport and metabolism].</t>
  </si>
  <si>
    <t>Q#279 - &gt;PCS07937.1 PTS beta-glucoside transporter subunit IIABC [Lactococcus plantarum]</t>
  </si>
  <si>
    <t>Q#284 - &gt;PCS07942.1 transcriptional antiterminator [Lactococcus plantarum]</t>
  </si>
  <si>
    <t>Q#289 - &gt;PCS07947.1 Fe-S cluster assembly protein SufB [Lactococcus plantarum]</t>
  </si>
  <si>
    <t>Q#290 - &gt;PCS07948.1 tRNA-guanine transglycosylase [Lactococcus plantarum]</t>
  </si>
  <si>
    <t>Q#291 - &gt;PCS07949.1 Fe-S assembly protein NifU [Lactococcus plantarum]</t>
  </si>
  <si>
    <t>Q#292 - &gt;PCS07950.1 cysteine desulfurase [Lactococcus plantarum]</t>
  </si>
  <si>
    <t>Q#293 - &gt;PCS07951.1 Fe-S cluster assembly protein SufD [Lactococcus plantarum]</t>
  </si>
  <si>
    <t>Q#294 - &gt;PCS07952.1 iron ABC transporter ATP-binding protein [Lactococcus plantarum]</t>
  </si>
  <si>
    <t>Q#295 - &gt;PCS07953.1 UDP-phosphate N-acetyl-glucosaminyl transferase [Lactococcus plantarum]</t>
  </si>
  <si>
    <t>Q#296 - &gt;PCS07954.1 Negative regulator of genetic competence MecA [Lactococcus plantarum]</t>
  </si>
  <si>
    <t>Q#297 - &gt;PCS07955.1 peptide ABC transporter ATP-binding protein [Lactococcus plantarum]</t>
  </si>
  <si>
    <t>Q#298 - &gt;PCS07956.1 glutamine ABC transporter permease [Lactococcus plantarum]</t>
  </si>
  <si>
    <t>Q#299 - &gt;PCS07957.1 sugar ABC transporter ATP-binding protein [Lactococcus plantarum]</t>
  </si>
  <si>
    <t>Q#300 - &gt;PCS07958.1 DEAD/DEAH box helicase [Lactococcus plantarum]</t>
  </si>
  <si>
    <t>Q#301 - &gt;PCS07959.1 isopropylmalate isomerase [Lactococcus plantarum]</t>
  </si>
  <si>
    <t>Q#302 - &gt;PCS07960.1 membrane protein [Lactococcus plantarum]</t>
  </si>
  <si>
    <t>Q#303 - &gt;PCS07961.1 3-isopropylmalate dehydrogenase [Lactococcus plantarum]</t>
  </si>
  <si>
    <t>Q#304 - &gt;PCS07962.1 2-isopropylmalate synthase [Lactococcus plantarum]</t>
  </si>
  <si>
    <t>Q#306 - &gt;PCS07964.1 glutamine ABC transporter substrate-binding protein [Lactococcus plantarum]</t>
  </si>
  <si>
    <t>Q#307 - &gt;PCS07965.1 amino acid ABC transporter ATPase [Lactococcus plantarum]</t>
  </si>
  <si>
    <t>Q#308 - &gt;PCS07966.1 amino acid ABC transporter permease [Lactococcus plantarum]</t>
  </si>
  <si>
    <t>Q#309 - &gt;PCS07967.1 peptidyl-prolyl cis-trans isomerase, FKBP-type [Lactococcus plantarum]</t>
  </si>
  <si>
    <t>cl29492</t>
  </si>
  <si>
    <t>FkpA superfamily</t>
  </si>
  <si>
    <t>FKBP-type peptidyl-prolyl cis-trans isomerase [Posttranslational modification, protein turnover, chaperones]; FKBP-type peptidyl-prolyl cis-trans isomerases 1 [Posttranslational modification, protein turnover, chaperones].</t>
  </si>
  <si>
    <t>Q#310 - &gt;PCS07968.1 magnesium transporter MgtE [Lactococcus plantarum]</t>
  </si>
  <si>
    <t>Q#311 - &gt;PCS07969.1 23S rRNA pseudouridine synthase [Lactococcus plantarum]</t>
  </si>
  <si>
    <t>Q#312 - &gt;PCS07970.1 ATP-NAD kinase [Lactococcus plantarum]</t>
  </si>
  <si>
    <t>Q#313 - &gt;PCS07971.1 GTP pyrophosphokinase [Lactococcus plantarum]</t>
  </si>
  <si>
    <t>Q#314 - &gt;PCS07972.1 adenylate cyclase [Lactococcus plantarum]</t>
  </si>
  <si>
    <t>Q#316 - &gt;PCS07974.1 hypothetical protein RU87_GL000711 [Lactococcus plantarum]</t>
  </si>
  <si>
    <t>Q#317 - &gt;PCS07975.1 ATP-dependent Clp protease proteolytic subunit [Lactococcus plantarum]</t>
  </si>
  <si>
    <t>Q#318 - &gt;PCS07976.1 glyceraldehyde-3-phosphate dehydrogenase [Lactococcus plantarum]</t>
  </si>
  <si>
    <t>Q#319 - &gt;PCS07977.1 4-hydroxy-3-methylbut-2-enyl diphosphate reductase [Lactococcus plantarum]</t>
  </si>
  <si>
    <t>lytB_ispH superfamily</t>
  </si>
  <si>
    <t>4-hydroxy-3-methylbut-2-enyl diphosphate reductase; The 4-hydroxy-3-methylbut-2-enyl diphosphate (HMBPP) reductase (called lytB or ispH) is the terminal enzyme of the mevalonate-independent 2-C-methyl-D-erythritol 4-phosphate (MEP) pathway, one of the two metabolic routes for isoprenoid biosynthesis. The MEP pathway is essential in many eubacteria, plants, and the malaria parasite. LytB converts HMBPP into isopentenyl diphosphate (IPP) and dimethylallyl diphosphate (DMAPP).</t>
  </si>
  <si>
    <t>Q#320 - &gt;PCS07978.1 cysteine synthase [Lactococcus plantarum]</t>
  </si>
  <si>
    <t>Q#324 - &gt;PCS07982.1 superoxide dismutase [Lactococcus plantarum]</t>
  </si>
  <si>
    <t>Q#325 - &gt;PCS07983.1 amino acid ABC transporter substrate-binding protein [Lactococcus plantarum]</t>
  </si>
  <si>
    <t>Q#326 - &gt;PCS07984.1 glutamine ABC transporter ATP-binding protein [Lactococcus plantarum]</t>
  </si>
  <si>
    <t>Q#327 - &gt;PCS07985.1 amino acid ABC transporter permease [Lactococcus plantarum]</t>
  </si>
  <si>
    <t>Q#328 - &gt;PCS07986.1 polar amino acid ABC transporter permease [Lactococcus plantarum]</t>
  </si>
  <si>
    <t>Q#329 - &gt;PCS07987.1 DNA-directed RNA polymerase subunit beta [Lactococcus plantarum]</t>
  </si>
  <si>
    <t>Q#330 - &gt;PCS07988.1 DNA-directed RNA polymerase subunit beta [Lactococcus plantarum]</t>
  </si>
  <si>
    <t>Q#331 - &gt;PCS07989.1 peptidase M13 [Lactococcus plantarum]</t>
  </si>
  <si>
    <t>Q#332 - &gt;PCS07990.1 hypothetical protein RU87_GL000727 [Lactococcus plantarum]</t>
  </si>
  <si>
    <t>Q#333 - &gt;PCS07991.1 anaerobic ribonucleoside-triphosphate reductase activating protein [Lactococcus plantarum]</t>
  </si>
  <si>
    <t>Q#334 - &gt;PCS07992.1 polysaccharide biosynthesis protein [Lactococcus plantarum]</t>
  </si>
  <si>
    <t>Q#335 - &gt;PCS07993.1 GTPase Era [Lactococcus plantarum]</t>
  </si>
  <si>
    <t>Q#336 - &gt;PCS07994.1 RNA helicase [Lactococcus plantarum]</t>
  </si>
  <si>
    <t>Q#338 - &gt;PCS07996.1 multidrug ABC transporter permease [Lactococcus plantarum]</t>
  </si>
  <si>
    <t>Q#339 - &gt;PCS07997.1 ABC transporter ATP-binding protein [Lactococcus plantarum]</t>
  </si>
  <si>
    <t>Q#341 - &gt;PCS07999.1 hypothetical protein RU87_GL000736 [Lactococcus plantarum]</t>
  </si>
  <si>
    <t>Q#342 - &gt;PCS08000.1 peptide chain release factor 3 [Lactococcus plantarum]</t>
  </si>
  <si>
    <t>Q#343 - &gt;PCS08001.1 Aggregation promoting factor [Lactococcus plantarum]</t>
  </si>
  <si>
    <t>Q#344 - &gt;PCS08002.1 UDP-N-acetylmuramoyl-tripeptide--D-alanyl-D-alanine ligase [Lactococcus plantarum]</t>
  </si>
  <si>
    <t>Q#345 - &gt;PCS08003.1 hypothetical protein RU87_GL000740 [Lactococcus plantarum]</t>
  </si>
  <si>
    <t>Q#347 - &gt;PCS08005.1 bacitracin ABC transporter ATP-binding protein [Lactococcus plantarum]</t>
  </si>
  <si>
    <t>Q#348 - &gt;PCS08006.1 hypothetical protein RU87_GL000743 [Lactococcus plantarum]</t>
  </si>
  <si>
    <t>Q#349 - &gt;PCS08007.1 D-alanine--D-alanine ligase [Lactococcus plantarum]</t>
  </si>
  <si>
    <t>Q#350 - &gt;PCS08008.1 recombinase RecR [Lactococcus plantarum]</t>
  </si>
  <si>
    <t>Q#352 - &gt;PCS08010.1 hypothetical protein RU87_GL000747 [Lactococcus plantarum]</t>
  </si>
  <si>
    <t>Q#353 - &gt;PCS08011.1 hypothetical protein RU87_GL000748 [Lactococcus plantarum]</t>
  </si>
  <si>
    <t>Q#359 - &gt;PCS08017.1 DNA segregation ATPase [Lactococcus plantarum]</t>
  </si>
  <si>
    <t>Q#360 - &gt;PCS08018.1 hypothetical protein RU87_GL000755 [Lactococcus plantarum]</t>
  </si>
  <si>
    <t>cl01868</t>
  </si>
  <si>
    <t>YukC superfamily</t>
  </si>
  <si>
    <t>WXG100 protein secretion system (Wss), protein YukC; Members of this family of proteins include predicted membrane proteins homologous to YukC in B. subtilis. The YukC protein family would participate to the formation of a translocon required for the secretion of WXG100 proteins (pfam06013) in monoderm bacteria, the WXG100 protein secretion system (Wss). This family includes EssB in Staphylococcus aureus.</t>
  </si>
  <si>
    <t>Q#361 - &gt;PCS08019.1 hypothetical protein RU87_GL000756 [Lactococcus plantarum]</t>
  </si>
  <si>
    <t>cl28922</t>
  </si>
  <si>
    <t>Ubiquitin_like_fold superfamily</t>
  </si>
  <si>
    <t>Beta-grasp ubiquitin-like fold; Ubiquitin is a protein modifier that is involved in various cellular processes including transcriptional regulation, cell cycle control, and DNA repair in eukaryotes. The ubiquitination process comprises a cascade of E1, E2 and E3 enzymes that results in a covalent bond between the C-terminus of ubiquitin and the epsilon-amino group of a substrate lysine. Ubiquitin-like proteins have similar ubiquitin beta-grasp fold and attach to other proteins in a ubiquitin-like manner but with biochemically distinct roles. Ubiquitin and ubiquitin-like proteins conjugate and deconjugate via ligases and peptidases to covalently modify target polypeptides. Some other ubiquitin-like domains have adaptor roles in ubiquitin-signaling by mediating protein-protein interaction. In addition to Ubiquitin-like (Ubl) domain, Ras-associating (RA) domain,  F0/F1 sub-domain of FERM (Four.1 protein, Ezrin, Radixin, Moesin) domain, TGS (ThrRS, GTPase and SpoT) domain, Ras-binding domain (RBD),  Ubiquitin regulatory domain X (UBX), Dublecortin-like domain, and RING finger- and WD40-associated ubiquitin-like (RAWUL) domain have beta-grasp ubiquitin-like folds, and are included in this superfamily.</t>
  </si>
  <si>
    <t>Q#363 - &gt;PCS08021.1 hypothetical protein RU87_GL000758 [Lactococcus plantarum]</t>
  </si>
  <si>
    <t>COG4842</t>
  </si>
  <si>
    <t>YukE</t>
  </si>
  <si>
    <t>cl02005</t>
  </si>
  <si>
    <t>Uncharacterized conserved protein YukE [Function unknown]; Uncharacterized protein conserved in bacteria [Function unknown].</t>
  </si>
  <si>
    <t>Q#364 - &gt;PCS08022.1 penicillin-binding protein 2B [Lactococcus plantarum]</t>
  </si>
  <si>
    <t>Q#365 - &gt;PCS08023.1 phosphoglycerate mutase [Lactococcus plantarum]</t>
  </si>
  <si>
    <t>Q#366 - &gt;PCS08024.1 LysR family transcriptional regulator [Lactococcus plantarum]</t>
  </si>
  <si>
    <t>Q#367 - &gt;PCS08025.1 hypothetical protein RU87_GL000762 [Lactococcus plantarum]</t>
  </si>
  <si>
    <t>Q#368 - &gt;PCS08026.1 XRE family transcriptional regulator [Lactococcus plantarum]</t>
  </si>
  <si>
    <t>Q#369 - &gt;PCS08027.1 ABC transporter permease [Lactococcus plantarum]</t>
  </si>
  <si>
    <t>Q#370 - &gt;PCS08028.1 methionine ABC transporter ATP-binding protein [Lactococcus plantarum]</t>
  </si>
  <si>
    <t>Q#371 - &gt;PCS08029.1 Methionine ABC transporter substrate-binding protein [Lactococcus plantarum]</t>
  </si>
  <si>
    <t>Q#372 - &gt;PCS08030.1 Methionine ABC transporter substrate-binding protein [Lactococcus plantarum]</t>
  </si>
  <si>
    <t>Q#373 - &gt;PCS08031.1 L-lactate dehydrogenase [Lactococcus plantarum]</t>
  </si>
  <si>
    <t>Q#374 - &gt;PCS08032.1 Substrate-specific component ThiT of thiamine ECF transporter [Lactococcus plantarum]</t>
  </si>
  <si>
    <t>Q#375 - &gt;PCS08033.1 membrane protein [Lactococcus plantarum]</t>
  </si>
  <si>
    <t>Q#376 - &gt;PCS08034.1 protein EbsC [Lactococcus plantarum]</t>
  </si>
  <si>
    <t>YbaK_like superfamily</t>
  </si>
  <si>
    <t>YbaK-like.  The YbaK family of deacylase domains includes the INS amino acid-editing domain of  the bacterial class II prolyl tRNA synthetase (ProRS), and it's trans-acting homologs, YbaK, ProX, and PrdX.  The primary function of INS is to hydrolyze mischarged cysteinyl-tRNA(Pro)'s, thus helping ensure the fidelity of translation.  Organisms whose ProRS lacks the INS domain express an INS homolog in trans (e.g. YbaK, ProX, or PrdX).</t>
  </si>
  <si>
    <t>Q#377 - &gt;PCS08035.1 Substrate-specific component BioY of biotin ECF transporter [Lactococcus plantarum]</t>
  </si>
  <si>
    <t>Q#378 - &gt;PCS08036.1 seryl-tRNA synthetase [Lactococcus plantarum]</t>
  </si>
  <si>
    <t>Q#380 - &gt;PCS08038.1 adenylyltransferase [Lactococcus plantarum]</t>
  </si>
  <si>
    <t>Q#381 - &gt;PCS08039.1 cytochrome O ubiquinol oxidase [Lactococcus plantarum]</t>
  </si>
  <si>
    <t>Q#382 - &gt;PCS08040.1 protease [Lactococcus plantarum]</t>
  </si>
  <si>
    <t>Q#384 - &gt;PCS08042.1 multidrug resistance protein [Lactococcus plantarum]</t>
  </si>
  <si>
    <t>Q#385 - &gt;PCS08043.1 hypothetical protein RU87_GL000780 [Lactococcus plantarum]</t>
  </si>
  <si>
    <t>Q#386 - &gt;PCS08044.1 peptidase family U32 [Lactococcus plantarum]</t>
  </si>
  <si>
    <t>Q#387 - &gt;PCS08045.1 triosephosphate isomerase [Lactococcus plantarum]</t>
  </si>
  <si>
    <t>Q#388 - &gt;PCS08046.1 1,4-dihydroxy-2-naphthoate octaprenyltransferase [Lactococcus plantarum]</t>
  </si>
  <si>
    <t>PT_UbiA superfamily</t>
  </si>
  <si>
    <t>UbiA family of prenyltransferases (PTases); Many characterized members of the UbiA prenyltransferase family are aromatic prenyltransferases and play an important role in the biosynthesis of heme, chlorophyll, vitamin E, and vitamin K. They contain two copies of a motif similar to the active site DxxD motif of trans-prenyltransferases and are potentially related. Prenyltransferases (PTs) catalyze the regioselective transfer of prenyl moieties onto a wide variety of substrates and play an important role in many biosynthetic pathways.</t>
  </si>
  <si>
    <t>Q#389 - &gt;PCS08047.1 mannitol-1-phosphate 5-dehydrogenase [Lactococcus plantarum]</t>
  </si>
  <si>
    <t>Q#390 - &gt;PCS08048.1 PTS mannitol transporter subunit IIA [Lactococcus plantarum]</t>
  </si>
  <si>
    <t>Q#391 - &gt;PCS08049.1 Mannitol operon activator, BglG family [Lactococcus plantarum]</t>
  </si>
  <si>
    <t>Q#392 - &gt;PCS08050.1 PTS mannitol transferase subunit IIB [Lactococcus plantarum]</t>
  </si>
  <si>
    <t>Q#394 - &gt;PCS08052.1 copper homeostasis protein CutC [Lactococcus plantarum]</t>
  </si>
  <si>
    <t>Q#395 - &gt;PCS08053.1 ribose 5-phosphate isomerase [Lactococcus plantarum]</t>
  </si>
  <si>
    <t>COG0698</t>
  </si>
  <si>
    <t>RpiB</t>
  </si>
  <si>
    <t>cl00485</t>
  </si>
  <si>
    <t>Ribose 5-phosphate isomerase RpiB [Carbohydrate transport and metabolism]; Ribose 5-phosphate isomerase RpiB [Carbohydrate transport and metabolism].</t>
  </si>
  <si>
    <t>Q#396 - &gt;PCS08054.1 Carbonic anhydrase [Lactococcus plantarum]</t>
  </si>
  <si>
    <t>Q#397 - &gt;PCS08055.1 ABC transporter, permease protein EscB [Lactococcus plantarum]</t>
  </si>
  <si>
    <t>Q#398 - &gt;PCS08056.1 multidrug ABC transporter ATP-binding protein [Lactococcus plantarum]</t>
  </si>
  <si>
    <t>Q#399 - &gt;PCS08057.1 hypothetical protein RU87_GL000794 [Lactococcus plantarum]</t>
  </si>
  <si>
    <t>Q#400 - &gt;PCS08058.1 histidine triad protein [Lactococcus plantarum]</t>
  </si>
  <si>
    <t>Q#403 - &gt;PCS07606.1 kinase [Lactococcus plantarum]</t>
  </si>
  <si>
    <t>Q#405 - &gt;PCS07608.1 ICESt1 APR2 Cro/CI family transcriptional regulator [Lactococcus plantarum]</t>
  </si>
  <si>
    <t>Q#406 - &gt;PCS07609.1 hypothetical protein RU87_GL000828 [Lactococcus plantarum]</t>
  </si>
  <si>
    <t>cl01171</t>
  </si>
  <si>
    <t>RelB superfamily</t>
  </si>
  <si>
    <t>RelB antitoxin; RelE and RelB form a toxin-antitoxin system. RelE represses translation, probably through binding ribosomes. RelB stably binds RelE, presumably deactivating it.</t>
  </si>
  <si>
    <t>Q#411 - &gt;PCS07614.1 FtsK/SpoIIIE family DNA segregation ATPase [Lactococcus plantarum]</t>
  </si>
  <si>
    <t>Q#413 - &gt;PCS07616.1 Cro/Cl family transcriptional regulator [Lactococcus plantarum]</t>
  </si>
  <si>
    <t>Q#422 - &gt;PCS07625.1 Immunogenic secreted protein [Lactococcus plantarum]</t>
  </si>
  <si>
    <t>Q#425 - &gt;PCS07628.1 integrase-like protein [Lactococcus plantarum]</t>
  </si>
  <si>
    <t>Q#426 - &gt;PCS07629.1 tRNA delta(2)-isopentenylpyrophosphate transferase [Lactococcus plantarum]</t>
  </si>
  <si>
    <t>Q#427 - &gt;PCS07630.1 GTP-binding protein HflX [Lactococcus plantarum]</t>
  </si>
  <si>
    <t>Q#429 - &gt;PCS07632.1 protease [Lactococcus plantarum]</t>
  </si>
  <si>
    <t>Q#430 - &gt;PCS07633.1 ribonuclease Z [Lactococcus plantarum]</t>
  </si>
  <si>
    <t>Q#431 - &gt;PCS07634.1 oxidoreductase [Lactococcus plantarum]</t>
  </si>
  <si>
    <t>Q#432 - &gt;PCS07635.1 single-stranded DNA exonuclease [Lactococcus plantarum]</t>
  </si>
  <si>
    <t>Q#433 - &gt;PCS07636.1 adenine phosphoribosyltransferase [Lactococcus plantarum]</t>
  </si>
  <si>
    <t>Q#434 - &gt;PCS07637.1 DNA-directed RNA polymerase subunit delta [Lactococcus plantarum]</t>
  </si>
  <si>
    <t>Q#435 - &gt;PCS07638.1 protein YceG like [Lactococcus plantarum]</t>
  </si>
  <si>
    <t>MltG_like superfamily</t>
  </si>
  <si>
    <t>proteins similar to Escherichia coli YceG/mltG may function as endolytic murein transglycosylases; The gene product of Escherichia coli yceG/mltG has been erroneously annotated as an aminodeoxychorismate lyase. Its overexpression has been reported to cause abnormal biofilm architecture, and it has been reported to be part of a putative five-gene operon. More recently it has been proposed to function as a terminase for peptidoglycan polymerization. The family also includes Streptomyces caeruleus NovB, an uncharacterized member of the novobiocin biosynthetic gene cluster.</t>
  </si>
  <si>
    <t>Q#436 - &gt;PCS07639.1 transcription elongation factor GreA [Lactococcus plantarum]</t>
  </si>
  <si>
    <t>Q#437 - &gt;PCS07640.1 CtsR family transcriptional regulator [Lactococcus plantarum]</t>
  </si>
  <si>
    <t>Q#438 - &gt;PCS07641.1 ATP-dependent Clp protease ATP-binding protein [Lactococcus plantarum]</t>
  </si>
  <si>
    <t>Q#439 - &gt;PCS07642.1 ribosome-associated factor Y [Lactococcus plantarum]</t>
  </si>
  <si>
    <t>Q#440 - &gt;PCS07643.1 enolase [Lactococcus plantarum]</t>
  </si>
  <si>
    <t>Q#441 - &gt;PCS07644.1 L-asparaginase [Lactococcus plantarum]</t>
  </si>
  <si>
    <t>Q#442 - &gt;PCS07645.1 CorA family Mg2+/Co2+ transporter [Lactococcus plantarum]</t>
  </si>
  <si>
    <t>Q#443 - &gt;PCS07646.1 formate acetyltransferase [Lactococcus plantarum]</t>
  </si>
  <si>
    <t>Q#445 - &gt;PCS07648.1 dephospho-CoA kinase [Lactococcus plantarum]</t>
  </si>
  <si>
    <t>Q#446 - &gt;PCS07649.1 multidrug transporter [Lactococcus plantarum]</t>
  </si>
  <si>
    <t>Q#447 - &gt;PCS07650.1 cell division protein FtsW [Lactococcus plantarum]</t>
  </si>
  <si>
    <t>Q#448 - &gt;PCS07651.1 pyruvate carboxylase [Lactococcus plantarum]</t>
  </si>
  <si>
    <t>Q#449 - &gt;PCS07652.1 fructose-bisphosphate aldolase [Lactococcus plantarum]</t>
  </si>
  <si>
    <t>Q#450 - &gt;PCS07653.1 MFS transporter [Lactococcus plantarum]</t>
  </si>
  <si>
    <t>Q#452 - &gt;PCS07655.1 metallo-hydrolase [Lactococcus plantarum]</t>
  </si>
  <si>
    <t>Q#453 - &gt;PCS07656.1 sensor histidine kinase [Lactococcus plantarum]</t>
  </si>
  <si>
    <t>Q#454 - &gt;PCS07657.1 PhoP family transcriptional regulator [Lactococcus plantarum]</t>
  </si>
  <si>
    <t>Q#455 - &gt;PCS07658.1 arginine ABC transporter ATP-binding protein [Lactococcus plantarum]</t>
  </si>
  <si>
    <t>Q#456 - &gt;PCS07659.1 glutamine ABC transporter substrate-binding protein [Lactococcus plantarum]</t>
  </si>
  <si>
    <t>Q#457 - &gt;PCS07660.1 glutamine ABC transporter permease [Lactococcus plantarum]</t>
  </si>
  <si>
    <t>Q#458 - &gt;PCS07661.1 glutamine ABC transporter permease [Lactococcus plantarum]</t>
  </si>
  <si>
    <t>Q#460 - &gt;PCS07663.1 thymidylate kinase [Lactococcus plantarum]</t>
  </si>
  <si>
    <t>Q#461 - &gt;PCS07664.1 DNA polymerase III subunit delta [Lactococcus plantarum]</t>
  </si>
  <si>
    <t>Q#462 - &gt;PCS07665.1 Signal peptidase-like protein [Lactococcus plantarum]</t>
  </si>
  <si>
    <t>Q#463 - &gt;PCS07666.1 DNA replication initiation control protein [Lactococcus plantarum]</t>
  </si>
  <si>
    <t>Q#464 - &gt;PCS07667.1 16S rRNA methyltransferase [Lactococcus plantarum]</t>
  </si>
  <si>
    <t>Q#465 - &gt;PCS07668.1 ABC transporter substrate-binding protein [Lactococcus plantarum]</t>
  </si>
  <si>
    <t>Q#466 - &gt;PCS07669.1 S1 RNA-binding protein [Lactococcus plantarum]</t>
  </si>
  <si>
    <t>Q#468 - &gt;PCS07671.1 adenosine deaminase [Lactococcus plantarum]</t>
  </si>
  <si>
    <t>Q#470 - &gt;PCS07673.1 hypothetical protein RU87_GL000892 [Lactococcus plantarum]</t>
  </si>
  <si>
    <t>Q#471 - &gt;PCS07674.1 ribonuclease J [Lactococcus plantarum]</t>
  </si>
  <si>
    <t>Q#472 - &gt;PCS07675.1 hypothetical protein RU87_GL000894 [Lactococcus plantarum]</t>
  </si>
  <si>
    <t>Q#473 - &gt;PCS07676.1 peptidase M22 [Lactococcus plantarum]</t>
  </si>
  <si>
    <t>Q#474 - &gt;PCS07677.1 alanine acetyltransferase [Lactococcus plantarum]</t>
  </si>
  <si>
    <t>Q#475 - &gt;PCS07678.1 alanine acetyltransferase [Lactococcus plantarum]</t>
  </si>
  <si>
    <t>Q#476 - &gt;PCS07679.1 O-sialoglycoprotein endopeptidase [Lactococcus plantarum]</t>
  </si>
  <si>
    <t>Q#477 - &gt;PCS07680.1 hypothetical protein RU87_GL000899 [Lactococcus plantarum]</t>
  </si>
  <si>
    <t>Q#478 - &gt;PCS07681.1 6-phospho-beta-glucosidase [Lactococcus plantarum]</t>
  </si>
  <si>
    <t>Q#479 - &gt;PCS07682.1 ABC transporter permease [Lactococcus plantarum]</t>
  </si>
  <si>
    <t>Q#480 - &gt;PCS07683.1 ABC transporter permease [Lactococcus plantarum]</t>
  </si>
  <si>
    <t>Q#481 - &gt;PCS07684.1 hypothetical protein RU87_GL000903 [Lactococcus plantarum]</t>
  </si>
  <si>
    <t>Q#482 - &gt;PCS07685.1 hypothetical protein RU87_GL000904 [Lactococcus plantarum]</t>
  </si>
  <si>
    <t>Q#484 - &gt;PCS07687.1 sugar kinase and transcription regulator [Lactococcus plantarum]</t>
  </si>
  <si>
    <t>Q#485 - &gt;PCS07688.1 pyridine nucleotide-disulfide oxidoreductase [Lactococcus plantarum]</t>
  </si>
  <si>
    <t>Q#486 - &gt;PCS07689.1 hypothetical protein RU87_GL000908 [Lactococcus plantarum]</t>
  </si>
  <si>
    <t>Q#487 - &gt;PCS07690.1 multidrug ABC transporter ATP-binding protein [Lactococcus plantarum]</t>
  </si>
  <si>
    <t>Q#488 - &gt;PCS07691.1 hypothetical protein RU87_GL000910 [Lactococcus plantarum]</t>
  </si>
  <si>
    <t>Q#489 - &gt;PCS07692.1 glucose-6-phosphate isomerase [Lactococcus plantarum]</t>
  </si>
  <si>
    <t>Q#490 - &gt;PCS07693.1 thiol peroxidase [Lactococcus plantarum]</t>
  </si>
  <si>
    <t>Q#491 - &gt;PCS07694.1 cation transporter [Lactococcus plantarum]</t>
  </si>
  <si>
    <t>Q#492 - &gt;PCS07695.1 multidrug ABC transporter ATP-binding protein [Lactococcus plantarum]</t>
  </si>
  <si>
    <t>Q#493 - &gt;PCS07696.1 multidrug ABC transporter permease [Lactococcus plantarum]</t>
  </si>
  <si>
    <t>Q#494 - &gt;PCS07697.1 UDP-N-acetylglucosamine 1-carboxyvinyltransferase [Lactococcus plantarum]</t>
  </si>
  <si>
    <t>Q#495 - &gt;PCS07698.1 3-5 exonuclease [Lactococcus plantarum]</t>
  </si>
  <si>
    <t>PolC superfamily</t>
  </si>
  <si>
    <t>Q#496 - &gt;PCS07699.1 hypothetical protein RU87_GL000918 [Lactococcus plantarum]</t>
  </si>
  <si>
    <t>Q#497 - &gt;PCS07700.1 aspartate aminotransferase [Lactococcus plantarum]</t>
  </si>
  <si>
    <t>Q#498 - &gt;PCS07701.1 asparaginyl-tRNA synthase [Lactococcus plantarum]</t>
  </si>
  <si>
    <t>Q#499 - &gt;PCS07702.1 exported polysaccharide deacetylase [Lactococcus plantarum]</t>
  </si>
  <si>
    <t>Q#500 - &gt;PCS07703.1 regulator [Lactococcus plantarum]</t>
  </si>
  <si>
    <t>Q#501 - &gt;PCS07704.1 hypothetical protein RU87_GL000923 [Lactococcus plantarum]</t>
  </si>
  <si>
    <t>Q#502 - &gt;PCS07705.1 pyridoxal kinase [Lactococcus plantarum]</t>
  </si>
  <si>
    <t>Q#503 - &gt;PCS07706.1 GntR family transcriptional regulator [Lactococcus plantarum]</t>
  </si>
  <si>
    <t>Q#504 - &gt;PCS07707.1 excinuclease ABC subunit A [Lactococcus plantarum]</t>
  </si>
  <si>
    <t>Q#505 - &gt;PCS07708.1 Pyruvate-flavodoxin oxidoreductase [Lactococcus plantarum]</t>
  </si>
  <si>
    <t>Q#506 - &gt;PCS07709.1 ABC transporter permease [Lactococcus plantarum]</t>
  </si>
  <si>
    <t>Q#507 - &gt;PCS07710.1 hypothetical protein RU87_GL000929 [Lactococcus plantarum]</t>
  </si>
  <si>
    <t>Q#508 - &gt;PCS07711.1 phosphoglucosamine mutase [Lactococcus plantarum]</t>
  </si>
  <si>
    <t>Q#509 - &gt;PCS07712.1 citrate:sodium symporter [Lactococcus plantarum]</t>
  </si>
  <si>
    <t>Q#510 - &gt;PCS07713.1 Malolactic enzyme [Lactococcus plantarum]</t>
  </si>
  <si>
    <t>SfcA superfamily</t>
  </si>
  <si>
    <t>Q#511 - &gt;PCS07714.1 LysR family transcriptional regulator [Lactococcus plantarum]</t>
  </si>
  <si>
    <t>Q#512 - &gt;PCS07715.1 hypothetical protein RU87_GL000934 [Lactococcus plantarum]</t>
  </si>
  <si>
    <t>Q#513 - &gt;PCS07716.1 amino acid permease [Lactococcus plantarum]</t>
  </si>
  <si>
    <t>Q#514 - &gt;PCS07717.1 cystathionine beta-lyase [Lactococcus plantarum]</t>
  </si>
  <si>
    <t>Q#515 - &gt;PCS07718.1 phenylalanyl-tRNA synthase subunit alpha [Lactococcus plantarum]</t>
  </si>
  <si>
    <t>Q#516 - &gt;PCS07719.1 phenylalanyl-tRNA synthase subunit beta [Lactococcus plantarum]</t>
  </si>
  <si>
    <t>Q#517 - &gt;PCS07720.1 hypothetical protein RU87_GL000939 [Lactococcus plantarum]</t>
  </si>
  <si>
    <t>Q#518 - &gt;PCS07721.1 NADH oxidase [Lactococcus plantarum]</t>
  </si>
  <si>
    <t>Q#519 - &gt;PCS07722.1 GntR family transcriptional regulator [Lactococcus plantarum]</t>
  </si>
  <si>
    <t>Q#520 - &gt;PCS07723.1 Cof protein:HAD-superfamily hydrolase, subfamily IIB [Lactococcus plantarum]</t>
  </si>
  <si>
    <t>Q#521 - &gt;PCS07724.1 transcriptional regulator [Lactococcus plantarum]</t>
  </si>
  <si>
    <t>Q#522 - &gt;PCS07725.1 hypothetical protein RU87_GL000944 [Lactococcus plantarum]</t>
  </si>
  <si>
    <t>Q#523 - &gt;PCS07726.1 sugar ABC transporter permease [Lactococcus plantarum]</t>
  </si>
  <si>
    <t>Q#524 - &gt;PCS07727.1 sugar ABC transporter permease [Lactococcus plantarum]</t>
  </si>
  <si>
    <t>Q#525 - &gt;PCS07728.1 transcriptional regulator [Lactococcus plantarum]</t>
  </si>
  <si>
    <t>Q#526 - &gt;PCS07729.1 oxidoreductase [Lactococcus plantarum]</t>
  </si>
  <si>
    <t>Q#527 - &gt;PCS07730.1 hypothetical protein RU87_GL000949 [Lactococcus plantarum]</t>
  </si>
  <si>
    <t>Q#528 - &gt;PCS07731.1 xylose isomerase [Lactococcus plantarum]</t>
  </si>
  <si>
    <t>COG1082</t>
  </si>
  <si>
    <t>YcjR</t>
  </si>
  <si>
    <t>Sugar phosphate isomerase/epimerase [Carbohydrate transport and metabolism]; Sugar phosphate isomerases/epimerases [Carbohydrate transport and metabolism].</t>
  </si>
  <si>
    <t>Q#529 - &gt;PCS07732.1 dehydrogenase [Lactococcus plantarum]</t>
  </si>
  <si>
    <t>Q#530 - &gt;PCS07733.1 PTS trehalose transporter subunit IIABC [Lactococcus plantarum]</t>
  </si>
  <si>
    <t>Q#531 - &gt;PCS07734.1 alpha-amylase [Lactococcus plantarum]</t>
  </si>
  <si>
    <t>Q#532 - &gt;PCS07735.1 ornithine carbamoyltransferase [Lactococcus plantarum]</t>
  </si>
  <si>
    <t>Q#533 - &gt;PCS07736.1 HAD ATPase, P-type, family IC [Lactococcus plantarum]</t>
  </si>
  <si>
    <t>Q#534 - &gt;PCS07737.1 haloacid dehalogenase [Lactococcus plantarum]</t>
  </si>
  <si>
    <t>Q#535 - &gt;PCS07738.1 aspartate kinase [Lactococcus plantarum]</t>
  </si>
  <si>
    <t>Q#536 - &gt;PCS07739.1 sugar phosphatase of HAD family [Lactococcus plantarum]</t>
  </si>
  <si>
    <t>Q#537 - &gt;PCS07740.1 Phosphoesterase, DHH family protein [Lactococcus plantarum]</t>
  </si>
  <si>
    <t>Q#538 - &gt;PCS07741.1 50S ribosomal protein L9 [Lactococcus plantarum]</t>
  </si>
  <si>
    <t>Q#539 - &gt;PCS07742.1 DNA helicase [Lactococcus plantarum]</t>
  </si>
  <si>
    <t>Q#540 - &gt;PCS07743.1 hypothetical protein RU87_GL000962 [Lactococcus plantarum]</t>
  </si>
  <si>
    <t>Q#541 - &gt;PCS07744.1 aminoglycoside phosphotransferase family protein [Lactococcus plantarum]</t>
  </si>
  <si>
    <t>Q#542 - &gt;PCS07745.1 tRNA (guanine-N(7)-)-methyltransferase [Lactococcus plantarum]</t>
  </si>
  <si>
    <t>Q#543 - &gt;PCS07746.1 NrdR family transcriptional regulator [Lactococcus plantarum]</t>
  </si>
  <si>
    <t>NrdR superfamily</t>
  </si>
  <si>
    <t>Q#544 - &gt;PCS07747.1 Helicase loader DnaB [Lactococcus plantarum]</t>
  </si>
  <si>
    <t>Q#545 - &gt;PCS07748.1 primosomal protein DnaI [Lactococcus plantarum]</t>
  </si>
  <si>
    <t>Q#546 - &gt;PCS07749.1 GTP-binding protein Der [Lactococcus plantarum]</t>
  </si>
  <si>
    <t>Q#547 - &gt;PCS07750.1 Inner membrane protein YrbG, predicted calcium/sodium:proton antiporter [Lactococcus plantarum]</t>
  </si>
  <si>
    <t>COG0530</t>
  </si>
  <si>
    <t>ECM27</t>
  </si>
  <si>
    <t>cl33933</t>
  </si>
  <si>
    <t>Ca2+/Na+ antiporter [Inorganic ion transport and metabolism]; Ca2+/Na+ antiporter [Inorganic ion transport and metabolism].</t>
  </si>
  <si>
    <t>Q#548 - &gt;PCS07751.1 ribosome maturation protein RimP [Lactococcus plantarum]</t>
  </si>
  <si>
    <t>Q#549 - &gt;PCS07752.1 transcription elongation factor NusA [Lactococcus plantarum]</t>
  </si>
  <si>
    <t>RpsA superfamily</t>
  </si>
  <si>
    <t>Q#550 - &gt;PCS07753.1 hypothetical protein RU87_GL000972 [Lactococcus plantarum]</t>
  </si>
  <si>
    <t>Q#551 - &gt;PCS07754.1 hypothetical protein RU87_GL000973 [Lactococcus plantarum]</t>
  </si>
  <si>
    <t>Q#552 - &gt;PCS07755.1 translation initiation factor IF-2 [Lactococcus plantarum]</t>
  </si>
  <si>
    <t>Q#553 - &gt;PCS07756.1 ribosome-binding factor A [Lactococcus plantarum]</t>
  </si>
  <si>
    <t>Q#555 - &gt;PCS07758.1 LysR family transcriptional regulator [Lactococcus plantarum]</t>
  </si>
  <si>
    <t>Q#556 - &gt;PCS07759.1 Transcription regulator [Lactococcus plantarum]</t>
  </si>
  <si>
    <t>Q#557 - &gt;PCS07760.1 hypothetical protein RU87_GL000979 [Lactococcus plantarum]</t>
  </si>
  <si>
    <t>Q#558 - &gt;PCS07761.1 DNA ligase LigA [Lactococcus plantarum]</t>
  </si>
  <si>
    <t>Q#559 - &gt;PCS07762.1 lipid kinase [Lactococcus plantarum]</t>
  </si>
  <si>
    <t>Q#560 - &gt;PCS07763.1 major facilitator superfamily transporter [Lactococcus plantarum]</t>
  </si>
  <si>
    <t>Q#561 - &gt;PCS07353.1 acetyltransferase [Lactococcus plantarum]</t>
  </si>
  <si>
    <t>Q#562 - &gt;PCS07354.1 GNAT family acetyltransferase [Lactococcus plantarum]</t>
  </si>
  <si>
    <t>Q#563 - &gt;PCS07355.1 universal stress protein A2 [Lactococcus plantarum]</t>
  </si>
  <si>
    <t>Q#565 - &gt;PCS07357.1 peptide ABC transporter ATP-binding protein [Lactococcus plantarum]</t>
  </si>
  <si>
    <t>Q#566 - &gt;PCS07358.1 ABC transporter permease [Lactococcus plantarum]</t>
  </si>
  <si>
    <t>Q#567 - &gt;PCS07359.1 membrane protein [Lactococcus plantarum]</t>
  </si>
  <si>
    <t>Q#568 - &gt;PCS07360.1 histidine kinase [Lactococcus plantarum]</t>
  </si>
  <si>
    <t>Q#569 - &gt;PCS07361.1 transcriptional regulator [Lactococcus plantarum]</t>
  </si>
  <si>
    <t>Q#570 - &gt;PCS07362.1 glucan 1,6-alpha-glucosidase [Lactococcus plantarum]</t>
  </si>
  <si>
    <t>Q#572 - &gt;PCS07364.1 ABC transporter permease [Lactococcus plantarum]</t>
  </si>
  <si>
    <t>Q#573 - &gt;PCS07365.1 sugar ABC transporter permease [Lactococcus plantarum]</t>
  </si>
  <si>
    <t>Q#574 - &gt;PCS07366.1 ABC transporter, substrate-binding protein [Lactococcus plantarum]</t>
  </si>
  <si>
    <t>Q#575 - &gt;PCS07367.1 Transcriptional regulator [Lactococcus plantarum]</t>
  </si>
  <si>
    <t>Q#576 - &gt;PCS07368.1 transcriptional attenuator [Lactococcus plantarum]</t>
  </si>
  <si>
    <t>Q#577 - &gt;PCS07369.1 cytidylate kinase [Lactococcus plantarum]</t>
  </si>
  <si>
    <t>Q#580 - &gt;PCS07372.1 LysR family transcriptional regulator [Lactococcus plantarum]</t>
  </si>
  <si>
    <t>Q#581 - &gt;PCS07373.1 PTS mannose transporter subunit IIAB [Lactococcus plantarum]</t>
  </si>
  <si>
    <t>Q#582 - &gt;PCS07374.1 PTS mannose transporter subunit IIC [Lactococcus plantarum]</t>
  </si>
  <si>
    <t>Q#583 - &gt;PCS07375.1 PTS mannose transporter subunit IID [Lactococcus plantarum]</t>
  </si>
  <si>
    <t>Q#584 - &gt;PCS07376.1 putative regulator of the mannose operon, ManO [Lactococcus plantarum]</t>
  </si>
  <si>
    <t>Q#585 - &gt;PCS07377.1 seryl-tRNA synthase [Lactococcus plantarum]</t>
  </si>
  <si>
    <t>Q#587 - &gt;PCS07379.1 hypothetical protein RU87_GL001015 [Lactococcus plantarum]</t>
  </si>
  <si>
    <t>Q#588 - &gt;PCS07380.1 cell division protein FtsX [Lactococcus plantarum]</t>
  </si>
  <si>
    <t>Q#589 - &gt;PCS07381.1 cell division protein FtsE [Lactococcus plantarum]</t>
  </si>
  <si>
    <t>Q#590 - &gt;PCS07382.1 peptide chain release factor 2 [Lactococcus plantarum]</t>
  </si>
  <si>
    <t>Q#591 - &gt;PCS07383.1 iron-sulfur cluster-binding protein [Lactococcus plantarum]</t>
  </si>
  <si>
    <t>Q#592 - &gt;PCS07384.1 zinc-containing alcohol dehydrogenase (oxidoreductase) [Lactococcus plantarum]</t>
  </si>
  <si>
    <t>Q#593 - &gt;PCS07385.1 hypothetical protein RU87_GL001021 [Lactococcus plantarum]</t>
  </si>
  <si>
    <t>Q#594 - &gt;PCS07386.1 transcriptional regulator [Lactococcus plantarum]</t>
  </si>
  <si>
    <t>Q#595 - &gt;PCS07387.1 phosphoesterase [Lactococcus plantarum]</t>
  </si>
  <si>
    <t>Q#596 - &gt;PCS07388.1 hypothetical protein RU87_GL001024 [Lactococcus plantarum]</t>
  </si>
  <si>
    <t>Q#597 - &gt;PCS07389.1 fructokinase [Lactococcus plantarum]</t>
  </si>
  <si>
    <t>Q#598 - &gt;PCS07390.1 PTS system sucrose-specific transporter subunits IIBCA [Lactococcus plantarum]</t>
  </si>
  <si>
    <t>Q#599 - &gt;PCS07391.1 Sucrose-6-phosphate hydrolase [Lactococcus plantarum]</t>
  </si>
  <si>
    <t>Q#600 - &gt;PCS07392.1 hypothetical protein RU87_GL001028 [Lactococcus plantarum]</t>
  </si>
  <si>
    <t>Q#601 - &gt;PCS07393.1 hypothetical protein RU87_GL001029 [Lactococcus plantarum]</t>
  </si>
  <si>
    <t>Q#602 - &gt;PCS07394.1 PTS system mannose-specific IID component [Lactococcus plantarum]</t>
  </si>
  <si>
    <t>Q#603 - &gt;PCS07395.1 PTS sugar transporter [Lactococcus plantarum]</t>
  </si>
  <si>
    <t>Q#604 - &gt;PCS07396.1 PTS system sorbose subfamily IIB component [Lactococcus plantarum]</t>
  </si>
  <si>
    <t>Q#605 - &gt;PCS07397.1 LacI family transcriptional regulator [Lactococcus plantarum]</t>
  </si>
  <si>
    <t>Q#606 - &gt;PCS07398.1 potassium transporter Kup [Lactococcus plantarum]</t>
  </si>
  <si>
    <t>K_trans superfamily</t>
  </si>
  <si>
    <t>K+ potassium transporter; This is a family of K+ potassium transporters that are conserved across phyla, having both bacterial (KUP), yeast (HAK), and plant (AtKT) sequences as members.</t>
  </si>
  <si>
    <t>Q#607 - &gt;PCS07399.1 adenylosuccinate lyase [Lactococcus plantarum]</t>
  </si>
  <si>
    <t>Q#608 - &gt;PCS07400.1 phosphoribosylaminoimidazole carboxylase [Lactococcus plantarum]</t>
  </si>
  <si>
    <t>PurK superfamily</t>
  </si>
  <si>
    <t>Q#609 - &gt;PCS07401.1 phosphoribosyl carboxyaminoimidazole mutase [Lactococcus plantarum]</t>
  </si>
  <si>
    <t>Q#610 - &gt;PCS07402.1 phosphoribosylamine--glycine ligase [Lactococcus plantarum]</t>
  </si>
  <si>
    <t>Q#611 - &gt;PCS07403.1 DNA protecting protein DprA [Lactococcus plantarum]</t>
  </si>
  <si>
    <t>Q#612 - &gt;PCS07404.1 cytidine deaminase [Lactococcus plantarum]</t>
  </si>
  <si>
    <t>Q#613 - &gt;PCS07405.1 deoxyribose-phosphate aldolase [Lactococcus plantarum]</t>
  </si>
  <si>
    <t>Q#614 - &gt;PCS07406.1 pyrimidine-nucleoside phosphorylase [Lactococcus plantarum]</t>
  </si>
  <si>
    <t>Q#615 - &gt;PCS07407.1 Signal peptidase I [Lactococcus plantarum]</t>
  </si>
  <si>
    <t>Q#617 - &gt;PCS07409.1 thioredoxin [Lactococcus plantarum]</t>
  </si>
  <si>
    <t>Q#618 - &gt;PCS07410.1 heme ABC transporter ATP-binding protein [Lactococcus plantarum]</t>
  </si>
  <si>
    <t>Q#620 - &gt;PCS07412.1 3-5 exonuclease [Lactococcus plantarum]</t>
  </si>
  <si>
    <t>Q#621 - &gt;PCS07413.1 CRISPR-associated protein Cse1 [Lactococcus plantarum]</t>
  </si>
  <si>
    <t>Q#627 - &gt;PCS07419.1 hypothetical protein RU87_GL001055 [Lactococcus plantarum]</t>
  </si>
  <si>
    <t>cl34179</t>
  </si>
  <si>
    <t>Cas3 superfamily</t>
  </si>
  <si>
    <t>CRISPR/Cas system-associated endonuclease/helicase Cas3 [Defense mechanisms]; CRISPR-associated helicase Cas3 [Defense mechanisms].</t>
  </si>
  <si>
    <t>Q#628 - &gt;PCS07420.1 DNA mismatch repair protein MutS [Lactococcus plantarum]</t>
  </si>
  <si>
    <t>Q#629 - &gt;PCS07421.1 colicin V production protein [Lactococcus plantarum]</t>
  </si>
  <si>
    <t>Q#633 - &gt;PCS07425.1 bacterial regulatory s, lacI family protein [Lactococcus plantarum]</t>
  </si>
  <si>
    <t>Q#634 - &gt;PCS07426.1 beta-fructofuranosidase [Lactococcus plantarum]</t>
  </si>
  <si>
    <t>Q#635 - &gt;PCS07427.1 bacterial extracellular solute-binding family protein [Lactococcus plantarum]</t>
  </si>
  <si>
    <t>Q#636 - &gt;PCS07428.1 sugar ABC transporter permease [Lactococcus plantarum]</t>
  </si>
  <si>
    <t>Q#637 - &gt;PCS07429.1 ABC transporter permease [Lactococcus plantarum]</t>
  </si>
  <si>
    <t>Q#639 - &gt;PCS07431.1 hypothetical protein RU87_GL001067 [Lactococcus plantarum]</t>
  </si>
  <si>
    <t>Q#640 - &gt;PCS07432.1 PadR family transcriptional regulator [Lactococcus plantarum]</t>
  </si>
  <si>
    <t>Q#641 - &gt;PCS07433.1 MFS transporter [Lactococcus plantarum]</t>
  </si>
  <si>
    <t>Q#642 - &gt;PCS07434.1 catabolite control protein A [Lactococcus plantarum]</t>
  </si>
  <si>
    <t>Q#643 - &gt;PCS07435.1 glutamate dehydrogenase [Lactococcus plantarum]</t>
  </si>
  <si>
    <t>Q#644 - &gt;PCS07436.1 dipeptidase [Lactococcus plantarum]</t>
  </si>
  <si>
    <t>Q#645 - &gt;PCS07437.1 glutamine ABC transporter permease [Lactococcus plantarum]</t>
  </si>
  <si>
    <t>Q#646 - &gt;PCS07438.1 peptide ABC transporter ATP-binding protein [Lactococcus plantarum]</t>
  </si>
  <si>
    <t>Q#647 - &gt;PCS07439.1 glucosamine-6-phosphate deaminase [Lactococcus plantarum]</t>
  </si>
  <si>
    <t>Q#648 - &gt;PCS07440.1 S-adenosylmethionine tRNA ribosyltransferase [Lactococcus plantarum]</t>
  </si>
  <si>
    <t>Q#649 - &gt;PCS07441.1 hypothetical protein RU87_GL001077 [Lactococcus plantarum]</t>
  </si>
  <si>
    <t>Q#650 - &gt;PCS07442.1 Integral membrane protein [Lactococcus plantarum]</t>
  </si>
  <si>
    <t>Q#651 - &gt;PCS07443.1 amidophosphoribosyltransferase [Lactococcus plantarum]</t>
  </si>
  <si>
    <t>Q#652 - &gt;PCS07444.1 hypothetical protein RU87_GL001080 [Lactococcus plantarum]</t>
  </si>
  <si>
    <t>cl01397</t>
  </si>
  <si>
    <t>DUF1349 superfamily</t>
  </si>
  <si>
    <t>Protein of unknown function (DUF1349); This family consists of several hypothetical bacterial proteins but contains one sequence from Saccharomyces cerevisiae. Members of this family are typically around 200 residues in length. The function of this family is unknown.</t>
  </si>
  <si>
    <t>Q#653 - &gt;PCS07445.1 4-hydroxy-3-methylbut-2-en-1-yl diphosphate synthase [Lactococcus plantarum]</t>
  </si>
  <si>
    <t>Q#655 - &gt;PCS07447.1 guanine permease [Lactococcus plantarum]</t>
  </si>
  <si>
    <t>Q#656 - &gt;PCS07448.1 HAD hydrolase [Lactococcus plantarum]</t>
  </si>
  <si>
    <t>Q#657 - &gt;PCS07449.1 Phage infection protein [Lactococcus plantarum]</t>
  </si>
  <si>
    <t>Q#658 - &gt;PCS07450.1 TetR family transcriptional regulator [Lactococcus plantarum]</t>
  </si>
  <si>
    <t>Q#659 - &gt;PCS07451.1 DNA polymerase III subunit epsilon [Lactococcus plantarum]</t>
  </si>
  <si>
    <t>Q#661 - &gt;PCS07453.1 PhoU family transcriptional regulator [Lactococcus plantarum]</t>
  </si>
  <si>
    <t>Q#662 - &gt;PCS07454.1 phosphate ABC transporter ATP-binding protein [Lactococcus plantarum]</t>
  </si>
  <si>
    <t>Q#663 - &gt;PCS07455.1 phosphate ABC transporter ATP-binding protein [Lactococcus plantarum]</t>
  </si>
  <si>
    <t>Q#664 - &gt;PCS07456.1 phosphate ABC transporter permease [Lactococcus plantarum]</t>
  </si>
  <si>
    <t>Q#665 - &gt;PCS07457.1 phosphate ABC transporter permease [Lactococcus plantarum]</t>
  </si>
  <si>
    <t>Q#666 - &gt;PCS07458.1 phosphate-binding protein [Lactococcus plantarum]</t>
  </si>
  <si>
    <t>Q#667 - &gt;PCS07459.1 phosphate binding protein [Lactococcus plantarum]</t>
  </si>
  <si>
    <t>Q#668 - &gt;PCS07460.1 Thioredoxin reductase [Lactococcus plantarum]</t>
  </si>
  <si>
    <t>Q#669 - &gt;PCS07461.1 ABC transporter [Lactococcus plantarum]</t>
  </si>
  <si>
    <t>Q#670 - &gt;PCS07462.1 ABC transporter [Lactococcus plantarum]</t>
  </si>
  <si>
    <t>Q#671 - &gt;PCS07463.1 ABC transporter [Lactococcus plantarum]</t>
  </si>
  <si>
    <t>Q#672 - &gt;PCS07464.1 single-stranded DNA-binding protein [Lactococcus plantarum]</t>
  </si>
  <si>
    <t>Q#673 - &gt;PCS07465.1 ribonuclease R [Lactococcus plantarum]</t>
  </si>
  <si>
    <t>Q#674 - &gt;PCS07466.1 preprotein translocase subunit SecG [Lactococcus plantarum]</t>
  </si>
  <si>
    <t>Q#675 - &gt;PCS07467.1 thioredoxin reductase [Lactococcus plantarum]</t>
  </si>
  <si>
    <t>Q#677 - &gt;PCS07469.1 amino acid ABC transporter ATP-binding protein [Lactococcus plantarum]</t>
  </si>
  <si>
    <t>Q#678 - &gt;PCS07470.1 amino acid ABC transporter permease [Lactococcus plantarum]</t>
  </si>
  <si>
    <t>Q#679 - &gt;PCS07471.1 amino acid ABC transporter substrate-binding protein [Lactococcus plantarum]</t>
  </si>
  <si>
    <t>Q#680 - &gt;PCS07472.1 hypothetical protein RU87_GL001108 [Lactococcus plantarum]</t>
  </si>
  <si>
    <t>Q#682 - &gt;PCS07474.1 ABC transporter permease [Lactococcus plantarum]</t>
  </si>
  <si>
    <t>Q#683 - &gt;PCS07475.1 membrane protein [Lactococcus plantarum]</t>
  </si>
  <si>
    <t>Q#684 - &gt;PCS07476.1 general stress protein [Lactococcus plantarum]</t>
  </si>
  <si>
    <t>Q#685 - &gt;PCS07477.1 peptidyl-prolyl cis-trans isomerase [Lactococcus plantarum]</t>
  </si>
  <si>
    <t>Q#686 - &gt;PCS07478.1 hydrolase [Lactococcus plantarum]</t>
  </si>
  <si>
    <t>Q#687 - &gt;PCS07479.1 LuxR family transcriptional regulator [Lactococcus plantarum]</t>
  </si>
  <si>
    <t>Q#688 - &gt;PCS07480.1 Sensor histidine kinase VraS [Lactococcus plantarum]</t>
  </si>
  <si>
    <t>Q#689 - &gt;PCS07481.1 membrane protein [Lactococcus plantarum]</t>
  </si>
  <si>
    <t>Q#690 - &gt;PCS07482.1 aromatic ring hydroxylating protein [Lactococcus plantarum]</t>
  </si>
  <si>
    <t>Q#691 - &gt;PCS07483.1 glutamate synthase [Lactococcus plantarum]</t>
  </si>
  <si>
    <t>Q#692 - &gt;PCS07484.1 glutamate synthase [Lactococcus plantarum]</t>
  </si>
  <si>
    <t>Q#693 - &gt;PCS07485.1 hypothetical protein RU87_GL001121 [Lactococcus plantarum]</t>
  </si>
  <si>
    <t>Q#694 - &gt;PCS07486.1 leucyl-tRNA synthase [Lactococcus plantarum]</t>
  </si>
  <si>
    <t>Q#695 - &gt;PCS07487.1 regulator [Lactococcus plantarum]</t>
  </si>
  <si>
    <t>Q#696 - &gt;PCS07488.1 ribose-phosphate pyrophosphokinase [Lactococcus plantarum]</t>
  </si>
  <si>
    <t>Q#697 - &gt;PCS07489.1 cell division protein FtsY [Lactococcus plantarum]</t>
  </si>
  <si>
    <t>Q#698 - &gt;PCS07490.1 haloacid dehalogenase [Lactococcus plantarum]</t>
  </si>
  <si>
    <t>Q#700 - &gt;PCS07492.1 chromosome segregation protein SMC [Lactococcus plantarum]</t>
  </si>
  <si>
    <t>Q#701 - &gt;PCS07493.1 ribonuclease III [Lactococcus plantarum]</t>
  </si>
  <si>
    <t>Q#702 - &gt;PCS07494.1 membrane protein [Lactococcus plantarum]</t>
  </si>
  <si>
    <t>Q#703 - &gt;PCS07495.1 methionyl-tRNA synthetase [Lactococcus plantarum]</t>
  </si>
  <si>
    <t>Q#704 - &gt;PCS07496.1 hypothetical protein RU87_GL001132 [Lactococcus plantarum]</t>
  </si>
  <si>
    <t>cl01284</t>
  </si>
  <si>
    <t>DUF1722 superfamily</t>
  </si>
  <si>
    <t>Protein of unknown function (DUF1722); This domain of unknown function is found in bacteria and archaea and is homologous to the hypothetical protein ybgA from E. coli.</t>
  </si>
  <si>
    <t>Q#705 - &gt;PCS07497.1 exodeoxyribonuclease [Lactococcus plantarum]</t>
  </si>
  <si>
    <t>Q#706 - &gt;PCS07498.1 arsenate reductase [Lactococcus plantarum]</t>
  </si>
  <si>
    <t>Q#707 - &gt;PCS07499.1 3-phosphoglycerate dehydrogenase [Lactococcus plantarum]</t>
  </si>
  <si>
    <t>Q#708 - &gt;PCS07500.1 MFS transporter [Lactococcus plantarum]</t>
  </si>
  <si>
    <t>Q#709 - &gt;PCS07501.1 amino acid ABC transporter substrate-binding protein [Lactococcus plantarum]</t>
  </si>
  <si>
    <t>Q#710 - &gt;PCS07502.1 amino acid ABC transporter substrate-binding protein [Lactococcus plantarum]</t>
  </si>
  <si>
    <t>Q#711 - &gt;PCS07503.1 methyltransferase [Lactococcus plantarum]</t>
  </si>
  <si>
    <t>Q#712 - &gt;PCS07504.1 excinuclease ABC subunit B [Lactococcus plantarum]</t>
  </si>
  <si>
    <t>Q#713 - &gt;PCS07505.1 peptide deformylase [Lactococcus plantarum]</t>
  </si>
  <si>
    <t>Q#714 - &gt;PCS07506.1 ATP-dependent Clp protease ATP-binding protein [Lactococcus plantarum]</t>
  </si>
  <si>
    <t>Q#715 - &gt;PCS07507.1 RNA polymerase sigma factor RpoD [Lactococcus plantarum]</t>
  </si>
  <si>
    <t>Q#716 - &gt;PCS07508.1 DNA primase [Lactococcus plantarum]</t>
  </si>
  <si>
    <t>Q#718 - &gt;PCS07093.1 hypothetical protein RU87_GL001146 [Lactococcus plantarum]</t>
  </si>
  <si>
    <t>Q#719 - &gt;PCS07094.1 transcriptional antiterminator BglG [Lactococcus plantarum]</t>
  </si>
  <si>
    <t>Q#721 - &gt;PCS07096.1 L-cystine transporter tcyP [Lactococcus plantarum]</t>
  </si>
  <si>
    <t>cl00573</t>
  </si>
  <si>
    <t>SDF superfamily</t>
  </si>
  <si>
    <t xml:space="preserve">Sodium:dicarboxylate symporter family; Sodium:dicarboxylate symporter family.  </t>
  </si>
  <si>
    <t>Q#725 - &gt;PCS07100.1 dipeptidase PepV [Lactococcus plantarum]</t>
  </si>
  <si>
    <t>Q#727 - &gt;PCS07102.1 excinuclease ABC subunit C [Lactococcus plantarum]</t>
  </si>
  <si>
    <t>Q#728 - &gt;PCS07103.1 30S ribosomal protein S1 [Lactococcus plantarum]</t>
  </si>
  <si>
    <t>Q#729 - &gt;PCS07104.1 tryptophan synthase subunit alpha [Lactococcus plantarum]</t>
  </si>
  <si>
    <t>Q#730 - &gt;PCS07105.1 tryptophan synthase subunit beta [Lactococcus plantarum]</t>
  </si>
  <si>
    <t>Q#731 - &gt;PCS07106.1 Phosphoribosylanthranilate isomerase [Lactococcus plantarum]</t>
  </si>
  <si>
    <t>Q#732 - &gt;PCS07107.1 indole-3-glycerol-phosphate synthase [Lactococcus plantarum]</t>
  </si>
  <si>
    <t>Q#733 - &gt;PCS07108.1 chorismate mutase [Lactococcus plantarum]</t>
  </si>
  <si>
    <t>Q#734 - &gt;PCS07109.1 anthranilate phosphoribosyltransferase [Lactococcus plantarum]</t>
  </si>
  <si>
    <t>Q#735 - &gt;PCS07110.1 anthranilate synthase subunit II [Lactococcus plantarum]</t>
  </si>
  <si>
    <t>Q#736 - &gt;PCS07111.1 anthranilate synthase subunit I [Lactococcus plantarum]</t>
  </si>
  <si>
    <t>Q#738 - &gt;PCS07113.1 peptide ABC transporter ATP-binding protein [Lactococcus plantarum]</t>
  </si>
  <si>
    <t>Q#739 - &gt;PCS07114.1 hypothetical protein RU87_GL001167 [Lactococcus plantarum]</t>
  </si>
  <si>
    <t>COG4652 superfamily</t>
  </si>
  <si>
    <t>Q#742 - &gt;PCS07117.1 ferrous iron transporter B [Lactococcus plantarum]</t>
  </si>
  <si>
    <t>Q#743 - &gt;PCS07118.1 Ferrous iron transport protein A [Lactococcus plantarum]</t>
  </si>
  <si>
    <t>Q#744 - &gt;PCS07119.1 50S ribosomal protein L20 [Lactococcus plantarum]</t>
  </si>
  <si>
    <t>Q#745 - &gt;PCS07120.1 50S ribosomal protein L35 [Lactococcus plantarum]</t>
  </si>
  <si>
    <t>Q#746 - &gt;PCS07121.1 translation initiation factor IF-3 [Lactococcus plantarum]</t>
  </si>
  <si>
    <t>Q#747 - &gt;PCS07122.1 hypothetical protein RU87_GL001175 [Lactococcus plantarum]</t>
  </si>
  <si>
    <t>Q#748 - &gt;PCS07123.1 dihydrofolate reductase [Lactococcus plantarum]</t>
  </si>
  <si>
    <t>Q#749 - &gt;PCS07124.1 transporter protein [Lactococcus plantarum]</t>
  </si>
  <si>
    <t>Q#750 - &gt;PCS07125.1 tRNA uridine 5-carboxymethylaminomethyl modification protein [Lactococcus plantarum]</t>
  </si>
  <si>
    <t>Q#751 - &gt;PCS07126.1 hypothetical protein RU87_GL001179 [Lactococcus plantarum]</t>
  </si>
  <si>
    <t>cl34827</t>
  </si>
  <si>
    <t>YehS superfamily</t>
  </si>
  <si>
    <t>Uncharacterized conserved protein YehS, DUF1456 family [Function unknown]; Uncharacterized protein conserved in bacteria [Function unknown].</t>
  </si>
  <si>
    <t>Q#752 - &gt;PCS07127.1 thiouridylase [Lactococcus plantarum]</t>
  </si>
  <si>
    <t>Q#753 - &gt;PCS07128.1 6,7-dimethyl-8-ribityllumazine synthase [Lactococcus plantarum]</t>
  </si>
  <si>
    <t>Q#754 - &gt;PCS07129.1 GTP cyclohydrolase [Lactococcus plantarum]</t>
  </si>
  <si>
    <t>Q#755 - &gt;PCS07130.1 Riboflavin synthase alpha chain [Lactococcus plantarum]</t>
  </si>
  <si>
    <t>Q#756 - &gt;PCS07131.1 riboflavin biosynthesis protein RibD [Lactococcus plantarum]</t>
  </si>
  <si>
    <t>Q#757 - &gt;PCS07132.1 Biotin-protein ligase / Biotin operon repressor [Lactococcus plantarum]</t>
  </si>
  <si>
    <t>Q#758 - &gt;PCS07133.1 Phosphoglycolate phosphatase [Lactococcus plantarum]</t>
  </si>
  <si>
    <t>Q#759 - &gt;PCS07134.1 serine dehydratase subunit beta [Lactococcus plantarum]</t>
  </si>
  <si>
    <t>Q#760 - &gt;PCS07135.1 serine dehydratase subunit alpha [Lactococcus plantarum]</t>
  </si>
  <si>
    <t>Q#761 - &gt;PCS07136.1 F0F1 ATP synthase subunit epsilon [Lactococcus plantarum]</t>
  </si>
  <si>
    <t>Q#762 - &gt;PCS07137.1 F0F1 ATP synthase subunit beta [Lactococcus plantarum]</t>
  </si>
  <si>
    <t>Q#763 - &gt;PCS07138.1 F0F1 ATP synthase subunit gamma [Lactococcus plantarum]</t>
  </si>
  <si>
    <t>Q#764 - &gt;PCS07139.1 F0F1 ATP synthase subunit alpha [Lactococcus plantarum]</t>
  </si>
  <si>
    <t>Q#765 - &gt;PCS07140.1 F0F1 ATP synthase subunit delta [Lactococcus plantarum]</t>
  </si>
  <si>
    <t>Q#766 - &gt;PCS07141.1 F0F1 ATP synthase subunit B [Lactococcus plantarum]</t>
  </si>
  <si>
    <t>Q#767 - &gt;PCS07142.1 F0F1 ATP synthase subunit A [Lactococcus plantarum]</t>
  </si>
  <si>
    <t>Q#768 - &gt;PCS07143.1 F0F1 ATP synthase subunit C [Lactococcus plantarum]</t>
  </si>
  <si>
    <t>Q#769 - &gt;PCS07144.1 esterase [Lactococcus plantarum]</t>
  </si>
  <si>
    <t>Q#771 - &gt;PCS07146.1 competence protein ComEC [Lactococcus plantarum]</t>
  </si>
  <si>
    <t>Q#772 - &gt;PCS07147.1 competence protein [Lactococcus plantarum]</t>
  </si>
  <si>
    <t>Q#773 - &gt;PCS07148.1 hypothetical protein RU87_GL001201 [Lactococcus plantarum]</t>
  </si>
  <si>
    <t>Q#774 - &gt;PCS07149.1 sodium ABC transporter ATP-binding protein [Lactococcus plantarum]</t>
  </si>
  <si>
    <t>Q#776 - &gt;PCS07151.1 transcriptional regulator [Lactococcus plantarum]</t>
  </si>
  <si>
    <t>Q#777 - &gt;PCS07152.1 molecular chaperone DnaK [Lactococcus plantarum]</t>
  </si>
  <si>
    <t>Q#778 - &gt;PCS07153.1 heat shock protein GrpE [Lactococcus plantarum]</t>
  </si>
  <si>
    <t>Q#779 - &gt;PCS07154.1 HrcA family transcriptional regulator [Lactococcus plantarum]</t>
  </si>
  <si>
    <t>Q#781 - &gt;PCS07156.1 D-alanyl-D-alanine carboxypeptidase [Lactococcus plantarum]</t>
  </si>
  <si>
    <t>Q#782 - &gt;PCS07157.1 phosphoglycerate mutase [Lactococcus plantarum]</t>
  </si>
  <si>
    <t>Q#783 - &gt;PCS07158.1 hypothetical protein RU87_GL001211 [Lactococcus plantarum]</t>
  </si>
  <si>
    <t>Q#784 - &gt;PCS07159.1 hypothetical protein RU87_GL001212 [Lactococcus plantarum]</t>
  </si>
  <si>
    <t>Q#785 - &gt;PCS07160.1 hypothetical protein RU87_GL001213 [Lactococcus plantarum]</t>
  </si>
  <si>
    <t>Q#786 - &gt;PCS07161.1 acetyl-CoA carboxylase subunit alpha [Lactococcus plantarum]</t>
  </si>
  <si>
    <t>Q#787 - &gt;PCS07162.1 acetyl-CoA carboxylase subunit beta [Lactococcus plantarum]</t>
  </si>
  <si>
    <t>Q#788 - &gt;PCS07163.1 acetyl-CoA carboxylase biotin carboxylase subunit [Lactococcus plantarum]</t>
  </si>
  <si>
    <t>Q#789 - &gt;PCS07164.1 3-hydroxyacyl-ACP dehydratase [Lactococcus plantarum]</t>
  </si>
  <si>
    <t>Q#790 - &gt;PCS07165.1 acetyl-CoA carboxylase biotin carboxyl carrier protein subunit [Lactococcus plantarum]</t>
  </si>
  <si>
    <t>Q#791 - &gt;PCS07166.1 3-oxoacyl-ACP synthase [Lactococcus plantarum]</t>
  </si>
  <si>
    <t>Q#792 - &gt;PCS07167.1 3-ketoacyl-ACP reductase [Lactococcus plantarum]</t>
  </si>
  <si>
    <t>Q#793 - &gt;PCS07168.1 ACP S-malonyltransferase [Lactococcus plantarum]</t>
  </si>
  <si>
    <t>Q#794 - &gt;PCS07169.1 2-nitropropane dioxygenase [Lactococcus plantarum]</t>
  </si>
  <si>
    <t>Q#795 - &gt;PCS07170.1 acyl carrier protein [Lactococcus plantarum]</t>
  </si>
  <si>
    <t>Q#796 - &gt;PCS07171.1 3-oxoacyl-ACP synthase [Lactococcus plantarum]</t>
  </si>
  <si>
    <t>Q#797 - &gt;PCS07172.1 MarR family transcriptional regulator [Lactococcus plantarum]</t>
  </si>
  <si>
    <t>Q#798 - &gt;PCS07173.1 2-nitropropane dioxygenase [Lactococcus plantarum]</t>
  </si>
  <si>
    <t>Q#799 - &gt;PCS07174.1 dihydroorotate dehydrogenase [Lactococcus plantarum]</t>
  </si>
  <si>
    <t>Q#801 - &gt;PCS07176.1 peptide ABC transporter ATP-binding protein [Lactococcus plantarum]</t>
  </si>
  <si>
    <t>Q#802 - &gt;PCS07177.1 dihydrolipoamide dehydrogenase [Lactococcus plantarum]</t>
  </si>
  <si>
    <t>Q#803 - &gt;PCS07178.1 dihydrolipoamide acetyltransferase [Lactococcus plantarum]</t>
  </si>
  <si>
    <t>Q#804 - &gt;PCS07179.1 2-oxoisovalerate dehydrogenase subunit beta [Lactococcus plantarum]</t>
  </si>
  <si>
    <t>Q#805 - &gt;PCS07180.1 pyruvate dehydrogenase E1 subunit alpha [Lactococcus plantarum]</t>
  </si>
  <si>
    <t>Q#806 - &gt;PCS07181.1 lipoate-protein ligase A [Lactococcus plantarum]</t>
  </si>
  <si>
    <t>Q#807 - &gt;PCS07182.1 Alpha/beta superfamily hydrolase [Lactococcus plantarum]</t>
  </si>
  <si>
    <t>Q#808 - &gt;PCS07183.1 alanyl-tRNA synthase [Lactococcus plantarum]</t>
  </si>
  <si>
    <t>Q#809 - &gt;PCS07184.1 hypothetical protein RU87_GL001237 [Lactococcus plantarum]</t>
  </si>
  <si>
    <t>Q#810 - &gt;PCS07185.1 foldase PrsA [Lactococcus plantarum]</t>
  </si>
  <si>
    <t>Q#811 - &gt;PCS07186.1 O-methyltransferase [Lactococcus plantarum]</t>
  </si>
  <si>
    <t>Q#812 - &gt;PCS07187.1 oligopeptidase PepB [Lactococcus plantarum]</t>
  </si>
  <si>
    <t>Q#813 - &gt;PCS07188.1 Competence protein CoiA [Lactococcus plantarum]</t>
  </si>
  <si>
    <t>Q#814 - &gt;PCS07189.1 oxidoreductase [Lactococcus plantarum]</t>
  </si>
  <si>
    <t>Q#815 - &gt;PCS07190.1 carboxylate transporter [Lactococcus plantarum]</t>
  </si>
  <si>
    <t>Q#816 - &gt;PCS07191.1 formate--tetrahydrofolate ligase [Lactococcus plantarum]</t>
  </si>
  <si>
    <t>Q#820 - &gt;PCS07195.1 transcriptional regulator [Lactococcus plantarum]</t>
  </si>
  <si>
    <t>Q#821 - &gt;PCS07196.1 hypothetical protein RU87_GL001249 [Lactococcus plantarum]</t>
  </si>
  <si>
    <t>Q#822 - &gt;PCS07197.1 GDSL family lipase [Lactococcus plantarum]</t>
  </si>
  <si>
    <t>Q#823 - &gt;PCS07198.1 hypothetical protein RU87_GL001251 [Lactococcus plantarum]</t>
  </si>
  <si>
    <t>Q#824 - &gt;PCS07199.1 hemolysin III [Lactococcus plantarum]</t>
  </si>
  <si>
    <t>Q#825 - &gt;PCS07200.1 cellobiose phosphotransferase system IIB component [Lactococcus plantarum]</t>
  </si>
  <si>
    <t>Q#826 - &gt;PCS07201.1 transcriptional antiterminator bglG [Lactococcus plantarum]</t>
  </si>
  <si>
    <t>Q#827 - &gt;PCS07202.1 PTS system,lactose/cellobiose-specific,IIAcomponent [Lactococcus plantarum]</t>
  </si>
  <si>
    <t>PTS_IIA_lac superfamily</t>
  </si>
  <si>
    <t>PTS_IIA, PTS system, lactose/cellobiose specific IIA subunit. The bacterial phosphoenolpyruvate: sugar phosphotransferase system (PTS) is a multi-protein system involved in the regulation of a variety of metabolic and transcriptional processes. This family is one of four structurally and functionally distinct group IIA PTS system cytoplasmic enzymes, necessary for the uptake of carbohydrates across the cytoplasmic membrane and their phosphorylation. This family of proteins normally function as a homotrimer, stabilized by a centrally located metal ion. Separation into subunits is thought to occur after phosphorylation.</t>
  </si>
  <si>
    <t>Q#829 - &gt;PCS07204.1 pTS system lactose/cellobiose family IIC subunit [Lactococcus plantarum]</t>
  </si>
  <si>
    <t>Q#830 - &gt;PCS07205.1 DNA polymerase III subunit epsilon [Lactococcus plantarum]</t>
  </si>
  <si>
    <t>Q#832 - &gt;PCS07207.1 CTP synthetase [Lactococcus plantarum]</t>
  </si>
  <si>
    <t>Q#833 - &gt;PCS07208.1 GNAT family acetyltransferase [Lactococcus plantarum]</t>
  </si>
  <si>
    <t>Q#834 - &gt;PCS07209.1 tRNA pseudouridine synthase A [Lactococcus plantarum]</t>
  </si>
  <si>
    <t>Q#835 - &gt;PCS07210.1 ABC transporter ATP-binding and permease protein [Lactococcus plantarum]</t>
  </si>
  <si>
    <t>Q#837 - &gt;PCS07212.1 putative azaleucine resistance protein AzlC [Lactococcus plantarum]</t>
  </si>
  <si>
    <t>Q#840 - &gt;PCS07215.1 30S ribosomal protein S4 [Lactococcus plantarum]</t>
  </si>
  <si>
    <t>Q#841 - &gt;PCS07216.1 rRNA methylase [Lactococcus plantarum]</t>
  </si>
  <si>
    <t>Q#842 - &gt;PCS07217.1 ribosyl nicotinamide transporter [Lactococcus plantarum]</t>
  </si>
  <si>
    <t>Q#843 - &gt;PCS07218.1 adenylyltransferase [Lactococcus plantarum]</t>
  </si>
  <si>
    <t>Q#844 - &gt;PCS07219.1 DNA mismatch repair protein MutT [Lactococcus plantarum]</t>
  </si>
  <si>
    <t>Q#845 - &gt;PCS07220.1 acylphosphatase [Lactococcus plantarum]</t>
  </si>
  <si>
    <t>Q#846 - &gt;PCS07221.1 5,10-methylenetetrahydrofolate reductase [Lactococcus plantarum]</t>
  </si>
  <si>
    <t>Q#847 - &gt;PCS07222.1 Para-aminobenzoate synthase, aminase component / Aminodeoxychorismate lyase [Lactococcus plantarum]</t>
  </si>
  <si>
    <t>Q#848 - &gt;PCS07223.1 hypothetical protein RU87_GL001276 [Lactococcus plantarum]</t>
  </si>
  <si>
    <t>Q#850 - &gt;PCS07225.1 serine hydroxymethyltransferase [Lactococcus plantarum]</t>
  </si>
  <si>
    <t>Q#851 - &gt;PCS07226.1 tRNA threonylcarbamoyl adenosine modification protein [Lactococcus plantarum]</t>
  </si>
  <si>
    <t>Q#852 - &gt;PCS07227.1 N5-glutamine S-adenosyl-L-methionine-dependent methyltransferase [Lactococcus plantarum]</t>
  </si>
  <si>
    <t>Q#853 - &gt;PCS07228.1 adenine glycosylase [Lactococcus plantarum]</t>
  </si>
  <si>
    <t>Q#854 - &gt;PCS07229.1 peptide chain release factor 1 [Lactococcus plantarum]</t>
  </si>
  <si>
    <t>Q#855 - &gt;PCS07230.1 thymidine kinase [Lactococcus plantarum]</t>
  </si>
  <si>
    <t>Q#857 - &gt;PCS07232.1 hypothetical protein RU87_GL001285 [Lactococcus plantarum]</t>
  </si>
  <si>
    <t>Q#860 - &gt;PCS07235.1 ABC transporter ATPase [Lactococcus plantarum]</t>
  </si>
  <si>
    <t>Q#862 - &gt;PCS07237.1 TetR family transcriptional regulator [Lactococcus plantarum]</t>
  </si>
  <si>
    <t>Q#865 - &gt;PCS07240.1 hypothetical protein RU87_GL001293 [Lactococcus plantarum]</t>
  </si>
  <si>
    <t>COG0415</t>
  </si>
  <si>
    <t>PhrB</t>
  </si>
  <si>
    <t>cl30787</t>
  </si>
  <si>
    <t>Deoxyribodipyrimidine photolyase [Replication, recombination and repair]; Deoxyribodipyrimidine photolyase [DNA replication, recombination, and repair].</t>
  </si>
  <si>
    <t>Q#866 - &gt;PCS07241.1 acetoin dehydrogenase [Lactococcus plantarum]</t>
  </si>
  <si>
    <t>Q#867 - &gt;PCS07242.1 xanthine permease [Lactococcus plantarum]</t>
  </si>
  <si>
    <t>Q#868 - &gt;PCS07243.1 xanthine phosphoribosyltransferase [Lactococcus plantarum]</t>
  </si>
  <si>
    <t>Q#871 - &gt;PCS07246.1 50S ribosomal protein L31 [Lactococcus plantarum]</t>
  </si>
  <si>
    <t>Q#872 - &gt;PCS07247.1 hypothetical protein RU87_GL001300 [Lactococcus plantarum]</t>
  </si>
  <si>
    <t>Q#873 - &gt;PCS07248.1 threonyl-tRNA synthase [Lactococcus plantarum]</t>
  </si>
  <si>
    <t>Q#875 - &gt;PCS07250.1 metal ion ABC transporter substrate-binding protein [Lactococcus plantarum]</t>
  </si>
  <si>
    <t>Q#876 - &gt;PCS07251.1 membrane protein [Lactococcus plantarum]</t>
  </si>
  <si>
    <t>Q#877 - &gt;PCS07252.1 manganese transporter [Lactococcus plantarum]</t>
  </si>
  <si>
    <t>Q#878 - &gt;PCS07253.1 manganese transporter [Lactococcus plantarum]</t>
  </si>
  <si>
    <t>Q#879 - &gt;PCS07254.1 Mn-dependent transcriptional regulator MntR [Lactococcus plantarum]</t>
  </si>
  <si>
    <t>Q#880 - &gt;PCS07255.1 OpuABC protein [Lactococcus plantarum]</t>
  </si>
  <si>
    <t>Q#881 - &gt;PCS07256.1 glycine/betaine ABC transporter ATP-binding protein [Lactococcus plantarum]</t>
  </si>
  <si>
    <t>Q#883 - &gt;PCS07258.1 GntR family transcriptional regulator [Lactococcus plantarum]</t>
  </si>
  <si>
    <t>Q#884 - &gt;PCS07259.1 hypothetical protein RU87_GL001312 [Lactococcus plantarum]</t>
  </si>
  <si>
    <t>PheS superfamily</t>
  </si>
  <si>
    <t>Q#886 - &gt;PCS07261.1 hypothetical protein RU87_GL001314 [Lactococcus plantarum]</t>
  </si>
  <si>
    <t>Q#888 - &gt;PCS07263.1 hypothetical protein RU87_GL001316 [Lactococcus plantarum]</t>
  </si>
  <si>
    <t>Q#889 - &gt;PCS07264.1 hypothetical protein RU87_GL001317 [Lactococcus plantarum]</t>
  </si>
  <si>
    <t>Q#890 - &gt;PCS07265.1 hypothetical protein RU87_GL001318 [Lactococcus plantarum]</t>
  </si>
  <si>
    <t>Q#891 - &gt;PCS07266.1 Ribonuclease [Lactococcus plantarum]</t>
  </si>
  <si>
    <t>RIBOc superfamily</t>
  </si>
  <si>
    <t>RIBOc. Ribonuclease III C terminal domain. This group consists of eukaryotic, bacterial and archeal ribonuclease III (RNAse III) proteins. RNAse III is a double stranded RNA-specific endonuclease. Prokaryotic RNAse III is important in post-transcriptional control of mRNA stability and translational efficiency. It is involved in the processing of ribosomal RNA precursors. Prokaryotic RNAse III also plays a role in the maturation of tRNA precursors and in the processing of phage and plasmid transcripts. Eukaryotic RNase III's participate (through direct cleavage) in rRNA processing, in processing of small nucleolar RNAs (snoRNAs) and snRNA's (components of the spliceosome). In eukaryotes RNase III or RNaseIII like enzymes such as Dicer are involved in RNAi (RNA interference) and miRNA (micro-RNA) gene silencing.</t>
  </si>
  <si>
    <t>Q#892 - &gt;PCS07267.1 cysteinyl-tRNA synthase [Lactococcus plantarum]</t>
  </si>
  <si>
    <t>Q#893 - &gt;PCS07268.1 serine acetyltransferase [Lactococcus plantarum]</t>
  </si>
  <si>
    <t>Q#895 - &gt;PCS06863.1 methylase [Lactococcus plantarum]</t>
  </si>
  <si>
    <t>Q#896 - &gt;PCS06864.1 phosphopantetheine adenylyltransferase [Lactococcus plantarum]</t>
  </si>
  <si>
    <t>Q#897 - &gt;PCS06865.1 peptidase S16 [Lactococcus plantarum]</t>
  </si>
  <si>
    <t>Q#898 - &gt;PCS06866.1 bifunctional acetaldehyde-CoA/alcohol dehydrogenase [Lactococcus plantarum]</t>
  </si>
  <si>
    <t>Q#899 - &gt;PCS06867.1 HTH-type transcriptional regulator LrpB [Lactococcus plantarum]</t>
  </si>
  <si>
    <t>Q#900 - &gt;PCS06868.1 isochorismatase family protein [Lactococcus plantarum]</t>
  </si>
  <si>
    <t>Q#901 - &gt;PCS06869.1 hypothetical protein RU87_GL001329 [Lactococcus plantarum]</t>
  </si>
  <si>
    <t>Q#902 - &gt;PCS06870.1 30S ribosomal protein S2 [Lactococcus plantarum]</t>
  </si>
  <si>
    <t>Q#903 - &gt;PCS06871.1 elongation factor Ts [Lactococcus plantarum]</t>
  </si>
  <si>
    <t>Q#904 - &gt;PCS06872.1 septation ring formation regulator EzrA [Lactococcus plantarum]</t>
  </si>
  <si>
    <t>Q#905 - &gt;PCS06873.1 glucose-1-phosphate thymidylyltransferase [Lactococcus plantarum]</t>
  </si>
  <si>
    <t>Q#906 - &gt;PCS06874.1 dTDP-4-keto-6-deoxy-D-glucose 3,5-epimerase RmlC [Lactococcus plantarum]</t>
  </si>
  <si>
    <t>Q#907 - &gt;PCS06875.1 dTDP-glucose 4,6-dehydratase [Lactococcus plantarum]</t>
  </si>
  <si>
    <t>Q#908 - &gt;PCS06876.1 dTDP-4-dehydrorhamnose reductase [Lactococcus plantarum]</t>
  </si>
  <si>
    <t>Q#909 - &gt;PCS06877.1 glycosyl transferase [Lactococcus plantarum]</t>
  </si>
  <si>
    <t>Q#911 - &gt;PCS06879.1 capsule polysaccharide export inner-membrane protein RgpC [Lactococcus plantarum]</t>
  </si>
  <si>
    <t>Q#912 - &gt;PCS06880.1 ABC transporter ATP-binding protein [Lactococcus plantarum]</t>
  </si>
  <si>
    <t>Q#913 - &gt;PCS06881.1 hypothetical protein RU87_GL001341 [Lactococcus plantarum]</t>
  </si>
  <si>
    <t>Q#914 - &gt;PCS06882.1 hypothetical protein RU87_GL001342 [Lactococcus plantarum]</t>
  </si>
  <si>
    <t>Q#915 - &gt;PCS06883.1 nAD dependent epimerase/dehydratase family protein [Lactococcus plantarum]</t>
  </si>
  <si>
    <t>Q#916 - &gt;PCS06884.1 hypothetical protein RU87_GL001344 [Lactococcus plantarum]</t>
  </si>
  <si>
    <t>Q#918 - &gt;PCS06886.1 hypothetical protein RU87_GL001346 [Lactococcus plantarum]</t>
  </si>
  <si>
    <t>Q#919 - &gt;PCS06887.1 hypothetical protein RU87_GL001347 [Lactococcus plantarum]</t>
  </si>
  <si>
    <t>Q#920 - &gt;PCS06888.1 bactoprenol glucosyl transferase [Lactococcus plantarum]</t>
  </si>
  <si>
    <t>Q#921 - &gt;PCS06889.1 lipopolysaccharide biosynthesis protein [Lactococcus plantarum]</t>
  </si>
  <si>
    <t>Q#923 - &gt;PCS06891.1 hypothetical protein RU87_GL001351 [Lactococcus plantarum]</t>
  </si>
  <si>
    <t>Q#924 - &gt;PCS06892.1 hypothetical protein RU87_GL001352 [Lactococcus plantarum]</t>
  </si>
  <si>
    <t>Q#926 - &gt;PCS06894.1 hypothetical protein RU87_GL001354 [Lactococcus plantarum]</t>
  </si>
  <si>
    <t>Q#927 - &gt;PCS06895.1 glutamyl aminopeptidase [Lactococcus plantarum]</t>
  </si>
  <si>
    <t>Q#929 - &gt;PCS06897.1 thioredoxin [Lactococcus plantarum]</t>
  </si>
  <si>
    <t>Q#930 - &gt;PCS06898.1 tRNA-binding protein [Lactococcus plantarum]</t>
  </si>
  <si>
    <t>Q#931 - &gt;PCS06899.1 single-stranded DNA-binding protein [Lactococcus plantarum]</t>
  </si>
  <si>
    <t>Q#932 - &gt;PCS06900.1 hypothetical protein RU87_GL001360 [Lactococcus plantarum]</t>
  </si>
  <si>
    <t>Q#933 - &gt;PCS06901.1 molecular chaperone GroES [Lactococcus plantarum]</t>
  </si>
  <si>
    <t>Q#934 - &gt;PCS06902.1 molecular chaperone GroEL [Lactococcus plantarum]</t>
  </si>
  <si>
    <t>Q#935 - &gt;PCS06903.1 adenylosuccinate synthetase [Lactococcus plantarum]</t>
  </si>
  <si>
    <t>Q#936 - &gt;PCS06904.1 aminopeptidase N [Lactococcus plantarum]</t>
  </si>
  <si>
    <t>Q#937 - &gt;PCS06905.1 50S ribosomal protein L21 [Lactococcus plantarum]</t>
  </si>
  <si>
    <t>Q#938 - &gt;PCS06906.1 Protein of unknown function DUF464 [Lactococcus plantarum]</t>
  </si>
  <si>
    <t>Q#939 - &gt;PCS06907.1 50S ribosomal protein L27 [Lactococcus plantarum]</t>
  </si>
  <si>
    <t>Q#940 - &gt;PCS06908.1 peptidase T [Lactococcus plantarum]</t>
  </si>
  <si>
    <t>Q#941 - &gt;PCS06909.1 universal stress protein UspA [Lactococcus plantarum]</t>
  </si>
  <si>
    <t>Q#943 - &gt;PCS06911.1 sodium:hydrogen antiporter [Lactococcus plantarum]</t>
  </si>
  <si>
    <t>Q#944 - &gt;PCS06912.1 aminotransferase V [Lactococcus plantarum]</t>
  </si>
  <si>
    <t>Q#945 - &gt;PCS06913.1 thiamine biosynthesis protein ThiI [Lactococcus plantarum]</t>
  </si>
  <si>
    <t>Q#946 - &gt;PCS06914.1 MFS transporter [Lactococcus plantarum]</t>
  </si>
  <si>
    <t>Q#947 - &gt;PCS06915.1 tyrosyl-tRNA synthase [Lactococcus plantarum]</t>
  </si>
  <si>
    <t>Q#948 - &gt;PCS06916.1 membrane protein [Lactococcus plantarum]</t>
  </si>
  <si>
    <t>Q#949 - &gt;PCS06917.1 recombinase RecF [Lactococcus plantarum]</t>
  </si>
  <si>
    <t>Q#950 - &gt;PCS06918.1 hypothetical protein RU87_GL001378 [Lactococcus plantarum]</t>
  </si>
  <si>
    <t>Q#951 - &gt;PCS06919.1 protease [Lactococcus plantarum]</t>
  </si>
  <si>
    <t>Q#952 - &gt;PCS06920.1 zinc protease [Lactococcus plantarum]</t>
  </si>
  <si>
    <t>Q#953 - &gt;PCS06921.1 hypothetical protein RU87_GL001381 [Lactococcus plantarum]</t>
  </si>
  <si>
    <t>Q#954 - &gt;PCS06922.1 CDP-diacylglycerol--glycerol-3-phosphate 3-phosphatidyltransferase [Lactococcus plantarum]</t>
  </si>
  <si>
    <t>Q#955 - &gt;PCS06923.1 histidyl-tRNA synthase [Lactococcus plantarum]</t>
  </si>
  <si>
    <t>Q#957 - &gt;PCS06925.1 aspartyl-tRNA synthetase [Lactococcus plantarum]</t>
  </si>
  <si>
    <t>Q#958 - &gt;PCS06926.1 tyrosyl-tRNA synthetase [Lactococcus plantarum]</t>
  </si>
  <si>
    <t>Q#959 - &gt;PCS06927.1 membrane protein [Lactococcus plantarum]</t>
  </si>
  <si>
    <t>Q#960 - &gt;PCS06928.1 tRNA-dihydrouridine synthase [Lactococcus plantarum]</t>
  </si>
  <si>
    <t>Q#961 - &gt;PCS06929.1 heat shock protein Hsp33 [Lactococcus plantarum]</t>
  </si>
  <si>
    <t>Q#962 - &gt;PCS06930.1 UDP-N-acetylmuramoylalanyl-D-glutamate--2,6-diaminopimelate ligase [Lactococcus plantarum]</t>
  </si>
  <si>
    <t>Q#963 - &gt;PCS06931.1 5-hydroxymethyluracil DNA glycosylase [Lactococcus plantarum]</t>
  </si>
  <si>
    <t>Q#964 - &gt;PCS06932.1 recombinase RecA [Lactococcus plantarum]</t>
  </si>
  <si>
    <t>Q#965 - &gt;PCS06933.1 arsenate reductase [Lactococcus plantarum]</t>
  </si>
  <si>
    <t>Q#966 - &gt;PCS06934.1 membrane protein [Lactococcus plantarum]</t>
  </si>
  <si>
    <t>Q#967 - &gt;PCS06935.1 acyltransferase [Lactococcus plantarum]</t>
  </si>
  <si>
    <t>Q#968 - &gt;PCS06936.1 TatD family hydrolase [Lactococcus plantarum]</t>
  </si>
  <si>
    <t>Q#969 - &gt;PCS06937.1 DNA primase [Lactococcus plantarum]</t>
  </si>
  <si>
    <t>TOPRIM superfamily</t>
  </si>
  <si>
    <t>Topoisomerase-primase domain. This is a nucleotidyl transferase/hydrolase domain found in type IA, type IIA and type IIB topoisomerases, bacterial DnaG-type primases, small primase-like proteins from bacteria and archaea, OLD family nucleases from bacterial and archaea, and bacterial DNA repair proteins of the RecR/M family. This domain has two conserved motifs, one of which centers at a conserved glutamate and the other one at two conserved aspartates (DxD). This glutamate and two aspartates, cluster together to form a highly acid surface patch. The conserved glutamate may act as a general base in nucleotide polymerization by primases and in strand joining in topoisomerases and, as a general acid in strand cleavage by topisomerases and nucleases. The DXD motif may co-ordinate Mg2+, a cofactor required for full catalytic function.</t>
  </si>
  <si>
    <t>Q#970 - &gt;PCS06938.1 16S rRNA methyltransferase [Lactococcus plantarum]</t>
  </si>
  <si>
    <t>Q#971 - &gt;PCS06939.1 GNAT family acetyltransferase [Lactococcus plantarum]</t>
  </si>
  <si>
    <t>Q#972 - &gt;PCS06940.1 membrane protein [Lactococcus plantarum]</t>
  </si>
  <si>
    <t>Q#973 - &gt;PCS06941.1 hypothetical protein RU87_GL001401 [Lactococcus plantarum]</t>
  </si>
  <si>
    <t>Q#974 - &gt;PCS06942.1 sensor histidine kinase (like protein to BlpH Spn) [Lactococcus plantarum]</t>
  </si>
  <si>
    <t>Q#975 - &gt;PCS06943.1 response regulator [Lactococcus plantarum]</t>
  </si>
  <si>
    <t>Q#976 - &gt;PCS06944.1 pyruvate formate lyase-activating protein [Lactococcus plantarum]</t>
  </si>
  <si>
    <t>Q#977 - &gt;PCS06945.1 methionyl-tRNA formyltransferase [Lactococcus plantarum]</t>
  </si>
  <si>
    <t>Q#978 - &gt;PCS06946.1 16S rRNA methyltransferase [Lactococcus plantarum]</t>
  </si>
  <si>
    <t>Q#979 - &gt;PCS06947.1 protein phosphatase [Lactococcus plantarum]</t>
  </si>
  <si>
    <t>Q#980 - &gt;PCS06948.1 serine/threonine-protein kinase [Lactococcus plantarum]</t>
  </si>
  <si>
    <t>Q#981 - &gt;PCS06949.1 30S ribosomal protein S15 [Lactococcus plantarum]</t>
  </si>
  <si>
    <t>Q#982 - &gt;PCS06950.1 dihydroneopterin aldolase [Lactococcus plantarum]</t>
  </si>
  <si>
    <t>Q#983 - &gt;PCS06951.1 2-amino-4-hydroxy-6-hydroxymethyldihydropteridinepyrophosphokinase [Lactococcus plantarum]</t>
  </si>
  <si>
    <t>Q#984 - &gt;PCS06952.1 GTP cyclohydrolase [Lactococcus plantarum]</t>
  </si>
  <si>
    <t>Q#985 - &gt;PCS06953.1 Dihydropteroate synthase [Lactococcus plantarum]</t>
  </si>
  <si>
    <t>Maf_Ham1 superfamily</t>
  </si>
  <si>
    <t>Maf_Ham1. Maf, a nucleotide binding protein, has been implicated in inhibition of septum formation in eukaryotes, bacteria and archaea. A Ham1-related protein from Methanococcus jannaschii is a novel NTPase that has been shown to hydrolyze nonstandard nucleotides, such as hypoxanthine/xanthine NTP, but not standard nucleotides.</t>
  </si>
  <si>
    <t>Q#986 - &gt;PCS06954.1 3-ketoacyl-ACP reductase [Lactococcus plantarum]</t>
  </si>
  <si>
    <t>Q#988 - &gt;PCS06956.1 ArsR family transcriptional regulator [Lactococcus plantarum]</t>
  </si>
  <si>
    <t>Q#989 - &gt;PCS06957.1 Inositol-1-monophosphatase [Lactococcus plantarum]</t>
  </si>
  <si>
    <t>Q#990 - &gt;PCS06958.1 UDP-N-acetylglucosamine 1-carboxyvinyltransferase [Lactococcus plantarum]</t>
  </si>
  <si>
    <t>Q#992 - &gt;PCS06960.1 trigger factor [Lactococcus plantarum]</t>
  </si>
  <si>
    <t>Q#993 - &gt;PCS06961.1 pyrroline-5-carboxylate reductase [Lactococcus plantarum]</t>
  </si>
  <si>
    <t>Q#994 - &gt;PCS06962.1 N-acetylglucosamine-1-phosphate uridyltransferase [Lactococcus plantarum]</t>
  </si>
  <si>
    <t>Q#995 - &gt;PCS06963.1 ADP-ribose pyrophosphatase [Lactococcus plantarum]</t>
  </si>
  <si>
    <t>Q#997 - &gt;PCS06965.1 5-methylthioadenosine/S-adenosylhomocysteine nucleosidase [Lactococcus plantarum]</t>
  </si>
  <si>
    <t>Q#998 - &gt;PCS06966.1 nicotinate phosphoribosyltransferase [Lactococcus plantarum]</t>
  </si>
  <si>
    <t>Q#999 - &gt;PCS06967.1 NAD synthetase [Lactococcus plantarum]</t>
  </si>
  <si>
    <t>Q#1000 - &gt;PCS06968.1 nicotinic acid mononucleotide adenylyltransferase [Lactococcus plantarum]</t>
  </si>
  <si>
    <t>Q#1001 - &gt;PCS06969.1 aminopeptidase C [Lactococcus plantarum]</t>
  </si>
  <si>
    <t>Q#1004 - &gt;PCS06972.1 MarR family transcriptional regulator [Lactococcus plantarum]</t>
  </si>
  <si>
    <t>Q#1006 - &gt;PCS06974.1 RNA helicase [Lactococcus plantarum]</t>
  </si>
  <si>
    <t>Q#1007 - &gt;PCS06975.1 ribose 5-phosphate isomerase [Lactococcus plantarum]</t>
  </si>
  <si>
    <t>Q#1008 - &gt;PCS06976.1 formate/nitrite transporter [Lactococcus plantarum]</t>
  </si>
  <si>
    <t>Q#1009 - &gt;PCS06977.1 NUDIX hydrolase [Lactococcus plantarum]</t>
  </si>
  <si>
    <t>Q#1010 - &gt;PCS06978.1 rod shape-determining protein MreC [Lactococcus plantarum]</t>
  </si>
  <si>
    <t>MreC superfamily</t>
  </si>
  <si>
    <t>rod shape-determining protein MreC; MreC (murein formation C) is involved in the rod shape determination in E. coli, and more generally in cell shape determination of bacteria whether or not they are rod-shaped.</t>
  </si>
  <si>
    <t>Q#1011 - &gt;PCS06979.1 rod shape-determining protein MreD [Lactococcus plantarum]</t>
  </si>
  <si>
    <t>Q#1012 - &gt;PCS06980.1 putative Secreted protein, possible function in cell-wall metabolism (amidase) [Lactococcus plantarum]</t>
  </si>
  <si>
    <t>Q#1013 - &gt;PCS06981.1 preprotein translocase subunit SecA [Lactococcus plantarum]</t>
  </si>
  <si>
    <t>Q#1014 - &gt;PCS06982.1 phospho-2-dehydro-3-deoxyheptonate aldolase [Lactococcus plantarum]</t>
  </si>
  <si>
    <t>Q#1015 - &gt;PCS06983.1 phospho-2-dehydro-3-deoxyheptonate aldolase [Lactococcus plantarum]</t>
  </si>
  <si>
    <t>Q#1016 - &gt;PCS06984.1 phosphocarrier protein HPr [Lactococcus plantarum]</t>
  </si>
  <si>
    <t>Q#1017 - &gt;PCS06985.1 phosphoenolpyruvate-protein phosphotransferase [Lactococcus plantarum]</t>
  </si>
  <si>
    <t>Q#1018 - &gt;PCS06986.1 DeoR family transcriptional regulator [Lactococcus plantarum]</t>
  </si>
  <si>
    <t>Q#1019 - &gt;PCS06987.1 phosphofructokinase [Lactococcus plantarum]</t>
  </si>
  <si>
    <t>Q#1020 - &gt;PCS06988.1 PTS fructose transporter subunit IIC [Lactococcus plantarum]</t>
  </si>
  <si>
    <t>Q#1021 - &gt;PCS06989.1 hypothetical protein RU87_GL001449 [Lactococcus plantarum]</t>
  </si>
  <si>
    <t>cl34068</t>
  </si>
  <si>
    <t>AspA superfamily</t>
  </si>
  <si>
    <t>Aspartate ammonia-lyase [Amino acid transport and metabolism]; Aspartate ammonia-lyase [Amino acid transport and metabolism].</t>
  </si>
  <si>
    <t>Q#1022 - &gt;PCS06990.1 lrp/AsnC family transcriptional regulator leucine-responsive regulatory protein [Lactococcus plantarum]</t>
  </si>
  <si>
    <t>Q#1023 - &gt;PCS06991.1 lysyl-tRNA synthetase [Lactococcus plantarum]</t>
  </si>
  <si>
    <t>Q#1024 - &gt;PCS06992.1 alpha/beta hydrolase [Lactococcus plantarum]</t>
  </si>
  <si>
    <t>Q#1025 - &gt;PCS06993.1 hypothetical protein RU87_GL001453 [Lactococcus plantarum]</t>
  </si>
  <si>
    <t>Q#1026 - &gt;PCS06994.1 haloacid dehalogenase [Lactococcus plantarum]</t>
  </si>
  <si>
    <t>Q#1027 - &gt;PCS06995.1 pyrophosphatase [Lactococcus plantarum]</t>
  </si>
  <si>
    <t>Q#1028 - &gt;PCS06996.1 molybdenum ABC transporter ATP-binding protein [Lactococcus plantarum]</t>
  </si>
  <si>
    <t>Q#1029 - &gt;PCS06997.1 hypothetical protein RU87_GL001457 [Lactococcus plantarum]</t>
  </si>
  <si>
    <t>Q#1030 - &gt;PCS06998.1 6-phosphogluconate dehydrogenase [Lactococcus plantarum]</t>
  </si>
  <si>
    <t>Q#1031 - &gt;PCS06999.1 PhoB family transcriptional regulator [Lactococcus plantarum]</t>
  </si>
  <si>
    <t>Q#1032 - &gt;PCS07000.1 hypothetical protein RU87_GL001460 [Lactococcus plantarum]</t>
  </si>
  <si>
    <t>Q#1033 - &gt;PCS07001.1 ammonia permease [Lactococcus plantarum]</t>
  </si>
  <si>
    <t>Q#1034 - &gt;PCS07002.1 Nitrogen regulatory protein P-II [Lactococcus plantarum]</t>
  </si>
  <si>
    <t>Q#1035 - &gt;PCS07003.1 UDP-N-acetylmuramoyl-L-alanyl-D-glutamate synthetase [Lactococcus plantarum]</t>
  </si>
  <si>
    <t>Q#1036 - &gt;PCS07004.1 UDP-diphospho-muramoylpentapeptide beta-N- acetylglucosaminyltransferase [Lactococcus plantarum]</t>
  </si>
  <si>
    <t>Q#1037 - &gt;PCS07005.1 Cell division protein FtsQ [Lactococcus plantarum]</t>
  </si>
  <si>
    <t>Q#1038 - &gt;PCS07006.1 GTPase CgtA [Lactococcus plantarum]</t>
  </si>
  <si>
    <t>Q#1040 - &gt;PCS07008.1 phosphate starvation-inducible protein PhoH [Lactococcus plantarum]</t>
  </si>
  <si>
    <t>Q#1041 - &gt;PCS07009.1 metalloprotease [Lactococcus plantarum]</t>
  </si>
  <si>
    <t>Q#1042 - &gt;PCS07010.1 UDP kinase [Lactococcus plantarum]</t>
  </si>
  <si>
    <t>Q#1043 - &gt;PCS07011.1 ComF operon protein C [Lactococcus plantarum]</t>
  </si>
  <si>
    <t>PRTases_typeI superfamily</t>
  </si>
  <si>
    <t>Phosphoribosyl transferase (PRT)-type I domain; Phosphoribosyl transferase (PRT) domain. The type I PRTases are identified by a conserved PRPP binding motif which features two adjacent acidic residues surrounded by one or more hydrophobic residue. PRTases catalyze the displacement of the alpha-1'-pyrophosphate of 5-phosphoribosyl-alpha1-pyrophosphate (PRPP) by a nitrogen-containing nucleophile. The reaction products are an alpha-1 substituted ribose-5'-phosphate and a free pyrophosphate (PP).  PRPP, an activated form of ribose-5-phosphate, is a key metabolite connecting nucleotide synthesis and salvage pathways. The type I PRTase family includes a range of diverse phosphoribosyl transferase enzymes and regulatory proteins of the nucleotide synthesis and salvage pathways, including adenine phosphoribosyltransferase EC:2.4.2.7., hypoxanthine-guanine-xanthine phosphoribosyltransferase, hypoxanthine phosphoribosyltransferase EC:2.4.2.8., ribose-phosphate pyrophosphokinase EC:2.7.6.1., amidophosphoribosyltransferase EC:2.4.2.14., orotate phosphoribosyltransferase EC:2.4.2.10., uracil phosphoribosyltransferase EC:2.4.2.9., and xanthine-guanine phosphoribosyltransferase EC:2.4.2.22.</t>
  </si>
  <si>
    <t>Q#1044 - &gt;PCS07012.1 helicase [Lactococcus plantarum]</t>
  </si>
  <si>
    <t>Q#1045 - &gt;PCS07013.1 hypothetical protein RU87_GL001473 [Lactococcus plantarum]</t>
  </si>
  <si>
    <t>Q#1049 - &gt;PCS06624.1 RNA helicase [Lactococcus plantarum]</t>
  </si>
  <si>
    <t>Q#1050 - &gt;PCS06625.1 dehydrogenase [Lactococcus plantarum]</t>
  </si>
  <si>
    <t>Q#1052 - &gt;PCS06627.1 ABC transporter ATP binding protein [Lactococcus plantarum]</t>
  </si>
  <si>
    <t>EcfA2 superfamily</t>
  </si>
  <si>
    <t>Q#1053 - &gt;PCS06628.1 DegV family EDD domain-containing protein [Lactococcus plantarum]</t>
  </si>
  <si>
    <t>YloV superfamily</t>
  </si>
  <si>
    <t>Q#1054 - &gt;PCS06629.1 hypothetical protein RU87_GL001482 [Lactococcus plantarum]</t>
  </si>
  <si>
    <t>Q#1055 - &gt;PCS06630.1 uridine/cytidine kinase [Lactococcus plantarum]</t>
  </si>
  <si>
    <t>Q#1056 - &gt;PCS06631.1 phosphotransacetylase [Lactococcus plantarum]</t>
  </si>
  <si>
    <t>Q#1057 - &gt;PCS06632.1 hydrolase [Lactococcus plantarum]</t>
  </si>
  <si>
    <t>Q#1058 - &gt;PCS06633.1 cell division protein FtsK [Lactococcus plantarum]</t>
  </si>
  <si>
    <t>Q#1059 - &gt;PCS06634.1 DNA polymerase III subunit delta [Lactococcus plantarum]</t>
  </si>
  <si>
    <t>Q#1061 - &gt;PCS06636.1 peptidase M20 [Lactococcus plantarum]</t>
  </si>
  <si>
    <t>Q#1062 - &gt;PCS06637.1 sugar ABC transporter ATP-binding protein [Lactococcus plantarum]</t>
  </si>
  <si>
    <t>Q#1063 - &gt;PCS06638.1 teichoic acid ABC transporter permease [Lactococcus plantarum]</t>
  </si>
  <si>
    <t>Q#1064 - &gt;PCS06639.1 hypothetical protein RU87_GL001492 [Lactococcus plantarum]</t>
  </si>
  <si>
    <t>Q#1065 - &gt;PCS06640.1 hypothetical protein RU87_GL001493 [Lactococcus plantarum]</t>
  </si>
  <si>
    <t>Q#1066 - &gt;PCS06641.1 glycerol-3-phosphate cytidyltransferase [Lactococcus plantarum]</t>
  </si>
  <si>
    <t>Q#1068 - &gt;PCS06643.1 teichoic acid biosynthesis protein F [Lactococcus plantarum]</t>
  </si>
  <si>
    <t>Q#1069 - &gt;PCS06644.1 teichoic acid biosynthesis protein B [Lactococcus plantarum]</t>
  </si>
  <si>
    <t>Q#1070 - &gt;PCS06645.1 glycyl-tRNA synthase subunit alpha [Lactococcus plantarum]</t>
  </si>
  <si>
    <t>Q#1071 - &gt;PCS06646.1 glycyl-tRNA synthase subunit beta [Lactococcus plantarum]</t>
  </si>
  <si>
    <t>Q#1072 - &gt;PCS06647.1 hypothetical protein RU87_GL001500 [Lactococcus plantarum]</t>
  </si>
  <si>
    <t>Q#1073 - &gt;PCS06648.1 transketolase [Lactococcus plantarum]</t>
  </si>
  <si>
    <t>Q#1074 - &gt;PCS06649.1 Amino acid permease [Lactococcus plantarum]</t>
  </si>
  <si>
    <t>Q#1075 - &gt;PCS06650.1 aspartate-semialdehyde dehydrogenase [Lactococcus plantarum]</t>
  </si>
  <si>
    <t>Q#1076 - &gt;PCS06651.1 dihydrodipicolinate synthase [Lactococcus plantarum]</t>
  </si>
  <si>
    <t>Q#1077 - &gt;PCS06652.1 ribonuclease J [Lactococcus plantarum]</t>
  </si>
  <si>
    <t>Q#1083 - &gt;PCS06658.1 hypothetical protein RU87_GL001511 [Lactococcus plantarum]</t>
  </si>
  <si>
    <t>cl39145</t>
  </si>
  <si>
    <t>YiaA superfamily</t>
  </si>
  <si>
    <t>Uncharacterized membrane protein YiaA [Function unknown]; Predicted membrane protein [Function unknown].</t>
  </si>
  <si>
    <t>Q#1084 - &gt;PCS06659.1 phosphoribosyl transferase [Lactococcus plantarum]</t>
  </si>
  <si>
    <t>Q#1085 - &gt;PCS06660.1 uracil transporter [Lactococcus plantarum]</t>
  </si>
  <si>
    <t>Q#1086 - &gt;PCS06661.1 aspartate carbamoyltransferase catalytic subunit [Lactococcus plantarum]</t>
  </si>
  <si>
    <t>Q#1087 - &gt;PCS06662.1 carbamoyl phosphate synthase small subunit [Lactococcus plantarum]</t>
  </si>
  <si>
    <t>Q#1088 - &gt;PCS06663.1 carbamoyl phosphate synthase large subunit [Lactococcus plantarum]</t>
  </si>
  <si>
    <t>Q#1089 - &gt;PCS06664.1 cobalt ABC transporter ATP-binding protein [Lactococcus plantarum]</t>
  </si>
  <si>
    <t>Q#1090 - &gt;PCS06665.1 dihydroorotate dehydrogenase [Lactococcus plantarum]</t>
  </si>
  <si>
    <t>Q#1091 - &gt;PCS06666.1 dihydroorotate dehydrogenase [Lactococcus plantarum]</t>
  </si>
  <si>
    <t>Q#1092 - &gt;PCS06667.1 orotidine 5-phosphate decarboxylase [Lactococcus plantarum]</t>
  </si>
  <si>
    <t>Q#1093 - &gt;PCS06668.1 cell division protein [Lactococcus plantarum]</t>
  </si>
  <si>
    <t>Q#1094 - &gt;PCS06669.1 RNA methyltransferase [Lactococcus plantarum]</t>
  </si>
  <si>
    <t>Q#1096 - &gt;PCS06671.1 phosphoribosylaminoimidazole-succinocarboxamide synthase [Lactococcus plantarum]</t>
  </si>
  <si>
    <t>Q#1097 - &gt;PCS06672.1 phosphoribosylformylglycinamidine synthase [Lactococcus plantarum]</t>
  </si>
  <si>
    <t>PurL1 superfamily</t>
  </si>
  <si>
    <t>Q#1098 - &gt;PCS06673.1 iron compound ABC transporter substrate-binding protein [Lactococcus plantarum]</t>
  </si>
  <si>
    <t>Q#1099 - &gt;PCS06674.1 iron ABC transporter ATP-binding protein [Lactococcus plantarum]</t>
  </si>
  <si>
    <t>Q#1100 - &gt;PCS06675.1 iron ABC transporter permease [Lactococcus plantarum]</t>
  </si>
  <si>
    <t>Q#1101 - &gt;PCS06676.1 iron ABC transporter permease [Lactococcus plantarum]</t>
  </si>
  <si>
    <t>Q#1102 - &gt;PCS06677.1 hypothetical protein RU87_GL001530 [Lactococcus plantarum]</t>
  </si>
  <si>
    <t>Q#1103 - &gt;PCS06678.1 gamma-glutamyl hydrolase [Lactococcus plantarum]</t>
  </si>
  <si>
    <t>Q#1104 - &gt;PCS06679.1 REX family transcriptional regulator [Lactococcus plantarum]</t>
  </si>
  <si>
    <t>Q#1105 - &gt;PCS06680.1 multidrug ABC transporter ATP-binding protein [Lactococcus plantarum]</t>
  </si>
  <si>
    <t>Q#1106 - &gt;PCS06681.1 orotate phosphoribosyltransferase [Lactococcus plantarum]</t>
  </si>
  <si>
    <t>Q#1107 - &gt;PCS06682.1 dihydroorotase [Lactococcus plantarum]</t>
  </si>
  <si>
    <t>Q#1108 - &gt;PCS06683.1 hypothetical protein RU87_GL001536 [Lactococcus plantarum]</t>
  </si>
  <si>
    <t>Q#1109 - &gt;PCS06684.1 homoserine O-succinyltransferase [Lactococcus plantarum]</t>
  </si>
  <si>
    <t>Q#1110 - &gt;PCS06685.1 hisitdine kinase [Lactococcus plantarum]</t>
  </si>
  <si>
    <t>DUF871 superfamily</t>
  </si>
  <si>
    <t>Bacterial protein of unknown function (DUF871); This family consists of several conserved hypothetical proteins from bacteria and archaea. The function of this family is unknown.</t>
  </si>
  <si>
    <t>Q#1111 - &gt;PCS06686.1 N-acetylmuramic acid 6-phosphate etherase [Lactococcus plantarum]</t>
  </si>
  <si>
    <t>Q#1112 - &gt;PCS06687.1 Sucrose-specific PTS system IIBC component [Lactococcus plantarum]</t>
  </si>
  <si>
    <t>Q#1113 - &gt;PCS06688.1 transcriptional regulator [Lactococcus plantarum]</t>
  </si>
  <si>
    <t>Q#1114 - &gt;PCS06689.1 Chromosome replication initiation protein dnaD [Lactococcus plantarum]</t>
  </si>
  <si>
    <t>Q#1115 - &gt;PCS06690.1 endonuclease III [Lactococcus plantarum]</t>
  </si>
  <si>
    <t>Q#1116 - &gt;PCS06691.1 SAM-dependent methyltransferase [Lactococcus plantarum]</t>
  </si>
  <si>
    <t>Q#1117 - &gt;PCS06692.1 hypothetical protein RU87_GL001545 [Lactococcus plantarum]</t>
  </si>
  <si>
    <t>Q#1118 - &gt;PCS06693.1 sugar phosphate phosphatase [Lactococcus plantarum]</t>
  </si>
  <si>
    <t>Q#1119 - &gt;PCS06694.1 phosphohydrolase [Lactococcus plantarum]</t>
  </si>
  <si>
    <t>Q#1120 - &gt;PCS06695.1 Pyruvate dehydrogenase E1 component alpha subunit [Lactococcus plantarum]</t>
  </si>
  <si>
    <t>Q#1121 - &gt;PCS06696.1 TPP-dependent acetoin dehydrogenase complex, E1 protein subunit beta [Lactococcus plantarum]</t>
  </si>
  <si>
    <t>Q#1122 - &gt;PCS06697.1 hypothetical protein RU87_GL001550 [Lactococcus plantarum]</t>
  </si>
  <si>
    <t>Q#1123 - &gt;PCS06698.1 phosphoribosylaminoimidazole synthetase [Lactococcus plantarum]</t>
  </si>
  <si>
    <t>Q#1124 - &gt;PCS06699.1 phosphoribosylglycinamide formyltransferase [Lactococcus plantarum]</t>
  </si>
  <si>
    <t>Q#1125 - &gt;PCS06700.1 membrane protein [Lactococcus plantarum]</t>
  </si>
  <si>
    <t>Q#1126 - &gt;PCS06701.1 phospholipase D [Lactococcus plantarum]</t>
  </si>
  <si>
    <t>Q#1127 - &gt;PCS06702.1 guanosine 5-monophosphate oxidoreductase [Lactococcus plantarum]</t>
  </si>
  <si>
    <t>Q#1128 - &gt;PCS06703.1 30S ribosomal protein S16 [Lactococcus plantarum]</t>
  </si>
  <si>
    <t>Q#1129 - &gt;PCS06704.1 RNA-binding protein [Lactococcus plantarum]</t>
  </si>
  <si>
    <t>Q#1130 - &gt;PCS06705.1 DNA-directed DNA polymerase [Lactococcus plantarum]</t>
  </si>
  <si>
    <t>Q#1131 - &gt;PCS06706.1 DNA-binding protein [Lactococcus plantarum]</t>
  </si>
  <si>
    <t>Q#1132 - &gt;PCS06707.1 hypothetical protein RU87_GL001560 [Lactococcus plantarum]</t>
  </si>
  <si>
    <t>Q#1133 - &gt;PCS06708.1 transcriptional regulator [Lactococcus plantarum]</t>
  </si>
  <si>
    <t>Q#1134 - &gt;PCS06709.1 16S rRNA-processing protein RimM [Lactococcus plantarum]</t>
  </si>
  <si>
    <t>Q#1135 - &gt;PCS06710.1 tRNA (guanine-N1)-methyltransferase [Lactococcus plantarum]</t>
  </si>
  <si>
    <t>Q#1136 - &gt;PCS06711.1 phosphatase [Lactococcus plantarum]</t>
  </si>
  <si>
    <t>Q#1137 - &gt;PCS06712.1 hypothetical protein RU87_GL001565 [Lactococcus plantarum]</t>
  </si>
  <si>
    <t>Q#1138 - &gt;PCS06713.1 hypothetical protein RU87_GL001566 [Lactococcus plantarum]</t>
  </si>
  <si>
    <t>Q#1139 - &gt;PCS06714.1 dihydrodipicolinate reductase [Lactococcus plantarum]</t>
  </si>
  <si>
    <t>Q#1140 - &gt;PCS06715.1 CCA-adding protein [Lactococcus plantarum]</t>
  </si>
  <si>
    <t>Q#1141 - &gt;PCS06716.1 antibiotic ABC transporter ATP-binding protein [Lactococcus plantarum]</t>
  </si>
  <si>
    <t>Q#1142 - &gt;PCS06717.1 thymidylate synthase [Lactococcus plantarum]</t>
  </si>
  <si>
    <t>Q#1143 - &gt;PCS06718.1 integral membrane protein [Lactococcus plantarum]</t>
  </si>
  <si>
    <t>Q#1144 - &gt;PCS06719.1 integral membrane protein [Lactococcus plantarum]</t>
  </si>
  <si>
    <t>Q#1145 - &gt;PCS06720.1 5-methyltetrahydropteroyltriglutamate--homocysteine methyltransferase [Lactococcus plantarum]</t>
  </si>
  <si>
    <t>Q#1149 - &gt;PCS06724.1 hypothetical protein RU87_GL001577 [Lactococcus plantarum]</t>
  </si>
  <si>
    <t>Q#1150 - &gt;PCS06725.1 alkaline phosphatase [Lactococcus plantarum]</t>
  </si>
  <si>
    <t>Q#1151 - &gt;PCS06726.1 methyltransferase [Lactococcus plantarum]</t>
  </si>
  <si>
    <t>Q#1152 - &gt;PCS06727.1 3-dehydroquinate dehydratase I [Lactococcus plantarum]</t>
  </si>
  <si>
    <t>Q#1153 - &gt;PCS06728.1 pantothenate kinase [Lactococcus plantarum]</t>
  </si>
  <si>
    <t>Q#1154 - &gt;PCS06729.1 hypothetical protein RU87_GL001582 [Lactococcus plantarum]</t>
  </si>
  <si>
    <t>cl34218</t>
  </si>
  <si>
    <t>YccC superfamily</t>
  </si>
  <si>
    <t>Uncharacterized membrane protein YccC [Function unknown]; Predicted membrane protein [Function unknown].</t>
  </si>
  <si>
    <t>Q#1155 - &gt;PCS06730.1 hypothetical protein RU87_GL001583 [Lactococcus plantarum]</t>
  </si>
  <si>
    <t>Q#1156 - &gt;PCS06731.1 16S rRNA methyltransferase [Lactococcus plantarum]</t>
  </si>
  <si>
    <t>Q#1157 - &gt;PCS06732.1 TetR family transcriptional regulator [Lactococcus plantarum]</t>
  </si>
  <si>
    <t>Q#1158 - &gt;PCS06733.1 2-hydroxyglutaryl-CoA dehydratase [Lactococcus plantarum]</t>
  </si>
  <si>
    <t>Q#1159 - &gt;PCS06734.1 5-methyltetrahydropteroyltriglutamate--homocysteine methyltransferase [Lactococcus plantarum]</t>
  </si>
  <si>
    <t>Q#1160 - &gt;PCS06735.1 hypothetical protein RU87_GL001588 [Lactococcus plantarum]</t>
  </si>
  <si>
    <t>Q#1161 - &gt;PCS06736.1 hypothetical protein RU87_GL001589 [Lactococcus plantarum]</t>
  </si>
  <si>
    <t>Q#1162 - &gt;PCS06737.1 transcriptional regulator [Lactococcus plantarum]</t>
  </si>
  <si>
    <t>COG2378</t>
  </si>
  <si>
    <t>YafY</t>
  </si>
  <si>
    <t>Q#1163 - &gt;PCS06738.1 hypothetical protein RU87_GL001591 [Lactococcus plantarum]</t>
  </si>
  <si>
    <t>Q#1164 - &gt;PCS06739.1 Thioredoxin reductase [Lactococcus plantarum]</t>
  </si>
  <si>
    <t>Q#1165 - &gt;PCS06740.1 shikimate 5-dehydrogenase [Lactococcus plantarum]</t>
  </si>
  <si>
    <t>Q#1166 - &gt;PCS06741.1 hypothetical protein RU87_GL001594 [Lactococcus plantarum]</t>
  </si>
  <si>
    <t>cl01787</t>
  </si>
  <si>
    <t>DUF1643 superfamily</t>
  </si>
  <si>
    <t>Protein of unknown function (DUF1643); The members of this family are all sequences found within hypothetical proteins expressed by various bacterial species. The region concerned is approximately 150 residues long.</t>
  </si>
  <si>
    <t>Q#1167 - &gt;PCS06742.1 3-dehydroquinate synthase [Lactococcus plantarum]</t>
  </si>
  <si>
    <t>Q#1168 - &gt;PCS06743.1 chorismate synthase [Lactococcus plantarum]</t>
  </si>
  <si>
    <t>Chorismate_synthase superfamily</t>
  </si>
  <si>
    <t>Chorismase synthase, the enzyme catalyzing the final step of the shikimate pathway; Chorismate synthase (CS; 5-enolpyruvylshikimate-3-phosphate phospholyase; 1-carboxyvinyl-3-phosphoshikimate phosphate-lyase; E.C. 4.2.3.5) catalyzes the seventh and final step in the shikimate pathway: the conversion of 5- enolpyruvylshikimate-3-phosphate (EPSP) to chorismate, a precursor for the biosynthesis of aromatic compounds. This process has an absolute requirement for reduced FMN as a co-factor which is thought to facilitate cleavage of C-O bonds by transiently donating an electron to the substrate, having no overall change its redox state. Depending on the capacity of these enzymes to regenerate the reduced form of FMN, chorismate synthases are divided into two classes: Enzymes, mostly from plants and eubacteria, that sequester CS from the cellular environment, are monofunctiona,l while those that can generate reduced FMN at the expense of NADPH, such as found in fungi and the ciliated protozoan Euglena gracilis, are bifunctional, having an additional NADPH:FMN oxidoreductase activity. Recently, bifunctionality of the Mycobacterium tuberculosis enzyme (MtCS) was determined by measurements of both chorismate synthase and NADH:FMN oxidoreductase activities. Since shikimate pathway enzymes are present in bacteria, fungi and apicomplexan parasites (such as Toxoplasma gondii, Plasmodium falciparum, and Cryptosporidium parvum) but absent in mammals, they are potentially attractive targets for the development of new therapy against infectious diseases such as tuberculosis (TB).</t>
  </si>
  <si>
    <t>Q#1169 - &gt;PCS06744.1 prephenate dehydrogenase [Lactococcus plantarum]</t>
  </si>
  <si>
    <t>Q#1170 - &gt;PCS06745.1 3-phosphoshikimate 1-carboxyvinyltransferase [Lactococcus plantarum]</t>
  </si>
  <si>
    <t>Q#1171 - &gt;PCS06746.1 hypothetical protein RU87_GL001599 [Lactococcus plantarum]</t>
  </si>
  <si>
    <t>Q#1172 - &gt;PCS06747.1 amino acid ABC transporter ATP-binding protein [Lactococcus plantarum]</t>
  </si>
  <si>
    <t>Q#1173 - &gt;PCS06748.1 hypothetical protein RU87_GL001601 [Lactococcus plantarum]</t>
  </si>
  <si>
    <t>Q#1174 - &gt;PCS06749.1 hypothetical protein RU87_GL001602 [Lactococcus plantarum]</t>
  </si>
  <si>
    <t>Q#1175 - &gt;PCS06750.1 histidinol-phosphate aminotransferase [Lactococcus plantarum]</t>
  </si>
  <si>
    <t>Q#1176 - &gt;PCS06751.1 aminohydrolase [Lactococcus plantarum]</t>
  </si>
  <si>
    <t>Q#1177 - &gt;PCS06752.1 dehydrogenase [Lactococcus plantarum]</t>
  </si>
  <si>
    <t>Q#1178 - &gt;PCS06753.1 peptidase M20 [Lactococcus plantarum]</t>
  </si>
  <si>
    <t>Q#1179 - &gt;PCS06754.1 hypothetical protein RU87_GL001607 [Lactococcus plantarum]</t>
  </si>
  <si>
    <t>Q#1180 - &gt;PCS06755.1 Acetylornithine transaminase [Lactococcus plantarum]</t>
  </si>
  <si>
    <t>COG0160</t>
  </si>
  <si>
    <t>GabT</t>
  </si>
  <si>
    <t>4-aminobutyrate aminotransferase or related aminotransferase [Amino acid transport and metabolism]; 4-aminobutyrate aminotransferase and related aminotransferases [Amino acid transport and metabolism].</t>
  </si>
  <si>
    <t>Q#1181 - &gt;PCS06756.1 membrane protein [Lactococcus plantarum]</t>
  </si>
  <si>
    <t>Q#1182 - &gt;PCS06757.1 FMN-dependent NADH-azoreductase [Lactococcus plantarum]</t>
  </si>
  <si>
    <t>Q#1183 - &gt;PCS06758.1 transcriptional regulator [Lactococcus plantarum]</t>
  </si>
  <si>
    <t>Q#1184 - &gt;PCS06759.1 sucrose-6-phosphate hydrolase [Lactococcus plantarum]</t>
  </si>
  <si>
    <t>SacC superfamily</t>
  </si>
  <si>
    <t>Q#1185 - &gt;PCS06760.1 hypothetical protein RU87_GL001613 [Lactococcus plantarum]</t>
  </si>
  <si>
    <t>Q#1186 - &gt;PCS06761.1 hypothetical protein RU87_GL001614 [Lactococcus plantarum]</t>
  </si>
  <si>
    <t>Q#1187 - &gt;PCS06406.1 type-1 restriction enzyme R protein [Lactococcus plantarum]</t>
  </si>
  <si>
    <t>Q#1189 - &gt;PCS06408.1 50S ribosomal protein L33 [Lactococcus plantarum]</t>
  </si>
  <si>
    <t>Q#1190 - &gt;PCS06409.1 50S ribosomal protein L32 [Lactococcus plantarum]</t>
  </si>
  <si>
    <t>Q#1191 - &gt;PCS06410.1 valyl-tRNA synthetase [Lactococcus plantarum]</t>
  </si>
  <si>
    <t>Q#1192 - &gt;PCS06411.1 membrane protein [Lactococcus plantarum]</t>
  </si>
  <si>
    <t>Q#1193 - &gt;PCS06412.1 hypothetical protein RU87_GL001621 [Lactococcus plantarum]</t>
  </si>
  <si>
    <t>Q#1194 - &gt;PCS06413.1 general stress protein [Lactococcus plantarum]</t>
  </si>
  <si>
    <t>Q#1195 - &gt;PCS06414.1 hypothetical protein RU87_GL001623 [Lactococcus plantarum]</t>
  </si>
  <si>
    <t>Q#1198 - &gt;PCS06417.1 3-ketoacyl-ACP reductase [Lactococcus plantarum]</t>
  </si>
  <si>
    <t>Q#1200 - &gt;PCS06419.1 acetyl-CoA C-acetyltransferase [Lactococcus plantarum]</t>
  </si>
  <si>
    <t>Q#1201 - &gt;PCS06420.1 Acyl-CoA synthetase (AMP-forming)/AMP-acid ligase II [Lactococcus plantarum]</t>
  </si>
  <si>
    <t>Q#1202 - &gt;PCS06421.1 biotin biosynthesis protein BioC [Lactococcus plantarum]</t>
  </si>
  <si>
    <t>Q#1203 - &gt;PCS06422.1 amino acid transporter [Lactococcus plantarum]</t>
  </si>
  <si>
    <t>AA_permease superfamily</t>
  </si>
  <si>
    <t>Q#1204 - &gt;PCS06423.1 Homocysteine S-methyltransferase [Lactococcus plantarum]</t>
  </si>
  <si>
    <t>Q#1205 - &gt;PCS06424.1 transcriptional regulator [Lactococcus plantarum]</t>
  </si>
  <si>
    <t>Q#1206 - &gt;PCS06425.1 membrane protein [Lactococcus plantarum]</t>
  </si>
  <si>
    <t>Q#1209 - &gt;PCS06428.1 RNA methyltransferase [Lactococcus plantarum]</t>
  </si>
  <si>
    <t>Q#1210 - &gt;PCS06429.1 ppGpp synthetase [Lactococcus plantarum]</t>
  </si>
  <si>
    <t>Q#1211 - &gt;PCS06430.1 transcriptional regulator [Lactococcus plantarum]</t>
  </si>
  <si>
    <t>Q#1212 - &gt;PCS06431.1 Regulatory protein recX [Lactococcus plantarum]</t>
  </si>
  <si>
    <t>Q#1214 - &gt;PCS06433.1 30S ribosomal protein S18 [Lactococcus plantarum]</t>
  </si>
  <si>
    <t>Q#1215 - &gt;PCS06434.1 single-stranded DNA-binding protein [Lactococcus plantarum]</t>
  </si>
  <si>
    <t>Q#1216 - &gt;PCS06435.1 30S ribosomal protein S6 [Lactococcus plantarum]</t>
  </si>
  <si>
    <t>Q#1217 - &gt;PCS06436.1 LysR family transcriptional regulator [Lactococcus plantarum]</t>
  </si>
  <si>
    <t>Q#1219 - &gt;PCS06438.1 major facilitator family transporter [Lactococcus plantarum]</t>
  </si>
  <si>
    <t>Q#1220 - &gt;PCS06439.1 UDP pyrophosphate phosphatase [Lactococcus plantarum]</t>
  </si>
  <si>
    <t>Q#1221 - &gt;PCS06440.1 glutamine ABC transporter substrate-binding protein [Lactococcus plantarum]</t>
  </si>
  <si>
    <t>Q#1222 - &gt;PCS06441.1 peptide ABC transporter ATP-binding protein [Lactococcus plantarum]</t>
  </si>
  <si>
    <t>Q#1223 - &gt;PCS06442.1 hypothetical protein RU87_GL001651 [Lactococcus plantarum]</t>
  </si>
  <si>
    <t>Q#1224 - &gt;PCS06443.1 DNA polymerase III subunit gamma/tau [Lactococcus plantarum]</t>
  </si>
  <si>
    <t>Q#1225 - &gt;PCS06444.1 30S ribosomal protein S1 [Lactococcus plantarum]</t>
  </si>
  <si>
    <t>Q#1226 - &gt;PCS06445.1 hypothetical protein RU87_GL001654 [Lactococcus plantarum]</t>
  </si>
  <si>
    <t>Q#1227 - &gt;PCS06446.1 voltage-gated chloride channel protein [Lactococcus plantarum]</t>
  </si>
  <si>
    <t>Q#1230 - &gt;PCS06449.1 glutamine synthetase [Lactococcus plantarum]</t>
  </si>
  <si>
    <t>cl34707</t>
  </si>
  <si>
    <t>GlnA3 superfamily</t>
  </si>
  <si>
    <t>Glutamine synthetase type III [Amino acid transport and metabolism]; Uncharacterized protein related to glutamine synthetase [General function prediction only].</t>
  </si>
  <si>
    <t>Q#1231 - &gt;PCS06450.1 glutamine synthetase [Lactococcus plantarum]</t>
  </si>
  <si>
    <t>Q#1232 - &gt;PCS06451.1 MerR family transcriptional regulator [Lactococcus plantarum]</t>
  </si>
  <si>
    <t>Q#1233 - &gt;PCS06452.1 Holliday junction DNA helicase RuvB [Lactococcus plantarum]</t>
  </si>
  <si>
    <t>Q#1235 - &gt;PCS06454.1 PadR family transcriptional regulator [Lactococcus plantarum]</t>
  </si>
  <si>
    <t>Q#1236 - &gt;PCS06455.1 ribosomal small subunit pseudouridine synthase A [Lactococcus plantarum]</t>
  </si>
  <si>
    <t>Q#1237 - &gt;PCS06456.1 Holliday junction DNA helicase RuvA [Lactococcus plantarum]</t>
  </si>
  <si>
    <t>Q#1238 - &gt;PCS06457.1 DNA mismatch repair protein MutL [Lactococcus plantarum]</t>
  </si>
  <si>
    <t>Q#1241 - &gt;PCS06460.1 DNA mismatch repair protein MutS [Lactococcus plantarum]</t>
  </si>
  <si>
    <t>Q#1242 - &gt;PCS06461.1 hypothetical protein RU87_GL001670 [Lactococcus plantarum]</t>
  </si>
  <si>
    <t>Q#1243 - &gt;PCS06462.1 Arginine pathway regulatory protein ArgR,repressor of arg regulon [Lactococcus plantarum]</t>
  </si>
  <si>
    <t>Q#1244 - &gt;PCS06463.1 arginyl-tRNA synthetase [Lactococcus plantarum]</t>
  </si>
  <si>
    <t>Q#1245 - &gt;PCS06464.1 nitroreductase family protein [Lactococcus plantarum]</t>
  </si>
  <si>
    <t>Q#1246 - &gt;PCS06465.1 transcriptional regulator [Lactococcus plantarum]</t>
  </si>
  <si>
    <t>Q#1247 - &gt;PCS06466.1 membrane protein [Lactococcus plantarum]</t>
  </si>
  <si>
    <t>Q#1248 - &gt;PCS06467.1 TetR [Lactococcus plantarum]</t>
  </si>
  <si>
    <t>Q#1249 - &gt;PCS06468.1 general stress protein [Lactococcus plantarum]</t>
  </si>
  <si>
    <t>Q#1250 - &gt;PCS06469.1 hypothetical protein RU87_GL001678 [Lactococcus plantarum]</t>
  </si>
  <si>
    <t>Q#1256 - &gt;PCS06475.1 dihydroxyacetone kinase [Lactococcus plantarum]</t>
  </si>
  <si>
    <t>Q#1257 - &gt;PCS06476.1 hypothetical protein RU87_GL001685 [Lactococcus plantarum]</t>
  </si>
  <si>
    <t>Q#1258 - &gt;PCS06477.1 50S ribosomal protein L28 [Lactococcus plantarum]</t>
  </si>
  <si>
    <t>Q#1259 - &gt;PCS06478.1 UDP-glucose 4-epimerase [Lactococcus plantarum]</t>
  </si>
  <si>
    <t>Q#1260 - &gt;PCS06479.1 peptidase S24 [Lactococcus plantarum]</t>
  </si>
  <si>
    <t>Q#1261 - &gt;PCS06480.1 galactokinase [Lactococcus plantarum]</t>
  </si>
  <si>
    <t>Q#1262 - &gt;PCS06481.1 aldose 1-epimerase [Lactococcus plantarum]</t>
  </si>
  <si>
    <t>Q#1263 - &gt;PCS06482.1 galactose permease [Lactococcus plantarum]</t>
  </si>
  <si>
    <t>Q#1264 - &gt;PCS06483.1 transcriptional regulator [Lactococcus plantarum]</t>
  </si>
  <si>
    <t>Q#1265 - &gt;PCS06484.1 hypothetical protein RU87_GL001693 [Lactococcus plantarum]</t>
  </si>
  <si>
    <t>Q#1266 - &gt;PCS06485.1 hypothetical protein RU87_GL001694 [Lactococcus plantarum]</t>
  </si>
  <si>
    <t>Q#1267 - &gt;PCS06486.1 hypothetical protein RU87_GL001695 [Lactococcus plantarum]</t>
  </si>
  <si>
    <t>Q#1268 - &gt;PCS06487.1 DNA polymerase I [Lactococcus plantarum]</t>
  </si>
  <si>
    <t>Q#1270 - &gt;PCS06489.1 monooxygenase [Lactococcus plantarum]</t>
  </si>
  <si>
    <t>Q#1271 - &gt;PCS06490.1 aspartyl/glutamyl-tRNA amidotransferase subunit B [Lactococcus plantarum]</t>
  </si>
  <si>
    <t>Q#1272 - &gt;PCS06491.1 aspartyl/glutamyl-tRNA amidotransferase subunit A [Lactococcus plantarum]</t>
  </si>
  <si>
    <t>Q#1273 - &gt;PCS06492.1 glutamyl-tRNA amidotransferase subunit C [Lactococcus plantarum]</t>
  </si>
  <si>
    <t>Q#1274 - &gt;PCS06493.1 aspartyl-tRNA synthetase [Lactococcus plantarum]</t>
  </si>
  <si>
    <t>Q#1275 - &gt;PCS06494.1 transcriptional regulator [Lactococcus plantarum]</t>
  </si>
  <si>
    <t>Q#1276 - &gt;PCS06495.1 aminotransferase AlaT [Lactococcus plantarum]</t>
  </si>
  <si>
    <t>Q#1277 - &gt;PCS06496.1 hypothetical protein RU87_GL001705 [Lactococcus plantarum]</t>
  </si>
  <si>
    <t>Q#1278 - &gt;PCS06497.1 Holliday junction resolvase [Lactococcus plantarum]</t>
  </si>
  <si>
    <t>Q#1279 - &gt;PCS06498.1 hypothetical protein RU87_GL001707 [Lactococcus plantarum]</t>
  </si>
  <si>
    <t>Q#1280 - &gt;PCS06499.1 oxidoreductase [Lactococcus plantarum]</t>
  </si>
  <si>
    <t>Q#1281 - &gt;PCS06500.1 50S ribosomal protein L34 [Lactococcus plantarum]</t>
  </si>
  <si>
    <t>Q#1282 - &gt;PCS06501.1 nitrilase [Lactococcus plantarum]</t>
  </si>
  <si>
    <t>COG0388</t>
  </si>
  <si>
    <t>YafV</t>
  </si>
  <si>
    <t>Predicted amidohydrolase [General function prediction only]; Predicted amidohydrolase [General function prediction only].</t>
  </si>
  <si>
    <t>Q#1283 - &gt;PCS06502.1 D-3-phosphoglycerate dehydrogenase [Lactococcus plantarum]</t>
  </si>
  <si>
    <t>Q#1284 - &gt;PCS06503.1 N-acetyltransferase GCN5 [Lactococcus plantarum]</t>
  </si>
  <si>
    <t>Q#1285 - &gt;PCS06504.1 MFS transporter [Lactococcus plantarum]</t>
  </si>
  <si>
    <t>Q#1286 - &gt;PCS06505.1 hypothetical protein RU87_GL001714 [Lactococcus plantarum]</t>
  </si>
  <si>
    <t>Q#1287 - &gt;PCS06506.1 hypothetical protein RU87_GL001715 [Lactococcus plantarum]</t>
  </si>
  <si>
    <t>COG1052</t>
  </si>
  <si>
    <t>LdhA</t>
  </si>
  <si>
    <t>Lactate dehydrogenase or related 2-hydroxyacid dehydrogenase [Energy production and conversion, Coenzyme transport and metabolism, General function prediction only]; Lactate dehydrogenase and related dehydrogenases [Energy production and conversion / Coenzyme metabolism / General function prediction only].</t>
  </si>
  <si>
    <t>Q#1288 - &gt;PCS06507.1 hypothetical protein RU87_GL001716 [Lactococcus plantarum]</t>
  </si>
  <si>
    <t>Q#1289 - &gt;PCS06508.1 hypothetical protein RU87_GL001717 [Lactococcus plantarum]</t>
  </si>
  <si>
    <t>Q#1290 - &gt;PCS06509.1 amino acid ABC transporter permease [Lactococcus plantarum]</t>
  </si>
  <si>
    <t>Q#1291 - &gt;PCS06510.1 amino acid ABC transporter [Lactococcus plantarum]</t>
  </si>
  <si>
    <t>Q#1292 - &gt;PCS06511.1 amino acid ABC transporter permease [Lactococcus plantarum]</t>
  </si>
  <si>
    <t>Q#1293 - &gt;PCS06512.1 AsnC family transcriptional regulator [Lactococcus plantarum]</t>
  </si>
  <si>
    <t>Q#1294 - &gt;PCS06513.1 RNA-binding protein [Lactococcus plantarum]</t>
  </si>
  <si>
    <t>Q#1295 - &gt;PCS06514.1 membrane protein [Lactococcus plantarum]</t>
  </si>
  <si>
    <t>Q#1296 - &gt;PCS06515.1 ribonuclease P [Lactococcus plantarum]</t>
  </si>
  <si>
    <t>Q#1297 - &gt;PCS06516.1 argininosuccinate lyase [Lactococcus plantarum]</t>
  </si>
  <si>
    <t>Q#1298 - &gt;PCS06517.1 argininosuccinate synthase [Lactococcus plantarum]</t>
  </si>
  <si>
    <t>Q#1300 - &gt;PCS06519.1 hypothetical protein RU87_GL001728 [Lactococcus plantarum]</t>
  </si>
  <si>
    <t>Q#1301 - &gt;PCS06520.1 rhodanese domain-containing protein [Lactococcus plantarum]</t>
  </si>
  <si>
    <t>Q#1302 - &gt;PCS06521.1 transcriptional regulator [Lactococcus plantarum]</t>
  </si>
  <si>
    <t>Q#1303 - &gt;PCS06522.1 tRNA modification GTPase [Lactococcus plantarum]</t>
  </si>
  <si>
    <t>Q#1304 - &gt;PCS06523.1 amino acid/peptide transporter (Peptide:H+ symporter) [Lactococcus plantarum]</t>
  </si>
  <si>
    <t>Q#1305 - &gt;PCS06524.1 Short chain dehydrogenase [Lactococcus plantarum]</t>
  </si>
  <si>
    <t>Q#1306 - &gt;PCS06525.1 ATP-dependent DNA helicase [Lactococcus plantarum]</t>
  </si>
  <si>
    <t>Q#1308 - &gt;PCS06527.1 transcriptional regulator [Lactococcus plantarum]</t>
  </si>
  <si>
    <t>Q#1309 - &gt;PCS06528.1 alkylphosphonate transporter [Lactococcus plantarum]</t>
  </si>
  <si>
    <t>Q#1310 - &gt;PCS06529.1 glyceraldehyde-3-phosphate dehydrogenase [Lactococcus plantarum]</t>
  </si>
  <si>
    <t>Q#1314 - &gt;PCS06221.1 hypothetical protein RU87_GL001742 [Lactococcus plantarum]</t>
  </si>
  <si>
    <t>UvrA superfamily</t>
  </si>
  <si>
    <t>Q#1315 - &gt;PCS06222.1 hypothetical protein RU87_GL001743 [Lactococcus plantarum]</t>
  </si>
  <si>
    <t>Q#1316 - &gt;PCS06223.1 short chain dehydrogenase [Lactococcus plantarum]</t>
  </si>
  <si>
    <t>Q#1317 - &gt;PCS06224.1 transcriptional regulator [Lactococcus plantarum]</t>
  </si>
  <si>
    <t>Q#1319 - &gt;PCS06226.1 RNA methyltransferase [Lactococcus plantarum]</t>
  </si>
  <si>
    <t>Q#1321 - &gt;PCS06228.1 TetR family transcriptional regulator [Lactococcus plantarum]</t>
  </si>
  <si>
    <t>Q#1322 - &gt;PCS06229.1 hypothetical protein RU87_GL001750 [Lactococcus plantarum]</t>
  </si>
  <si>
    <t>Q#1323 - &gt;PCS06230.1 spermidine/putrescine ABC transporter substrate-binding protein [Lactococcus plantarum]</t>
  </si>
  <si>
    <t>Q#1324 - &gt;PCS06231.1 LemA family protein [Lactococcus plantarum]</t>
  </si>
  <si>
    <t>Q#1325 - &gt;PCS06232.1 hypothetical protein RU87_GL001753 [Lactococcus plantarum]</t>
  </si>
  <si>
    <t>Q#1326 - &gt;PCS06233.1 spermidine/purescine ABC transporter permease [Lactococcus plantarum]</t>
  </si>
  <si>
    <t>Q#1327 - &gt;PCS06234.1 spermidine/putrescine ABC transporter permease [Lactococcus plantarum]</t>
  </si>
  <si>
    <t>Q#1328 - &gt;PCS06235.1 spermidine/putrescine ABC transporter ATP-binding protein [Lactococcus plantarum]</t>
  </si>
  <si>
    <t>Q#1329 - &gt;PCS06236.1 UDP-N-acetylenolpyruvoylglucosamine reductase [Lactococcus plantarum]</t>
  </si>
  <si>
    <t>Q#1330 - &gt;PCS06237.1 hypothetical protein RU87_GL001758 [Lactococcus plantarum]</t>
  </si>
  <si>
    <t>Q#1331 - &gt;PCS06238.1 chloramphenicol-sensitive protein RarD [Lactococcus plantarum]</t>
  </si>
  <si>
    <t>Q#1332 - &gt;PCS06239.1 homoserine kinase [Lactococcus plantarum]</t>
  </si>
  <si>
    <t>Q#1333 - &gt;PCS06240.1 homoserine dehydrogenase [Lactococcus plantarum]</t>
  </si>
  <si>
    <t>Q#1334 - &gt;PCS06241.1 GTP-binding protein YsxC [Lactococcus plantarum]</t>
  </si>
  <si>
    <t>Q#1335 - &gt;PCS06242.1 ATP-dependent protease [Lactococcus plantarum]</t>
  </si>
  <si>
    <t>Q#1336 - &gt;PCS06243.1 dihydrofolate reductase [Lactococcus plantarum]</t>
  </si>
  <si>
    <t>Q#1339 - &gt;PCS06246.1 ABC transporter [Lactococcus plantarum]</t>
  </si>
  <si>
    <t>Q#1340 - &gt;PCS06247.1 ABC transporter, ATP-binding protein [Lactococcus plantarum]</t>
  </si>
  <si>
    <t>Q#1341 - &gt;PCS06248.1 hypothetical protein RU87_GL001769 [Lactococcus plantarum]</t>
  </si>
  <si>
    <t>Q#1343 - &gt;PCS06250.1 hypothetical protein RU87_GL001771 [Lactococcus plantarum]</t>
  </si>
  <si>
    <t>AsnB superfamily</t>
  </si>
  <si>
    <t>Q#1345 - &gt;PCS06252.1 Response regulator containing a CheY-like receiver domain and an HTH DNA-binding domain [Lactococcus plantarum]</t>
  </si>
  <si>
    <t>Q#1346 - &gt;PCS06253.1 pyruvate kinase [Lactococcus plantarum]</t>
  </si>
  <si>
    <t>Q#1347 - &gt;PCS06254.1 6-phosphofructokinase [Lactococcus plantarum]</t>
  </si>
  <si>
    <t>Q#1349 - &gt;PCS06256.1 N-acetylglucosamine-6-phosphate deacetylase [Lactococcus plantarum]</t>
  </si>
  <si>
    <t>Q#1350 - &gt;PCS06257.1 tellurite resistance protein TelA [Lactococcus plantarum]</t>
  </si>
  <si>
    <t>Q#1351 - &gt;PCS06258.1 hypothetical protein RU87_GL001779 [Lactococcus plantarum]</t>
  </si>
  <si>
    <t>Q#1352 - &gt;PCS06259.1 glycerol-3-phosphate dehydrogenase [Lactococcus plantarum]</t>
  </si>
  <si>
    <t>Q#1353 - &gt;PCS06260.1 UTP--glucose-1-phosphate uridylyltransferase [Lactococcus plantarum]</t>
  </si>
  <si>
    <t>Q#1354 - &gt;PCS06261.1 Protein export element [Lactococcus plantarum]</t>
  </si>
  <si>
    <t>DUF1312 superfamily</t>
  </si>
  <si>
    <t>N-Utilization Substance G (NusG) N terminal (NGN) insert and Lin0431 are part of DUF1312; Domains of Unknown Function 1312 (DUF1312) are represented in at least 71 bacterial species with no functional annotation. Included in this family are N-Utilization Substance G (NusG) N terminal (NGN) insert and Lin0431, having similar structure and surface features that appear to be conserved across these domain families, suggesting similar function. NusG contains NGN at the N-terminus and Kyrpides Ouzounis and Woese (KOW) repeats at the C-terminus in bacteria and archaea, and this insert (often known as Domain II) is found in several bacteria. Lin0431 is similar to NGN-insert but does ot contain the disulphite bridge</t>
  </si>
  <si>
    <t>Q#1355 - &gt;PCS06262.1 heptaprenyl diphosphate synthase subunit I [Lactococcus plantarum]</t>
  </si>
  <si>
    <t>Hpre_diP_synt_I superfamily</t>
  </si>
  <si>
    <t>Heptaprenyl diphosphate synthase component I; This family contains component I of bacterial heptaprenyl diphosphate synthase (EC:2.5.1.30) (approximately 170 residues long). This is one of the two dissociable subunits that form the enzyme, both of which are required for the catalysis of the biosynthesis of the side chain of menaquinone-7.</t>
  </si>
  <si>
    <t>Q#1356 - &gt;PCS06263.1 heptaprenyl diphosphate synthase subunit II [Lactococcus plantarum]</t>
  </si>
  <si>
    <t>Q#1357 - &gt;PCS06264.1 methyltransferase GidB [Lactococcus plantarum]</t>
  </si>
  <si>
    <t>Q#1358 - &gt;PCS06265.1 D-alanine--poly(phosphoribitol) ligase [Lactococcus plantarum]</t>
  </si>
  <si>
    <t>Q#1359 - &gt;PCS06266.1 D-alanyl-lipoteichoic acid biosynthesis protein DltB [Lactococcus plantarum]</t>
  </si>
  <si>
    <t>Q#1360 - &gt;PCS06267.1 D-alanine--poly(phosphoribitol) ligase [Lactococcus plantarum]</t>
  </si>
  <si>
    <t>Q#1361 - &gt;PCS06268.1 D-alanyl-lipoteichoic acid biosynthesis protein DltD [Lactococcus plantarum]</t>
  </si>
  <si>
    <t>Q#1362 - &gt;PCS06269.1 purine biosynthesis protein purH [Lactococcus plantarum]</t>
  </si>
  <si>
    <t>Q#1363 - &gt;PCS06270.1 fructose 1,6-bisphosphatase [Lactococcus plantarum]</t>
  </si>
  <si>
    <t>Q#1365 - &gt;PCS06272.1 hypothetical protein RU87_GL001793 [Lactococcus plantarum]</t>
  </si>
  <si>
    <t>cl34307</t>
  </si>
  <si>
    <t>EmrA superfamily</t>
  </si>
  <si>
    <t>Multidrug resistance efflux pump [Defense mechanisms]; Multidrug resistance efflux pump [Defense mechanisms].</t>
  </si>
  <si>
    <t>Q#1366 - &gt;PCS06273.1 sugar permease [Lactococcus plantarum]</t>
  </si>
  <si>
    <t>Q#1367 - &gt;PCS06274.1 sugar ABC transporter permease [Lactococcus plantarum]</t>
  </si>
  <si>
    <t>Q#1368 - &gt;PCS06275.1 hypothetical protein RU87_GL001796 [Lactococcus plantarum]</t>
  </si>
  <si>
    <t>COG2274</t>
  </si>
  <si>
    <t>SunT</t>
  </si>
  <si>
    <t>cl34455</t>
  </si>
  <si>
    <t>ABC-type bacteriocin/lantibiotic exporters, contain an N-terminal double-glycine peptidase domain  [Defense mechanisms]; ABC-type bacteriocin/lantibiotic exporters, contain an N-terminal double-glycine peptidase domain [Defense mechanisms].</t>
  </si>
  <si>
    <t>Q#1369 - &gt;PCS06276.1 hypothetical protein RU87_GL001797 [Lactococcus plantarum]</t>
  </si>
  <si>
    <t>Q#1372 - &gt;PCS06279.1 NADH dehydrogenase [Lactococcus plantarum]</t>
  </si>
  <si>
    <t>Q#1373 - &gt;PCS06280.1 alkyl hydroperoxide reductase subunit C [Lactococcus plantarum]</t>
  </si>
  <si>
    <t>Q#1374 - &gt;PCS06281.1 chloramphenicol acetyltransferase [Lactococcus plantarum]</t>
  </si>
  <si>
    <t>cl02008</t>
  </si>
  <si>
    <t>2-oxoacid_dh superfamily</t>
  </si>
  <si>
    <t>2-oxoacid dehydrogenases acyltransferase (catalytic domain); These proteins contain one to three copies of a lipoyl binding domain followed by the catalytic domain.</t>
  </si>
  <si>
    <t>Q#1377 - &gt;PCS06284.1 hypothetical protein RU87_GL001805 [Lactococcus plantarum]</t>
  </si>
  <si>
    <t>Q#1379 - &gt;PCS06286.1 GMP synthase [Lactococcus plantarum]</t>
  </si>
  <si>
    <t>Q#1380 - &gt;PCS06287.1 haloacid dehalogenase [Lactococcus plantarum]</t>
  </si>
  <si>
    <t>Q#1381 - &gt;PCS06288.1 RNA pseudouridine synthase [Lactococcus plantarum]</t>
  </si>
  <si>
    <t>Q#1382 - &gt;PCS06289.1 lipoprotein signal peptidase [Lactococcus plantarum]</t>
  </si>
  <si>
    <t>Q#1383 - &gt;PCS06290.1 aggregation-promoting protein [Lactococcus plantarum]</t>
  </si>
  <si>
    <t>Q#1384 - &gt;PCS06291.1 DNA topoisomerase IV subunit A [Lactococcus plantarum]</t>
  </si>
  <si>
    <t>Q#1385 - &gt;PCS06292.1 TrkA-N domain protein [Lactococcus plantarum]</t>
  </si>
  <si>
    <t>Q#1386 - &gt;PCS06293.1 Potassium uptake protein, integral membrane component, KtrB [Lactococcus plantarum]</t>
  </si>
  <si>
    <t>Q#1387 - &gt;PCS06294.1 DNA topoisomerase IV subunit B [Lactococcus plantarum]</t>
  </si>
  <si>
    <t>Q#1388 - &gt;PCS06295.1 DNA topoisomerase I [Lactococcus plantarum]</t>
  </si>
  <si>
    <t>Q#1389 - &gt;PCS06296.1 membrane protein [Lactococcus plantarum]</t>
  </si>
  <si>
    <t>Q#1390 - &gt;PCS06297.1 LrgA [Lactococcus plantarum]</t>
  </si>
  <si>
    <t>Q#1391 - &gt;PCS06298.1 metallophosphatase [Lactococcus plantarum]</t>
  </si>
  <si>
    <t>Q#1392 - &gt;PCS06299.1 isocitrate dehydrogenase [Lactococcus plantarum]</t>
  </si>
  <si>
    <t>Q#1393 - &gt;PCS06300.1 aconitate hydratase [Lactococcus plantarum]</t>
  </si>
  <si>
    <t>Q#1394 - &gt;PCS06301.1 citrate synthase [Lactococcus plantarum]</t>
  </si>
  <si>
    <t>Q#1395 - &gt;PCS06302.1 sporulation protein [Lactococcus plantarum]</t>
  </si>
  <si>
    <t>Q#1396 - &gt;PCS06303.1 hypothetical protein RU87_GL001824 [Lactococcus plantarum]</t>
  </si>
  <si>
    <t>Q#1397 - &gt;PCS06304.1 ATPase P [Lactococcus plantarum]</t>
  </si>
  <si>
    <t>Q#1398 - &gt;PCS06305.1 hypothetical protein RU87_GL001826 [Lactococcus plantarum]</t>
  </si>
  <si>
    <t>Q#1399 - &gt;PCS06306.1 HAD family hydrolase [Lactococcus plantarum]</t>
  </si>
  <si>
    <t>Q#1400 - &gt;PCS06307.1 acyl-ACP thioesterase [Lactococcus plantarum]</t>
  </si>
  <si>
    <t>Q#1401 - &gt;PCS06308.1 N-acetylmuramoyl-L-alanine amidase [Lactococcus plantarum]</t>
  </si>
  <si>
    <t>Q#1402 - &gt;PCS06309.1 coproporphyrinogen III oxidase [Lactococcus plantarum]</t>
  </si>
  <si>
    <t>Q#1403 - &gt;PCS06310.1 riboflavin biosynthesis protein RibF [Lactococcus plantarum]</t>
  </si>
  <si>
    <t>Q#1404 - &gt;PCS06311.1 tRNA pseudouridine synthase B [Lactococcus plantarum]</t>
  </si>
  <si>
    <t>Q#1405 - &gt;PCS06312.1 hypothetical protein RU87_GL001833 [Lactococcus plantarum]</t>
  </si>
  <si>
    <t>cl34767</t>
  </si>
  <si>
    <t>COG4487 superfamily</t>
  </si>
  <si>
    <t>Uncharacterized protein, contains DUF2130 domain [Function unknown]; Uncharacterized protein conserved in bacteria [Function unknown].</t>
  </si>
  <si>
    <t>Q#1406 - &gt;PCS06313.1 ATP-dependent DNA helicase PcrA [Lactococcus plantarum]</t>
  </si>
  <si>
    <t>Q#1407 - &gt;PCS06314.1 Sortase A, LPXTG specific [Lactococcus plantarum]</t>
  </si>
  <si>
    <t>Q#1408 - &gt;PCS06315.1 thiamine biosynthesis protein ApbE [Lactococcus plantarum]</t>
  </si>
  <si>
    <t>Q#1409 - &gt;PCS06316.1 DNA gyrase subunit A [Lactococcus plantarum]</t>
  </si>
  <si>
    <t>Q#1417 - &gt;PCS06026.1 D-isomer specific 2-hydroxyacid dehydrogenase, NAD binding domain protein [Lactococcus plantarum]</t>
  </si>
  <si>
    <t>Q#1418 - &gt;PCS06027.1 two-component system regulator [Lactococcus plantarum]</t>
  </si>
  <si>
    <t>CitB superfamily</t>
  </si>
  <si>
    <t>Q#1419 - &gt;PCS06028.1 putrescine carbamoyltransferase [Lactococcus plantarum]</t>
  </si>
  <si>
    <t>Q#1420 - &gt;PCS06029.1 Amino acid antiporter [Lactococcus plantarum]</t>
  </si>
  <si>
    <t>Q#1421 - &gt;PCS06030.1 agmatine deiminase [Lactococcus plantarum]</t>
  </si>
  <si>
    <t>Q#1422 - &gt;PCS06031.1 carbamate kinase [Lactococcus plantarum]</t>
  </si>
  <si>
    <t>Q#1423 - &gt;PCS06032.1 alpha-acetolactate decarboxylase [Lactococcus plantarum]</t>
  </si>
  <si>
    <t>Q#1424 - &gt;PCS06033.1 Dihydrofolate synthase / Folylpolyglutamate synthase [Lactococcus plantarum]</t>
  </si>
  <si>
    <t>FolC superfamily</t>
  </si>
  <si>
    <t>Q#1425 - &gt;PCS06034.1 ABC zinc transporter substrate-binding protein [Lactococcus plantarum]</t>
  </si>
  <si>
    <t>ZinT superfamily</t>
  </si>
  <si>
    <t>ZinT (YodA) periplasmic lipocalin-like zinc-recruitment; ZinT plays a critical role in recruiting periplasmic zinc to the bacterial zinc-uptake complex ZnuABC, consisting of families pfam01297,pfam00950, pfam00005, regulated by the transcription-regulator FUR, pfam01475. ZinT acts as a Zn2+-buffering protein that delivers Zn2+ to ZnuA (TroA), pfam01297. Members of this family of prokaryotic domains were first identified as part of the response of bacteria to a challenge with the toxic heavy metal cadmium. They are able to bind to cadmium, and ensure its subsequent elimination.</t>
  </si>
  <si>
    <t>Q#1427 - &gt;PCS06036.1 hypothetical protein RU87_GL000232 [Lactococcus plantarum]</t>
  </si>
  <si>
    <t>Q#1428 - &gt;PCS06037.1 membrane protein [Lactococcus plantarum]</t>
  </si>
  <si>
    <t>Q#1429 - &gt;PCS06038.1 hypothetical protein RU87_GL000234 [Lactococcus plantarum]</t>
  </si>
  <si>
    <t>GlpR superfamily</t>
  </si>
  <si>
    <t>Q#1430 - &gt;PCS06039.1 glycerol kinase [Lactococcus plantarum]</t>
  </si>
  <si>
    <t>Q#1431 - &gt;PCS06040.1 alpha-glycerophosphate oxidase [Lactococcus plantarum]</t>
  </si>
  <si>
    <t>Q#1432 - &gt;PCS06041.1 glycerol transporter [Lactococcus plantarum]</t>
  </si>
  <si>
    <t>Q#1433 - &gt;PCS06042.1 sensor protein kinase [Lactococcus plantarum]</t>
  </si>
  <si>
    <t>Q#1434 - &gt;PCS06043.1 transcriptional regulator [Lactococcus plantarum]</t>
  </si>
  <si>
    <t>Q#1435 - &gt;PCS06044.1 DNA-binding protein [Lactococcus plantarum]</t>
  </si>
  <si>
    <t>Q#1436 - &gt;PCS06045.1 signal recognition particle protein Srp54 [Lactococcus plantarum]</t>
  </si>
  <si>
    <t>Q#1437 - &gt;PCS06046.1 shikimate kinase [Lactococcus plantarum]</t>
  </si>
  <si>
    <t>Q#1438 - &gt;PCS06047.1 prephenate dehydratase [Lactococcus plantarum]</t>
  </si>
  <si>
    <t>PheA2 superfamily</t>
  </si>
  <si>
    <t>Q#1440 - &gt;PCS06049.1 ABC transporter ATP-binding protein [Lactococcus plantarum]</t>
  </si>
  <si>
    <t>Q#1441 - &gt;PCS06050.1 ABC transporter permease and substrate binding protein [Lactococcus plantarum]</t>
  </si>
  <si>
    <t>Q#1442 - &gt;PCS06051.1 PhoB family transcriptional regulator [Lactococcus plantarum]</t>
  </si>
  <si>
    <t>Q#1443 - &gt;PCS06052.1 sensor protein kinase [Lactococcus plantarum]</t>
  </si>
  <si>
    <t>Q#1444 - &gt;PCS06053.1 tRNA (uracil-5-)-methyltransferase [Lactococcus plantarum]</t>
  </si>
  <si>
    <t>Q#1445 - &gt;PCS06054.1 diaminopimelate decarboxylase [Lactococcus plantarum]</t>
  </si>
  <si>
    <t>Q#1446 - &gt;PCS06055.1 hypothetical protein RU87_GL000251 [Lactococcus plantarum]</t>
  </si>
  <si>
    <t>Q#1447 - &gt;PCS06056.1 glutamate racemase [Lactococcus plantarum]</t>
  </si>
  <si>
    <t>Q#1448 - &gt;PCS06057.1 Nucleoside 5-triphosphatase RdgB (dHAPTP, dITP, XTP-specific) [Lactococcus plantarum]</t>
  </si>
  <si>
    <t>Q#1449 - &gt;PCS06058.1 metallophosphoesterase [Lactococcus plantarum]</t>
  </si>
  <si>
    <t>Q#1450 - &gt;PCS06059.1 hypothetical protein RU87_GL000255 [Lactococcus plantarum]</t>
  </si>
  <si>
    <t>Q#1451 - &gt;PCS06060.1 Tyrosine recombinase XerD [Lactococcus plantarum]</t>
  </si>
  <si>
    <t>Q#1452 - &gt;PCS06061.1 segregation and condensation protein A [Lactococcus plantarum]</t>
  </si>
  <si>
    <t>Q#1453 - &gt;PCS06062.1 segregation and condensation protein B [Lactococcus plantarum]</t>
  </si>
  <si>
    <t>Q#1454 - &gt;PCS06063.1 ribosomal large subunit pseudouridine synthase B [Lactococcus plantarum]</t>
  </si>
  <si>
    <t>Q#1455 - &gt;PCS06064.1 membrane protein [Lactococcus plantarum]</t>
  </si>
  <si>
    <t>Q#1456 - &gt;PCS06065.1 50S ribosomal protein L10 [Lactococcus plantarum]</t>
  </si>
  <si>
    <t>Q#1457 - &gt;PCS06066.1 50S ribosomal protein L7/L12 [Lactococcus plantarum]</t>
  </si>
  <si>
    <t>Q#1458 - &gt;PCS06067.1 branched-chain amino acid transporter II carrier protein [Lactococcus plantarum]</t>
  </si>
  <si>
    <t>Q#1459 - &gt;PCS06068.1 alpha-glucosidase [Lactococcus plantarum]</t>
  </si>
  <si>
    <t>Q#1460 - &gt;PCS06069.1 sucrose phosphorylase [Lactococcus plantarum]</t>
  </si>
  <si>
    <t>Q#1461 - &gt;PCS06070.1 DegA family transcriptional regulator [Lactococcus plantarum]</t>
  </si>
  <si>
    <t>Q#1462 - &gt;PCS06071.1 tyrosine recombinase XerS [Lactococcus plantarum]</t>
  </si>
  <si>
    <t>Q#1463 - &gt;PCS06072.1 e1-E2 ATPase [Lactococcus plantarum]</t>
  </si>
  <si>
    <t>Q#1464 - &gt;PCS06073.1 branched-chain amino acid aminotransferase [Lactococcus plantarum]</t>
  </si>
  <si>
    <t>Q#1465 - &gt;PCS06074.1 potassium transporter KefA [Lactococcus plantarum]</t>
  </si>
  <si>
    <t>Q#1466 - &gt;PCS06075.1 ribonuclease HII [Lactococcus plantarum]</t>
  </si>
  <si>
    <t>Q#1467 - &gt;PCS06076.1 ribosome biogenesis GTPase A [Lactococcus plantarum]</t>
  </si>
  <si>
    <t>Q#1468 - &gt;PCS06077.1 PTS system, glucitol/sorbitol-specific IIA component [Lactococcus plantarum]</t>
  </si>
  <si>
    <t>cl01516</t>
  </si>
  <si>
    <t>PTSIIA_gutA superfamily</t>
  </si>
  <si>
    <t xml:space="preserve">PTS system glucitol/sorbitol-specific IIA component; PTS system glucitol/sorbitol-specific IIA component.  </t>
  </si>
  <si>
    <t>Q#1469 - &gt;PCS06078.1 PTS sorbitol transporter subunit IIB [Lactococcus plantarum]</t>
  </si>
  <si>
    <t>COG3732</t>
  </si>
  <si>
    <t>SrlE</t>
  </si>
  <si>
    <t>cl40789</t>
  </si>
  <si>
    <t>Phosphotransferase system sorbitol-specific component IIBC [Carbohydrate transport and metabolism]; Phosphotransferase system sorbitol-specific component IIBC [Carbohydrate transport and metabolism].</t>
  </si>
  <si>
    <t>Q#1470 - &gt;PCS06079.1 PTS sorbitol transporter subunit IIC [Lactococcus plantarum]</t>
  </si>
  <si>
    <t>cl01515</t>
  </si>
  <si>
    <t>EII-GUT superfamily</t>
  </si>
  <si>
    <t xml:space="preserve">PTS system enzyme II sorbitol-specific factor; PTS system enzyme II sorbitol-specific factor.  </t>
  </si>
  <si>
    <t>Q#1471 - &gt;PCS06080.1 transcriptional regulator SrlR [Lactococcus plantarum]</t>
  </si>
  <si>
    <t>cl01890</t>
  </si>
  <si>
    <t>GutM superfamily</t>
  </si>
  <si>
    <t>Glucitol operon activator protein (GutM); This family consists of several glucitol operon activator (GutM) proteins. Expression of the glucitol (gut) operon in Escherichia coli is regulated by an unusual, complex system which consists of an activator (encoded by the gutM gene) and a repressor (encoded by the gutR gene) in addition to the cAMP-CRP complex (CRP, cAMP receptor protein). Synthesis of the mRNA, which initiates at the promoter specific to the gutR gene, occurs within the gutM gene. Expressional control of the gut operon appears to occur as a consequence of the antagonistic action of the products of the autogenously regulated gutM and gutR genes.</t>
  </si>
  <si>
    <t>Q#1472 - &gt;PCS06081.1 hypothetical protein RU87_GL000277 [Lactococcus plantarum]</t>
  </si>
  <si>
    <t>Q#1473 - &gt;PCS06082.1 sorbitol-6-phosphate 2-dehydrogenase [Lactococcus plantarum]</t>
  </si>
  <si>
    <t>Q#1474 - &gt;PCS06083.1 PTS sucrose transporter subunit IIABC [Lactococcus plantarum]</t>
  </si>
  <si>
    <t>Q#1475 - &gt;PCS06084.1 alpha-glucosidase [Lactococcus plantarum]</t>
  </si>
  <si>
    <t>Q#1476 - &gt;PCS06085.1 hypothetical protein RU87_GL000281 [Lactococcus plantarum]</t>
  </si>
  <si>
    <t>Q#1478 - &gt;PCS06087.1 hypothetical protein RU87_GL000283 [Lactococcus plantarum]</t>
  </si>
  <si>
    <t>Q#1480 - &gt;PCS06089.1 spermidine N1-acetyltransferase [Lactococcus plantarum]</t>
  </si>
  <si>
    <t>Q#1481 - &gt;PCS06090.1 hypothetical protein RU87_GL000286 [Lactococcus plantarum]</t>
  </si>
  <si>
    <t>Q#1482 - &gt;PCS06091.1 UDP-N-acetylmuramyl peptide synthase [Lactococcus plantarum]</t>
  </si>
  <si>
    <t>Q#1483 - &gt;PCS06092.1 glutamine amidotransferase [Lactococcus plantarum]</t>
  </si>
  <si>
    <t>Q#1484 - &gt;PCS06093.1 transcriptional regulator [Lactococcus plantarum]</t>
  </si>
  <si>
    <t>Q#1486 - &gt;PCS06095.1 glucosamine--fructose-6-phosphate aminotransferase [Lactococcus plantarum]</t>
  </si>
  <si>
    <t>Q#1487 - &gt;PCS06096.1 DNA-binding protein [Lactococcus plantarum]</t>
  </si>
  <si>
    <t>Q#1488 - &gt;PCS06097.1 glycerol-3-phosphate acyltransferase [Lactococcus plantarum]</t>
  </si>
  <si>
    <t>Q#1489 - &gt;PCS06098.1 glutaredoxin [Lactococcus plantarum]</t>
  </si>
  <si>
    <t>Q#1490 - &gt;PCS06099.1 Ribonucleotide reduction protein NrdI [Lactococcus plantarum]</t>
  </si>
  <si>
    <t>Q#1491 - &gt;PCS06100.1 ribonucleotide-diphosphate reductase subunit alpha [Lactococcus plantarum]</t>
  </si>
  <si>
    <t>Q#1492 - &gt;PCS06101.1 ribonucleoside-diphosphate reductase, class 1b, beta subunit [Lactococcus plantarum]</t>
  </si>
  <si>
    <t>Q#1493 - &gt;PCS06102.1 hypothetical protein RU87_GL000298 [Lactococcus plantarum]</t>
  </si>
  <si>
    <t>Q#1494 - &gt;PCS06103.1 glutathione S-transferase [Lactococcus plantarum]</t>
  </si>
  <si>
    <t>cl25460</t>
  </si>
  <si>
    <t>ECM4 superfamily</t>
  </si>
  <si>
    <t>Glutathionyl-hydroquinone reductase [Energy production and conversion]; Predicted glutathione S-transferase [Posttranslational modification, protein turnover, chaperones].</t>
  </si>
  <si>
    <t>Q#1496 - &gt;PCS06105.1 hypothetical protein RU87_GL000301 [Lactococcus plantarum]</t>
  </si>
  <si>
    <t>COG2931</t>
  </si>
  <si>
    <t>cl26960</t>
  </si>
  <si>
    <t>Ca2+-binding protein, RTX toxin-related  [Secondary metabolites biosynthesis, transport and catabolism]; RTX toxins and related Ca2+-binding proteins [Secondary metabolites biosynthesis, transport, and catabolism].</t>
  </si>
  <si>
    <t>Q#1503 - &gt;PCS06112.1 hypothetical protein RU87_GL000308 [Lactococcus plantarum]</t>
  </si>
  <si>
    <t>cl34364</t>
  </si>
  <si>
    <t>PspA superfamily</t>
  </si>
  <si>
    <t>Phage shock protein A [Transcription, Signal transduction mechanisms]; Phage shock protein A (IM30), suppresses sigma54-dependent transcription [Transcription / Signal transduction mechanisms].</t>
  </si>
  <si>
    <t>Q#1504 - &gt;PCS06113.1 leukotoxin translocation ATP-binding protein LktB [Lactococcus plantarum]</t>
  </si>
  <si>
    <t>Q#1505 - &gt;PCS06114.1 hypothetical protein RU87_GL000310 [Lactococcus plantarum]</t>
  </si>
  <si>
    <t>cl34493</t>
  </si>
  <si>
    <t>NPY1 superfamily</t>
  </si>
  <si>
    <t>NADH pyrophosphatase NudC, Nudix superfamily [Nucleotide transport and metabolism]; NTP pyrophosphohydrolases containing a Zn-finger, probably nucleic-acid-binding [DNA replication, recombination, and repair].</t>
  </si>
  <si>
    <t>Q#1506 - &gt;PCS06115.1 oxidoreductase [Lactococcus plantarum]</t>
  </si>
  <si>
    <t>Q#1507 - &gt;PCS06116.1 ribose 5-phosphate isomerase A [Lactococcus plantarum]</t>
  </si>
  <si>
    <t>SugarP_isomerase superfamily</t>
  </si>
  <si>
    <t>SugarP_isomerase: Sugar Phosphate Isomerase family; includes type A ribose 5-phosphate isomerase (RPI_A), glucosamine-6-phosphate (GlcN6P) deaminase, and 6-phosphogluconolactonase (6PGL). RPI catalyzes the reversible conversion of ribose-5-phosphate to ribulose 5-phosphate, the first step of the non-oxidative branch of the pentose phosphate pathway. GlcN6P deaminase catalyzes the reversible conversion of GlcN6P to D-fructose-6-phosphate (Fru6P) and ammonium, the last step of the metabolic pathway of N-acetyl-D-glucosamine-6-phosphate. 6PGL converts 6-phosphoglucono-1,5-lactone to 6-phosphogluconate, the second step of the oxidative phase of the pentose phosphate pathway.</t>
  </si>
  <si>
    <t>Q#1508 - &gt;PCS06117.1 hypothetical protein RU87_GL000313 [Lactococcus plantarum]</t>
  </si>
  <si>
    <t>Q#1509 - &gt;PCS06118.1 permease [Lactococcus plantarum]</t>
  </si>
  <si>
    <t>Q#1510 - &gt;PCS06119.1 macrolide ABC transporter ATP-binding protein [Lactococcus plantarum]</t>
  </si>
  <si>
    <t>Q#1514 - &gt;PCS06123.1 TCS response regulator [Lactococcus plantarum]</t>
  </si>
  <si>
    <t>Q#1515 - &gt;PCS06124.1 hypothetical protein RU87_GL000320 [Lactococcus plantarum]</t>
  </si>
  <si>
    <t>COG4585 superfamily</t>
  </si>
  <si>
    <t>Q#1516 - &gt;PCS06125.1 6-phospho-beta-glucosidase [Lactococcus plantarum]</t>
  </si>
  <si>
    <t>COG1486</t>
  </si>
  <si>
    <t>CelF</t>
  </si>
  <si>
    <t>cl34280</t>
  </si>
  <si>
    <t>Alpha-galactosidase/6-phospho-beta-glucosidase, family 4 of glycosyl hydrolase [Carbohydrate transport and metabolism]; Alpha-galactosidases/6-phospho-beta-glucosidases, family 4 of glycosyl hydrolases [Carbohydrate transport and metabolism].</t>
  </si>
  <si>
    <t>Q#1517 - &gt;PCS06126.1 hypothetical protein RU87_GL000322 [Lactococcus plantarum]</t>
  </si>
  <si>
    <t>Q#1518 - &gt;PCS06127.1 hypothetical protein RU87_GL000323 [Lactococcus plantarum]</t>
  </si>
  <si>
    <t>Q#1519 - &gt;PCS06128.1 hypothetical protein RU87_GL000324 [Lactococcus plantarum]</t>
  </si>
  <si>
    <t>Q#1520 - &gt;PCS05863.1 membrane protein [Lactococcus plantarum]</t>
  </si>
  <si>
    <t>Q#1521 - &gt;PCS05864.1 hypothetical protein RU87_GL000326 [Lactococcus plantarum]</t>
  </si>
  <si>
    <t>Q#1522 - &gt;PCS05865.1 transposase [Lactococcus plantarum]</t>
  </si>
  <si>
    <t>COG2826</t>
  </si>
  <si>
    <t>Tra8</t>
  </si>
  <si>
    <t>cl28582</t>
  </si>
  <si>
    <t>Transposase and inactivated derivatives, IS30 family [Mobilome: prophages, transposons]; Transposase and inactivated derivatives, IS30 family [DNA replication, recombination, and repair].</t>
  </si>
  <si>
    <t>Q#1523 - &gt;PCS05866.1 cation transport protein [Lactococcus plantarum]</t>
  </si>
  <si>
    <t>Q#1524 - &gt;PCS05867.1 potassium transporter Trk [Lactococcus plantarum]</t>
  </si>
  <si>
    <t>Q#1525 - &gt;PCS05868.1 hypothetical protein RU87_GL000330 [Lactococcus plantarum]</t>
  </si>
  <si>
    <t>Q#1526 - &gt;PCS05869.1 CoA-disulfide reductase [Lactococcus plantarum]</t>
  </si>
  <si>
    <t>COG2210</t>
  </si>
  <si>
    <t>YrkE</t>
  </si>
  <si>
    <t>cl00672</t>
  </si>
  <si>
    <t>Peroxiredoxin family protein  [Energy production and conversion]; Peroxiredoxin family protein [General function prediction only].</t>
  </si>
  <si>
    <t>COG0425</t>
  </si>
  <si>
    <t>TusA</t>
  </si>
  <si>
    <t>cl00436</t>
  </si>
  <si>
    <t>TusA-related sulfurtransferase [Posttranslational modification, protein turnover, chaperones]; Predicted redox protein, regulator of disulfide bond formation [Posttranslational modification, protein turnover, chaperones].</t>
  </si>
  <si>
    <t>Q#1527 - &gt;PCS05870.1 CoA-disulfide reductase [Lactococcus plantarum]</t>
  </si>
  <si>
    <t>Q#1528 - &gt;PCS05871.1 rhodanese-like domain family protein [Lactococcus plantarum]</t>
  </si>
  <si>
    <t>Q#1529 - &gt;PCS05872.1 hypothetical protein RU87_GL000334 [Lactococcus plantarum]</t>
  </si>
  <si>
    <t>Q#1535 - &gt;PCS05878.1 hypothetical protein RU87_GL000340 [Lactococcus plantarum]</t>
  </si>
  <si>
    <t>Q#1536 - &gt;PCS05879.1 general stress protein [Lactococcus plantarum]</t>
  </si>
  <si>
    <t>Q#1537 - &gt;PCS05880.1 prolipoprotein diacylglyceryl transferase [Lactococcus plantarum]</t>
  </si>
  <si>
    <t>Q#1538 - &gt;PCS05881.1 HPr kinase/phosphorylase [Lactococcus plantarum]</t>
  </si>
  <si>
    <t>Q#1539 - &gt;PCS05882.1 hypothetical protein RU87_GL000344 [Lactococcus plantarum]</t>
  </si>
  <si>
    <t>Q#1540 - &gt;PCS05883.1 hypothetical protein RU87_GL000345 [Lactococcus plantarum]</t>
  </si>
  <si>
    <t>Q#1541 - &gt;PCS05884.1 isoleucyl-tRNA synthetase [Lactococcus plantarum]</t>
  </si>
  <si>
    <t>Q#1542 - &gt;PCS05885.1 cell division protein DivIVA [Lactococcus plantarum]</t>
  </si>
  <si>
    <t>Q#1543 - &gt;PCS05886.1 cell division protein [Lactococcus plantarum]</t>
  </si>
  <si>
    <t>Q#1544 - &gt;PCS05887.1 hypothetical protein RU87_GL000349 [Lactococcus plantarum]</t>
  </si>
  <si>
    <t>Q#1545 - &gt;PCS05888.1 FtsZ-interacting protein related to cell division [Lactococcus plantarum]</t>
  </si>
  <si>
    <t>Q#1546 - &gt;PCS05889.1 cell division protein [Lactococcus plantarum]</t>
  </si>
  <si>
    <t>Q#1547 - &gt;PCS05890.1 cell division protein FtsZ [Lactococcus plantarum]</t>
  </si>
  <si>
    <t>Q#1548 - &gt;PCS05891.1 cell division protein FtsA [Lactococcus plantarum]</t>
  </si>
  <si>
    <t>Q#1549 - &gt;PCS05892.1 hypothetical protein RU87_GL000354 [Lactococcus plantarum]</t>
  </si>
  <si>
    <t>Q#1550 - &gt;PCS05893.1 rRNA methyltransferase [Lactococcus plantarum]</t>
  </si>
  <si>
    <t>Q#1551 - &gt;PCS05894.1 primosome assembly protein PriA [Lactococcus plantarum]</t>
  </si>
  <si>
    <t>Q#1552 - &gt;PCS05895.1 DNA-directed RNA polymerase subunit omega [Lactococcus plantarum]</t>
  </si>
  <si>
    <t>Q#1553 - &gt;PCS05896.1 guanylate kinase [Lactococcus plantarum]</t>
  </si>
  <si>
    <t>Q#1554 - &gt;PCS05897.1 ribonuclease [Lactococcus plantarum]</t>
  </si>
  <si>
    <t>Q#1555 - &gt;PCS05898.1 S-adenosylmethionine synthetase [Lactococcus plantarum]</t>
  </si>
  <si>
    <t>Q#1556 - &gt;PCS05899.1 Biotin-protein ligase / Biotin operon repressor [Lactococcus plantarum]</t>
  </si>
  <si>
    <t>Q#1558 - &gt;PCS05901.1 glutathione peroxidase [Lactococcus plantarum]</t>
  </si>
  <si>
    <t>Q#1559 - &gt;PCS05902.1 queuosine transporter QueT [Lactococcus plantarum]</t>
  </si>
  <si>
    <t>Q#1560 - &gt;PCS05903.1 Conserved membrane protein, GtcA family [Lactococcus plantarum]</t>
  </si>
  <si>
    <t>Q#1561 - &gt;PCS05904.1 Ribonuclease BN [Lactococcus plantarum]</t>
  </si>
  <si>
    <t>Q#1562 - &gt;PCS05905.1 methionine aminopeptidase [Lactococcus plantarum]</t>
  </si>
  <si>
    <t>Q#1563 - &gt;PCS05906.1 flavodoxin [Lactococcus plantarum]</t>
  </si>
  <si>
    <t>Q#1564 - &gt;PCS05907.1 50S ribosomal protein L1 [Lactococcus plantarum]</t>
  </si>
  <si>
    <t>Q#1565 - &gt;PCS05908.1 50S ribosomal protein L11 [Lactococcus plantarum]</t>
  </si>
  <si>
    <t>Q#1566 - &gt;PCS05909.1 hypothetical protein RU87_GL000371 [Lactococcus plantarum]</t>
  </si>
  <si>
    <t>Q#1567 - &gt;PCS05910.1 methionine sulfoxide reductase A [Lactococcus plantarum]</t>
  </si>
  <si>
    <t>Q#1568 - &gt;PCS05911.1 S1 RNA-binding protein [Lactococcus plantarum]</t>
  </si>
  <si>
    <t>Q#1569 - &gt;PCS05912.1 ribosome recycling factor [Lactococcus plantarum]</t>
  </si>
  <si>
    <t>Q#1570 - &gt;PCS05913.1 uridylate kinase [Lactococcus plantarum]</t>
  </si>
  <si>
    <t>Q#1571 - &gt;PCS05914.1 acetate kinase [Lactococcus plantarum]</t>
  </si>
  <si>
    <t>Q#1572 - &gt;PCS05915.1 adenine methyltransferase [Lactococcus plantarum]</t>
  </si>
  <si>
    <t>Q#1573 - &gt;PCS05916.1 GNAT family acetyltransferase [Lactococcus plantarum]</t>
  </si>
  <si>
    <t>Q#1574 - &gt;PCS05917.1 UDP-N-acetylmuramate--alanine ligase [Lactococcus plantarum]</t>
  </si>
  <si>
    <t>Q#1576 - &gt;PCS05919.1 helicase [Lactococcus plantarum]</t>
  </si>
  <si>
    <t>Q#1577 - &gt;PCS05920.1 beta-lactamase [Lactococcus plantarum]</t>
  </si>
  <si>
    <t>Q#1579 - &gt;PCS05922.1 hypothetical protein RU87_GL000384 [Lactococcus plantarum]</t>
  </si>
  <si>
    <t>Q#1580 - &gt;PCS05923.1 glycerol uptake permease [Lactococcus plantarum]</t>
  </si>
  <si>
    <t>Q#1581 - &gt;PCS05924.1 Xaa-Pro dipeptidyl-peptidase [Lactococcus plantarum]</t>
  </si>
  <si>
    <t>Q#1582 - &gt;PCS05925.1 glutamine amidotransferase [Lactococcus plantarum]</t>
  </si>
  <si>
    <t>Q#1583 - &gt;PCS05926.1 glutamyl-tRNA synthase [Lactococcus plantarum]</t>
  </si>
  <si>
    <t>Q#1584 - &gt;PCS05927.1 2-C-methyl-D-erythritol 2,4-cyclodiphosphate synthase [Lactococcus plantarum]</t>
  </si>
  <si>
    <t>Q#1585 - &gt;PCS05928.1 2-C-methyl-D-erythritol 4-phosphate cytidylyltransferase [Lactococcus plantarum]</t>
  </si>
  <si>
    <t>Q#1586 - &gt;PCS05929.1 twitching motility protein pilT [Lactococcus plantarum]</t>
  </si>
  <si>
    <t>COG4956 superfamily</t>
  </si>
  <si>
    <t>Q#1587 - &gt;PCS05930.1 DNA repair protein RadA [Lactococcus plantarum]</t>
  </si>
  <si>
    <t>Q#1588 - &gt;PCS05931.1 deoxyuridine 5-triphosphate nucleotidohydrolase [Lactococcus plantarum]</t>
  </si>
  <si>
    <t>Q#1589 - &gt;PCS05932.1 sugar ABC transporter ATP-binding protein [Lactococcus plantarum]</t>
  </si>
  <si>
    <t>Q#1590 - &gt;PCS05933.1 multidrug ABC transporter ATP-binding protein [Lactococcus plantarum]</t>
  </si>
  <si>
    <t>Q#1591 - &gt;PCS05934.1 phage infection protein [Lactococcus plantarum]</t>
  </si>
  <si>
    <t>Q#1592 - &gt;PCS05935.1 transcription regulator [Lactococcus plantarum]</t>
  </si>
  <si>
    <t>Q#1593 - &gt;PCS05936.1 N-acetyltransferase GCN5 [Lactococcus plantarum]</t>
  </si>
  <si>
    <t>Q#1594 - &gt;PCS05937.1 Rrf2 family protein [Lactococcus plantarum]</t>
  </si>
  <si>
    <t>Q#1595 - &gt;PCS05938.1 hypothetical protein RU87_GL000400 [Lactococcus plantarum]</t>
  </si>
  <si>
    <t>Q#1597 - &gt;PCS05940.1 sugar (Glycoside-Pentoside-Hexuronide) transporter [Lactococcus plantarum]</t>
  </si>
  <si>
    <t>Q#1598 - &gt;PCS05941.1 hypothetical protein RU87_GL000403 [Lactococcus plantarum]</t>
  </si>
  <si>
    <t>BglX superfamily</t>
  </si>
  <si>
    <t>Q#1599 - &gt;PCS05942.1 beta-phosphoglucomutase [Lactococcus plantarum]</t>
  </si>
  <si>
    <t>Q#1601 - &gt;PCS05944.1 hypothetical protein RU87_GL000406 [Lactococcus plantarum]</t>
  </si>
  <si>
    <t>cl34640</t>
  </si>
  <si>
    <t>YeeP superfamily</t>
  </si>
  <si>
    <t>Predicted GTPase [General function prediction only]; Predicted GTPase [General function prediction only].</t>
  </si>
  <si>
    <t>DUF697 superfamily</t>
  </si>
  <si>
    <t>Domain of unknown function (DUF697); Family of bacterial hypothetical proteins that is sometimes associated with GTPase domains.</t>
  </si>
  <si>
    <t>Era superfamily</t>
  </si>
  <si>
    <t>Q#1607 - &gt;PCS05702.1 hypothetical protein RU87_GL000412 [Lactococcus plantarum]</t>
  </si>
  <si>
    <t>Q#1608 - &gt;PCS05703.1 hypothetical protein RU87_GL000413 [Lactococcus plantarum]</t>
  </si>
  <si>
    <t>Q#1609 - &gt;PCS05704.1 hypothetical protein RU87_GL000414 [Lactococcus plantarum]</t>
  </si>
  <si>
    <t>cl30593</t>
  </si>
  <si>
    <t>Tam superfamily</t>
  </si>
  <si>
    <t>Trans-aconitate methyltransferase [Energy production and conversion]; Trans-aconitate methyltransferase [General function prediction only].</t>
  </si>
  <si>
    <t>Q#1611 - &gt;PCS05706.1 ATP-dependent DNA helicase RecQ [Lactococcus plantarum]</t>
  </si>
  <si>
    <t>Q#1612 - &gt;PCS05707.1 NADH dehydrogenase [Lactococcus plantarum]</t>
  </si>
  <si>
    <t>Q#1613 - &gt;PCS05708.1 hypothetical protein RU87_GL000418 [Lactococcus plantarum]</t>
  </si>
  <si>
    <t>Q#1614 - &gt;PCS05709.1 phage integrase family site-specific recombinase [Lactococcus plantarum]</t>
  </si>
  <si>
    <t>Q#1615 - &gt;PCS05710.1 thiamine pyrophosphokinase [Lactococcus plantarum]</t>
  </si>
  <si>
    <t>Q#1616 - &gt;PCS05711.1 transcriptional regulator [Lactococcus plantarum]</t>
  </si>
  <si>
    <t>Q#1617 - &gt;PCS05712.1 copper-binding protein [Lactococcus plantarum]</t>
  </si>
  <si>
    <t>Q#1618 - &gt;PCS05713.1 copper transporter [Lactococcus plantarum]</t>
  </si>
  <si>
    <t>Q#1619 - &gt;PCS05714.1 MarR family transcriptional regulator [Lactococcus plantarum]</t>
  </si>
  <si>
    <t>Q#1620 - &gt;PCS05715.1 ABC transporter permease [Lactococcus plantarum]</t>
  </si>
  <si>
    <t>Q#1621 - &gt;PCS05716.1 rod shape-determining protein RodA [Lactococcus plantarum]</t>
  </si>
  <si>
    <t>Q#1622 - &gt;PCS05717.1 phosphotransferase system cellobiose-specific component IIB [Lactococcus plantarum]</t>
  </si>
  <si>
    <t>Q#1623 - &gt;PCS05718.1 multidrug ABC transporter ATP-binding protein [Lactococcus plantarum]</t>
  </si>
  <si>
    <t>Q#1624 - &gt;PCS05719.1 transporter [Lactococcus plantarum]</t>
  </si>
  <si>
    <t>Q#1625 - &gt;PCS05720.1 DNA gyrase subunit B [Lactococcus plantarum]</t>
  </si>
  <si>
    <t>Q#1626 - &gt;PCS05721.1 DNA gyrase subunit B [Lactococcus plantarum]</t>
  </si>
  <si>
    <t>Q#1627 - &gt;PCS05722.1 phosphopentomutase [Lactococcus plantarum]</t>
  </si>
  <si>
    <t>Q#1628 - &gt;PCS05723.1 purine nucleoside phosphorylase [Lactococcus plantarum]</t>
  </si>
  <si>
    <t>Q#1629 - &gt;PCS05724.1 DNA polymerase IV [Lactococcus plantarum]</t>
  </si>
  <si>
    <t>Q#1631 - &gt;PCS05726.1 ferritin [Lactococcus plantarum]</t>
  </si>
  <si>
    <t>Q#1632 - &gt;PCS05727.1 glucokinase [Lactococcus plantarum]</t>
  </si>
  <si>
    <t>Q#1633 - &gt;PCS05728.1 NADH dehydrogenase [Lactococcus plantarum]</t>
  </si>
  <si>
    <t>Q#1634 - &gt;PCS05729.1 transcription regulator [Lactococcus plantarum]</t>
  </si>
  <si>
    <t>Q#1635 - &gt;PCS05730.1 exopolysaccharide biosynthesis protein [Lactococcus plantarum]</t>
  </si>
  <si>
    <t>Q#1636 - &gt;PCS05731.1 exopolysaccharide biosynthesis protein [Lactococcus plantarum]</t>
  </si>
  <si>
    <t>Q#1637 - &gt;PCS05732.1 GTP-binding protein [Lactococcus plantarum]</t>
  </si>
  <si>
    <t>Q#1639 - &gt;PCS05734.1 hydrolase [Lactococcus plantarum]</t>
  </si>
  <si>
    <t>Q#1640 - &gt;PCS05735.1 GNAT family acetyltransferase [Lactococcus plantarum]</t>
  </si>
  <si>
    <t>Q#1641 - &gt;PCS05736.1 hypothetical protein RU87_GL000446 [Lactococcus plantarum]</t>
  </si>
  <si>
    <t>Q#1643 - &gt;PCS05738.1 peptidase S51 [Lactococcus plantarum]</t>
  </si>
  <si>
    <t>Q#1645 - &gt;PCS05740.1 metal-dependent hydrolase [Lactococcus plantarum]</t>
  </si>
  <si>
    <t>Q#1646 - &gt;PCS05741.1 deaminase [Lactococcus plantarum]</t>
  </si>
  <si>
    <t>Q#1647 - &gt;PCS05742.1 hypothetical protein RU87_GL000452 [Lactococcus plantarum]</t>
  </si>
  <si>
    <t>Q#1648 - &gt;PCS05743.1 methylated-DNA--protein-cysteine methyltransferase [Lactococcus plantarum]</t>
  </si>
  <si>
    <t>Q#1649 - &gt;PCS05744.1 hypothetical protein RU87_GL000454 [Lactococcus plantarum]</t>
  </si>
  <si>
    <t>Q#1652 - &gt;PCS05747.1 hypothetical protein RU87_GL000457 [Lactococcus plantarum]</t>
  </si>
  <si>
    <t>Q#1653 - &gt;PCS05748.1 acetyl transferase [Lactococcus plantarum]</t>
  </si>
  <si>
    <t>Q#1654 - &gt;PCS05749.1 hypothetical protein RU87_GL000459 [Lactococcus plantarum]</t>
  </si>
  <si>
    <t>Q#1655 - &gt;PCS05750.1 oligoribonuclease [Lactococcus plantarum]</t>
  </si>
  <si>
    <t>Q#1656 - &gt;PCS05751.1 HAD family hydrolase [Lactococcus plantarum]</t>
  </si>
  <si>
    <t>Q#1658 - &gt;PCS05753.1 membrane protein [Lactococcus plantarum]</t>
  </si>
  <si>
    <t>Q#1659 - &gt;PCS05754.1 lactate dehydrogenase [Lactococcus plantarum]</t>
  </si>
  <si>
    <t>Q#1660 - &gt;PCS05755.1 dihydroorotate dehydrogenase [Lactococcus plantarum]</t>
  </si>
  <si>
    <t>Q#1662 - &gt;PCS05757.1 peptide ABC transporter substrate-binding protein [Lactococcus plantarum]</t>
  </si>
  <si>
    <t>Q#1663 - &gt;PCS05758.1 branched-chain amino acid ABC transporter permease [Lactococcus plantarum]</t>
  </si>
  <si>
    <t>Q#1664 - &gt;PCS05759.1 phosphonate ABC transporter ATP-binding protein [Lactococcus plantarum]</t>
  </si>
  <si>
    <t>PhnK superfamily</t>
  </si>
  <si>
    <t>Q#1666 - &gt;PCS05761.1 nucleoside diphosphate kinase [Lactococcus plantarum]</t>
  </si>
  <si>
    <t>COG0105</t>
  </si>
  <si>
    <t>Ndk</t>
  </si>
  <si>
    <t>cl00335</t>
  </si>
  <si>
    <t>Nucleoside diphosphate kinase [Nucleotide transport and metabolism]; Nucleoside diphosphate kinase [Nucleotide transport and metabolism].</t>
  </si>
  <si>
    <t>Q#1667 - &gt;PCS05762.1 GTP-binding protein LepA [Lactococcus plantarum]</t>
  </si>
  <si>
    <t>Q#1668 - &gt;PCS05763.1 hypothetical protein RU87_GL000473 [Lactococcus plantarum]</t>
  </si>
  <si>
    <t>Q#1669 - &gt;PCS05764.1 class C beta-lactamase [Lactococcus plantarum]</t>
  </si>
  <si>
    <t>Q#1670 - &gt;PCS05765.1 PadR family transcriptional regulator [Lactococcus plantarum]</t>
  </si>
  <si>
    <t>Q#1672 - &gt;PCS05767.1 N-acetyl-gamma-glutamyl-phosphate reductase [Lactococcus plantarum]</t>
  </si>
  <si>
    <t>Q#1673 - &gt;PCS05768.1 N-acetylglutamate synthase [Lactococcus plantarum]</t>
  </si>
  <si>
    <t>Q#1674 - &gt;PCS05769.1 acetylornithine aminotransferase [Lactococcus plantarum]</t>
  </si>
  <si>
    <t>Q#1675 - &gt;PCS05770.1 acetylglutamate kinase [Lactococcus plantarum]</t>
  </si>
  <si>
    <t>Q#1676 - &gt;PCS05771.1 SrtB family sortase [Lactococcus plantarum]</t>
  </si>
  <si>
    <t>Q#1678 - &gt;PCS05773.1 YD repeat (two copies) [Lactococcus plantarum]</t>
  </si>
  <si>
    <t>cl34567</t>
  </si>
  <si>
    <t>RhsA superfamily</t>
  </si>
  <si>
    <t>Uncharacterized conserved protein RhsA, contains 28 RHS repeats [General function prediction only]; Rhs family protein [Cell envelope biogenesis, outer membrane].</t>
  </si>
  <si>
    <t>Q#1681 - &gt;PCS05569.1 6-phospho-beta-glucosidase [Lactococcus plantarum]</t>
  </si>
  <si>
    <t>Q#1682 - &gt;PCS05570.1 4-phosphopantetheinyl transferase [Lactococcus plantarum]</t>
  </si>
  <si>
    <t>Q#1683 - &gt;PCS05571.1 alanine racemase [Lactococcus plantarum]</t>
  </si>
  <si>
    <t>Q#1684 - &gt;PCS05572.1 tetrahydrofolate dehydrogenase [Lactococcus plantarum]</t>
  </si>
  <si>
    <t>Q#1685 - &gt;PCS05573.1 exodeoxyribonuclease VII large subunit [Lactococcus plantarum]</t>
  </si>
  <si>
    <t>Q#1686 - &gt;PCS05574.1 exodeoxyribonuclease VII small subunit [Lactococcus plantarum]</t>
  </si>
  <si>
    <t>Q#1687 - &gt;PCS05575.1 farnesyl-diphosphate synthase [Lactococcus plantarum]</t>
  </si>
  <si>
    <t>Q#1688 - &gt;PCS05576.1 cell division protein FtsJ [Lactococcus plantarum]</t>
  </si>
  <si>
    <t>Q#1689 - &gt;PCS05577.1 Arginine pathway regulatory protein ArgR,repressor of arg regulon [Lactococcus plantarum]</t>
  </si>
  <si>
    <t>Q#1690 - &gt;PCS05578.1 DNA repair protein RecN [Lactococcus plantarum]</t>
  </si>
  <si>
    <t>Q#1691 - &gt;PCS05579.1 gamma-glutamyl kinase [Lactococcus plantarum]</t>
  </si>
  <si>
    <t>Q#1692 - &gt;PCS05580.1 tRNA-dependent lipid II-Ala--L-alanine ligase [Lactococcus plantarum]</t>
  </si>
  <si>
    <t>Q#1693 - &gt;PCS05581.1 alanine-adding enzyme [Lactococcus plantarum]</t>
  </si>
  <si>
    <t>Q#1694 - &gt;PCS05582.1 gamma-glutamyl phosphate reductase [Lactococcus plantarum]</t>
  </si>
  <si>
    <t>Q#1695 - &gt;PCS05583.1 16S rRNA methyltransferase [Lactococcus plantarum]</t>
  </si>
  <si>
    <t>Q#1696 - &gt;PCS05584.1 cell division protein FtsL [Lactococcus plantarum]</t>
  </si>
  <si>
    <t>Q#1697 - &gt;PCS05585.1 Cell division protein FtsI [Lactococcus plantarum]</t>
  </si>
  <si>
    <t>Q#1698 - &gt;PCS05586.1 phospho-N-acetylmuramoyl-pentapeptide-transferase [Lactococcus plantarum]</t>
  </si>
  <si>
    <t>Q#1699 - &gt;PCS05587.1 lactate dehydrogenase [Lactococcus plantarum]</t>
  </si>
  <si>
    <t>COG0277</t>
  </si>
  <si>
    <t>GlcD</t>
  </si>
  <si>
    <t>cl40730</t>
  </si>
  <si>
    <t>FAD/FMN-containing dehydrogenase [Energy production and conversion]; FAD/FMN-containing dehydrogenases [Energy production and conversion].</t>
  </si>
  <si>
    <t>Q#1700 - &gt;PCS05588.1 50S ribosomal protein L19 [Lactococcus plantarum]</t>
  </si>
  <si>
    <t>Q#1701 - &gt;PCS05589.1 abortive infection bacteriophage resistance protein [Lactococcus plantarum]</t>
  </si>
  <si>
    <t>cl01988</t>
  </si>
  <si>
    <t>Abi_2 superfamily</t>
  </si>
  <si>
    <t>Abi-like protein; This family, found in various bacterial species, contains sequences that are similar to the Abi group of proteins, which are involved in bacteriophage resistance mediated by abortive infection in Lactococcus species. The proteins are thought to have helix-turn-helix motifs, found in many DNA-binding proteins, allowing them to perform their function.</t>
  </si>
  <si>
    <t>Q#1704 - &gt;PCS05592.1 phage transcription repressor [Lactococcus plantarum]</t>
  </si>
  <si>
    <t>Q#1708 - &gt;PCS05596.1 hypothetical protein RU87_GL000513 [Lactococcus plantarum]</t>
  </si>
  <si>
    <t>Q#1717 - &gt;PCS05605.1 hypothetical protein RU87_GL000522 [Lactococcus plantarum]</t>
  </si>
  <si>
    <t>Q#1718 - &gt;PCS05606.1 1,4-beta-N-acetylmuramidase [Lactococcus plantarum]</t>
  </si>
  <si>
    <t>Q#1719 - &gt;PCS05607.1 hypothetical protein RU87_GL000524 [Lactococcus plantarum]</t>
  </si>
  <si>
    <t>cl29142</t>
  </si>
  <si>
    <t>PdxH superfamily</t>
  </si>
  <si>
    <t>Pyridoxine/pyridoxamine 5'-phosphate oxidase [Coenzyme transport and metabolism]; Pyridoxamine-phosphate oxidase [Coenzyme metabolism].</t>
  </si>
  <si>
    <t>Q#1722 - &gt;PCS05461.1 multidrug resistance protein [Lactococcus plantarum]</t>
  </si>
  <si>
    <t>Q#1723 - &gt;PCS05462.1 MerR family transcriptional regulator [Lactococcus plantarum]</t>
  </si>
  <si>
    <t>Q#1724 - &gt;PCS05463.1 hypothetical protein RU87_GL000529 [Lactococcus plantarum]</t>
  </si>
  <si>
    <t>Q#1725 - &gt;PCS05464.1 hypothetical protein RU87_GL000530 [Lactococcus plantarum]</t>
  </si>
  <si>
    <t>Q#1726 - &gt;PCS05465.1 hypothetical protein RU87_GL000531 [Lactococcus plantarum]</t>
  </si>
  <si>
    <t>Q#1727 - &gt;PCS05466.1 hypothetical protein RU87_GL000532 [Lactococcus plantarum]</t>
  </si>
  <si>
    <t>Q#1728 - &gt;PCS05467.1 1,2-diacylglycerol 3-glucosyltransferase [Lactococcus plantarum]</t>
  </si>
  <si>
    <t>Q#1729 - &gt;PCS05468.1 glycosyl transferase family 1 [Lactococcus plantarum]</t>
  </si>
  <si>
    <t>Q#1730 - &gt;PCS05469.1 serine protease [Lactococcus plantarum]</t>
  </si>
  <si>
    <t>Q#1731 - &gt;PCS05470.1 50S rRNA methyltransferase [Lactococcus plantarum]</t>
  </si>
  <si>
    <t>Q#1732 - &gt;PCS05471.1 membrane protein [Lactococcus plantarum]</t>
  </si>
  <si>
    <t>Q#1735 - &gt;PCS05474.1 ABC transporter permease [Lactococcus plantarum]</t>
  </si>
  <si>
    <t>Q#1736 - &gt;PCS05475.1 ABC transporter, ATP-binding protein [Lactococcus plantarum]</t>
  </si>
  <si>
    <t>Q#1738 - &gt;PCS05477.1 inosine 5-monophosphate dehydrogenase [Lactococcus plantarum]</t>
  </si>
  <si>
    <t>Q#1742 - &gt;PCS05481.1 PTS diacetylchitobiose transporter subunit IIC [Lactococcus plantarum]</t>
  </si>
  <si>
    <t>Q#1743 - &gt;PCS05482.1 6-phospho-beta-glucosidase [Lactococcus plantarum]</t>
  </si>
  <si>
    <t>Q#1744 - &gt;PCS05483.1 Beta-glucoside bgl operon antiterminator, BglG family [Lactococcus plantarum]</t>
  </si>
  <si>
    <t>Q#1745 - &gt;PCS05484.1 PTS system, beta-glucoside-specific IIABC component [Lactococcus plantarum]</t>
  </si>
  <si>
    <t>Q#1746 - &gt;PCS05485.1 6-phospho-beta-glucosidase [Lactococcus plantarum]</t>
  </si>
  <si>
    <t>Q#1747 - &gt;PCS05486.1 hypothetical protein RU87_GL000552 [Lactococcus plantarum]</t>
  </si>
  <si>
    <t>Q#1748 - &gt;PCS05487.1 6-phospho-beta-glucosidase [Lactococcus plantarum]</t>
  </si>
  <si>
    <t>Q#1749 - &gt;PCS05488.1 D-alanyl-D-alanine carboxypeptidase [Lactococcus plantarum]</t>
  </si>
  <si>
    <t>Q#1750 - &gt;PCS05489.1 30S ribosomal protein S12 [Lactococcus plantarum]</t>
  </si>
  <si>
    <t>Q#1751 - &gt;PCS05490.1 30S ribosomal protein S7 [Lactococcus plantarum]</t>
  </si>
  <si>
    <t>Q#1752 - &gt;PCS05491.1 elongation factor P [Lactococcus plantarum]</t>
  </si>
  <si>
    <t>Q#1753 - &gt;PCS05492.1 purine operon repressor [Lactococcus plantarum]</t>
  </si>
  <si>
    <t>Q#1755 - &gt;PCS05377.1 amino acid ABC transporter substrate-binding protein [Lactococcus plantarum]</t>
  </si>
  <si>
    <t>Q#1756 - &gt;PCS05378.1 amidase [Lactococcus plantarum]</t>
  </si>
  <si>
    <t>Q#1757 - &gt;PCS05379.1 glutathione S-transferase [Lactococcus plantarum]</t>
  </si>
  <si>
    <t>COG0625</t>
  </si>
  <si>
    <t>GstA</t>
  </si>
  <si>
    <t>cl33984</t>
  </si>
  <si>
    <t>Glutathione S-transferase [Posttranslational modification, protein turnover, chaperones]; Glutathione S-transferase [Posttranslational modification, protein turnover, chaperones].</t>
  </si>
  <si>
    <t>Q#1758 - &gt;PCS05380.1 hypothetical protein RU87_GL000563 [Lactococcus plantarum]</t>
  </si>
  <si>
    <t>Q#1760 - &gt;PCS05382.1 DNA-binding protein [Lactococcus plantarum]</t>
  </si>
  <si>
    <t>Q#1761 - &gt;PCS05383.1 putative chloride channel protein [Lactococcus plantarum]</t>
  </si>
  <si>
    <t>Q#1762 - &gt;PCS05384.1 luciferase [Lactococcus plantarum]</t>
  </si>
  <si>
    <t>COG2141</t>
  </si>
  <si>
    <t>SsuD</t>
  </si>
  <si>
    <t>cl19096</t>
  </si>
  <si>
    <t>Flavin-dependent oxidoreductase, luciferase family (includes alkanesulfonate monooxygenase SsuD and methylene tetrahydromethanopterin reductase) [Coenzyme transport and metabolism, General function prediction only]; Coenzyme F420-dependent N5,N10-methylene tetrahydromethanopterin reductase and related flavin-dependent oxidoreductases [Energy production and conversion].</t>
  </si>
  <si>
    <t>Q#1763 - &gt;PCS05385.1 30S ribosomal protein S9 [Lactococcus plantarum]</t>
  </si>
  <si>
    <t>Q#1764 - &gt;PCS05386.1 50S ribosomal protein L13 [Lactococcus plantarum]</t>
  </si>
  <si>
    <t>Q#1765 - &gt;PCS05387.1 ribonuclease HIII [Lactococcus plantarum]</t>
  </si>
  <si>
    <t>Q#1766 - &gt;PCS05388.1 signal peptidase [Lactococcus plantarum]</t>
  </si>
  <si>
    <t>Q#1767 - &gt;PCS05389.1 phosphoribosyl-ATP pyrophosphatase [Lactococcus plantarum]</t>
  </si>
  <si>
    <t>Q#1768 - &gt;PCS05390.1 imidazole glycerol phosphate synthase [Lactococcus plantarum]</t>
  </si>
  <si>
    <t>Q#1769 - &gt;PCS05391.1 1-(5-phosphoribosyl)-5-[(5-phosphoribosylamino)methylideneamino] imidazole-4-carboxamide isomerase [Lactococcus plantarum]</t>
  </si>
  <si>
    <t>Q#1770 - &gt;PCS05392.1 imidazole glycerol phosphate synthase [Lactococcus plantarum]</t>
  </si>
  <si>
    <t>Q#1771 - &gt;PCS05393.1 imidazoleglycerol-phosphate dehydratase [Lactococcus plantarum]</t>
  </si>
  <si>
    <t>Q#1772 - &gt;PCS05394.1 phosphoserine phosphatase [Lactococcus plantarum]</t>
  </si>
  <si>
    <t>Q#1773 - &gt;PCS05395.1 histidinol dehydrogenase [Lactococcus plantarum]</t>
  </si>
  <si>
    <t>Q#1774 - &gt;PCS05396.1 ATP phosphoribosyltransferase [Lactococcus plantarum]</t>
  </si>
  <si>
    <t>Q#1775 - &gt;PCS05397.1 ATP phosphoribosyltransferase [Lactococcus plantarum]</t>
  </si>
  <si>
    <t>Q#1776 - &gt;PCS05398.1 histidinol-phosphate aminotransferase [Lactococcus plantarum]</t>
  </si>
  <si>
    <t>Q#1777 - &gt;PCS05399.1 SAM-dependent methyltransferase [Lactococcus plantarum]</t>
  </si>
  <si>
    <t>Q#1778 - &gt;PCS05400.1 hypothetical protein RU87_GL000583 [Lactococcus plantarum]</t>
  </si>
  <si>
    <t>Q#1779 - &gt;PCS05401.1 hypothetical protein RU87_GL000584 [Lactococcus plantarum]</t>
  </si>
  <si>
    <t>Q#1780 - &gt;PCS05305.1 hypothetical protein RU87_GL000585 [Lactococcus plantarum]</t>
  </si>
  <si>
    <t>cl34820</t>
  </si>
  <si>
    <t>YfgC superfamily</t>
  </si>
  <si>
    <t>Putative Zn-dependent protease, contains TPR repeats [General function prediction only]; Putative Zn-dependent protease, contains TPR repeats [General function prediction only].</t>
  </si>
  <si>
    <t>Q#1781 - &gt;PCS05306.1 GntR family transcriptional regulator [Lactococcus plantarum]</t>
  </si>
  <si>
    <t>Q#1782 - &gt;PCS05307.1 membrane protein [Lactococcus plantarum]</t>
  </si>
  <si>
    <t>Q#1783 - &gt;PCS05308.1 30S ribosomal protein S20 [Lactococcus plantarum]</t>
  </si>
  <si>
    <t>Q#1784 - &gt;PCS05309.1 Fe-S-oxidoreductase [Lactococcus plantarum]</t>
  </si>
  <si>
    <t>Q#1785 - &gt;PCS05310.1 exodeoxyribonuclease V subunit alpha [Lactococcus plantarum]</t>
  </si>
  <si>
    <t>Q#1786 - &gt;PCS05311.1 Phosphoglycerate mutase family 5 [Lactococcus plantarum]</t>
  </si>
  <si>
    <t>Q#1787 - &gt;PCS05312.1 RNA methyltransferase [Lactococcus plantarum]</t>
  </si>
  <si>
    <t>Q#1789 - &gt;PCS05235.1 serine--pyruvate aminotransferase [Lactococcus plantarum]</t>
  </si>
  <si>
    <t>Q#1790 - &gt;PCS05236.1 hypothetical protein RU87_GL000595 [Lactococcus plantarum]</t>
  </si>
  <si>
    <t>Q#1791 - &gt;PCS05237.1 thiamine precursor transporter HmpT [Lactococcus plantarum]</t>
  </si>
  <si>
    <t>Q#1792 - &gt;PCS05238.1 phosphomethylpyrimidine kinase [Lactococcus plantarum]</t>
  </si>
  <si>
    <t>Q#1793 - &gt;PCS05239.1 tRNA pseudouridine synthase A [Lactococcus plantarum]</t>
  </si>
  <si>
    <t>Q#1795 - &gt;PCS05241.1 Arsenite-transporting ATPase [Lactococcus plantarum]</t>
  </si>
  <si>
    <t>COG0003</t>
  </si>
  <si>
    <t>ArsA</t>
  </si>
  <si>
    <t>cl30272</t>
  </si>
  <si>
    <t>Anion-transporting ATPase, ArsA/GET3 family [Inorganic ion transport and metabolism]; Predicted ATPase involved in chromosome partitioning [Cell division and chromosome partitioning].</t>
  </si>
  <si>
    <t>ArsA superfamily</t>
  </si>
  <si>
    <t>Q#1796 - &gt;PCS05242.1 hypothetical protein RU87_GL000601 [Lactococcus plantarum]</t>
  </si>
  <si>
    <t>Q#1797 - &gt;PCS05229.1 Na+/H+ antiporter [Lactococcus plantarum]</t>
  </si>
  <si>
    <t>Q#1798 - &gt;PCS05230.1 transposase IS1216 [Lactococcus plantarum]</t>
  </si>
  <si>
    <t>COG3316</t>
  </si>
  <si>
    <t>Rve</t>
  </si>
  <si>
    <t>cl26089</t>
  </si>
  <si>
    <t>Transposase (or an inactivated derivative) [Mobilome: prophages, transposons]; Transposase and inactivated derivatives [DNA replication, recombination, and repair].</t>
  </si>
  <si>
    <t>Q#1799 - &gt;PCS05231.1 cadmium efflux ATPase CadA [Lactococcus plantarum]</t>
  </si>
  <si>
    <t>Q#1800 - &gt;PCS05232.1 hypothetical protein RU87_GL000605 [Lactococcus plantarum]</t>
  </si>
  <si>
    <t>Q#1801 - &gt;PCS05233.1 resolvase [Lactococcus plantarum]</t>
  </si>
  <si>
    <t>Q#1803 - &gt;PCS05163.1 RepB [Lactococcus plantarum]</t>
  </si>
  <si>
    <t>cl35012</t>
  </si>
  <si>
    <t>COG5527 superfamily</t>
  </si>
  <si>
    <t>Protein involved in initiation of plasmid replication  [Mobilome: prophages, transposons]; Protein involved in initiation of plasmid replication [DNA replication, recombination, and repair].</t>
  </si>
  <si>
    <t>Q#1804 - &gt;PCS05164.1 mobilization protein [Lactococcus plantarum]</t>
  </si>
  <si>
    <t>Q#1809 - &gt;PCS05169.1 hypothetical protein RU87_GL000614 [Lactococcus plantarum]</t>
  </si>
  <si>
    <t>Q#1810 - &gt;PCS05170.1 hypothetical protein RU87_GL000615 [Lactococcus plantarum]</t>
  </si>
  <si>
    <t>Q#1812 - &gt;PCS05102.1 ABC-type uncharacterized transport system, permease component [Lactococcus plantarum]</t>
  </si>
  <si>
    <t>COG0390</t>
  </si>
  <si>
    <t>FetB</t>
  </si>
  <si>
    <t>cl00424</t>
  </si>
  <si>
    <t>ABC-type iron transport system FetAB, permease component [Inorganic ion transport and metabolism]; ABC-type uncharacterized transport system, permease component [General function prediction only].</t>
  </si>
  <si>
    <t>Q#1813 - &gt;PCS05103.1 putrescine/spermidine ABC transporter ATP-binding protein [Lactococcus plantarum]</t>
  </si>
  <si>
    <t>cl34790</t>
  </si>
  <si>
    <t>FetA superfamily</t>
  </si>
  <si>
    <t>ABC-type iron transport system FetAB, ATPase component [Inorganic ion transport and metabolism]; ABC-type uncharacterized transport system, ATPase component [General function prediction only].</t>
  </si>
  <si>
    <t>Q#1814 - &gt;PCS05104.1 HsdS [Lactococcus plantarum]</t>
  </si>
  <si>
    <t>Q#1815 - &gt;PCS05105.1 type I restriction-modification system, M subunit [Lactococcus plantarum]</t>
  </si>
  <si>
    <t>Q#1816 - &gt;PCS05106.1 restriction subunit [Lactococcus plantarum]</t>
  </si>
  <si>
    <t>Q#1817 - &gt;PCS05096.1 histidine kinase [Lactococcus plantarum]</t>
  </si>
  <si>
    <t>cl34473</t>
  </si>
  <si>
    <t>COG2461 superfamily</t>
  </si>
  <si>
    <t>Uncharacterized conserved protein, DUF438 domain, may contain hemerythrin domain [Function unknown]; Uncharacterized conserved protein [Function unknown].</t>
  </si>
  <si>
    <t>Q#1818 - &gt;PCS05097.1 restriction endonuclease subunit S [Lactococcus plantarum]</t>
  </si>
  <si>
    <t>Q#1819 - &gt;PCS05098.1 integrase [Lactococcus plantarum]</t>
  </si>
  <si>
    <t>Q#1820 - &gt;PCS05099.1 specificity determinant HsdS [Lactococcus plantarum]</t>
  </si>
  <si>
    <t>Q#1823 - &gt;PCS05094.1 H+/Ca2+ antiporter [Lactococcus plantarum]</t>
  </si>
  <si>
    <t>Q#1825 - &gt;PCS05050.1 phage integrase [Lactococcus plantarum]</t>
  </si>
  <si>
    <t>Q#1829 - &gt;PCS05054.1 cell division protein FtsK [Lactococcus plantarum]</t>
  </si>
  <si>
    <t>Q#1832 - &gt;PCS04998.1 enolase [Lactococcus plantarum]</t>
  </si>
  <si>
    <t>Q#1834 - &gt;PCS04997.1 glutamine amidotransferase [Lactococcus plantarum]</t>
  </si>
  <si>
    <t>Q#1835 - &gt;PCS04972.1 cadmium resistance accessory protein CadX [Lactococcus plantarum]</t>
  </si>
  <si>
    <t>Q#1836 - &gt;PCS04973.1 Cadmium resistance protein [Lactococcus plantarum]</t>
  </si>
  <si>
    <t>COG4300</t>
  </si>
  <si>
    <t>CadD</t>
  </si>
  <si>
    <t>Cadmium resistance protein CadD, predicted permease [Inorganic ion transport and metabolism]; Predicted permease, cadmium resistance protein [Inorganic ion transport and metabolism].</t>
  </si>
  <si>
    <t>Q#1838 - &gt;PCS04952.1 hypothetical protein RU87_GL000983 [Lactococcus plantarum]</t>
  </si>
  <si>
    <t>Q#1839 - &gt;PCS04953.1 transposase, IS150-like protein [Lactococcus plantarum]</t>
  </si>
  <si>
    <t>Q#1840 - &gt;PCS04681.1 transposase [Lactococcus plantarum]</t>
  </si>
  <si>
    <t>COG3547</t>
  </si>
  <si>
    <t>Q#1842 - &gt;PCS04455.1 Gls24 family general stress protein [Lactococcus plantarum]</t>
  </si>
  <si>
    <t>Q#2 - &gt;RLY05124.1 large conductance mechanosensitive channel protein MscL [Streptococcus hillyeri]</t>
  </si>
  <si>
    <t>Q#3 - &gt;RLY05125.1 DNA primase [Streptococcus hillyeri]</t>
  </si>
  <si>
    <t>Q#4 - &gt;RLY05126.1 RNA polymerase sigma factor RpoD [Streptococcus hillyeri]</t>
  </si>
  <si>
    <t>Q#5 - &gt;RLY05127.1 metal-sulfur cluster assembly factor [Streptococcus hillyeri]</t>
  </si>
  <si>
    <t>Q#6 - &gt;RLY05128.1 dTDP-4-dehydrorhamnose reductase [Streptococcus hillyeri]</t>
  </si>
  <si>
    <t>Q#7 - &gt;RLY05129.1 glycosyltransferase family 1 protein [Streptococcus hillyeri]</t>
  </si>
  <si>
    <t>Q#8 - &gt;RLY05130.1 glycosyltransferase family 2 protein [Streptococcus hillyeri]</t>
  </si>
  <si>
    <t>Q#9 - &gt;RLY05410.1 ABC transporter permease [Streptococcus hillyeri]</t>
  </si>
  <si>
    <t>Q#10 - &gt;RLY05131.1 ABC transporter ATP-binding protein [Streptococcus hillyeri]</t>
  </si>
  <si>
    <t>Q#11 - &gt;RLY05132.1 glycosyltransferase family 2 protein [Streptococcus hillyeri]</t>
  </si>
  <si>
    <t>Q#12 - &gt;RLY05133.1 alpha-L-Rha alpha-1,3-L-rhamnosyltransferase [Streptococcus hillyeri]</t>
  </si>
  <si>
    <t>COG3754</t>
  </si>
  <si>
    <t>RgpF</t>
  </si>
  <si>
    <t>Q#13 - &gt;RLY05134.1 LTA synthase family protein [Streptococcus hillyeri]</t>
  </si>
  <si>
    <t>Q#14 - &gt;RLY05135.1 glycosyltransferase [Streptococcus hillyeri]</t>
  </si>
  <si>
    <t>Q#16 - &gt;RLY05137.1 CHAP domain-containing protein [Streptococcus hillyeri]</t>
  </si>
  <si>
    <t>Q#18 - &gt;RLY05139.1 ABC transporter ATP-binding protein [Streptococcus hillyeri]</t>
  </si>
  <si>
    <t>Q#19 - &gt;RLY05140.1 FtsX-like permease family protein [Streptococcus hillyeri]</t>
  </si>
  <si>
    <t>cl27392</t>
  </si>
  <si>
    <t>YbbP superfamily</t>
  </si>
  <si>
    <t>Predicted ABC-type transport system involved in lysophospholipase L1 biosynthesis, permease component [Secondary metabolites biosynthesis, transport and catabolism]; Predicted ABC-type transport system involved in lysophospholipase L1 biosynthesis, permease component [Secondary metabolites biosynthesis, transport, and catabolism].</t>
  </si>
  <si>
    <t>Q#20 - &gt;RLY05141.1 DNA-binding response regulator [Streptococcus hillyeri]</t>
  </si>
  <si>
    <t>Q#21 - &gt;RLY05142.1 sensor histidine kinase [Streptococcus hillyeri]</t>
  </si>
  <si>
    <t>Q#22 - &gt;RLY05143.1 glucuronide permease [Streptococcus hillyeri]</t>
  </si>
  <si>
    <t>Q#23 - &gt;RLY05144.1 AraC family transcriptional regulator [Streptococcus hillyeri]</t>
  </si>
  <si>
    <t>Q#24 - &gt;RLY05145.1 MFS transporter [Streptococcus hillyeri]</t>
  </si>
  <si>
    <t>Q#25 - &gt;RLY05146.1 carboxylesterase [Streptococcus hillyeri]</t>
  </si>
  <si>
    <t>Q#26 - &gt;RLY05147.1 hypothetical protein EAF07_00130 [Streptococcus hillyeri]</t>
  </si>
  <si>
    <t>cl30613</t>
  </si>
  <si>
    <t>LacZ superfamily</t>
  </si>
  <si>
    <t>Beta-galactosidase/beta-glucuronidase [Carbohydrate transport and metabolism]; Beta-galactosidase/beta-glucuronidase [Carbohydrate transport and metabolism].</t>
  </si>
  <si>
    <t>Q#27 - &gt;RLY05148.1 sugar kinase [Streptococcus hillyeri]</t>
  </si>
  <si>
    <t>Q#28 - &gt;RLY05149.1 beta-glucuronidase [Streptococcus hillyeri]</t>
  </si>
  <si>
    <t>Q#29 - &gt;RLY05150.1 FadR family transcriptional regulator [Streptococcus hillyeri]</t>
  </si>
  <si>
    <t>COG2186</t>
  </si>
  <si>
    <t>FadR</t>
  </si>
  <si>
    <t>cl39086</t>
  </si>
  <si>
    <t>DNA-binding transcriptional regulator, FadR family [Transcription]; Transcriptional regulators [Transcription].</t>
  </si>
  <si>
    <t>Q#30 - &gt;RLY05151.1 bifunctional 4-hydroxy-2-oxoglutarate aldolase/2-dehydro-3-deoxy-phosphogluconate aldolase [Streptococcus hillyeri]</t>
  </si>
  <si>
    <t>Q#31 - &gt;RLY05152.1 glucuronate isomerase [Streptococcus hillyeri]</t>
  </si>
  <si>
    <t>UxaC superfamily</t>
  </si>
  <si>
    <t>Glucuronate isomerase; This is a family of Glucuronate isomerases also known as D-glucuronate isomerase, uronic isomerase, uronate isomerase, or uronic acid isomerase, EC:5.3.1.12. This enzyme catalyzes the reactions: D-glucuronate &lt;=&gt; D-fructuronate and D-galacturonate &lt;=&gt; D-tagaturonate. It is not however clear where the experimental evidence for this functional assignment came from and thus this family has no literature reference.</t>
  </si>
  <si>
    <t>Q#32 - &gt;RLY05153.1 mannonate dehydratase [Streptococcus hillyeri]</t>
  </si>
  <si>
    <t>Q#33 - &gt;RLY05154.1 SDR family NAD(P)-dependent oxidoreductase [Streptococcus hillyeri]</t>
  </si>
  <si>
    <t>Q#35 - &gt;RLY05156.1 HAD family hydrolase [Streptococcus hillyeri]</t>
  </si>
  <si>
    <t>Q#36 - &gt;RLY05157.1 beta-hexosaminidase [Streptococcus hillyeri]</t>
  </si>
  <si>
    <t>Q#37 - &gt;RLY05158.1 DUF805 domain-containing protein [Streptococcus hillyeri]</t>
  </si>
  <si>
    <t>Q#38 - &gt;RLY05159.1 NAD-dependent DNA ligase LigA [Streptococcus hillyeri]</t>
  </si>
  <si>
    <t>Q#39 - &gt;RLY05160.1 YegS/Rv2252/BmrU family lipid kinase [Streptococcus hillyeri]</t>
  </si>
  <si>
    <t>Q#40 - &gt;RLY05411.1 type I pullulanase [Streptococcus hillyeri]</t>
  </si>
  <si>
    <t>Q#41 - &gt;RLY05161.1 1,4-alpha-glucan branching protein GlgB [Streptococcus hillyeri]</t>
  </si>
  <si>
    <t>Q#43 - &gt;RLY05163.1 glucose-1-phosphate adenylyltransferase subunit GlgD [Streptococcus hillyeri]</t>
  </si>
  <si>
    <t>Q#44 - &gt;RLY05164.1 glycogen synthase GlgA [Streptococcus hillyeri]</t>
  </si>
  <si>
    <t>Q#45 - &gt;RLY05165.1 glycogen/starch/alpha-glucan phosphorylase [Streptococcus hillyeri]</t>
  </si>
  <si>
    <t>Q#46 - &gt;RLY05166.1 ATP synthase F0 subunit C [Streptococcus hillyeri]</t>
  </si>
  <si>
    <t>Q#47 - &gt;RLY05167.1 F0F1 ATP synthase subunit A [Streptococcus hillyeri]</t>
  </si>
  <si>
    <t>Q#48 - &gt;RLY05168.1 ATP synthase F0 subunit B [Streptococcus hillyeri]</t>
  </si>
  <si>
    <t>Q#49 - &gt;RLY05169.1 F0F1 ATP synthase subunit delta [Streptococcus hillyeri]</t>
  </si>
  <si>
    <t>OSCP superfamily</t>
  </si>
  <si>
    <t>ATP synthase delta (OSCP) subunit; The ATP D subunit from E. coli is the same as the OSCP subunit which is this family. The ATP D subunit from metazoa are found in family pfam00401.</t>
  </si>
  <si>
    <t>Q#50 - &gt;RLY05170.1 F0F1 ATP synthase subunit alpha [Streptococcus hillyeri]</t>
  </si>
  <si>
    <t>Q#51 - &gt;RLY05171.1 F0F1 ATP synthase subunit gamma [Streptococcus hillyeri]</t>
  </si>
  <si>
    <t>Q#52 - &gt;RLY05172.1 F0F1 ATP synthase subunit beta [Streptococcus hillyeri]</t>
  </si>
  <si>
    <t>Q#53 - &gt;RLY05173.1 F0F1 ATP synthase subunit epsilon [Streptococcus hillyeri]</t>
  </si>
  <si>
    <t>Q#54 - &gt;RLY05174.1 neutral zinc metallopeptidase [Streptococcus hillyeri]</t>
  </si>
  <si>
    <t>COG2321</t>
  </si>
  <si>
    <t>YpfJ</t>
  </si>
  <si>
    <t>Predicted metalloprotease [General function prediction only]; Predicted metalloprotease [General function prediction only].</t>
  </si>
  <si>
    <t>Q#55 - &gt;RLY05412.1 ATP-dependent nuclease subunit B [Streptococcus hillyeri]</t>
  </si>
  <si>
    <t>Q#56 - &gt;RLY05175.1 DUF1349 domain-containing protein [Streptococcus hillyeri]</t>
  </si>
  <si>
    <t>Q#57 - &gt;RLY05176.1 helicase-exonuclease AddAB subunit AddA [Streptococcus hillyeri]</t>
  </si>
  <si>
    <t>Q#59 - &gt;RLY05178.1 rhodanese-related sulfurtransferase [Streptococcus hillyeri]</t>
  </si>
  <si>
    <t>Q#60 - &gt;RLY05179.1 permease [Streptococcus hillyeri]</t>
  </si>
  <si>
    <t>TDT superfamily</t>
  </si>
  <si>
    <t>The Tellurite-resistance/Dicarboxylate Transporter (TDT) family; The Tellurite-resistance/Dicarboxylate Transporter (TDT) family includes members from all three kingdoms, but only three members of the family have been functionally characterized: the TehA protein of E. coli functioning as a tellurite-resistance uptake permease, the Mae1 protein of S. pombe functioning in the uptake of malate and other dicarboxylates, and the sulfite efflux pump (SSU1) of Saccharomyces cerevisiae. In plants, the plasma membrane protein SLAC1 (Slow Anion Channel-Associated 1), which is preferentially expressed in guard cells, encodes a distant homolog of fungal and bacterial dicarboxylate/malic acid transport proteins. SLAC1 is essential  in mediating stomatal responses to physiological and stress stimuli. Members of the TDT family exhibit 10 putative transmembrane alpha-helical spanners (TMSs).</t>
  </si>
  <si>
    <t>Q#61 - &gt;RLY05180.1 glutamine amidotransferase [Streptococcus hillyeri]</t>
  </si>
  <si>
    <t>Q#62 - &gt;RLY05413.1 Mur ligase family protein [Streptococcus hillyeri]</t>
  </si>
  <si>
    <t>Q#63 - &gt;RLY05181.1 TIGR00159 family protein [Streptococcus hillyeri]</t>
  </si>
  <si>
    <t>Q#64 - &gt;RLY05182.1 YbbR-like domain-containing protein [Streptococcus hillyeri]</t>
  </si>
  <si>
    <t>Q#65 - &gt;RLY05414.1 phosphoglucosamine mutase [Streptococcus hillyeri]</t>
  </si>
  <si>
    <t>Q#66 - &gt;RLY05183.1 GTPase Era [Streptococcus hillyeri]</t>
  </si>
  <si>
    <t>Q#68 - &gt;RLY05185.1 helix-turn-helix domain-containing protein [Streptococcus hillyeri]</t>
  </si>
  <si>
    <t>Q#69 - &gt;RLY05186.1 toxin PezT [Streptococcus hillyeri]</t>
  </si>
  <si>
    <t>Q#70 - &gt;RLY05187.1 DeoR/GlpR transcriptional regulator [Streptococcus hillyeri]</t>
  </si>
  <si>
    <t>Q#71 - &gt;RLY05188.1 galactose-6-phosphate isomerase subunit LacA [Streptococcus hillyeri]</t>
  </si>
  <si>
    <t>Q#72 - &gt;RLY05189.1 galactose-6-phosphate isomerase subunit LacB [Streptococcus hillyeri]</t>
  </si>
  <si>
    <t>Q#73 - &gt;RLY05190.1 tagatose-6-phosphate kinase [Streptococcus hillyeri]</t>
  </si>
  <si>
    <t>Q#74 - &gt;RLY05191.1 tagatose-bisphosphate aldolase [Streptococcus hillyeri]</t>
  </si>
  <si>
    <t>COG3684</t>
  </si>
  <si>
    <t>LacD</t>
  </si>
  <si>
    <t>Tagatose-1,6-bisphosphate aldolase [Carbohydrate transport and metabolism]; Tagatose-1,6-bisphosphate aldolase [Carbohydrate transport and metabolism].</t>
  </si>
  <si>
    <t>Q#75 - &gt;RLY05192.1 PTS lactose/cellobiose transporter subunit IIA [Streptococcus hillyeri]</t>
  </si>
  <si>
    <t>Q#76 - &gt;RLY05193.1 PTS lactose transporter subunit IIBC [Streptococcus hillyeri]</t>
  </si>
  <si>
    <t>Q#77 - &gt;RLY05194.1 6-phospho-beta-galactosidase [Streptococcus hillyeri]</t>
  </si>
  <si>
    <t>Q#78 - &gt;RLY05195.1 aldose 1-epimerase family protein [Streptococcus hillyeri]</t>
  </si>
  <si>
    <t>Q#79 - &gt;RLY05196.1 cytochrome c biogenesis protein CcdA [Streptococcus hillyeri]</t>
  </si>
  <si>
    <t>COG0785</t>
  </si>
  <si>
    <t>CcdA</t>
  </si>
  <si>
    <t>Cytochrome c biogenesis protein CcdA [Energy production and conversion, Posttranslational modification, protein turnover, chaperones]; Cytochrome c biogenesis protein [Posttranslational modification, protein turnover, chaperones].</t>
  </si>
  <si>
    <t>Q#81 - &gt;RLY05198.1 TlpA family protein disulfide reductase [Streptococcus hillyeri]</t>
  </si>
  <si>
    <t>Q#82 - &gt;RLY05199.1 peptide-methionine (R)-S-oxide reductase [Streptococcus hillyeri]</t>
  </si>
  <si>
    <t>Q#83 - &gt;RLY05200.1 response regulator [Streptococcus hillyeri]</t>
  </si>
  <si>
    <t>cl34812</t>
  </si>
  <si>
    <t>YesN superfamily</t>
  </si>
  <si>
    <t>Two-component response regulator, YesN/AraC family, consists of REC and AraC-type DNA-binding domains [Signal transduction mechanisms, Transcription]; Response regulator containing CheY-like receiver domain and AraC-type DNA-binding domain [Signal transduction mechanisms].</t>
  </si>
  <si>
    <t>Q#84 - &gt;RLY05201.1 sensor histidine kinase [Streptococcus hillyeri]</t>
  </si>
  <si>
    <t>COG2972</t>
  </si>
  <si>
    <t>YesM</t>
  </si>
  <si>
    <t>Q#85 - &gt;RLY05202.1 DNA-formamidopyrimidine glycosylase [Streptococcus hillyeri]</t>
  </si>
  <si>
    <t>Q#86 - &gt;RLY05203.1 dephospho-CoA kinase [Streptococcus hillyeri]</t>
  </si>
  <si>
    <t>Q#87 - &gt;RLY05204.1 ABC transporter ATP-binding protein [Streptococcus hillyeri]</t>
  </si>
  <si>
    <t>Q#89 - &gt;RLY05206.1 DUF853 family protein [Streptococcus hillyeri]</t>
  </si>
  <si>
    <t>COG0433</t>
  </si>
  <si>
    <t>YjgR</t>
  </si>
  <si>
    <t>cl33869</t>
  </si>
  <si>
    <t>Archaeal DNA helicase HerA or a related bacterial ATPase, contains HAS-barrel and ATPase domains [Replication, recombination and repair]; HerA helicase [Replication, recombination, and repair].</t>
  </si>
  <si>
    <t>Q#90 - &gt;RLY05207.1 MFS transporter [Streptococcus hillyeri]</t>
  </si>
  <si>
    <t>Q#91 - &gt;RLY05208.1 50S ribosomal protein L33 [Streptococcus hillyeri]</t>
  </si>
  <si>
    <t>Q#92 - &gt;RLY05209.1 preprotein translocase subunit SecG [Streptococcus hillyeri]</t>
  </si>
  <si>
    <t>Q#93 - &gt;RLY05210.1 ribonuclease R [Streptococcus hillyeri]</t>
  </si>
  <si>
    <t>Q#94 - &gt;RLY05211.1 SsrA-binding protein SmpB [Streptococcus hillyeri]</t>
  </si>
  <si>
    <t>Q#95 - &gt;RLY05212.1 GtrA family protein [Streptococcus hillyeri]</t>
  </si>
  <si>
    <t>Q#97 - &gt;RLY05214.1 queuosine transporter QueT [Streptococcus hillyeri]</t>
  </si>
  <si>
    <t>Q#98 - &gt;RLY05415.1 methyltransferase [Streptococcus hillyeri]</t>
  </si>
  <si>
    <t>Q#99 - &gt;RLY05215.1 1-acyl-sn-glycerol-3-phosphate acyltransferase [Streptococcus hillyeri]</t>
  </si>
  <si>
    <t>Q#100 - &gt;RLY05216.1 ComEA family DNA-binding protein [Streptococcus hillyeri]</t>
  </si>
  <si>
    <t>Q#101 - &gt;RLY05217.1 DNA internalization-related competence protein ComEC/Rec2 [Streptococcus hillyeri]</t>
  </si>
  <si>
    <t>Q#102 - &gt;RLY05218.1 serine protease [Streptococcus hillyeri]</t>
  </si>
  <si>
    <t>Q#103 - &gt;RLY05219.1 YSIRK-type signal peptide-containing protein [Streptococcus hillyeri]</t>
  </si>
  <si>
    <t>cl28586</t>
  </si>
  <si>
    <t>COG2374 superfamily</t>
  </si>
  <si>
    <t>Predicted extracellular nuclease  [General function prediction only]; Predicted extracellular nuclease [General function prediction only].</t>
  </si>
  <si>
    <t>Q#106 - &gt;RLY05416.1 HAD family hydrolase [Streptococcus hillyeri]</t>
  </si>
  <si>
    <t>Q#107 - &gt;RLY05222.1 HAD family phosphatase [Streptococcus hillyeri]</t>
  </si>
  <si>
    <t>Q#108 - &gt;RLY05223.1 signal recognition particle-docking protein FtsY [Streptococcus hillyeri]</t>
  </si>
  <si>
    <t>Q#109 - &gt;RLY05224.1 translational GTPase TypA [Streptococcus hillyeri]</t>
  </si>
  <si>
    <t>Q#111 - &gt;RLY05226.1 tRNA preQ1(34) S-adenosylmethionine ribosyltransferase-isomerase QueA [Streptococcus hillyeri]</t>
  </si>
  <si>
    <t>Q#112 - &gt;RLY05227.1 glucosamine-6-phosphate deaminase [Streptococcus hillyeri]</t>
  </si>
  <si>
    <t>Q#114 - &gt;RLY05229.1 U32 family peptidase [Streptococcus hillyeri]</t>
  </si>
  <si>
    <t>Q#115 - &gt;RLY05230.1 U32 family peptidase [Streptococcus hillyeri]</t>
  </si>
  <si>
    <t>Q#117 - &gt;RLY05232.1 hypothetical protein EAF07_00595 [Streptococcus hillyeri]</t>
  </si>
  <si>
    <t>Q#119 - &gt;RLY05234.1 NUDIX domain-containing protein [Streptococcus hillyeri]</t>
  </si>
  <si>
    <t>Q#120 - &gt;RLY05235.1 DUF554 domain-containing protein [Streptococcus hillyeri]</t>
  </si>
  <si>
    <t>Q#123 - &gt;RLY05238.1 ABC transporter ATP-binding protein [Streptococcus hillyeri]</t>
  </si>
  <si>
    <t>Q#126 - &gt;RLY05241.1 sensor histidine kinase [Streptococcus hillyeri]</t>
  </si>
  <si>
    <t>Q#127 - &gt;RLY05242.1 DNA-binding response regulator [Streptococcus hillyeri]</t>
  </si>
  <si>
    <t>Q#128 - &gt;RLY05243.1 PTS beta-glucoside transporter subunit EIIBCA [Streptococcus hillyeri]</t>
  </si>
  <si>
    <t>Q#129 - &gt;RLY05244.1 6-phospho-beta-glucosidase [Streptococcus hillyeri]</t>
  </si>
  <si>
    <t>Q#130 - &gt;RLY05245.1 DJ-1/PfpI family protein [Streptococcus hillyeri]</t>
  </si>
  <si>
    <t>Q#131 - &gt;RLY05246.1 DJ-1/PfpI family protein [Streptococcus hillyeri]</t>
  </si>
  <si>
    <t>Q#132 - &gt;RLY05247.1 MurR/RpiR family transcriptional regulator [Streptococcus hillyeri]</t>
  </si>
  <si>
    <t>RpiR superfamily</t>
  </si>
  <si>
    <t>Q#133 - &gt;RLY05248.1 ATP-dependent Clp protease ATP-binding subunit [Streptococcus hillyeri]</t>
  </si>
  <si>
    <t>Q#134 - &gt;RLY05249.1 DUF1797 family protein [Streptococcus hillyeri]</t>
  </si>
  <si>
    <t>Q#135 - &gt;RLY05250.1 amino acid ABC transporter permease [Streptococcus hillyeri]</t>
  </si>
  <si>
    <t>Q#136 - &gt;RLY05251.1 amino acid ABC transporter ATP-binding protein [Streptococcus hillyeri]</t>
  </si>
  <si>
    <t>Q#137 - &gt;RLY05252.1 hypothetical protein EAF07_00695 [Streptococcus hillyeri]</t>
  </si>
  <si>
    <t>Q#138 - &gt;RLY05253.1 glycosyltransferase [Streptococcus hillyeri]</t>
  </si>
  <si>
    <t>Q#139 - &gt;RLY05254.1 peptide deformylase [Streptococcus hillyeri]</t>
  </si>
  <si>
    <t>Pep_deformylase superfamily</t>
  </si>
  <si>
    <t>Polypeptide or peptide deformylase; a family of metalloenzymes that catalyzes the removal of the N-terminal formyl group in a growing polypeptide chain following translation initiation during protein synthesis in prokaryotes. These enzymes utilize Fe(II) as the catalytic metal ion, which can be replaced with a nickel or cobalt ion with no loss of activity. There are two types of peptide deformylases, types I and II, which differ in structure only in the outer surface of the domain. Because these enzymes are essential only in prokaryotes (although eukaryotic gene sequences have been found), they are a target for a new class of antibacterial agents.</t>
  </si>
  <si>
    <t>Q#140 - &gt;RLY05255.1 N-acetyltransferase [Streptococcus hillyeri]</t>
  </si>
  <si>
    <t>Q#141 - &gt;RLY05256.1 methylenetetrahydrofolate--tRNA-(uracil(54)-C(5))-methyltransferase (FADH(2)-oxidizing) TrmFO [Streptococcus hillyeri]</t>
  </si>
  <si>
    <t>Q#142 - &gt;RLY05257.1 YSIRK-type signal peptide-containing protein [Streptococcus hillyeri]</t>
  </si>
  <si>
    <t>Q#143 - &gt;RLY05258.1 FAD:protein FMN transferase [Streptococcus hillyeri]</t>
  </si>
  <si>
    <t>Q#144 - &gt;RLY05259.1 tautomerase [Streptococcus hillyeri]</t>
  </si>
  <si>
    <t>Q#145 - &gt;RLY05417.1 Cro/Cl family transcriptional regulator [Streptococcus hillyeri]</t>
  </si>
  <si>
    <t>Q#146 - &gt;RLY05260.1 DUF4839 domain-containing protein [Streptococcus hillyeri]</t>
  </si>
  <si>
    <t>Q#148 - &gt;RLY05262.1 tRNA (adenosine(37)-N6)-dimethylallyltransferase MiaA [Streptococcus hillyeri]</t>
  </si>
  <si>
    <t>Q#149 - &gt;RLY05263.1 cystathionine beta-lyase [Streptococcus hillyeri]</t>
  </si>
  <si>
    <t>Q#150 - &gt;RLY05264.1 ribonuclease Z [Streptococcus hillyeri]</t>
  </si>
  <si>
    <t>Q#151 - &gt;RLY05265.1 SDR family oxidoreductase [Streptococcus hillyeri]</t>
  </si>
  <si>
    <t>Q#152 - &gt;RLY05266.1 DUF1049 domain-containing protein [Streptococcus hillyeri]</t>
  </si>
  <si>
    <t>LapA_dom superfamily</t>
  </si>
  <si>
    <t>Q#153 - &gt;RLY05418.1 PaaI family thioesterase [Streptococcus hillyeri]</t>
  </si>
  <si>
    <t>Q#156 - &gt;RLY05269.1 single-stranded-DNA-specific exonuclease RecJ [Streptococcus hillyeri]</t>
  </si>
  <si>
    <t>Q#158 - &gt;RLY05271.1 GNAT family N-acetyltransferase [Streptococcus hillyeri]</t>
  </si>
  <si>
    <t>Q#159 - &gt;RLY05272.1 ABC transporter ATP-binding protein [Streptococcus hillyeri]</t>
  </si>
  <si>
    <t>Q#160 - &gt;RLY05273.1 oxygen-independent coproporphyrinogen III oxidase [Streptococcus hillyeri]</t>
  </si>
  <si>
    <t>Q#161 - &gt;RLY05274.1 acyl-[acyl-carrier-protein] thioesterase [Streptococcus hillyeri]</t>
  </si>
  <si>
    <t>Q#162 - &gt;RLY05275.1 NUDIX domain-containing protein [Streptococcus hillyeri]</t>
  </si>
  <si>
    <t>Q#163 - &gt;RLY05276.1 8-oxo-dGTP diphosphatase [Streptococcus hillyeri]</t>
  </si>
  <si>
    <t>Q#164 - &gt;RLY05277.1 TIGR01457 family HAD-type hydrolase [Streptococcus hillyeri]</t>
  </si>
  <si>
    <t>Q#165 - &gt;RLY05278.1 TIGR01906 family membrane protein [Streptococcus hillyeri]</t>
  </si>
  <si>
    <t>Q#166 - &gt;RLY05419.1 N-acetylmuramoyl-L-alanine amidase [Streptococcus hillyeri]</t>
  </si>
  <si>
    <t>Q#167 - &gt;RLY05279.1 type II toxin-antitoxin system PemK/MazF family toxin [Streptococcus hillyeri]</t>
  </si>
  <si>
    <t>Q#168 - &gt;RLY05280.1 ABC transporter ATP-binding protein [Streptococcus hillyeri]</t>
  </si>
  <si>
    <t>Q#169 - &gt;RLY05281.1 ABC transporter ATP-binding protein [Streptococcus hillyeri]</t>
  </si>
  <si>
    <t>Q#171 - &gt;RLY05283.1 DNA-binding response regulator [Streptococcus hillyeri]</t>
  </si>
  <si>
    <t>Q#172 - &gt;RLY05284.1 cell wall metabolism sensor histidine kinase VicK [Streptococcus hillyeri]</t>
  </si>
  <si>
    <t>Q#173 - &gt;RLY05420.1 MBL fold metallo-hydrolase [Streptococcus hillyeri]</t>
  </si>
  <si>
    <t>Q#174 - &gt;RLY05285.1 exodeoxyribonuclease VII large subunit [Streptococcus hillyeri]</t>
  </si>
  <si>
    <t>Q#175 - &gt;RLY05286.1 GNAT family N-acetyltransferase [Streptococcus hillyeri]</t>
  </si>
  <si>
    <t>Q#176 - &gt;RLY05287.1 exodeoxyribonuclease VII small subunit [Streptococcus hillyeri]</t>
  </si>
  <si>
    <t>Q#177 - &gt;RLY05288.1 polyprenyl synthetase family protein [Streptococcus hillyeri]</t>
  </si>
  <si>
    <t>Q#178 - &gt;RLY05289.1 TlyA family RNA methyltransferase [Streptococcus hillyeri]</t>
  </si>
  <si>
    <t>Q#179 - &gt;RLY05290.1 ArgR family transcriptional regulator [Streptococcus hillyeri]</t>
  </si>
  <si>
    <t>Q#180 - &gt;RLY05291.1 DNA repair protein RecN [Streptococcus hillyeri]</t>
  </si>
  <si>
    <t>Q#181 - &gt;RLY05292.1 DegV family protein [Streptococcus hillyeri]</t>
  </si>
  <si>
    <t>Q#182 - &gt;RLY05293.1 GDSL family lipase [Streptococcus hillyeri]</t>
  </si>
  <si>
    <t>Q#183 - &gt;RLY05294.1 DUF2140 family protein [Streptococcus hillyeri]</t>
  </si>
  <si>
    <t>Q#184 - &gt;RLY05295.1 phosphocarrier protein HPr [Streptococcus hillyeri]</t>
  </si>
  <si>
    <t>Q#185 - &gt;RLY05296.1 phosphoenolpyruvate--protein phosphotransferase [Streptococcus hillyeri]</t>
  </si>
  <si>
    <t>Q#186 - &gt;RLY05297.1 IS200/IS605 family transposase [Streptococcus hillyeri]</t>
  </si>
  <si>
    <t>COG1943</t>
  </si>
  <si>
    <t>RAYT</t>
  </si>
  <si>
    <t>cl00848</t>
  </si>
  <si>
    <t>REP element-mobilizing transposase RayT [Mobilome: prophages, transposons]; Transposase and inactivated derivatives [DNA replication, recombination, and repair].</t>
  </si>
  <si>
    <t>Q#188 - &gt;RLY05299.1 ArsR family transcriptional regulator [Streptococcus hillyeri]</t>
  </si>
  <si>
    <t>Q#189 - &gt;RLY05300.1 DNA alkylation repair protein [Streptococcus hillyeri]</t>
  </si>
  <si>
    <t>Q#190 - &gt;RLY05301.1 endonuclease III [Streptococcus hillyeri]</t>
  </si>
  <si>
    <t>Q#191 - &gt;RLY05302.1 glycerol kinase [Streptococcus hillyeri]</t>
  </si>
  <si>
    <t>Q#193 - &gt;RLY05304.1 nucleoside hydrolase [Streptococcus hillyeri]</t>
  </si>
  <si>
    <t>COG1957</t>
  </si>
  <si>
    <t>URH1</t>
  </si>
  <si>
    <t>cl00226</t>
  </si>
  <si>
    <t>Inosine-uridine nucleoside N-ribohydrolase [Nucleotide transport and metabolism]; Inosine-uridine nucleoside N-ribohydrolase [Nucleotide transport and metabolism].</t>
  </si>
  <si>
    <t>Q#194 - &gt;RLY05305.1 exodeoxyribonuclease III [Streptococcus hillyeri]</t>
  </si>
  <si>
    <t>Q#196 - &gt;RLY05307.1 Sapep family Mn(2+)-dependent dipeptidase [Streptococcus hillyeri]</t>
  </si>
  <si>
    <t>Q#198 - &gt;RLY05309.1 methionine--tRNA ligase [Streptococcus hillyeri]</t>
  </si>
  <si>
    <t>Q#201 - &gt;RLY05312.1 TIGR03943 family protein [Streptococcus hillyeri]</t>
  </si>
  <si>
    <t>Q#202 - &gt;RLY05313.1 permease [Streptococcus hillyeri]</t>
  </si>
  <si>
    <t>Q#204 - &gt;RLY05315.1 GntR family transcriptional regulator [Streptococcus hillyeri]</t>
  </si>
  <si>
    <t>Q#205 - &gt;RLY05316.1 ABC transporter ATP-binding protein [Streptococcus hillyeri]</t>
  </si>
  <si>
    <t>Q#207 - &gt;RLY05318.1 ASCH domain-containing protein [Streptococcus hillyeri]</t>
  </si>
  <si>
    <t>Q#210 - &gt;RLY05321.1 gfo/Idh/MocA family oxidoreductase [Streptococcus hillyeri]</t>
  </si>
  <si>
    <t>Q#211 - &gt;RLY05322.1 bifunctional UDP-N-acetylglucosamine diphosphorylase/glucosamine-1-phosphate N-acetyltransferase GlmU [Streptococcus hillyeri]</t>
  </si>
  <si>
    <t>Q#212 - &gt;RLY05323.1 NUDIX hydrolase [Streptococcus hillyeri]</t>
  </si>
  <si>
    <t>Q#214 - &gt;RLY05325.1 5'-methylthioadenosine/adenosylhomocysteine nucleosidase [Streptococcus hillyeri]</t>
  </si>
  <si>
    <t>Q#215 - &gt;RLY05326.1 cell division protein FtsA [Streptococcus hillyeri]</t>
  </si>
  <si>
    <t>Q#216 - &gt;RLY05327.1 cell division protein FtsZ [Streptococcus hillyeri]</t>
  </si>
  <si>
    <t>Q#217 - &gt;RLY05328.1 YggS family pyridoxal phosphate-dependent enzyme [Streptococcus hillyeri]</t>
  </si>
  <si>
    <t>Q#218 - &gt;RLY05329.1 cell division protein SepF [Streptococcus hillyeri]</t>
  </si>
  <si>
    <t>Q#219 - &gt;RLY05330.1 YggT family protein [Streptococcus hillyeri]</t>
  </si>
  <si>
    <t>Q#220 - &gt;RLY05331.1 RNA-binding protein [Streptococcus hillyeri]</t>
  </si>
  <si>
    <t>Q#221 - &gt;RLY05332.1 DivIVA domain-containing protein [Streptococcus hillyeri]</t>
  </si>
  <si>
    <t>Q#222 - &gt;RLY05333.1 isoleucine--tRNA ligase [Streptococcus hillyeri]</t>
  </si>
  <si>
    <t>Q#223 - &gt;RLY05421.1 adenine phosphoribosyltransferase [Streptococcus hillyeri]</t>
  </si>
  <si>
    <t>Q#224 - &gt;RLY05334.1 homoserine O-succinyltransferase [Streptococcus hillyeri]</t>
  </si>
  <si>
    <t>Q#225 - &gt;RLY05335.1 DnaD domain protein [Streptococcus hillyeri]</t>
  </si>
  <si>
    <t>Q#226 - &gt;RLY05336.1 glycoside hydrolase family 1 protein [Streptococcus hillyeri]</t>
  </si>
  <si>
    <t>Q#227 - &gt;RLY05337.1 alpha-mannosidase [Streptococcus hillyeri]</t>
  </si>
  <si>
    <t>COG3537 superfamily</t>
  </si>
  <si>
    <t>Q#228 - &gt;RLY05338.1 glycoside hydrolase family 125 protein [Streptococcus hillyeri]</t>
  </si>
  <si>
    <t>Q#229 - &gt;RLY05339.1 alpha-mannosidase [Streptococcus hillyeri]</t>
  </si>
  <si>
    <t>Q#230 - &gt;RLY05340.1 ROK family protein [Streptococcus hillyeri]</t>
  </si>
  <si>
    <t>Q#232 - &gt;RLY05342.1 sugar ABC transporter permease [Streptococcus hillyeri]</t>
  </si>
  <si>
    <t>Q#233 - &gt;RLY05343.1 carbohydrate ABC transporter permease [Streptococcus hillyeri]</t>
  </si>
  <si>
    <t>Q#234 - &gt;RLY05344.1 extracellular solute-binding protein [Streptococcus hillyeri]</t>
  </si>
  <si>
    <t>Q#235 - &gt;RLY05345.1 DUF624 domain-containing protein [Streptococcus hillyeri]</t>
  </si>
  <si>
    <t>DUF624 superfamily</t>
  </si>
  <si>
    <t>Protein of unknown function, DUF624; This family includes several uncharacterized bacterial proteins.</t>
  </si>
  <si>
    <t>Q#236 - &gt;RLY05346.1 sensor histidine kinase [Streptococcus hillyeri]</t>
  </si>
  <si>
    <t>Q#237 - &gt;RLY05347.1 DNA-binding response regulator [Streptococcus hillyeri]</t>
  </si>
  <si>
    <t>COG4753</t>
  </si>
  <si>
    <t>YesN</t>
  </si>
  <si>
    <t>Q#238 - &gt;RLY05348.1 glycoside hydrolase family 2 protein [Streptococcus hillyeri]</t>
  </si>
  <si>
    <t>Q#239 - &gt;RLY05349.1 HAD family hydrolase [Streptococcus hillyeri]</t>
  </si>
  <si>
    <t>Q#241 - &gt;RLY05350.1 aromatic acid exporter family protein [Streptococcus hillyeri]</t>
  </si>
  <si>
    <t>COG4129</t>
  </si>
  <si>
    <t>YgaE</t>
  </si>
  <si>
    <t>Q#242 - &gt;RLY05351.1 DUF2130 domain-containing protein [Streptococcus hillyeri]</t>
  </si>
  <si>
    <t>Q#243 - &gt;RLY05352.1 GNAT family N-acetyltransferase [Streptococcus hillyeri]</t>
  </si>
  <si>
    <t>Q#244 - &gt;RLY05353.1 ABC transporter ATP-binding protein [Streptococcus hillyeri]</t>
  </si>
  <si>
    <t>Q#246 - &gt;RLY05355.1 UDP-N-acetylglucosamine 1-carboxyvinyltransferase [Streptococcus hillyeri]</t>
  </si>
  <si>
    <t>Q#249 - &gt;RLY05358.1 dihydroorotate oxidase [Streptococcus hillyeri]</t>
  </si>
  <si>
    <t>Q#250 - &gt;RLY05359.1 phosphoglycerate mutase [Streptococcus hillyeri]</t>
  </si>
  <si>
    <t>Q#251 - &gt;RLY05360.1 formate-nitrite transporter [Streptococcus hillyeri]</t>
  </si>
  <si>
    <t>Q#252 - &gt;RLY05361.1 penicillin-binding protein 2 [Streptococcus hillyeri]</t>
  </si>
  <si>
    <t>Q#253 - &gt;RLY05362.1 recombination protein RecR [Streptococcus hillyeri]</t>
  </si>
  <si>
    <t>Q#254 - &gt;RLY05363.1 hypothetical protein EAF07_01305 [Streptococcus hillyeri]</t>
  </si>
  <si>
    <t>GH18_chitinase-like superfamily</t>
  </si>
  <si>
    <t>The GH18 (glycosyl hydrolase, family 18) type II chitinases hydrolyze chitin, an abundant polymer of beta-1,4-linked N-acetylglucosamine (GlcNAc) which is a major component of the cell wall of fungi and the exoskeleton of arthropods.  Chitinases have been identified in viruses, bacteria, fungi, protozoan parasites, insects, and plants. The structure of the GH18 domain is an eight-stranded beta/alpha barrel with a pronounced active-site cleft at the C-terminal end of the beta-barrel.  The GH18 family includes chitotriosidase, chitobiase, hevamine, zymocin-alpha, narbonin, SI-CLP (stabilin-1 interacting chitinase-like protein), IDGF (imaginal disc growth factor), CFLE (cortical fragment-lytic enzyme) spore hydrolase, the type III and type V plant chitinases, the endo-beta-N-acetylglucosaminidases, and the chitolectins.  The GH85 (glycosyl hydrolase, family 85) ENGases (endo-beta-N-acetylglucosaminidases) are closely related to the GH18 chitinases and are included in this alignment model.</t>
  </si>
  <si>
    <t>Q#255 - &gt;RLY05364.1 Gx transporter family protein [Streptococcus hillyeri]</t>
  </si>
  <si>
    <t>Q#256 - &gt;RLY05365.1 NAD(P)/FAD-dependent oxidoreductase [Streptococcus hillyeri]</t>
  </si>
  <si>
    <t>Q#257 - &gt;RLY05366.1 polyprenyl synthetase family protein [Streptococcus hillyeri]</t>
  </si>
  <si>
    <t>Q#258 - &gt;RLY05367.1 FMN-binding protein [Streptococcus hillyeri]</t>
  </si>
  <si>
    <t>cl01081</t>
  </si>
  <si>
    <t>FMN_bind superfamily</t>
  </si>
  <si>
    <t>FMN-binding domain; This conserved region includes the FMN-binding site of the NqrC protein as well as the NosR and NirI regulatory proteins.</t>
  </si>
  <si>
    <t>Q#259 - &gt;RLY05368.1 FAD:protein FMN transferase [Streptococcus hillyeri]</t>
  </si>
  <si>
    <t>Q#260 - &gt;RLY05369.1 1,4-dihydroxy-2-naphthoate polyprenyltransferase [Streptococcus hillyeri]</t>
  </si>
  <si>
    <t>Q#261 - &gt;RLY05370.1 NusG domain II-containing protein [Streptococcus hillyeri]</t>
  </si>
  <si>
    <t>Q#265 - &gt;RLY05374.1 Dam family site-specific DNA-(adenine-N6)-methyltransferase [Streptococcus hillyeri]</t>
  </si>
  <si>
    <t>cl23779</t>
  </si>
  <si>
    <t>MethyltransfD12 superfamily</t>
  </si>
  <si>
    <t xml:space="preserve">D12 class N6 adenine-specific DNA methyltransferase; D12 class N6 adenine-specific DNA methyltransferase.  </t>
  </si>
  <si>
    <t>Q#271 - &gt;RLY05380.1 tyrosine recombinase XerS [Streptococcus hillyeri]</t>
  </si>
  <si>
    <t>Q#272 - &gt;RLY05381.1 acetyl-CoA carboxylase biotin carboxyl carrier protein subunit [Streptococcus hillyeri]</t>
  </si>
  <si>
    <t>Q#274 - &gt;RLY05383.1 citrate transporter [Streptococcus hillyeri]</t>
  </si>
  <si>
    <t>Q#275 - &gt;RLY05384.1 GntR family transcriptional regulator [Streptococcus hillyeri]</t>
  </si>
  <si>
    <t>Q#276 - &gt;RLY05385.1 triphosphoribosyl-dephospho-CoA synthase CitG [Streptococcus hillyeri]</t>
  </si>
  <si>
    <t>COG1767</t>
  </si>
  <si>
    <t>CitG</t>
  </si>
  <si>
    <t>Triphosphoribosyl-dephospho-CoA synthetase [Coenzyme transport and metabolism]; Triphosphoribosyl-dephospho-CoA synthetase [Coenzyme metabolism].</t>
  </si>
  <si>
    <t>Q#278 - &gt;RLY05387.1 ammonia monooxygenase [Streptococcus hillyeri]</t>
  </si>
  <si>
    <t>Q#279 - &gt;RLY05388.1 [citrate (pro-3S)-lyase] ligase [Streptococcus hillyeri]</t>
  </si>
  <si>
    <t>Q#280 - &gt;RLY05389.1 GNAT family N-acetyltransferase [Streptococcus hillyeri]</t>
  </si>
  <si>
    <t>Q#281 - &gt;RLY05390.1 NADP-specific glutamate dehydrogenase [Streptococcus hillyeri]</t>
  </si>
  <si>
    <t>Q#282 - &gt;RLY05391.1 lactoylglutathione lyase [Streptococcus hillyeri]</t>
  </si>
  <si>
    <t>Q#283 - &gt;RLY05392.1 DUF308 domain-containing protein [Streptococcus hillyeri]</t>
  </si>
  <si>
    <t>Q#284 - &gt;RLY05393.1 hypothetical protein EAF07_01465 [Streptococcus hillyeri]</t>
  </si>
  <si>
    <t>cl34362</t>
  </si>
  <si>
    <t>YjiC superfamily</t>
  </si>
  <si>
    <t>UDP:flavonoid glycosyltransferase YjiC, YdhE family [Carbohydrate transport and metabolism]; Glycosyl transferases, related to UDP-glucuronosyltransferase [Carbohydrate transport and metabolism / Signal transduction mechanisms].</t>
  </si>
  <si>
    <t>Q#285 - &gt;RLY05394.1 3-oxoacyl-ACP synthase [Streptococcus hillyeri]</t>
  </si>
  <si>
    <t>Q#286 - &gt;RLY05395.1 CoF synthetase [Streptococcus hillyeri]</t>
  </si>
  <si>
    <t>cl34300</t>
  </si>
  <si>
    <t>PaaK superfamily</t>
  </si>
  <si>
    <t>Phenylacetate-coenzyme A ligase PaaK, adenylate-forming domain family [Coenzyme transport and metabolism]; Coenzyme F390 synthetase [Coenzyme metabolism].</t>
  </si>
  <si>
    <t>Q#287 - &gt;RLY05396.1 MBL fold metallo-hydrolase [Streptococcus hillyeri]</t>
  </si>
  <si>
    <t>Q#288 - &gt;RLY05397.1 NAD(P)-dependent oxidoreductase [Streptococcus hillyeri]</t>
  </si>
  <si>
    <t>Q#289 - &gt;RLY05398.1 hemolysin III family protein [Streptococcus hillyeri]</t>
  </si>
  <si>
    <t>Q#291 - &gt;RLY05400.1 MFS transporter [Streptococcus hillyeri]</t>
  </si>
  <si>
    <t>Q#293 - &gt;RLY05402.1 ATP-binding cassette domain-containing protein [Streptococcus hillyeri]</t>
  </si>
  <si>
    <t>Q#294 - &gt;RLY05403.1 N-acetyltransferase [Streptococcus hillyeri]</t>
  </si>
  <si>
    <t>Q#296 - &gt;RLY05423.1 orotate phosphoribosyltransferase [Streptococcus hillyeri]</t>
  </si>
  <si>
    <t>Q#297 - &gt;RLY05405.1 orotidine-5'-phosphate decarboxylase [Streptococcus hillyeri]</t>
  </si>
  <si>
    <t>Q#298 - &gt;RLY05406.1 chromosome segregation protein SMC [Streptococcus hillyeri]</t>
  </si>
  <si>
    <t>Q#299 - &gt;RLY05407.1 ribonuclease III [Streptococcus hillyeri]</t>
  </si>
  <si>
    <t>Q#300 - &gt;RLY05408.1 bifunctional methylenetetrahydrofolate dehydrogenase/methenyltetrahydrofolate cyclohydrolase [Streptococcus hillyeri]</t>
  </si>
  <si>
    <t>Q#301 - &gt;RLY05409.1 helix-turn-helix domain-containing protein, partial [Streptococcus hillyeri]</t>
  </si>
  <si>
    <t>Tra8 superfamily</t>
  </si>
  <si>
    <t>Q#302 - &gt;RLY04706.1 50S ribosomal protein L10 [Streptococcus hillyeri]</t>
  </si>
  <si>
    <t>Q#303 - &gt;RLY04707.1 50S ribosomal protein L7/L12 [Streptococcus hillyeri]</t>
  </si>
  <si>
    <t>Q#305 - &gt;RLY04709.1 CapA family protein [Streptococcus hillyeri]</t>
  </si>
  <si>
    <t>Q#306 - &gt;RLY04710.1 ribosome maturation factor RimM [Streptococcus hillyeri]</t>
  </si>
  <si>
    <t>Q#307 - &gt;RLY04880.1 tRNA (guanosine(37)-N1)-methyltransferase TrmD [Streptococcus hillyeri]</t>
  </si>
  <si>
    <t>Q#308 - &gt;RLY04711.1 hypothetical protein EAF07_01595 [Streptococcus hillyeri]</t>
  </si>
  <si>
    <t>Q#309 - &gt;RLY04712.1 NAD(P)/FAD-dependent oxidoreductase [Streptococcus hillyeri]</t>
  </si>
  <si>
    <t>Q#313 - &gt;RLY04881.1 DeoR/GlpR transcriptional regulator [Streptococcus hillyeri]</t>
  </si>
  <si>
    <t>Q#314 - &gt;RLY04716.1 1-phosphofructokinase [Streptococcus hillyeri]</t>
  </si>
  <si>
    <t>Q#315 - &gt;RLY04717.1 PTS fructose transporter subunit IIC [Streptococcus hillyeri]</t>
  </si>
  <si>
    <t>Q#317 - &gt;RLY04719.1 HPr kinase/phosphorylase [Streptococcus hillyeri]</t>
  </si>
  <si>
    <t>Q#318 - &gt;RLY04720.1 prolipoprotein diacylglyceryl transferase [Streptococcus hillyeri]</t>
  </si>
  <si>
    <t>Q#319 - &gt;RLY04721.1 DUF948 domain-containing protein [Streptococcus hillyeri]</t>
  </si>
  <si>
    <t>Q#321 - &gt;RLY04723.1 glycerol-3-phosphate 1-O-acyltransferase PlsY [Streptococcus hillyeri]</t>
  </si>
  <si>
    <t>Q#322 - &gt;RLY04724.1 GNAT family N-acetyltransferase [Streptococcus hillyeri]</t>
  </si>
  <si>
    <t>Q#324 - &gt;RLY04726.1 glutathione-disulfide reductase [Streptococcus hillyeri]</t>
  </si>
  <si>
    <t>Q#325 - &gt;RLY04727.1 polysaccharide deacetylase family protein [Streptococcus hillyeri]</t>
  </si>
  <si>
    <t>Q#326 - &gt;RLY04728.1 homoserine dehydrogenase [Streptococcus hillyeri]</t>
  </si>
  <si>
    <t>Q#327 - &gt;RLY04729.1 homoserine kinase [Streptococcus hillyeri]</t>
  </si>
  <si>
    <t>Q#328 - &gt;RLY04730.1 EamA family transporter RarD [Streptococcus hillyeri]</t>
  </si>
  <si>
    <t>Q#329 - &gt;RLY04731.1 RNA-binding protein [Streptococcus hillyeri]</t>
  </si>
  <si>
    <t>Q#330 - &gt;RLY04732.1 uracil-DNA glycosylase [Streptococcus hillyeri]</t>
  </si>
  <si>
    <t>Q#332 - &gt;RLY04734.1 dihydroorotase [Streptococcus hillyeri]</t>
  </si>
  <si>
    <t>Q#333 - &gt;RLY04735.1 copper homeostasis protein CutC [Streptococcus hillyeri]</t>
  </si>
  <si>
    <t>Q#335 - &gt;RLY04737.1 methylated-DNA--[protein]-cysteine S-methyltransferase [Streptococcus hillyeri]</t>
  </si>
  <si>
    <t>Q#336 - &gt;RLY04738.1 arsenate reductase family protein [Streptococcus hillyeri]</t>
  </si>
  <si>
    <t>Q#338 - &gt;RLY04740.1 3-oxoacyl-ACP reductase [Streptococcus hillyeri]</t>
  </si>
  <si>
    <t>Q#341 - &gt;RLY04743.1 LLM class flavin-dependent oxidoreductase [Streptococcus hillyeri]</t>
  </si>
  <si>
    <t>Q#342 - &gt;RLY04882.1 ABC transporter ATP-binding protein [Streptococcus hillyeri]</t>
  </si>
  <si>
    <t>Q#343 - &gt;RLY04744.1 RNA-binding transcriptional accessory protein [Streptococcus hillyeri]</t>
  </si>
  <si>
    <t>Q#344 - &gt;RLY04745.1 SprT family protein [Streptococcus hillyeri]</t>
  </si>
  <si>
    <t>Q#345 - &gt;RLY04746.1 PspC domain-containing protein [Streptococcus hillyeri]</t>
  </si>
  <si>
    <t>Q#346 - &gt;RLY04747.1 transcriptional repressor [Streptococcus hillyeri]</t>
  </si>
  <si>
    <t>Q#347 - &gt;RLY04748.1 JAB domain-containing protein [Streptococcus hillyeri]</t>
  </si>
  <si>
    <t>Q#348 - &gt;RLY04749.1 gamma-glutamyl-gamma-aminobutyrate hydrolase family protein [Streptococcus hillyeri]</t>
  </si>
  <si>
    <t>Q#349 - &gt;RLY04750.1 redox-sensing transcriptional repressor Rex [Streptococcus hillyeri]</t>
  </si>
  <si>
    <t>Q#351 - &gt;RLY04752.1 cysteine desulfurase [Streptococcus hillyeri]</t>
  </si>
  <si>
    <t>Q#352 - &gt;RLY04753.1 ribose-phosphate diphosphokinase [Streptococcus hillyeri]</t>
  </si>
  <si>
    <t>Q#353 - &gt;RLY04754.1 CYTH domain-containing protein [Streptococcus hillyeri]</t>
  </si>
  <si>
    <t>Q#354 - &gt;RLY04755.1 GTP pyrophosphokinase family protein [Streptococcus hillyeri]</t>
  </si>
  <si>
    <t>Q#355 - &gt;RLY04756.1 NAD kinase [Streptococcus hillyeri]</t>
  </si>
  <si>
    <t>Q#356 - &gt;RLY04757.1 RluA family pseudouridine synthase [Streptococcus hillyeri]</t>
  </si>
  <si>
    <t>Q#357 - &gt;RLY04758.1 phosphate acetyltransferase [Streptococcus hillyeri]</t>
  </si>
  <si>
    <t>Q#359 - &gt;RLY04760.1 ABC transporter ATP-binding protein [Streptococcus hillyeri]</t>
  </si>
  <si>
    <t>Q#360 - &gt;RLY04761.1 SDR family oxidoreductase [Streptococcus hillyeri]</t>
  </si>
  <si>
    <t>Q#361 - &gt;RLY04762.1 HD domain-containing protein [Streptococcus hillyeri]</t>
  </si>
  <si>
    <t>Q#362 - &gt;RLY04763.1 amino acid ABC transporter permease [Streptococcus hillyeri]</t>
  </si>
  <si>
    <t>Q#363 - &gt;RLY04764.1 amino acid ABC transporter permease [Streptococcus hillyeri]</t>
  </si>
  <si>
    <t>Q#364 - &gt;RLY04765.1 glutamine ABC transporter substrate-binding protein [Streptococcus hillyeri]</t>
  </si>
  <si>
    <t>Q#365 - &gt;RLY04766.1 amino acid ABC transporter ATP-binding protein [Streptococcus hillyeri]</t>
  </si>
  <si>
    <t>Q#366 - &gt;RLY04767.1 cysteine desulfurase [Streptococcus hillyeri]</t>
  </si>
  <si>
    <t>Q#367 - &gt;RLY04768.1 tRNA 4-thiouridine(8) synthase ThiI [Streptococcus hillyeri]</t>
  </si>
  <si>
    <t>Q#368 - &gt;RLY04769.1 50S ribosomal protein L21 [Streptococcus hillyeri]</t>
  </si>
  <si>
    <t>Q#369 - &gt;RLY04770.1 50S ribosomal protein L27 [Streptococcus hillyeri]</t>
  </si>
  <si>
    <t>Q#370 - &gt;RLY04771.1 GNAT family N-acetyltransferase [Streptococcus hillyeri]</t>
  </si>
  <si>
    <t>Q#371 - &gt;RLY04772.1 LysR family transcriptional regulator [Streptococcus hillyeri]</t>
  </si>
  <si>
    <t>Q#372 - &gt;RLY04773.1 signal peptidase II [Streptococcus hillyeri]</t>
  </si>
  <si>
    <t>Q#373 - &gt;RLY04774.1 RluA family pseudouridine synthase [Streptococcus hillyeri]</t>
  </si>
  <si>
    <t>Q#374 - &gt;RLY04775.1 bifunctional pyr operon transcriptional regulator/uracil phosphoribosyltransferase PyrR [Streptococcus hillyeri]</t>
  </si>
  <si>
    <t>Q#375 - &gt;RLY04776.1 aspartate carbamoyltransferase catalytic subunit [Streptococcus hillyeri]</t>
  </si>
  <si>
    <t>Q#376 - &gt;RLY04777.1 carbamoyl-phosphate synthase small subunit [Streptococcus hillyeri]</t>
  </si>
  <si>
    <t>Q#377 - &gt;RLY04778.1 carbamoyl-phosphate synthase large subunit [Streptococcus hillyeri]</t>
  </si>
  <si>
    <t>Q#379 - &gt;RLY04780.1 LPXTG cell wall anchor domain-containing protein [Streptococcus hillyeri]</t>
  </si>
  <si>
    <t>Q#380 - &gt;RLY04781.1 deoxynucleoside kinase [Streptococcus hillyeri]</t>
  </si>
  <si>
    <t>Q#381 - &gt;RLY04782.1 phospho-sugar mutase [Streptococcus hillyeri]</t>
  </si>
  <si>
    <t>Q#382 - &gt;RLY04783.1 ECF transporter S component [Streptococcus hillyeri]</t>
  </si>
  <si>
    <t>Q#383 - &gt;RLY04784.1 phosphopantothenoylcysteine decarboxylase [Streptococcus hillyeri]</t>
  </si>
  <si>
    <t>Q#384 - &gt;RLY04785.1 phosphopantothenate--cysteine ligase [Streptococcus hillyeri]</t>
  </si>
  <si>
    <t>Q#385 - &gt;RLY04786.1 YkgJ family cysteine cluster protein [Streptococcus hillyeri]</t>
  </si>
  <si>
    <t>Q#386 - &gt;RLY04787.1 putative heavy metal-binding protein [Streptococcus hillyeri]</t>
  </si>
  <si>
    <t>Q#387 - &gt;RLY04788.1 CPBP family intramembrane metalloprotease [Streptococcus hillyeri]</t>
  </si>
  <si>
    <t>Q#388 - &gt;RLY04789.1 excinuclease ABC subunit B [Streptococcus hillyeri]</t>
  </si>
  <si>
    <t>Q#389 - &gt;RLY04790.1 DUF1697 domain-containing protein [Streptococcus hillyeri]</t>
  </si>
  <si>
    <t>cl01557</t>
  </si>
  <si>
    <t>DUF1697 superfamily</t>
  </si>
  <si>
    <t>Protein of unknown function (DUF1697); This family contains many hypothetical bacterial proteins.</t>
  </si>
  <si>
    <t>Q#391 - &gt;RLY04792.1 thymidine kinase [Streptococcus hillyeri]</t>
  </si>
  <si>
    <t>Q#392 - &gt;RLY04793.1 peptide chain release factor 1 [Streptococcus hillyeri]</t>
  </si>
  <si>
    <t>Q#393 - &gt;RLY04794.1 peptide chain release factor N(5)-glutamine methyltransferase [Streptococcus hillyeri]</t>
  </si>
  <si>
    <t>Q#394 - &gt;RLY04795.1 threonylcarbamoyl-AMP synthase [Streptococcus hillyeri]</t>
  </si>
  <si>
    <t>Q#395 - &gt;RLY04796.1 NADAR family protein [Streptococcus hillyeri]</t>
  </si>
  <si>
    <t>cl21532</t>
  </si>
  <si>
    <t>NADAR superfamily</t>
  </si>
  <si>
    <t>Escherichia coli swarming motility protein YbiA and related proteins; This family of uncharacterized domains was initially classified as Domain of Unknown Function (DUF1768). It contains members such as the E. coli swarming motility protein YbiA. Mutations in YbiA cause defects in Escherichia coli swarming, but not necessarily in motility. More recently, this family has been predicted to be involved in NAD-utilizing pathways, likely to act on ADP-ribose derivatives, and has been named the NADAR (NAD and ADP-ribose) superfamily.</t>
  </si>
  <si>
    <t>Q#396 - &gt;RLY04797.1 GNAT family N-acetyltransferase [Streptococcus hillyeri]</t>
  </si>
  <si>
    <t>Q#397 - &gt;RLY04798.1 NUDIX domain-containing protein [Streptococcus hillyeri]</t>
  </si>
  <si>
    <t>Q#398 - &gt;RLY04799.1 GNAT family N-acetyltransferase [Streptococcus hillyeri]</t>
  </si>
  <si>
    <t>Q#399 - &gt;RLY04883.1 hypothetical protein EAF07_02060 [Streptococcus hillyeri]</t>
  </si>
  <si>
    <t>Q#400 - &gt;RLY04800.1 YfcE family phosphodiesterase [Streptococcus hillyeri]</t>
  </si>
  <si>
    <t>Q#401 - &gt;RLY04801.1 serine hydroxymethyltransferase [Streptococcus hillyeri]</t>
  </si>
  <si>
    <t>Q#404 - &gt;RLY04804.1 ABC transporter ATP-binding protein [Streptococcus hillyeri]</t>
  </si>
  <si>
    <t>Q#405 - &gt;RLY04805.1 ABC transporter ATP-binding protein [Streptococcus hillyeri]</t>
  </si>
  <si>
    <t>Q#406 - &gt;RLY04806.1 IS200/IS605 family transposase [Streptococcus hillyeri]</t>
  </si>
  <si>
    <t>Q#408 - &gt;RLY04808.1 aspartate-semialdehyde dehydrogenase [Streptococcus hillyeri]</t>
  </si>
  <si>
    <t>Q#409 - &gt;RLY04809.1 4-hydroxy-tetrahydrodipicolinate synthase [Streptococcus hillyeri]</t>
  </si>
  <si>
    <t>Q#410 - &gt;RLY04810.1 N-acetyltransferase [Streptococcus hillyeri]</t>
  </si>
  <si>
    <t>Q#411 - &gt;RLY04811.1 hypothetical protein EAF07_02125 [Streptococcus hillyeri]</t>
  </si>
  <si>
    <t>Q#412 - &gt;RLY04812.1 hypothetical protein EAF07_02135 [Streptococcus hillyeri]</t>
  </si>
  <si>
    <t>Q#413 - &gt;RLY04813.1 tRNA pseudouridine(55) synthase TruB [Streptococcus hillyeri]</t>
  </si>
  <si>
    <t>Q#414 - &gt;RLY04814.1 bifunctional riboflavin kinase/FAD synthetase [Streptococcus hillyeri]</t>
  </si>
  <si>
    <t>Q#415 - &gt;RLY04815.1 Spx/MgsR family RNA polymerase-binding regulatory protein [Streptococcus hillyeri]</t>
  </si>
  <si>
    <t>Q#416 - &gt;RLY04816.1 UPF0223 family protein [Streptococcus hillyeri]</t>
  </si>
  <si>
    <t>Q#417 - &gt;RLY04817.1 inositol monophosphatase family protein [Streptococcus hillyeri]</t>
  </si>
  <si>
    <t>Q#418 - &gt;RLY04818.1 methyltransferase domain-containing protein [Streptococcus hillyeri]</t>
  </si>
  <si>
    <t>COG3270</t>
  </si>
  <si>
    <t>Ncl1</t>
  </si>
  <si>
    <t>cl34575</t>
  </si>
  <si>
    <t>Ribosome biogenesis protein, NOL1/NOP2/fmu family [Translation, ribosomal structure and biogenesis]; Uncharacterized conserved protein [Function unknown].</t>
  </si>
  <si>
    <t>Q#419 - &gt;RLY04884.1 phosphate ABC transporter substrate-binding protein PstS family protein [Streptococcus hillyeri]</t>
  </si>
  <si>
    <t>Q#420 - &gt;RLY04819.1 phosphate ABC transporter permease subunit PstC [Streptococcus hillyeri]</t>
  </si>
  <si>
    <t>Q#421 - &gt;RLY04820.1 phosphate ABC transporter permease PstA [Streptococcus hillyeri]</t>
  </si>
  <si>
    <t>Q#422 - &gt;RLY04821.1 phosphate ABC transporter ATP-binding protein [Streptococcus hillyeri]</t>
  </si>
  <si>
    <t>Q#423 - &gt;RLY04822.1 phosphate ABC transporter ATP-binding protein [Streptococcus hillyeri]</t>
  </si>
  <si>
    <t>Q#424 - &gt;RLY04823.1 phosphate transport system regulatory protein PhoU [Streptococcus hillyeri]</t>
  </si>
  <si>
    <t>Q#425 - &gt;RLY04824.1 aminopeptidase [Streptococcus hillyeri]</t>
  </si>
  <si>
    <t>Q#426 - &gt;RLY04825.1 DNA-binding response regulator [Streptococcus hillyeri]</t>
  </si>
  <si>
    <t>Q#427 - &gt;RLY04826.1 sensor histidine kinase [Streptococcus hillyeri]</t>
  </si>
  <si>
    <t>Q#428 - &gt;RLY04827.1 topology modulation protein [Streptococcus hillyeri]</t>
  </si>
  <si>
    <t>Q#429 - &gt;RLY04885.1 30S ribosomal protein S20 [Streptococcus hillyeri]</t>
  </si>
  <si>
    <t>Q#430 - &gt;RLY04828.1 type I pantothenate kinase [Streptococcus hillyeri]</t>
  </si>
  <si>
    <t>Q#431 - &gt;RLY04829.1 class I SAM-dependent methyltransferase [Streptococcus hillyeri]</t>
  </si>
  <si>
    <t>Q#432 - &gt;RLY04830.1 pyrimidine-nucleoside phosphorylase [Streptococcus hillyeri]</t>
  </si>
  <si>
    <t>Q#433 - &gt;RLY04831.1 deoxyribose-phosphate aldolase [Streptococcus hillyeri]</t>
  </si>
  <si>
    <t>Q#434 - &gt;RLY04832.1 cytidine deaminase [Streptococcus hillyeri]</t>
  </si>
  <si>
    <t>Q#435 - &gt;RLY04886.1 BMP family ABC transporter substrate-binding protein [Streptococcus hillyeri]</t>
  </si>
  <si>
    <t>Q#436 - &gt;RLY04833.1 ABC transporter ATP-binding protein [Streptococcus hillyeri]</t>
  </si>
  <si>
    <t>Q#437 - &gt;RLY04834.1 ABC transporter permease [Streptococcus hillyeri]</t>
  </si>
  <si>
    <t>Q#438 - &gt;RLY04835.1 ABC transporter permease [Streptococcus hillyeri]</t>
  </si>
  <si>
    <t>Q#439 - &gt;RLY04836.1 NADH oxidase [Streptococcus hillyeri]</t>
  </si>
  <si>
    <t>Q#441 - &gt;RLY04838.1 hypothetical protein EAF07_02285 [Streptococcus hillyeri]</t>
  </si>
  <si>
    <t>Q#442 - &gt;RLY04839.1 L-lactate dehydrogenase [Streptococcus hillyeri]</t>
  </si>
  <si>
    <t>Q#443 - &gt;RLY04840.1 DNA gyrase subunit A [Streptococcus hillyeri]</t>
  </si>
  <si>
    <t>Q#444 - &gt;RLY04841.1 sortase [Streptococcus hillyeri]</t>
  </si>
  <si>
    <t>Q#445 - &gt;RLY04842.1 glutamine-hydrolyzing GMP synthase [Streptococcus hillyeri]</t>
  </si>
  <si>
    <t>Q#446 - &gt;RLY04887.1 GNAT family N-acetyltransferase [Streptococcus hillyeri]</t>
  </si>
  <si>
    <t>Q#447 - &gt;RLY04843.1 GntR family transcriptional regulator [Streptococcus hillyeri]</t>
  </si>
  <si>
    <t>Q#448 - &gt;RLY04844.1 putative DNA-binding protein [Streptococcus hillyeri]</t>
  </si>
  <si>
    <t>Q#449 - &gt;RLY04845.1 signal recognition particle protein [Streptococcus hillyeri]</t>
  </si>
  <si>
    <t>Q#450 - &gt;RLY04846.1 amino acid ABC transporter ATP-binding protein [Streptococcus hillyeri]</t>
  </si>
  <si>
    <t>Q#451 - &gt;RLY04847.1 ABC transporter permease subunit [Streptococcus hillyeri]</t>
  </si>
  <si>
    <t>Q#452 - &gt;RLY04848.1 GTP-binding protein [Streptococcus hillyeri]</t>
  </si>
  <si>
    <t>Q#453 - &gt;RLY04849.1 aldo/keto reductase [Streptococcus hillyeri]</t>
  </si>
  <si>
    <t>Q#454 - &gt;RLY04850.1 MerR family transcriptional regulator [Streptococcus hillyeri]</t>
  </si>
  <si>
    <t>Q#455 - &gt;RLY04851.1 hypothetical protein EAF07_02360 [Streptococcus hillyeri]</t>
  </si>
  <si>
    <t>ABM superfamily</t>
  </si>
  <si>
    <t>Antibiotic biosynthesis monooxygenase; This domain is found in monooxygenases involved in the biosynthesis of several antibiotics by Streptomyces species. It's occurrence as a repeat in Streptomyces coelicolor SCO1909 is suggestive that the other proteins function as multimers. There is also a conserved histidine which is likely to be an active site residue.</t>
  </si>
  <si>
    <t>Q#457 - &gt;RLY04853.1 Rrf2 family transcriptional regulator [Streptococcus hillyeri]</t>
  </si>
  <si>
    <t>Q#458 - &gt;RLY04854.1 NADP-dependent oxidoreductase [Streptococcus hillyeri]</t>
  </si>
  <si>
    <t>Q#459 - &gt;RLY04855.1 TetR/AcrR family transcriptional regulator [Streptococcus hillyeri]</t>
  </si>
  <si>
    <t>Q#460 - &gt;RLY04856.1 nitronate monooxygenase [Streptococcus hillyeri]</t>
  </si>
  <si>
    <t>YrpB superfamily</t>
  </si>
  <si>
    <t>Q#461 - &gt;RLY04857.1 LLM class flavin-dependent oxidoreductase [Streptococcus hillyeri]</t>
  </si>
  <si>
    <t>Q#462 - &gt;RLY04858.1 AraC family transcriptional regulator [Streptococcus hillyeri]</t>
  </si>
  <si>
    <t>Q#463 - &gt;RLY04859.1 PTS beta-glucoside transporter subunit IIABC [Streptococcus hillyeri]</t>
  </si>
  <si>
    <t>Q#464 - &gt;RLY04888.1 glycosyl hydrolase family protein [Streptococcus hillyeri]</t>
  </si>
  <si>
    <t>Q#465 - &gt;RLY04889.1 noncanonical pyrimidine nucleotidase, YjjG family [Streptococcus hillyeri]</t>
  </si>
  <si>
    <t>Q#466 - &gt;RLY04860.1 YeiH family putative sulfate export transporter [Streptococcus hillyeri]</t>
  </si>
  <si>
    <t>Q#467 - &gt;RLY04861.1 aldo/keto reductase [Streptococcus hillyeri]</t>
  </si>
  <si>
    <t>Q#468 - &gt;RLY04862.1 GntP family permease [Streptococcus hillyeri]</t>
  </si>
  <si>
    <t>GntT superfamily</t>
  </si>
  <si>
    <t>Q#469 - &gt;RLY04863.1 glucarate dehydratase [Streptococcus hillyeri]</t>
  </si>
  <si>
    <t>Q#470 - &gt;RLY04864.1 mandelate racemase/muconate lactonizing enzyme family protein [Streptococcus hillyeri]</t>
  </si>
  <si>
    <t>Q#471 - &gt;RLY04890.1 dihydrodipicolinate synthase family protein [Streptococcus hillyeri]</t>
  </si>
  <si>
    <t>Q#472 - &gt;RLY04865.1 glycerate kinase [Streptococcus hillyeri]</t>
  </si>
  <si>
    <t>Q#473 - &gt;RLY04866.1 2-hydroxy-3-oxopropionate reductase [Streptococcus hillyeri]</t>
  </si>
  <si>
    <t>Q#474 - &gt;RLY04867.1 alpha/beta hydrolase [Streptococcus hillyeri]</t>
  </si>
  <si>
    <t>Q#476 - &gt;RLY04869.1 excinuclease ABC subunit UvrC [Streptococcus hillyeri]</t>
  </si>
  <si>
    <t>Q#478 - &gt;RLY04871.1 nitroreductase family protein [Streptococcus hillyeri]</t>
  </si>
  <si>
    <t>Q#479 - &gt;RLY04872.1 ACT domain-containing protein [Streptococcus hillyeri]</t>
  </si>
  <si>
    <t>COG3602</t>
  </si>
  <si>
    <t>cl34643</t>
  </si>
  <si>
    <t>Q#480 - &gt;RLY04873.1 dipeptidase PepV [Streptococcus hillyeri]</t>
  </si>
  <si>
    <t>Q#481 - &gt;RLY04874.1 uracil-DNA glycosylase family protein [Streptococcus hillyeri]</t>
  </si>
  <si>
    <t>Q#482 - &gt;RLY04875.1 type I restriction endonuclease subunit R [Streptococcus hillyeri]</t>
  </si>
  <si>
    <t>Q#484 - &gt;RLY04877.1 restriction endonuclease subunit S [Streptococcus hillyeri]</t>
  </si>
  <si>
    <t>Q#486 - &gt;RLY04879.1 XRE family transcriptional regulator [Streptococcus hillyeri]</t>
  </si>
  <si>
    <t>Q#487 - &gt;RLY04346.1 dTDP-glucose 4,6-dehydratase [Streptococcus hillyeri]</t>
  </si>
  <si>
    <t>Q#488 - &gt;RLY04347.1 dTDP-4-keto-6-deoxy-D-glucose epimerase [Streptococcus hillyeri]</t>
  </si>
  <si>
    <t>Q#489 - &gt;RLY04348.1 glucose-1-phosphate thymidylyltransferase [Streptococcus hillyeri]</t>
  </si>
  <si>
    <t>Q#490 - &gt;RLY04349.1 FAD-binding oxidoreductase [Streptococcus hillyeri]</t>
  </si>
  <si>
    <t>Q#491 - &gt;RLY04350.1 Nif3-like dinuclear metal center hexameric protein [Streptococcus hillyeri]</t>
  </si>
  <si>
    <t>Q#492 - &gt;RLY04351.1 tRNA (adenine-N(1))-methyltransferase [Streptococcus hillyeri]</t>
  </si>
  <si>
    <t>Q#493 - &gt;RLY04352.1 cyclase family protein [Streptococcus hillyeri]</t>
  </si>
  <si>
    <t>Q#494 - &gt;RLY04353.1 O-acetylhomoserine aminocarboxypropyltransferase/cysteine synthase [Streptococcus hillyeri]</t>
  </si>
  <si>
    <t>Q#495 - &gt;RLY04354.1 metal ABC transporter permease [Streptococcus hillyeri]</t>
  </si>
  <si>
    <t>Q#496 - &gt;RLY04355.1 metal ABC transporter permease [Streptococcus hillyeri]</t>
  </si>
  <si>
    <t>Q#497 - &gt;RLY04356.1 metal ABC transporter ATP-binding protein [Streptococcus hillyeri]</t>
  </si>
  <si>
    <t>Q#498 - &gt;RLY04357.1 metal transporter [Streptococcus hillyeri]</t>
  </si>
  <si>
    <t>Q#499 - &gt;RLY04358.1 metal-dependent transcriptional regulator [Streptococcus hillyeri]</t>
  </si>
  <si>
    <t>Q#500 - &gt;RLY04359.1 DNA helicase PcrA [Streptococcus hillyeri]</t>
  </si>
  <si>
    <t>Q#501 - &gt;RLY04360.1 GNAT family N-acetyltransferase [Streptococcus hillyeri]</t>
  </si>
  <si>
    <t>Q#502 - &gt;RLY04361.1 manganese-dependent inorganic pyrophosphatase [Streptococcus hillyeri]</t>
  </si>
  <si>
    <t>Q#503 - &gt;RLY04362.1 flavocytochrome c [Streptococcus hillyeri]</t>
  </si>
  <si>
    <t>Q#504 - &gt;RLY04363.1 NAD(P)H-dependent oxidoreductase [Streptococcus hillyeri]</t>
  </si>
  <si>
    <t>Q#505 - &gt;RLY04364.1 MFS transporter [Streptococcus hillyeri]</t>
  </si>
  <si>
    <t>Q#506 - &gt;RLY04365.1 AraC family transcriptional regulator [Streptococcus hillyeri]</t>
  </si>
  <si>
    <t>Q#507 - &gt;RLY04366.1 pyruvate formate lyase-activating protein [Streptococcus hillyeri]</t>
  </si>
  <si>
    <t>Q#508 - &gt;RLY04367.1 rhodanese-like domain-containing protein [Streptococcus hillyeri]</t>
  </si>
  <si>
    <t>Q#509 - &gt;RLY04368.1 ROK family protein [Streptococcus hillyeri]</t>
  </si>
  <si>
    <t>Q#510 - &gt;RLY04369.1 DUF910 family protein [Streptococcus hillyeri]</t>
  </si>
  <si>
    <t>Q#512 - &gt;RLY04371.1 DNA starvation/stationary phase protection protein [Streptococcus hillyeri]</t>
  </si>
  <si>
    <t>Q#514 - &gt;RLY04373.1 ABC transporter ATP-binding protein [Streptococcus hillyeri]</t>
  </si>
  <si>
    <t>Q#515 - &gt;RLY04374.1 ATP-binding cassette domain-containing protein [Streptococcus hillyeri]</t>
  </si>
  <si>
    <t>Q#516 - &gt;RLY04375.1 topology modulation protein [Streptococcus hillyeri]</t>
  </si>
  <si>
    <t>Q#517 - &gt;RLY04376.1 VanZ family protein [Streptococcus hillyeri]</t>
  </si>
  <si>
    <t>Q#518 - &gt;RLY04481.1 23S rRNA (adenine(2503)-C(2))-methyltransferase RlmN [Streptococcus hillyeri]</t>
  </si>
  <si>
    <t>Q#519 - &gt;RLY04377.1 DUF1027 domain-containing protein [Streptococcus hillyeri]</t>
  </si>
  <si>
    <t>Q#521 - &gt;RLY04379.1 30S ribosomal protein S1 [Streptococcus hillyeri]</t>
  </si>
  <si>
    <t>Q#523 - &gt;RLY04381.1 branched-chain amino acid aminotransferase [Streptococcus hillyeri]</t>
  </si>
  <si>
    <t>Q#524 - &gt;RLY04382.1 DNA topoisomerase IV subunit A [Streptococcus hillyeri]</t>
  </si>
  <si>
    <t>Q#525 - &gt;RLY04383.1 N-acetyltransferase [Streptococcus hillyeri]</t>
  </si>
  <si>
    <t>Q#526 - &gt;RLY04384.1 DNA topoisomerase IV subunit B [Streptococcus hillyeri]</t>
  </si>
  <si>
    <t>Q#527 - &gt;RLY04482.1 helix-turn-helix domain-containing protein [Streptococcus hillyeri]</t>
  </si>
  <si>
    <t>Q#528 - &gt;RLY04385.1 YihA family ribosome biogenesis GTP-binding protein [Streptococcus hillyeri]</t>
  </si>
  <si>
    <t>Q#529 - &gt;RLY04386.1 dihydrofolate reductase [Streptococcus hillyeri]</t>
  </si>
  <si>
    <t>Q#530 - &gt;RLY04387.1 thymidylate synthase [Streptococcus hillyeri]</t>
  </si>
  <si>
    <t>Q#531 - &gt;RLY04388.1 hydroxymethylglutaryl-CoA synthase [Streptococcus hillyeri]</t>
  </si>
  <si>
    <t>Q#532 - &gt;RLY04389.1 hydroxymethylglutaryl-CoA reductase, degradative [Streptococcus hillyeri]</t>
  </si>
  <si>
    <t>Q#533 - &gt;RLY04390.1 transcriptional regulator [Streptococcus hillyeri]</t>
  </si>
  <si>
    <t>Q#538 - &gt;RLY04395.1 50S ribosomal protein L20 [Streptococcus hillyeri]</t>
  </si>
  <si>
    <t>Q#539 - &gt;RLY04396.1 50S ribosomal protein L35 [Streptococcus hillyeri]</t>
  </si>
  <si>
    <t>Q#540 - &gt;RLY04397.1 translation initiation factor IF-3 [Streptococcus hillyeri]</t>
  </si>
  <si>
    <t>Q#541 - &gt;RLY04398.1 (d)CMP kinase [Streptococcus hillyeri]</t>
  </si>
  <si>
    <t>Q#543 - &gt;RLY04400.1 ferredoxin [Streptococcus hillyeri]</t>
  </si>
  <si>
    <t>Q#545 - &gt;RLY04402.1 peptidase T [Streptococcus hillyeri]</t>
  </si>
  <si>
    <t>Q#546 - &gt;RLY04403.1 16S rRNA (cytidine(1402)-2'-O)-methyltransferase [Streptococcus hillyeri]</t>
  </si>
  <si>
    <t>Q#547 - &gt;RLY04404.1 DNA replication initiation control protein YabA [Streptococcus hillyeri]</t>
  </si>
  <si>
    <t>Q#548 - &gt;RLY04405.1 DNA polymerase III subunit delta' [Streptococcus hillyeri]</t>
  </si>
  <si>
    <t>Q#549 - &gt;RLY04406.1 dTMP kinase [Streptococcus hillyeri]</t>
  </si>
  <si>
    <t>Q#550 - &gt;RLY04407.1 CBS domain-containing protein [Streptococcus hillyeri]</t>
  </si>
  <si>
    <t>Q#551 - &gt;RLY04408.1 YihY/virulence factor BrkB family protein [Streptococcus hillyeri]</t>
  </si>
  <si>
    <t>Q#552 - &gt;RLY04409.1 methionyl aminopeptidase [Streptococcus hillyeri]</t>
  </si>
  <si>
    <t>Q#553 - &gt;RLY04410.1 CBS domain-containing protein [Streptococcus hillyeri]</t>
  </si>
  <si>
    <t>Q#554 - &gt;RLY04483.1 N-acetyltransferase [Streptococcus hillyeri]</t>
  </si>
  <si>
    <t>Q#555 - &gt;RLY04411.1 sensor histidine kinase [Streptococcus hillyeri]</t>
  </si>
  <si>
    <t>Q#556 - &gt;RLY04412.1 DNA-binding response regulator [Streptococcus hillyeri]</t>
  </si>
  <si>
    <t>Q#557 - &gt;RLY04413.1 hypothetical protein EAF07_02935 [Streptococcus hillyeri]</t>
  </si>
  <si>
    <t>Q#560 - &gt;RLY04416.1 DUF697 domain-containing protein [Streptococcus hillyeri]</t>
  </si>
  <si>
    <t>Q#562 - &gt;RLY04418.1 23S rRNA (uracil(1939)-C(5))-methyltransferase RlmD [Streptococcus hillyeri]</t>
  </si>
  <si>
    <t>Q#563 - &gt;RLY04419.1 LytR family transcriptional regulator [Streptococcus hillyeri]</t>
  </si>
  <si>
    <t>Q#564 - &gt;RLY04420.1 prephenate dehydratase [Streptococcus hillyeri]</t>
  </si>
  <si>
    <t>Q#565 - &gt;RLY04421.1 shikimate kinase [Streptococcus hillyeri]</t>
  </si>
  <si>
    <t>Q#566 - &gt;RLY04422.1 3-phosphoshikimate 1-carboxyvinyltransferase [Streptococcus hillyeri]</t>
  </si>
  <si>
    <t>Q#567 - &gt;RLY04423.1 YlbF/YmcA family competence regulator [Streptococcus hillyeri]</t>
  </si>
  <si>
    <t>Q#568 - &gt;RLY04424.1 prephenate dehydrogenase [Streptococcus hillyeri]</t>
  </si>
  <si>
    <t>Q#569 - &gt;RLY04425.1 chorismate synthase [Streptococcus hillyeri]</t>
  </si>
  <si>
    <t>Q#570 - &gt;RLY04426.1 3-dehydroquinate synthase [Streptococcus hillyeri]</t>
  </si>
  <si>
    <t>Q#571 - &gt;RLY04427.1 NUDIX hydrolase [Streptococcus hillyeri]</t>
  </si>
  <si>
    <t>Q#572 - &gt;RLY04428.1 shikimate dehydrogenase [Streptococcus hillyeri]</t>
  </si>
  <si>
    <t>Q#573 - &gt;RLY04429.1 type I 3-dehydroquinate dehydratase [Streptococcus hillyeri]</t>
  </si>
  <si>
    <t>Q#574 - &gt;RLY04430.1 LTA synthase family protein [Streptococcus hillyeri]</t>
  </si>
  <si>
    <t>Q#575 - &gt;RLY04431.1 formate--tetrahydrofolate ligase [Streptococcus hillyeri]</t>
  </si>
  <si>
    <t>Q#576 - &gt;RLY04484.1 hypothetical protein EAF07_03050 [Streptococcus hillyeri]</t>
  </si>
  <si>
    <t>Q#577 - &gt;RLY04432.1 FtsQ-type POTRA domain-containing protein [Streptococcus hillyeri]</t>
  </si>
  <si>
    <t>Q#578 - &gt;RLY04433.1 UDP-N-acetylglucosamine--N-acetylmuramyl-(pentapeptide) pyrophosphoryl-undecaprenol N-acetylglucosamine transferase [Streptococcus hillyeri]</t>
  </si>
  <si>
    <t>Q#579 - &gt;RLY04485.1 UDP-N-acetylmuramoyl-L-alanine--D-glutamate ligase [Streptococcus hillyeri]</t>
  </si>
  <si>
    <t>Q#581 - &gt;RLY04435.1 superoxide dismutase [Streptococcus hillyeri]</t>
  </si>
  <si>
    <t>Q#583 - &gt;RLY04437.1 DNA polymerase III subunit delta [Streptococcus hillyeri]</t>
  </si>
  <si>
    <t>Q#584 - &gt;RLY04438.1 AbrB family transcriptional regulator [Streptococcus hillyeri]</t>
  </si>
  <si>
    <t>Q#585 - &gt;RLY04439.1 type II toxin-antitoxin system PemK/MazF family toxin [Streptococcus hillyeri]</t>
  </si>
  <si>
    <t>Q#587 - &gt;RLY04441.1 ATP-dependent Clp protease proteolytic subunit [Streptococcus hillyeri]</t>
  </si>
  <si>
    <t>Q#588 - &gt;RLY04442.1 uracil phosphoribosyltransferase [Streptococcus hillyeri]</t>
  </si>
  <si>
    <t>Q#589 - &gt;RLY04443.1 class I SAM-dependent methyltransferase [Streptococcus hillyeri]</t>
  </si>
  <si>
    <t>Q#590 - &gt;RLY04444.1 FAD-containing oxidoreductase [Streptococcus hillyeri]</t>
  </si>
  <si>
    <t>Q#591 - &gt;RLY04445.1 sodium:alanine symporter family protein [Streptococcus hillyeri]</t>
  </si>
  <si>
    <t>COG1115</t>
  </si>
  <si>
    <t>AlsT</t>
  </si>
  <si>
    <t>cl00548</t>
  </si>
  <si>
    <t>Na+/alanine symporter [Amino acid transport and metabolism]; Na+/alanine symporter [Amino acid transport and metabolism].</t>
  </si>
  <si>
    <t>Q#592 - &gt;RLY04446.1 cation diffusion facilitator family transporter [Streptococcus hillyeri]</t>
  </si>
  <si>
    <t>Q#593 - &gt;RLY04447.1 oligoendopeptidase F [Streptococcus hillyeri]</t>
  </si>
  <si>
    <t>Q#594 - &gt;RLY04448.1 tRNA (uridine(34)/cytosine(34)/5-carboxymethylaminomethyluridine(34)-2'-O)-methyltransferase TrmL [Streptococcus hillyeri]</t>
  </si>
  <si>
    <t>Q#595 - &gt;RLY04449.1 ECF transporter S component [Streptococcus hillyeri]</t>
  </si>
  <si>
    <t>Q#596 - &gt;RLY04450.1 phosphatase PAP2 family protein [Streptococcus hillyeri]</t>
  </si>
  <si>
    <t>Q#597 - &gt;RLY04451.1 fibronectin/fibrinogen-binding protein [Streptococcus hillyeri]</t>
  </si>
  <si>
    <t>Q#598 - &gt;RLY04452.1 LysR family transcriptional regulator [Streptococcus hillyeri]</t>
  </si>
  <si>
    <t>Q#600 - &gt;RLY04454.1 purine-nucleoside phosphorylase [Streptococcus hillyeri]</t>
  </si>
  <si>
    <t>Q#601 - &gt;RLY04455.1 hypothetical protein EAF07_03180 [Streptococcus hillyeri]</t>
  </si>
  <si>
    <t>LemA superfamily</t>
  </si>
  <si>
    <t>Q#602 - &gt;RLY04456.1 purine-nucleoside phosphorylase [Streptococcus hillyeri]</t>
  </si>
  <si>
    <t>Q#603 - &gt;RLY04457.1 arsenate reductase (glutaredoxin) [Streptococcus hillyeri]</t>
  </si>
  <si>
    <t>Q#604 - &gt;RLY04458.1 phosphopentomutase [Streptococcus hillyeri]</t>
  </si>
  <si>
    <t>Q#605 - &gt;RLY04459.1 ribose-5-phosphate isomerase RpiA [Streptococcus hillyeri]</t>
  </si>
  <si>
    <t>Q#606 - &gt;RLY04460.1 tRNA uridine-5-carboxymethylaminomethyl(34) synthesis GTPase MnmE [Streptococcus hillyeri]</t>
  </si>
  <si>
    <t>Q#607 - &gt;RLY04461.1 diacylglycerol kinase family lipid kinase [Streptococcus hillyeri]</t>
  </si>
  <si>
    <t>Q#608 - &gt;RLY04462.1 IS110 family transposase [Streptococcus hillyeri]</t>
  </si>
  <si>
    <t>Q#609 - &gt;RLY04486.1 threonine--tRNA ligase [Streptococcus hillyeri]</t>
  </si>
  <si>
    <t>Q#611 - &gt;RLY04464.1 glycosyltransferase family 4 protein [Streptococcus hillyeri]</t>
  </si>
  <si>
    <t>Q#612 - &gt;RLY04487.1 glycosyltransferase [Streptococcus hillyeri]</t>
  </si>
  <si>
    <t>Q#613 - &gt;RLY04465.1 catabolite control protein A [Streptococcus hillyeri]</t>
  </si>
  <si>
    <t>Q#614 - &gt;RLY04466.1 aminopeptidase P family protein [Streptococcus hillyeri]</t>
  </si>
  <si>
    <t>Q#615 - &gt;RLY04467.1 phosphoesterase [Streptococcus hillyeri]</t>
  </si>
  <si>
    <t>Q#616 - &gt;RLY04468.1 LPXTG cell wall anchor domain-containing protein [Streptococcus hillyeri]</t>
  </si>
  <si>
    <t>Q#617 - &gt;RLY04469.1 calcium-translocating P-type ATPase, PMCA-type [Streptococcus hillyeri]</t>
  </si>
  <si>
    <t>Q#619 - &gt;RLY04471.1 VOC family protein [Streptococcus hillyeri]</t>
  </si>
  <si>
    <t>Q#620 - &gt;RLY04472.1 DNA translocase FtsK [Streptococcus hillyeri]</t>
  </si>
  <si>
    <t>Q#622 - &gt;RLY04474.1 peptidylprolyl isomerase [Streptococcus hillyeri]</t>
  </si>
  <si>
    <t>Q#624 - &gt;RLY04476.1 DUF1846 domain-containing protein [Streptococcus hillyeri]</t>
  </si>
  <si>
    <t>COG4868</t>
  </si>
  <si>
    <t>cl19473</t>
  </si>
  <si>
    <t>Uncharacterized protein, UPF0371 family [Function unknown]; Uncharacterized protein conserved in bacteria [Function unknown].</t>
  </si>
  <si>
    <t>Q#625 - &gt;RLY04477.1 CPBP family intramembrane metalloprotease [Streptococcus hillyeri]</t>
  </si>
  <si>
    <t>Q#626 - &gt;RLY04478.1 30S ribosomal protein S14 [Streptococcus hillyeri]</t>
  </si>
  <si>
    <t>Q#627 - &gt;RLY04479.1 sensor histidine kinase [Streptococcus hillyeri]</t>
  </si>
  <si>
    <t>Q#628 - &gt;RLY04480.1 DNA-binding response regulator [Streptococcus hillyeri]</t>
  </si>
  <si>
    <t>Q#629 - &gt;RLY04114.1 6-phosphofructokinase [Streptococcus hillyeri]</t>
  </si>
  <si>
    <t>Q#630 - &gt;RLY04115.1 pyruvate kinase [Streptococcus hillyeri]</t>
  </si>
  <si>
    <t>Q#631 - &gt;RLY04116.1 signal peptidase I [Streptococcus hillyeri]</t>
  </si>
  <si>
    <t>Q#634 - &gt;RLY04119.1 ArsR family transcriptional regulator [Streptococcus hillyeri]</t>
  </si>
  <si>
    <t>cl40673</t>
  </si>
  <si>
    <t>Fe_dep_repr_C superfamily</t>
  </si>
  <si>
    <t>Iron dependent repressor, metal binding and dimerization domain; This family includes the Diphtheria toxin repressor.</t>
  </si>
  <si>
    <t>Q#637 - &gt;RLY04122.1 GMP reductase [Streptococcus hillyeri]</t>
  </si>
  <si>
    <t>Q#638 - &gt;RLY04123.1 xanthine phosphoribosyltransferase [Streptococcus hillyeri]</t>
  </si>
  <si>
    <t>Q#639 - &gt;RLY04124.1 iron ABC transporter permease [Streptococcus hillyeri]</t>
  </si>
  <si>
    <t>Q#640 - &gt;RLY04125.1 iron ABC transporter permease [Streptococcus hillyeri]</t>
  </si>
  <si>
    <t>Q#641 - &gt;RLY04126.1 iron-hydroxamate ABC transporter substrate-binding protein [Streptococcus hillyeri]</t>
  </si>
  <si>
    <t>Q#642 - &gt;RLY04127.1 ABC transporter ATP-binding protein [Streptococcus hillyeri]</t>
  </si>
  <si>
    <t>Q#643 - &gt;RLY04128.1 UDP-N-acetylmuramoyl-L-alanyl-D-glutamate--L-lysine ligase [Streptococcus hillyeri]</t>
  </si>
  <si>
    <t>Q#644 - &gt;RLY04129.1 polysaccharide biosynthesis protein [Streptococcus hillyeri]</t>
  </si>
  <si>
    <t>Q#645 - &gt;RLY04130.1 cystathionine gamma-synthase [Streptococcus hillyeri]</t>
  </si>
  <si>
    <t>Q#646 - &gt;RLY04131.1 pyridoxal phosphate-dependent aminotransferase [Streptococcus hillyeri]</t>
  </si>
  <si>
    <t>Q#647 - &gt;RLY04132.1 Rgg/GadR/MutR family transcriptional regulator [Streptococcus hillyeri]</t>
  </si>
  <si>
    <t>Q#650 - &gt;RLY04135.1 ABC transporter ATP-binding protein [Streptococcus hillyeri]</t>
  </si>
  <si>
    <t>Q#651 - &gt;RLY04136.1 GNAT family N-acetyltransferase [Streptococcus hillyeri]</t>
  </si>
  <si>
    <t>Q#652 - &gt;RLY04137.1 GNAT family N-acetyltransferase [Streptococcus hillyeri]</t>
  </si>
  <si>
    <t>Q#653 - &gt;RLY04138.1 HAD family hydrolase [Streptococcus hillyeri]</t>
  </si>
  <si>
    <t>Q#654 - &gt;RLY04139.1 MFS transporter [Streptococcus hillyeri]</t>
  </si>
  <si>
    <t>Q#655 - &gt;RLY04140.1 O-methyltransferase [Streptococcus hillyeri]</t>
  </si>
  <si>
    <t>Q#656 - &gt;RLY04141.1 foldase PrsA [Streptococcus hillyeri]</t>
  </si>
  <si>
    <t>Q#657 - &gt;RLY04142.1 alanine--tRNA ligase [Streptococcus hillyeri]</t>
  </si>
  <si>
    <t>Q#658 - &gt;RLY04143.1 MerR family transcriptional regulator [Streptococcus hillyeri]</t>
  </si>
  <si>
    <t>Q#659 - &gt;RLY04144.1 hypothetical protein EAF07_03475 [Streptococcus hillyeri]</t>
  </si>
  <si>
    <t>Q#661 - &gt;RLY04146.1 DUF1149 family protein [Streptococcus hillyeri]</t>
  </si>
  <si>
    <t>COG4835</t>
  </si>
  <si>
    <t>Q#662 - &gt;RLY04147.1 DegV family protein [Streptococcus hillyeri]</t>
  </si>
  <si>
    <t>Q#663 - &gt;RLY04148.1 4-hydroxy-tetrahydrodipicolinate reductase [Streptococcus hillyeri]</t>
  </si>
  <si>
    <t>Q#664 - &gt;RLY04149.1 CCA tRNA nucleotidyltransferase [Streptococcus hillyeri]</t>
  </si>
  <si>
    <t>Q#665 - &gt;RLY04150.1 ABC transporter ATP-binding protein [Streptococcus hillyeri]</t>
  </si>
  <si>
    <t>Q#666 - &gt;RLY04216.1 GNAT family N-acetyltransferase [Streptococcus hillyeri]</t>
  </si>
  <si>
    <t>Q#667 - &gt;RLY04151.1 NUDIX domain-containing protein [Streptococcus hillyeri]</t>
  </si>
  <si>
    <t>Q#668 - &gt;RLY04152.1 ABC transporter ATP-binding protein [Streptococcus hillyeri]</t>
  </si>
  <si>
    <t>Q#669 - &gt;RLY04153.1 ABC transporter ATP-binding protein [Streptococcus hillyeri]</t>
  </si>
  <si>
    <t>Q#670 - &gt;RLY04154.1 aminoacyltransferase [Streptococcus hillyeri]</t>
  </si>
  <si>
    <t>Q#671 - &gt;RLY04155.1 sugar-phosphatase [Streptococcus hillyeri]</t>
  </si>
  <si>
    <t>Q#672 - &gt;RLY04217.1 HD domain-containing protein [Streptococcus hillyeri]</t>
  </si>
  <si>
    <t>Q#673 - &gt;RLY04156.1 DUF1934 domain-containing protein [Streptococcus hillyeri]</t>
  </si>
  <si>
    <t>Q#674 - &gt;RLY04157.1 RNase adapter RapZ [Streptococcus hillyeri]</t>
  </si>
  <si>
    <t>Q#675 - &gt;RLY04158.1 YvcK family protein [Streptococcus hillyeri]</t>
  </si>
  <si>
    <t>Q#676 - &gt;RLY04159.1 DNA-binding protein WhiA [Streptococcus hillyeri]</t>
  </si>
  <si>
    <t>Q#679 - &gt;RLY04218.1 zinc ABC transporter substrate-binding protein AdcA [Streptococcus hillyeri]</t>
  </si>
  <si>
    <t>Q#680 - &gt;RLY04162.1 alkylphosphonate utilization protein [Streptococcus hillyeri]</t>
  </si>
  <si>
    <t>Q#681 - &gt;RLY04163.1 amino acid ABC transporter permease [Streptococcus hillyeri]</t>
  </si>
  <si>
    <t>Q#682 - &gt;RLY04164.1 amino acid ABC transporter ATP-binding protein [Streptococcus hillyeri]</t>
  </si>
  <si>
    <t>Q#683 - &gt;RLY04165.1 amino acid ABC transporter substrate-binding protein [Streptococcus hillyeri]</t>
  </si>
  <si>
    <t>Q#685 - &gt;RLY04167.1 adhesion protein [Streptococcus hillyeri]</t>
  </si>
  <si>
    <t>Q#686 - &gt;RLY04168.1 histidine phosphatase family protein [Streptococcus hillyeri]</t>
  </si>
  <si>
    <t>Q#687 - &gt;RLY04169.1 YccF domain-containing protein [Streptococcus hillyeri]</t>
  </si>
  <si>
    <t>cl27241</t>
  </si>
  <si>
    <t>YccF superfamily</t>
  </si>
  <si>
    <t>Inner membrane component domain; Domain occurs as one or more copies in bacterial and eukaryotic proteins. These are membrane proteins of four TM regions, two appearing in each of the two copies when both are present. Many of the latter members also carry the sodium/calcium exchanger protein family pfam01699, which have multipass membrane regions.</t>
  </si>
  <si>
    <t>Q#688 - &gt;RLY04170.1 aminoacyl-tRNA deacylase [Streptococcus hillyeri]</t>
  </si>
  <si>
    <t>Q#689 - &gt;RLY04171.1 energy-coupled thiamine transporter ThiT [Streptococcus hillyeri]</t>
  </si>
  <si>
    <t>Q#690 - &gt;RLY04172.1 glutamine--fructose-6-phosphate transaminase (isomerizing) [Streptococcus hillyeri]</t>
  </si>
  <si>
    <t>Q#691 - &gt;RLY04219.1 N-acetylmuramoyl-L-alanine amidase [Streptococcus hillyeri]</t>
  </si>
  <si>
    <t>Q#692 - &gt;RLY04173.1 RNA methyltransferase [Streptococcus hillyeri]</t>
  </si>
  <si>
    <t>Q#693 - &gt;RLY04174.1 HDIG domain-containing protein [Streptococcus hillyeri]</t>
  </si>
  <si>
    <t>Q#694 - &gt;RLY04175.1 Bax inhibitor-1/YccA family protein [Streptococcus hillyeri]</t>
  </si>
  <si>
    <t>Q#695 - &gt;RLY04176.1 bifunctional DnaQ family exonuclease/ATP-dependent helicase [Streptococcus hillyeri]</t>
  </si>
  <si>
    <t>Q#696 - &gt;RLY04177.1 pyridoxal phosphate-dependent aminotransferase [Streptococcus hillyeri]</t>
  </si>
  <si>
    <t>Q#697 - &gt;RLY04178.1 asparagine--tRNA ligase [Streptococcus hillyeri]</t>
  </si>
  <si>
    <t>Q#698 - &gt;RLY04179.1 cytochrome c biogenesis protein CcdA [Streptococcus hillyeri]</t>
  </si>
  <si>
    <t>Q#699 - &gt;RLY04180.1 TlpA family protein disulfide reductase [Streptococcus hillyeri]</t>
  </si>
  <si>
    <t>Q#702 - &gt;RLY04182.1 amino acid permease [Streptococcus hillyeri]</t>
  </si>
  <si>
    <t>Q#703 - &gt;RLY04183.1 homocysteine S-methyltransferase [Streptococcus hillyeri]</t>
  </si>
  <si>
    <t>Q#710 - &gt;RLY04190.1 transcriptional regulator [Streptococcus hillyeri]</t>
  </si>
  <si>
    <t>Q#713 - &gt;RLY04193.1 CPBP family intramembrane metalloprotease [Streptococcus hillyeri]</t>
  </si>
  <si>
    <t>Q#714 - &gt;RLY04194.1 16S rRNA (guanine(966)-N(2))-methyltransferase RsmD [Streptococcus hillyeri]</t>
  </si>
  <si>
    <t>Q#716 - &gt;RLY04196.1 pantetheine-phosphate adenylyltransferase [Streptococcus hillyeri]</t>
  </si>
  <si>
    <t>Q#717 - &gt;RLY04197.1 PDZ domain-containing protein [Streptococcus hillyeri]</t>
  </si>
  <si>
    <t>Q#718 - &gt;RLY04198.1 N-acetyltransferase [Streptococcus hillyeri]</t>
  </si>
  <si>
    <t>Q#719 - &gt;RLY04199.1 rRNA maturation RNase YbeY [Streptococcus hillyeri]</t>
  </si>
  <si>
    <t>Q#720 - &gt;RLY04200.1 diacylglycerol kinase family protein [Streptococcus hillyeri]</t>
  </si>
  <si>
    <t>Q#721 - &gt;RLY04201.1 cardiolipin synthase [Streptococcus hillyeri]</t>
  </si>
  <si>
    <t>Q#723 - &gt;RLY04203.1 OsmC family peroxiredoxin [Streptococcus hillyeri]</t>
  </si>
  <si>
    <t>Q#724 - &gt;RLY04204.1 permease [Streptococcus hillyeri]</t>
  </si>
  <si>
    <t>Mem_trans superfamily</t>
  </si>
  <si>
    <t>Membrane transport protein; This family includes auxin efflux carrier proteins and other transporter proteins from all domains of life.</t>
  </si>
  <si>
    <t>Q#725 - &gt;RLY04205.1 DUF2129 domain-containing protein [Streptococcus hillyeri]</t>
  </si>
  <si>
    <t>Q#726 - &gt;RLY04206.1 ABC transporter substrate-binding protein [Streptococcus hillyeri]</t>
  </si>
  <si>
    <t>Q#727 - &gt;RLY04207.1 branched-chain amino acid ABC transporter permease [Streptococcus hillyeri]</t>
  </si>
  <si>
    <t>Q#728 - &gt;RLY04208.1 branched-chain amino acid ABC transporter permease [Streptococcus hillyeri]</t>
  </si>
  <si>
    <t>Q#729 - &gt;RLY04209.1 ABC transporter ATP-binding protein [Streptococcus hillyeri]</t>
  </si>
  <si>
    <t>Q#730 - &gt;RLY04210.1 ABC transporter ATP-binding protein [Streptococcus hillyeri]</t>
  </si>
  <si>
    <t>Q#731 - &gt;RLY04211.1 ribosome biogenesis GTPase YlqF [Streptococcus hillyeri]</t>
  </si>
  <si>
    <t>Q#732 - &gt;RLY04212.1 ribonuclease HII [Streptococcus hillyeri]</t>
  </si>
  <si>
    <t>Q#733 - &gt;RLY04213.1 sugar O-acetyltransferase [Streptococcus hillyeri]</t>
  </si>
  <si>
    <t>Q#734 - &gt;RLY04214.1 DNA-protecting protein DprA [Streptococcus hillyeri]</t>
  </si>
  <si>
    <t>Q#735 - &gt;RLY04215.1 type I DNA topoisomerase [Streptococcus hillyeri]</t>
  </si>
  <si>
    <t>Q#737 - &gt;RLY03930.1 carboxylesterase/lipase family protein [Streptococcus hillyeri]</t>
  </si>
  <si>
    <t>Q#738 - &gt;RLY03931.1 PTS beta-glucoside transporter subunit IIABC [Streptococcus hillyeri]</t>
  </si>
  <si>
    <t>Q#741 - &gt;RLY03934.1 glucose-6-phosphate isomerase [Streptococcus hillyeri]</t>
  </si>
  <si>
    <t>Q#742 - &gt;RLY03935.1 2,3,4,5-tetrahydropyridine-2,6-dicarboxylate N-acetyltransferase [Streptococcus hillyeri]</t>
  </si>
  <si>
    <t>Q#743 - &gt;RLY03936.1 N-acetyldiaminopimelate deacetylase [Streptococcus hillyeri]</t>
  </si>
  <si>
    <t>Q#745 - &gt;RLY03938.1 MATE family efflux transporter [Streptococcus hillyeri]</t>
  </si>
  <si>
    <t>Q#746 - &gt;RLY03939.1 5-formyltetrahydrofolate cyclo-ligase [Streptococcus hillyeri]</t>
  </si>
  <si>
    <t>Q#747 - &gt;RLY03997.1 rhomboid family intramembrane serine protease [Streptococcus hillyeri]</t>
  </si>
  <si>
    <t>Q#748 - &gt;RLY03940.1 DUF4298 domain-containing protein [Streptococcus hillyeri]</t>
  </si>
  <si>
    <t>cl34198</t>
  </si>
  <si>
    <t>COG1233 superfamily</t>
  </si>
  <si>
    <t>Phytoene dehydrogenase-related protein  [Secondary metabolites biosynthesis, transport and catabolism]; Phytoene dehydrogenase and related proteins [Secondary metabolites biosynthesis, transport, and catabolism].</t>
  </si>
  <si>
    <t>Q#749 - &gt;RLY03941.1 amino acid ABC transporter substrate-binding protein [Streptococcus hillyeri]</t>
  </si>
  <si>
    <t>Q#750 - &gt;RLY03942.1 amino acid ABC transporter ATP-binding protein [Streptococcus hillyeri]</t>
  </si>
  <si>
    <t>Q#751 - &gt;RLY03943.1 amino acid ABC transporter permease [Streptococcus hillyeri]</t>
  </si>
  <si>
    <t>Q#752 - &gt;RLY03944.1 amino acid ABC transporter permease [Streptococcus hillyeri]</t>
  </si>
  <si>
    <t>Q#753 - &gt;RLY03945.1 tyrosine--tRNA ligase [Streptococcus hillyeri]</t>
  </si>
  <si>
    <t>Q#755 - &gt;RLY03947.1 hypothetical protein EAF07_03965 [Streptococcus hillyeri]</t>
  </si>
  <si>
    <t>Q#758 - &gt;RLY03950.1 hypothetical protein EAF07_03980 [Streptococcus hillyeri]</t>
  </si>
  <si>
    <t>Q#759 - &gt;RLY03951.1 penicillin-binding protein [Streptococcus hillyeri]</t>
  </si>
  <si>
    <t>Q#760 - &gt;RLY03952.1 DNA-directed RNA polymerase subunit beta [Streptococcus hillyeri]</t>
  </si>
  <si>
    <t>Q#761 - &gt;RLY03953.1 DNA-directed RNA polymerase subunit beta' [Streptococcus hillyeri]</t>
  </si>
  <si>
    <t>Q#764 - &gt;RLY03955.1 DUF1033 family protein [Streptococcus hillyeri]</t>
  </si>
  <si>
    <t>Q#765 - &gt;RLY03956.1 CtsR family transcriptional regulator [Streptococcus hillyeri]</t>
  </si>
  <si>
    <t>Q#766 - &gt;RLY03957.1 ATP-dependent Clp protease ATP-binding subunit [Streptococcus hillyeri]</t>
  </si>
  <si>
    <t>Q#767 - &gt;RLY03958.1 5-methyltetrahydropteroyltriglutamate--homocysteine methyltransferase [Streptococcus hillyeri]</t>
  </si>
  <si>
    <t>Q#769 - &gt;RLY03960.1 TetR/AcrR family transcriptional regulator [Streptococcus hillyeri]</t>
  </si>
  <si>
    <t>Q#770 - &gt;RLY03961.1 tRNA dihydrouridine synthase DusB [Streptococcus hillyeri]</t>
  </si>
  <si>
    <t>Q#771 - &gt;RLY03962.1 Hsp33 family molecular chaperone HslO [Streptococcus hillyeri]</t>
  </si>
  <si>
    <t>Q#772 - &gt;RLY03963.1 toxic anion resistance protein [Streptococcus hillyeri]</t>
  </si>
  <si>
    <t>TelA superfamily</t>
  </si>
  <si>
    <t>Q#776 - &gt;RLY03967.1 adenylosuccinate synthase [Streptococcus hillyeri]</t>
  </si>
  <si>
    <t>Q#777 - &gt;RLY03968.1 AraC family transcriptional regulator [Streptococcus hillyeri]</t>
  </si>
  <si>
    <t>Q#778 - &gt;RLY03969.1 ROK family protein [Streptococcus hillyeri]</t>
  </si>
  <si>
    <t>Q#779 - &gt;RLY03970.1 alpha/beta hydrolase [Streptococcus hillyeri]</t>
  </si>
  <si>
    <t>Q#780 - &gt;RLY03971.1 glycosyl hydrolase family protein [Streptococcus hillyeri]</t>
  </si>
  <si>
    <t>Q#781 - &gt;RLY03972.1 PTS sugar transporter subunit IIC [Streptococcus hillyeri]</t>
  </si>
  <si>
    <t>Q#782 - &gt;RLY03973.1 PTS sugar transporter subunit IIB [Streptococcus hillyeri]</t>
  </si>
  <si>
    <t>Q#783 - &gt;RLY03974.1 PTS lactose/cellobiose transporter subunit IIA [Streptococcus hillyeri]</t>
  </si>
  <si>
    <t>Q#784 - &gt;RLY03975.1 lipase [Streptococcus hillyeri]</t>
  </si>
  <si>
    <t>cl28566</t>
  </si>
  <si>
    <t>COG4099 superfamily</t>
  </si>
  <si>
    <t>Predicted peptidase  [General function prediction only]; Predicted peptidase [General function prediction only].</t>
  </si>
  <si>
    <t>Q#785 - &gt;RLY03976.1 GlsB/YeaQ/YmgE family stress response membrane protein [Streptococcus hillyeri]</t>
  </si>
  <si>
    <t>Q#786 - &gt;RLY03977.1 HIT family protein [Streptococcus hillyeri]</t>
  </si>
  <si>
    <t>Q#787 - &gt;RLY03978.1 polyribonucleotide nucleotidyltransferase [Streptococcus hillyeri]</t>
  </si>
  <si>
    <t>Q#789 - &gt;RLY03980.1 serine O-acetyltransferase [Streptococcus hillyeri]</t>
  </si>
  <si>
    <t>Q#790 - &gt;RLY03981.1 phosphorylase [Streptococcus hillyeri]</t>
  </si>
  <si>
    <t>Q#791 - &gt;RLY03982.1 MurR/RpiR family transcriptional regulator [Streptococcus hillyeri]</t>
  </si>
  <si>
    <t>Q#792 - &gt;RLY03983.1 6-phospho-beta-glucosidase [Streptococcus hillyeri]</t>
  </si>
  <si>
    <t>Q#793 - &gt;RLY03999.1 MFS transporter [Streptococcus hillyeri]</t>
  </si>
  <si>
    <t>Q#794 - &gt;RLY03984.1 MBL fold metallo-hydrolase [Streptococcus hillyeri]</t>
  </si>
  <si>
    <t>UlaG superfamily</t>
  </si>
  <si>
    <t>Q#795 - &gt;RLY03985.1 aldo/keto reductase [Streptococcus hillyeri]</t>
  </si>
  <si>
    <t>Q#796 - &gt;RLY03986.1 cysteine--tRNA ligase [Streptococcus hillyeri]</t>
  </si>
  <si>
    <t>Q#797 - &gt;RLY03987.1 Mini-ribonuclease 3 [Streptococcus hillyeri]</t>
  </si>
  <si>
    <t>Q#800 - &gt;RLY03990.1 23S rRNA (guanosine(2251)-2'-O)-methyltransferase RlmB [Streptococcus hillyeri]</t>
  </si>
  <si>
    <t>Q#801 - &gt;RLY03991.1 NYN domain-containing protein [Streptococcus hillyeri]</t>
  </si>
  <si>
    <t>Q#802 - &gt;RLY03992.1 peptide deformylase [Streptococcus hillyeri]</t>
  </si>
  <si>
    <t>Q#803 - &gt;RLY03993.1 purine permease [Streptococcus hillyeri]</t>
  </si>
  <si>
    <t>Q#804 - &gt;RLY03994.1 30S ribosomal protein S15 [Streptococcus hillyeri]</t>
  </si>
  <si>
    <t>Q#805 - &gt;RLY03995.1 DNA-directed RNA polymerase subunit delta [Streptococcus hillyeri]</t>
  </si>
  <si>
    <t>Q#806 - &gt;RLY03996.1 organic hydroperoxide resistance protein [Streptococcus hillyeri]</t>
  </si>
  <si>
    <t>Q#807 - &gt;RLY03746.1 glutamate--tRNA ligase [Streptococcus hillyeri]</t>
  </si>
  <si>
    <t>Q#808 - &gt;RLY03747.1 acyl-CoA synthetase [Streptococcus hillyeri]</t>
  </si>
  <si>
    <t>Q#809 - &gt;RLY03748.1 biotin transporter BioY [Streptococcus hillyeri]</t>
  </si>
  <si>
    <t>Q#810 - &gt;RLY03749.1 hypothetical protein EAF07_04240 [Streptococcus hillyeri]</t>
  </si>
  <si>
    <t>Q#811 - &gt;RLY03750.1 NUDIX domain-containing protein [Streptococcus hillyeri]</t>
  </si>
  <si>
    <t>Q#812 - &gt;RLY03751.1 tRNA guanosine(34) transglycosylase Tgt [Streptococcus hillyeri]</t>
  </si>
  <si>
    <t>Q#813 - &gt;RLY03752.1 phosphoglycerate kinase [Streptococcus hillyeri]</t>
  </si>
  <si>
    <t>Q#815 - &gt;RLY03754.1 aromatic acid exporter family protein [Streptococcus hillyeri]</t>
  </si>
  <si>
    <t>Q#816 - &gt;RLY03755.1 MerR family transcriptional regulator [Streptococcus hillyeri]</t>
  </si>
  <si>
    <t>Q#817 - &gt;RLY03756.1 type I glutamate--ammonia ligase [Streptococcus hillyeri]</t>
  </si>
  <si>
    <t>Q#818 - &gt;RLY03757.1 ribonuclease J [Streptococcus hillyeri]</t>
  </si>
  <si>
    <t>Q#819 - &gt;RLY03758.1 DUF1447 family protein [Streptococcus hillyeri]</t>
  </si>
  <si>
    <t>Q#820 - &gt;RLY03759.1 tRNA (adenosine(37)-N6)-threonylcarbamoyltransferase complex dimerization subunit type 1 TsaB [Streptococcus hillyeri]</t>
  </si>
  <si>
    <t>Q#821 - &gt;RLY03760.1 ribosomal-protein-alanine N-acetyltransferase [Streptococcus hillyeri]</t>
  </si>
  <si>
    <t>Q#822 - &gt;RLY03761.1 tRNA (adenosine(37)-N6)-threonylcarbamoyltransferase complex transferase subunit TsaD [Streptococcus hillyeri]</t>
  </si>
  <si>
    <t>Q#823 - &gt;RLY03762.1 30S ribosomal protein S12 [Streptococcus hillyeri]</t>
  </si>
  <si>
    <t>Q#824 - &gt;RLY03763.1 30S ribosomal protein S7 [Streptococcus hillyeri]</t>
  </si>
  <si>
    <t>Q#825 - &gt;RLY03764.1 elongation factor G [Streptococcus hillyeri]</t>
  </si>
  <si>
    <t>Q#826 - &gt;RLY03765.1 type I glyceraldehyde-3-phosphate dehydrogenase [Streptococcus hillyeri]</t>
  </si>
  <si>
    <t>Q#827 - &gt;RLY03766.1 galactose mutarotase [Streptococcus hillyeri]</t>
  </si>
  <si>
    <t>Q#828 - &gt;RLY03767.1 AraC family transcriptional regulator [Streptococcus hillyeri]</t>
  </si>
  <si>
    <t>Q#829 - &gt;RLY03768.1 alpha-galactosidase [Streptococcus hillyeri]</t>
  </si>
  <si>
    <t>cl34591</t>
  </si>
  <si>
    <t>GalA superfamily</t>
  </si>
  <si>
    <t>Alpha-galactosidase  [Carbohydrate transport and metabolism]; Alpha-galactosidase [Carbohydrate transport and metabolism].</t>
  </si>
  <si>
    <t>Q#830 - &gt;RLY03769.1 extracellular solute-binding protein [Streptococcus hillyeri]</t>
  </si>
  <si>
    <t>Q#831 - &gt;RLY03770.1 sugar ABC transporter permease [Streptococcus hillyeri]</t>
  </si>
  <si>
    <t>Q#832 - &gt;RLY03771.1 carbohydrate ABC transporter permease [Streptococcus hillyeri]</t>
  </si>
  <si>
    <t>Q#833 - &gt;RLY03772.1 alpha-glucosidase [Streptococcus hillyeri]</t>
  </si>
  <si>
    <t>Q#834 - &gt;RLY03773.1 LacI family DNA-binding transcriptional regulator [Streptococcus hillyeri]</t>
  </si>
  <si>
    <t>Q#835 - &gt;RLY03774.1 galactokinase [Streptococcus hillyeri]</t>
  </si>
  <si>
    <t>Q#836 - &gt;RLY03775.1 UDP-glucose--hexose-1-phosphate uridylyltransferase [Streptococcus hillyeri]</t>
  </si>
  <si>
    <t>Q#837 - &gt;RLY03776.1 UDP-glucose 4-epimerase GalE [Streptococcus hillyeri]</t>
  </si>
  <si>
    <t>Q#838 - &gt;RLY03777.1 Asp-tRNA(Asn)/Glu-tRNA(Gln) amidotransferase subunit GatC [Streptococcus hillyeri]</t>
  </si>
  <si>
    <t>Q#839 - &gt;RLY03778.1 Asp-tRNA(Asn)/Glu-tRNA(Gln) amidotransferase subunit GatA [Streptococcus hillyeri]</t>
  </si>
  <si>
    <t>Q#840 - &gt;RLY03779.1 Asp-tRNA(Asn)/Glu-tRNA(Gln) amidotransferase subunit GatB [Streptococcus hillyeri]</t>
  </si>
  <si>
    <t>Q#842 - &gt;RLY03781.1 LPXTG cell wall anchor domain-containing protein [Streptococcus hillyeri]</t>
  </si>
  <si>
    <t>Q#843 - &gt;RLY03782.1 gamma-glutamyl-gamma-aminobutyrate hydrolase family protein [Streptococcus hillyeri]</t>
  </si>
  <si>
    <t>Q#844 - &gt;RLY03783.1 EamA family transporter [Streptococcus hillyeri]</t>
  </si>
  <si>
    <t>Q#845 - &gt;RLY03784.1 aspartate kinase [Streptococcus hillyeri]</t>
  </si>
  <si>
    <t>Q#846 - &gt;RLY03785.1 enoyl-CoA hydratase [Streptococcus hillyeri]</t>
  </si>
  <si>
    <t>COG1024</t>
  </si>
  <si>
    <t>CaiD</t>
  </si>
  <si>
    <t>Enoyl-CoA hydratase/carnithine racemase [Lipid transport and metabolism]; Enoyl-CoA hydratase/carnithine racemase [Lipid metabolism].</t>
  </si>
  <si>
    <t>Q#847 - &gt;RLY03786.1 MarR family transcriptional regulator [Streptococcus hillyeri]</t>
  </si>
  <si>
    <t>Q#848 - &gt;RLY03787.1 ketoacyl-ACP synthase III [Streptococcus hillyeri]</t>
  </si>
  <si>
    <t>Q#849 - &gt;RLY03788.1 acyl carrier protein [Streptococcus hillyeri]</t>
  </si>
  <si>
    <t>Q#850 - &gt;RLY03789.1 enoyl-[acyl-carrier-protein] reductase FabK [Streptococcus hillyeri]</t>
  </si>
  <si>
    <t>Q#851 - &gt;RLY03790.1 [acyl-carrier-protein] S-malonyltransferase [Streptococcus hillyeri]</t>
  </si>
  <si>
    <t>Q#852 - &gt;RLY03791.1 3-oxoacyl-[acyl-carrier-protein] reductase [Streptococcus hillyeri]</t>
  </si>
  <si>
    <t>Q#853 - &gt;RLY03792.1 beta-ketoacyl-[acyl-carrier-protein] synthase II [Streptococcus hillyeri]</t>
  </si>
  <si>
    <t>Q#854 - &gt;RLY03793.1 acetyl-CoA carboxylase biotin carboxyl carrier protein [Streptococcus hillyeri]</t>
  </si>
  <si>
    <t>Q#855 - &gt;RLY03794.1 3-hydroxyacyl-[acyl-carrier-protein] dehydratase FabZ [Streptococcus hillyeri]</t>
  </si>
  <si>
    <t>Q#856 - &gt;RLY03795.1 acetyl-CoA carboxylase biotin carboxylase subunit [Streptococcus hillyeri]</t>
  </si>
  <si>
    <t>Q#857 - &gt;RLY03796.1 acetyl-CoA carboxylase carboxyltransferase subunit beta [Streptococcus hillyeri]</t>
  </si>
  <si>
    <t>Q#858 - &gt;RLY03797.1 acetyl-CoA carboxylase carboxyl transferase subunit alpha [Streptococcus hillyeri]</t>
  </si>
  <si>
    <t>Q#859 - &gt;RLY03798.1 RNA helicase [Streptococcus hillyeri]</t>
  </si>
  <si>
    <t>Q#861 - &gt;RLY03820.1 UDP-N-acetylmuramate--L-alanine ligase [Streptococcus hillyeri]</t>
  </si>
  <si>
    <t>Q#862 - &gt;RLY03821.1 GNAT family N-acetyltransferase [Streptococcus hillyeri]</t>
  </si>
  <si>
    <t>Q#863 - &gt;RLY03822.1 endolytic transglycosylase MltG [Streptococcus hillyeri]</t>
  </si>
  <si>
    <t>Q#864 - &gt;RLY03800.1 transcription elongation factor GreA [Streptococcus hillyeri]</t>
  </si>
  <si>
    <t>Q#865 - &gt;RLY03801.1 CopY/TcrY family copper transport repressor [Streptococcus hillyeri]</t>
  </si>
  <si>
    <t>Q#866 - &gt;RLY03823.1 copper-translocating P-type ATPase [Streptococcus hillyeri]</t>
  </si>
  <si>
    <t>Q#867 - &gt;RLY03802.1 heavy-metal-associated domain-containing protein [Streptococcus hillyeri]</t>
  </si>
  <si>
    <t>Q#868 - &gt;RLY03803.1 trimeric intracellular cation channel family protein [Streptococcus hillyeri]</t>
  </si>
  <si>
    <t>Q#869 - &gt;RLY03804.1 HAD family phosphatase [Streptococcus hillyeri]</t>
  </si>
  <si>
    <t>Q#870 - &gt;RLY03805.1 DegV family protein [Streptococcus hillyeri]</t>
  </si>
  <si>
    <t>Q#872 - &gt;RLY03807.1 ATP-binding protein [Streptococcus hillyeri]</t>
  </si>
  <si>
    <t>cl34700</t>
  </si>
  <si>
    <t>COG3950 superfamily</t>
  </si>
  <si>
    <t>Predicted ATP-binding protein involved in virulence  [General function prediction only]; Predicted ATP-binding protein involved in virulence [General function prediction only].</t>
  </si>
  <si>
    <t>Q#874 - &gt;RLY03809.1 glycine--tRNA ligase subunit alpha [Streptococcus hillyeri]</t>
  </si>
  <si>
    <t>Q#875 - &gt;RLY03810.1 glycine--tRNA ligase subunit beta [Streptococcus hillyeri]</t>
  </si>
  <si>
    <t>Q#877 - &gt;RLY03812.1 DUF896 family protein [Streptococcus hillyeri]</t>
  </si>
  <si>
    <t>Q#878 - &gt;RLY03813.1 replication-associated recombination protein A [Streptococcus hillyeri]</t>
  </si>
  <si>
    <t>Q#879 - &gt;RLY03814.1 HAD family phosphatase [Streptococcus hillyeri]</t>
  </si>
  <si>
    <t>Q#880 - &gt;RLY03815.1 DUF956 family protein [Streptococcus hillyeri]</t>
  </si>
  <si>
    <t>Q#881 - &gt;RLY03816.1 mannose-6-phosphate isomerase, class I [Streptococcus hillyeri]</t>
  </si>
  <si>
    <t>Q#882 - &gt;RLY03817.1 PTS mannose/fructose/sorbose transporter family subunit IID [Streptococcus hillyeri]</t>
  </si>
  <si>
    <t>Q#883 - &gt;RLY03818.1 PTS mannose/fructose/sorbose transporter subunit IIC [Streptococcus hillyeri]</t>
  </si>
  <si>
    <t>Q#884 - &gt;RLY03819.1 PTS mannose transporter subunit IIAB [Streptococcus hillyeri]</t>
  </si>
  <si>
    <t>Q#885 - &gt;RLY03573.1 IS30 family transposase, partial [Streptococcus hillyeri]</t>
  </si>
  <si>
    <t>Q#886 - &gt;RLY03574.1 amino acid ABC transporter substrate-binding protein [Streptococcus hillyeri]</t>
  </si>
  <si>
    <t>Q#887 - &gt;RLY03575.1 ATP-dependent DNA helicase RecG [Streptococcus hillyeri]</t>
  </si>
  <si>
    <t>Q#888 - &gt;RLY03576.1 ABC transporter ATP-binding protein [Streptococcus hillyeri]</t>
  </si>
  <si>
    <t>Q#889 - &gt;RLY03577.1 FtsX-like permease family protein [Streptococcus hillyeri]</t>
  </si>
  <si>
    <t>Q#890 - &gt;RLY03638.1 LacI family transcriptional regulator [Streptococcus hillyeri]</t>
  </si>
  <si>
    <t>Q#891 - &gt;RLY03578.1 sugar ABC transporter permease [Streptococcus hillyeri]</t>
  </si>
  <si>
    <t>Q#892 - &gt;RLY03579.1 carbohydrate ABC transporter permease [Streptococcus hillyeri]</t>
  </si>
  <si>
    <t>Q#893 - &gt;RLY03639.1 extracellular solute-binding protein [Streptococcus hillyeri]</t>
  </si>
  <si>
    <t>Q#894 - &gt;RLY03580.1 glycoside hydrolase family 32 protein [Streptococcus hillyeri]</t>
  </si>
  <si>
    <t>Q#895 - &gt;RLY03581.1 aminopeptidase C [Streptococcus hillyeri]</t>
  </si>
  <si>
    <t>Q#897 - &gt;RLY03583.1 ABC transporter ATP-binding protein [Streptococcus hillyeri]</t>
  </si>
  <si>
    <t>Q#903 - &gt;RLY03589.1 transcriptional regulator [Streptococcus hillyeri]</t>
  </si>
  <si>
    <t>Q#904 - &gt;RLY03590.1 aldo/keto reductase family oxidoreductase [Streptococcus hillyeri]</t>
  </si>
  <si>
    <t>Q#905 - &gt;RLY03591.1 asparaginase [Streptococcus hillyeri]</t>
  </si>
  <si>
    <t>Q#906 - &gt;RLY03592.1 Cof-type HAD-IIB family hydrolase [Streptococcus hillyeri]</t>
  </si>
  <si>
    <t>Q#907 - &gt;RLY03593.1 pyridoxal phosphate-dependent aminotransferase [Streptococcus hillyeri]</t>
  </si>
  <si>
    <t>Q#908 - &gt;RLY03594.1 Na/Pi cotransporter family protein [Streptococcus hillyeri]</t>
  </si>
  <si>
    <t>COG1283</t>
  </si>
  <si>
    <t>NptA</t>
  </si>
  <si>
    <t>cl34215</t>
  </si>
  <si>
    <t>Na+/phosphate symporter [Inorganic ion transport and metabolism]; Na+/phosphate symporter [Inorganic ion transport and metabolism].</t>
  </si>
  <si>
    <t>Q#909 - &gt;RLY03595.1 N-acetylglucosamine-6-phosphate deacetylase [Streptococcus hillyeri]</t>
  </si>
  <si>
    <t>Q#910 - &gt;RLY03596.1 aldo/keto reductase [Streptococcus hillyeri]</t>
  </si>
  <si>
    <t>Q#911 - &gt;RLY03597.1 MerR family transcriptional regulator [Streptococcus hillyeri]</t>
  </si>
  <si>
    <t>Q#912 - &gt;RLY03598.1 1-deoxy-D-xylulose-5-phosphate synthase [Streptococcus hillyeri]</t>
  </si>
  <si>
    <t>Q#913 - &gt;RLY03599.1 aldo/keto reductase [Streptococcus hillyeri]</t>
  </si>
  <si>
    <t>Q#914 - &gt;RLY03600.1 fructose-bisphosphate aldolase [Streptococcus hillyeri]</t>
  </si>
  <si>
    <t>Q#915 - &gt;RLY03601.1 TQXA domain-containing protein [Streptococcus hillyeri]</t>
  </si>
  <si>
    <t>Q#916 - &gt;RLY03602.1 APC family permease [Streptococcus hillyeri]</t>
  </si>
  <si>
    <t>Q#917 - &gt;RLY03603.1 50S ribosomal protein L28 [Streptococcus hillyeri]</t>
  </si>
  <si>
    <t>Q#918 - &gt;RLY03604.1 Asp23/Gls24 family envelope stress response protein [Streptococcus hillyeri]</t>
  </si>
  <si>
    <t>Q#919 - &gt;RLY03605.1 DAK2 domain-containing protein [Streptococcus hillyeri]</t>
  </si>
  <si>
    <t>Q#920 - &gt;RLY03640.1 acetolactate synthase large subunit [Streptococcus hillyeri]</t>
  </si>
  <si>
    <t>Q#921 - &gt;RLY03606.1 acetolactate synthase small subunit [Streptococcus hillyeri]</t>
  </si>
  <si>
    <t>Q#922 - &gt;RLY03607.1 ketol-acid reductoisomerase [Streptococcus hillyeri]</t>
  </si>
  <si>
    <t>Q#923 - &gt;RLY03608.1 peptidase S41 [Streptococcus hillyeri]</t>
  </si>
  <si>
    <t>Q#924 - &gt;RLY03609.1 threonine dehydratase [Streptococcus hillyeri]</t>
  </si>
  <si>
    <t>Q#925 - &gt;RLY03610.1 SPFH domain-containing protein [Streptococcus hillyeri]</t>
  </si>
  <si>
    <t>Q#929 - &gt;RLY03613.1 amino acid ABC transporter ATP-binding protein [Streptococcus hillyeri]</t>
  </si>
  <si>
    <t>Q#930 - &gt;RLY03614.1 ABC transporter permease subunit [Streptococcus hillyeri]</t>
  </si>
  <si>
    <t>Q#931 - &gt;RLY03615.1 DUF2207 domain-containing protein [Streptococcus hillyeri]</t>
  </si>
  <si>
    <t>cl19878</t>
  </si>
  <si>
    <t>DUF2207 superfamily</t>
  </si>
  <si>
    <t>Predicted membrane protein (DUF2207); This domain, found in various hypothetical bacterial proteins, has no known function.</t>
  </si>
  <si>
    <t>Q#932 - &gt;RLY03616.1 undecaprenyl-diphosphate phosphatase [Streptococcus hillyeri]</t>
  </si>
  <si>
    <t>Q#934 - &gt;RLY03618.1 hypothetical protein EAF07_04880 [Streptococcus hillyeri]</t>
  </si>
  <si>
    <t>Q#935 - &gt;RLY03619.1 isopeptide-forming domain-containing fimbrial protein [Streptococcus hillyeri]</t>
  </si>
  <si>
    <t>Q#936 - &gt;RLY03642.1 LPXTG cell wall anchor domain-containing protein [Streptococcus hillyeri]</t>
  </si>
  <si>
    <t>Q#937 - &gt;RLY03620.1 class C sortase [Streptococcus hillyeri]</t>
  </si>
  <si>
    <t>Q#938 - &gt;RLY03621.1 class C sortase [Streptococcus hillyeri]</t>
  </si>
  <si>
    <t>Q#939 - &gt;RLY03622.1 sortase [Streptococcus hillyeri]</t>
  </si>
  <si>
    <t>Q#943 - &gt;RLY03626.1 adaptor protein MecA [Streptococcus hillyeri]</t>
  </si>
  <si>
    <t>Q#944 - &gt;RLY03627.1 undecaprenyl/decaprenyl-phosphate alpha-N-acetylglucosaminyl 1-phosphate transferase [Streptococcus hillyeri]</t>
  </si>
  <si>
    <t>Q#945 - &gt;RLY03628.1 Fe-S cluster assembly ATPase SufC [Streptococcus hillyeri]</t>
  </si>
  <si>
    <t>Q#946 - &gt;RLY03629.1 Fe-S cluster assembly protein SufD [Streptococcus hillyeri]</t>
  </si>
  <si>
    <t>Q#947 - &gt;RLY03630.1 cysteine desulfurase [Streptococcus hillyeri]</t>
  </si>
  <si>
    <t>Q#948 - &gt;RLY03631.1 SUF system NifU family Fe-S cluster assembly protein [Streptococcus hillyeri]</t>
  </si>
  <si>
    <t>Q#949 - &gt;RLY03632.1 Fe-S cluster assembly protein SufB [Streptococcus hillyeri]</t>
  </si>
  <si>
    <t>Q#952 - &gt;RLY03635.1 endopeptidase [Streptococcus hillyeri]</t>
  </si>
  <si>
    <t>Q#953 - &gt;RLY03636.1 UTP--glucose-1-phosphate uridylyltransferase [Streptococcus hillyeri]</t>
  </si>
  <si>
    <t>Q#954 - &gt;RLY03637.1 NAD(P)H-dependent glycerol-3-phosphate dehydrogenase [Streptococcus hillyeri]</t>
  </si>
  <si>
    <t>Q#955 - &gt;RLY03383.1 IS30 family transposase, partial [Streptococcus hillyeri]</t>
  </si>
  <si>
    <t>Q#956 - &gt;RLY03384.1 50S ribosomal protein L32 [Streptococcus hillyeri]</t>
  </si>
  <si>
    <t>Q#957 - &gt;RLY03385.1 50S ribosomal protein L33 [Streptococcus hillyeri]</t>
  </si>
  <si>
    <t>Q#958 - &gt;RLY03386.1 site-specific integrase [Streptococcus hillyeri]</t>
  </si>
  <si>
    <t>Q#960 - &gt;RLY03388.1 replication initiation factor domain-containing protein [Streptococcus hillyeri]</t>
  </si>
  <si>
    <t>Q#962 - &gt;RLY03390.1 cell division protein FtsK [Streptococcus hillyeri]</t>
  </si>
  <si>
    <t>Q#966 - &gt;RLY03394.1 LysM peptidoglycan-binding domain-containing protein [Streptococcus hillyeri]</t>
  </si>
  <si>
    <t>Q#967 - &gt;RLY03395.1 CoA pyrophosphatase [Streptococcus hillyeri]</t>
  </si>
  <si>
    <t>Q#968 - &gt;RLY03396.1 PadR family transcriptional regulator [Streptococcus hillyeri]</t>
  </si>
  <si>
    <t>Q#969 - &gt;RLY03397.1 DUF1700 domain-containing protein [Streptococcus hillyeri]</t>
  </si>
  <si>
    <t>Q#971 - &gt;RLY03399.1 glycosyltransferase family 2 protein [Streptococcus hillyeri]</t>
  </si>
  <si>
    <t>Q#976 - &gt;RLY03404.1 DNA primase [Streptococcus hillyeri]</t>
  </si>
  <si>
    <t>cl34594</t>
  </si>
  <si>
    <t>COG3378 superfamily</t>
  </si>
  <si>
    <t>Phage- or plasmid-associated DNA primase [Mobilome: prophages, transposons]; Phage associated DNA primase [General function prediction only].</t>
  </si>
  <si>
    <t>Q#984 - &gt;RLY03412.1 XRE family transcriptional regulator [Streptococcus hillyeri]</t>
  </si>
  <si>
    <t>Q#985 - &gt;RLY03413.1 XRE family transcriptional regulator [Streptococcus hillyeri]</t>
  </si>
  <si>
    <t>Q#986 - &gt;RLY03460.1 site-specific integrase [Streptococcus hillyeri]</t>
  </si>
  <si>
    <t>Q#987 - &gt;RLY03414.1 30S ribosomal protein S4 [Streptococcus hillyeri]</t>
  </si>
  <si>
    <t>Q#988 - &gt;RLY03415.1 hypothetical protein EAF07_05155 [Streptococcus hillyeri]</t>
  </si>
  <si>
    <t>Q#989 - &gt;RLY03416.1 replicative DNA helicase [Streptococcus hillyeri]</t>
  </si>
  <si>
    <t>Q#990 - &gt;RLY03417.1 50S ribosomal protein L9 [Streptococcus hillyeri]</t>
  </si>
  <si>
    <t>Q#991 - &gt;RLY03418.1 DHH family phosphoesterase [Streptococcus hillyeri]</t>
  </si>
  <si>
    <t>Q#992 - &gt;RLY03419.1 tRNA uridine-5-carboxymethylaminomethyl(34) synthesis enzyme MnmG [Streptococcus hillyeri]</t>
  </si>
  <si>
    <t>Q#993 - &gt;RLY03420.1 CPBP family intramembrane metalloprotease [Streptococcus hillyeri]</t>
  </si>
  <si>
    <t>Q#994 - &gt;RLY03461.1 tRNA 2-thiouridine(34) synthase MnmA [Streptococcus hillyeri]</t>
  </si>
  <si>
    <t>Q#995 - &gt;RLY03421.1 L-serine ammonia-lyase, iron-sulfur-dependent, subunit beta [Streptococcus hillyeri]</t>
  </si>
  <si>
    <t>Q#996 - &gt;RLY03422.1 L-serine ammonia-lyase, iron-sulfur-dependent, subunit alpha [Streptococcus hillyeri]</t>
  </si>
  <si>
    <t>Q#997 - &gt;RLY03423.1 histidine phosphatase family protein [Streptococcus hillyeri]</t>
  </si>
  <si>
    <t>Q#998 - &gt;RLY03424.1 HAD family hydrolase [Streptococcus hillyeri]</t>
  </si>
  <si>
    <t>Q#999 - &gt;RLY03425.1 lytic transglycosylase domain-containing protein [Streptococcus hillyeri]</t>
  </si>
  <si>
    <t>MltE superfamily</t>
  </si>
  <si>
    <t>Q#1000 - &gt;RLY03426.1 energy-coupling factor transporter transmembrane protein EcfT [Streptococcus hillyeri]</t>
  </si>
  <si>
    <t>Q#1001 - &gt;RLY03427.1 energy-coupling factor transporter ATPase [Streptococcus hillyeri]</t>
  </si>
  <si>
    <t>Q#1002 - &gt;RLY03428.1 energy-coupling factor transporter ATPase [Streptococcus hillyeri]</t>
  </si>
  <si>
    <t>Q#1003 - &gt;RLY03429.1 CDP-diacylglycerol--glycerol-3-phosphate 3-phosphatidyltransferase [Streptococcus hillyeri]</t>
  </si>
  <si>
    <t>Q#1004 - &gt;RLY03430.1 helix-turn-helix domain-containing protein [Streptococcus hillyeri]</t>
  </si>
  <si>
    <t>Q#1005 - &gt;RLY03431.1 insulinase family protein [Streptococcus hillyeri]</t>
  </si>
  <si>
    <t>Q#1006 - &gt;RLY03432.1 insulinase family protein [Streptococcus hillyeri]</t>
  </si>
  <si>
    <t>Q#1007 - &gt;RLY03433.1 S4 domain-containing protein YaaA [Streptococcus hillyeri]</t>
  </si>
  <si>
    <t>Q#1008 - &gt;RLY03434.1 DNA replication/repair protein RecF [Streptococcus hillyeri]</t>
  </si>
  <si>
    <t>Q#1009 - &gt;RLY03435.1 IMP dehydrogenase [Streptococcus hillyeri]</t>
  </si>
  <si>
    <t>Q#1010 - &gt;RLY03436.1 metallophosphoesterase [Streptococcus hillyeri]</t>
  </si>
  <si>
    <t>Q#1011 - &gt;RLY03437.1 tryptophan--tRNA ligase [Streptococcus hillyeri]</t>
  </si>
  <si>
    <t>Q#1012 - &gt;RLY03438.1 N-acetyltransferase [Streptococcus hillyeri]</t>
  </si>
  <si>
    <t>Q#1013 - &gt;RLY03439.1 YitT family protein [Streptococcus hillyeri]</t>
  </si>
  <si>
    <t>Q#1014 - &gt;RLY03440.1 ATP-binding cassette domain-containing protein [Streptococcus hillyeri]</t>
  </si>
  <si>
    <t>Q#1015 - &gt;RLY03441.1 DUF1275 domain-containing protein [Streptococcus hillyeri]</t>
  </si>
  <si>
    <t>Q#1016 - &gt;RLY03442.1 23S rRNA (pseudouridine(1915)-N(3))-methyltransferase RlmH [Streptococcus hillyeri]</t>
  </si>
  <si>
    <t>Q#1017 - &gt;RLY03443.1 serine protease [Streptococcus hillyeri]</t>
  </si>
  <si>
    <t>Q#1018 - &gt;RLY03444.1 ParB/RepB/Spo0J family partition protein [Streptococcus hillyeri]</t>
  </si>
  <si>
    <t>Q#1019 - &gt;RLY03445.1 chromosomal replication initiator protein DnaA [Streptococcus hillyeri]</t>
  </si>
  <si>
    <t>Q#1020 - &gt;RLY03446.1 DNA polymerase III subunit beta [Streptococcus hillyeri]</t>
  </si>
  <si>
    <t>Q#1021 - &gt;RLY03447.1 DUF951 domain-containing protein [Streptococcus hillyeri]</t>
  </si>
  <si>
    <t>Q#1022 - &gt;RLY03462.1 helix-turn-helix domain-containing protein [Streptococcus hillyeri]</t>
  </si>
  <si>
    <t>Q#1023 - &gt;RLY03448.1 redox-regulated ATPase YchF [Streptococcus hillyeri]</t>
  </si>
  <si>
    <t>Q#1024 - &gt;RLY03449.1 aminoacyl-tRNA hydrolase [Streptococcus hillyeri]</t>
  </si>
  <si>
    <t>Q#1025 - &gt;RLY03450.1 transcription-repair coupling factor [Streptococcus hillyeri]</t>
  </si>
  <si>
    <t>Q#1026 - &gt;RLY03451.1 XRE family transcriptional regulator [Streptococcus hillyeri]</t>
  </si>
  <si>
    <t>Q#1028 - &gt;RLY03452.1 RNA-binding S4 domain-containing protein [Streptococcus hillyeri]</t>
  </si>
  <si>
    <t>Q#1029 - &gt;RLY03453.1 septum formation initiator family protein [Streptococcus hillyeri]</t>
  </si>
  <si>
    <t>Q#1031 - &gt;RLY03455.1 serine hydrolase [Streptococcus hillyeri]</t>
  </si>
  <si>
    <t>Q#1032 - &gt;RLY03456.1 tRNA lysidine(34) synthetase TilS [Streptococcus hillyeri]</t>
  </si>
  <si>
    <t>Q#1033 - &gt;RLY03457.1 hypoxanthine phosphoribosyltransferase [Streptococcus hillyeri]</t>
  </si>
  <si>
    <t>Q#1034 - &gt;RLY03458.1 ATP-dependent metallopeptidase FtsH/Yme1/Tma family protein [Streptococcus hillyeri]</t>
  </si>
  <si>
    <t>Q#1035 - &gt;RLY03459.1 amino acid permease [Streptococcus hillyeri]</t>
  </si>
  <si>
    <t>Q#1036 - &gt;RLY03216.1 IS30 family transposase, partial [Streptococcus hillyeri]</t>
  </si>
  <si>
    <t>Q#1038 - &gt;RLY03218.1 NCS2 family permease [Streptococcus hillyeri]</t>
  </si>
  <si>
    <t>Q#1039 - &gt;RLY03219.1 tRNA (adenosine(37)-N6)-threonylcarbamoyltransferase complex ATPase subunit type 1 TsaE [Streptococcus hillyeri]</t>
  </si>
  <si>
    <t>Q#1040 - &gt;RLY03220.1 GNAT family N-acetyltransferase [Streptococcus hillyeri]</t>
  </si>
  <si>
    <t>Q#1041 - &gt;RLY03221.1 LytR family transcriptional regulator [Streptococcus hillyeri]</t>
  </si>
  <si>
    <t>Q#1042 - &gt;RLY03222.1 ABC transporter ATP-binding protein [Streptococcus hillyeri]</t>
  </si>
  <si>
    <t>Q#1043 - &gt;RLY03223.1 ABC transporter permease [Streptococcus hillyeri]</t>
  </si>
  <si>
    <t>Q#1044 - &gt;RLY03224.1 DNA-binding response regulator [Streptococcus hillyeri]</t>
  </si>
  <si>
    <t>Q#1045 - &gt;RLY03225.1 sensor histidine kinase [Streptococcus hillyeri]</t>
  </si>
  <si>
    <t>Q#1046 - &gt;RLY03226.1 YqeG family HAD IIIA-type phosphatase [Streptococcus hillyeri]</t>
  </si>
  <si>
    <t>Q#1047 - &gt;RLY03227.1 ribosome biogenesis GTPase YqeH [Streptococcus hillyeri]</t>
  </si>
  <si>
    <t>Q#1048 - &gt;RLY03228.1 ribosome assembly RNA-binding protein YhbY [Streptococcus hillyeri]</t>
  </si>
  <si>
    <t>Q#1049 - &gt;RLY03229.1 nicotinate-nucleotide adenylyltransferase [Streptococcus hillyeri]</t>
  </si>
  <si>
    <t>Q#1050 - &gt;RLY03230.1 HD domain-containing protein [Streptococcus hillyeri]</t>
  </si>
  <si>
    <t>Q#1051 - &gt;RLY03231.1 ribosome silencing factor [Streptococcus hillyeri]</t>
  </si>
  <si>
    <t>Q#1052 - &gt;RLY03232.1 class I SAM-dependent methyltransferase [Streptococcus hillyeri]</t>
  </si>
  <si>
    <t>Q#1054 - &gt;RLY03234.1 endonuclease [Streptococcus hillyeri]</t>
  </si>
  <si>
    <t>Q#1056 - &gt;RLY03236.1 nucleotidyltransferase [Streptococcus hillyeri]</t>
  </si>
  <si>
    <t>Q#1058 - &gt;RLY03238.1 dihydroxy-acid dehydratase [Streptococcus hillyeri]</t>
  </si>
  <si>
    <t>Q#1059 - &gt;RLY03239.1 NUDIX domain-containing protein [Streptococcus hillyeri]</t>
  </si>
  <si>
    <t>Q#1061 - &gt;RLY03241.1 type II toxin-antitoxin system RelE/ParE family toxin [Streptococcus hillyeri]</t>
  </si>
  <si>
    <t>COG3668</t>
  </si>
  <si>
    <t>ParE</t>
  </si>
  <si>
    <t>cl21503</t>
  </si>
  <si>
    <t>Plasmid stabilization system protein ParE [Mobilome: prophages, transposons]; Plasmid stabilization system protein [General function prediction only].</t>
  </si>
  <si>
    <t>Q#1062 - &gt;RLY03242.1 50S ribosomal protein L11 methyltransferase [Streptococcus hillyeri]</t>
  </si>
  <si>
    <t>Q#1063 - &gt;RLY03243.1 16S rRNA (uracil(1498)-N(3))-methyltransferase [Streptococcus hillyeri]</t>
  </si>
  <si>
    <t>Q#1064 - &gt;RLY03282.1 DNA integration/recombination/inversion protein [Streptococcus hillyeri]</t>
  </si>
  <si>
    <t>Q#1065 - &gt;RLY03244.1 LacI family DNA-binding transcriptional regulator [Streptococcus hillyeri]</t>
  </si>
  <si>
    <t>Q#1066 - &gt;RLY03283.1 exodeoxyribonuclease III [Streptococcus hillyeri]</t>
  </si>
  <si>
    <t>Q#1067 - &gt;RLY03245.1 4-(cytidine 5'-diphospho)-2-C-methyl-D-erythritol kinase [Streptococcus hillyeri]</t>
  </si>
  <si>
    <t>Q#1068 - &gt;RLY03246.1 MarR family transcriptional regulator [Streptococcus hillyeri]</t>
  </si>
  <si>
    <t>Q#1069 - &gt;RLY03247.1 metal ABC transporter ATP-binding protein [Streptococcus hillyeri]</t>
  </si>
  <si>
    <t>Q#1070 - &gt;RLY03248.1 metal ABC transporter permease [Streptococcus hillyeri]</t>
  </si>
  <si>
    <t>Q#1072 - &gt;RLY03250.1 transcriptional regulator [Streptococcus hillyeri]</t>
  </si>
  <si>
    <t>Q#1074 - &gt;RLY03252.1 ABC transporter ATP-binding protein [Streptococcus hillyeri]</t>
  </si>
  <si>
    <t>Q#1076 - &gt;RLY03254.1 CPBP family intramembrane metalloprotease [Streptococcus hillyeri]</t>
  </si>
  <si>
    <t>Q#1077 - &gt;RLY03255.1 CPBP family intramembrane metalloprotease [Streptococcus hillyeri]</t>
  </si>
  <si>
    <t>Q#1078 - &gt;RLY03256.1 pyrroline-5-carboxylate reductase [Streptococcus hillyeri]</t>
  </si>
  <si>
    <t>Q#1079 - &gt;RLY03257.1 glutamyl aminopeptidase [Streptococcus hillyeri]</t>
  </si>
  <si>
    <t>Q#1081 - &gt;RLY03258.1 thioredoxin [Streptococcus hillyeri]</t>
  </si>
  <si>
    <t>Q#1082 - &gt;RLY03259.1 DUF4479 domain-containing protein [Streptococcus hillyeri]</t>
  </si>
  <si>
    <t>Q#1083 - &gt;RLY03260.1 ribonuclease P protein component [Streptococcus hillyeri]</t>
  </si>
  <si>
    <t>Q#1084 - &gt;RLY03261.1 protein translocase component YidC [Streptococcus hillyeri]</t>
  </si>
  <si>
    <t>Q#1085 - &gt;RLY03262.1 protein jag [Streptococcus hillyeri]</t>
  </si>
  <si>
    <t>Q#1086 - &gt;RLY03263.1 penicillin-binding protein [Streptococcus hillyeri]</t>
  </si>
  <si>
    <t>Q#1087 - &gt;RLY03264.1 50S ribosomal protein L33 [Streptococcus hillyeri]</t>
  </si>
  <si>
    <t>Q#1088 - &gt;RLY03285.1 preprotein translocase subunit SecE [Streptococcus hillyeri]</t>
  </si>
  <si>
    <t>Q#1089 - &gt;RLY03265.1 transcription termination/antitermination protein NusG [Streptococcus hillyeri]</t>
  </si>
  <si>
    <t>Q#1090 - &gt;RLY03266.1 aminotransferase class I/II-fold pyridoxal phosphate-dependent enzyme [Streptococcus hillyeri]</t>
  </si>
  <si>
    <t>COG1982</t>
  </si>
  <si>
    <t>LdcC</t>
  </si>
  <si>
    <t>cl34388</t>
  </si>
  <si>
    <t>Arginine/lysine/ornithine decarboxylase [Amino acid transport and metabolism]; Arginine/lysine/ornithine decarboxylases [Amino acid transport and metabolism].</t>
  </si>
  <si>
    <t>Q#1091 - &gt;RLY03267.1 polyamine aminopropyltransferase [Streptococcus hillyeri]</t>
  </si>
  <si>
    <t>COG0421</t>
  </si>
  <si>
    <t>SpeE</t>
  </si>
  <si>
    <t>Spermidine synthase [Amino acid transport and metabolism]; Spermidine synthase [Amino acid transport and metabolism].</t>
  </si>
  <si>
    <t>Q#1092 - &gt;RLY03268.1 saccharopine dehydrogenase family protein [Streptococcus hillyeri]</t>
  </si>
  <si>
    <t>COG1748</t>
  </si>
  <si>
    <t>Lys9</t>
  </si>
  <si>
    <t>cl34352</t>
  </si>
  <si>
    <t>Saccharopine dehydrogenase, NADP-dependent  [Amino acid transport and metabolism]; Saccharopine dehydrogenase and related proteins [Amino acid transport and metabolism].</t>
  </si>
  <si>
    <t>Q#1093 - &gt;RLY03269.1 carboxynorspermidine decarboxylase [Streptococcus hillyeri]</t>
  </si>
  <si>
    <t>Q#1094 - &gt;RLY03270.1 agmatine deiminase [Streptococcus hillyeri]</t>
  </si>
  <si>
    <t>Q#1095 - &gt;RLY03271.1 N-carbamoylputrescine amidase [Streptococcus hillyeri]</t>
  </si>
  <si>
    <t>Q#1096 - &gt;RLY03272.1 patatin family protein [Streptococcus hillyeri]</t>
  </si>
  <si>
    <t>cl34803</t>
  </si>
  <si>
    <t>YjjU superfamily</t>
  </si>
  <si>
    <t>Predicted phospholipase, patatin/cPLA2 family [Lipid transport and metabolism]; Predicted esterase of the alpha-beta hydrolase superfamily [General function prediction only].</t>
  </si>
  <si>
    <t>Q#1097 - &gt;RLY03273.1 3-deoxy-7-phosphoheptulonate synthase [Streptococcus hillyeri]</t>
  </si>
  <si>
    <t>Q#1098 - &gt;RLY03274.1 holo-ACP synthase [Streptococcus hillyeri]</t>
  </si>
  <si>
    <t>Q#1099 - &gt;RLY03275.1 alanine racemase [Streptococcus hillyeri]</t>
  </si>
  <si>
    <t>Q#1100 - &gt;RLY03276.1 MetQ/NlpA family ABC transporter substrate-binding protein [Streptococcus hillyeri]</t>
  </si>
  <si>
    <t>Q#1101 - &gt;RLY03277.1 M20/M25/M40 family metallo-hydrolase [Streptococcus hillyeri]</t>
  </si>
  <si>
    <t>Q#1102 - &gt;RLY03278.1 methionine ABC transporter ATP-binding protein [Streptococcus hillyeri]</t>
  </si>
  <si>
    <t>Q#1103 - &gt;RLY03279.1 ABC transporter permease [Streptococcus hillyeri]</t>
  </si>
  <si>
    <t>Q#1104 - &gt;RLY03280.1 glutathione peroxidase [Streptococcus hillyeri]</t>
  </si>
  <si>
    <t>Q#1105 - &gt;RLY03286.1 oligoendopeptidase F [Streptococcus hillyeri]</t>
  </si>
  <si>
    <t>Q#1106 - &gt;RLY03281.1 phosphoenolpyruvate carboxylase [Streptococcus hillyeri]</t>
  </si>
  <si>
    <t>COG2352</t>
  </si>
  <si>
    <t>Ppc</t>
  </si>
  <si>
    <t>cl26053</t>
  </si>
  <si>
    <t>Phosphoenolpyruvate carboxylase [Energy production and conversion]; Phosphoenolpyruvate carboxylase [Energy production and conversion].</t>
  </si>
  <si>
    <t>Q#1108 - &gt;RLY03050.1 A/G-specific adenine glycosylase [Streptococcus hillyeri]</t>
  </si>
  <si>
    <t>Q#1109 - &gt;RLY03051.1 small multidrug export protein [Streptococcus hillyeri]</t>
  </si>
  <si>
    <t>Q#1110 - &gt;RLY03052.1 MFS transporter [Streptococcus hillyeri]</t>
  </si>
  <si>
    <t>Q#1111 - &gt;RLY03053.1 elongation factor Ts [Streptococcus hillyeri]</t>
  </si>
  <si>
    <t>Q#1112 - &gt;RLY03054.1 30S ribosomal protein S2 [Streptococcus hillyeri]</t>
  </si>
  <si>
    <t>Q#1114 - &gt;RLY03056.1 LD-carboxypeptidase [Streptococcus hillyeri]</t>
  </si>
  <si>
    <t>Q#1115 - &gt;RLY03057.1 acetate kinase [Streptococcus hillyeri]</t>
  </si>
  <si>
    <t>Q#1116 - &gt;RLY03058.1 acetate kinase [Streptococcus hillyeri]</t>
  </si>
  <si>
    <t>Q#1117 - &gt;RLY03059.1 class I SAM-dependent methyltransferase [Streptococcus hillyeri]</t>
  </si>
  <si>
    <t>Q#1119 - &gt;RLY03061.1 competence protein ComGF [Streptococcus hillyeri]</t>
  </si>
  <si>
    <t>Q#1120 - &gt;RLY03062.1 type II secretion system protein [Streptococcus hillyeri]</t>
  </si>
  <si>
    <t>Q#1123 - &gt;RLY03065.1 phage holin [Streptococcus hillyeri]</t>
  </si>
  <si>
    <t>COG5546</t>
  </si>
  <si>
    <t>cl02344</t>
  </si>
  <si>
    <t>Q#1128 - &gt;RLY03070.1 hypothetical protein EAF07_05890 [Streptococcus hillyeri]</t>
  </si>
  <si>
    <t>Q#1129 - &gt;RLY03071.1 hypothetical protein EAF07_05895 [Streptococcus hillyeri]</t>
  </si>
  <si>
    <t>Q#1130 - &gt;RLY03072.1 phage tail tape measure protein [Streptococcus hillyeri]</t>
  </si>
  <si>
    <t>Q#1144 - &gt;RLY03086.1 hypothetical protein EAF07_05975 [Streptococcus hillyeri]</t>
  </si>
  <si>
    <t>Q#1147 - &gt;RLY03089.1 terminase small subunit [Streptococcus hillyeri]</t>
  </si>
  <si>
    <t>Q#1156 - &gt;RLY03098.1 RusA family crossover junction endodeoxyribonuclease [Streptococcus hillyeri]</t>
  </si>
  <si>
    <t>Q#1167 - &gt;RLY03109.1 ArsR family transcriptional regulator [Streptococcus hillyeri]</t>
  </si>
  <si>
    <t>Q#1168 - &gt;RLY03110.1 oxidoreductase [Streptococcus hillyeri]</t>
  </si>
  <si>
    <t>cl01462</t>
  </si>
  <si>
    <t>ANT superfamily</t>
  </si>
  <si>
    <t>Phage antirepressor protein KilAC domain; This domain was called the KilAC domain by Iyer and colleagues.</t>
  </si>
  <si>
    <t>Q#1169 - &gt;RLY03111.1 XRE family transcriptional regulator [Streptococcus hillyeri]</t>
  </si>
  <si>
    <t>Q#1170 - &gt;RLY03112.1 XRE family transcriptional regulator [Streptococcus hillyeri]</t>
  </si>
  <si>
    <t>Q#1172 - &gt;RLY03114.1 recombinase family protein [Streptococcus hillyeri]</t>
  </si>
  <si>
    <t>Q#1173 - &gt;RLY03115.1 type II secretion system F family protein [Streptococcus hillyeri]</t>
  </si>
  <si>
    <t>Q#1174 - &gt;RLY03116.1 type II/IV secretion system protein [Streptococcus hillyeri]</t>
  </si>
  <si>
    <t>Q#1175 - &gt;RLY03117.1 phosphoketolase family protein [Streptococcus hillyeri]</t>
  </si>
  <si>
    <t>Q#1176 - &gt;RLY03118.1 L-arabinose isomerase [Streptococcus hillyeri]</t>
  </si>
  <si>
    <t>COG2160</t>
  </si>
  <si>
    <t>AraA</t>
  </si>
  <si>
    <t>cl29843</t>
  </si>
  <si>
    <t>L-arabinose isomerase [Carbohydrate transport and metabolism]; L-arabinose isomerase [Carbohydrate transport and metabolism].</t>
  </si>
  <si>
    <t>Q#1177 - &gt;RLY03119.1 L-ribulose-5-phosphate 4-epimerase [Streptococcus hillyeri]</t>
  </si>
  <si>
    <t>Q#1178 - &gt;RLY03120.1 ATPase [Streptococcus hillyeri]</t>
  </si>
  <si>
    <t>Q#1179 - &gt;RLY03121.1 sugar ABC transporter ATP-binding protein [Streptococcus hillyeri]</t>
  </si>
  <si>
    <t>Q#1180 - &gt;RLY03122.1 sugar ABC transporter substrate-binding protein [Streptococcus hillyeri]</t>
  </si>
  <si>
    <t>cl29568</t>
  </si>
  <si>
    <t>XylF superfamily</t>
  </si>
  <si>
    <t>ABC-type xylose transport system, periplasmic component [Carbohydrate transport and metabolism]; ABC-type xylose transport system, periplasmic component [Carbohydrate transport and metabolism].</t>
  </si>
  <si>
    <t>Q#1181 - &gt;RLY03123.1 GntR family transcriptional regulator [Streptococcus hillyeri]</t>
  </si>
  <si>
    <t>FadR superfamily</t>
  </si>
  <si>
    <t>Q#1182 - &gt;RLY03124.1 thioredoxin [Streptococcus hillyeri]</t>
  </si>
  <si>
    <t>Q#1184 - &gt;RLY03126.1 VOC family protein [Streptococcus hillyeri]</t>
  </si>
  <si>
    <t>Q#1185 - &gt;RLY03127.1 phosphatase PAP2 family protein [Streptococcus hillyeri]</t>
  </si>
  <si>
    <t>Q#1187 - &gt;RLY03129.1 DUF2200 domain-containing protein [Streptococcus hillyeri]</t>
  </si>
  <si>
    <t>Q#1190 - &gt;RLY02885.1 N-acetyltransferase family protein [Streptococcus hillyeri]</t>
  </si>
  <si>
    <t>Q#1192 - &gt;RLY02887.1 triose-phosphate isomerase [Streptococcus hillyeri]</t>
  </si>
  <si>
    <t>Q#1193 - &gt;RLY02888.1 rRNA pseudouridine synthase [Streptococcus hillyeri]</t>
  </si>
  <si>
    <t>Q#1194 - &gt;RLY02889.1 rRNA pseudouridine synthase [Streptococcus hillyeri]</t>
  </si>
  <si>
    <t>Q#1195 - &gt;RLY02890.1 hypothetical protein EAF07_06240 [Streptococcus hillyeri]</t>
  </si>
  <si>
    <t>COG0860</t>
  </si>
  <si>
    <t>AmiC</t>
  </si>
  <si>
    <t>cl34058</t>
  </si>
  <si>
    <t>N-acetylmuramoyl-L-alanine amidase [Cell wall/membrane/envelope biogenesis]; N-acetylmuramoyl-L-alanine amidase [Cell envelope biogenesis, outer membrane].</t>
  </si>
  <si>
    <t>Q#1196 - &gt;RLY02891.1 DUF1694 domain-containing protein [Streptococcus hillyeri]</t>
  </si>
  <si>
    <t>Q#1197 - &gt;RLY02892.1 septation ring formation regulator EzrA [Streptococcus hillyeri]</t>
  </si>
  <si>
    <t>Q#1198 - &gt;RLY02893.1 DNA topoisomerase (ATP-hydrolyzing) subunit B [Streptococcus hillyeri]</t>
  </si>
  <si>
    <t>Q#1199 - &gt;RLY02954.1 HAD family hydrolase [Streptococcus hillyeri]</t>
  </si>
  <si>
    <t>Q#1200 - &gt;RLY02894.1 ISAs1 family transposase [Streptococcus hillyeri]</t>
  </si>
  <si>
    <t>cl23459</t>
  </si>
  <si>
    <t>YhhI superfamily</t>
  </si>
  <si>
    <t>Predicted transposase YbfD/YdcC associated with H repeats [Mobilome: prophages, transposons]; Transposase [DNA replication, recombination, and repair].</t>
  </si>
  <si>
    <t>Q#1201 - &gt;RLY02895.1 FtsW/RodA/SpoVE family cell cycle protein [Streptococcus hillyeri]</t>
  </si>
  <si>
    <t>Q#1202 - &gt;RLY02896.1 voltage-gated chloride channel protein [Streptococcus hillyeri]</t>
  </si>
  <si>
    <t>Q#1203 - &gt;RLY02897.1 chorismate mutase [Streptococcus hillyeri]</t>
  </si>
  <si>
    <t>Q#1204 - &gt;RLY02898.1 ClC family H(+)/Cl(-) exchange transporter [Streptococcus hillyeri]</t>
  </si>
  <si>
    <t>Q#1205 - &gt;RLY02899.1 flavodoxin [Streptococcus hillyeri]</t>
  </si>
  <si>
    <t>Q#1206 - &gt;RLY02900.1 adenosine deaminase [Streptococcus hillyeri]</t>
  </si>
  <si>
    <t>Q#1207 - &gt;RLY02901.1 glutathione-dependent disulfide-bond oxidoreductase [Streptococcus hillyeri]</t>
  </si>
  <si>
    <t>Q#1208 - &gt;RLY02902.1 GNAT family N-acetyltransferase [Streptococcus hillyeri]</t>
  </si>
  <si>
    <t>Q#1209 - &gt;RLY02903.1 bifunctional oligoribonuclease/PAP phosphatase NrnA [Streptococcus hillyeri]</t>
  </si>
  <si>
    <t>Q#1210 - &gt;RLY02904.1 type B 50S ribosomal protein L31 [Streptococcus hillyeri]</t>
  </si>
  <si>
    <t>Q#1211 - &gt;RLY02905.1 site-specific integrase [Streptococcus hillyeri]</t>
  </si>
  <si>
    <t>Q#1212 - &gt;RLY02906.1 helix-turn-helix domain-containing protein [Streptococcus hillyeri]</t>
  </si>
  <si>
    <t>Q#1213 - &gt;RLY02907.1 XRE family transcriptional regulator [Streptococcus hillyeri]</t>
  </si>
  <si>
    <t>Q#1223 - &gt;RLY02917.1 DNA primase [Streptococcus hillyeri]</t>
  </si>
  <si>
    <t>Q#1225 - &gt;RLY02919.1 site-specific integrase [Streptococcus hillyeri]</t>
  </si>
  <si>
    <t>Q#1226 - &gt;RLY02920.1 Fic family protein [Streptococcus hillyeri]</t>
  </si>
  <si>
    <t>Q#1227 - &gt;RLY02921.1 ABC transporter ATP-binding protein [Streptococcus hillyeri]</t>
  </si>
  <si>
    <t>Q#1229 - &gt;RLY02923.1 N-acetyltransferase [Streptococcus hillyeri]</t>
  </si>
  <si>
    <t>Q#1230 - &gt;RLY02924.1 GTPase ObgE [Streptococcus hillyeri]</t>
  </si>
  <si>
    <t>Q#1232 - &gt;RLY02926.1 aminopeptidase [Streptococcus hillyeri]</t>
  </si>
  <si>
    <t>Q#1233 - &gt;RLY02927.1 aspartate--ammonia ligase [Streptococcus hillyeri]</t>
  </si>
  <si>
    <t>COG2502</t>
  </si>
  <si>
    <t>AsnA</t>
  </si>
  <si>
    <t>Asparagine synthetase A [Amino acid transport and metabolism]; Asparagine synthetase A [Amino acid transport and metabolism].</t>
  </si>
  <si>
    <t>Q#1234 - &gt;RLY02928.1 MmcQ family protein [Streptococcus hillyeri]</t>
  </si>
  <si>
    <t>YjbR superfamily</t>
  </si>
  <si>
    <t>YjbR; YjbR has a CyaY-like fold.</t>
  </si>
  <si>
    <t>Q#1235 - &gt;RLY02929.1 50S ribosomal protein L19 [Streptococcus hillyeri]</t>
  </si>
  <si>
    <t>Q#1236 - &gt;RLY02930.1 ribosome-associated translation inhibitor RaiA [Streptococcus hillyeri]</t>
  </si>
  <si>
    <t>Q#1237 - &gt;RLY02931.1 ComF family protein [Streptococcus hillyeri]</t>
  </si>
  <si>
    <t>Q#1238 - &gt;RLY02932.1 DNA/RNA helicase [Streptococcus hillyeri]</t>
  </si>
  <si>
    <t>Q#1239 - &gt;RLY02933.1 YigZ family protein [Streptococcus hillyeri]</t>
  </si>
  <si>
    <t>Q#1240 - &gt;RLY02934.1 cysteine synthase A [Streptococcus hillyeri]</t>
  </si>
  <si>
    <t>Q#1241 - &gt;RLY02935.1 S1 RNA-binding domain-containing protein [Streptococcus hillyeri]</t>
  </si>
  <si>
    <t>Q#1242 - &gt;RLY02936.1 Cof-type HAD-IIB family hydrolase [Streptococcus hillyeri]</t>
  </si>
  <si>
    <t>Q#1243 - &gt;RLY02937.1 DNA-binding response regulator [Streptococcus hillyeri]</t>
  </si>
  <si>
    <t>Q#1244 - &gt;RLY02938.1 sensor histidine kinase [Streptococcus hillyeri]</t>
  </si>
  <si>
    <t>Q#1245 - &gt;RLY02939.1 transporter [Streptococcus hillyeri]</t>
  </si>
  <si>
    <t>Q#1246 - &gt;RLY02940.1 Stk1 family PASTA domain-containing Ser/Thr kinase [Streptococcus hillyeri]</t>
  </si>
  <si>
    <t>Q#1247 - &gt;RLY02941.1 Stp1/IreP family PP2C-type Ser/Thr phosphatase [Streptococcus hillyeri]</t>
  </si>
  <si>
    <t>Q#1248 - &gt;RLY02942.1 16S rRNA (cytosine(967)-C(5))-methyltransferase RsmB [Streptococcus hillyeri]</t>
  </si>
  <si>
    <t>Q#1249 - &gt;RLY02943.1 methionyl-tRNA formyltransferase [Streptococcus hillyeri]</t>
  </si>
  <si>
    <t>Q#1250 - &gt;RLY02944.1 YdcF family protein [Streptococcus hillyeri]</t>
  </si>
  <si>
    <t>Q#1251 - &gt;RLY02945.1 primosomal protein N' [Streptococcus hillyeri]</t>
  </si>
  <si>
    <t>Q#1252 - &gt;RLY02946.1 DNA-directed RNA polymerase subunit omega [Streptococcus hillyeri]</t>
  </si>
  <si>
    <t>Q#1253 - &gt;RLY02947.1 guanylate kinase [Streptococcus hillyeri]</t>
  </si>
  <si>
    <t>Q#1254 - &gt;RLY02948.1 ribonuclease Y [Streptococcus hillyeri]</t>
  </si>
  <si>
    <t>Q#1255 - &gt;RLY02949.1 S-ribosylhomocysteine lyase [Streptococcus hillyeri]</t>
  </si>
  <si>
    <t>Q#1257 - &gt;RLY02951.1 class I SAM-dependent RNA methyltransferase [Streptococcus hillyeri]</t>
  </si>
  <si>
    <t>Q#1258 - &gt;RLY02952.1 DivIVA domain-containing protein [Streptococcus hillyeri]</t>
  </si>
  <si>
    <t>Q#1259 - &gt;RLY02955.1 DUF1273 family protein [Streptococcus hillyeri]</t>
  </si>
  <si>
    <t>Q#1260 - &gt;RLY02756.1 competence protein ComE [Streptococcus hillyeri]</t>
  </si>
  <si>
    <t>Q#1261 - &gt;RLY02757.1 aminopeptidase P family protein [Streptococcus hillyeri]</t>
  </si>
  <si>
    <t>Q#1263 - &gt;RLY02759.1 peroxide stress protein YaaA [Streptococcus hillyeri]</t>
  </si>
  <si>
    <t>cl01143</t>
  </si>
  <si>
    <t>H2O2_YaaD superfamily</t>
  </si>
  <si>
    <t>Peroxide stress protein YaaA; YaaA is a key element of the stress response to H2O2. It acts by reducing the level of intracellular iron levels after peroxide stress, thereby attenuating the Fenton reaction and the DNA damage that this would cause. The molecular mechanism of action is not known.</t>
  </si>
  <si>
    <t>Q#1265 - &gt;RLY02761.1 DNA polymerase IV [Streptococcus hillyeri]</t>
  </si>
  <si>
    <t>Q#1266 - &gt;RLY02762.1 formate C-acetyltransferase [Streptococcus hillyeri]</t>
  </si>
  <si>
    <t>Q#1267 - &gt;RLY02763.1 single-stranded DNA-binding protein [Streptococcus hillyeri]</t>
  </si>
  <si>
    <t>Q#1268 - &gt;RLY02764.1 class I SAM-dependent methyltransferase [Streptococcus hillyeri]</t>
  </si>
  <si>
    <t>Q#1269 - &gt;RLY02765.1 trigger factor [Streptococcus hillyeri]</t>
  </si>
  <si>
    <t>Q#1270 - &gt;RLY02766.1 mechanosensitive ion channel family protein [Streptococcus hillyeri]</t>
  </si>
  <si>
    <t>Q#1271 - &gt;RLY02767.1 TIGR01440 family protein [Streptococcus hillyeri]</t>
  </si>
  <si>
    <t>Q#1272 - &gt;RLY02768.1 ECF transporter S component [Streptococcus hillyeri]</t>
  </si>
  <si>
    <t>Q#1273 - &gt;RLY02769.1 bifunctional hydroxymethylpyrimidine kinase/phosphomethylpyrimidine kinase [Streptococcus hillyeri]</t>
  </si>
  <si>
    <t>Q#1274 - &gt;RLY02812.1 tRNA pseudouridine(38-40) synthase TruA [Streptococcus hillyeri]</t>
  </si>
  <si>
    <t>Q#1275 - &gt;RLY02770.1 PLP-dependent aminotransferase family protein [Streptococcus hillyeri]</t>
  </si>
  <si>
    <t>Q#1277 - &gt;RLY02772.1 amino acid ABC transporter permease [Streptococcus hillyeri]</t>
  </si>
  <si>
    <t>Q#1278 - &gt;RLY02773.1 ABC transporter substrate-binding protein [Streptococcus hillyeri]</t>
  </si>
  <si>
    <t>Q#1279 - &gt;RLY02774.1 amidase [Streptococcus hillyeri]</t>
  </si>
  <si>
    <t>Q#1281 - &gt;RLY02776.1 molecular chaperone DnaJ [Streptococcus hillyeri]</t>
  </si>
  <si>
    <t>Q#1282 - &gt;RLY02777.1 molecular chaperone DnaK [Streptococcus hillyeri]</t>
  </si>
  <si>
    <t>Q#1283 - &gt;RLY02778.1 nucleotide exchange factor GrpE [Streptococcus hillyeri]</t>
  </si>
  <si>
    <t>Q#1284 - &gt;RLY02779.1 heat-inducible transcriptional repressor HrcA [Streptococcus hillyeri]</t>
  </si>
  <si>
    <t>Q#1285 - &gt;RLY02780.1 AbrB/MazE/SpoVT family DNA-binding domain-containing protein [Streptococcus hillyeri]</t>
  </si>
  <si>
    <t>Q#1286 - &gt;RLY02781.1 SrtB family sortase [Streptococcus hillyeri]</t>
  </si>
  <si>
    <t>Q#1288 - &gt;RLY02783.1 histidine phosphatase family protein [Streptococcus hillyeri]</t>
  </si>
  <si>
    <t>Q#1289 - &gt;RLY02784.1 Zn-dependent alcohol dehydrogenase [Streptococcus hillyeri]</t>
  </si>
  <si>
    <t>Q#1290 - &gt;RLY02785.1 MerR family transcriptional regulator [Streptococcus hillyeri]</t>
  </si>
  <si>
    <t>Q#1292 - &gt;RLY02786.1 SDR family oxidoreductase [Streptococcus hillyeri]</t>
  </si>
  <si>
    <t>Q#1294 - &gt;RLY02788.1 ABC transporter permease/substrate-binding protein [Streptococcus hillyeri]</t>
  </si>
  <si>
    <t>Q#1295 - &gt;RLY02789.1 ABC transporter ATP-binding protein [Streptococcus hillyeri]</t>
  </si>
  <si>
    <t>Q#1296 - &gt;RLY02790.1 MarR family transcriptional regulator [Streptococcus hillyeri]</t>
  </si>
  <si>
    <t>Q#1297 - &gt;RLY02791.1 quinone oxidoreductase [Streptococcus hillyeri]</t>
  </si>
  <si>
    <t>Q#1298 - &gt;RLY02792.1 PFL family protein [Streptococcus hillyeri]</t>
  </si>
  <si>
    <t>Q#1299 - &gt;RLY02793.1 ACT domain-containing protein [Streptococcus hillyeri]</t>
  </si>
  <si>
    <t>Q#1300 - &gt;RLY02794.1 argininosuccinate lyase [Streptococcus hillyeri]</t>
  </si>
  <si>
    <t>Q#1301 - &gt;RLY02795.1 argininosuccinate synthase [Streptococcus hillyeri]</t>
  </si>
  <si>
    <t>Q#1303 - &gt;RLY02797.1 lipoate--protein ligase [Streptococcus hillyeri]</t>
  </si>
  <si>
    <t>Q#1304 - &gt;RLY02798.1 hypothetical protein EAF07_06805 [Streptococcus hillyeri]</t>
  </si>
  <si>
    <t>Q#1305 - &gt;RLY02799.1 PadR family transcriptional regulator [Streptococcus hillyeri]</t>
  </si>
  <si>
    <t>Q#1306 - &gt;RLY02800.1 ferrichrome ABC transporter substrate-binding protein [Streptococcus hillyeri]</t>
  </si>
  <si>
    <t>CeuA superfamily</t>
  </si>
  <si>
    <t>Q#1307 - &gt;RLY02801.1 ATP-binding cassette domain-containing protein [Streptococcus hillyeri]</t>
  </si>
  <si>
    <t>Q#1308 - &gt;RLY02802.1 ferrichrome ABC transporter permease [Streptococcus hillyeri]</t>
  </si>
  <si>
    <t>Q#1309 - &gt;RLY02803.1 ABC transporter permease [Streptococcus hillyeri]</t>
  </si>
  <si>
    <t>Q#1311 - &gt;RLY02805.1 dihydrolipoyl dehydrogenase [Streptococcus hillyeri]</t>
  </si>
  <si>
    <t>Q#1312 - &gt;RLY02806.1 dihydrolipoamide acetyltransferase [Streptococcus hillyeri]</t>
  </si>
  <si>
    <t>Q#1313 - &gt;RLY02807.1 alpha-ketoacid dehydrogenase subunit beta [Streptococcus hillyeri]</t>
  </si>
  <si>
    <t>Q#1314 - &gt;RLY02808.1 thiamine pyrophosphate-dependent dehydrogenase E1 component subunit alpha [Streptococcus hillyeri]</t>
  </si>
  <si>
    <t>Q#1315 - &gt;RLY02809.1 amino acid ABC transporter substrate-binding protein [Streptococcus hillyeri]</t>
  </si>
  <si>
    <t>Q#1316 - &gt;RLY02814.1 NAD(P)H-dependent oxidoreductase [Streptococcus hillyeri]</t>
  </si>
  <si>
    <t>Q#1317 - &gt;RLY02810.1 MarR family transcriptional regulator [Streptococcus hillyeri]</t>
  </si>
  <si>
    <t>Q#1318 - &gt;RLY02811.1 PolC-type DNA polymerase III [Streptococcus hillyeri]</t>
  </si>
  <si>
    <t>Q#1319 - &gt;RLY02639.1 rod shape-determining protein MreC [Streptococcus hillyeri]</t>
  </si>
  <si>
    <t>Q#1321 - &gt;RLY02641.1 CHAP domain-containing protein [Streptococcus hillyeri]</t>
  </si>
  <si>
    <t>Q#1322 - &gt;RLY02642.1 ribose-phosphate diphosphokinase [Streptococcus hillyeri]</t>
  </si>
  <si>
    <t>Q#1323 - &gt;RLY02643.1 pyridoxal phosphate-dependent aminotransferase [Streptococcus hillyeri]</t>
  </si>
  <si>
    <t>Q#1324 - &gt;RLY02644.1 DNA repair protein RecO [Streptococcus hillyeri]</t>
  </si>
  <si>
    <t>Q#1325 - &gt;RLY02645.1 phosphate acyltransferase PlsX [Streptococcus hillyeri]</t>
  </si>
  <si>
    <t>Q#1326 - &gt;RLY02646.1 phosphoribosylaminoimidazolesuccinocarboxamide synthase [Streptococcus hillyeri]</t>
  </si>
  <si>
    <t>Q#1327 - &gt;RLY02647.1 phosphoribosylformylglycinamidine synthase [Streptococcus hillyeri]</t>
  </si>
  <si>
    <t>Q#1328 - &gt;RLY02648.1 amidophosphoribosyltransferase [Streptococcus hillyeri]</t>
  </si>
  <si>
    <t>Q#1330 - &gt;RLY02650.1 phosphoribosylformylglycinamidine cyclo-ligase [Streptococcus hillyeri]</t>
  </si>
  <si>
    <t>Q#1331 - &gt;RLY02651.1 phosphoribosylglycinamide formyltransferase [Streptococcus hillyeri]</t>
  </si>
  <si>
    <t>Q#1333 - &gt;RLY02653.1 bifunctional phosphoribosylaminoimidazolecarboxamide formyltransferase/IMP cyclohydrolase PurH [Streptococcus hillyeri]</t>
  </si>
  <si>
    <t>Q#1337 - &gt;RLY02657.1 type II toxin-antitoxin system RelE/ParE family toxin [Streptococcus hillyeri]</t>
  </si>
  <si>
    <t>COG2026</t>
  </si>
  <si>
    <t>RelE</t>
  </si>
  <si>
    <t>mRNA-degrading endonuclease RelE, toxin component of the RelBE toxin-antitoxin system [Defense mechanisms]; Cytotoxic translational repressor of toxin-antitoxin stability system [Translation, ribosomal structure and biogenesis / Cell division and chromosome partitioning].</t>
  </si>
  <si>
    <t>Q#1338 - &gt;RLY02658.1 gfo/Idh/MocA family oxidoreductase [Streptococcus hillyeri]</t>
  </si>
  <si>
    <t>Q#1339 - &gt;RLY02659.1 phosphoribosylamine--glycine ligase [Streptococcus hillyeri]</t>
  </si>
  <si>
    <t>Q#1340 - &gt;RLY02660.1 5-(carboxyamino)imidazole ribonucleotide mutase [Streptococcus hillyeri]</t>
  </si>
  <si>
    <t>Q#1341 - &gt;RLY02661.1 5-(carboxyamino)imidazole ribonucleotide synthase [Streptococcus hillyeri]</t>
  </si>
  <si>
    <t>Q#1342 - &gt;RLY02662.1 ATP-binding cassette domain-containing protein [Streptococcus hillyeri]</t>
  </si>
  <si>
    <t>Q#1344 - &gt;RLY02664.1 adenylosuccinate lyase [Streptococcus hillyeri]</t>
  </si>
  <si>
    <t>Q#1345 - &gt;RLY02665.1 XRE family transcriptional regulator [Streptococcus hillyeri]</t>
  </si>
  <si>
    <t>Q#1347 - &gt;RLY02667.1 Holliday junction branch migration DNA helicase RuvB [Streptococcus hillyeri]</t>
  </si>
  <si>
    <t>Q#1348 - &gt;RLY02668.1 NADH:flavin oxidoreductase/NADH oxidase [Streptococcus hillyeri]</t>
  </si>
  <si>
    <t>Q#1349 - &gt;RLY02669.1 PadR family transcriptional regulator [Streptococcus hillyeri]</t>
  </si>
  <si>
    <t>Q#1355 - &gt;RLY02675.1 V-type ATP synthase subunit I [Streptococcus hillyeri]</t>
  </si>
  <si>
    <t>COG1269</t>
  </si>
  <si>
    <t>NtpI</t>
  </si>
  <si>
    <t>cl34213</t>
  </si>
  <si>
    <t>Archaeal/vacuolar-type H+-ATPase subunit I/STV1 [Energy production and conversion]; Archaeal/vacuolar-type H+-ATPase subunit I [Energy production and conversion].</t>
  </si>
  <si>
    <t>Q#1356 - &gt;RLY02676.1 V-type ATP synthase subunit K [Streptococcus hillyeri]</t>
  </si>
  <si>
    <t>Q#1358 - &gt;RLY02678.1 ATPase [Streptococcus hillyeri]</t>
  </si>
  <si>
    <t>cl00660</t>
  </si>
  <si>
    <t>vATP-synt_AC39 superfamily</t>
  </si>
  <si>
    <t>ATP synthase (C/AC39) subunit; This family includes the AC39 subunit from vacuolar ATP synthase, and the C subunit from archaebacterial ATP synthase. The family also includes subunit C from the Sodium transporting ATP synthase from Enterococcus hirae.</t>
  </si>
  <si>
    <t>Q#1359 - &gt;RLY02679.1 V-type ATP synthase subunit F [Streptococcus hillyeri]</t>
  </si>
  <si>
    <t>COG1436</t>
  </si>
  <si>
    <t>NtpF</t>
  </si>
  <si>
    <t>cl00632</t>
  </si>
  <si>
    <t>Archaeal/vacuolar-type H+-ATPase subunit F/Vma7 [Energy production and conversion]; Archaeal/vacuolar-type H+-ATPase subunit F [Energy production and conversion].</t>
  </si>
  <si>
    <t>Q#1360 - &gt;RLY02691.1 V-type ATP synthase subunit A [Streptococcus hillyeri]</t>
  </si>
  <si>
    <t>COG1155</t>
  </si>
  <si>
    <t>NtpA</t>
  </si>
  <si>
    <t>cl34146</t>
  </si>
  <si>
    <t>Archaeal/vacuolar-type H+-ATPase catalytic subunit A/Vma1 [Energy production and conversion]; Archaeal/vacuolar-type H+-ATPase subunit A [Energy production and conversion].</t>
  </si>
  <si>
    <t>Q#1361 - &gt;RLY02680.1 V-type ATP synthase subunit B [Streptococcus hillyeri]</t>
  </si>
  <si>
    <t>COG1156</t>
  </si>
  <si>
    <t>NtpB</t>
  </si>
  <si>
    <t>Archaeal/vacuolar-type H+-ATPase subunit B/Vma2 [Energy production and conversion]; Archaeal/vacuolar-type H+-ATPase subunit B [Energy production and conversion].</t>
  </si>
  <si>
    <t>Q#1362 - &gt;RLY02681.1 V-type ATP synthase subunit D [Streptococcus hillyeri]</t>
  </si>
  <si>
    <t>COG1394</t>
  </si>
  <si>
    <t>NtpD</t>
  </si>
  <si>
    <t>cl00613</t>
  </si>
  <si>
    <t>Archaeal/vacuolar-type H+-ATPase subunit D/Vma8 [Energy production and conversion]; Archaeal/vacuolar-type H+-ATPase subunit D [Energy production and conversion].</t>
  </si>
  <si>
    <t>Q#1363 - &gt;RLY02682.1 8-oxo-dGTP diphosphatase [Streptococcus hillyeri]</t>
  </si>
  <si>
    <t>Q#1364 - &gt;RLY02683.1 bifunctional acetaldehyde-CoA/alcohol dehydrogenase [Streptococcus hillyeri]</t>
  </si>
  <si>
    <t>Q#1365 - &gt;RLY02684.1 alcohol dehydrogenase AdhP [Streptococcus hillyeri]</t>
  </si>
  <si>
    <t>Q#1366 - &gt;RLY02685.1 threonine synthase [Streptococcus hillyeri]</t>
  </si>
  <si>
    <t>Q#1367 - &gt;RLY02686.1 DNA-binding response regulator [Streptococcus hillyeri]</t>
  </si>
  <si>
    <t>Q#1370 - &gt;RLY02689.1 GHKL domain-containing protein [Streptococcus hillyeri]</t>
  </si>
  <si>
    <t>Q#1371 - &gt;RLY02690.1 MATE family efflux transporter [Streptococcus hillyeri]</t>
  </si>
  <si>
    <t>Q#1372 - &gt;RLY02504.1 DNA polymerase III subunit alpha [Streptococcus hillyeri]</t>
  </si>
  <si>
    <t>Q#1373 - &gt;RLY02505.1 GntR family transcriptional regulator [Streptococcus hillyeri]</t>
  </si>
  <si>
    <t>Q#1374 - &gt;RLY02506.1 ABC transporter ATP-binding protein [Streptococcus hillyeri]</t>
  </si>
  <si>
    <t>Q#1375 - &gt;RLY02507.1 hypothetical protein EAF07_07245 [Streptococcus hillyeri]</t>
  </si>
  <si>
    <t>Q#1376 - &gt;RLY02508.1 HlyC/CorC family transporter [Streptococcus hillyeri]</t>
  </si>
  <si>
    <t>Q#1377 - &gt;RLY02509.1 cold-shock protein [Streptococcus hillyeri]</t>
  </si>
  <si>
    <t>Q#1379 - &gt;RLY02511.1 phosphopyruvate hydratase [Streptococcus hillyeri]</t>
  </si>
  <si>
    <t>Q#1380 - &gt;RLY02512.1 ABC transporter ATP-binding protein [Streptococcus hillyeri]</t>
  </si>
  <si>
    <t>Q#1382 - &gt;RLY02514.1 methyltransferase domain-containing protein [Streptococcus hillyeri]</t>
  </si>
  <si>
    <t>Q#1383 - &gt;RLY02515.1 hydroxyacylglutathione hydrolase [Streptococcus hillyeri]</t>
  </si>
  <si>
    <t>Q#1384 - &gt;RLY02516.1 aminoglycoside 3'-phosphotransferase [Streptococcus hillyeri]</t>
  </si>
  <si>
    <t>Q#1385 - &gt;RLY02517.1 TIGR01212 family radical SAM protein [Streptococcus hillyeri]</t>
  </si>
  <si>
    <t>Q#1387 - &gt;RLY02519.1 competence protein CoiA [Streptococcus hillyeri]</t>
  </si>
  <si>
    <t>Q#1388 - &gt;RLY02520.1 30S ribosome-binding factor RbfA [Streptococcus hillyeri]</t>
  </si>
  <si>
    <t>Q#1389 - &gt;RLY02521.1 translation initiation factor IF-2 [Streptococcus hillyeri]</t>
  </si>
  <si>
    <t>Q#1390 - &gt;RLY02522.1 YlxQ-related RNA-binding protein [Streptococcus hillyeri]</t>
  </si>
  <si>
    <t>Q#1391 - &gt;RLY02523.1 YlxR family protein [Streptococcus hillyeri]</t>
  </si>
  <si>
    <t>Q#1392 - &gt;RLY02524.1 transcription termination/antitermination protein NusA [Streptococcus hillyeri]</t>
  </si>
  <si>
    <t>Q#1393 - &gt;RLY02525.1 ribosome maturation factor RimP [Streptococcus hillyeri]</t>
  </si>
  <si>
    <t>Q#1394 - &gt;RLY02546.1 ROK family protein [Streptococcus hillyeri]</t>
  </si>
  <si>
    <t>Q#1395 - &gt;RLY02526.1 PTS beta-glucoside transporter subunit IIBCA [Streptococcus hillyeri]</t>
  </si>
  <si>
    <t>Q#1396 - &gt;RLY02527.1 sucrose-6-phosphate hydrolase [Streptococcus hillyeri]</t>
  </si>
  <si>
    <t>Q#1397 - &gt;RLY02528.1 LacI family transcriptional regulator [Streptococcus hillyeri]</t>
  </si>
  <si>
    <t>Q#1398 - &gt;RLY02529.1 D-alanyl-D-alanine carboxypeptidase [Streptococcus hillyeri]</t>
  </si>
  <si>
    <t>Q#1399 - &gt;RLY02530.1 RluA family pseudouridine synthase [Streptococcus hillyeri]</t>
  </si>
  <si>
    <t>Q#1401 - &gt;RLY02532.1 L-ascorbate 6-phosphate lactonase [Streptococcus hillyeri]</t>
  </si>
  <si>
    <t>Q#1402 - &gt;RLY02533.1 5'-nucleotidase, lipoprotein e(P4) family [Streptococcus hillyeri]</t>
  </si>
  <si>
    <t>COG2503</t>
  </si>
  <si>
    <t>Predicted secreted acid phosphatase  [General function prediction only]; Predicted secreted acid phosphatase [General function prediction only].</t>
  </si>
  <si>
    <t>Q#1403 - &gt;RLY02547.1 transglutaminase [Streptococcus hillyeri]</t>
  </si>
  <si>
    <t>Q#1404 - &gt;RLY02534.1 transcription antiterminator [Streptococcus hillyeri]</t>
  </si>
  <si>
    <t>Q#1405 - &gt;RLY02535.1 L-ribulose-5-phosphate 4-epimerase [Streptococcus hillyeri]</t>
  </si>
  <si>
    <t>Q#1406 - &gt;RLY02536.1 L-ribulose-5-phosphate 3-epimerase [Streptococcus hillyeri]</t>
  </si>
  <si>
    <t>COG3623</t>
  </si>
  <si>
    <t>SgaU</t>
  </si>
  <si>
    <t>Q#1407 - &gt;RLY02537.1 3-dehydro-L-gulonate-6-phosphate decarboxylase [Streptococcus hillyeri]</t>
  </si>
  <si>
    <t>Q#1408 - &gt;RLY02538.1 PTS ascorbate transporter subunit IIA [Streptococcus hillyeri]</t>
  </si>
  <si>
    <t>Q#1409 - &gt;RLY02539.1 PTS sugar transporter subunit IIB [Streptococcus hillyeri]</t>
  </si>
  <si>
    <t>COG3414</t>
  </si>
  <si>
    <t>SgaB</t>
  </si>
  <si>
    <t>Phosphotransferase system, galactitol-specific IIB component [Carbohydrate transport and metabolism]; Phosphotransferase system, galactitol-specific IIB component [Carbohydrate transport and metabolism].</t>
  </si>
  <si>
    <t>Q#1410 - &gt;RLY02540.1 PTS sugar transporter subunit IIC [Streptococcus hillyeri]</t>
  </si>
  <si>
    <t>COG3037</t>
  </si>
  <si>
    <t>UlaA</t>
  </si>
  <si>
    <t>Ascorbate-specific PTS system EIIC-type component UlaA [Carbohydrate transport and metabolism]; Uncharacterized protein conserved in bacteria [Function unknown].</t>
  </si>
  <si>
    <t>Q#1411 - &gt;RLY02541.1 hypothetical protein EAF07_07425 [Streptococcus hillyeri]</t>
  </si>
  <si>
    <t>Q#1412 - &gt;RLY02542.1 chaperonin GroEL [Streptococcus hillyeri]</t>
  </si>
  <si>
    <t>Q#1413 - &gt;RLY02543.1 co-chaperone GroES [Streptococcus hillyeri]</t>
  </si>
  <si>
    <t>cpn10 superfamily</t>
  </si>
  <si>
    <t>Chaperonin 10 Kd subunit (cpn10 or GroES); Cpn10 cooperates with chaperonin 60 (cpn60 or GroEL), an ATPase, to assist the folding and assembly of proteins and is found in eubacterial cytosol, as well as in the matrix of mitochondria and chloroplasts. It forms heptameric rings with a dome-like structure, forming a lid to the large cavity of the tetradecameric cpn60 cylinder and thereby tightly regulating release and binding of proteins to the cpn60 surface.</t>
  </si>
  <si>
    <t>Q#1414 - &gt;RLY02544.1 class A beta-lactamase-related serine hydrolase [Streptococcus hillyeri]</t>
  </si>
  <si>
    <t>Q#1416 - &gt;RLY02397.1 IS30 family transposase, partial [Streptococcus hillyeri]</t>
  </si>
  <si>
    <t>Q#1419 - &gt;RLY02400.1 peptide chain release factor 3 [Streptococcus hillyeri]</t>
  </si>
  <si>
    <t>Q#1420 - &gt;RLY02401.1 MBL fold metallo-hydrolase [Streptococcus hillyeri]</t>
  </si>
  <si>
    <t>Q#1421 - &gt;RLY02402.1 alpha/beta hydrolase [Streptococcus hillyeri]</t>
  </si>
  <si>
    <t>PldB superfamily</t>
  </si>
  <si>
    <t>Q#1422 - &gt;RLY02403.1 ABC transporter permease [Streptococcus hillyeri]</t>
  </si>
  <si>
    <t>Q#1423 - &gt;RLY02404.1 cell division ATP-binding protein FtsE [Streptococcus hillyeri]</t>
  </si>
  <si>
    <t>Q#1424 - &gt;RLY02405.1 peptide chain release factor 2 [Streptococcus hillyeri]</t>
  </si>
  <si>
    <t>Q#1425 - &gt;RLY02406.1 tRNA epoxyqueuosine(34) reductase QueG [Streptococcus hillyeri]</t>
  </si>
  <si>
    <t>Q#1427 - &gt;RLY02408.1 NAD(P)H-dependent oxidoreductase [Streptococcus hillyeri]</t>
  </si>
  <si>
    <t>Q#1428 - &gt;RLY02409.1 GNAT family N-acetyltransferase [Streptococcus hillyeri]</t>
  </si>
  <si>
    <t>Q#1429 - &gt;RLY02441.1 phosphate starvation-inducible protein PhoH [Streptococcus hillyeri]</t>
  </si>
  <si>
    <t>Q#1430 - &gt;RLY02410.1 CPBP family intramembrane metalloprotease [Streptococcus hillyeri]</t>
  </si>
  <si>
    <t>Q#1431 - &gt;RLY02411.1 3-isopropylmalate dehydrogenase [Streptococcus hillyeri]</t>
  </si>
  <si>
    <t>cl01737</t>
  </si>
  <si>
    <t>McrBC superfamily</t>
  </si>
  <si>
    <t>McrBC 5-methylcytosine restriction system component; Members of this family of bacterial proteins modify the specificity of mcrB restriction by expanding the range of modified sequences restricted.</t>
  </si>
  <si>
    <t>Q#1432 - &gt;RLY02412.1 endonuclease [Streptococcus hillyeri]</t>
  </si>
  <si>
    <t>Q#1433 - &gt;RLY02413.1 phenylalanine--tRNA ligase subunit beta [Streptococcus hillyeri]</t>
  </si>
  <si>
    <t>Q#1434 - &gt;RLY02414.1 GNAT family N-acetyltransferase [Streptococcus hillyeri]</t>
  </si>
  <si>
    <t>Q#1435 - &gt;RLY02415.1 phenylalanine--tRNA ligase subunit alpha [Streptococcus hillyeri]</t>
  </si>
  <si>
    <t>Q#1437 - &gt;RLY02417.1 Fic family protein [Streptococcus hillyeri]</t>
  </si>
  <si>
    <t>Q#1440 - &gt;RLY02420.1 acylneuraminate cytidylyltransferase [Streptococcus hillyeri]</t>
  </si>
  <si>
    <t>Q#1441 - &gt;RLY02421.1 acetyltransferase [Streptococcus hillyeri]</t>
  </si>
  <si>
    <t>Q#1442 - &gt;RLY02422.1 UDP-N-acetylglucosamine 2-epimerase (hydrolyzing) [Streptococcus hillyeri]</t>
  </si>
  <si>
    <t>Epimerase_2 superfamily</t>
  </si>
  <si>
    <t>UDP-N-acetylglucosamine 2-epimerase; This family consists of UDP-N-acetylglucosamine 2-epimerases EC:5.1.3.14 this enzyme catalyzes the production of UDP-ManNAc from UDP-GlcNAc. Note that some of the enzymes is this family are bifunctional, in these instances Pfam matches only the N-terminal half of the protein suggesting that the additional C-terminal part (when compared to mono-functional members of this family) is responsible for the UPD-N-acetylmannosamine kinase activity of these enzymes. This hypothesis is further supported by the assumption that the C-terminal part of rat Gne is the kinase domain.</t>
  </si>
  <si>
    <t>Q#1443 - &gt;RLY02423.1 acyltransferase [Streptococcus hillyeri]</t>
  </si>
  <si>
    <t>Q#1444 - &gt;RLY02424.1 N-acetylneuraminate synthase [Streptococcus hillyeri]</t>
  </si>
  <si>
    <t>COG2089</t>
  </si>
  <si>
    <t>SpsE</t>
  </si>
  <si>
    <t>cl30261</t>
  </si>
  <si>
    <t>Sialic acid synthase SpsE, contains C-terminal SAF domain [Cell wall/membrane/envelope biogenesis]; Sialic acid synthase [Cell envelope biogenesis, outer membrane].</t>
  </si>
  <si>
    <t>Q#1445 - &gt;RLY02425.1 capsid assembly protein [Streptococcus hillyeri]</t>
  </si>
  <si>
    <t>Q#1448 - &gt;RLY02428.1 glycosyltransferase family 2 protein [Streptococcus hillyeri]</t>
  </si>
  <si>
    <t>Q#1450 - &gt;RLY02430.1 glycosyltransferase family 2 protein [Streptococcus hillyeri]</t>
  </si>
  <si>
    <t>Q#1452 - &gt;RLY02432.1 glycosyltransferase family 1 protein [Streptococcus hillyeri]</t>
  </si>
  <si>
    <t>Q#1453 - &gt;RLY02433.1 NAD-dependent epimerase/dehydratase family protein [Streptococcus hillyeri]</t>
  </si>
  <si>
    <t>Q#1454 - &gt;RLY02434.1 sugar transferase [Streptococcus hillyeri]</t>
  </si>
  <si>
    <t>Q#1455 - &gt;RLY02435.1 polysaccharide biosynthesis protein [Streptococcus hillyeri]</t>
  </si>
  <si>
    <t>COG1086</t>
  </si>
  <si>
    <t>FlaA1</t>
  </si>
  <si>
    <t>cl34097</t>
  </si>
  <si>
    <t>NDP-sugar epimerase, includes UDP-GlcNAc-inverting 4,6-dehydratase FlaA1 and capsular polysaccharide biosynthesis protein EpsC [Cell wall/membrane/envelope biogenesis, Posttranslational modification, protein turnover, chaperones]; Predicted nucleoside-diphosphate sugar epimerases [Cell envelope biogenesis, outer membrane / Carbohydrate transport and metabolism].</t>
  </si>
  <si>
    <t>Q#1456 - &gt;RLY02442.1 UDP-galactopyranose mutase [Streptococcus hillyeri]</t>
  </si>
  <si>
    <t>Q#1457 - &gt;RLY02436.1 AI-2E family transporter [Streptococcus hillyeri]</t>
  </si>
  <si>
    <t>Q#1458 - &gt;RLY02437.1 lipase [Streptococcus hillyeri]</t>
  </si>
  <si>
    <t>Q#1459 - &gt;RLY02438.1 HAD family hydrolase [Streptococcus hillyeri]</t>
  </si>
  <si>
    <t>Q#1460 - &gt;RLY02439.1 UDP-glucose/GDP-mannose dehydrogenase family protein [Streptococcus hillyeri]</t>
  </si>
  <si>
    <t>Q#1461 - &gt;RLY02440.1 glycosyltransferase [Streptococcus hillyeri]</t>
  </si>
  <si>
    <t>Q#1462 - &gt;RLY02298.1 DEAD/DEAH box helicase [Streptococcus hillyeri]</t>
  </si>
  <si>
    <t>Q#1463 - &gt;RLY02299.1 phospho-N-acetylmuramoyl-pentapeptide-transferase [Streptococcus hillyeri]</t>
  </si>
  <si>
    <t>Q#1464 - &gt;RLY02300.1 penicillin-binding protein [Streptococcus hillyeri]</t>
  </si>
  <si>
    <t>Q#1465 - &gt;RLY02301.1 cell division protein FtsL [Streptococcus hillyeri]</t>
  </si>
  <si>
    <t>Q#1466 - &gt;RLY02302.1 16S rRNA (cytosine(1402)-N(4))-methyltransferase RsmH [Streptococcus hillyeri]</t>
  </si>
  <si>
    <t>Q#1467 - &gt;RLY02303.1 sn-glycerol-3-phosphate ABC transporter ATP-binding protein UgpC [Streptococcus hillyeri]</t>
  </si>
  <si>
    <t>Q#1468 - &gt;RLY02304.1 transcriptional regulator [Streptococcus hillyeri]</t>
  </si>
  <si>
    <t>Q#1469 - &gt;RLY02305.1 glutamate-5-semialdehyde dehydrogenase [Streptococcus hillyeri]</t>
  </si>
  <si>
    <t>Q#1470 - &gt;RLY02306.1 glutamate 5-kinase [Streptococcus hillyeri]</t>
  </si>
  <si>
    <t>Q#1473 - &gt;RLY02309.1 ArsR family transcriptional regulator [Streptococcus hillyeri]</t>
  </si>
  <si>
    <t>Q#1474 - &gt;RLY02310.1 GNAT family N-acetyltransferase [Streptococcus hillyeri]</t>
  </si>
  <si>
    <t>Q#1475 - &gt;RLY02311.1 excinuclease ABC subunit UvrA [Streptococcus hillyeri]</t>
  </si>
  <si>
    <t>Q#1476 - &gt;RLY02312.1 magnesium transporter CorA family protein [Streptococcus hillyeri]</t>
  </si>
  <si>
    <t>Q#1477 - &gt;RLY02313.1 DUF1129 family protein [Streptococcus hillyeri]</t>
  </si>
  <si>
    <t>Q#1478 - &gt;RLY02314.1 glycosidase [Streptococcus hillyeri]</t>
  </si>
  <si>
    <t>Q#1480 - &gt;RLY02315.1 30S ribosomal protein S9 [Streptococcus hillyeri]</t>
  </si>
  <si>
    <t>Q#1481 - &gt;RLY02316.1 50S ribosomal protein L13 [Streptococcus hillyeri]</t>
  </si>
  <si>
    <t>Q#1482 - &gt;RLY02317.1 pur operon repressor [Streptococcus hillyeri]</t>
  </si>
  <si>
    <t>Q#1483 - &gt;RLY02340.1 HD domain-containing protein [Streptococcus hillyeri]</t>
  </si>
  <si>
    <t>Q#1484 - &gt;RLY02318.1 DNA recombination protein RmuC [Streptococcus hillyeri]</t>
  </si>
  <si>
    <t>Q#1485 - &gt;RLY02319.1 thiamine diphosphokinase [Streptococcus hillyeri]</t>
  </si>
  <si>
    <t>Q#1486 - &gt;RLY02320.1 ribulose-phosphate 3-epimerase [Streptococcus hillyeri]</t>
  </si>
  <si>
    <t>Q#1487 - &gt;RLY02321.1 ribosome small subunit-dependent GTPase A [Streptococcus hillyeri]</t>
  </si>
  <si>
    <t>Q#1488 - &gt;RLY02322.1 NUDIX domain-containing protein [Streptococcus hillyeri]</t>
  </si>
  <si>
    <t>Q#1490 - &gt;RLY02324.1 MFS transporter [Streptococcus hillyeri]</t>
  </si>
  <si>
    <t>cl34489</t>
  </si>
  <si>
    <t>CynX superfamily</t>
  </si>
  <si>
    <t>Cyanate permease [Inorganic ion transport and metabolism]; Cyanate permease [Inorganic ion transport and metabolism].</t>
  </si>
  <si>
    <t>Q#1491 - &gt;RLY02325.1 aminotransferase class V-fold PLP-dependent enzyme [Streptococcus hillyeri]</t>
  </si>
  <si>
    <t>Q#1492 - &gt;RLY02326.1 AzlD domain-containing protein [Streptococcus hillyeri]</t>
  </si>
  <si>
    <t>Q#1493 - &gt;RLY02327.1 branched-chain amino acid ABC transporter permease [Streptococcus hillyeri]</t>
  </si>
  <si>
    <t>Q#1495 - &gt;RLY02329.1 LytTR family transcriptional regulator [Streptococcus hillyeri]</t>
  </si>
  <si>
    <t>Q#1497 - &gt;RLY02331.1 TIGR00266 family protein [Streptococcus hillyeri]</t>
  </si>
  <si>
    <t>Q#1498 - &gt;RLY02332.1 DNA repair protein RadA [Streptococcus hillyeri]</t>
  </si>
  <si>
    <t>Q#1499 - &gt;RLY02333.1 dUTP diphosphatase [Streptococcus hillyeri]</t>
  </si>
  <si>
    <t>Q#1500 - &gt;RLY02334.1 ABC transporter ATP-binding protein [Streptococcus hillyeri]</t>
  </si>
  <si>
    <t>Q#1501 - &gt;RLY02335.1 ABC transporter permease [Streptococcus hillyeri]</t>
  </si>
  <si>
    <t>Q#1502 - &gt;RLY02336.1 ABC transporter ATP-binding protein [Streptococcus hillyeri]</t>
  </si>
  <si>
    <t>Q#1503 - &gt;RLY02337.1 ABC transporter ATP-binding protein [Streptococcus hillyeri]</t>
  </si>
  <si>
    <t>Q#1504 - &gt;RLY02338.1 MarR family transcriptional regulator [Streptococcus hillyeri]</t>
  </si>
  <si>
    <t>Q#1506 - &gt;RLY02184.1 HIT family protein [Streptococcus hillyeri]</t>
  </si>
  <si>
    <t>Q#1507 - &gt;RLY02185.1 ABC transporter ATP-binding protein [Streptococcus hillyeri]</t>
  </si>
  <si>
    <t>Q#1508 - &gt;RLY02186.1 multidrug ABC transporter permease [Streptococcus hillyeri]</t>
  </si>
  <si>
    <t>Q#1509 - &gt;RLY02187.1 aminoglycoside phosphotransferase [Streptococcus hillyeri]</t>
  </si>
  <si>
    <t>Q#1510 - &gt;RLY02188.1 tRNA (guanosine(46)-N7)-methyltransferase TrmB [Streptococcus hillyeri]</t>
  </si>
  <si>
    <t>Q#1511 - &gt;RLY02189.1 site-specific integrase [Streptococcus hillyeri]</t>
  </si>
  <si>
    <t>Q#1514 - &gt;RLY02235.1 XRE family transcriptional regulator [Streptococcus hillyeri]</t>
  </si>
  <si>
    <t>Q#1521 - &gt;RLY02198.1 oxidoreductase [Streptococcus hillyeri]</t>
  </si>
  <si>
    <t>COG3645</t>
  </si>
  <si>
    <t>KilAC</t>
  </si>
  <si>
    <t>Phage antirepressor protein YoqD, KilAC domain [Mobilome: prophages, transposons]; Uncharacterized phage-encoded protein [Function unknown].</t>
  </si>
  <si>
    <t>Q#1526 - &gt;RLY02202.1 DnaD domain protein [Streptococcus hillyeri]</t>
  </si>
  <si>
    <t>Q#1528 - &gt;RLY02204.1 site-specific DNA-methyltransferase [Streptococcus hillyeri]</t>
  </si>
  <si>
    <t>Q#1539 - &gt;RLY02214.1 site-specific integrase [Streptococcus hillyeri]</t>
  </si>
  <si>
    <t>Q#1541 - &gt;RLY02216.1 HNH endonuclease [Streptococcus hillyeri]</t>
  </si>
  <si>
    <t>Q#1543 - &gt;RLY02238.1 terminase large subunit [Streptococcus hillyeri]</t>
  </si>
  <si>
    <t>COG4626</t>
  </si>
  <si>
    <t>YmfN</t>
  </si>
  <si>
    <t>cl26981</t>
  </si>
  <si>
    <t>Phage terminase-like protein, large subunit, contains N-terminal HTH domain [Mobilome: prophages, transposons]; Phage terminase-like protein, large subunit [General function prediction only].</t>
  </si>
  <si>
    <t>Q#1544 - &gt;RLY02218.1 phage portal protein [Streptococcus hillyeri]</t>
  </si>
  <si>
    <t>cl19194</t>
  </si>
  <si>
    <t>Phage_portal superfamily</t>
  </si>
  <si>
    <t>Phage portal protein; Bacteriophage portal proteins form a dodecamer and is located at a five-fold vertex of the viral capsid. The portal complex forms a channel through which the viral DNA is packaged into the capsid, and exits during infection. The portal protein is though to rotate during DNA packaging. Portal proteins from different phage show little sequence homology, so this family does not represent all portal proteins.</t>
  </si>
  <si>
    <t>Q#1545 - &gt;RLY02219.1 HK97 family phage prohead protease [Streptococcus hillyeri]</t>
  </si>
  <si>
    <t>cl01521</t>
  </si>
  <si>
    <t>Peptidase_S78 superfamily</t>
  </si>
  <si>
    <t>Caudovirus prohead serine protease; Family of Caudovirus prohead serine proteases also found in a number of bacteria possibly as the result of horizontal transfer.</t>
  </si>
  <si>
    <t>Q#1554 - &gt;RLY02228.1 phage tail tape measure protein [Streptococcus hillyeri]</t>
  </si>
  <si>
    <t>cl34970</t>
  </si>
  <si>
    <t>YqbO superfamily</t>
  </si>
  <si>
    <t>Q#1562 - &gt;RLY02109.1 dihydroorotate dehydrogenase [Streptococcus hillyeri]</t>
  </si>
  <si>
    <t>Q#1563 - &gt;RLY02110.1 dihydroorotate dehydrogenase electron transfer subunit [Streptococcus hillyeri]</t>
  </si>
  <si>
    <t>Q#1564 - &gt;RLY02111.1 pullulanase [Streptococcus hillyeri]</t>
  </si>
  <si>
    <t>COG1523</t>
  </si>
  <si>
    <t>PulA</t>
  </si>
  <si>
    <t>Q#1565 - &gt;RLY02112.1 HAD family hydrolase [Streptococcus hillyeri]</t>
  </si>
  <si>
    <t>Q#1566 - &gt;RLY02113.1 lysine--tRNA ligase [Streptococcus hillyeri]</t>
  </si>
  <si>
    <t>Q#1567 - &gt;RLY02114.1 serine/threonine transporter SstT [Streptococcus hillyeri]</t>
  </si>
  <si>
    <t>Q#1568 - &gt;RLY02115.1 methionine adenosyltransferase [Streptococcus hillyeri]</t>
  </si>
  <si>
    <t>Q#1569 - &gt;RLY02116.1 bifunctional biotin--[acetyl-CoA-carboxylase] ligase/biotin operon repressor BirA [Streptococcus hillyeri]</t>
  </si>
  <si>
    <t>Q#1570 - &gt;RLY02117.1 ABC transporter ATP-binding protein [Streptococcus hillyeri]</t>
  </si>
  <si>
    <t>Q#1571 - &gt;RLY02118.1 ABC transporter ATP-binding protein [Streptococcus hillyeri]</t>
  </si>
  <si>
    <t>Q#1572 - &gt;RLY02119.1 Rgg/GadR/MutR family transcriptional regulator [Streptococcus hillyeri]</t>
  </si>
  <si>
    <t>Q#1573 - &gt;RLY02120.1 DNA polymerase III subunit gamma/tau [Streptococcus hillyeri]</t>
  </si>
  <si>
    <t>Q#1574 - &gt;RLY02121.1 GAF domain-containing protein [Streptococcus hillyeri]</t>
  </si>
  <si>
    <t>Q#1575 - &gt;RLY02122.1 HU family DNA-binding protein [Streptococcus hillyeri]</t>
  </si>
  <si>
    <t>Q#1576 - &gt;RLY02123.1 glutaredoxin-like protein NrdH [Streptococcus hillyeri]</t>
  </si>
  <si>
    <t>Q#1577 - &gt;RLY02124.1 class 1b ribonucleoside-diphosphate reductase subunit alpha [Streptococcus hillyeri]</t>
  </si>
  <si>
    <t>Q#1579 - &gt;RLY02126.1 class 1b ribonucleoside-diphosphate reductase subunit beta [Streptococcus hillyeri]</t>
  </si>
  <si>
    <t>Q#1580 - &gt;RLY02127.1 N-acetyltransferase [Streptococcus hillyeri]</t>
  </si>
  <si>
    <t>Q#1581 - &gt;RLY02128.1 elongation factor 4 [Streptococcus hillyeri]</t>
  </si>
  <si>
    <t>Q#1582 - &gt;RLY02129.1 tyrosine-protein kinase [Streptococcus hillyeri]</t>
  </si>
  <si>
    <t>Q#1583 - &gt;RLY02130.1 capsular biosynthesis protein CpsC [Streptococcus hillyeri]</t>
  </si>
  <si>
    <t>Q#1584 - &gt;RLY02131.1 tyrosine protein phosphatase [Streptococcus hillyeri]</t>
  </si>
  <si>
    <t>Q#1585 - &gt;RLY02132.1 LytR family transcriptional regulator [Streptococcus hillyeri]</t>
  </si>
  <si>
    <t>Q#1587 - &gt;RLY02025.1 PTS system mannose/fructose/sorbose family transporter subunit IID [Streptococcus hillyeri]</t>
  </si>
  <si>
    <t>Q#1588 - &gt;RLY02026.1 PTS sugar transporter subunit IIC [Streptococcus hillyeri]</t>
  </si>
  <si>
    <t>Q#1589 - &gt;RLY02027.1 PTS mannose/fructose/sorbose transporter subunit IIB [Streptococcus hillyeri]</t>
  </si>
  <si>
    <t>Q#1590 - &gt;RLY02028.1 PTS fructose transporter subunit IIA [Streptococcus hillyeri]</t>
  </si>
  <si>
    <t>Q#1591 - &gt;RLY02029.1 extracellular solute-binding protein [Streptococcus hillyeri]</t>
  </si>
  <si>
    <t>Q#1592 - &gt;RLY02030.1 sensor histidine kinase [Streptococcus hillyeri]</t>
  </si>
  <si>
    <t>Q#1593 - &gt;RLY02031.1 HAD family phosphatase [Streptococcus hillyeri]</t>
  </si>
  <si>
    <t>Q#1594 - &gt;RLY02032.1 DUF1080 domain-containing protein [Streptococcus hillyeri]</t>
  </si>
  <si>
    <t>Q#1595 - &gt;RLY02033.1 bifunctional folylpolyglutamate synthase/dihydrofolate synthase [Streptococcus hillyeri]</t>
  </si>
  <si>
    <t>Q#1596 - &gt;RLY02034.1 30S ribosomal protein S21 [Streptococcus hillyeri]</t>
  </si>
  <si>
    <t>Q#1597 - &gt;RLY02035.1 type 2 isopentenyl-diphosphate Delta-isomerase [Streptococcus hillyeri]</t>
  </si>
  <si>
    <t>Q#1598 - &gt;RLY02036.1 GNAT family N-acetyltransferase [Streptococcus hillyeri]</t>
  </si>
  <si>
    <t>Q#1599 - &gt;RLY02048.1 phosphomevalonate kinase [Streptococcus hillyeri]</t>
  </si>
  <si>
    <t>ERG12 superfamily</t>
  </si>
  <si>
    <t>Q#1600 - &gt;RLY02037.1 diphosphomevalonate decarboxylase [Streptococcus hillyeri]</t>
  </si>
  <si>
    <t>MVD1 superfamily</t>
  </si>
  <si>
    <t>Q#1601 - &gt;RLY02038.1 mevalonate kinase [Streptococcus hillyeri]</t>
  </si>
  <si>
    <t>Q#1602 - &gt;RLY02049.1 M3 family oligoendopeptidase [Streptococcus hillyeri]</t>
  </si>
  <si>
    <t>Q#1603 - &gt;RLY02039.1 phosphoenolpyruvate carboxykinase (ATP) [Streptococcus hillyeri]</t>
  </si>
  <si>
    <t>Q#1605 - &gt;RLY02041.1 hypothetical protein EAF07_08525 [Streptococcus hillyeri]</t>
  </si>
  <si>
    <t>Q#1606 - &gt;RLY02042.1 NADP-dependent glyceraldehyde-3-phosphate dehydrogenase [Streptococcus hillyeri]</t>
  </si>
  <si>
    <t>Q#1608 - &gt;RLY02044.1 UDP-N-acetylmuramoyl-tripeptide--D-alanyl-D-alanine ligase [Streptococcus hillyeri]</t>
  </si>
  <si>
    <t>Q#1609 - &gt;RLY02045.1 D-alanine--D-alanine ligase [Streptococcus hillyeri]</t>
  </si>
  <si>
    <t>Q#1610 - &gt;RLY02046.1 Trk system potassium transporter TrkA [Streptococcus hillyeri]</t>
  </si>
  <si>
    <t>Q#1611 - &gt;RLY02047.1 TrkH family potassium uptake protein [Streptococcus hillyeri]</t>
  </si>
  <si>
    <t>COG0168</t>
  </si>
  <si>
    <t>TrkG</t>
  </si>
  <si>
    <t>Q#1615 - &gt;RLY01923.1 PRD domain-containing protein [Streptococcus hillyeri]</t>
  </si>
  <si>
    <t>Q#1616 - &gt;RLY01924.1 6-phospho-beta-glucosidase [Streptococcus hillyeri]</t>
  </si>
  <si>
    <t>Q#1617 - &gt;RLY01925.1 histidine phosphatase family protein [Streptococcus hillyeri]</t>
  </si>
  <si>
    <t>Q#1618 - &gt;RLY01926.1 6-phospho-beta-glucosidase [Streptococcus hillyeri]</t>
  </si>
  <si>
    <t>Q#1619 - &gt;RLY01927.1 HAD family hydrolase [Streptococcus hillyeri]</t>
  </si>
  <si>
    <t>Q#1620 - &gt;RLY01928.1 histidine phosphatase family protein [Streptococcus hillyeri]</t>
  </si>
  <si>
    <t>Q#1621 - &gt;RLY01929.1 HAD family hydrolase [Streptococcus hillyeri]</t>
  </si>
  <si>
    <t>Q#1623 - &gt;RLY01931.1 glycosyl hydrolase family protein [Streptococcus hillyeri]</t>
  </si>
  <si>
    <t>Q#1624 - &gt;RLY01932.1 glycoside hydrolase family 1 protein [Streptococcus hillyeri]</t>
  </si>
  <si>
    <t>Q#1625 - &gt;RLY01933.1 AraC family transcriptional regulator [Streptococcus hillyeri]</t>
  </si>
  <si>
    <t>Q#1626 - &gt;RLY01951.1 class C sortase [Streptococcus hillyeri]</t>
  </si>
  <si>
    <t>Q#1627 - &gt;RLY01934.1 LPXTG cell wall anchor domain-containing protein [Streptococcus hillyeri]</t>
  </si>
  <si>
    <t>Q#1631 - &gt;RLY01938.1 endonuclease/exonuclease/phosphatase family protein [Streptococcus hillyeri]</t>
  </si>
  <si>
    <t>Q#1632 - &gt;RLY01939.1 DUF87 domain-containing protein [Streptococcus hillyeri]</t>
  </si>
  <si>
    <t>Q#1637 - &gt;RLY01944.1 site-specific integrase [Streptococcus hillyeri]</t>
  </si>
  <si>
    <t>Q#1639 - &gt;RLY01945.1 signal peptidase I [Streptococcus hillyeri]</t>
  </si>
  <si>
    <t>Q#1641 - &gt;RLY01946.1 30S ribosomal protein S18 [Streptococcus hillyeri]</t>
  </si>
  <si>
    <t>Q#1642 - &gt;RLY01947.1 single-stranded DNA-binding protein [Streptococcus hillyeri]</t>
  </si>
  <si>
    <t>Q#1643 - &gt;RLY01948.1 30S ribosomal protein S6 [Streptococcus hillyeri]</t>
  </si>
  <si>
    <t>Q#1645 - &gt;RLY01950.1 ABC transporter ATP-binding protein [Streptococcus hillyeri]</t>
  </si>
  <si>
    <t>Q#1647 - &gt;RLY01852.1 DUF402 domain-containing protein [Streptococcus hillyeri]</t>
  </si>
  <si>
    <t>Q#1648 - &gt;RLY01853.1 recombination regulator RecX [Streptococcus hillyeri]</t>
  </si>
  <si>
    <t>Q#1650 - &gt;RLY01855.1 23S rRNA (uracil(1939)-C(5))-methyltransferase RlmD [Streptococcus hillyeri]</t>
  </si>
  <si>
    <t>Q#1653 - &gt;RLY01858.1 D-alanine--poly(phosphoribitol) ligase subunit 1 [Streptococcus hillyeri]</t>
  </si>
  <si>
    <t>Q#1654 - &gt;RLY01859.1 D-alanyl-lipoteichoic acid biosynthesis protein DltB [Streptococcus hillyeri]</t>
  </si>
  <si>
    <t>Q#1655 - &gt;RLY01860.1 D-alanine--poly(phosphoribitol) ligase subunit DltC [Streptococcus hillyeri]</t>
  </si>
  <si>
    <t>Q#1656 - &gt;RLY01861.1 D-alanyl-lipoteichoic acid biosynthesis protein DltD [Streptococcus hillyeri]</t>
  </si>
  <si>
    <t>Q#1657 - &gt;RLY01862.1 UDP-N-acetylglucosamine 1-carboxyvinyltransferase [Streptococcus hillyeri]</t>
  </si>
  <si>
    <t>Q#1658 - &gt;RLY01863.1 alpha-amylase [Streptococcus hillyeri]</t>
  </si>
  <si>
    <t>Q#1659 - &gt;RLY01864.1 extracellular solute-binding protein [Streptococcus hillyeri]</t>
  </si>
  <si>
    <t>COG2182</t>
  </si>
  <si>
    <t>MalE</t>
  </si>
  <si>
    <t>Maltose-binding periplasmic protein MalE [Carbohydrate transport and metabolism]; Maltose-binding periplasmic proteins/domains [Carbohydrate transport and metabolism].</t>
  </si>
  <si>
    <t>Q#1660 - &gt;RLY01865.1 alpha-glycosidase [Streptococcus hillyeri]</t>
  </si>
  <si>
    <t>Q#1661 - &gt;RLY01866.1 sugar ABC transporter permease [Streptococcus hillyeri]</t>
  </si>
  <si>
    <t>Q#1662 - &gt;RLY01867.1 sugar ABC transporter permease [Streptococcus hillyeri]</t>
  </si>
  <si>
    <t>Q#1663 - &gt;RLY01868.1 DUF1189 domain-containing protein [Streptococcus hillyeri]</t>
  </si>
  <si>
    <t>cl23976</t>
  </si>
  <si>
    <t>DUF1189 superfamily</t>
  </si>
  <si>
    <t>Protein of unknown function (DUF1189); This family consists of several hypothetical bacterial proteins of around 260 residues in length. The function of this family is unknown.</t>
  </si>
  <si>
    <t>Q#1664 - &gt;RLY01869.1 LacI family transcriptional regulator [Streptococcus hillyeri]</t>
  </si>
  <si>
    <t>Q#1665 - &gt;RLY01870.1 4-alpha-glucanotransferase [Streptococcus hillyeri]</t>
  </si>
  <si>
    <t>Q#1666 - &gt;RLY01875.1 glycogen/starch/alpha-glucan family phosphorylase [Streptococcus hillyeri]</t>
  </si>
  <si>
    <t>Q#1668 - &gt;RLY01872.1 hypothetical protein EAF07_08865 [Streptococcus hillyeri]</t>
  </si>
  <si>
    <t>Q#1669 - &gt;RLY01873.1 hypothetical protein EAF07_08870 [Streptococcus hillyeri]</t>
  </si>
  <si>
    <t>COG1755</t>
  </si>
  <si>
    <t>YpbQ</t>
  </si>
  <si>
    <t>Uncharacterized protein YpbQ, isoprenylcysteine carboxyl methyltransferase (ICMT) family [Function unknown]; Uncharacterized protein conserved in bacteria [Function unknown].</t>
  </si>
  <si>
    <t>Q#1670 - &gt;RLY01777.1 DEAD/DEAH box helicase [Streptococcus hillyeri]</t>
  </si>
  <si>
    <t>Q#1671 - &gt;RLY01778.1 diaminopimelate decarboxylase [Streptococcus hillyeri]</t>
  </si>
  <si>
    <t>Q#1672 - &gt;RLY01779.1 MATE family efflux transporter [Streptococcus hillyeri]</t>
  </si>
  <si>
    <t>Q#1673 - &gt;RLY01780.1 YneF family protein [Streptococcus hillyeri]</t>
  </si>
  <si>
    <t>Q#1674 - &gt;RLY01781.1 glutamate racemase [Streptococcus hillyeri]</t>
  </si>
  <si>
    <t>Q#1675 - &gt;RLY01782.1 nucleoside-triphosphate diphosphatase [Streptococcus hillyeri]</t>
  </si>
  <si>
    <t>Q#1676 - &gt;RLY01783.1 metallophosphoesterase [Streptococcus hillyeri]</t>
  </si>
  <si>
    <t>Q#1677 - &gt;RLY01784.1 CBS domain-containing protein [Streptococcus hillyeri]</t>
  </si>
  <si>
    <t>Q#1678 - &gt;RLY01785.1 site-specific tyrosine recombinase XerD [Streptococcus hillyeri]</t>
  </si>
  <si>
    <t>Q#1679 - &gt;RLY01786.1 segregation/condensation protein A [Streptococcus hillyeri]</t>
  </si>
  <si>
    <t>Q#1681 - &gt;RLY01788.1 segregation/condensation protein B [Streptococcus hillyeri]</t>
  </si>
  <si>
    <t>Q#1682 - &gt;RLY01789.1 rRNA pseudouridine synthase [Streptococcus hillyeri]</t>
  </si>
  <si>
    <t>Q#1683 - &gt;RLY01790.1 membrane protein insertion efficiency factor YidD [Streptococcus hillyeri]</t>
  </si>
  <si>
    <t>Q#1684 - &gt;RLY01791.1 DEAD/DEAH box helicase [Streptococcus hillyeri]</t>
  </si>
  <si>
    <t>Q#1685 - &gt;RLY01792.1 uridine kinase [Streptococcus hillyeri]</t>
  </si>
  <si>
    <t>Q#1687 - &gt;RLY01794.1 peptide-methionine (R)-S-oxide reductase [Streptococcus hillyeri]</t>
  </si>
  <si>
    <t>Q#1688 - &gt;RLY01795.1 DUF1304 domain-containing protein [Streptococcus hillyeri]</t>
  </si>
  <si>
    <t>Q#1689 - &gt;RLY01796.1 oxaloacetate decarboxylase subunit alpha [Streptococcus hillyeri]</t>
  </si>
  <si>
    <t>Q#1691 - &gt;RLY01798.1 biotin/lipoyl-binding protein [Streptococcus hillyeri]</t>
  </si>
  <si>
    <t>Q#1692 - &gt;RLY01799.1 sodium ion-translocating decarboxylase subunit beta [Streptococcus hillyeri]</t>
  </si>
  <si>
    <t>COG1883</t>
  </si>
  <si>
    <t>OadB</t>
  </si>
  <si>
    <t>Na+-transporting methylmalonyl-CoA/oxaloacetate decarboxylase, beta subunit  [Energy production and conversion]; Na+-transporting methylmalonyl-CoA/oxaloacetate decarboxylase, beta subunit [Energy production and conversion].</t>
  </si>
  <si>
    <t>Q#1693 - &gt;RLY01800.1 efflux RND transporter periplasmic adaptor subunit [Streptococcus hillyeri]</t>
  </si>
  <si>
    <t>Q#1694 - &gt;RLY01810.1 ABC transporter ATP-binding protein [Streptococcus hillyeri]</t>
  </si>
  <si>
    <t>Q#1695 - &gt;RLY01801.1 FtsX-like permease family protein [Streptococcus hillyeri]</t>
  </si>
  <si>
    <t>Q#1696 - &gt;RLY01802.1 TVP38/TMEM64 family protein [Streptococcus hillyeri]</t>
  </si>
  <si>
    <t>Q#1697 - &gt;RLY01803.1 30S ribosomal protein S16 [Streptococcus hillyeri]</t>
  </si>
  <si>
    <t>Q#1698 - &gt;RLY01804.1 KH domain-containing protein [Streptococcus hillyeri]</t>
  </si>
  <si>
    <t>Q#1700 - &gt;RLY01806.1 8-oxo-dGTP diphosphatase [Streptococcus hillyeri]</t>
  </si>
  <si>
    <t>Q#1701 - &gt;RLY01807.1 AI-2E family transporter [Streptococcus hillyeri]</t>
  </si>
  <si>
    <t>Q#1702 - &gt;RLY01808.1 hypothetical protein EAF07_09035 [Streptococcus hillyeri]</t>
  </si>
  <si>
    <t>Q#1703 - &gt;RLY01809.1 acetolactate decarboxylase [Streptococcus hillyeri]</t>
  </si>
  <si>
    <t>Q#1705 - &gt;RLY01710.1 anaerobic ribonucleoside-triphosphate reductase activating protein [Streptococcus hillyeri]</t>
  </si>
  <si>
    <t>Q#1706 - &gt;RLY01711.1 GNAT family N-acetyltransferase [Streptococcus hillyeri]</t>
  </si>
  <si>
    <t>Q#1707 - &gt;RLY01712.1 gfo/Idh/MocA family oxidoreductase [Streptococcus hillyeri]</t>
  </si>
  <si>
    <t>Q#1710 - &gt;RLY01715.1 anaerobic ribonucleoside-triphosphate reductase [Streptococcus hillyeri]</t>
  </si>
  <si>
    <t>Q#1712 - &gt;RLY01717.1 DUF1292 domain-containing protein [Streptococcus hillyeri]</t>
  </si>
  <si>
    <t>Q#1713 - &gt;RLY01718.1 Holliday junction resolvase RuvX [Streptococcus hillyeri]</t>
  </si>
  <si>
    <t>Q#1714 - &gt;RLY01719.1 IreB family regulatory phosphoprotein [Streptococcus hillyeri]</t>
  </si>
  <si>
    <t>Q#1715 - &gt;RLY01720.1 transcriptional regulator Spx [Streptococcus hillyeri]</t>
  </si>
  <si>
    <t>Q#1716 - &gt;RLY01721.1 recombinase RecA [Streptococcus hillyeri]</t>
  </si>
  <si>
    <t>Q#1717 - &gt;RLY01722.1 competence/damage-inducible protein A [Streptococcus hillyeri]</t>
  </si>
  <si>
    <t>COG1546</t>
  </si>
  <si>
    <t>PncC</t>
  </si>
  <si>
    <t>Nicotinamide mononucleotide (NMN) deamidase PncC [Coenzyme transport and metabolism]; Uncharacterized protein (competence- and mitomycin-induced) [General function prediction only].</t>
  </si>
  <si>
    <t>Q#1722 - &gt;RLY01727.1 Rgg/GadR/MutR family transcriptional regulator [Streptococcus hillyeri]</t>
  </si>
  <si>
    <t>Q#1723 - &gt;RLY01728.1 DNA-3-methyladenine glycosylase I [Streptococcus hillyeri]</t>
  </si>
  <si>
    <t>Q#1724 - &gt;RLY01729.1 Holliday junction branch migration protein RuvA [Streptococcus hillyeri]</t>
  </si>
  <si>
    <t>Q#1727 - &gt;RLY01732.1 DNA mismatch repair endonuclease MutL [Streptococcus hillyeri]</t>
  </si>
  <si>
    <t>Q#1728 - &gt;RLY01734.1 DNA mismatch repair protein MutS [Streptococcus hillyeri]</t>
  </si>
  <si>
    <t>Q#1729 - &gt;RLY01733.1 arginine repressor [Streptococcus hillyeri]</t>
  </si>
  <si>
    <t>Q#1730 - &gt;RLY01651.1 IS30 family transposase, partial [Streptococcus hillyeri]</t>
  </si>
  <si>
    <t>Q#1731 - &gt;RLY01652.1 arginine--tRNA ligase [Streptococcus hillyeri]</t>
  </si>
  <si>
    <t>Q#1732 - &gt;RLY01653.1 XRE family transcriptional regulator [Streptococcus hillyeri]</t>
  </si>
  <si>
    <t>Q#1733 - &gt;RLY01654.1 ABC transporter permease [Streptococcus hillyeri]</t>
  </si>
  <si>
    <t>Q#1734 - &gt;RLY01655.1 ABC transporter ATP-binding protein [Streptococcus hillyeri]</t>
  </si>
  <si>
    <t>Q#1735 - &gt;RLY01666.1 TetR/AcrR family transcriptional regulator [Streptococcus hillyeri]</t>
  </si>
  <si>
    <t>Q#1736 - &gt;RLY01656.1 PASTA domain-containing protein [Streptococcus hillyeri]</t>
  </si>
  <si>
    <t>Q#1737 - &gt;RLY01657.1 ABC transporter ATP-binding protein [Streptococcus hillyeri]</t>
  </si>
  <si>
    <t>Q#1738 - &gt;RLY01658.1 ABC transporter permease [Streptococcus hillyeri]</t>
  </si>
  <si>
    <t>Q#1739 - &gt;RLY01659.1 YitT family protein [Streptococcus hillyeri]</t>
  </si>
  <si>
    <t>Q#1740 - &gt;RLY01660.1 YitT family protein [Streptococcus hillyeri]</t>
  </si>
  <si>
    <t>Q#1741 - &gt;RLY01661.1 YitT family protein [Streptococcus hillyeri]</t>
  </si>
  <si>
    <t>Q#1742 - &gt;RLY01662.1 aspartate--tRNA ligase [Streptococcus hillyeri]</t>
  </si>
  <si>
    <t>Q#1743 - &gt;RLY01663.1 acyltransferase [Streptococcus hillyeri]</t>
  </si>
  <si>
    <t>Q#1744 - &gt;RLY01667.1 hypothetical protein EAF07_09250 [Streptococcus hillyeri]</t>
  </si>
  <si>
    <t>Q#1745 - &gt;RLY01664.1 low molecular weight phosphotyrosine protein phosphatase [Streptococcus hillyeri]</t>
  </si>
  <si>
    <t>Q#1746 - &gt;RLY01665.1 histidine--tRNA ligase [Streptococcus hillyeri]</t>
  </si>
  <si>
    <t>Q#1747 - &gt;RLY01592.1 YeeE/YedE family protein [Streptococcus hillyeri]</t>
  </si>
  <si>
    <t>COG2391</t>
  </si>
  <si>
    <t>YedE</t>
  </si>
  <si>
    <t>cl19477</t>
  </si>
  <si>
    <t>Uncharacterized membrane protein YedE/YeeE, contains two sulfur transport domains  [General function prediction only]; Predicted transporter component [General function prediction only].</t>
  </si>
  <si>
    <t>Q#1748 - &gt;RLY01593.1 sulfurtransferase TusA family protein [Streptococcus hillyeri]</t>
  </si>
  <si>
    <t>Q#1749 - &gt;RLY01594.1 aquaporin family protein [Streptococcus hillyeri]</t>
  </si>
  <si>
    <t>Q#1750 - &gt;RLY01595.1 Xaa-Pro dipeptidyl-peptidase [Streptococcus hillyeri]</t>
  </si>
  <si>
    <t>Q#1751 - &gt;RLY01596.1 PAS domain-containing sensor histidine kinase [Streptococcus hillyeri]</t>
  </si>
  <si>
    <t>Q#1752 - &gt;RLY01597.1 DNA-binding response regulator [Streptococcus hillyeri]</t>
  </si>
  <si>
    <t>Q#1753 - &gt;RLY01598.1 phosphate transport system regulatory protein PhoU [Streptococcus hillyeri]</t>
  </si>
  <si>
    <t>Q#1754 - &gt;RLY01599.1 phosphate ABC transporter ATP-binding protein [Streptococcus hillyeri]</t>
  </si>
  <si>
    <t>Q#1755 - &gt;RLY01600.1 phosphate ABC transporter permease PstA [Streptococcus hillyeri]</t>
  </si>
  <si>
    <t>Q#1756 - &gt;RLY01601.1 phosphate ABC transporter permease subunit PstC [Streptococcus hillyeri]</t>
  </si>
  <si>
    <t>Q#1757 - &gt;RLY01602.1 extracellular solute-binding protein [Streptococcus hillyeri]</t>
  </si>
  <si>
    <t>Q#1758 - &gt;RLY01603.1 YbaB/EbfC family nucleoid-associated protein [Streptococcus hillyeri]</t>
  </si>
  <si>
    <t>Q#1759 - &gt;RLY01604.1 MerR family transcriptional regulator [Streptococcus hillyeri]</t>
  </si>
  <si>
    <t>Q#1760 - &gt;RLY01613.1 3'-5' exonuclease [Streptococcus hillyeri]</t>
  </si>
  <si>
    <t>Q#1762 - &gt;RLY01606.1 NAD(P)/FAD-dependent oxidoreductase [Streptococcus hillyeri]</t>
  </si>
  <si>
    <t>Q#1765 - &gt;RLY01609.1 LPXTG cell wall anchor domain-containing protein [Streptococcus hillyeri]</t>
  </si>
  <si>
    <t>Q#1767 - &gt;RLY01614.1 TetR/AcrR family transcriptional regulator [Streptococcus hillyeri]</t>
  </si>
  <si>
    <t>Q#1768 - &gt;RLY01611.1 hypothetical protein EAF07_09370 [Streptococcus hillyeri]</t>
  </si>
  <si>
    <t>CCC1_like superfamily</t>
  </si>
  <si>
    <t>CCC1-related family of proteins; CCC1_like: This protein family includes the proteins related to CCC1, a yeast vacuole transmembrane protein responsible for the iron and manganese transport from the cytosol into vacuole. It also includes the proteins similar to nodulin-21, a plant nodule-specific protein that may be involved in symbiotic nitrogen fixation.</t>
  </si>
  <si>
    <t>Q#1769 - &gt;RLY01612.1 Rgg/GadR/MutR family transcriptional regulator [Streptococcus hillyeri]</t>
  </si>
  <si>
    <t>Q#1770 - &gt;RLY01552.1 helix-turn-helix domain-containing protein, partial [Streptococcus hillyeri]</t>
  </si>
  <si>
    <t>Q#1771 - &gt;RLY01553.1 uracil permease [Streptococcus hillyeri]</t>
  </si>
  <si>
    <t>Q#1772 - &gt;RLY01531.1 zeta toxin [Streptococcus hillyeri]</t>
  </si>
  <si>
    <t>Q#1773 - &gt;RLY01532.1 M42 family peptidase [Streptococcus hillyeri]</t>
  </si>
  <si>
    <t>Q#1774 - &gt;RLY01533.1 GNAT family N-acetyltransferase [Streptococcus hillyeri]</t>
  </si>
  <si>
    <t>Q#1775 - &gt;RLY01534.1 ribonucleotide reductase assembly protein NrdI [Streptococcus hillyeri]</t>
  </si>
  <si>
    <t>Q#1776 - &gt;RLY01535.1 ribosome small subunit-dependent GTPase A [Streptococcus hillyeri]</t>
  </si>
  <si>
    <t>Q#1777 - &gt;RLY01536.1 bifunctional 2',3'-cyclic-nucleotide 2'-phosphodiesterase/3'-nucleotidase [Streptococcus hillyeri]</t>
  </si>
  <si>
    <t>Q#1778 - &gt;RLY01537.1 bifunctional (p)ppGpp synthetase/guanosine-3',5'-bis(diphosphate) 3'-pyrophosphohydrolase [Streptococcus hillyeri]</t>
  </si>
  <si>
    <t>Q#1779 - &gt;RLY01538.1 D-tyrosyl-tRNA(Tyr) deacylase [Streptococcus hillyeri]</t>
  </si>
  <si>
    <t>Q#1781 - &gt;RLY01540.1 trehalose operon repressor [Streptococcus hillyeri]</t>
  </si>
  <si>
    <t>Q#1782 - &gt;RLY01541.1 alpha,alpha-phosphotrehalase [Streptococcus hillyeri]</t>
  </si>
  <si>
    <t>Q#1783 - &gt;RLY01542.1 LytTR family transcriptional regulator [Streptococcus hillyeri]</t>
  </si>
  <si>
    <t>Q#1786 - &gt;RLY01545.1 50S ribosomal protein L34 [Streptococcus hillyeri]</t>
  </si>
  <si>
    <t>Q#1789 - &gt;RLY01548.1 transcriptional regulator [Streptococcus hillyeri]</t>
  </si>
  <si>
    <t>Q#1790 - &gt;RLY01549.1 GTP-sensing pleiotropic transcriptional regulator CodY [Streptococcus hillyeri]</t>
  </si>
  <si>
    <t>Q#1791 - &gt;RLY01550.1 cysteine hydrolase [Streptococcus hillyeri]</t>
  </si>
  <si>
    <t>Q#1792 - &gt;RLY01551.1 VanZ family protein [Streptococcus hillyeri]</t>
  </si>
  <si>
    <t>Q#1793 - &gt;RLY01474.1 hypothetical protein EAF07_09500 [Streptococcus hillyeri]</t>
  </si>
  <si>
    <t>Q#1794 - &gt;RLY01475.1 amino acid ABC transporter permease [Streptococcus hillyeri]</t>
  </si>
  <si>
    <t>Q#1795 - &gt;RLY01476.1 amino acid ABC transporter ATP-binding protein [Streptococcus hillyeri]</t>
  </si>
  <si>
    <t>Q#1798 - &gt;RLY01479.1 thioredoxin-disulfide reductase [Streptococcus hillyeri]</t>
  </si>
  <si>
    <t>Q#1799 - &gt;RLY01480.1 nicotinate phosphoribosyltransferase [Streptococcus hillyeri]</t>
  </si>
  <si>
    <t>Q#1800 - &gt;RLY01481.1 ammonia-dependent NAD(+) synthetase [Streptococcus hillyeri]</t>
  </si>
  <si>
    <t>Q#1802 - &gt;RLY01483.1 D-alanyl-D-alanine carboxypeptidase family protein [Streptococcus hillyeri]</t>
  </si>
  <si>
    <t>Q#1804 - &gt;RLY01485.1 serine--tRNA ligase [Streptococcus hillyeri]</t>
  </si>
  <si>
    <t>Q#1806 - &gt;RLY01487.1 DUF59 domain-containing protein [Streptococcus hillyeri]</t>
  </si>
  <si>
    <t>Q#1807 - &gt;RLY01488.1 YebC/PmpR family DNA-binding transcriptional regulator [Streptococcus hillyeri]</t>
  </si>
  <si>
    <t>Q#1808 - &gt;RLY01489.1 thiol reductase thioredoxin [Streptococcus hillyeri]</t>
  </si>
  <si>
    <t>Q#1809 - &gt;RLY01490.1 preprotein translocase subunit YajC [Streptococcus hillyeri]</t>
  </si>
  <si>
    <t>Q#1810 - &gt;RLY01491.1 universal stress protein [Streptococcus hillyeri]</t>
  </si>
  <si>
    <t>Q#1811 - &gt;RLY01492.1 isoprenyl transferase [Streptococcus hillyeri]</t>
  </si>
  <si>
    <t>Q#1812 - &gt;RLY01493.1 phosphatidate cytidylyltransferase [Streptococcus hillyeri]</t>
  </si>
  <si>
    <t>Q#1813 - &gt;RLY01494.1 RIP metalloprotease RseP [Streptococcus hillyeri]</t>
  </si>
  <si>
    <t>Q#1814 - &gt;RLY01495.1 proline--tRNA ligase [Streptococcus hillyeri]</t>
  </si>
  <si>
    <t>Q#1815 - &gt;RLY01415.1 preprotein translocase subunit SecA [Streptococcus hillyeri]</t>
  </si>
  <si>
    <t>Q#1816 - &gt;RLY01416.1 leucine--tRNA ligase [Streptococcus hillyeri]</t>
  </si>
  <si>
    <t>Q#1819 - &gt;RLY01419.1 CoA-binding protein [Streptococcus hillyeri]</t>
  </si>
  <si>
    <t>Q#1821 - &gt;RLY01421.1 DNA polymerase I [Streptococcus hillyeri]</t>
  </si>
  <si>
    <t>Q#1822 - &gt;RLY01422.1 TatD family deoxyribonuclease [Streptococcus hillyeri]</t>
  </si>
  <si>
    <t>Q#1823 - &gt;RLY01423.1 ribonuclease M5 [Streptococcus hillyeri]</t>
  </si>
  <si>
    <t>Q#1824 - &gt;RLY01424.1 DUF1697 domain-containing protein [Streptococcus hillyeri]</t>
  </si>
  <si>
    <t>Q#1825 - &gt;RLY01425.1 RNA-directed DNA polymerase [Streptococcus hillyeri]</t>
  </si>
  <si>
    <t>cl02808</t>
  </si>
  <si>
    <t>RT_like superfamily</t>
  </si>
  <si>
    <t>RT_like: Reverse transcriptase (RT, RNA-dependent DNA polymerase)_like family. An RT gene is usually indicative of a mobile element such as a retrotransposon or retrovirus. RTs occur in a variety of mobile elements, including retrotransposons, retroviruses, group II introns, bacterial msDNAs, hepadnaviruses, and caulimoviruses. These elements can be divided into two major groups. One group contains retroviruses and DNA viruses whose propagation involves an RNA intermediate. They are grouped together with transposable elements containing long terminal repeats (LTRs). The other group, also called poly(A)-type retrotransposons, contain fungal mitochondrial introns and transposable elements that lack LTRs.</t>
  </si>
  <si>
    <t>Q#1826 - &gt;RLY01426.1 16S rRNA (adenine(1518)-N(6)/adenine(1519)-N(6))-dimethyltransferase RsmA [Streptococcus hillyeri]</t>
  </si>
  <si>
    <t>Q#1829 - &gt;RLY01392.1 FtsW/RodA/SpoVE family cell cycle protein [Streptococcus hillyeri]</t>
  </si>
  <si>
    <t>Q#1831 - &gt;RLY01394.1 RNA polymerase sigma factor [Streptococcus hillyeri]</t>
  </si>
  <si>
    <t>Q#1833 - &gt;RLY01396.1 elongation factor Tu [Streptococcus hillyeri]</t>
  </si>
  <si>
    <t>Q#1834 - &gt;RLY01397.1 membrane protein insertase YidC [Streptococcus hillyeri]</t>
  </si>
  <si>
    <t>Q#1835 - &gt;RLY01398.1 acylphosphatase [Streptococcus hillyeri]</t>
  </si>
  <si>
    <t>Q#1836 - &gt;RLY01399.1 5-methyltetrahydropteroyltriglutamate--homocysteine S-methyltransferase [Streptococcus hillyeri]</t>
  </si>
  <si>
    <t>Q#1837 - &gt;RLY01400.1 5-methyltetrahydropteroyltriglutamate--homocysteine S-methyltransferase [Streptococcus hillyeri]</t>
  </si>
  <si>
    <t>Q#1840 - &gt;RLY01403.1 TrkA family potassium uptake protein [Streptococcus hillyeri]</t>
  </si>
  <si>
    <t>Q#1841 - &gt;RLY01404.1 TrkH family potassium uptake protein [Streptococcus hillyeri]</t>
  </si>
  <si>
    <t>Q#1843 - &gt;RLY01406.1 16S rRNA (guanine(527)-N(7))-methyltransferase RsmG [Streptococcus hillyeri]</t>
  </si>
  <si>
    <t>Q#1844 - &gt;RLY01407.1 LemA family protein [Streptococcus hillyeri]</t>
  </si>
  <si>
    <t>Q#1845 - &gt;RLY01408.1 zinc metalloprotease HtpX [Streptococcus hillyeri]</t>
  </si>
  <si>
    <t>COG0501</t>
  </si>
  <si>
    <t>HtpX</t>
  </si>
  <si>
    <t>cl33915</t>
  </si>
  <si>
    <t>Zn-dependent protease with chaperone function [Posttranslational modification, protein turnover, chaperones]; Zn-dependent protease with chaperone function [Posttranslational modification, protein turnover, chaperones].</t>
  </si>
  <si>
    <t>Q#1846 - &gt;RLY01409.1 DUF177 domain-containing protein [Streptococcus hillyeri]</t>
  </si>
  <si>
    <t>Q#1847 - &gt;RLY01410.1 IS30 family transposase, partial [Streptococcus hillyeri]</t>
  </si>
  <si>
    <t>Q#1848 - &gt;RLY01312.1 IS30 family transposase, partial [Streptococcus hillyeri]</t>
  </si>
  <si>
    <t>Q#1849 - &gt;RLY01313.1 30S ribosomal protein S10 [Streptococcus hillyeri]</t>
  </si>
  <si>
    <t>Q#1850 - &gt;RLY01314.1 50S ribosomal protein L3 [Streptococcus hillyeri]</t>
  </si>
  <si>
    <t>Q#1851 - &gt;RLY01315.1 50S ribosomal protein L4 [Streptococcus hillyeri]</t>
  </si>
  <si>
    <t>Q#1852 - &gt;RLY01316.1 50S ribosomal protein L23 [Streptococcus hillyeri]</t>
  </si>
  <si>
    <t>Q#1853 - &gt;RLY01317.1 50S ribosomal protein L2 [Streptococcus hillyeri]</t>
  </si>
  <si>
    <t>Q#1854 - &gt;RLY01318.1 30S ribosomal protein S19 [Streptococcus hillyeri]</t>
  </si>
  <si>
    <t>Q#1855 - &gt;RLY01319.1 50S ribosomal protein L22 [Streptococcus hillyeri]</t>
  </si>
  <si>
    <t>Q#1856 - &gt;RLY01320.1 30S ribosomal protein S3 [Streptococcus hillyeri]</t>
  </si>
  <si>
    <t>Q#1857 - &gt;RLY01321.1 50S ribosomal protein L16 [Streptococcus hillyeri]</t>
  </si>
  <si>
    <t>Q#1858 - &gt;RLY01322.1 50S ribosomal protein L29 [Streptococcus hillyeri]</t>
  </si>
  <si>
    <t>Q#1859 - &gt;RLY01323.1 30S ribosomal protein S17 [Streptococcus hillyeri]</t>
  </si>
  <si>
    <t>Q#1860 - &gt;RLY01324.1 50S ribosomal protein L14 [Streptococcus hillyeri]</t>
  </si>
  <si>
    <t>Q#1861 - &gt;RLY01325.1 50S ribosomal protein L24 [Streptococcus hillyeri]</t>
  </si>
  <si>
    <t>Q#1862 - &gt;RLY01326.1 50S ribosomal protein L5 [Streptococcus hillyeri]</t>
  </si>
  <si>
    <t>Q#1863 - &gt;RLY01327.1 30S ribosomal protein S14 type Z [Streptococcus hillyeri]</t>
  </si>
  <si>
    <t>Q#1864 - &gt;RLY01328.1 30S ribosomal protein S8 [Streptococcus hillyeri]</t>
  </si>
  <si>
    <t>Q#1865 - &gt;RLY01329.1 50S ribosomal protein L6 [Streptococcus hillyeri]</t>
  </si>
  <si>
    <t>Q#1866 - &gt;RLY01330.1 50S ribosomal protein L18 [Streptococcus hillyeri]</t>
  </si>
  <si>
    <t>Q#1867 - &gt;RLY01331.1 30S ribosomal protein S5 [Streptococcus hillyeri]</t>
  </si>
  <si>
    <t>Q#1868 - &gt;RLY01332.1 50S ribosomal protein L30 [Streptococcus hillyeri]</t>
  </si>
  <si>
    <t>Q#1869 - &gt;RLY01333.1 50S ribosomal protein L15 [Streptococcus hillyeri]</t>
  </si>
  <si>
    <t>Q#1870 - &gt;RLY01334.1 preprotein translocase subunit SecY [Streptococcus hillyeri]</t>
  </si>
  <si>
    <t>Q#1871 - &gt;RLY01335.1 adenylate kinase [Streptococcus hillyeri]</t>
  </si>
  <si>
    <t>Q#1872 - &gt;RLY01336.1 translation initiation factor IF-1 [Streptococcus hillyeri]</t>
  </si>
  <si>
    <t>Q#1873 - &gt;RLY01337.1 50S ribosomal protein L36 [Streptococcus hillyeri]</t>
  </si>
  <si>
    <t>Q#1874 - &gt;RLY01338.1 30S ribosomal protein S13 [Streptococcus hillyeri]</t>
  </si>
  <si>
    <t>Q#1875 - &gt;RLY01339.1 30S ribosomal protein S11 [Streptococcus hillyeri]</t>
  </si>
  <si>
    <t>Q#1876 - &gt;RLY01340.1 DNA-directed RNA polymerase subunit alpha [Streptococcus hillyeri]</t>
  </si>
  <si>
    <t>Q#1877 - &gt;RLY01341.1 50S ribosomal protein L17 [Streptococcus hillyeri]</t>
  </si>
  <si>
    <t>Q#1879 - &gt;RLY01343.1 LPXTG cell wall anchor domain-containing protein [Streptococcus hillyeri]</t>
  </si>
  <si>
    <t>Q#1881 - &gt;RLY01251.1 50S ribosomal protein L11 [Streptococcus hillyeri]</t>
  </si>
  <si>
    <t>Q#1882 - &gt;RLY01252.1 50S ribosomal protein L1 [Streptococcus hillyeri]</t>
  </si>
  <si>
    <t>Q#1883 - &gt;RLY01253.1 UMP kinase [Streptococcus hillyeri]</t>
  </si>
  <si>
    <t>Q#1884 - &gt;RLY01254.1 ribosome recycling factor [Streptococcus hillyeri]</t>
  </si>
  <si>
    <t>Q#1885 - &gt;RLY01255.1 S1 RNA-binding domain-containing protein [Streptococcus hillyeri]</t>
  </si>
  <si>
    <t>Q#1887 - &gt;RLY01267.1 D-alanyl-D-alanine carboxypeptidase [Streptococcus hillyeri]</t>
  </si>
  <si>
    <t>Q#1888 - &gt;RLY01257.1 peptide-methionine (S)-S-oxide reductase [Streptococcus hillyeri]</t>
  </si>
  <si>
    <t>Q#1889 - &gt;RLY01258.1 GNAT family N-acetyltransferase [Streptococcus hillyeri]</t>
  </si>
  <si>
    <t>Q#1890 - &gt;RLY01259.1 YozE family protein [Streptococcus hillyeri]</t>
  </si>
  <si>
    <t>Q#1891 - &gt;RLY01268.1 RidA family protein [Streptococcus hillyeri]</t>
  </si>
  <si>
    <t>Q#1892 - &gt;RLY01269.1 alpha/beta hydrolase [Streptococcus hillyeri]</t>
  </si>
  <si>
    <t>Q#1893 - &gt;RLY01260.1 transcriptional repressor NrdR [Streptococcus hillyeri]</t>
  </si>
  <si>
    <t>Q#1894 - &gt;RLY01261.1 helicase loader [Streptococcus hillyeri]</t>
  </si>
  <si>
    <t>Q#1895 - &gt;RLY01262.1 primosomal protein DnaI [Streptococcus hillyeri]</t>
  </si>
  <si>
    <t>Q#1896 - &gt;RLY01263.1 ribosome biogenesis GTPase Der [Streptococcus hillyeri]</t>
  </si>
  <si>
    <t>Q#1897 - &gt;RLY01264.1 hypothetical protein EAF07_10025 [Streptococcus hillyeri]</t>
  </si>
  <si>
    <t>Q#1898 - &gt;RLY01265.1 penicillin-binding protein [Streptococcus hillyeri]</t>
  </si>
  <si>
    <t>Q#1899 - &gt;RLY01266.1 Holliday junction resolvase RecU [Streptococcus hillyeri]</t>
  </si>
  <si>
    <t>Q#1900 - &gt;RLY01195.1 IS30 family transposase, partial [Streptococcus hillyeri]</t>
  </si>
  <si>
    <t>Q#1901 - &gt;RLY01196.1 GntR family transcriptional regulator [Streptococcus hillyeri]</t>
  </si>
  <si>
    <t>Q#1902 - &gt;RLY01197.1 N-acetyltransferase [Streptococcus hillyeri]</t>
  </si>
  <si>
    <t>Q#1903 - &gt;RLY01198.1 HD domain-containing protein [Streptococcus hillyeri]</t>
  </si>
  <si>
    <t>Q#1904 - &gt;RLY01199.1 cell filamentation protein Fic [Streptococcus hillyeri]</t>
  </si>
  <si>
    <t>cl19850</t>
  </si>
  <si>
    <t>Virulence_RhuM superfamily</t>
  </si>
  <si>
    <t>Virulence protein RhuM family; There are currently no experimental data for members of this group or their homologs. However, these proteins are implicated in virulence/pathogenicity because RhuM is encoded in the SPI-3 pathogenicity island in Salmonella typhimurium.</t>
  </si>
  <si>
    <t>Q#1906 - &gt;RLY01201.1 valine--tRNA ligase [Streptococcus hillyeri]</t>
  </si>
  <si>
    <t>Q#1907 - &gt;RLY01202.1 hypothetical protein EAF07_10080 [Streptococcus hillyeri]</t>
  </si>
  <si>
    <t>Q#1909 - &gt;RLY01204.1 (deoxy)nucleoside triphosphate pyrophosphohydrolase [Streptococcus hillyeri]</t>
  </si>
  <si>
    <t>Q#1911 - &gt;RLY01206.1 DEAD/DEAH box helicase [Streptococcus hillyeri]</t>
  </si>
  <si>
    <t>cl01287</t>
  </si>
  <si>
    <t>AE_Prim_S_like superfamily</t>
  </si>
  <si>
    <t>AE_Prim_S_like: primase domain similar to that found in the small subunit of archaeal and eukaryotic (A/E) DNA primases. The replication machineries of A/Es are distinct from that of bacteria. Primases are DNA-dependent RNA polymerases which synthesis the short RNA primers required for DNA replication. In eukaryotes, this small catalytically active primase subunit (p50) and a larger primase subunit (p60), referred to jointly as the core primase, associate with the B subunit and the DNA polymerase alpha subunit in a complex, called Pol alpha-pri. In addition to its catalytic role in replication, eukaryotic DNA primase may play a role in coupling replication to DNA damage repair and in checkpoint control during S phase. Pfu41 and Pfu46 comprise the primase complex of the archaea Pyrococcus furiosus; these proteins have sequence identity to the eukaryotic p50 and p60 primase proteins respectively. Pfu41 preferentially uses dNTPs as substrate. Pfu46 regulates the primase activity of Pfu41. Also found in this group is the primase-polymerase (primpol) domain of replicases from archaeal plasmids including the ORF904 protein of pRN1 from Sulfolobus islandicus (pRN1 primpol). The pRN1 primpol domain exhibits DNA polymerase and primase activities; a cluster of active site residues (three acidic residues, and a histidine) is required for both these activities. The pRN1 primpol primase activity prefers dNTPs to rNTPs; however incorporation of dNTPs requires rNTP as cofactor. This group also includes the Pol domain of bacterial LigD proteins such Mycobacterium tuberculosis (Mt)LigD. MtLigD contains an N-terminal Pol domain, a central phosphoesterase module, and a C-terminal ligase domain. LigD Pol plays a role in non-homologous end joining (NHEJ)-mediated repair of DNA double-strand breaks (DSB) in vivo, perhaps by filling in short 5'-overhangs with ribonucleotides; the filled in termini would be sealed by the associated LigD ligase domain. The MtLigD Pol domain is stimulated by manganese, is error-prone, and prefers adding rNTPs to dNTPs in vitro.</t>
  </si>
  <si>
    <t>Q#1913 - &gt;RLY01178.1 8-oxo-dGTP diphosphatase [Streptococcus hillyeri]</t>
  </si>
  <si>
    <t>Q#1914 - &gt;RLY01179.1 translation factor (SUA5) [Streptococcus hillyeri]</t>
  </si>
  <si>
    <t>Sua5_yciO_yrdC superfamily</t>
  </si>
  <si>
    <t>Telomere recombination; This domain has been shown to bind preferentially to dsRNA. The domain is found in SUA5 as well as HypF and YrdC. It has also been shown to be required for telomere recombniation in yeast.</t>
  </si>
  <si>
    <t>Q#1915 - &gt;RLY01180.1 3-isopropylmalate dehydratase small subunit [Streptococcus hillyeri]</t>
  </si>
  <si>
    <t>Q#1916 - &gt;RLY01181.1 3-isopropylmalate dehydratase large subunit [Streptococcus hillyeri]</t>
  </si>
  <si>
    <t>Q#1917 - &gt;RLY01182.1 DUF1294 domain-containing protein [Streptococcus hillyeri]</t>
  </si>
  <si>
    <t>Q#1918 - &gt;RLY01183.1 3-isopropylmalate dehydrogenase [Streptococcus hillyeri]</t>
  </si>
  <si>
    <t>Q#1919 - &gt;RLY01184.1 2-isopropylmalate synthase [Streptococcus hillyeri]</t>
  </si>
  <si>
    <t>Q#1920 - &gt;RLY01185.1 extracellular solute-binding protein [Streptococcus hillyeri]</t>
  </si>
  <si>
    <t>Q#1921 - &gt;RLY01186.1 ABC transporter permease [Streptococcus hillyeri]</t>
  </si>
  <si>
    <t>Q#1922 - &gt;RLY01187.1 ABC transporter permease [Streptococcus hillyeri]</t>
  </si>
  <si>
    <t>Q#1923 - &gt;RLY01188.1 ABC transporter ATP-binding protein [Streptococcus hillyeri]</t>
  </si>
  <si>
    <t>Q#1924 - &gt;RLY01189.1 UDP-N-acetylmuramate dehydrogenase [Streptococcus hillyeri]</t>
  </si>
  <si>
    <t>Q#1927 - &gt;RLY01138.1 ABC transporter substrate-binding protein [Streptococcus hillyeri]</t>
  </si>
  <si>
    <t>Q#1928 - &gt;RLY01139.1 ABC transporter permease [Streptococcus hillyeri]</t>
  </si>
  <si>
    <t>Q#1929 - &gt;RLY01140.1 ABC transporter ATP-binding protein [Streptococcus hillyeri]</t>
  </si>
  <si>
    <t>Q#1930 - &gt;RLY01141.1 ribonuclease J [Streptococcus hillyeri]</t>
  </si>
  <si>
    <t>Q#1931 - &gt;RLY01142.1 esterase family protein [Streptococcus hillyeri]</t>
  </si>
  <si>
    <t>Q#1932 - &gt;RLY01143.1 hypothetical protein EAF07_10215 [Streptococcus hillyeri]</t>
  </si>
  <si>
    <t>Q#1933 - &gt;RLY01123.1 IS30 family transposase, partial [Streptococcus hillyeri]</t>
  </si>
  <si>
    <t>Q#1935 - &gt;RLY01125.1 thiol reductase thioredoxin [Streptococcus hillyeri]</t>
  </si>
  <si>
    <t>Q#1936 - &gt;RLY01126.1 endonuclease MutS2 [Streptococcus hillyeri]</t>
  </si>
  <si>
    <t>Q#1937 - &gt;RLY01127.1 CvpA family protein [Streptococcus hillyeri]</t>
  </si>
  <si>
    <t>Q#1939 - &gt;RLY01132.1 ribonuclease HIII [Streptococcus hillyeri]</t>
  </si>
  <si>
    <t>Q#1940 - &gt;RLY01129.1 signal peptidase I [Streptococcus hillyeri]</t>
  </si>
  <si>
    <t>Q#1941 - &gt;RLY01130.1 ATP-dependent RecD-like DNA helicase [Streptococcus hillyeri]</t>
  </si>
  <si>
    <t>Q#1942 - &gt;RLY01131.1 IS30 family transposase, partial [Streptococcus hillyeri]</t>
  </si>
  <si>
    <t>Q#1943 - &gt;RLY01078.1 elongation factor P [Streptococcus hillyeri]</t>
  </si>
  <si>
    <t>Q#1944 - &gt;RLY01079.1 Asp23/Gls24 family envelope stress response protein [Streptococcus hillyeri]</t>
  </si>
  <si>
    <t>Q#1945 - &gt;RLY01080.1 transcription antitermination factor NusB [Streptococcus hillyeri]</t>
  </si>
  <si>
    <t>Q#1946 - &gt;RLY01081.1 peptide ABC transporter substrate-binding protein [Streptococcus hillyeri]</t>
  </si>
  <si>
    <t>Q#1947 - &gt;RLY01082.1 ABC transporter permease [Streptococcus hillyeri]</t>
  </si>
  <si>
    <t>Q#1948 - &gt;RLY01083.1 ABC transporter permease [Streptococcus hillyeri]</t>
  </si>
  <si>
    <t>Q#1949 - &gt;RLY01084.1 ABC transporter ATP-binding protein [Streptococcus hillyeri]</t>
  </si>
  <si>
    <t>Q#1950 - &gt;RLY01085.1 ATP-binding cassette domain-containing protein [Streptococcus hillyeri]</t>
  </si>
  <si>
    <t>Q#1951 - &gt;RLY01071.1 transketolase [Streptococcus hillyeri]</t>
  </si>
  <si>
    <t>Q#1952 - &gt;RLY01072.1 nucleotidyltransferase family protein [Streptococcus hillyeri]</t>
  </si>
  <si>
    <t>Q#1953 - &gt;RLY01073.1 nucleoside deaminase [Streptococcus hillyeri]</t>
  </si>
  <si>
    <t>Q#1955 - &gt;RLY01034.1 LPXTG cell wall anchor domain-containing protein, partial [Streptococcus hillyeri]</t>
  </si>
  <si>
    <t>cl34636</t>
  </si>
  <si>
    <t>YabE superfamily</t>
  </si>
  <si>
    <t>Uncharacterized conserved protein YabE, contains G5 and tandem DUF348 domains [Function unknown]; Uncharacterized protein conserved in bacteria [Function unknown].</t>
  </si>
  <si>
    <t>Q#1957 - &gt;RLY00995.1 flavocytochrome c [Streptococcus hillyeri]</t>
  </si>
  <si>
    <t>Q#1959 - &gt;RLY00990.1 isopeptide-forming domain-containing fimbrial protein, partial [Streptococcus hillyeri]</t>
  </si>
  <si>
    <t>Q#1960 - &gt;RLY00954.1 TlpA family protein disulfide reductase [Streptococcus hillyeri]</t>
  </si>
  <si>
    <t>Q#1961 - &gt;RLY00955.1 hypothetical protein EAF07_10390, partial [Streptococcus hillyeri]</t>
  </si>
  <si>
    <t>Q#1962 - &gt;RLY00950.1 ISAs1 family transposase [Streptococcus hillyeri]</t>
  </si>
  <si>
    <t>Q#1963 - &gt;RLY00948.1 Replication protein, partial [Streptococcus hillyeri]</t>
  </si>
  <si>
    <t>cl02412</t>
  </si>
  <si>
    <t>Rep_1 superfamily</t>
  </si>
  <si>
    <t>Replication protein; Replication proteins (rep) are involved in plasmid replication. The Rep protein binds to the plasmid DNA and nicks it at the double strand origin (dso) of replication. The 3'-hydroxyl end created is extended by the host DNA replicase, and the 5' end is displaced during synthesis. At the end of one replication round, Rep introduces a second single stranded break at the dso and ligates the ssDNA extremities generating one double-stranded plasmid and one circular ssDNA form. Complementary strand synthesis of the circular ssDNA is usually initiated at the single-stranded origin by the host RNA polymerase.</t>
  </si>
  <si>
    <t>Q#1964 - &gt;RLY00926.1 IS30 family transposase, partial [Streptococcus hillyeri]</t>
  </si>
  <si>
    <t>Q#1965 - &gt;RLY00925.1 IS30 family transposase, partial [Streptococcus hillyeri]</t>
  </si>
  <si>
    <t>Q#1967 - &gt;RLY00881.1 IS30 family transposase, partial [Streptococcus hillyeri]</t>
  </si>
  <si>
    <t>Q#1968 - &gt;RLY00878.1 cell surface protein, partial [Streptococcus hillyeri]</t>
  </si>
  <si>
    <t>Q#1972 - &gt;RLY00822.1 cell surface protein, partial [Streptococcus hillyeri]</t>
  </si>
  <si>
    <t>Q#1975 - &gt;RLY00767.1 ABC transporter permease, partial [Streptococcus hillyeri]</t>
  </si>
  <si>
    <t>Q#1978 - &gt;RLY00738.1 transposase, partial [Streptococcus hillyeri]</t>
  </si>
  <si>
    <t>Q#1979 - &gt;RLY00702.1 polyamine ABC transporter substrate-binding protein, partial [Streptococcus hillyeri]</t>
  </si>
  <si>
    <t>Q#1980 - &gt;RLY00612.1 IS30 family transposase, partial [Streptococcus hillyeri]</t>
  </si>
  <si>
    <t>Q#1981 - &gt;RLY00610.1 IS30 family transposase, partial [Streptococcus hillyeri]</t>
  </si>
  <si>
    <t>Q#1982 - &gt;RLY00599.1 IS30 family transposase, partial [Streptococcus hillyeri]</t>
  </si>
  <si>
    <t>Q#1 - &gt;NKZ19256.1 IS30 family transposase, partial [Streptococcus ovuberis]</t>
  </si>
  <si>
    <t>Q#2 - &gt;NKZ19257.1 SsrA-binding protein SmpB [Streptococcus ovuberis]</t>
  </si>
  <si>
    <t>Q#3 - &gt;NKZ19258.1 ribonuclease R [Streptococcus ovuberis]</t>
  </si>
  <si>
    <t>Q#4 - &gt;NKZ19259.1 preprotein translocase subunit SecG [Streptococcus ovuberis]</t>
  </si>
  <si>
    <t>Q#5 - &gt;NKZ19260.1 50S ribosomal protein L33 [Streptococcus ovuberis]</t>
  </si>
  <si>
    <t>Q#6 - &gt;NKZ19261.1 DUF853 family protein [Streptococcus ovuberis]</t>
  </si>
  <si>
    <t>Q#7 - &gt;NKZ19262.1 dephospho-CoA kinase [Streptococcus ovuberis]</t>
  </si>
  <si>
    <t>Q#8 - &gt;NKZ19263.1 DNA-formamidopyrimidine glycosylase [Streptococcus ovuberis]</t>
  </si>
  <si>
    <t>Q#10 - &gt;NKZ19265.1 CRISPR-associated endonuclease Cas2 [Streptococcus ovuberis]</t>
  </si>
  <si>
    <t>Q#11 - &gt;NKZ19266.1 type II CRISPR-associated endonuclease Cas1 [Streptococcus ovuberis]</t>
  </si>
  <si>
    <t>Q#12 - &gt;NKZ19267.1 type II CRISPR RNA-guided endonuclease Cas9 [Streptococcus ovuberis]</t>
  </si>
  <si>
    <t>Q#13 - &gt;NKZ19268.1 8-oxo-dGTP diphosphatase [Streptococcus ovuberis]</t>
  </si>
  <si>
    <t>Q#16 - &gt;NKZ19271.1 GTPase Era [Streptococcus ovuberis]</t>
  </si>
  <si>
    <t>Q#18 - &gt;NKZ19273.1 diacylglycerol kinase family protein [Streptococcus ovuberis]</t>
  </si>
  <si>
    <t>Q#19 - &gt;NKZ19274.1 rRNA maturation RNase YbeY [Streptococcus ovuberis]</t>
  </si>
  <si>
    <t>Q#20 - &gt;NKZ19275.1 Cof-type HAD-IIB family hydrolase [Streptococcus ovuberis]</t>
  </si>
  <si>
    <t>Q#21 - &gt;NKZ19276.1 IS3 family transposase [Streptococcus ovuberis]</t>
  </si>
  <si>
    <t>Q#22 - &gt;NKZ19277.1 Gfo/Idh/MocA family oxidoreductase [Streptococcus ovuberis]</t>
  </si>
  <si>
    <t>Q#23 - &gt;NKZ19278.1 DEAD/DEAH box helicase [Streptococcus ovuberis]</t>
  </si>
  <si>
    <t>Q#24 - &gt;NKZ19279.1 polysaccharide deacetylase family protein [Streptococcus ovuberis]</t>
  </si>
  <si>
    <t>Q#25 - &gt;NKZ19280.1 MATE family efflux transporter [Streptococcus ovuberis]</t>
  </si>
  <si>
    <t>Q#26 - &gt;NKZ19281.1 L-arabinose isomerase [Streptococcus ovuberis]</t>
  </si>
  <si>
    <t>Q#27 - &gt;NKZ19282.1 L-ribulose-5-phosphate 4-epimerase [Streptococcus ovuberis]</t>
  </si>
  <si>
    <t>Q#28 - &gt;NKZ19283.1 FGGY-family carbohydrate kinase [Streptococcus ovuberis]</t>
  </si>
  <si>
    <t>Q#29 - &gt;NKZ19284.1 aldo/keto reductase [Streptococcus ovuberis]</t>
  </si>
  <si>
    <t>Q#30 - &gt;NKZ19285.1 alpha-N-arabinofuranosidase [Streptococcus ovuberis]</t>
  </si>
  <si>
    <t>COG3534</t>
  </si>
  <si>
    <t>AbfA</t>
  </si>
  <si>
    <t>cl01412</t>
  </si>
  <si>
    <t>Alpha-L-arabinofuranosidase  [Carbohydrate transport and metabolism]; Alpha-L-arabinofuranosidase [Carbohydrate transport and metabolism].</t>
  </si>
  <si>
    <t>Q#31 - &gt;NKZ19286.1 alpha-N-arabinofuranosidase [Streptococcus ovuberis]</t>
  </si>
  <si>
    <t>Q#32 - &gt;NKZ19287.1 arabinan endo-1,5-alpha-L-arabinosidase [Streptococcus ovuberis]</t>
  </si>
  <si>
    <t>XynB2 superfamily</t>
  </si>
  <si>
    <t>Q#33 - &gt;NKZ19288.1 family 43 glycosylhydrolase [Streptococcus ovuberis]</t>
  </si>
  <si>
    <t>Q#34 - &gt;NKZ19289.1 family 43 glycosylhydrolase [Streptococcus ovuberis]</t>
  </si>
  <si>
    <t>cl14647</t>
  </si>
  <si>
    <t>GH43_62_32_68_117_130 superfamily</t>
  </si>
  <si>
    <t>Glycosyl hydrolase families: GH43, GH62, GH32, GH68, GH117, CH130; Members of the glycosyl hydrolase families 32, 43, 62, 68, 117 and 130 (GH32, GH43, GH62, GH68, GH117, GH130) all possess 5-bladed beta-propeller domains and comprise clans F and J, as classified by the carbohydrate-active enzymes database (CAZY). Clan F consists of families GH43 and GH62. GH43 includes beta-xylosidases (EC 3.2.1.37), beta-xylanases (EC 3.2.1.8), alpha-L-arabinases (EC 3.2.1.99), and alpha-L-arabinofuranosidases (EC 3.2.1.55), using aryl-glycosides as substrates, while family GH62 contains alpha-L-arabinofuranosidases (EC 3.2.1.55) that specifically cleave either alpha-1,2 or alpha-1,3-L-arabinofuranose sidechains from xylans. These are inverting enzymes (i.e. they invert the stereochemistry of the anomeric carbon atom of the substrate) that have an aspartate as the catalytic general base, a glutamate as the catalytic general acid and another aspartate that is responsible for pKa modulation and orienting the catalytic acid. Clan J consists of families GH32 and GH68. GH32 comprises sucrose-6-phosphate hydrolases, invertases (EC 3.2.1.26), inulinases (EC 3.2.1.7), levanases (EC 3.2.1.65), eukaryotic fructosyltransferases, and bacterial fructanotransferases while GH68 consists of frucosyltransferases (FTFs) that include levansucrase (EC 2.4.1.10); beta-fructofuranosidase (EC 3.2.1.26); inulosucrase (EC 2.4.1.9), while GH68 consists of frucosyltransferases (FTFs) that include levansucrase (EC 2.4.1.10); beta-fructofuranosidase (EC 3.2.1.26); inulosucrase (EC 2.4.1.9), all of which use sucrose as their preferential donor substrate. Members of this clan are retaining enzymes (i.e. they retain the configuration at anomeric carbon atom of the substrate) that catalyze hydrolysis in two steps involving a covalent glycosyl enzyme intermediate: an aspartate located close to the N-terminus acts as the catalytic nucleophile and a glutamate acts as the general acid/base; a conserved aspartate residue in the Arg-Asp-Pro (RDP) motif stabilizes the transition state. Structures of all families in the two clans manifest a funnel-shaped active site that comprises two subsites with a single route for access by ligands. Also included in this superfamily are GH117 enzymes that have exo-alpha-1,3-(3,6-anhydro)-l-galactosidase activity, removing terminal non-reducing alpha-1,3-linked 3,6-anhydro-l-galactose residues from their neoagarose substrate, and GH130 that are phosphorylases and hydrolases for beta-mannosides, involved in the bacterial utilization of mannans or N-linked glycans.</t>
  </si>
  <si>
    <t>Q#35 - &gt;NKZ19290.1 glycoside hydrolase family 43 protein [Streptococcus ovuberis]</t>
  </si>
  <si>
    <t>Q#36 - &gt;NKZ19291.1 DUF624 domain-containing protein [Streptococcus ovuberis]</t>
  </si>
  <si>
    <t>Q#37 - &gt;NKZ19292.1 carbohydrate ABC transporter permease [Streptococcus ovuberis]</t>
  </si>
  <si>
    <t>Q#38 - &gt;NKZ19293.1 sugar ABC transporter permease [Streptococcus ovuberis]</t>
  </si>
  <si>
    <t>Q#39 - &gt;NKZ19294.1 sugar ABC transporter substrate-binding protein [Streptococcus ovuberis]</t>
  </si>
  <si>
    <t>Q#40 - &gt;NKZ19295.1 helix-turn-helix domain-containing protein [Streptococcus ovuberis]</t>
  </si>
  <si>
    <t>cl28561</t>
  </si>
  <si>
    <t>COG4189 superfamily</t>
  </si>
  <si>
    <t>Q#42 - &gt;NKZ19297.1 V-type ATP synthase subunit D [Streptococcus ovuberis]</t>
  </si>
  <si>
    <t>Q#43 - &gt;NKZ19298.1 V-type ATP synthase subunit B [Streptococcus ovuberis]</t>
  </si>
  <si>
    <t>Q#44 - &gt;NKZ19299.1 V-type ATP synthase subunit A [Streptococcus ovuberis]</t>
  </si>
  <si>
    <t>Q#45 - &gt;NKZ19300.1 V-type ATP synthase subunit F [Streptococcus ovuberis]</t>
  </si>
  <si>
    <t>Q#46 - &gt;NKZ19301.1 V-type ATP synthase subunit C [Streptococcus ovuberis]</t>
  </si>
  <si>
    <t>Q#48 - &gt;NKZ19303.1 V-type ATP synthase subunit K [Streptococcus ovuberis]</t>
  </si>
  <si>
    <t>Q#49 - &gt;NKZ19304.1 V-type ATP synthase subunit I [Streptococcus ovuberis]</t>
  </si>
  <si>
    <t>Q#51 - &gt;NKZ19306.1 YihA family ribosome biogenesis GTP-binding protein [Streptococcus ovuberis]</t>
  </si>
  <si>
    <t>Q#52 - &gt;NKZ19307.1 ATP-dependent Clp protease ATP-binding subunit ClpX [Streptococcus ovuberis]</t>
  </si>
  <si>
    <t>Q#53 - &gt;NKZ19308.1 dihydrofolate reductase [Streptococcus ovuberis]</t>
  </si>
  <si>
    <t>Q#54 - &gt;NKZ19309.1 thymidylate synthase [Streptococcus ovuberis]</t>
  </si>
  <si>
    <t>cl34762</t>
  </si>
  <si>
    <t>YdeI superfamily</t>
  </si>
  <si>
    <t>Uncharacterized conserved protein YdeI, YjbR/CyaY-like superfamily, DUF1801 family [Function unknown]; Uncharacterized protein conserved in bacteria [Function unknown].</t>
  </si>
  <si>
    <t>Q#55 - &gt;NKZ19310.1 thymidylate synthase [Streptococcus ovuberis]</t>
  </si>
  <si>
    <t>Q#56 - &gt;NKZ19311.1 M15 family metallopeptidase [Streptococcus ovuberis]</t>
  </si>
  <si>
    <t>Q#57 - &gt;NKZ19312.1 hypothetical protein HF992_00330 [Streptococcus ovuberis]</t>
  </si>
  <si>
    <t>cl26236</t>
  </si>
  <si>
    <t>YvbJ superfamily</t>
  </si>
  <si>
    <t>Uncharacterized membrane protein YvbJ [Function unknown]; Predicted membrane protein [Function unknown].</t>
  </si>
  <si>
    <t>Q#59 - &gt;NKZ19314.1 5-methyltetrahydropteroyltriglutamate--homocysteine S-methyltransferase [Streptococcus ovuberis]</t>
  </si>
  <si>
    <t>Q#60 - &gt;NKZ19315.1 biotin transporter BioY [Streptococcus ovuberis]</t>
  </si>
  <si>
    <t>Q#61 - &gt;NKZ19316.1 hypothetical protein HF992_00350 [Streptococcus ovuberis]</t>
  </si>
  <si>
    <t>Q#64 - &gt;NKZ19319.1 ABC transporter ATP-binding protein [Streptococcus ovuberis]</t>
  </si>
  <si>
    <t>Q#66 - &gt;NKZ19321.1 GHKL domain-containing protein [Streptococcus ovuberis]</t>
  </si>
  <si>
    <t>Q#67 - &gt;NKZ19322.1 response regulator transcription factor [Streptococcus ovuberis]</t>
  </si>
  <si>
    <t>Q#68 - &gt;NKZ19323.1 U32 family peptidase [Streptococcus ovuberis]</t>
  </si>
  <si>
    <t>Q#69 - &gt;NKZ19324.1 5-methyltetrahydropteroyltriglutamate--homocysteine S-methyltransferase [Streptococcus ovuberis]</t>
  </si>
  <si>
    <t>Q#71 - &gt;NKZ19326.1 ABC transporter ATP-binding protein [Streptococcus ovuberis]</t>
  </si>
  <si>
    <t>Q#72 - &gt;NKZ19327.1 helicase-exonuclease AddAB subunit AddA [Streptococcus ovuberis]</t>
  </si>
  <si>
    <t>Q#73 - &gt;NKZ19328.1 ATP-dependent nuclease subunit B [Streptococcus ovuberis]</t>
  </si>
  <si>
    <t>Q#74 - &gt;NKZ19329.1 HD domain-containing protein [Streptococcus ovuberis]</t>
  </si>
  <si>
    <t>Q#75 - &gt;NKZ19330.1 sugar-phosphatase [Streptococcus ovuberis]</t>
  </si>
  <si>
    <t>Q#76 - &gt;NKZ19331.1 aminoacyltransferase [Streptococcus ovuberis]</t>
  </si>
  <si>
    <t>Q#77 - &gt;NKZ19332.1 aminoacyltransferase [Streptococcus ovuberis]</t>
  </si>
  <si>
    <t>Q#79 - &gt;NKZ19334.1 UDP-N-acetylmuramoyl-tripeptide--D-alanyl-D-alanine ligase [Streptococcus ovuberis]</t>
  </si>
  <si>
    <t>Q#80 - &gt;NKZ19335.1 zinc-dependent alcohol dehydrogenase family protein [Streptococcus ovuberis]</t>
  </si>
  <si>
    <t>Q#81 - &gt;NKZ19336.1 glucose-6-phosphate dehydrogenase [Streptococcus ovuberis]</t>
  </si>
  <si>
    <t>Q#82 - &gt;NKZ19337.1 class I SAM-dependent methyltransferase [Streptococcus ovuberis]</t>
  </si>
  <si>
    <t>Q#83 - &gt;NKZ19338.1 signal recognition particle-docking protein FtsY [Streptococcus ovuberis]</t>
  </si>
  <si>
    <t>Q#84 - &gt;NKZ19339.1 HAD family phosphatase [Streptococcus ovuberis]</t>
  </si>
  <si>
    <t>Q#85 - &gt;NKZ19340.1 HAD family phosphatase [Streptococcus ovuberis]</t>
  </si>
  <si>
    <t>Q#86 - &gt;NKZ19341.1 chromosome segregation protein SMC [Streptococcus ovuberis]</t>
  </si>
  <si>
    <t>Q#87 - &gt;NKZ19342.1 ribonuclease III [Streptococcus ovuberis]</t>
  </si>
  <si>
    <t>Q#88 - &gt;NKZ19343.1 MBL fold metallo-hydrolase [Streptococcus ovuberis]</t>
  </si>
  <si>
    <t>Q#89 - &gt;NKZ19344.1 cell wall metabolism sensor histidine kinase VicK [Streptococcus ovuberis]</t>
  </si>
  <si>
    <t>Q#90 - &gt;NKZ19345.1 response regulator transcription factor [Streptococcus ovuberis]</t>
  </si>
  <si>
    <t>Q#93 - &gt;NKZ19348.1 D-alanine--D-alanine ligase [Streptococcus ovuberis]</t>
  </si>
  <si>
    <t>Q#94 - &gt;NKZ19349.1 recombination protein RecR [Streptococcus ovuberis]</t>
  </si>
  <si>
    <t>Q#95 - &gt;NKZ19350.1 penicillin-binding protein 2 [Streptococcus ovuberis]</t>
  </si>
  <si>
    <t>Q#96 - &gt;NKZ19351.1 alpha-amylase [Streptococcus ovuberis]</t>
  </si>
  <si>
    <t>Q#98 - &gt;NKZ19353.1 ABC transporter ATP-binding protein [Streptococcus ovuberis]</t>
  </si>
  <si>
    <t>Q#99 - &gt;NKZ19354.1 serine/threonine transporter SstT [Streptococcus ovuberis]</t>
  </si>
  <si>
    <t>Q#100 - &gt;NKZ19355.1 phosphoglycerate mutase [Streptococcus ovuberis]</t>
  </si>
  <si>
    <t>Q#101 - &gt;NKZ19356.1 acetyl-CoA C-acetyltransferase [Streptococcus ovuberis]</t>
  </si>
  <si>
    <t>Q#102 - &gt;NKZ19357.1 hydroxymethylglutaryl-CoA synthase [Streptococcus ovuberis]</t>
  </si>
  <si>
    <t>Q#103 - &gt;NKZ19358.1 bifunctional oligoribonuclease/PAP phosphatase NrnA [Streptococcus ovuberis]</t>
  </si>
  <si>
    <t>Q#104 - &gt;NKZ19359.1 pneumococcal-type histidine triad protein [Streptococcus ovuberis]</t>
  </si>
  <si>
    <t>COG4886</t>
  </si>
  <si>
    <t>LRR</t>
  </si>
  <si>
    <t>cl34836</t>
  </si>
  <si>
    <t>Leucine-rich repeat (LRR) protein  [Transcription]; Leucine-rich repeat (LRR) protein [Function unknown].</t>
  </si>
  <si>
    <t>Q#107 - &gt;NKZ19362.1 energy-coupling factor transporter transmembrane protein EcfT [Streptococcus ovuberis]</t>
  </si>
  <si>
    <t>Q#108 - &gt;NKZ19363.1 ABC transporter ATP-binding protein [Streptococcus ovuberis]</t>
  </si>
  <si>
    <t>Q#109 - &gt;NKZ19364.1 GtrA family protein [Streptococcus ovuberis]</t>
  </si>
  <si>
    <t>Q#112 - &gt;NKZ19367.1 glycosyltransferase [Streptococcus ovuberis]</t>
  </si>
  <si>
    <t>Q#113 - &gt;NKZ19368.1 LTA synthase family protein [Streptococcus ovuberis]</t>
  </si>
  <si>
    <t>Q#114 - &gt;NKZ19369.1 alpha-L-Rha alpha-1,3-L-rhamnosyltransferase [Streptococcus ovuberis]</t>
  </si>
  <si>
    <t>Q#115 - &gt;NKZ19370.1 glycosyltransferase family 4 protein [Streptococcus ovuberis]</t>
  </si>
  <si>
    <t>Q#116 - &gt;NKZ19371.1 ABC transporter ATP-binding protein [Streptococcus ovuberis]</t>
  </si>
  <si>
    <t>Q#117 - &gt;NKZ19372.1 ABC transporter permease [Streptococcus ovuberis]</t>
  </si>
  <si>
    <t>Q#118 - &gt;NKZ19373.1 glycosyltransferase family 2 protein [Streptococcus ovuberis]</t>
  </si>
  <si>
    <t>Q#119 - &gt;NKZ19374.1 glycosyltransferase family 1 protein [Streptococcus ovuberis]</t>
  </si>
  <si>
    <t>Q#120 - &gt;NKZ19375.1 glycosyltransferase family 2 protein [Streptococcus ovuberis]</t>
  </si>
  <si>
    <t>Q#121 - &gt;NKZ19376.1 glycosyltransferase family 4 protein [Streptococcus ovuberis]</t>
  </si>
  <si>
    <t>Q#122 - &gt;NKZ19377.1 oligosaccharide flippase family protein [Streptococcus ovuberis]</t>
  </si>
  <si>
    <t>Q#123 - &gt;NKZ19378.1 NAD(P)-dependent oxidoreductase [Streptococcus ovuberis]</t>
  </si>
  <si>
    <t>Q#124 - &gt;NKZ19379.1 2-C-methyl-D-erythritol 4-phosphate cytidylyltransferase [Streptococcus ovuberis]</t>
  </si>
  <si>
    <t>Q#126 - &gt;NKZ19381.1 glycosyltransferase family 2 protein [Streptococcus ovuberis]</t>
  </si>
  <si>
    <t>Q#127 - &gt;NKZ19382.1 LicD family protein [Streptococcus ovuberis]</t>
  </si>
  <si>
    <t>Q#128 - &gt;NKZ19383.1 glycosyltransferase [Streptococcus ovuberis]</t>
  </si>
  <si>
    <t>Q#129 - &gt;NKZ19384.1 glycosyltransferase [Streptococcus ovuberis]</t>
  </si>
  <si>
    <t>Q#130 - &gt;NKZ19385.1 sugar transferase [Streptococcus ovuberis]</t>
  </si>
  <si>
    <t>Q#131 - &gt;NKZ19386.1 aminotransferase class I/II-fold pyridoxal phosphate-dependent enzyme [Streptococcus ovuberis]</t>
  </si>
  <si>
    <t>COG0399</t>
  </si>
  <si>
    <t>WecE</t>
  </si>
  <si>
    <t>dTDP-4-amino-4,6-dideoxygalactose transaminase  [Cell wall/membrane/envelope biogenesis]; Predicted pyridoxal phosphate-dependent enzyme apparently involved in regulation of cell wall biogenesis [Cell envelope biogenesis, outer membrane].</t>
  </si>
  <si>
    <t>Q#132 - &gt;NKZ19387.1 Fic family protein [Streptococcus ovuberis]</t>
  </si>
  <si>
    <t>Q#133 - &gt;NKZ19388.1 polysaccharide biosynthesis protein [Streptococcus ovuberis]</t>
  </si>
  <si>
    <t>Q#134 - &gt;NKZ19389.1 tyrosine-protein kinase [Streptococcus ovuberis]</t>
  </si>
  <si>
    <t>Q#135 - &gt;NKZ19390.1 capsular biosynthesis protein CpsC [Streptococcus ovuberis]</t>
  </si>
  <si>
    <t>Q#136 - &gt;NKZ19391.1 tyrosine protein phosphatase [Streptococcus ovuberis]</t>
  </si>
  <si>
    <t>Q#137 - &gt;NKZ19392.1 LCP family protein [Streptococcus ovuberis]</t>
  </si>
  <si>
    <t>Q#138 - &gt;NKZ19393.1 magnesium transporter CorA family protein [Streptococcus ovuberis]</t>
  </si>
  <si>
    <t>Q#139 - &gt;NKZ19394.1 nuclease [Streptococcus ovuberis]</t>
  </si>
  <si>
    <t>Q#140 - &gt;NKZ19395.1 ATP-dependent Clp protease proteolytic subunit [Streptococcus ovuberis]</t>
  </si>
  <si>
    <t>Q#141 - &gt;NKZ19396.1 uracil phosphoribosyltransferase [Streptococcus ovuberis]</t>
  </si>
  <si>
    <t>Q#142 - &gt;NKZ19397.1 pyridoxal phosphate-dependent aminotransferase [Streptococcus ovuberis]</t>
  </si>
  <si>
    <t>Q#143 - &gt;NKZ19398.1 cystathionine gamma-synthase [Streptococcus ovuberis]</t>
  </si>
  <si>
    <t>Q#144 - &gt;NKZ19399.1 polysaccharide biosynthesis protein [Streptococcus ovuberis]</t>
  </si>
  <si>
    <t>Q#145 - &gt;NKZ19400.1 UDP-N-acetylmuramoyl-L-alanyl-D-glutamate--L-lysine ligase [Streptococcus ovuberis]</t>
  </si>
  <si>
    <t>Q#146 - &gt;NKZ19401.1 glucosamine-6-phosphate deaminase [Streptococcus ovuberis]</t>
  </si>
  <si>
    <t>Q#147 - &gt;NKZ19402.1 tRNA preQ1(34) S-adenosylmethionine ribosyltransferase-isomerase QueA [Streptococcus ovuberis]</t>
  </si>
  <si>
    <t>Q#149 - &gt;NKZ19404.1 hypothetical protein HF992_00800 [Streptococcus ovuberis]</t>
  </si>
  <si>
    <t>Q#150 - &gt;NKZ19405.1 peptide chain release factor 3 [Streptococcus ovuberis]</t>
  </si>
  <si>
    <t>Q#152 - &gt;NKZ19407.1 ABC transporter ATP-binding protein [Streptococcus ovuberis]</t>
  </si>
  <si>
    <t>Q#157 - &gt;NKZ19412.1 DUF218 domain-containing protein [Streptococcus ovuberis]</t>
  </si>
  <si>
    <t>Q#158 - &gt;NKZ19413.1 HTH domain-containing protein [Streptococcus ovuberis]</t>
  </si>
  <si>
    <t>Q#159 - &gt;NKZ19414.1 tyrosine-protein phosphatase [Streptococcus ovuberis]</t>
  </si>
  <si>
    <t>Q#160 - &gt;NKZ19415.1 PTS system mannose/fructose/sorbose family transporter subunit IID [Streptococcus ovuberis]</t>
  </si>
  <si>
    <t>Q#161 - &gt;NKZ19416.1 PTS sugar transporter subunit IIC [Streptococcus ovuberis]</t>
  </si>
  <si>
    <t>Q#162 - &gt;NKZ19417.1 PTS sugar transporter subunit IIB [Streptococcus ovuberis]</t>
  </si>
  <si>
    <t>Q#163 - &gt;NKZ19418.1 PTS sugar transporter subunit IIA [Streptococcus ovuberis]</t>
  </si>
  <si>
    <t>Q#164 - &gt;NKZ19419.1 extracellular solute-binding protein [Streptococcus ovuberis]</t>
  </si>
  <si>
    <t>Q#165 - &gt;NKZ19420.1 HAD family phosphatase [Streptococcus ovuberis]</t>
  </si>
  <si>
    <t>Q#166 - &gt;NKZ19421.1 MgtC/SapB family protein [Streptococcus ovuberis]</t>
  </si>
  <si>
    <t>Q#167 - &gt;NKZ19422.1 iron ABC transporter permease [Streptococcus ovuberis]</t>
  </si>
  <si>
    <t>COG1178</t>
  </si>
  <si>
    <t>FbpB</t>
  </si>
  <si>
    <t>cl34161</t>
  </si>
  <si>
    <t>ABC-type Fe3+ transport system, permease component [Inorganic ion transport and metabolism]; ABC-type Fe3+ transport system, permease component [Inorganic ion transport and metabolism].</t>
  </si>
  <si>
    <t>Q#168 - &gt;NKZ19423.1 ABC transporter ATP-binding protein [Streptococcus ovuberis]</t>
  </si>
  <si>
    <t>Q#169 - &gt;NKZ19424.1 extracellular solute-binding protein [Streptococcus ovuberis]</t>
  </si>
  <si>
    <t>COG1840</t>
  </si>
  <si>
    <t>AfuA</t>
  </si>
  <si>
    <t>ABC-type Fe3+ transport system, periplasmic component  [Inorganic ion transport and metabolism]; ABC-type Fe3+ transport system, periplasmic component [Inorganic ion transport and metabolism].</t>
  </si>
  <si>
    <t>Q#170 - &gt;NKZ19425.1 glycerophosphodiester phosphodiesterase family protein [Streptococcus ovuberis]</t>
  </si>
  <si>
    <t>Q#171 - &gt;NKZ19426.1 ABC transporter ATP-binding protein [Streptococcus ovuberis]</t>
  </si>
  <si>
    <t>Q#172 - &gt;NKZ19427.1 ABC transporter ATP-binding protein [Streptococcus ovuberis]</t>
  </si>
  <si>
    <t>Q#173 - &gt;NKZ19428.1 SDR family oxidoreductase [Streptococcus ovuberis]</t>
  </si>
  <si>
    <t>Q#174 - &gt;NKZ19429.1 ribonuclease Z [Streptococcus ovuberis]</t>
  </si>
  <si>
    <t>Q#175 - &gt;NKZ19430.1 cystathionine beta-lyase [Streptococcus ovuberis]</t>
  </si>
  <si>
    <t>Q#176 - &gt;NKZ19431.1 GTPase HflX [Streptococcus ovuberis]</t>
  </si>
  <si>
    <t>Q#177 - &gt;NKZ19432.1 tRNA (adenosine(37)-N6)-dimethylallyltransferase MiaA [Streptococcus ovuberis]</t>
  </si>
  <si>
    <t>Q#179 - &gt;NKZ19434.1 beta-hexosaminidase [Streptococcus ovuberis]</t>
  </si>
  <si>
    <t>Q#180 - &gt;NKZ19435.1 HAD family hydrolase [Streptococcus ovuberis]</t>
  </si>
  <si>
    <t>Q#182 - &gt;NKZ19437.1 SDR family oxidoreductase [Streptococcus ovuberis]</t>
  </si>
  <si>
    <t>Q#183 - &gt;NKZ19438.1 mannonate dehydratase [Streptococcus ovuberis]</t>
  </si>
  <si>
    <t>Q#184 - &gt;NKZ19439.1 glucuronate isomerase [Streptococcus ovuberis]</t>
  </si>
  <si>
    <t>Q#185 - &gt;NKZ19440.1 bifunctional 4-hydroxy-2-oxoglutarate aldolase/2-dehydro-3-deoxy-phosphogluconate aldolase [Streptococcus ovuberis]</t>
  </si>
  <si>
    <t>Q#186 - &gt;NKZ19441.1 glucuronide permease [Streptococcus ovuberis]</t>
  </si>
  <si>
    <t>Q#187 - &gt;NKZ19442.1 FadR family transcriptional regulator [Streptococcus ovuberis]</t>
  </si>
  <si>
    <t>Q#188 - &gt;NKZ19443.1 beta-glucuronidase [Streptococcus ovuberis]</t>
  </si>
  <si>
    <t>Q#189 - &gt;NKZ19444.1 sugar kinase [Streptococcus ovuberis]</t>
  </si>
  <si>
    <t>Q#190 - &gt;NKZ19445.1 MFS transporter [Streptococcus ovuberis]</t>
  </si>
  <si>
    <t>Q#191 - &gt;NKZ19446.1 fibronectin/fibrinogen-binding protein [Streptococcus ovuberis]</t>
  </si>
  <si>
    <t>Q#192 - &gt;NKZ19447.1 N-acetyltransferase [Streptococcus ovuberis]</t>
  </si>
  <si>
    <t>Q#193 - &gt;NKZ19448.1 tetratricopeptide repeat protein [Streptococcus ovuberis]</t>
  </si>
  <si>
    <t>Q#194 - &gt;NKZ19449.1 AI-2E family transporter [Streptococcus ovuberis]</t>
  </si>
  <si>
    <t>Q#195 - &gt;NKZ19450.1 lactonase family protein [Streptococcus ovuberis]</t>
  </si>
  <si>
    <t>Q#197 - &gt;NKZ19452.1 GNAT family N-acetyltransferase [Streptococcus ovuberis]</t>
  </si>
  <si>
    <t>Q#198 - &gt;NKZ19453.1 HAD family hydrolase [Streptococcus ovuberis]</t>
  </si>
  <si>
    <t>Q#200 - &gt;NKZ19455.1 phosphopyruvate hydratase [Streptococcus ovuberis]</t>
  </si>
  <si>
    <t>Q#201 - &gt;NKZ19456.1 YueI family protein [Streptococcus ovuberis]</t>
  </si>
  <si>
    <t>Q#202 - &gt;NKZ19457.1 glutathione-dependent disulfide-bond oxidoreductase [Streptococcus ovuberis]</t>
  </si>
  <si>
    <t>Q#203 - &gt;NKZ19458.1 class B sortase [Streptococcus ovuberis]</t>
  </si>
  <si>
    <t>Q#205 - &gt;NKZ19460.1 threonine--tRNA ligase [Streptococcus ovuberis]</t>
  </si>
  <si>
    <t>Q#206 - &gt;NKZ19461.1 glycosyltransferase family 4 protein [Streptococcus ovuberis]</t>
  </si>
  <si>
    <t>Q#207 - &gt;NKZ19462.1 glycosyltransferase [Streptococcus ovuberis]</t>
  </si>
  <si>
    <t>Q#208 - &gt;NKZ19463.1 hypothetical protein HF992_01100 [Streptococcus ovuberis]</t>
  </si>
  <si>
    <t>Q#209 - &gt;NKZ19464.1 LPXTG cell wall anchor domain-containing protein, partial [Streptococcus ovuberis]</t>
  </si>
  <si>
    <t>cl34992</t>
  </si>
  <si>
    <t>COG5373 superfamily</t>
  </si>
  <si>
    <t>Q#210 - &gt;NKZ19465.1 IS30 family transposase, partial [Streptococcus ovuberis]</t>
  </si>
  <si>
    <t>Q#212 - &gt;NKZ19467.1 DNA-directed RNA polymerase subunit delta [Streptococcus ovuberis]</t>
  </si>
  <si>
    <t>Q#213 - &gt;NKZ19468.1 30S ribosomal protein S4 [Streptococcus ovuberis]</t>
  </si>
  <si>
    <t>Q#214 - &gt;NKZ19469.1 ribose-phosphate diphosphokinase [Streptococcus ovuberis]</t>
  </si>
  <si>
    <t>Q#215 - &gt;NKZ19470.1 pyridoxal phosphate-dependent aminotransferase [Streptococcus ovuberis]</t>
  </si>
  <si>
    <t>Q#216 - &gt;NKZ19471.1 DNA repair protein RecO [Streptococcus ovuberis]</t>
  </si>
  <si>
    <t>Q#217 - &gt;NKZ19472.1 phosphate acyltransferase PlsX [Streptococcus ovuberis]</t>
  </si>
  <si>
    <t>Q#218 - &gt;NKZ19473.1 acyl carrier protein [Streptococcus ovuberis]</t>
  </si>
  <si>
    <t>Q#219 - &gt;NKZ19474.1 AraC family transcriptional regulator [Streptococcus ovuberis]</t>
  </si>
  <si>
    <t>Q#220 - &gt;NKZ19475.1 sugar ABC transporter substrate-binding protein [Streptococcus ovuberis]</t>
  </si>
  <si>
    <t>Q#221 - &gt;NKZ19476.1 sugar ABC transporter permease [Streptococcus ovuberis]</t>
  </si>
  <si>
    <t>Q#222 - &gt;NKZ19477.1 carbohydrate ABC transporter permease [Streptococcus ovuberis]</t>
  </si>
  <si>
    <t>Q#223 - &gt;NKZ19478.1 alpha-galactosidase [Streptococcus ovuberis]</t>
  </si>
  <si>
    <t>Q#224 - &gt;NKZ19479.1 CHAP domain-containing protein [Streptococcus ovuberis]</t>
  </si>
  <si>
    <t>Q#232 - &gt;NKZ19487.1 adenylosuccinate lyase [Streptococcus ovuberis]</t>
  </si>
  <si>
    <t>Q#233 - &gt;NKZ19488.1 30S ribosomal protein S10 [Streptococcus ovuberis]</t>
  </si>
  <si>
    <t>Q#234 - &gt;NKZ19489.1 50S ribosomal protein L3 [Streptococcus ovuberis]</t>
  </si>
  <si>
    <t>Q#235 - &gt;NKZ19490.1 50S ribosomal protein L4 [Streptococcus ovuberis]</t>
  </si>
  <si>
    <t>Q#236 - &gt;NKZ19491.1 50S ribosomal protein L23 [Streptococcus ovuberis]</t>
  </si>
  <si>
    <t>Q#237 - &gt;NKZ19492.1 50S ribosomal protein L2 [Streptococcus ovuberis]</t>
  </si>
  <si>
    <t>Q#238 - &gt;NKZ19493.1 30S ribosomal protein S19 [Streptococcus ovuberis]</t>
  </si>
  <si>
    <t>Q#239 - &gt;NKZ19494.1 50S ribosomal protein L22 [Streptococcus ovuberis]</t>
  </si>
  <si>
    <t>Q#240 - &gt;NKZ19495.1 30S ribosomal protein S3 [Streptococcus ovuberis]</t>
  </si>
  <si>
    <t>Q#241 - &gt;NKZ19496.1 50S ribosomal protein L16 [Streptococcus ovuberis]</t>
  </si>
  <si>
    <t>Q#242 - &gt;NKZ19497.1 50S ribosomal protein L29 [Streptococcus ovuberis]</t>
  </si>
  <si>
    <t>Q#243 - &gt;NKZ19498.1 30S ribosomal protein S17 [Streptococcus ovuberis]</t>
  </si>
  <si>
    <t>Q#244 - &gt;NKZ19499.1 50S ribosomal protein L14 [Streptococcus ovuberis]</t>
  </si>
  <si>
    <t>Q#245 - &gt;NKZ19500.1 50S ribosomal protein L24 [Streptococcus ovuberis]</t>
  </si>
  <si>
    <t>Q#246 - &gt;NKZ19501.1 50S ribosomal protein L5 [Streptococcus ovuberis]</t>
  </si>
  <si>
    <t>Q#247 - &gt;NKZ19502.1 type Z 30S ribosomal protein S14 [Streptococcus ovuberis]</t>
  </si>
  <si>
    <t>Q#248 - &gt;NKZ19503.1 30S ribosomal protein S8 [Streptococcus ovuberis]</t>
  </si>
  <si>
    <t>Q#249 - &gt;NKZ19504.1 50S ribosomal protein L6 [Streptococcus ovuberis]</t>
  </si>
  <si>
    <t>Q#250 - &gt;NKZ19505.1 50S ribosomal protein L18 [Streptococcus ovuberis]</t>
  </si>
  <si>
    <t>Q#251 - &gt;NKZ19506.1 30S ribosomal protein S5 [Streptococcus ovuberis]</t>
  </si>
  <si>
    <t>Q#252 - &gt;NKZ19507.1 50S ribosomal protein L30 [Streptococcus ovuberis]</t>
  </si>
  <si>
    <t>Q#253 - &gt;NKZ19508.1 50S ribosomal protein L15 [Streptococcus ovuberis]</t>
  </si>
  <si>
    <t>Q#254 - &gt;NKZ19509.1 preprotein translocase subunit SecY [Streptococcus ovuberis]</t>
  </si>
  <si>
    <t>Q#255 - &gt;NKZ19510.1 adenylate kinase [Streptococcus ovuberis]</t>
  </si>
  <si>
    <t>Q#256 - &gt;NKZ19511.1 translation initiation factor IF-1 [Streptococcus ovuberis]</t>
  </si>
  <si>
    <t>Q#257 - &gt;NKZ19512.1 50S ribosomal protein L36 [Streptococcus ovuberis]</t>
  </si>
  <si>
    <t>Q#258 - &gt;NKZ19513.1 30S ribosomal protein S13 [Streptococcus ovuberis]</t>
  </si>
  <si>
    <t>Q#259 - &gt;NKZ19514.1 30S ribosomal protein S11 [Streptococcus ovuberis]</t>
  </si>
  <si>
    <t>Q#260 - &gt;NKZ19515.1 DNA-directed RNA polymerase subunit alpha [Streptococcus ovuberis]</t>
  </si>
  <si>
    <t>Q#261 - &gt;NKZ19516.1 50S ribosomal protein L17 [Streptococcus ovuberis]</t>
  </si>
  <si>
    <t>Q#262 - &gt;NKZ19517.1 aspartate kinase [Streptococcus ovuberis]</t>
  </si>
  <si>
    <t>Q#263 - &gt;NKZ19518.1 enoyl-CoA hydratase [Streptococcus ovuberis]</t>
  </si>
  <si>
    <t>Q#264 - &gt;NKZ19519.1 MarR family transcriptional regulator [Streptococcus ovuberis]</t>
  </si>
  <si>
    <t>Q#265 - &gt;NKZ19520.1 ketoacyl-ACP synthase III [Streptococcus ovuberis]</t>
  </si>
  <si>
    <t>Q#266 - &gt;NKZ19521.1 acyl carrier protein [Streptococcus ovuberis]</t>
  </si>
  <si>
    <t>Q#267 - &gt;NKZ19522.1 enoyl-[acyl-carrier-protein] reductase FabK [Streptococcus ovuberis]</t>
  </si>
  <si>
    <t>Q#268 - &gt;NKZ19523.1 ACP S-malonyltransferase [Streptococcus ovuberis]</t>
  </si>
  <si>
    <t>Q#269 - &gt;NKZ19524.1 3-oxoacyl-[acyl-carrier-protein] reductase [Streptococcus ovuberis]</t>
  </si>
  <si>
    <t>Q#270 - &gt;NKZ19525.1 beta-ketoacyl-ACP synthase II [Streptococcus ovuberis]</t>
  </si>
  <si>
    <t>Q#271 - &gt;NKZ19526.1 acetyl-CoA carboxylase biotin carboxyl carrier protein [Streptococcus ovuberis]</t>
  </si>
  <si>
    <t>Q#272 - &gt;NKZ19527.1 3-hydroxyacyl-ACP dehydratase FabZ [Streptococcus ovuberis]</t>
  </si>
  <si>
    <t>Q#273 - &gt;NKZ19528.1 acetyl-CoA carboxylase biotin carboxylase subunit [Streptococcus ovuberis]</t>
  </si>
  <si>
    <t>Q#274 - &gt;NKZ19529.1 acetyl-CoA carboxylase carboxyltransferase subunit beta [Streptococcus ovuberis]</t>
  </si>
  <si>
    <t>Q#275 - &gt;NKZ19530.1 acetyl-CoA carboxylase carboxyl transferase subunit alpha [Streptococcus ovuberis]</t>
  </si>
  <si>
    <t>Q#277 - &gt;NKZ19532.1 serine--tRNA ligase [Streptococcus ovuberis]</t>
  </si>
  <si>
    <t>Q#278 - &gt;NKZ19533.1 iron-containing alcohol dehydrogenase [Streptococcus ovuberis]</t>
  </si>
  <si>
    <t>Q#279 - &gt;NKZ19534.1 glycoside hydrolase family 43 protein [Streptococcus ovuberis]</t>
  </si>
  <si>
    <t>Q#280 - &gt;NKZ19535.1 sugar ABC transporter ATP-binding protein [Streptococcus ovuberis]</t>
  </si>
  <si>
    <t>Q#281 - &gt;NKZ19536.1 ABC transporter permease [Streptococcus ovuberis]</t>
  </si>
  <si>
    <t>Q#282 - &gt;NKZ19537.1 sugar ABC transporter substrate-binding protein [Streptococcus ovuberis]</t>
  </si>
  <si>
    <t>Q#283 - &gt;NKZ19538.1 Gfo/Idh/MocA family oxidoreductase [Streptococcus ovuberis]</t>
  </si>
  <si>
    <t>Q#284 - &gt;NKZ19539.1 LapA family protein [Streptococcus ovuberis]</t>
  </si>
  <si>
    <t>Q#285 - &gt;NKZ19540.1 ROK family transcriptional regulator [Streptococcus ovuberis]</t>
  </si>
  <si>
    <t>Q#286 - &gt;NKZ19541.1 xylose isomerase [Streptococcus ovuberis]</t>
  </si>
  <si>
    <t>Q#287 - &gt;NKZ19542.1 xylulokinase [Streptococcus ovuberis]</t>
  </si>
  <si>
    <t>Q#288 - &gt;NKZ19543.1 galactose mutarotase [Streptococcus ovuberis]</t>
  </si>
  <si>
    <t>Q#289 - &gt;NKZ19544.1 DUF956 family protein [Streptococcus ovuberis]</t>
  </si>
  <si>
    <t>Q#290 - &gt;NKZ19545.1 PTS mannose/fructose/sorbose transporter family subunit IID [Streptococcus ovuberis]</t>
  </si>
  <si>
    <t>Q#291 - &gt;NKZ19546.1 mannose/fructose/sorbose family PTS transporter subunit IIC [Streptococcus ovuberis]</t>
  </si>
  <si>
    <t>Q#292 - &gt;NKZ19547.1 PTS mannose transporter subunit IIAB [Streptococcus ovuberis]</t>
  </si>
  <si>
    <t>Q#293 - &gt;NKZ19548.1 HAD family phosphatase [Streptococcus ovuberis]</t>
  </si>
  <si>
    <t>Q#294 - &gt;NKZ19549.1 NCS2 family permease [Streptococcus ovuberis]</t>
  </si>
  <si>
    <t>Q#295 - &gt;NKZ19550.1 glutathione S-transferase family protein [Streptococcus ovuberis]</t>
  </si>
  <si>
    <t>COG0435</t>
  </si>
  <si>
    <t>ECM4</t>
  </si>
  <si>
    <t>Q#296 - &gt;NKZ19551.1 alpha/beta hydrolase [Streptococcus ovuberis]</t>
  </si>
  <si>
    <t>Q#297 - &gt;NKZ19552.1 helix-turn-helix domain-containing protein [Streptococcus ovuberis]</t>
  </si>
  <si>
    <t>Q#298 - &gt;NKZ19553.1 radical SAM protein [Streptococcus ovuberis]</t>
  </si>
  <si>
    <t>Q#299 - &gt;NKZ19554.1 ABC transporter ATP-binding protein [Streptococcus ovuberis]</t>
  </si>
  <si>
    <t>Q#301 - &gt;NKZ19556.1 ABC transporter ATP-binding protein [Streptococcus ovuberis]</t>
  </si>
  <si>
    <t>Q#304 - &gt;NKZ19559.1 translation factor (SUA5) [Streptococcus ovuberis]</t>
  </si>
  <si>
    <t>Q#305 - &gt;NKZ19560.1 hypothetical protein HF992_01610 [Streptococcus ovuberis]</t>
  </si>
  <si>
    <t>Q#306 - &gt;NKZ19561.1 YbaB/EbfC family nucleoid-associated protein [Streptococcus ovuberis]</t>
  </si>
  <si>
    <t>Q#307 - &gt;NKZ19562.1 Xaa-Pro dipeptidyl-peptidase [Streptococcus ovuberis]</t>
  </si>
  <si>
    <t>Q#308 - &gt;NKZ19563.1 hypothetical protein HF992_01625 [Streptococcus ovuberis]</t>
  </si>
  <si>
    <t>cl28292</t>
  </si>
  <si>
    <t>CatE superfamily</t>
  </si>
  <si>
    <t>Catechol-2,3-dioxygenase [Secondary metabolites biosynthesis, transport and catabolism]; Predicted ring-cleavage extradiol dioxygenase [General function prediction only].</t>
  </si>
  <si>
    <t>Q#309 - &gt;NKZ19564.1 beta-lactamase family protein [Streptococcus ovuberis]</t>
  </si>
  <si>
    <t>Q#311 - &gt;NKZ19566.1 YSIRK-type signal peptide-containing protein [Streptococcus ovuberis]</t>
  </si>
  <si>
    <t>cl34549</t>
  </si>
  <si>
    <t>FtsN superfamily</t>
  </si>
  <si>
    <t>Cell division protein FtsN [Cell cycle control, cell division, chromosome partitioning]; Cell division protein [Cell division and chromosome partitioning].</t>
  </si>
  <si>
    <t>Q#312 - &gt;NKZ19567.1 MFS transporter [Streptococcus ovuberis]</t>
  </si>
  <si>
    <t>Q#313 - &gt;NKZ19568.1 formate C-acetyltransferase [Streptococcus ovuberis]</t>
  </si>
  <si>
    <t>Q#315 - &gt;NKZ19570.1 DNA polymerase IV [Streptococcus ovuberis]</t>
  </si>
  <si>
    <t>Q#316 - &gt;NKZ19571.1 leucine-rich repeat protein [Streptococcus ovuberis]</t>
  </si>
  <si>
    <t>Q#317 - &gt;NKZ19572.1 ATP-dependent RecD-like DNA helicase [Streptococcus ovuberis]</t>
  </si>
  <si>
    <t>Q#318 - &gt;NKZ19573.1 signal peptidase I [Streptococcus ovuberis]</t>
  </si>
  <si>
    <t>Q#319 - &gt;NKZ19574.1 ribonuclease HIII [Streptococcus ovuberis]</t>
  </si>
  <si>
    <t>Q#321 - &gt;NKZ19576.1 CvpA family protein [Streptococcus ovuberis]</t>
  </si>
  <si>
    <t>Q#322 - &gt;NKZ19577.1 endonuclease MutS2 [Streptococcus ovuberis]</t>
  </si>
  <si>
    <t>Q#327 - &gt;NKZ19582.1 thioredoxin [Streptococcus ovuberis]</t>
  </si>
  <si>
    <t>Q#328 - &gt;NKZ19583.1 mechanosensitive ion channel family protein [Streptococcus ovuberis]</t>
  </si>
  <si>
    <t>Q#330 - &gt;NKZ19585.1 NADP-specific glutamate dehydrogenase [Streptococcus ovuberis]</t>
  </si>
  <si>
    <t>Q#331 - &gt;NKZ19586.1 PTS transporter subunit EIIC [Streptococcus ovuberis]</t>
  </si>
  <si>
    <t>Q#332 - &gt;NKZ19587.1 prolyl oligopeptidase family serine peptidase [Streptococcus ovuberis]</t>
  </si>
  <si>
    <t>Q#333 - &gt;NKZ19588.1 carboxylesterase/lipase family protein [Streptococcus ovuberis]</t>
  </si>
  <si>
    <t>Q#334 - &gt;NKZ19589.1 CapA family protein [Streptococcus ovuberis]</t>
  </si>
  <si>
    <t>Q#337 - &gt;NKZ19592.1 AraC family transcriptional regulator [Streptococcus ovuberis]</t>
  </si>
  <si>
    <t>Q#338 - &gt;NKZ19593.1 sugar O-acetyltransferase [Streptococcus ovuberis]</t>
  </si>
  <si>
    <t>Q#339 - &gt;NKZ19594.1 family 1 glycosylhydrolase [Streptococcus ovuberis]</t>
  </si>
  <si>
    <t>Q#340 - &gt;NKZ19595.1 SGNH/GDSL hydrolase family protein [Streptococcus ovuberis]</t>
  </si>
  <si>
    <t>Q#341 - &gt;NKZ19596.1 YpmS family protein [Streptococcus ovuberis]</t>
  </si>
  <si>
    <t>Q#342 - &gt;NKZ19597.1 HU family DNA-binding protein [Streptococcus ovuberis]</t>
  </si>
  <si>
    <t>Q#343 - &gt;NKZ19598.1 hydroxymethylglutaryl-CoA reductase, degradative [Streptococcus ovuberis]</t>
  </si>
  <si>
    <t>HMG-CoA_reductase superfamily</t>
  </si>
  <si>
    <t>Hydroxymethylglutaryl-coenzyme A (HMG-CoA) reductase (HMGR); Hydroxymethylglutaryl-coenzyme A (HMG-CoA) reductase (HMGR) is a tightly regulated enzyme, which catalyzes the synthesis of coenzyme A and mevalonate in isoprenoid synthesis. In mammals, this is the rate limiting committed step in cholesterol biosynthesis. Bacteria, such as Pseudomonas mevalonii, which rely solely on mevalonate for their carbon source, catalyze the reverse reaction, using an NAD-dependent HMGR to deacetylate mevalonate into 3-hydroxy-3-methylglutaryl-CoA. There are two classes of HMGR: class I enzymes which are found predominantly in eukaryotes and contain N-terminal membrane regions and class II enzymes which are found primarily in prokaryotes and are soluble as they lack the membrane region. With the exception of Archaeoglobus fulgidus, most archeae are assigned to class I, based on sequence similarity of the active site, even though they lack membrane regions. Yeast and human HMGR are divergent in their N-terminal regions, but are conserved in their active site. In contrast, human and bacterial HMGR differ in their active site architecture. While the prokaryotic enzyme is a homodimer, the eukaryotic enzyme is a homotetramer.</t>
  </si>
  <si>
    <t>Q#344 - &gt;NKZ19599.1 GNAT family N-acetyltransferase [Streptococcus ovuberis]</t>
  </si>
  <si>
    <t>Q#345 - &gt;NKZ19600.1 dTMP kinase [Streptococcus ovuberis]</t>
  </si>
  <si>
    <t>Q#346 - &gt;NKZ19601.1 DNA polymerase III subunit delta' [Streptococcus ovuberis]</t>
  </si>
  <si>
    <t>Q#347 - &gt;NKZ19602.1 DNA replication initiation control protein YabA [Streptococcus ovuberis]</t>
  </si>
  <si>
    <t>Q#348 - &gt;NKZ19603.1 16S rRNA (cytidine(1402)-2'-O)-methyltransferase [Streptococcus ovuberis]</t>
  </si>
  <si>
    <t>Q#349 - &gt;NKZ19604.1 cardiolipin synthase [Streptococcus ovuberis]</t>
  </si>
  <si>
    <t>Q#352 - &gt;NKZ19607.1 anaerobic ribonucleoside-triphosphate reductase [Streptococcus ovuberis]</t>
  </si>
  <si>
    <t>Q#353 - &gt;NKZ19608.1 Gfo/Idh/MocA family oxidoreductase [Streptococcus ovuberis]</t>
  </si>
  <si>
    <t>Q#354 - &gt;NKZ19609.1 GNAT family N-acetyltransferase [Streptococcus ovuberis]</t>
  </si>
  <si>
    <t>Q#355 - &gt;NKZ19610.1 GNAT family N-acetyltransferase [Streptococcus ovuberis]</t>
  </si>
  <si>
    <t>Q#356 - &gt;NKZ19611.1 fluoride efflux transporter CrcB [Streptococcus ovuberis]</t>
  </si>
  <si>
    <t>COG0239</t>
  </si>
  <si>
    <t>CrcB</t>
  </si>
  <si>
    <t>cl09114</t>
  </si>
  <si>
    <t>Fluoride ion exporter CrcB/FEX, affects chromosome condensation [Cell cycle control, cell division, chromosome partitioning, Inorganic ion transport and metabolism]; Integral membrane protein possibly involved in chromosome condensation [Cell division and chromosome partitioning].</t>
  </si>
  <si>
    <t>Q#357 - &gt;NKZ19612.1 anaerobic ribonucleoside-triphosphate reductase activating protein [Streptococcus ovuberis]</t>
  </si>
  <si>
    <t>Q#359 - &gt;NKZ19614.1 2,3,4,5-tetrahydropyridine-2,6-dicarboxylate N-acetyltransferase [Streptococcus ovuberis]</t>
  </si>
  <si>
    <t>Q#360 - &gt;NKZ19615.1 N-acetyldiaminopimelate deacetylase [Streptococcus ovuberis]</t>
  </si>
  <si>
    <t>Q#361 - &gt;NKZ19616.1 5-formyltetrahydrofolate cyclo-ligase [Streptococcus ovuberis]</t>
  </si>
  <si>
    <t>Q#362 - &gt;NKZ19617.1 rhomboid family intramembrane serine protease [Streptococcus ovuberis]</t>
  </si>
  <si>
    <t>Q#363 - &gt;NKZ19618.1 tRNA (adenosine(37)-N6)-threonylcarbamoyltransferase complex ATPase subunit type 1 TsaE [Streptococcus ovuberis]</t>
  </si>
  <si>
    <t>Q#364 - &gt;NKZ19619.1 GNAT family N-acetyltransferase [Streptococcus ovuberis]</t>
  </si>
  <si>
    <t>Q#365 - &gt;NKZ19620.1 LCP family protein [Streptococcus ovuberis]</t>
  </si>
  <si>
    <t>Q#367 - &gt;NKZ19622.1 HIT family protein [Streptococcus ovuberis]</t>
  </si>
  <si>
    <t>Q#368 - &gt;NKZ19623.1 ABC transporter ATP-binding protein [Streptococcus ovuberis]</t>
  </si>
  <si>
    <t>Q#369 - &gt;NKZ19624.1 multidrug ABC transporter permease [Streptococcus ovuberis]</t>
  </si>
  <si>
    <t>Q#370 - &gt;NKZ19625.1 phosphotransferase family protein [Streptococcus ovuberis]</t>
  </si>
  <si>
    <t>Q#371 - &gt;NKZ19626.1 tRNA (guanosine(46)-N7)-methyltransferase TrmB [Streptococcus ovuberis]</t>
  </si>
  <si>
    <t>Q#372 - &gt;NKZ19627.1 sensor histidine kinase [Streptococcus ovuberis]</t>
  </si>
  <si>
    <t>Q#373 - &gt;NKZ19628.1 response regulator transcription factor [Streptococcus ovuberis]</t>
  </si>
  <si>
    <t>Q#374 - &gt;NKZ19629.1 manganese-dependent inorganic pyrophosphatase [Streptococcus ovuberis]</t>
  </si>
  <si>
    <t>Q#376 - &gt;NKZ19631.1 LPXTG cell wall anchor domain-containing protein [Streptococcus ovuberis]</t>
  </si>
  <si>
    <t>Q#377 - &gt;NKZ19632.1 PadR family transcriptional regulator [Streptococcus ovuberis]</t>
  </si>
  <si>
    <t>Q#381 - &gt;NKZ19636.1 3-oxoacyl-ACP reductase [Streptococcus ovuberis]</t>
  </si>
  <si>
    <t>Q#386 - &gt;NKZ19641.1 response regulator transcription factor [Streptococcus ovuberis]</t>
  </si>
  <si>
    <t>Q#387 - &gt;NKZ19642.1 sensor histidine kinase [Streptococcus ovuberis]</t>
  </si>
  <si>
    <t>Q#388 - &gt;NKZ19643.1 ABC transporter permease [Streptococcus ovuberis]</t>
  </si>
  <si>
    <t>Q#389 - &gt;NKZ19644.1 ABC transporter ATP-binding protein [Streptococcus ovuberis]</t>
  </si>
  <si>
    <t>Q#391 - &gt;NKZ19646.1 TetR/AcrR family transcriptional regulator [Streptococcus ovuberis]</t>
  </si>
  <si>
    <t>Q#392 - &gt;NKZ19647.1 NADH-dependent flavin oxidoreductase [Streptococcus ovuberis]</t>
  </si>
  <si>
    <t>Q#393 - &gt;NKZ19648.1 Gfo/Idh/MocA family oxidoreductase [Streptococcus ovuberis]</t>
  </si>
  <si>
    <t>Q#395 - &gt;NKZ19650.1 bifunctional UDP-N-acetylglucosamine diphosphorylase/glucosamine-1-phosphate N-acetyltransferase GlmU [Streptococcus ovuberis]</t>
  </si>
  <si>
    <t>Q#396 - &gt;NKZ19651.1 NUDIX hydrolase [Streptococcus ovuberis]</t>
  </si>
  <si>
    <t>Q#398 - &gt;NKZ19653.1 5'-methylthioadenosine/adenosylhomocysteine nucleosidase [Streptococcus ovuberis]</t>
  </si>
  <si>
    <t>Q#399 - &gt;NKZ19654.1 aromatic acid exporter family protein [Streptococcus ovuberis]</t>
  </si>
  <si>
    <t>Q#400 - &gt;NKZ19655.1 DUF1129 domain-containing protein [Streptococcus ovuberis]</t>
  </si>
  <si>
    <t>Q#401 - &gt;NKZ19656.1 magnesium transporter CorA family protein [Streptococcus ovuberis]</t>
  </si>
  <si>
    <t>Q#402 - &gt;NKZ19657.1 excinuclease ABC subunit UvrA [Streptococcus ovuberis]</t>
  </si>
  <si>
    <t>Q#403 - &gt;NKZ19658.1 ATP-dependent Clp protease ATP-binding subunit [Streptococcus ovuberis]</t>
  </si>
  <si>
    <t>Q#406 - &gt;NKZ19661.1 PadR family transcriptional regulator [Streptococcus ovuberis]</t>
  </si>
  <si>
    <t>Q#407 - &gt;NKZ19662.1 MerR family transcriptional regulator [Streptococcus ovuberis]</t>
  </si>
  <si>
    <t>Q#408 - &gt;NKZ19663.1 YebC/PmpR family DNA-binding transcriptional regulator [Streptococcus ovuberis]</t>
  </si>
  <si>
    <t>Q#410 - &gt;NKZ19665.1 IS110 family transposase [Streptococcus ovuberis]</t>
  </si>
  <si>
    <t>Q#412 - &gt;NKZ19667.1 adenylosuccinate synthase [Streptococcus ovuberis]</t>
  </si>
  <si>
    <t>Q#414 - &gt;NKZ19669.1 response regulator [Streptococcus ovuberis]</t>
  </si>
  <si>
    <t>COG0784</t>
  </si>
  <si>
    <t>CheY</t>
  </si>
  <si>
    <t>CheY chemotaxis protein or a CheY-like REC (receiver) domain [Signal transduction mechanisms]; FOG: CheY-like receiver [Signal transduction mechanisms].</t>
  </si>
  <si>
    <t>Q#415 - &gt;NKZ19670.1 histidine kinase [Streptococcus ovuberis]</t>
  </si>
  <si>
    <t>BaeS superfamily</t>
  </si>
  <si>
    <t>MutL superfamily</t>
  </si>
  <si>
    <t>cl29640</t>
  </si>
  <si>
    <t>HtpG superfamily</t>
  </si>
  <si>
    <t>Molecular chaperone, HSP90 family [Posttranslational modification, protein turnover, chaperones]; Molecular chaperone, HSP90 family [Posttranslational modification, protein turnover, chaperones].</t>
  </si>
  <si>
    <t>Q#416 - &gt;NKZ19671.1 DNA cytosine methyltransferase [Streptococcus ovuberis]</t>
  </si>
  <si>
    <t>Q#417 - &gt;NKZ19672.1 valine--tRNA ligase [Streptococcus ovuberis]</t>
  </si>
  <si>
    <t>Q#418 - &gt;NKZ19673.1 hypothetical protein HF992_02200 [Streptococcus ovuberis]</t>
  </si>
  <si>
    <t>cl01441</t>
  </si>
  <si>
    <t>DUF5655 superfamily</t>
  </si>
  <si>
    <t>Domain of unknown function (DUF5655); This family of proteins is found in bacteria, archaea, eukaryotes and viruses. Proteins in this family are typically between 122 and 304 amino acids in length.</t>
  </si>
  <si>
    <t>PDDEXK_nuclease-like superfamily</t>
  </si>
  <si>
    <t>PDDEXK family nucleases; Superfamily of PDDEXK nucleases including very short patch repair (Vsr) endonucleases, archaeal Holliday junction resolvases, MutH methyl-directed DNA mismatch-repair endonucleases, and catalytic domains of many restriction endonucleases, such as EcoRI, BamHI, and FokI.</t>
  </si>
  <si>
    <t>Q#419 - &gt;NKZ19674.1 sugar O-acetyltransferase [Streptococcus ovuberis]</t>
  </si>
  <si>
    <t>Q#420 - &gt;NKZ19675.1 flavin reductase family protein [Streptococcus ovuberis]</t>
  </si>
  <si>
    <t>Q#421 - &gt;NKZ19676.1 DUF1349 domain-containing protein [Streptococcus ovuberis]</t>
  </si>
  <si>
    <t>Q#422 - &gt;NKZ19677.1 GNAT family N-acetyltransferase [Streptococcus ovuberis]</t>
  </si>
  <si>
    <t>Q#423 - &gt;NKZ19678.1 VOC family protein [Streptococcus ovuberis]</t>
  </si>
  <si>
    <t>Q#424 - &gt;NKZ19679.1 AAA family ATPase [Streptococcus ovuberis]</t>
  </si>
  <si>
    <t>Q#425 - &gt;NKZ19680.1 GNAT family N-acetyltransferase [Streptococcus ovuberis]</t>
  </si>
  <si>
    <t>Q#428 - &gt;NKZ19683.1 AAA family ATPase [Streptococcus ovuberis]</t>
  </si>
  <si>
    <t>Q#429 - &gt;NKZ19684.1 relaxase/mobilization nuclease domain-containing protein [Streptococcus ovuberis]</t>
  </si>
  <si>
    <t>Q#434 - &gt;NKZ19689.1 type IV secretory system conjugative DNA transfer family protein [Streptococcus ovuberis]</t>
  </si>
  <si>
    <t>Q#440 - &gt;NKZ19695.1 M23 family metallopeptidase [Streptococcus ovuberis]</t>
  </si>
  <si>
    <t>Q#446 - &gt;NKZ19701.1 LPXTG cell wall anchor domain-containing protein [Streptococcus ovuberis]</t>
  </si>
  <si>
    <t>cl34561</t>
  </si>
  <si>
    <t>FimV superfamily</t>
  </si>
  <si>
    <t>Tfp pilus assembly protein FimV  [Cell motility, Extracellular structures]; Tfp pilus assembly protein FimV [Cell motility and secretion / Intracellular trafficking and secretion].</t>
  </si>
  <si>
    <t>Q#448 - &gt;NKZ19703.1 SEC10/PgrA surface exclusion domain-containing protein [Streptococcus ovuberis]</t>
  </si>
  <si>
    <t>Q#452 - &gt;NKZ19707.1 single-stranded DNA-binding protein [Streptococcus ovuberis]</t>
  </si>
  <si>
    <t>Q#458 - &gt;NKZ19713.1 DUF438 domain-containing protein [Streptococcus ovuberis]</t>
  </si>
  <si>
    <t>COG2461</t>
  </si>
  <si>
    <t>Q#461 - &gt;NKZ19716.1 GNAT family N-acetyltransferase [Streptococcus ovuberis]</t>
  </si>
  <si>
    <t>Q#462 - &gt;NKZ19717.1 DUF402 domain-containing protein [Streptococcus ovuberis]</t>
  </si>
  <si>
    <t>Q#463 - &gt;NKZ19718.1 recombination regulator RecX [Streptococcus ovuberis]</t>
  </si>
  <si>
    <t>Q#464 - &gt;NKZ19719.1 23S rRNA (uracil(1939)-C(5))-methyltransferase RlmD [Streptococcus ovuberis]</t>
  </si>
  <si>
    <t>Q#465 - &gt;NKZ19720.1 hypothetical protein HF992_02455 [Streptococcus ovuberis]</t>
  </si>
  <si>
    <t>Q#467 - &gt;NKZ19722.1 helix-turn-helix transcriptional regulator [Streptococcus ovuberis]</t>
  </si>
  <si>
    <t>Q#468 - &gt;NKZ19723.1 TetR/AcrR family transcriptional regulator [Streptococcus ovuberis]</t>
  </si>
  <si>
    <t>Q#469 - &gt;NKZ19724.1 alpha/beta hydrolase [Streptococcus ovuberis]</t>
  </si>
  <si>
    <t>Q#470 - &gt;NKZ19725.1 TetR/AcrR family transcriptional regulator [Streptococcus ovuberis]</t>
  </si>
  <si>
    <t>Q#472 - &gt;NKZ19727.1 alpha/beta hydrolase [Streptococcus ovuberis]</t>
  </si>
  <si>
    <t>Q#473 - &gt;NKZ19728.1 MerR family DNA-binding transcriptional regulator [Streptococcus ovuberis]</t>
  </si>
  <si>
    <t>Q#474 - &gt;NKZ19729.1 alpha/beta hydrolase [Streptococcus ovuberis]</t>
  </si>
  <si>
    <t>Q#475 - &gt;NKZ19730.1 hypothetical protein HF992_02515 [Streptococcus ovuberis]</t>
  </si>
  <si>
    <t>cl34598</t>
  </si>
  <si>
    <t>YvrE superfamily</t>
  </si>
  <si>
    <t>Sugar lactone lactonase YvrE [Carbohydrate transport and metabolism]; Gluconolactonase [Carbohydrate transport and metabolism].</t>
  </si>
  <si>
    <t>Q#477 - &gt;NKZ19732.1 glycosyltransferase family 8 protein [Streptococcus ovuberis]</t>
  </si>
  <si>
    <t>Q#480 - &gt;NKZ19735.1 polysaccharide deacetylase family protein [Streptococcus ovuberis]</t>
  </si>
  <si>
    <t>CDA1 superfamily</t>
  </si>
  <si>
    <t>Q#482 - &gt;NKZ19737.1 tRNA (cytidine(34)-2'-O)-methyltransferase [Streptococcus ovuberis]</t>
  </si>
  <si>
    <t>Q#483 - &gt;NKZ19738.1 membrane protein insertion efficiency factor YidD [Streptococcus ovuberis]</t>
  </si>
  <si>
    <t>Q#484 - &gt;NKZ19739.1 rRNA pseudouridine synthase [Streptococcus ovuberis]</t>
  </si>
  <si>
    <t>Q#485 - &gt;NKZ19740.1 segregation/condensation protein B [Streptococcus ovuberis]</t>
  </si>
  <si>
    <t>Q#486 - &gt;NKZ19741.1 segregation/condensation protein A [Streptococcus ovuberis]</t>
  </si>
  <si>
    <t>Q#487 - &gt;NKZ19742.1 site-specific tyrosine recombinase XerD [Streptococcus ovuberis]</t>
  </si>
  <si>
    <t>Q#488 - &gt;NKZ19743.1 CBS domain-containing protein [Streptococcus ovuberis]</t>
  </si>
  <si>
    <t>Q#489 - &gt;NKZ19744.1 metallophosphoesterase [Streptococcus ovuberis]</t>
  </si>
  <si>
    <t>Q#490 - &gt;NKZ19745.1 nucleoside-triphosphate diphosphatase [Streptococcus ovuberis]</t>
  </si>
  <si>
    <t>Q#491 - &gt;NKZ19746.1 glutamate racemase [Streptococcus ovuberis]</t>
  </si>
  <si>
    <t>Q#492 - &gt;NKZ19747.1 YneF family protein [Streptococcus ovuberis]</t>
  </si>
  <si>
    <t>Q#493 - &gt;NKZ19748.1 NADH:flavin oxidoreductase/NADH oxidase [Streptococcus ovuberis]</t>
  </si>
  <si>
    <t>Q#494 - &gt;NKZ19749.1 diaminopimelate decarboxylase [Streptococcus ovuberis]</t>
  </si>
  <si>
    <t>Q#496 - &gt;NKZ19751.1 Bax inhibitor-1/YccA family protein [Streptococcus ovuberis]</t>
  </si>
  <si>
    <t>Q#497 - &gt;NKZ19752.1 HD domain-containing protein [Streptococcus ovuberis]</t>
  </si>
  <si>
    <t>Q#498 - &gt;NKZ19753.1 RNA methyltransferase [Streptococcus ovuberis]</t>
  </si>
  <si>
    <t>Q#499 - &gt;NKZ19754.1 acylphosphatase [Streptococcus ovuberis]</t>
  </si>
  <si>
    <t>Q#500 - &gt;NKZ19755.1 membrane protein insertase YidC [Streptococcus ovuberis]</t>
  </si>
  <si>
    <t>Q#501 - &gt;NKZ19756.1 transcription elongation factor GreA [Streptococcus ovuberis]</t>
  </si>
  <si>
    <t>Q#502 - &gt;NKZ19757.1 endolytic transglycosylase MltG [Streptococcus ovuberis]</t>
  </si>
  <si>
    <t>Q#503 - &gt;NKZ19758.1 GNAT family N-acetyltransferase [Streptococcus ovuberis]</t>
  </si>
  <si>
    <t>Q#504 - &gt;NKZ19759.1 UDP-N-acetylmuramate--L-alanine ligase [Streptococcus ovuberis]</t>
  </si>
  <si>
    <t>Q#506 - &gt;NKZ19761.1 DEAD/DEAH box helicase family protein [Streptococcus ovuberis]</t>
  </si>
  <si>
    <t>Q#507 - &gt;NKZ19762.1 acyltransferase [Streptococcus ovuberis]</t>
  </si>
  <si>
    <t>Q#508 - &gt;NKZ19763.1 hypothetical protein HF992_02685 [Streptococcus ovuberis]</t>
  </si>
  <si>
    <t>Q#509 - &gt;NKZ19764.1 low molecular weight phosphotyrosine protein phosphatase [Streptococcus ovuberis]</t>
  </si>
  <si>
    <t>Q#510 - &gt;NKZ19765.1 alanine dehydrogenase [Streptococcus ovuberis]</t>
  </si>
  <si>
    <t>Q#511 - &gt;NKZ19766.1 IS110 family transposase [Streptococcus ovuberis]</t>
  </si>
  <si>
    <t>Q#512 - &gt;NKZ19767.1 phosphomannomutase/phosphoglucomutase [Streptococcus ovuberis]</t>
  </si>
  <si>
    <t>Q#513 - &gt;NKZ19768.1 PhoH family protein [Streptococcus ovuberis]</t>
  </si>
  <si>
    <t>Q#514 - &gt;NKZ19769.1 HIT family protein [Streptococcus ovuberis]</t>
  </si>
  <si>
    <t>Q#515 - &gt;NKZ19770.1 YozE family protein [Streptococcus ovuberis]</t>
  </si>
  <si>
    <t>Q#516 - &gt;NKZ19771.1 peptide-methionine (S)-S-oxide reductase MsrA [Streptococcus ovuberis]</t>
  </si>
  <si>
    <t>Q#517 - &gt;NKZ19772.1 ABC transporter ATP-binding protein [Streptococcus ovuberis]</t>
  </si>
  <si>
    <t>Q#518 - &gt;NKZ19773.1 RNA-binding virulence regulatory protein CvfB [Streptococcus ovuberis]</t>
  </si>
  <si>
    <t>Q#519 - &gt;NKZ19774.1 ribosome recycling factor [Streptococcus ovuberis]</t>
  </si>
  <si>
    <t>Q#520 - &gt;NKZ19775.1 UMP kinase [Streptococcus ovuberis]</t>
  </si>
  <si>
    <t>Q#521 - &gt;NKZ19776.1 MATE family efflux transporter [Streptococcus ovuberis]</t>
  </si>
  <si>
    <t>Q#523 - &gt;NKZ19778.1 50S ribosomal protein L1 [Streptococcus ovuberis]</t>
  </si>
  <si>
    <t>Q#524 - &gt;NKZ19779.1 50S ribosomal protein L11 [Streptococcus ovuberis]</t>
  </si>
  <si>
    <t>Q#526 - &gt;NKZ19781.1 VOC family protein [Streptococcus ovuberis]</t>
  </si>
  <si>
    <t>Q#527 - &gt;NKZ19782.1 DNA translocase FtsK [Streptococcus ovuberis]</t>
  </si>
  <si>
    <t>Q#529 - &gt;NKZ19784.1 peptidylprolyl isomerase [Streptococcus ovuberis]</t>
  </si>
  <si>
    <t>Q#531 - &gt;NKZ19786.1 glucose-6-phosphate isomerase [Streptococcus ovuberis]</t>
  </si>
  <si>
    <t>Q#532 - &gt;NKZ19787.1 30S ribosomal protein S18 [Streptococcus ovuberis]</t>
  </si>
  <si>
    <t>Q#533 - &gt;NKZ19788.1 single-stranded DNA-binding protein [Streptococcus ovuberis]</t>
  </si>
  <si>
    <t>Q#534 - &gt;NKZ19789.1 30S ribosomal protein S6 [Streptococcus ovuberis]</t>
  </si>
  <si>
    <t>Q#535 - &gt;NKZ19790.1 pullulanase [Streptococcus ovuberis]</t>
  </si>
  <si>
    <t>Q#536 - &gt;NKZ19791.1 GlsB/YeaQ/YmgE family stress response membrane protein [Streptococcus ovuberis]</t>
  </si>
  <si>
    <t>Q#537 - &gt;NKZ19792.1 CsbD family protein [Streptococcus ovuberis]</t>
  </si>
  <si>
    <t>Q#538 - &gt;NKZ19793.1 hypothetical protein HF992_02850 [Streptococcus ovuberis]</t>
  </si>
  <si>
    <t>Q#539 - &gt;NKZ19794.1 6-phospho-beta-glucosidase [Streptococcus ovuberis]</t>
  </si>
  <si>
    <t>Q#540 - &gt;NKZ19795.1 histidine phosphatase family protein [Streptococcus ovuberis]</t>
  </si>
  <si>
    <t>Q#541 - &gt;NKZ19796.1 histidine phosphatase family protein [Streptococcus ovuberis]</t>
  </si>
  <si>
    <t>Q#542 - &gt;NKZ19797.1 6-phospho-beta-glucosidase [Streptococcus ovuberis]</t>
  </si>
  <si>
    <t>Q#543 - &gt;NKZ19798.1 Lrp/AsnC family transcriptional regulator [Streptococcus ovuberis]</t>
  </si>
  <si>
    <t>Q#544 - &gt;NKZ19799.1 MBL fold metallo-hydrolase [Streptococcus ovuberis]</t>
  </si>
  <si>
    <t>Q#545 - &gt;NKZ19800.1 nuclear transport factor 2 family protein [Streptococcus ovuberis]</t>
  </si>
  <si>
    <t>cl09109</t>
  </si>
  <si>
    <t>NTF2_like superfamily</t>
  </si>
  <si>
    <t>Nuclear transport factor 2 (NTF2-like) superfamily. This family includes members of the NTF2 family, Delta-5-3-ketosteroid isomerases, Scytalone Dehydratases, and the beta subunit of Ring hydroxylating dioxygenases. This family is a classic example of divergent evolution wherein the proteins have many common structural details but diverge greatly in their function. For example,  nuclear transport factor 2 (NTF2) mediates the nuclear import of RanGDP and  binds to both RanGDP and FxFG repeat-containing nucleoporins while Ketosteroid isomerases catalyze the isomerization of delta-5-3-ketosteroid to delta-4-3-ketosteroid, by intramolecular transfer of the C4-beta proton to the C6-beta position. While the function of the beta sub-unit of the Ring hydroxylating dioxygenases is not known, Scytalone Dehydratases catalyzes two reactions in the biosynthetic pathway that produces fungal melanin. Members of the NTF2-like superfamily are widely distributed among bacteria, archaea and eukaryotes.</t>
  </si>
  <si>
    <t>Q#546 - &gt;NKZ19801.1 helix-turn-helix transcriptional regulator [Streptococcus ovuberis]</t>
  </si>
  <si>
    <t>Q#547 - &gt;NKZ19802.1 PTS lactose/cellobiose transporter subunit IIA [Streptococcus ovuberis]</t>
  </si>
  <si>
    <t>Q#548 - &gt;NKZ19803.1 PTS sugar transporter subunit IIB [Streptococcus ovuberis]</t>
  </si>
  <si>
    <t>Q#549 - &gt;NKZ19804.1 PTS sugar transporter subunit IIC [Streptococcus ovuberis]</t>
  </si>
  <si>
    <t>Q#550 - &gt;NKZ19805.1 PRD domain-containing protein [Streptococcus ovuberis]</t>
  </si>
  <si>
    <t>cl28140</t>
  </si>
  <si>
    <t>LevR superfamily</t>
  </si>
  <si>
    <t>Transcriptional regulatory protein LevR, contains PRD, AAA+ and EIIA domains [Transcription]; Transcriptional antiterminator [Transcription].</t>
  </si>
  <si>
    <t>cl34190</t>
  </si>
  <si>
    <t>PspF superfamily</t>
  </si>
  <si>
    <t>Transcriptional regulators containing an AAA-type ATPase domain and a DNA-binding domain [Transcription, Signal transduction mechanisms]; Transcriptional regulators containing an AAA-type ATPase domain and a DNA-binding domain [Transcription / Signal transduction mechanisms].</t>
  </si>
  <si>
    <t>Q#551 - &gt;NKZ19806.1 lipase [Streptococcus ovuberis]</t>
  </si>
  <si>
    <t>Q#552 - &gt;NKZ19807.1 HAD family hydrolase [Streptococcus ovuberis]</t>
  </si>
  <si>
    <t>Q#554 - &gt;NKZ19809.1 M3 family oligoendopeptidase [Streptococcus ovuberis]</t>
  </si>
  <si>
    <t>Q#555 - &gt;NKZ19810.1 pyruvate formate lyase-activating protein [Streptococcus ovuberis]</t>
  </si>
  <si>
    <t>Q#556 - &gt;NKZ19811.1 HlyC/CorC family transporter [Streptococcus ovuberis]</t>
  </si>
  <si>
    <t>Q#557 - &gt;NKZ19812.1 SAM-dependent methyltransferase [Streptococcus ovuberis]</t>
  </si>
  <si>
    <t>RsmB superfamily</t>
  </si>
  <si>
    <t>Q#558 - &gt;NKZ19813.1 competence protein ComE [Streptococcus ovuberis]</t>
  </si>
  <si>
    <t>Q#559 - &gt;NKZ19814.1 GNAT family N-acetyltransferase [Streptococcus ovuberis]</t>
  </si>
  <si>
    <t>Q#560 - &gt;NKZ19815.1 phosphatase PAP2 family protein [Streptococcus ovuberis]</t>
  </si>
  <si>
    <t>Q#561 - &gt;NKZ19816.1 ECF transporter S component [Streptococcus ovuberis]</t>
  </si>
  <si>
    <t>Q#563 - &gt;NKZ19818.1 lipoate--protein ligase [Streptococcus ovuberis]</t>
  </si>
  <si>
    <t>Q#564 - &gt;NKZ19819.1 HIT family protein [Streptococcus ovuberis]</t>
  </si>
  <si>
    <t>Q#566 - &gt;NKZ19821.1 hypothetical protein HF992_03000 [Streptococcus ovuberis]</t>
  </si>
  <si>
    <t>Q#568 - &gt;NKZ19823.1 dihydrolipoyl dehydrogenase [Streptococcus ovuberis]</t>
  </si>
  <si>
    <t>Q#569 - &gt;NKZ19824.1 dihydrolipoamide acetyltransferase [Streptococcus ovuberis]</t>
  </si>
  <si>
    <t>Q#570 - &gt;NKZ19825.1 alpha-ketoacid dehydrogenase subunit beta [Streptococcus ovuberis]</t>
  </si>
  <si>
    <t>Q#571 - &gt;NKZ19826.1 thiamine pyrophosphate-dependent dehydrogenase E1 component subunit alpha [Streptococcus ovuberis]</t>
  </si>
  <si>
    <t>Q#572 - &gt;NKZ19827.1 trimeric intracellular cation channel family protein [Streptococcus ovuberis]</t>
  </si>
  <si>
    <t>Q#573 - &gt;NKZ19828.1 ABC transporter permease [Streptococcus ovuberis]</t>
  </si>
  <si>
    <t>Q#574 - &gt;NKZ19829.1 methionine ABC transporter ATP-binding protein [Streptococcus ovuberis]</t>
  </si>
  <si>
    <t>Q#575 - &gt;NKZ19830.1 M20/M25/M40 family metallo-hydrolase [Streptococcus ovuberis]</t>
  </si>
  <si>
    <t>Q#576 - &gt;NKZ19831.1 MetQ/NlpA family ABC transporter substrate-binding protein [Streptococcus ovuberis]</t>
  </si>
  <si>
    <t>Q#577 - &gt;NKZ19832.1 transporter substrate-binding domain-containing protein [Streptococcus ovuberis]</t>
  </si>
  <si>
    <t>Q#579 - &gt;NKZ19834.1 class I SAM-dependent RNA methyltransferase [Streptococcus ovuberis]</t>
  </si>
  <si>
    <t>Q#580 - &gt;NKZ19835.1 cell division regulator GpsB [Streptococcus ovuberis]</t>
  </si>
  <si>
    <t>Q#581 - &gt;NKZ19836.1 DUF1273 domain-containing protein [Streptococcus ovuberis]</t>
  </si>
  <si>
    <t>Q#582 - &gt;NKZ19837.1 Holliday junction resolvase RecU [Streptococcus ovuberis]</t>
  </si>
  <si>
    <t>Q#583 - &gt;NKZ19838.1 PBP1A family penicillin-binding protein [Streptococcus ovuberis]</t>
  </si>
  <si>
    <t>Q#584 - &gt;NKZ19839.1 DUF896 family protein [Streptococcus ovuberis]</t>
  </si>
  <si>
    <t>Q#585 - &gt;NKZ19840.1 glycine--tRNA ligase subunit beta [Streptococcus ovuberis]</t>
  </si>
  <si>
    <t>Q#586 - &gt;NKZ19841.1 glycine--tRNA ligase subunit alpha [Streptococcus ovuberis]</t>
  </si>
  <si>
    <t>Q#595 - &gt;NKZ19850.1 SAM-dependent DNA methyltransferase [Streptococcus ovuberis]</t>
  </si>
  <si>
    <t>Q#596 - &gt;NKZ19851.1 helix-turn-helix domain-containing protein, partial [Streptococcus ovuberis]</t>
  </si>
  <si>
    <t>Q#599 - &gt;NKZ19854.1 catabolite control protein A [Streptococcus ovuberis]</t>
  </si>
  <si>
    <t>Q#600 - &gt;NKZ19855.1 aminopeptidase P family protein [Streptococcus ovuberis]</t>
  </si>
  <si>
    <t>Q#601 - &gt;NKZ19856.1 CPBP family intramembrane metalloprotease [Streptococcus ovuberis]</t>
  </si>
  <si>
    <t>Q#602 - &gt;NKZ19857.1 CPBP family intramembrane metalloprotease [Streptococcus ovuberis]</t>
  </si>
  <si>
    <t>Q#603 - &gt;NKZ19858.1 FtsX-like permease family protein [Streptococcus ovuberis]</t>
  </si>
  <si>
    <t>Q#604 - &gt;NKZ19859.1 ABC transporter ATP-binding protein [Streptococcus ovuberis]</t>
  </si>
  <si>
    <t>Q#605 - &gt;NKZ19860.1 thiol peroxidase [Streptococcus ovuberis]</t>
  </si>
  <si>
    <t>Q#606 - &gt;NKZ19861.1 ABC transporter ATP-binding protein [Streptococcus ovuberis]</t>
  </si>
  <si>
    <t>Q#607 - &gt;NKZ19862.1 bacteriocin-associated integral membrane family protein [Streptococcus ovuberis]</t>
  </si>
  <si>
    <t>Q#609 - &gt;NKZ19864.1 50S ribosomal protein L7/L12 [Streptococcus ovuberis]</t>
  </si>
  <si>
    <t>Q#610 - &gt;NKZ19865.1 50S ribosomal protein L10 [Streptococcus ovuberis]</t>
  </si>
  <si>
    <t>Q#611 - &gt;NKZ19866.1 S1 RNA-binding domain-containing protein [Streptococcus ovuberis]</t>
  </si>
  <si>
    <t>Q#612 - &gt;NKZ19867.1 Cof-type HAD-IIB family hydrolase [Streptococcus ovuberis]</t>
  </si>
  <si>
    <t>Q#613 - &gt;NKZ19868.1 response regulator transcription factor [Streptococcus ovuberis]</t>
  </si>
  <si>
    <t>Q#614 - &gt;NKZ19869.1 sensor histidine kinase [Streptococcus ovuberis]</t>
  </si>
  <si>
    <t>Q#615 - &gt;NKZ19870.1 transporter [Streptococcus ovuberis]</t>
  </si>
  <si>
    <t>Q#616 - &gt;NKZ19871.1 Stk1 family PASTA domain-containing Ser/Thr kinase [Streptococcus ovuberis]</t>
  </si>
  <si>
    <t>Q#617 - &gt;NKZ19872.1 Stp1/IreP family PP2C-type Ser/Thr phosphatase [Streptococcus ovuberis]</t>
  </si>
  <si>
    <t>Q#618 - &gt;NKZ19873.1 16S rRNA (cytosine(967)-C(5))-methyltransferase RsmB [Streptococcus ovuberis]</t>
  </si>
  <si>
    <t>Q#619 - &gt;NKZ19874.1 methionyl-tRNA formyltransferase [Streptococcus ovuberis]</t>
  </si>
  <si>
    <t>Q#620 - &gt;NKZ19875.1 AraC family transcriptional regulator [Streptococcus ovuberis]</t>
  </si>
  <si>
    <t>Q#621 - &gt;NKZ19876.1 glycoside hydrolase family 3 protein [Streptococcus ovuberis]</t>
  </si>
  <si>
    <t>Q#623 - &gt;NKZ19878.1 beta-phosphoglucomutase [Streptococcus ovuberis]</t>
  </si>
  <si>
    <t>Q#624 - &gt;NKZ19879.1 glycoside hydrolase family 43 protein [Streptococcus ovuberis]</t>
  </si>
  <si>
    <t>Q#625 - &gt;NKZ19880.1 aldo/keto reductase [Streptococcus ovuberis]</t>
  </si>
  <si>
    <t>Q#626 - &gt;NKZ19881.1 DUF1211 domain-containing protein [Streptococcus ovuberis]</t>
  </si>
  <si>
    <t>Q#627 - &gt;NKZ19882.1 aldo/keto reductase [Streptococcus ovuberis]</t>
  </si>
  <si>
    <t>Q#628 - &gt;NKZ19883.1 LysR family transcriptional regulator [Streptococcus ovuberis]</t>
  </si>
  <si>
    <t>Q#629 - &gt;NKZ19884.1 aldo/keto reductase [Streptococcus ovuberis]</t>
  </si>
  <si>
    <t>Q#633 - &gt;NKZ19888.1 sugar O-acetyltransferase [Streptococcus ovuberis]</t>
  </si>
  <si>
    <t>Q#634 - &gt;NKZ19889.1 TetR/AcrR family transcriptional regulator [Streptococcus ovuberis]</t>
  </si>
  <si>
    <t>Q#635 - &gt;NKZ19890.1 alpha/beta hydrolase [Streptococcus ovuberis]</t>
  </si>
  <si>
    <t>Q#636 - &gt;NKZ19891.1 NADP-dependent oxidoreductase [Streptococcus ovuberis]</t>
  </si>
  <si>
    <t>Q#637 - &gt;NKZ19892.1 Rrf2 family transcriptional regulator [Streptococcus ovuberis]</t>
  </si>
  <si>
    <t>Q#638 - &gt;NKZ19893.1 low temperature requirement protein A [Streptococcus ovuberis]</t>
  </si>
  <si>
    <t>cl01754</t>
  </si>
  <si>
    <t>LtrA superfamily</t>
  </si>
  <si>
    <t>Bacterial low temperature requirement A protein (LtrA); This family consists of several bacteria specific low temperature requirement A (LtrA) protein sequences which have been found to be essential for growth at low temperatures in Listeria monocytogenes.</t>
  </si>
  <si>
    <t>Q#639 - &gt;NKZ19894.1 carboxymuconolactone decarboxylase family protein [Streptococcus ovuberis]</t>
  </si>
  <si>
    <t>Q#640 - &gt;NKZ19895.1 cupin domain-containing protein [Streptococcus ovuberis]</t>
  </si>
  <si>
    <t>Q#641 - &gt;NKZ19896.1 hypothetical protein HF992_03380 [Streptococcus ovuberis]</t>
  </si>
  <si>
    <t>Q#642 - &gt;NKZ19897.1 amidohydrolase [Streptococcus ovuberis]</t>
  </si>
  <si>
    <t>Q#643 - &gt;NKZ19898.1 MerR family transcriptional regulator [Streptococcus ovuberis]</t>
  </si>
  <si>
    <t>Q#644 - &gt;NKZ19899.1 aldo/keto reductase [Streptococcus ovuberis]</t>
  </si>
  <si>
    <t>Q#646 - &gt;NKZ19901.1 MFS transporter [Streptococcus ovuberis]</t>
  </si>
  <si>
    <t>Q#647 - &gt;NKZ19902.1 helix-turn-helix transcriptional regulator [Streptococcus ovuberis]</t>
  </si>
  <si>
    <t>Q#648 - &gt;NKZ19903.1 glycoside hydrolase family 3 protein [Streptococcus ovuberis]</t>
  </si>
  <si>
    <t>Q#649 - &gt;NKZ19904.1 glycoside hydrolase family 2 protein [Streptococcus ovuberis]</t>
  </si>
  <si>
    <t>Q#650 - &gt;NKZ19905.1 alpha/beta hydrolase [Streptococcus ovuberis]</t>
  </si>
  <si>
    <t>Q#651 - &gt;NKZ19906.1 alpha/beta hydrolase [Streptococcus ovuberis]</t>
  </si>
  <si>
    <t>Q#654 - &gt;NKZ19909.1 MBL fold metallo-hydrolase [Streptococcus ovuberis]</t>
  </si>
  <si>
    <t>Q#655 - &gt;NKZ19910.1 glycosyl hydrolase [Streptococcus ovuberis]</t>
  </si>
  <si>
    <t>Q#656 - &gt;NKZ19911.1 MFS transporter [Streptococcus ovuberis]</t>
  </si>
  <si>
    <t>Q#658 - &gt;NKZ19913.1 MFS transporter [Streptococcus ovuberis]</t>
  </si>
  <si>
    <t>Q#660 - &gt;NKZ19915.1 AraC family transcriptional regulator [Streptococcus ovuberis]</t>
  </si>
  <si>
    <t>Q#661 - &gt;NKZ19916.1 primosomal protein N' [Streptococcus ovuberis]</t>
  </si>
  <si>
    <t>Q#662 - &gt;NKZ19917.1 DNA-directed RNA polymerase subunit omega [Streptococcus ovuberis]</t>
  </si>
  <si>
    <t>Q#663 - &gt;NKZ19918.1 guanylate kinase [Streptococcus ovuberis]</t>
  </si>
  <si>
    <t>Q#664 - &gt;NKZ19919.1 ribonuclease Y [Streptococcus ovuberis]</t>
  </si>
  <si>
    <t>Q#665 - &gt;NKZ19920.1 S-ribosylhomocysteine lyase [Streptococcus ovuberis]</t>
  </si>
  <si>
    <t>Q#666 - &gt;NKZ19921.1 CPBP family intramembrane metalloprotease [Streptococcus ovuberis]</t>
  </si>
  <si>
    <t>Q#669 - &gt;NKZ19924.1 Asp-tRNA(Asn)/Glu-tRNA(Gln) amidotransferase subunit GatB [Streptococcus ovuberis]</t>
  </si>
  <si>
    <t>Q#670 - &gt;NKZ19925.1 Asp-tRNA(Asn)/Glu-tRNA(Gln) amidotransferase subunit GatA [Streptococcus ovuberis]</t>
  </si>
  <si>
    <t>Q#671 - &gt;NKZ19926.1 Asp-tRNA(Asn)/Glu-tRNA(Gln) amidotransferase subunit GatC [Streptococcus ovuberis]</t>
  </si>
  <si>
    <t>Q#673 - &gt;NKZ19928.1 cysteine hydrolase [Streptococcus ovuberis]</t>
  </si>
  <si>
    <t>Q#674 - &gt;NKZ19929.1 GTP-sensing pleiotropic transcriptional regulator CodY [Streptococcus ovuberis]</t>
  </si>
  <si>
    <t>Q#675 - &gt;NKZ19930.1 pyridoxal phosphate-dependent aminotransferase [Streptococcus ovuberis]</t>
  </si>
  <si>
    <t>Q#676 - &gt;NKZ19931.1 universal stress protein [Streptococcus ovuberis]</t>
  </si>
  <si>
    <t>Q#678 - &gt;NKZ19933.1 toxic anion resistance protein [Streptococcus ovuberis]</t>
  </si>
  <si>
    <t>Q#679 - &gt;NKZ19934.1 asparaginase [Streptococcus ovuberis]</t>
  </si>
  <si>
    <t>Q#680 - &gt;NKZ19935.1 CHAP domain-containing protein [Streptococcus ovuberis]</t>
  </si>
  <si>
    <t>Q#681 - &gt;NKZ19936.1 ATP-dependent DNA helicase RecG [Streptococcus ovuberis]</t>
  </si>
  <si>
    <t>Q#682 - &gt;NKZ19937.1 alanine racemase [Streptococcus ovuberis]</t>
  </si>
  <si>
    <t>Q#683 - &gt;NKZ19938.1 holo-ACP synthase [Streptococcus ovuberis]</t>
  </si>
  <si>
    <t>Q#684 - &gt;NKZ19939.1 3-deoxy-7-phosphoheptulonate synthase [Streptococcus ovuberis]</t>
  </si>
  <si>
    <t>Q#685 - &gt;NKZ19940.1 3-deoxy-7-phosphoheptulonate synthase [Streptococcus ovuberis]</t>
  </si>
  <si>
    <t>Q#686 - &gt;NKZ19941.1 preprotein translocase subunit SecA [Streptococcus ovuberis]</t>
  </si>
  <si>
    <t>Q#687 - &gt;NKZ19942.1 class C sortase [Streptococcus ovuberis]</t>
  </si>
  <si>
    <t>Q#688 - &gt;NKZ19943.1 class C sortase [Streptococcus ovuberis]</t>
  </si>
  <si>
    <t>Q#689 - &gt;NKZ19944.1 class C sortase [Streptococcus ovuberis]</t>
  </si>
  <si>
    <t>Q#692 - &gt;NKZ19947.1 hypothetical protein HF992_03645 [Streptococcus ovuberis]</t>
  </si>
  <si>
    <t>Q#694 - &gt;NKZ19949.1 Cna B-type domain-containing protein [Streptococcus ovuberis]</t>
  </si>
  <si>
    <t>Q#695 - &gt;NKZ19950.1 CHAP domain-containing protein [Streptococcus ovuberis]</t>
  </si>
  <si>
    <t>Q#696 - &gt;NKZ19951.1 ROK family protein [Streptococcus ovuberis]</t>
  </si>
  <si>
    <t>Q#697 - &gt;NKZ19952.1 PTS transporter subunit EIIC [Streptococcus ovuberis]</t>
  </si>
  <si>
    <t>Q#698 - &gt;NKZ19953.1 sucrose-6-phosphate hydrolase [Streptococcus ovuberis]</t>
  </si>
  <si>
    <t>Q#699 - &gt;NKZ19954.1 LacI family transcriptional regulator [Streptococcus ovuberis]</t>
  </si>
  <si>
    <t>Q#700 - &gt;NKZ19955.1 ABC transporter substrate-binding protein/permease [Streptococcus ovuberis]</t>
  </si>
  <si>
    <t>Q#701 - &gt;NKZ19956.1 amino acid ABC transporter ATP-binding protein [Streptococcus ovuberis]</t>
  </si>
  <si>
    <t>Q#702 - &gt;NKZ19957.1 transcription antitermination factor NusB [Streptococcus ovuberis]</t>
  </si>
  <si>
    <t>Q#703 - &gt;NKZ19958.1 Asp23/Gls24 family envelope stress response protein [Streptococcus ovuberis]</t>
  </si>
  <si>
    <t>Q#704 - &gt;NKZ19959.1 elongation factor P [Streptococcus ovuberis]</t>
  </si>
  <si>
    <t>Q#705 - &gt;NKZ19960.1 aminopeptidase P family protein [Streptococcus ovuberis]</t>
  </si>
  <si>
    <t>Q#706 - &gt;NKZ19961.1 nucleotidyltransferase [Streptococcus ovuberis]</t>
  </si>
  <si>
    <t>Q#707 - &gt;NKZ19962.1 NTPase [Streptococcus ovuberis]</t>
  </si>
  <si>
    <t>Q#708 - &gt;NKZ19963.1 class I SAM-dependent methyltransferase [Streptococcus ovuberis]</t>
  </si>
  <si>
    <t>Q#709 - &gt;NKZ19964.1 ribosome silencing factor [Streptococcus ovuberis]</t>
  </si>
  <si>
    <t>Q#710 - &gt;NKZ19965.1 GNAT family N-acetyltransferase [Streptococcus ovuberis]</t>
  </si>
  <si>
    <t>Q#711 - &gt;NKZ19966.1 HD domain-containing protein [Streptococcus ovuberis]</t>
  </si>
  <si>
    <t>Q#712 - &gt;NKZ19967.1 nicotinate-nucleotide adenylyltransferase [Streptococcus ovuberis]</t>
  </si>
  <si>
    <t>Q#713 - &gt;NKZ19968.1 ribosome assembly RNA-binding protein YhbY [Streptococcus ovuberis]</t>
  </si>
  <si>
    <t>Q#715 - &gt;NKZ19970.1 ribosome biogenesis GTPase YqeH [Streptococcus ovuberis]</t>
  </si>
  <si>
    <t>Q#716 - &gt;NKZ19971.1 YqeG family HAD IIIA-type phosphatase [Streptococcus ovuberis]</t>
  </si>
  <si>
    <t>Q#720 - &gt;NKZ19975.1 ammonia-dependent NAD(+) synthetase [Streptococcus ovuberis]</t>
  </si>
  <si>
    <t>Q#721 - &gt;NKZ19976.1 nicotinate phosphoribosyltransferase [Streptococcus ovuberis]</t>
  </si>
  <si>
    <t>Q#722 - &gt;NKZ19977.1 DUF2974 domain-containing protein [Streptococcus ovuberis]</t>
  </si>
  <si>
    <t>Q#723 - &gt;NKZ19978.1 DUF805 domain-containing protein [Streptococcus ovuberis]</t>
  </si>
  <si>
    <t>Q#724 - &gt;NKZ19979.1 DUF1002 domain-containing protein [Streptococcus ovuberis]</t>
  </si>
  <si>
    <t>cl19854</t>
  </si>
  <si>
    <t>DUF1002 superfamily</t>
  </si>
  <si>
    <t>Protein of unknown function (DUF1002); This protein family has no known function. Its members are about 300 amino acids in length. It has so far been detected in Firmicute bacteria and some archaebacteria.</t>
  </si>
  <si>
    <t>Q#728 - &gt;NKZ19983.1 thioredoxin-disulfide reductase [Streptococcus ovuberis]</t>
  </si>
  <si>
    <t>Q#730 - &gt;NKZ19985.1 amino acid ABC transporter ATP-binding protein [Streptococcus ovuberis]</t>
  </si>
  <si>
    <t>Q#731 - &gt;NKZ19986.1 amino acid ABC transporter permease [Streptococcus ovuberis]</t>
  </si>
  <si>
    <t>Q#732 - &gt;NKZ19987.1 DEAD/DEAH box helicase [Streptococcus ovuberis]</t>
  </si>
  <si>
    <t>Q#733 - &gt;NKZ19988.1 phospho-N-acetylmuramoyl-pentapeptide-transferase [Streptococcus ovuberis]</t>
  </si>
  <si>
    <t>Q#734 - &gt;NKZ19989.1 penicillin-binding protein [Streptococcus ovuberis]</t>
  </si>
  <si>
    <t>Q#735 - &gt;NKZ19990.1 cell division protein FtsL [Streptococcus ovuberis]</t>
  </si>
  <si>
    <t>Q#736 - &gt;NKZ19991.1 16S rRNA (cytosine(1402)-N(4))-methyltransferase RsmH [Streptococcus ovuberis]</t>
  </si>
  <si>
    <t>Q#737 - &gt;NKZ19992.1 YfhO family protein [Streptococcus ovuberis]</t>
  </si>
  <si>
    <t>Q#738 - &gt;NKZ19993.1 GtrA family protein [Streptococcus ovuberis]</t>
  </si>
  <si>
    <t>Q#739 - &gt;NKZ19994.1 YfhO family protein [Streptococcus ovuberis]</t>
  </si>
  <si>
    <t>Q#740 - &gt;NKZ19995.1 glycosyltransferase family 2 protein [Streptococcus ovuberis]</t>
  </si>
  <si>
    <t>Q#741 - &gt;NKZ19996.1 TrkH family potassium uptake protein [Streptococcus ovuberis]</t>
  </si>
  <si>
    <t>Q#742 - &gt;NKZ19997.1 TrkA family potassium uptake protein [Streptococcus ovuberis]</t>
  </si>
  <si>
    <t>Q#743 - &gt;NKZ19998.1 LacI family transcriptional regulator [Streptococcus ovuberis]</t>
  </si>
  <si>
    <t>Q#744 - &gt;NKZ19999.1 hypothetical protein HF992_03910 [Streptococcus ovuberis]</t>
  </si>
  <si>
    <t>Q#746 - &gt;NKZ20001.1 sugar ABC transporter permease [Streptococcus ovuberis]</t>
  </si>
  <si>
    <t>Q#747 - &gt;NKZ20002.1 sugar ABC transporter permease [Streptococcus ovuberis]</t>
  </si>
  <si>
    <t>Q#748 - &gt;NKZ20003.1 alpha-glycosidase [Streptococcus ovuberis]</t>
  </si>
  <si>
    <t>Q#749 - &gt;NKZ20004.1 4-alpha-glucanotransferase [Streptococcus ovuberis]</t>
  </si>
  <si>
    <t>Q#750 - &gt;NKZ20005.1 helix-turn-helix domain-containing protein [Streptococcus ovuberis]</t>
  </si>
  <si>
    <t>Q#751 - &gt;NKZ20006.1 glycosyl hydrolase [Streptococcus ovuberis]</t>
  </si>
  <si>
    <t>Q#754 - &gt;NKZ20009.1 AraC family transcriptional regulator [Streptococcus ovuberis]</t>
  </si>
  <si>
    <t>Q#755 - &gt;NKZ20010.1 rhamnulokinase [Streptococcus ovuberis]</t>
  </si>
  <si>
    <t>Q#756 - &gt;NKZ20011.1 L-rhamnose isomerase [Streptococcus ovuberis]</t>
  </si>
  <si>
    <t>Q#757 - &gt;NKZ20012.1 rhamnulose-1-phosphate aldolase [Streptococcus ovuberis]</t>
  </si>
  <si>
    <t>Q#758 - &gt;NKZ20013.1 iron-containing alcohol dehydrogenase [Streptococcus ovuberis]</t>
  </si>
  <si>
    <t>Q#759 - &gt;NKZ20014.1 DUF1846 domain-containing protein [Streptococcus ovuberis]</t>
  </si>
  <si>
    <t>DUF1846 superfamily</t>
  </si>
  <si>
    <t>Domain of unknown function (DUF1846); This family of proteins are functionally uncharacterized. Some members of the family are annotated as ATP-dependent peptidases. However, we can find no support for this annotation.</t>
  </si>
  <si>
    <t>Q#760 - &gt;NKZ20015.1 helix-turn-helix transcriptional regulator [Streptococcus ovuberis]</t>
  </si>
  <si>
    <t>Q#761 - &gt;NKZ20016.1 tRNA epoxyqueuosine(34) reductase QueG [Streptococcus ovuberis]</t>
  </si>
  <si>
    <t>Q#762 - &gt;NKZ20017.1 peptide chain release factor 2 [Streptococcus ovuberis]</t>
  </si>
  <si>
    <t>cl21588</t>
  </si>
  <si>
    <t>Snf7 superfamily</t>
  </si>
  <si>
    <t>Snf7; This family of proteins are involved in protein sorting and transport from the endosome to the vacuole/lysosome in eukaryotic cells. Vacuoles/lysosomes play an important role in the degradation of both lipids and cellular proteins. In order to perform this degradative function, vacuoles/lysosomes contain numerous hydrolases which have been transported in the form of inactive precursors via the biosynthetic pathway and are proteolytically activated upon delivery to the vacuole/lysosome. The delivery of transmembrane proteins, such as activated cell surface receptors to the lumen of the vacuole/lysosome, either for degradation/downregulation, or in the case of hydrolases, for proper localization, requires the formation of multivesicular bodies (MVBs). These late endosomal structures are formed by invaginating and budding of the limiting membrane into the lumen of the compartment. During this process, a subset of the endosomal membrane proteins is sorted into the forming vesicles. Mature MVBs fuse with the vacuole/lysosome, thereby releasing cargo containing vesicles into its hydrolytic lumen for degradation. Endosomal proteins that are not sorted into the intralumenal MVB vesicles are either recycled back to the plasma membrane or Golgi complex, or remain in the limiting membrane of the MVB and are thereby transported to the limiting membrane of the vacuole/lysosome as a consequence of fusion. Therefore, the MVB sorting pathway plays a critical role in the decision between recycling and degradation of membrane proteins. A few archaeal sequences are also present within this family.</t>
  </si>
  <si>
    <t>Q#763 - &gt;NKZ20018.1 cell division ATP-binding protein FtsE [Streptococcus ovuberis]</t>
  </si>
  <si>
    <t>Q#764 - &gt;NKZ20019.1 ABC transporter permease [Streptococcus ovuberis]</t>
  </si>
  <si>
    <t>Q#765 - &gt;NKZ20020.1 xanthine phosphoribosyltransferase [Streptococcus ovuberis]</t>
  </si>
  <si>
    <t>Q#766 - &gt;NKZ20021.1 purine permease [Streptococcus ovuberis]</t>
  </si>
  <si>
    <t>Q#767 - &gt;NKZ20022.1 GIY-YIG nuclease family protein [Streptococcus ovuberis]</t>
  </si>
  <si>
    <t>Q#768 - &gt;NKZ20023.1 tRNA1(Val) (adenine(37)-N6)-methyltransferase [Streptococcus ovuberis]</t>
  </si>
  <si>
    <t>Q#769 - &gt;NKZ20024.1 1-acyl-sn-glycerol-3-phosphate acyltransferase [Streptococcus ovuberis]</t>
  </si>
  <si>
    <t>Q#771 - &gt;NKZ20026.1 ComEA family DNA-binding protein [Streptococcus ovuberis]</t>
  </si>
  <si>
    <t>Q#772 - &gt;NKZ20027.1 DNA internalization-related competence protein ComEC/Rec2 [Streptococcus ovuberis]</t>
  </si>
  <si>
    <t>Q#774 - &gt;NKZ20029.1 formate--tetrahydrofolate ligase [Streptococcus ovuberis]</t>
  </si>
  <si>
    <t>Q#776 - &gt;NKZ20031.1 queuosine transporter QueT [Streptococcus ovuberis]</t>
  </si>
  <si>
    <t>Q#778 - &gt;NKZ20033.1 UDP-N-acetylglucosamine 1-carboxyvinyltransferase [Streptococcus ovuberis]</t>
  </si>
  <si>
    <t>Q#781 - &gt;NKZ20036.1 phenylalanine--tRNA ligase subunit alpha [Streptococcus ovuberis]</t>
  </si>
  <si>
    <t>Q#782 - &gt;NKZ20037.1 GNAT family N-acetyltransferase [Streptococcus ovuberis]</t>
  </si>
  <si>
    <t>Q#783 - &gt;NKZ20038.1 ASCH domain-containing protein [Streptococcus ovuberis]</t>
  </si>
  <si>
    <t>Q#784 - &gt;NKZ20039.1 phenylalanine--tRNA ligase subunit beta [Streptococcus ovuberis]</t>
  </si>
  <si>
    <t>Q#787 - &gt;NKZ20042.1 bifunctional biotin--[acetyl-CoA-carboxylase] ligase/biotin operon repressor BirA [Streptococcus ovuberis]</t>
  </si>
  <si>
    <t>Q#788 - &gt;NKZ20043.1 ABC transporter ATP-binding protein [Streptococcus ovuberis]</t>
  </si>
  <si>
    <t>Q#789 - &gt;NKZ20044.1 ABC transporter permease [Streptococcus ovuberis]</t>
  </si>
  <si>
    <t>Q#790 - &gt;NKZ20045.1 triose-phosphate isomerase [Streptococcus ovuberis]</t>
  </si>
  <si>
    <t>Q#791 - &gt;NKZ20046.1 aminotransferase class I/II-fold pyridoxal phosphate-dependent enzyme [Streptococcus ovuberis]</t>
  </si>
  <si>
    <t>LdcC superfamily</t>
  </si>
  <si>
    <t>Q#792 - &gt;NKZ20047.1 polyamine aminopropyltransferase [Streptococcus ovuberis]</t>
  </si>
  <si>
    <t>Q#793 - &gt;NKZ20048.1 agmatinase [Streptococcus ovuberis]</t>
  </si>
  <si>
    <t>COG0010</t>
  </si>
  <si>
    <t>SpeB</t>
  </si>
  <si>
    <t>cl17011</t>
  </si>
  <si>
    <t>Arginase family enzyme [Amino acid transport and metabolism]; Arginase/agmatinase/formimionoglutamate hydrolase, arginase family [Amino acid transport and metabolism].</t>
  </si>
  <si>
    <t>Q#794 - &gt;NKZ20049.1 saccharopine dehydrogenase family protein [Streptococcus ovuberis]</t>
  </si>
  <si>
    <t>Q#795 - &gt;NKZ20050.1 carboxynorspermidine decarboxylase [Streptococcus ovuberis]</t>
  </si>
  <si>
    <t>Q#796 - &gt;NKZ20051.1 sulfite exporter TauE/SafE family protein [Streptococcus ovuberis]</t>
  </si>
  <si>
    <t>Q#797 - &gt;NKZ20052.1 glycoside hydrolase family 1 protein [Streptococcus ovuberis]</t>
  </si>
  <si>
    <t>Q#798 - &gt;NKZ20053.1 PTS transporter subunit EIIC [Streptococcus ovuberis]</t>
  </si>
  <si>
    <t>Q#799 - &gt;NKZ20054.1 MurR/RpiR family transcriptional regulator [Streptococcus ovuberis]</t>
  </si>
  <si>
    <t>Q#800 - &gt;NKZ20055.1 nitroreductase family protein [Streptococcus ovuberis]</t>
  </si>
  <si>
    <t>Q#801 - &gt;NKZ20056.1 dipeptidase PepV [Streptococcus ovuberis]</t>
  </si>
  <si>
    <t>Q#802 - &gt;NKZ20057.1 uracil-DNA glycosylase family protein [Streptococcus ovuberis]</t>
  </si>
  <si>
    <t>Q#803 - &gt;NKZ20058.1 gamma-glutamyl-gamma-aminobutyrate hydrolase family protein [Streptococcus ovuberis]</t>
  </si>
  <si>
    <t>Q#805 - &gt;NKZ20060.1 branched-chain amino acid transport system II carrier protein [Streptococcus ovuberis]</t>
  </si>
  <si>
    <t>Q#806 - &gt;NKZ20061.1 alkylphosphonate utilization protein [Streptococcus ovuberis]</t>
  </si>
  <si>
    <t>Q#808 - &gt;NKZ20063.1 bifunctional pyr operon transcriptional regulator/uracil phosphoribosyltransferase PyrR [Streptococcus ovuberis]</t>
  </si>
  <si>
    <t>Q#810 - &gt;NKZ20065.1 DeoR/GlpR transcriptional regulator [Streptococcus ovuberis]</t>
  </si>
  <si>
    <t>Q#811 - &gt;NKZ20066.1 1-phosphofructokinase [Streptococcus ovuberis]</t>
  </si>
  <si>
    <t>Q#812 - &gt;NKZ20067.1 PTS transporter subunit EIIA [Streptococcus ovuberis]</t>
  </si>
  <si>
    <t>Q#813 - &gt;NKZ20068.1 DUF1149 family protein [Streptococcus ovuberis]</t>
  </si>
  <si>
    <t>Q#814 - &gt;NKZ20069.1 DegV family protein [Streptococcus ovuberis]</t>
  </si>
  <si>
    <t>Q#815 - &gt;NKZ20070.1 4-hydroxy-tetrahydrodipicolinate reductase [Streptococcus ovuberis]</t>
  </si>
  <si>
    <t>Q#816 - &gt;NKZ20071.1 CCA tRNA nucleotidyltransferase [Streptococcus ovuberis]</t>
  </si>
  <si>
    <t>Q#818 - &gt;NKZ20073.1 ABC-F family ATP-binding cassette domain-containing protein [Streptococcus ovuberis]</t>
  </si>
  <si>
    <t>Q#819 - &gt;NKZ20074.1 GNAT family N-acetyltransferase [Streptococcus ovuberis]</t>
  </si>
  <si>
    <t>Q#820 - &gt;NKZ20075.1 FAD-binding oxidoreductase [Streptococcus ovuberis]</t>
  </si>
  <si>
    <t>Q#821 - &gt;NKZ20076.1 glucose-1-phosphate thymidylyltransferase RfbA [Streptococcus ovuberis]</t>
  </si>
  <si>
    <t>Q#822 - &gt;NKZ20077.1 dTDP-4-keto-6-deoxy-D-glucose epimerase [Streptococcus ovuberis]</t>
  </si>
  <si>
    <t>Q#824 - &gt;NKZ20079.1 dTDP-glucose 4,6-dehydratase [Streptococcus ovuberis]</t>
  </si>
  <si>
    <t>Q#825 - &gt;NKZ20080.1 dTDP-4-dehydrorhamnose reductase [Streptococcus ovuberis]</t>
  </si>
  <si>
    <t>Q#826 - &gt;NKZ20081.1 uracil permease [Streptococcus ovuberis]</t>
  </si>
  <si>
    <t>Q#827 - &gt;NKZ20082.1 peptidase T [Streptococcus ovuberis]</t>
  </si>
  <si>
    <t>Q#828 - &gt;NKZ20083.1 IS110 family transposase [Streptococcus ovuberis]</t>
  </si>
  <si>
    <t>Q#831 - &gt;NKZ20086.1 NAD(P)H-dependent oxidoreductase [Streptococcus ovuberis]</t>
  </si>
  <si>
    <t>Q#832 - &gt;NKZ20087.1 MarR family transcriptional regulator [Streptococcus ovuberis]</t>
  </si>
  <si>
    <t>Q#833 - &gt;NKZ20088.1 DUF5590 domain-containing protein [Streptococcus ovuberis]</t>
  </si>
  <si>
    <t>Q#834 - &gt;NKZ20089.1 pyridoxal phosphate-dependent aminotransferase [Streptococcus ovuberis]</t>
  </si>
  <si>
    <t>Q#835 - &gt;NKZ20090.1 asparagine--tRNA ligase [Streptococcus ovuberis]</t>
  </si>
  <si>
    <t>Q#836 - &gt;NKZ20091.1 DUF975 family protein [Streptococcus ovuberis]</t>
  </si>
  <si>
    <t>Q#837 - &gt;NKZ20092.1 tRNA guanosine(34) transglycosylase Tgt [Streptococcus ovuberis]</t>
  </si>
  <si>
    <t>Q#838 - &gt;NKZ20093.1 GNAT family N-acetyltransferase [Streptococcus ovuberis]</t>
  </si>
  <si>
    <t>Q#839 - &gt;NKZ20094.1 phosphoribulokinase [Streptococcus ovuberis]</t>
  </si>
  <si>
    <t>Q#840 - &gt;NKZ20095.1 ROK family glucokinase [Streptococcus ovuberis]</t>
  </si>
  <si>
    <t>Q#842 - &gt;NKZ20097.1 competence protein CoiA [Streptococcus ovuberis]</t>
  </si>
  <si>
    <t>Q#843 - &gt;NKZ20098.1 oligoendopeptidase F [Streptococcus ovuberis]</t>
  </si>
  <si>
    <t>Q#844 - &gt;NKZ20099.1 GNAT family N-acetyltransferase [Streptococcus ovuberis]</t>
  </si>
  <si>
    <t>Q#845 - &gt;NKZ20100.1 NAD(P)-dependent oxidoreductase [Streptococcus ovuberis]</t>
  </si>
  <si>
    <t>Q#846 - &gt;NKZ20101.1 helix-turn-helix transcriptional regulator [Streptococcus ovuberis]</t>
  </si>
  <si>
    <t>Q#847 - &gt;NKZ20102.1 HAD-IA family hydrolase [Streptococcus ovuberis]</t>
  </si>
  <si>
    <t>Q#848 - &gt;NKZ20103.1 O-methyltransferase [Streptococcus ovuberis]</t>
  </si>
  <si>
    <t>Q#849 - &gt;NKZ20104.1 foldase PrsA [Streptococcus ovuberis]</t>
  </si>
  <si>
    <t>Q#850 - &gt;NKZ20105.1 hypothetical protein HF992_04465 [Streptococcus ovuberis]</t>
  </si>
  <si>
    <t>Q#851 - &gt;NKZ20106.1 alanine--tRNA ligase [Streptococcus ovuberis]</t>
  </si>
  <si>
    <t>Q#852 - &gt;NKZ20107.1 amidase [Streptococcus ovuberis]</t>
  </si>
  <si>
    <t>Q#853 - &gt;NKZ20108.1 transporter substrate-binding domain-containing protein [Streptococcus ovuberis]</t>
  </si>
  <si>
    <t>Q#854 - &gt;NKZ20109.1 amino acid ABC transporter permease [Streptococcus ovuberis]</t>
  </si>
  <si>
    <t>Q#855 - &gt;NKZ20110.1 YSIRK-type signal peptide-containing protein [Streptococcus ovuberis]</t>
  </si>
  <si>
    <t>Q#858 - &gt;NKZ20113.1 single-stranded-DNA-specific exonuclease RecJ [Streptococcus ovuberis]</t>
  </si>
  <si>
    <t>Q#859 - &gt;NKZ20114.1 HD domain-containing protein [Streptococcus ovuberis]</t>
  </si>
  <si>
    <t>Q#861 - &gt;NKZ20116.1 adenine phosphoribosyltransferase [Streptococcus ovuberis]</t>
  </si>
  <si>
    <t>Q#862 - &gt;NKZ20117.1 hydrolase [Streptococcus ovuberis]</t>
  </si>
  <si>
    <t>Q#863 - &gt;NKZ20118.1 homoserine O-succinyltransferase [Streptococcus ovuberis]</t>
  </si>
  <si>
    <t>Q#864 - &gt;NKZ20119.1 DnaD domain-containing protein [Streptococcus ovuberis]</t>
  </si>
  <si>
    <t>Q#865 - &gt;NKZ20120.1 tRNA (adenine-N(1))-methyltransferase [Streptococcus ovuberis]</t>
  </si>
  <si>
    <t>Q#866 - &gt;NKZ20121.1 Nif3-like dinuclear metal center hexameric protein [Streptococcus ovuberis]</t>
  </si>
  <si>
    <t>Q#867 - &gt;NKZ20122.1 neutral zinc metallopeptidase [Streptococcus ovuberis]</t>
  </si>
  <si>
    <t>Q#868 - &gt;NKZ20123.1 MurR/RpiR family transcriptional regulator [Streptococcus ovuberis]</t>
  </si>
  <si>
    <t>Q#870 - &gt;NKZ20125.1 6-phospho-beta-glucosidase [Streptococcus ovuberis]</t>
  </si>
  <si>
    <t>Q#871 - &gt;NKZ20126.1 alpha/beta hydrolase [Streptococcus ovuberis]</t>
  </si>
  <si>
    <t>Q#872 - &gt;NKZ20127.1 esterase family protein [Streptococcus ovuberis]</t>
  </si>
  <si>
    <t>Q#873 - &gt;NKZ20128.1 carbamoyl phosphate synthase large subunit [Streptococcus ovuberis]</t>
  </si>
  <si>
    <t>Q#875 - &gt;NKZ20130.1 LytTR family transcriptional regulator [Streptococcus ovuberis]</t>
  </si>
  <si>
    <t>Q#876 - &gt;NKZ20131.1 response regulator transcription factor [Streptococcus ovuberis]</t>
  </si>
  <si>
    <t>Q#877 - &gt;NKZ20132.1 GHKL domain-containing protein [Streptococcus ovuberis]</t>
  </si>
  <si>
    <t>Q#880 - &gt;NKZ20135.1 peptide cleavage/export ABC transporter [Streptococcus ovuberis]</t>
  </si>
  <si>
    <t>Q#888 - &gt;NKZ20143.1 IS200/IS605 family transposase [Streptococcus ovuberis]</t>
  </si>
  <si>
    <t>Q#889 - &gt;NKZ20144.1 CPBP family intramembrane metalloprotease [Streptococcus ovuberis]</t>
  </si>
  <si>
    <t>Q#892 - &gt;NKZ20147.1 class B sortase [Streptococcus ovuberis]</t>
  </si>
  <si>
    <t>Q#898 - &gt;NKZ20153.1 50S ribosomal protein L11 methyltransferase [Streptococcus ovuberis]</t>
  </si>
  <si>
    <t>Q#899 - &gt;NKZ20154.1 16S rRNA (uracil(1498)-N(3))-methyltransferase [Streptococcus ovuberis]</t>
  </si>
  <si>
    <t>Q#900 - &gt;NKZ20155.1 serine/threonine protein phosphatase [Streptococcus ovuberis]</t>
  </si>
  <si>
    <t>COG0639</t>
  </si>
  <si>
    <t>ApaH</t>
  </si>
  <si>
    <t>Diadenosine tetraphosphatase ApaH/serine/threonine protein phosphatase, PP2A family [Signal transduction mechanisms]; Diadenosine tetraphosphatase and related serine/threonine protein phosphatases [Signal transduction mechanisms].</t>
  </si>
  <si>
    <t>Q#901 - &gt;NKZ20156.1 MurR/RpiR family transcriptional regulator [Streptococcus ovuberis]</t>
  </si>
  <si>
    <t>Q#902 - &gt;NKZ20157.1 5-oxoprolinase subunit PxpA [Streptococcus ovuberis]</t>
  </si>
  <si>
    <t>COG1540</t>
  </si>
  <si>
    <t>YbgL</t>
  </si>
  <si>
    <t>Lactam utilization protein B (function unknown) [General function prediction only]; Uncharacterized proteins, homologs of lactam utilization protein B [General function prediction only].</t>
  </si>
  <si>
    <t>Q#903 - &gt;NKZ20158.1 acetyl-CoA carboxylase biotin carboxylase subunit [Streptococcus ovuberis]</t>
  </si>
  <si>
    <t>Q#904 - &gt;NKZ20159.1 acetyl-CoA carboxylase biotin carboxyl carrier protein [Streptococcus ovuberis]</t>
  </si>
  <si>
    <t>Q#905 - &gt;NKZ20160.1 biotin-dependent carboxyltransferase family protein [Streptococcus ovuberis]</t>
  </si>
  <si>
    <t>COG1984</t>
  </si>
  <si>
    <t>DUR1B</t>
  </si>
  <si>
    <t>cl00865</t>
  </si>
  <si>
    <t>Allophanate hydrolase subunit 2 [Amino acid transport and metabolism]; Allophanate hydrolase subunit 2 [Amino acid transport and metabolism].</t>
  </si>
  <si>
    <t>Q#906 - &gt;NKZ20161.1 5-oxoprolinase subunit PxpB [Streptococcus ovuberis]</t>
  </si>
  <si>
    <t>COG2049</t>
  </si>
  <si>
    <t>DUR1A</t>
  </si>
  <si>
    <t>cl19310</t>
  </si>
  <si>
    <t>Allophanate hydrolase subunit 1 [Amino acid transport and metabolism]; Allophanate hydrolase subunit 1 [Amino acid transport and metabolism].</t>
  </si>
  <si>
    <t>Q#907 - &gt;NKZ20162.1 divalent metal cation transporter [Streptococcus ovuberis]</t>
  </si>
  <si>
    <t>Q#909 - &gt;NKZ20164.1 bifunctional (p)ppGpp synthetase/guanosine-3',5'-bis(diphosphate) 3'-pyrophosphohydrolase [Streptococcus ovuberis]</t>
  </si>
  <si>
    <t>Q#910 - &gt;NKZ20165.1 D-tyrosyl-tRNA(Tyr) deacylase [Streptococcus ovuberis]</t>
  </si>
  <si>
    <t>Q#911 - &gt;NKZ20166.1 permease [Streptococcus ovuberis]</t>
  </si>
  <si>
    <t>Q#912 - &gt;NKZ20167.1 LacI family transcriptional regulator [Streptococcus ovuberis]</t>
  </si>
  <si>
    <t>Q#913 - &gt;NKZ20168.1 sugar ABC transporter permease [Streptococcus ovuberis]</t>
  </si>
  <si>
    <t>Q#914 - &gt;NKZ20169.1 carbohydrate ABC transporter permease [Streptococcus ovuberis]</t>
  </si>
  <si>
    <t>Q#915 - &gt;NKZ20170.1 extracellular solute-binding protein [Streptococcus ovuberis]</t>
  </si>
  <si>
    <t>Q#916 - &gt;NKZ20171.1 glycoside hydrolase family 32 protein [Streptococcus ovuberis]</t>
  </si>
  <si>
    <t>Q#917 - &gt;NKZ20172.1 MarR family transcriptional regulator [Streptococcus ovuberis]</t>
  </si>
  <si>
    <t>Q#918 - &gt;NKZ20173.1 metal ABC transporter ATP-binding protein [Streptococcus ovuberis]</t>
  </si>
  <si>
    <t>Q#919 - &gt;NKZ20174.1 metal ABC transporter permease [Streptococcus ovuberis]</t>
  </si>
  <si>
    <t>Q#920 - &gt;NKZ20175.1 zinc ABC transporter substrate-binding protein AdcA [Streptococcus ovuberis]</t>
  </si>
  <si>
    <t>Q#921 - &gt;NKZ20176.1 ArsR family transcriptional regulator [Streptococcus ovuberis]</t>
  </si>
  <si>
    <t>Q#923 - &gt;NKZ20178.1 CopY/TcrY family copper transport repressor [Streptococcus ovuberis]</t>
  </si>
  <si>
    <t>Q#924 - &gt;NKZ20179.1 copper-translocating P-type ATPase [Streptococcus ovuberis]</t>
  </si>
  <si>
    <t>Q#929 - &gt;NKZ20184.1 alcohol dehydrogenase AdhP [Streptococcus ovuberis]</t>
  </si>
  <si>
    <t>Q#930 - &gt;NKZ20185.1 PTS transporter subunit EIIC [Streptococcus ovuberis]</t>
  </si>
  <si>
    <t>Q#931 - &gt;NKZ20186.1 endonuclease/exonuclease/phosphatase family protein [Streptococcus ovuberis]</t>
  </si>
  <si>
    <t>Q#932 - &gt;NKZ20187.1 4-alpha-glucanotransferase [Streptococcus ovuberis]</t>
  </si>
  <si>
    <t>Q#933 - &gt;NKZ20188.1 UTRA domain-containing protein [Streptococcus ovuberis]</t>
  </si>
  <si>
    <t>Q#934 - &gt;NKZ20189.1 hypothetical protein HF992_04925 [Streptococcus ovuberis]</t>
  </si>
  <si>
    <t>Y1_Tnp superfamily</t>
  </si>
  <si>
    <t>Transposase IS200 like; Transposases are needed for efficient transposition of the insertion sequence or transposon DNA. This family includes transposases for IS200 from E. coli.</t>
  </si>
  <si>
    <t>Q#936 - &gt;NKZ20191.1 LPXTG cell wall anchor domain-containing protein [Streptococcus ovuberis]</t>
  </si>
  <si>
    <t>Q#937 - &gt;NKZ20192.1 bifunctional acetaldehyde-CoA/alcohol dehydrogenase [Streptococcus ovuberis]</t>
  </si>
  <si>
    <t>Q#938 - &gt;NKZ20193.1 helix-turn-helix transcriptional regulator [Streptococcus ovuberis]</t>
  </si>
  <si>
    <t>Q#939 - &gt;NKZ20194.1 histidine--tRNA ligase [Streptococcus ovuberis]</t>
  </si>
  <si>
    <t>Q#940 - &gt;NKZ20195.1 LacI family transcriptional regulator [Streptococcus ovuberis]</t>
  </si>
  <si>
    <t>Q#941 - &gt;NKZ20196.1 transketolase [Streptococcus ovuberis]</t>
  </si>
  <si>
    <t>COG3959</t>
  </si>
  <si>
    <t>TktA1</t>
  </si>
  <si>
    <t>Transketolase, N-terminal subunit  [Carbohydrate transport and metabolism]; Transketolase, N-terminal subunit [Carbohydrate transport and metabolism].</t>
  </si>
  <si>
    <t>Q#942 - &gt;NKZ20197.1 transketolase family protein [Streptococcus ovuberis]</t>
  </si>
  <si>
    <t>cl34703</t>
  </si>
  <si>
    <t>TktA2 superfamily</t>
  </si>
  <si>
    <t>Transketolase, C-terminal subunit  [Carbohydrate transport and metabolism]; Transketolase, C-terminal subunit [Carbohydrate transport and metabolism].</t>
  </si>
  <si>
    <t>Q#943 - &gt;NKZ20198.1 fucose isomerase [Streptococcus ovuberis]</t>
  </si>
  <si>
    <t>cl34469</t>
  </si>
  <si>
    <t>FucI superfamily</t>
  </si>
  <si>
    <t>L-fucose isomerase or related protein [Carbohydrate transport and metabolism]; L-fucose isomerase and related proteins [Carbohydrate transport and metabolism].</t>
  </si>
  <si>
    <t>Q#944 - &gt;NKZ20199.1 glycerol kinase [Streptococcus ovuberis]</t>
  </si>
  <si>
    <t>Q#945 - &gt;NKZ20200.1 AraC family transcriptional regulator [Streptococcus ovuberis]</t>
  </si>
  <si>
    <t>Q#946 - &gt;NKZ20201.1 alpha/beta hydrolase [Streptococcus ovuberis]</t>
  </si>
  <si>
    <t>Q#948 - &gt;NKZ20203.1 PTS transporter subunit EIIB [Streptococcus ovuberis]</t>
  </si>
  <si>
    <t>Q#949 - &gt;NKZ20204.1 PTS transporter subunit EIIC [Streptococcus ovuberis]</t>
  </si>
  <si>
    <t>Q#950 - &gt;NKZ20205.1 aldo/keto reductase [Streptococcus ovuberis]</t>
  </si>
  <si>
    <t>Q#951 - &gt;NKZ20206.1 MFS transporter [Streptococcus ovuberis]</t>
  </si>
  <si>
    <t>Q#952 - &gt;NKZ20207.1 6-phospho-beta-glucosidase [Streptococcus ovuberis]</t>
  </si>
  <si>
    <t>Q#953 - &gt;NKZ20208.1 MurR/RpiR family transcriptional regulator [Streptococcus ovuberis]</t>
  </si>
  <si>
    <t>Q#954 - &gt;NKZ20209.1 MBL fold metallo-hydrolase [Streptococcus ovuberis]</t>
  </si>
  <si>
    <t>Q#955 - &gt;NKZ20210.1 aspartate--tRNA ligase [Streptococcus ovuberis]</t>
  </si>
  <si>
    <t>Q#956 - &gt;NKZ20211.1 YitT family protein [Streptococcus ovuberis]</t>
  </si>
  <si>
    <t>Q#957 - &gt;NKZ20212.1 YitT family protein [Streptococcus ovuberis]</t>
  </si>
  <si>
    <t>Q#958 - &gt;NKZ20213.1 class Ib ribonucleoside-diphosphate reductase assembly flavoprotein NrdI [Streptococcus ovuberis]</t>
  </si>
  <si>
    <t>Q#959 - &gt;NKZ20214.1 UDP-glucose 4-epimerase GalE [Streptococcus ovuberis]</t>
  </si>
  <si>
    <t>Q#960 - &gt;NKZ20215.1 YSIRK-type signal peptide-containing protein [Streptococcus ovuberis]</t>
  </si>
  <si>
    <t>Q#961 - &gt;NKZ20216.1 arginine--tRNA ligase [Streptococcus ovuberis]</t>
  </si>
  <si>
    <t>Q#962 - &gt;NKZ20217.1 arginine repressor [Streptococcus ovuberis]</t>
  </si>
  <si>
    <t>Q#963 - &gt;NKZ20218.1 DNA mismatch repair protein MutS [Streptococcus ovuberis]</t>
  </si>
  <si>
    <t>Q#965 - &gt;NKZ20220.1 DNA mismatch repair endonuclease MutL [Streptococcus ovuberis]</t>
  </si>
  <si>
    <t>Q#966 - &gt;NKZ20221.1 helix-turn-helix transcriptional regulator [Streptococcus ovuberis]</t>
  </si>
  <si>
    <t>Q#967 - &gt;NKZ20222.1 CPBP family intramembrane metalloprotease [Streptococcus ovuberis]</t>
  </si>
  <si>
    <t>Q#968 - &gt;NKZ20223.1 Holliday junction branch migration protein RuvA [Streptococcus ovuberis]</t>
  </si>
  <si>
    <t>Q#969 - &gt;NKZ20224.1 BMC domain-containing protein, partial [Streptococcus ovuberis]</t>
  </si>
  <si>
    <t>Q#970 - &gt;NKZ20225.1 BMC domain-containing protein [Streptococcus ovuberis]</t>
  </si>
  <si>
    <t>COG4577</t>
  </si>
  <si>
    <t>CcmK</t>
  </si>
  <si>
    <t>Carboxysome shell and ethanolamine utilization microcompartment protein CcmL/EutN [Secondary metabolites biosynthesis, transport and catabolism, Energy production and conversion]; Carbon dioxide concentrating mechanism/carboxysome shell protein [Secondary metabolites biosynthesis, transport, and catabolism / Energy production and conversion].</t>
  </si>
  <si>
    <t>Q#972 - &gt;NKZ20227.1 phosphate propanoyltransferase [Streptococcus ovuberis]</t>
  </si>
  <si>
    <t>Q#974 - &gt;NKZ20229.1 EutN/CcmL family microcompartment protein [Streptococcus ovuberis]</t>
  </si>
  <si>
    <t>Q#975 - &gt;NKZ20230.1 ethanolamine utilization protein EutH [Streptococcus ovuberis]</t>
  </si>
  <si>
    <t>Q#976 - &gt;NKZ20231.1 cupin domain-containing protein [Streptococcus ovuberis]</t>
  </si>
  <si>
    <t>Q#977 - &gt;NKZ20232.1 propanediol utilization microcompartment protein PduB [Streptococcus ovuberis]</t>
  </si>
  <si>
    <t>EutL superfamily</t>
  </si>
  <si>
    <t>Q#978 - &gt;NKZ20233.1 propanediol/glycerol family dehydratase large subunit [Streptococcus ovuberis]</t>
  </si>
  <si>
    <t>cl12104</t>
  </si>
  <si>
    <t>Dehydratase_LU superfamily</t>
  </si>
  <si>
    <t>Dehydratase large subunit. This family contains the large (alpha) subunit of B12-dependent glycerol dehydratases (GDHs) and B12-dependent diol dehydratases (DDHs). GDH is isofunctional with DDH. These enzymes can each catalyze the conversion of 1,2-propanediol, glycerol, and 1,2-ethanediol to the corresponding aldehydes via a coenzyme B12 (adenosylcobalamin)-dependent radical mechanism. Both enzymes exhibit a subunit composition of alpha2beta2gamma2. The enzymes differ in substrate specificity; glycerol is the preferred substrate for GDH and 1,2-propanediol for DDH. GDH shows almost equal affinity for both (R) and (S)-isomers while DDH prefers the (S) isomer. GDH plays a key role in the dihydroxyacetone (DHA) pathway and DDH in the anaerobic degradation of 1,2-diols. The radical mechanism has been well studied for Klebsiella oxytoca DDH and involves binding of 1,2-propanediol to the enzyme to induce hemolytic cleavage of the Co-C5' bond of the coenzyme to form cob(II)alamin and the adenosyl radical. Hydrogen abstraction from the substrate follows producing a substrate generated radical and 5'-deoxyadenosine. Rearrangement to the product radical is then followed by abstraction of a hydrogen atom from 5'-deoxyadenosine to produce the hydrated propionaldehyde and regenerate the adenosyl radical. After the Co-C5' bond is reformed and the hydrated aldehyde dehydrated, the process is complete. GDH has a higher affinity for coenzyme B12 than DDH. Both GDH and DDH are activated by various monovalent cations with K+, NH4+, and Rb+ being the most effective. However, DDH differs from GDH in that it is partially active with Cs+ and Na+. In general, the alpha and beta subunits for both enzymes are on different chains. However, for a subset of the GDHs, alpha and beta subunits appear to be on a single chain.</t>
  </si>
  <si>
    <t>Q#980 - &gt;NKZ20235.1 diol dehydratase small subunit [Streptococcus ovuberis]</t>
  </si>
  <si>
    <t>cl02055</t>
  </si>
  <si>
    <t>Dehydratase_SU superfamily</t>
  </si>
  <si>
    <t>Dehydratase small subunit; This family contains the small subunit of the trimeric diol dehydratases and glycerol dehydratases. These enzymes are produced by some enterobacteria in response to growth substances.</t>
  </si>
  <si>
    <t>Q#983 - &gt;NKZ20238.1 heme-binding protein [Streptococcus ovuberis]</t>
  </si>
  <si>
    <t>COG3193</t>
  </si>
  <si>
    <t>GlcG</t>
  </si>
  <si>
    <t>cl01249</t>
  </si>
  <si>
    <t>Uncharacterized conserved protein GlcG, DUF336 family [Function unknown]; Uncharacterized protein, possibly involved in utilization of glycolate and propanediol [General function prediction only].</t>
  </si>
  <si>
    <t>Q#984 - &gt;NKZ20239.1 aquaporin family protein [Streptococcus ovuberis]</t>
  </si>
  <si>
    <t>Q#985 - &gt;NKZ20240.1 acetate kinase [Streptococcus ovuberis]</t>
  </si>
  <si>
    <t>Q#986 - &gt;NKZ20241.1 exodeoxyribonuclease III [Streptococcus ovuberis]</t>
  </si>
  <si>
    <t>Q#987 - &gt;NKZ20242.1 DhaKLM operon coactivator DhaQ [Streptococcus ovuberis]</t>
  </si>
  <si>
    <t>Q#988 - &gt;NKZ20243.1 dihydroxyacetone kinase transcriptional activator DhaS [Streptococcus ovuberis]</t>
  </si>
  <si>
    <t>Q#989 - &gt;NKZ20244.1 dihydroxyacetone kinase subunit DhaK [Streptococcus ovuberis]</t>
  </si>
  <si>
    <t>Q#990 - &gt;NKZ20245.1 dihydroxyacetone kinase subunit L [Streptococcus ovuberis]</t>
  </si>
  <si>
    <t>DAK1 superfamily</t>
  </si>
  <si>
    <t>Q#991 - &gt;NKZ20246.1 PTS-dependent dihydroxyacetone kinase phosphotransferase subunit DhaM [Streptococcus ovuberis]</t>
  </si>
  <si>
    <t>Q#992 - &gt;NKZ20247.1 glycerol kinase GlpK [Streptococcus ovuberis]</t>
  </si>
  <si>
    <t>Q#993 - &gt;NKZ20248.1 type 1 glycerol-3-phosphate oxidase [Streptococcus ovuberis]</t>
  </si>
  <si>
    <t>Q#994 - &gt;NKZ20249.1 aquaporin family protein [Streptococcus ovuberis]</t>
  </si>
  <si>
    <t>Q#997 - &gt;NKZ20252.1 transposase [Streptococcus ovuberis]</t>
  </si>
  <si>
    <t>Q#998 - &gt;NKZ20253.1 methionine--tRNA ligase [Streptococcus ovuberis]</t>
  </si>
  <si>
    <t>Q#999 - &gt;NKZ20254.1 hypothetical protein HF992_05265 [Streptococcus ovuberis]</t>
  </si>
  <si>
    <t>Q#1000 - &gt;NKZ20255.1 response regulator transcription factor [Streptococcus ovuberis]</t>
  </si>
  <si>
    <t>Q#1001 - &gt;NKZ20256.1 HAMP domain-containing histidine kinase [Streptococcus ovuberis]</t>
  </si>
  <si>
    <t>Q#1002 - &gt;NKZ20257.1 ABC transporter ATP-binding protein [Streptococcus ovuberis]</t>
  </si>
  <si>
    <t>Q#1004 - &gt;NKZ20259.1 PTS glucose transporter subunit IIA [Streptococcus ovuberis]</t>
  </si>
  <si>
    <t>Q#1005 - &gt;NKZ20260.1 HAD-IIB family hydrolase [Streptococcus ovuberis]</t>
  </si>
  <si>
    <t>Q#1006 - &gt;NKZ20261.1 PTS transporter subunit EIIC [Streptococcus ovuberis]</t>
  </si>
  <si>
    <t>Q#1007 - &gt;NKZ20262.1 MurR/RpiR family transcriptional regulator [Streptococcus ovuberis]</t>
  </si>
  <si>
    <t>Q#1008 - &gt;NKZ20263.1 GNAT family N-acetyltransferase [Streptococcus ovuberis]</t>
  </si>
  <si>
    <t>Q#1009 - &gt;NKZ20264.1 TrkH family potassium uptake protein [Streptococcus ovuberis]</t>
  </si>
  <si>
    <t>Q#1010 - &gt;NKZ20265.1 Trk system potassium transporter TrkA [Streptococcus ovuberis]</t>
  </si>
  <si>
    <t>Q#1011 - &gt;NKZ20266.1 FAD-dependent oxidoreductase [Streptococcus ovuberis]</t>
  </si>
  <si>
    <t>Q#1012 - &gt;NKZ20267.1 DUF2130 domain-containing protein [Streptococcus ovuberis]</t>
  </si>
  <si>
    <t>COG4487</t>
  </si>
  <si>
    <t>Q#1014 - &gt;NKZ20269.1 hypothetical protein HF992_05340 [Streptococcus ovuberis]</t>
  </si>
  <si>
    <t>Q#1015 - &gt;NKZ20270.1 DUF1430 domain-containing protein [Streptococcus ovuberis]</t>
  </si>
  <si>
    <t>Q#1016 - &gt;NKZ20271.1 ABC transporter ATP-binding protein [Streptococcus ovuberis]</t>
  </si>
  <si>
    <t>Q#1017 - &gt;NKZ20272.1 tRNA pseudouridine(55) synthase TruB [Streptococcus ovuberis]</t>
  </si>
  <si>
    <t>Q#1018 - &gt;NKZ20273.1 bifunctional riboflavin kinase/FAD synthetase [Streptococcus ovuberis]</t>
  </si>
  <si>
    <t>Q#1019 - &gt;NKZ20274.1 Spx/MgsR family RNA polymerase-binding regulatory protein [Streptococcus ovuberis]</t>
  </si>
  <si>
    <t>Q#1020 - &gt;NKZ20275.1 UPF0223 family protein [Streptococcus ovuberis]</t>
  </si>
  <si>
    <t>Q#1021 - &gt;NKZ20276.1 inositol monophosphatase family protein [Streptococcus ovuberis]</t>
  </si>
  <si>
    <t>Q#1022 - &gt;NKZ20277.1 RNA methyltransferase [Streptococcus ovuberis]</t>
  </si>
  <si>
    <t>Ncl1 superfamily</t>
  </si>
  <si>
    <t>Q#1023 - &gt;NKZ20278.1 phosphate ABC transporter substrate-binding protein PstS family protein [Streptococcus ovuberis]</t>
  </si>
  <si>
    <t>Q#1024 - &gt;NKZ20279.1 phosphate ABC transporter permease subunit PstC [Streptococcus ovuberis]</t>
  </si>
  <si>
    <t>Q#1025 - &gt;NKZ20280.1 phosphate ABC transporter permease PstA [Streptococcus ovuberis]</t>
  </si>
  <si>
    <t>Q#1026 - &gt;NKZ20281.1 phosphate ABC transporter ATP-binding protein [Streptococcus ovuberis]</t>
  </si>
  <si>
    <t>Q#1027 - &gt;NKZ20282.1 phosphate ABC transporter ATP-binding protein [Streptococcus ovuberis]</t>
  </si>
  <si>
    <t>Q#1028 - &gt;NKZ20283.1 phosphate signaling complex protein PhoU [Streptococcus ovuberis]</t>
  </si>
  <si>
    <t>Q#1029 - &gt;NKZ20284.1 cation transporter [Streptococcus ovuberis]</t>
  </si>
  <si>
    <t>Q#1030 - &gt;NKZ20285.1 DNA helicase PcrA [Streptococcus ovuberis]</t>
  </si>
  <si>
    <t>Q#1031 - &gt;NKZ20286.1 O-acetylhomoserine aminocarboxypropyltransferase/cysteine synthase [Streptococcus ovuberis]</t>
  </si>
  <si>
    <t>Q#1032 - &gt;NKZ20287.1 alpha/beta hydrolase [Streptococcus ovuberis]</t>
  </si>
  <si>
    <t>Q#1033 - &gt;NKZ20288.1 MBL fold metallo-hydrolase [Streptococcus ovuberis]</t>
  </si>
  <si>
    <t>Q#1034 - &gt;NKZ20289.1 carbonic anhydrase [Streptococcus ovuberis]</t>
  </si>
  <si>
    <t>COG0288</t>
  </si>
  <si>
    <t>CynT</t>
  </si>
  <si>
    <t>cl00391</t>
  </si>
  <si>
    <t>Carbonic anhydrase [Inorganic ion transport and metabolism]; Carbonic anhydrase [Inorganic ion transport and metabolism].</t>
  </si>
  <si>
    <t>Q#1035 - &gt;NKZ20290.1 aminopeptidase [Streptococcus ovuberis]</t>
  </si>
  <si>
    <t>Q#1036 - &gt;NKZ20291.1 threonine/serine exporter family protein [Streptococcus ovuberis]</t>
  </si>
  <si>
    <t>Q#1037 - &gt;NKZ20292.1 aldo/keto reductase family oxidoreductase [Streptococcus ovuberis]</t>
  </si>
  <si>
    <t>Q#1039 - &gt;NKZ20294.1 M42 family metallopeptidase [Streptococcus ovuberis]</t>
  </si>
  <si>
    <t>Q#1040 - &gt;NKZ20295.1 TetR family transcriptional regulator [Streptococcus ovuberis]</t>
  </si>
  <si>
    <t>Q#1041 - &gt;NKZ20296.1 DegV family protein [Streptococcus ovuberis]</t>
  </si>
  <si>
    <t>Q#1042 - &gt;NKZ20297.1 DNA polymerase I [Streptococcus ovuberis]</t>
  </si>
  <si>
    <t>Q#1045 - &gt;NKZ20300.1 CoA-binding protein [Streptococcus ovuberis]</t>
  </si>
  <si>
    <t>Q#1046 - &gt;NKZ20301.1 glutamine--fructose-6-phosphate transaminase (isomerizing) [Streptococcus ovuberis]</t>
  </si>
  <si>
    <t>Q#1047 - &gt;NKZ20302.1 bifunctional DnaQ family exonuclease/ATP-dependent helicase [Streptococcus ovuberis]</t>
  </si>
  <si>
    <t>Q#1048 - &gt;NKZ20303.1 YeiH family putative sulfate export transporter [Streptococcus ovuberis]</t>
  </si>
  <si>
    <t>Q#1049 - &gt;NKZ20304.1 cysteine desulfurase [Streptococcus ovuberis]</t>
  </si>
  <si>
    <t>Q#1050 - &gt;NKZ20305.1 tRNA 4-thiouridine(8) synthase ThiI [Streptococcus ovuberis]</t>
  </si>
  <si>
    <t>Q#1051 - &gt;NKZ20306.1 IS30 family transposase, partial [Streptococcus ovuberis]</t>
  </si>
  <si>
    <t>Q#1052 - &gt;NKZ20307.1 F0F1 ATP synthase subunit epsilon [Streptococcus ovuberis]</t>
  </si>
  <si>
    <t>Q#1053 - &gt;NKZ20308.1 F0F1 ATP synthase subunit beta [Streptococcus ovuberis]</t>
  </si>
  <si>
    <t>Q#1054 - &gt;NKZ20309.1 F0F1 ATP synthase subunit gamma [Streptococcus ovuberis]</t>
  </si>
  <si>
    <t>Q#1055 - &gt;NKZ20310.1 F0F1 ATP synthase subunit alpha [Streptococcus ovuberis]</t>
  </si>
  <si>
    <t>Q#1056 - &gt;NKZ20311.1 F0F1 ATP synthase subunit delta [Streptococcus ovuberis]</t>
  </si>
  <si>
    <t>Q#1057 - &gt;NKZ20312.1 F0F1 ATP synthase subunit B [Streptococcus ovuberis]</t>
  </si>
  <si>
    <t>Q#1058 - &gt;NKZ20313.1 F0F1 ATP synthase subunit A [Streptococcus ovuberis]</t>
  </si>
  <si>
    <t>Q#1059 - &gt;NKZ20314.1 ATP synthase F0 subunit C [Streptococcus ovuberis]</t>
  </si>
  <si>
    <t>Q#1060 - &gt;NKZ20315.1 diacylglycerol kinase family lipid kinase [Streptococcus ovuberis]</t>
  </si>
  <si>
    <t>Q#1061 - &gt;NKZ20316.1 NAD-dependent DNA ligase LigA [Streptococcus ovuberis]</t>
  </si>
  <si>
    <t>Q#1062 - &gt;NKZ20317.1 U32 family peptidase [Streptococcus ovuberis]</t>
  </si>
  <si>
    <t>Q#1064 - &gt;NKZ20319.1 hemolysin III family protein [Streptococcus ovuberis]</t>
  </si>
  <si>
    <t>Q#1066 - &gt;NKZ20321.1 ABC transporter ATP-binding protein [Streptococcus ovuberis]</t>
  </si>
  <si>
    <t>Q#1067 - &gt;NKZ20322.1 ABC transporter ATP-binding protein [Streptococcus ovuberis]</t>
  </si>
  <si>
    <t>Q#1068 - &gt;NKZ20323.1 branched-chain amino acid ABC transporter permease [Streptococcus ovuberis]</t>
  </si>
  <si>
    <t>Q#1069 - &gt;NKZ20324.1 branched-chain amino acid ABC transporter permease [Streptococcus ovuberis]</t>
  </si>
  <si>
    <t>Q#1070 - &gt;NKZ20325.1 ABC transporter substrate-binding protein [Streptococcus ovuberis]</t>
  </si>
  <si>
    <t>Q#1071 - &gt;NKZ20326.1 DUF2129 domain-containing protein [Streptococcus ovuberis]</t>
  </si>
  <si>
    <t>Q#1072 - &gt;NKZ20327.1 KH domain-containing protein [Streptococcus ovuberis]</t>
  </si>
  <si>
    <t>Q#1073 - &gt;NKZ20328.1 30S ribosomal protein S16 [Streptococcus ovuberis]</t>
  </si>
  <si>
    <t>Q#1074 - &gt;NKZ20329.1 NAD(P)H-hydrate dehydratase [Streptococcus ovuberis]</t>
  </si>
  <si>
    <t>Q#1075 - &gt;NKZ20330.1 bifunctional methylenetetrahydrofolate dehydrogenase/methenyltetrahydrofolate cyclohydrolase [Streptococcus ovuberis]</t>
  </si>
  <si>
    <t>Q#1076 - &gt;NKZ20331.1 amino acid ABC transporter ATP-binding protein [Streptococcus ovuberis]</t>
  </si>
  <si>
    <t>Q#1077 - &gt;NKZ20332.1 amino acid ABC transporter permease [Streptococcus ovuberis]</t>
  </si>
  <si>
    <t>Q#1078 - &gt;NKZ20333.1 DUF1797 family protein [Streptococcus ovuberis]</t>
  </si>
  <si>
    <t>Q#1079 - &gt;NKZ20334.1 ATP-dependent Clp protease ATP-binding subunit [Streptococcus ovuberis]</t>
  </si>
  <si>
    <t>Q#1080 - &gt;NKZ20335.1 NUDIX hydrolase [Streptococcus ovuberis]</t>
  </si>
  <si>
    <t>Q#1082 - &gt;NKZ20337.1 alpha/beta fold hydrolase [Streptococcus ovuberis]</t>
  </si>
  <si>
    <t>Q#1083 - &gt;NKZ20338.1 GNAT family N-acetyltransferase [Streptococcus ovuberis]</t>
  </si>
  <si>
    <t>Q#1084 - &gt;NKZ20339.1 rhodanese-related sulfurtransferase [Streptococcus ovuberis]</t>
  </si>
  <si>
    <t>Q#1085 - &gt;NKZ20340.1 ECF-type riboflavin transporter substrate-binding protein [Streptococcus ovuberis]</t>
  </si>
  <si>
    <t>Q#1086 - &gt;NKZ20341.1 S-adenosyl-l-methionine hydroxide adenosyltransferase family protein [Streptococcus ovuberis]</t>
  </si>
  <si>
    <t>Q#1087 - &gt;NKZ20342.1 isoleucine--tRNA ligase [Streptococcus ovuberis]</t>
  </si>
  <si>
    <t>Q#1088 - &gt;NKZ20343.1 DivIVA domain-containing protein [Streptococcus ovuberis]</t>
  </si>
  <si>
    <t>Q#1089 - &gt;NKZ20344.1 RNA-binding protein [Streptococcus ovuberis]</t>
  </si>
  <si>
    <t>Q#1090 - &gt;NKZ20345.1 YggT family protein [Streptococcus ovuberis]</t>
  </si>
  <si>
    <t>Q#1091 - &gt;NKZ20346.1 cell division protein SepF [Streptococcus ovuberis]</t>
  </si>
  <si>
    <t>Q#1092 - &gt;NKZ20347.1 YggS family pyridoxal phosphate-dependent enzyme [Streptococcus ovuberis]</t>
  </si>
  <si>
    <t>Q#1093 - &gt;NKZ20348.1 cell division protein FtsZ [Streptococcus ovuberis]</t>
  </si>
  <si>
    <t>Q#1094 - &gt;NKZ20349.1 cell division protein FtsA [Streptococcus ovuberis]</t>
  </si>
  <si>
    <t>Q#1095 - &gt;NKZ20350.1 FtsQ-type POTRA domain-containing protein [Streptococcus ovuberis]</t>
  </si>
  <si>
    <t>Q#1096 - &gt;NKZ20351.1 UDP-N-acetylglucosamine--N-acetylmuramyl-(pentapeptide) pyrophosphoryl-undecaprenol N-acetylglucosamine transferase [Streptococcus ovuberis]</t>
  </si>
  <si>
    <t>Q#1097 - &gt;NKZ20352.1 UDP-N-acetylmuramoyl-L-alanine--D-glutamate ligase [Streptococcus ovuberis]</t>
  </si>
  <si>
    <t>Q#1098 - &gt;NKZ20353.1 ribosome-associated translation inhibitor RaiA [Streptococcus ovuberis]</t>
  </si>
  <si>
    <t>Q#1099 - &gt;NKZ20354.1 ComF family protein [Streptococcus ovuberis]</t>
  </si>
  <si>
    <t>Q#1100 - &gt;NKZ20355.1 DEAD/DEAH box helicase [Streptococcus ovuberis]</t>
  </si>
  <si>
    <t>Q#1101 - &gt;NKZ20356.1 YigZ family protein [Streptococcus ovuberis]</t>
  </si>
  <si>
    <t>Q#1102 - &gt;NKZ20357.1 cysteine synthase A [Streptococcus ovuberis]</t>
  </si>
  <si>
    <t>Q#1103 - &gt;NKZ20358.1 hypothetical protein HF992_05790 [Streptococcus ovuberis]</t>
  </si>
  <si>
    <t>Q#1104 - &gt;NKZ20359.1 prolyl oligopeptidase family serine peptidase [Streptococcus ovuberis]</t>
  </si>
  <si>
    <t>Q#1107 - &gt;NKZ20362.1 PTS sugar transporter subunit IIC [Streptococcus ovuberis]</t>
  </si>
  <si>
    <t>Q#1108 - &gt;NKZ20363.1 PTS sugar transporter subunit IIB [Streptococcus ovuberis]</t>
  </si>
  <si>
    <t>Q#1109 - &gt;NKZ20364.1 PTS lactose/cellobiose transporter subunit IIA [Streptococcus ovuberis]</t>
  </si>
  <si>
    <t>Q#1110 - &gt;NKZ20365.1 BglG family transcription antiterminator [Streptococcus ovuberis]</t>
  </si>
  <si>
    <t>Q#1111 - &gt;NKZ20366.1 bifunctional glutamate--cysteine ligase GshA/glutathione synthetase GshB [Streptococcus ovuberis]</t>
  </si>
  <si>
    <t>Q#1112 - &gt;NKZ20367.1 RluA family pseudouridine synthase [Streptococcus ovuberis]</t>
  </si>
  <si>
    <t>Q#1116 - &gt;NKZ20371.1 sensor histidine kinase [Streptococcus ovuberis]</t>
  </si>
  <si>
    <t>Q#1117 - &gt;NKZ20372.1 response regulator transcription factor [Streptococcus ovuberis]</t>
  </si>
  <si>
    <t>Q#1118 - &gt;NKZ20373.1 peptide-methionine (R)-S-oxide reductase MsrB [Streptococcus ovuberis]</t>
  </si>
  <si>
    <t>Q#1119 - &gt;NKZ20374.1 redoxin family protein [Streptococcus ovuberis]</t>
  </si>
  <si>
    <t>Q#1120 - &gt;NKZ20375.1 hypothetical protein HF992_05875 [Streptococcus ovuberis]</t>
  </si>
  <si>
    <t>Q#1121 - &gt;NKZ20376.1 thiol-disulfide oxidoreductase-associated membrane protein CcdA2 [Streptococcus ovuberis]</t>
  </si>
  <si>
    <t>Q#1123 - &gt;NKZ20378.1 translational GTPase TypA [Streptococcus ovuberis]</t>
  </si>
  <si>
    <t>Q#1124 - &gt;NKZ20379.1 rhodanese-like domain-containing protein [Streptococcus ovuberis]</t>
  </si>
  <si>
    <t>Q#1125 - &gt;NKZ20380.1 YqgQ family protein [Streptococcus ovuberis]</t>
  </si>
  <si>
    <t>DUF910 superfamily</t>
  </si>
  <si>
    <t>Q#1126 - &gt;NKZ20381.1 DNA starvation/stationary phase protection protein [Streptococcus ovuberis]</t>
  </si>
  <si>
    <t>Q#1127 - &gt;NKZ20382.1 prepilin peptidase [Streptococcus ovuberis]</t>
  </si>
  <si>
    <t>Q#1128 - &gt;NKZ20383.1 VanZ family protein [Streptococcus ovuberis]</t>
  </si>
  <si>
    <t>Q#1129 - &gt;NKZ20384.1 VanZ family protein [Streptococcus ovuberis]</t>
  </si>
  <si>
    <t>Q#1130 - &gt;NKZ20385.1 23S rRNA (adenine(2503)-C(2))-methyltransferase RlmN [Streptococcus ovuberis]</t>
  </si>
  <si>
    <t>Q#1131 - &gt;NKZ20386.1 DUF1027 domain-containing protein [Streptococcus ovuberis]</t>
  </si>
  <si>
    <t>Q#1132 - &gt;NKZ20387.1 PDZ domain-containing protein [Streptococcus ovuberis]</t>
  </si>
  <si>
    <t>Q#1133 - &gt;NKZ20388.1 pantetheine-phosphate adenylyltransferase [Streptococcus ovuberis]</t>
  </si>
  <si>
    <t>Q#1135 - &gt;NKZ20390.1 16S rRNA (guanine(966)-N(2))-methyltransferase RsmD [Streptococcus ovuberis]</t>
  </si>
  <si>
    <t>Q#1136 - &gt;NKZ20391.1 cobyrinate a,c-diamide synthase [Streptococcus ovuberis]</t>
  </si>
  <si>
    <t>COG1797</t>
  </si>
  <si>
    <t>CobB</t>
  </si>
  <si>
    <t>cl34360</t>
  </si>
  <si>
    <t>Cobyrinic acid a,c-diamide synthase  [Coenzyme transport and metabolism]; Cobyrinic acid a,c-diamide synthase [Coenzyme metabolism].</t>
  </si>
  <si>
    <t>Q#1137 - &gt;NKZ20392.1 cobalamin biosynthesis protein CobD [Streptococcus ovuberis]</t>
  </si>
  <si>
    <t>Q#1138 - &gt;NKZ20393.1 cobalt-precorrin-8 methylmutase [Streptococcus ovuberis]</t>
  </si>
  <si>
    <t>COG2082</t>
  </si>
  <si>
    <t>CobH</t>
  </si>
  <si>
    <t>cl00913</t>
  </si>
  <si>
    <t>Precorrin isomerase  [Coenzyme transport and metabolism]; Precorrin isomerase [Coenzyme metabolism].</t>
  </si>
  <si>
    <t>Q#1139 - &gt;NKZ20394.1 cobalt-precorrin-8 methylmutase [Streptococcus ovuberis]</t>
  </si>
  <si>
    <t>Q#1140 - &gt;NKZ20395.1 cobalt-precorrin-5B (C(1))-methyltransferase [Streptococcus ovuberis]</t>
  </si>
  <si>
    <t>COG1903</t>
  </si>
  <si>
    <t>CbiD</t>
  </si>
  <si>
    <t>cl00828</t>
  </si>
  <si>
    <t>Cobalamin biosynthesis protein CbiD  [Coenzyme transport and metabolism]; Cobalamin biosynthesis protein CbiD [Coenzyme metabolism].</t>
  </si>
  <si>
    <t>Q#1141 - &gt;NKZ20396.1 cobalt-precorrin-7 (C(5))-methyltransferase [Streptococcus ovuberis]</t>
  </si>
  <si>
    <t>TP_methylase superfamily</t>
  </si>
  <si>
    <t>S-AdoMet-dependent tetrapyrrole methylases; This superfamily uses S-AdoMet (S-adenosyl-L-methionine or SAM) in the methylation of diverse substrates. Most members catalyze various methylation steps in cobalamin (vitamin B12) biosynthesis. There are two distinct cobalamin biosynthetic pathways in bacteria. The aerobic pathway requires oxygen, and cobalt is inserted late in the pathway; the anaerobic pathway does not require oxygen, and cobalt insertion is the first committed step towards cobalamin synthesis. The enzymes involved in the aerobic pathway are prefixed Cob and those of the anaerobic pathway Cbi. Most of the enzymes are shared by both pathways and a few enzymes are pathway-specific. Diphthine synthase and ribosomal RNA small subunit methyltransferase I (RsmI) are two superfamily members that are not involved in cobalamin biosynthesis. Diphthine synthase participates in the posttranslational modification of a specific histidine residue in elongation factor 2 (EF-2) of eukaryotes and archaea to diphthamide. RsmI catalyzes the 2-O-methylation of the ribose of cytidine 1402 (C1402) in 16S rRNA. Other superfamily members not involved in cobalamin biosynthesis include the N-terminal tetrapyrrole methylase domain of Bacillus subtilis YabN whose specific function is unknown, and Omphalotus olearius omphalotin methyltransferase which catalyzes the automethylation of its own C-terminus; this C terminus is subsequently released and macrocyclized to give Omphalotin A, a potent nematicide.</t>
  </si>
  <si>
    <t>Q#1142 - &gt;NKZ20397.1 decarboxylating cobalt-precorrin-6B (C(15))-methyltransferase [Streptococcus ovuberis]</t>
  </si>
  <si>
    <t>COG2242</t>
  </si>
  <si>
    <t>CobL</t>
  </si>
  <si>
    <t>cl28096</t>
  </si>
  <si>
    <t>Precorrin-6B methylase 2  [Coenzyme transport and metabolism]; Precorrin-6B methylase 2 [Coenzyme metabolism].</t>
  </si>
  <si>
    <t>Q#1143 - &gt;NKZ20398.1 cobalt-precorrin-4 methyltransferase [Streptococcus ovuberis]</t>
  </si>
  <si>
    <t>COG2875</t>
  </si>
  <si>
    <t>CobM</t>
  </si>
  <si>
    <t>Precorrin-4 methylase  [Coenzyme transport and metabolism]; Precorrin-4 methylase [Coenzyme metabolism].</t>
  </si>
  <si>
    <t>Q#1144 - &gt;NKZ20399.1 cobalt-precorrin 5A hydrolase [Streptococcus ovuberis]</t>
  </si>
  <si>
    <t>cl26443</t>
  </si>
  <si>
    <t>CbiG_mid superfamily</t>
  </si>
  <si>
    <t>Cobalamin biosynthesis central region; Members of this family are involved in cobalamin synthesis. Synechocystis sp. cbiH represents a fusion between cbiH and cbiG. As other multi-functional proteins involved in cobalamin biosynthesis catalyze adjacent steps in the pathway, including CysG, CobL (CbiET), CobIJ and CobA-HemD, it is therefore possible that CbiG catalyzes a reaction step adjacent to CbiH. In the anaerobic pathway such a step could be the formation of a gamma lactone, which is thought to help to mediate the anaerobic ring contraction process.</t>
  </si>
  <si>
    <t>Q#1145 - &gt;NKZ20400.1 precorrin-3B C(17)-methyltransferase [Streptococcus ovuberis]</t>
  </si>
  <si>
    <t>COG1010</t>
  </si>
  <si>
    <t>CobJ</t>
  </si>
  <si>
    <t>Precorrin-3B methylase  [Coenzyme transport and metabolism]; Precorrin-3B methylase [Coenzyme metabolism].</t>
  </si>
  <si>
    <t>Q#1146 - &gt;NKZ20401.1 precorrin-6A reductase [Streptococcus ovuberis]</t>
  </si>
  <si>
    <t>cl00922</t>
  </si>
  <si>
    <t>CbiJ superfamily</t>
  </si>
  <si>
    <t>Precorrin-6x reductase CbiJ/CobK; This family consists of Precorrin-6x reductase EC:1.3.1.54. This enzyme catalyzes the reaction: precorrin-6Y + NADP(+) &lt;=&gt; precorrin-6X + NADPH. CbiJ and CobK both catalyze the reduction of macocycle in the colbalmin biosynthesis pathway.</t>
  </si>
  <si>
    <t>Q#1147 - &gt;NKZ20402.1 uroporphyrinogen-III C-methyltransferase [Streptococcus ovuberis]</t>
  </si>
  <si>
    <t>COG0007</t>
  </si>
  <si>
    <t>CysG</t>
  </si>
  <si>
    <t>Uroporphyrinogen-III methylase (siroheme synthase) [Coenzyme transport and metabolism]; Uroporphyrinogen-III methylase [Coenzyme metabolism].</t>
  </si>
  <si>
    <t>cl03649</t>
  </si>
  <si>
    <t>HemD superfamily</t>
  </si>
  <si>
    <t>Uroporphyrinogen-III synthase (HemD) catalyzes the asymmetrical cyclization of tetrapyrrole (linear) to uroporphyrinogen-III, the fourth step in the biosynthesis of heme. This ubiquitous enzyme is present in eukaryotes, bacteria and archaea. Mutations in the human uroporphyrinogen-III synthase gene cause congenital erythropoietic porphyria, a recessive inborn error of metabolism also known as Gunther disease.</t>
  </si>
  <si>
    <t>Q#1148 - &gt;NKZ20403.1 sirohydrochlorin cobaltochelatase [Streptococcus ovuberis]</t>
  </si>
  <si>
    <t>cl34830</t>
  </si>
  <si>
    <t>CbiK superfamily</t>
  </si>
  <si>
    <t>Cobalamin biosynthesis protein CbiK, Co2+ chelatase  [Coenzyme transport and metabolism]; Cobalamin biosynthesis protein CbiK, Co2+ chelatase [Coenzyme metabolism].</t>
  </si>
  <si>
    <t>Q#1149 - &gt;NKZ20404.1 cobalt-factor II C(20)-methyltransferase [Streptococcus ovuberis]</t>
  </si>
  <si>
    <t>COG2243</t>
  </si>
  <si>
    <t>CobF</t>
  </si>
  <si>
    <t>Precorrin-2 methylase  [Coenzyme transport and metabolism]; Precorrin-2 methylase [Coenzyme metabolism].</t>
  </si>
  <si>
    <t>Q#1150 - &gt;NKZ20405.1 energy-coupling factor ABC transporter permease [Streptococcus ovuberis]</t>
  </si>
  <si>
    <t>COG0310</t>
  </si>
  <si>
    <t>CbiM</t>
  </si>
  <si>
    <t>ABC-type Co2+ transport system, permease component [Inorganic ion transport and metabolism]; ABC-type Co2+ transport system, permease component [Inorganic ion transport and metabolism].</t>
  </si>
  <si>
    <t>Q#1151 - &gt;NKZ20406.1 energy-coupling factor ABC transporter substrate-binding protein [Streptococcus ovuberis]</t>
  </si>
  <si>
    <t>COG1930</t>
  </si>
  <si>
    <t>CbiN</t>
  </si>
  <si>
    <t>cl00842</t>
  </si>
  <si>
    <t>ABC-type cobalt transport system, periplasmic component  [Inorganic ion transport and metabolism]; ABC-type cobalt transport system, periplasmic component [Inorganic ion transport and metabolism].</t>
  </si>
  <si>
    <t>Q#1152 - &gt;NKZ20407.1 cobalt ECF transporter T component CbiQ [Streptococcus ovuberis]</t>
  </si>
  <si>
    <t>Q#1153 - &gt;NKZ20408.1 ATP-binding cassette domain-containing protein [Streptococcus ovuberis]</t>
  </si>
  <si>
    <t>Q#1154 - &gt;NKZ20409.1 cobyric acid synthase [Streptococcus ovuberis]</t>
  </si>
  <si>
    <t>Q#1155 - &gt;NKZ20410.1 cob(I)yrinic acid a,c-diamide adenosyltransferase [Streptococcus ovuberis]</t>
  </si>
  <si>
    <t>Q#1156 - &gt;NKZ20411.1 bifunctional precorrin-2 dehydrogenase/sirohydrochlorin ferrochelatase [Streptococcus ovuberis]</t>
  </si>
  <si>
    <t>COG1648</t>
  </si>
  <si>
    <t>CysG2</t>
  </si>
  <si>
    <t>cl34329</t>
  </si>
  <si>
    <t>Siroheme synthase (precorrin-2 oxidase/ferrochelatase domain) [Coenzyme transport and metabolism]; Siroheme synthase (precorrin-2 oxidase/ferrochelatase domain) [Coenzyme metabolism].</t>
  </si>
  <si>
    <t>Q#1157 - &gt;NKZ20412.1 glutamyl-tRNA reductase [Streptococcus ovuberis]</t>
  </si>
  <si>
    <t>COG0373</t>
  </si>
  <si>
    <t>HemA</t>
  </si>
  <si>
    <t>cl33855</t>
  </si>
  <si>
    <t>Glutamyl-tRNA reductase [Coenzyme transport and metabolism]; Glutamyl-tRNA reductase [Coenzyme metabolism].</t>
  </si>
  <si>
    <t>Q#1158 - &gt;NKZ20413.1 hydroxymethylbilane synthase [Streptococcus ovuberis]</t>
  </si>
  <si>
    <t>COG0181</t>
  </si>
  <si>
    <t>HemC</t>
  </si>
  <si>
    <t>cl33795</t>
  </si>
  <si>
    <t>Porphobilinogen deaminase [Coenzyme transport and metabolism]; Porphobilinogen deaminase [Coenzyme metabolism].</t>
  </si>
  <si>
    <t>Q#1159 - &gt;NKZ20414.1 uroporphyrinogen-III synthase [Streptococcus ovuberis]</t>
  </si>
  <si>
    <t>COG1587</t>
  </si>
  <si>
    <t>HemD</t>
  </si>
  <si>
    <t>Uroporphyrinogen-III synthase [Coenzyme transport and metabolism]; Uroporphyrinogen-III synthase [Coenzyme metabolism].</t>
  </si>
  <si>
    <t>Q#1160 - &gt;NKZ20415.1 porphobilinogen synthase [Streptococcus ovuberis]</t>
  </si>
  <si>
    <t>COG0113</t>
  </si>
  <si>
    <t>HemB</t>
  </si>
  <si>
    <t>cl00338</t>
  </si>
  <si>
    <t>Delta-aminolevulinic acid dehydratase, porphobilinogen synthase [Coenzyme transport and metabolism]; Delta-aminolevulinic acid dehydratase [Coenzyme metabolism].</t>
  </si>
  <si>
    <t>Q#1161 - &gt;NKZ20416.1 glutamate-1-semialdehyde 2,1-aminomutase [Streptococcus ovuberis]</t>
  </si>
  <si>
    <t>COG0001</t>
  </si>
  <si>
    <t>HemL</t>
  </si>
  <si>
    <t>Glutamate-1-semialdehyde aminotransferase [Coenzyme transport and metabolism]; Glutamate-1-semialdehyde aminotransferase [Coenzyme metabolism].</t>
  </si>
  <si>
    <t>Q#1162 - &gt;NKZ20417.1 bifunctional adenosylcobinamide kinase/adenosylcobinamide-phosphate guanylyltransferase [Streptococcus ovuberis]</t>
  </si>
  <si>
    <t>COG2087</t>
  </si>
  <si>
    <t>CobU</t>
  </si>
  <si>
    <t>Adenosyl cobinamide kinase/adenosyl cobinamide phosphate guanylyltransferase [Coenzyme transport and metabolism]; Adenosyl cobinamide kinase/adenosyl cobinamide phosphate guanylyltransferase [Coenzyme metabolism].</t>
  </si>
  <si>
    <t>Q#1163 - &gt;NKZ20418.1 adenosylcobinamide-GDP ribazoletransferase [Streptococcus ovuberis]</t>
  </si>
  <si>
    <t>Q#1164 - &gt;NKZ20419.1 histidine phosphatase family protein [Streptococcus ovuberis]</t>
  </si>
  <si>
    <t>Q#1165 - &gt;NKZ20420.1 NADH-dependent flavin oxidoreductase [Streptococcus ovuberis]</t>
  </si>
  <si>
    <t>Q#1166 - &gt;NKZ20421.1 nickel ABC transporter, nickel/metallophore periplasmic binding protein [Streptococcus ovuberis]</t>
  </si>
  <si>
    <t>Q#1167 - &gt;NKZ20422.1 ABC transporter permease [Streptococcus ovuberis]</t>
  </si>
  <si>
    <t>Q#1168 - &gt;NKZ20423.1 ABC transporter permease [Streptococcus ovuberis]</t>
  </si>
  <si>
    <t>Q#1169 - &gt;NKZ20424.1 ABC transporter ATP-binding protein [Streptococcus ovuberis]</t>
  </si>
  <si>
    <t>Q#1170 - &gt;NKZ20425.1 ABC transporter ATP-binding protein [Streptococcus ovuberis]</t>
  </si>
  <si>
    <t>cl34123</t>
  </si>
  <si>
    <t>DppF superfamily</t>
  </si>
  <si>
    <t>Q#1171 - &gt;NKZ20426.1 flavin reductase family protein [Streptococcus ovuberis]</t>
  </si>
  <si>
    <t>Q#1172 - &gt;NKZ20427.1 glutamine-hydrolyzing GMP synthase [Streptococcus ovuberis]</t>
  </si>
  <si>
    <t>Q#1173 - &gt;NKZ20428.1 GntR family transcriptional regulator [Streptococcus ovuberis]</t>
  </si>
  <si>
    <t>Q#1174 - &gt;NKZ20429.1 uracil-DNA glycosylase [Streptococcus ovuberis]</t>
  </si>
  <si>
    <t>Q#1175 - &gt;NKZ20430.1 8-oxo-dGTP diphosphatase [Streptococcus ovuberis]</t>
  </si>
  <si>
    <t>Q#1176 - &gt;NKZ20431.1 2'-5' RNA ligase family protein [Streptococcus ovuberis]</t>
  </si>
  <si>
    <t>cl38987</t>
  </si>
  <si>
    <t>2_5_RNA_ligase2 superfamily</t>
  </si>
  <si>
    <t>2'-5' RNA ligase superfamily; This family contains proteins related to pfam02834. These proteins are likely to be enzymes, but they may not share the RNA ligase activity.</t>
  </si>
  <si>
    <t>Q#1177 - &gt;NKZ20432.1 EamA family transporter RarD [Streptococcus ovuberis]</t>
  </si>
  <si>
    <t>Q#1179 - &gt;NKZ20434.1 hypothetical protein HF992_06180 [Streptococcus ovuberis]</t>
  </si>
  <si>
    <t>Q#1180 - &gt;NKZ20435.1 glycerol-3-phosphate 1-O-acyltransferase PlsY [Streptococcus ovuberis]</t>
  </si>
  <si>
    <t>Q#1181 - &gt;NKZ20436.1 DNA topoisomerase IV subunit B [Streptococcus ovuberis]</t>
  </si>
  <si>
    <t>Q#1182 - &gt;NKZ20437.1 cell filamentation protein Fic [Streptococcus ovuberis]</t>
  </si>
  <si>
    <t>Q#1183 - &gt;NKZ20438.1 DUF1232 domain-containing protein [Streptococcus ovuberis]</t>
  </si>
  <si>
    <t>COG3339</t>
  </si>
  <si>
    <t>YkvA</t>
  </si>
  <si>
    <t>cl01318</t>
  </si>
  <si>
    <t>Uncharacterized membrane protein YkvA, DUF1232 family [Function unknown]; Uncharacterized conserved protein [Function unknown].</t>
  </si>
  <si>
    <t>Q#1185 - &gt;NKZ20440.1 DNA topoisomerase IV subunit A [Streptococcus ovuberis]</t>
  </si>
  <si>
    <t>Q#1186 - &gt;NKZ20441.1 GNAT family N-acetyltransferase [Streptococcus ovuberis]</t>
  </si>
  <si>
    <t>Q#1187 - &gt;NKZ20442.1 rhodanese-like domain-containing protein [Streptococcus ovuberis]</t>
  </si>
  <si>
    <t>Q#1188 - &gt;NKZ20443.1 branched-chain amino acid aminotransferase [Streptococcus ovuberis]</t>
  </si>
  <si>
    <t>Q#1190 - &gt;NKZ20445.1 30S ribosomal protein S1 [Streptococcus ovuberis]</t>
  </si>
  <si>
    <t>Q#1192 - &gt;NKZ20447.1 ABC transporter ATP-binding protein [Streptococcus ovuberis]</t>
  </si>
  <si>
    <t>Q#1193 - &gt;NKZ20448.1 GntR family transcriptional regulator [Streptococcus ovuberis]</t>
  </si>
  <si>
    <t>Q#1194 - &gt;NKZ20449.1 elongation factor 4 [Streptococcus ovuberis]</t>
  </si>
  <si>
    <t>Q#1195 - &gt;NKZ20450.1 PaaI family thioesterase [Streptococcus ovuberis]</t>
  </si>
  <si>
    <t>Q#1196 - &gt;NKZ20451.1 septum formation protein Maf [Streptococcus ovuberis]</t>
  </si>
  <si>
    <t>Q#1197 - &gt;NKZ20452.1 YkgJ family cysteine cluster protein [Streptococcus ovuberis]</t>
  </si>
  <si>
    <t>Q#1198 - &gt;NKZ20453.1 phosphoesterase [Streptococcus ovuberis]</t>
  </si>
  <si>
    <t>Q#1207 - &gt;NKZ20462.1 DUF1851 domain-containing protein [Streptococcus ovuberis]</t>
  </si>
  <si>
    <t>cl35028</t>
  </si>
  <si>
    <t>COG5620 superfamily</t>
  </si>
  <si>
    <t>Q#1210 - &gt;NKZ20465.1 helix-turn-helix transcriptional regulator [Streptococcus ovuberis]</t>
  </si>
  <si>
    <t>Q#1211 - &gt;NKZ20466.1 noncanonical pyrimidine nucleotidase, YjjG family [Streptococcus ovuberis]</t>
  </si>
  <si>
    <t>Q#1212 - &gt;NKZ20467.1 excinuclease ABC subunit UvrC [Streptococcus ovuberis]</t>
  </si>
  <si>
    <t>Q#1213 - &gt;NKZ20468.1 hypothetical protein HF992_06370 [Streptococcus ovuberis]</t>
  </si>
  <si>
    <t>Q#1214 - &gt;NKZ20469.1 TVP38/TMEM64 family protein [Streptococcus ovuberis]</t>
  </si>
  <si>
    <t>Q#1215 - &gt;NKZ20470.1 iron-containing alcohol dehydrogenase [Streptococcus ovuberis]</t>
  </si>
  <si>
    <t>Q#1216 - &gt;NKZ20471.1 BMC domain-containing protein [Streptococcus ovuberis]</t>
  </si>
  <si>
    <t>Q#1217 - &gt;NKZ20472.1 response regulator [Streptococcus ovuberis]</t>
  </si>
  <si>
    <t>Q#1218 - &gt;NKZ20473.1 histidine kinase [Streptococcus ovuberis]</t>
  </si>
  <si>
    <t>COG2202</t>
  </si>
  <si>
    <t>PAS</t>
  </si>
  <si>
    <t>cl21578</t>
  </si>
  <si>
    <t>PAS domain [Signal transduction mechanisms]; FOG: PAS/PAC domain [Signal transduction mechanisms].</t>
  </si>
  <si>
    <t>Q#1219 - &gt;NKZ20474.1 ethanolamine ammonia-lyase reactivating factor EutA [Streptococcus ovuberis]</t>
  </si>
  <si>
    <t>Q#1220 - &gt;NKZ20475.1 ethanolamine ammonia-lyase subunit EutB [Streptococcus ovuberis]</t>
  </si>
  <si>
    <t>COG4303</t>
  </si>
  <si>
    <t>EutB</t>
  </si>
  <si>
    <t>Ethanolamine ammonia-lyase, large subunit [Amino acid transport and metabolism]; Ethanolamine ammonia-lyase, large subunit [Amino acid transport and metabolism].</t>
  </si>
  <si>
    <t>Q#1221 - &gt;NKZ20476.1 ethanolamine ammonia-lyase subunit EutC [Streptococcus ovuberis]</t>
  </si>
  <si>
    <t>Q#1222 - &gt;NKZ20477.1 ethanolamine utilization microcompartment protein EutL [Streptococcus ovuberis]</t>
  </si>
  <si>
    <t>Q#1223 - &gt;NKZ20478.1 BMC domain-containing protein [Streptococcus ovuberis]</t>
  </si>
  <si>
    <t>Q#1224 - &gt;NKZ20479.1 acetaldehyde dehydrogenase (acetylating) [Streptococcus ovuberis]</t>
  </si>
  <si>
    <t>Q#1225 - &gt;NKZ20480.1 BMC domain-containing protein, partial [Streptococcus ovuberis]</t>
  </si>
  <si>
    <t>Q#1226 - &gt;NKZ20481.1 ribose-5-phosphate isomerase RpiA [Streptococcus ovuberis]</t>
  </si>
  <si>
    <t>Q#1227 - &gt;NKZ20482.1 phosphopentomutase [Streptococcus ovuberis]</t>
  </si>
  <si>
    <t>Q#1228 - &gt;NKZ20483.1 DUF1697 domain-containing protein [Streptococcus ovuberis]</t>
  </si>
  <si>
    <t>Q#1229 - &gt;NKZ20484.1 arsenate reductase (glutaredoxin) [Streptococcus ovuberis]</t>
  </si>
  <si>
    <t>Q#1230 - &gt;NKZ20485.1 purine-nucleoside phosphorylase [Streptococcus ovuberis]</t>
  </si>
  <si>
    <t>Q#1231 - &gt;NKZ20486.1 purine-nucleoside phosphorylase [Streptococcus ovuberis]</t>
  </si>
  <si>
    <t>Q#1232 - &gt;NKZ20487.1 YitT family protein [Streptococcus ovuberis]</t>
  </si>
  <si>
    <t>Q#1233 - &gt;NKZ20488.1 C69 family dipeptidase [Streptococcus ovuberis]</t>
  </si>
  <si>
    <t>Ntn_hydrolase superfamily</t>
  </si>
  <si>
    <t>The Ntn hydrolases (N-terminal nucleophile) are a diverse superfamily of of enzymes that are activated autocatalytically via an N-terminally lcated nucleophilic amino acid.  N-terminal nucleophile (NTN-) hydrolase superfamily, which contains a four-layered alpha, beta, beta, alpha core structure. This family of hydrolases includes penicillin acylase, the 20S proteasome alpha and beta subunits, and glutamate synthase. The mechanism of activation of these proteins is conserved, although they differ in their substrate specificities. All known members catalyze the hydrolysis of amide bonds in either proteins or small molecules, and each one of them is synthesized as a preprotein. For each, an autocatalytic endoproteolytic process generates a new N-terminal residue. This mature N-terminal residue is central to catalysis and acts as both a polarizing base and a nucleophile during the reaction. The N-terminal amino group acts as the proton acceptor and activates either the nucleophilic hydroxyl in a Ser or Thr residue or the nucleophilic thiol in a Cys residue. The position of the N-terminal nucleophile in the active site and the mechanism of catalysis are conserved in this family, despite considerable variation in the protein sequences.</t>
  </si>
  <si>
    <t>Q#1234 - &gt;NKZ20489.1 energy-coupled thiamine transporter ThiT [Streptococcus ovuberis]</t>
  </si>
  <si>
    <t>Q#1235 - &gt;NKZ20490.1 LysR family transcriptional regulator [Streptococcus ovuberis]</t>
  </si>
  <si>
    <t>Q#1236 - &gt;NKZ20491.1 orotidine-5'-phosphate decarboxylase [Streptococcus ovuberis]</t>
  </si>
  <si>
    <t>Q#1237 - &gt;NKZ20492.1 orotate phosphoribosyltransferase [Streptococcus ovuberis]</t>
  </si>
  <si>
    <t>Q#1239 - &gt;NKZ20494.1 glycosyltransferase family 2 protein [Streptococcus ovuberis]</t>
  </si>
  <si>
    <t>Q#1240 - &gt;NKZ20495.1 rRNA pseudouridine synthase [Streptococcus ovuberis]</t>
  </si>
  <si>
    <t>Q#1241 - &gt;NKZ20496.1 homoserine dehydrogenase [Streptococcus ovuberis]</t>
  </si>
  <si>
    <t>Q#1242 - &gt;NKZ20497.1 homoserine kinase [Streptococcus ovuberis]</t>
  </si>
  <si>
    <t>Q#1244 - &gt;NKZ20499.1 UDP-N-acetylmuramate dehydrogenase [Streptococcus ovuberis]</t>
  </si>
  <si>
    <t>Q#1245 - &gt;NKZ20500.1 ABC transporter ATP-binding protein [Streptococcus ovuberis]</t>
  </si>
  <si>
    <t>Q#1246 - &gt;NKZ20501.1 ABC transporter permease [Streptococcus ovuberis]</t>
  </si>
  <si>
    <t>Q#1247 - &gt;NKZ20502.1 ABC transporter permease [Streptococcus ovuberis]</t>
  </si>
  <si>
    <t>Q#1248 - &gt;NKZ20503.1 ABC transporter substrate-binding protein [Streptococcus ovuberis]</t>
  </si>
  <si>
    <t>Q#1249 - &gt;NKZ20504.1 ClC family H(+)/Cl(-) exchange transporter [Streptococcus ovuberis]</t>
  </si>
  <si>
    <t>Q#1250 - &gt;NKZ20505.1 phosphotransferase [Streptococcus ovuberis]</t>
  </si>
  <si>
    <t>Q#1251 - &gt;NKZ20506.1 endonuclease III [Streptococcus ovuberis]</t>
  </si>
  <si>
    <t>Q#1252 - &gt;NKZ20507.1 rRNA pseudouridine synthase [Streptococcus ovuberis]</t>
  </si>
  <si>
    <t>Q#1253 - &gt;NKZ20508.1 GMP reductase [Streptococcus ovuberis]</t>
  </si>
  <si>
    <t>Q#1255 - &gt;NKZ20510.1 helix-turn-helix transcriptional regulator [Streptococcus ovuberis]</t>
  </si>
  <si>
    <t>Q#1257 - &gt;NKZ20512.1 type I DNA topoisomerase [Streptococcus ovuberis]</t>
  </si>
  <si>
    <t>Q#1260 - &gt;NKZ20515.1 FAD-containing oxidoreductase [Streptococcus ovuberis]</t>
  </si>
  <si>
    <t>Q#1261 - &gt;NKZ20516.1 methylenetetrahydrofolate--tRNA-(uracil(54)-C(5))-methyltransferase (FADH(2)-oxidizing) TrmFO [Streptococcus ovuberis]</t>
  </si>
  <si>
    <t>Q#1263 - &gt;NKZ20518.1 PspC domain-containing protein [Streptococcus ovuberis]</t>
  </si>
  <si>
    <t>PspC superfamily</t>
  </si>
  <si>
    <t>Q#1264 - &gt;NKZ20519.1 ABC-F family ATP-binding cassette domain-containing protein [Streptococcus ovuberis]</t>
  </si>
  <si>
    <t>Q#1265 - &gt;NKZ20520.1 ABC transporter ATP-binding protein [Streptococcus ovuberis]</t>
  </si>
  <si>
    <t>Q#1267 - &gt;NKZ20522.1 response regulator transcription factor [Streptococcus ovuberis]</t>
  </si>
  <si>
    <t>Q#1268 - &gt;NKZ20523.1 HAMP domain-containing histidine kinase [Streptococcus ovuberis]</t>
  </si>
  <si>
    <t>Q#1269 - &gt;NKZ20524.1 NUDIX domain-containing protein [Streptococcus ovuberis]</t>
  </si>
  <si>
    <t>Q#1270 - &gt;NKZ20525.1 NUDIX domain-containing protein [Streptococcus ovuberis]</t>
  </si>
  <si>
    <t>Q#1271 - &gt;NKZ20526.1 ABC transporter permease [Streptococcus ovuberis]</t>
  </si>
  <si>
    <t>Q#1272 - &gt;NKZ20527.1 ABC transporter ATP-binding protein [Streptococcus ovuberis]</t>
  </si>
  <si>
    <t>Q#1273 - &gt;NKZ20528.1 PASTA domain-containing protein [Streptococcus ovuberis]</t>
  </si>
  <si>
    <t>Q#1274 - &gt;NKZ20529.1 S8 family serine peptidase [Streptococcus ovuberis]</t>
  </si>
  <si>
    <t>Q#1275 - &gt;NKZ20530.1 ROK family protein [Streptococcus ovuberis]</t>
  </si>
  <si>
    <t>Q#1276 - &gt;NKZ20531.1 tyrosine recombinase XerS [Streptococcus ovuberis]</t>
  </si>
  <si>
    <t>Q#1279 - &gt;NKZ20534.1 transporter substrate-binding domain-containing protein [Streptococcus ovuberis]</t>
  </si>
  <si>
    <t>Q#1281 - &gt;NKZ20536.1 signal recognition particle protein [Streptococcus ovuberis]</t>
  </si>
  <si>
    <t>Q#1282 - &gt;NKZ20537.1 putative DNA-binding protein [Streptococcus ovuberis]</t>
  </si>
  <si>
    <t>Q#1284 - &gt;NKZ20539.1 ABC transporter ATP-binding protein [Streptococcus ovuberis]</t>
  </si>
  <si>
    <t>Q#1285 - &gt;NKZ20540.1 ABC transporter ATP-binding protein [Streptococcus ovuberis]</t>
  </si>
  <si>
    <t>Q#1286 - &gt;NKZ20541.1 N-acetylmuramidase [Streptococcus ovuberis]</t>
  </si>
  <si>
    <t>Q#1287 - &gt;NKZ20542.1 phosphopantothenate--cysteine ligase [Streptococcus ovuberis]</t>
  </si>
  <si>
    <t>Q#1288 - &gt;NKZ20543.1 phosphopantothenoylcysteine decarboxylase [Streptococcus ovuberis]</t>
  </si>
  <si>
    <t>Q#1289 - &gt;NKZ20544.1 ECF transporter S component [Streptococcus ovuberis]</t>
  </si>
  <si>
    <t>Q#1290 - &gt;NKZ20545.1 phospho-sugar mutase [Streptococcus ovuberis]</t>
  </si>
  <si>
    <t>Q#1291 - &gt;NKZ20546.1 glucose-1-phosphate adenylyltransferase [Streptococcus ovuberis]</t>
  </si>
  <si>
    <t>Q#1292 - &gt;NKZ20547.1 glucose-1-phosphate adenylyltransferase subunit GlgD [Streptococcus ovuberis]</t>
  </si>
  <si>
    <t>Q#1293 - &gt;NKZ20548.1 glycogen synthase GlgA [Streptococcus ovuberis]</t>
  </si>
  <si>
    <t>Q#1294 - &gt;NKZ20549.1 1,4-alpha-glucan branching protein GlgB [Streptococcus ovuberis]</t>
  </si>
  <si>
    <t>Q#1295 - &gt;NKZ20550.1 IS30 family transposase, partial [Streptococcus ovuberis]</t>
  </si>
  <si>
    <t>Q#1296 - &gt;NKZ20551.1 D-alanyl-D-alanine carboxypeptidase family protein [Streptococcus ovuberis]</t>
  </si>
  <si>
    <t>Q#1297 - &gt;NKZ20552.1 histidine phosphatase family protein [Streptococcus ovuberis]</t>
  </si>
  <si>
    <t>Q#1298 - &gt;NKZ20553.1 PFL family protein [Streptococcus ovuberis]</t>
  </si>
  <si>
    <t>Q#1299 - &gt;NKZ20554.1 ACT domain-containing protein [Streptococcus ovuberis]</t>
  </si>
  <si>
    <t>Q#1300 - &gt;NKZ20555.1 phosphopentomutase [Streptococcus ovuberis]</t>
  </si>
  <si>
    <t>Q#1301 - &gt;NKZ20556.1 deoxyribose-phosphate aldolase [Streptococcus ovuberis]</t>
  </si>
  <si>
    <t>Q#1302 - &gt;NKZ20557.1 NupC/NupG family nucleoside CNT transporter [Streptococcus ovuberis]</t>
  </si>
  <si>
    <t>COG1972</t>
  </si>
  <si>
    <t>NupC</t>
  </si>
  <si>
    <t>cl40784</t>
  </si>
  <si>
    <t>Nucleoside permease NupC [Nucleotide transport and metabolism]; Nucleoside permease [Nucleotide transport and metabolism].</t>
  </si>
  <si>
    <t>Q#1303 - &gt;NKZ20558.1 uridine phosphorylase [Streptococcus ovuberis]</t>
  </si>
  <si>
    <t>Q#1304 - &gt;NKZ20559.1 GntR family transcriptional regulator [Streptococcus ovuberis]</t>
  </si>
  <si>
    <t>Q#1305 - &gt;NKZ20560.1 type 2 isopentenyl-diphosphate Delta-isomerase [Streptococcus ovuberis]</t>
  </si>
  <si>
    <t>Q#1306 - &gt;NKZ20561.1 phosphomevalonate kinase [Streptococcus ovuberis]</t>
  </si>
  <si>
    <t>Q#1307 - &gt;NKZ20562.1 diphosphomevalonate decarboxylase [Streptococcus ovuberis]</t>
  </si>
  <si>
    <t>Q#1308 - &gt;NKZ20563.1 mevalonate kinase [Streptococcus ovuberis]</t>
  </si>
  <si>
    <t>Q#1309 - &gt;NKZ20564.1 AzlD domain-containing protein [Streptococcus ovuberis]</t>
  </si>
  <si>
    <t>Q#1310 - &gt;NKZ20565.1 AzlC family ABC transporter permease [Streptococcus ovuberis]</t>
  </si>
  <si>
    <t>Q#1311 - &gt;NKZ20566.1 tRNA (adenosine(37)-N6)-threonylcarbamoyltransferase complex transferase subunit TsaD [Streptococcus ovuberis]</t>
  </si>
  <si>
    <t>Q#1312 - &gt;NKZ20567.1 TetR/AcrR family transcriptional regulator [Streptococcus ovuberis]</t>
  </si>
  <si>
    <t>Q#1313 - &gt;NKZ20568.1 nitronate monooxygenase [Streptococcus ovuberis]</t>
  </si>
  <si>
    <t>Q#1314 - &gt;NKZ20569.1 NtaA/DmoA family FMN-dependent monooxygenase [Streptococcus ovuberis]</t>
  </si>
  <si>
    <t>Q#1315 - &gt;NKZ20570.1 diguanylate cyclase [Streptococcus ovuberis]</t>
  </si>
  <si>
    <t>COG2085 superfamily</t>
  </si>
  <si>
    <t>Q#1316 - &gt;NKZ20571.1 ribosomal protein S18-alanine N-acetyltransferase [Streptococcus ovuberis]</t>
  </si>
  <si>
    <t>Q#1317 - &gt;NKZ20572.1 tRNA (adenosine(37)-N6)-threonylcarbamoyltransferase complex dimerization subunit type 1 TsaB [Streptococcus ovuberis]</t>
  </si>
  <si>
    <t>Q#1318 - &gt;NKZ20573.1 DNA-dependent RNA polymerase auxiliary subunit epsilon family protein [Streptococcus ovuberis]</t>
  </si>
  <si>
    <t>Q#1319 - &gt;NKZ20574.1 ribonuclease J [Streptococcus ovuberis]</t>
  </si>
  <si>
    <t>Q#1320 - &gt;NKZ20575.1 nucleoside-diphosphate kinase [Streptococcus ovuberis]</t>
  </si>
  <si>
    <t>Q#1322 - &gt;NKZ20577.1 replication-associated recombination protein A [Streptococcus ovuberis]</t>
  </si>
  <si>
    <t>Q#1323 - &gt;NKZ20578.1 hypothetical protein HF992_06955 [Streptococcus ovuberis]</t>
  </si>
  <si>
    <t>Q#1324 - &gt;NKZ20579.1 replicative DNA helicase [Streptococcus ovuberis]</t>
  </si>
  <si>
    <t>Q#1325 - &gt;NKZ20580.1 50S ribosomal protein L9 [Streptococcus ovuberis]</t>
  </si>
  <si>
    <t>Q#1326 - &gt;NKZ20581.1 DHH family phosphoesterase [Streptococcus ovuberis]</t>
  </si>
  <si>
    <t>Q#1327 - &gt;NKZ20582.1 tRNA uridine-5-carboxymethylaminomethyl(34) synthesis enzyme MnmG [Streptococcus ovuberis]</t>
  </si>
  <si>
    <t>Q#1328 - &gt;NKZ20583.1 NUDIX hydrolase [Streptococcus ovuberis]</t>
  </si>
  <si>
    <t>Q#1329 - &gt;NKZ20584.1 NUDIX domain-containing protein [Streptococcus ovuberis]</t>
  </si>
  <si>
    <t>Q#1330 - &gt;NKZ20585.1 NUDIX domain-containing protein [Streptococcus ovuberis]</t>
  </si>
  <si>
    <t>Q#1331 - &gt;NKZ20586.1 glycosyltransferase [Streptococcus ovuberis]</t>
  </si>
  <si>
    <t>Q#1333 - &gt;NKZ20588.1 phosphodiester glycosidase family protein [Streptococcus ovuberis]</t>
  </si>
  <si>
    <t>Q#1336 - &gt;NKZ20591.1 tRNA 2-thiouridine(34) synthase MnmA [Streptococcus ovuberis]</t>
  </si>
  <si>
    <t>Q#1337 - &gt;NKZ20592.1 L-serine ammonia-lyase, iron-sulfur-dependent, subunit beta [Streptococcus ovuberis]</t>
  </si>
  <si>
    <t>Q#1338 - &gt;NKZ20593.1 L-serine ammonia-lyase, iron-sulfur-dependent, subunit alpha [Streptococcus ovuberis]</t>
  </si>
  <si>
    <t>Q#1339 - &gt;NKZ20594.1 histidine phosphatase family protein [Streptococcus ovuberis]</t>
  </si>
  <si>
    <t>Q#1340 - &gt;NKZ20595.1 HAD-IA family hydrolase [Streptococcus ovuberis]</t>
  </si>
  <si>
    <t>Q#1341 - &gt;NKZ20596.1 LysM peptidoglycan-binding domain-containing protein [Streptococcus ovuberis]</t>
  </si>
  <si>
    <t>Q#1342 - &gt;NKZ20597.1 energy-coupling factor transporter transmembrane protein EcfT [Streptococcus ovuberis]</t>
  </si>
  <si>
    <t>Q#1343 - &gt;NKZ20598.1 energy-coupling factor transporter ATPase [Streptococcus ovuberis]</t>
  </si>
  <si>
    <t>Q#1344 - &gt;NKZ20599.1 energy-coupling factor transporter ATPase [Streptococcus ovuberis]</t>
  </si>
  <si>
    <t>Q#1345 - &gt;NKZ20600.1 CDP-diacylglycerol--glycerol-3-phosphate 3-phosphatidyltransferase [Streptococcus ovuberis]</t>
  </si>
  <si>
    <t>Q#1346 - &gt;NKZ20601.1 helix-turn-helix domain-containing protein [Streptococcus ovuberis]</t>
  </si>
  <si>
    <t>Q#1347 - &gt;NKZ20602.1 insulinase family protein [Streptococcus ovuberis]</t>
  </si>
  <si>
    <t>Q#1348 - &gt;NKZ20603.1 insulinase family protein [Streptococcus ovuberis]</t>
  </si>
  <si>
    <t>Q#1349 - &gt;NKZ20604.1 S4 domain-containing protein YaaA [Streptococcus ovuberis]</t>
  </si>
  <si>
    <t>Q#1350 - &gt;NKZ20605.1 DNA replication/repair protein RecF [Streptococcus ovuberis]</t>
  </si>
  <si>
    <t>Q#1351 - &gt;NKZ20606.1 IMP dehydrogenase [Streptococcus ovuberis]</t>
  </si>
  <si>
    <t>Q#1353 - &gt;NKZ20608.1 tryptophan--tRNA ligase [Streptococcus ovuberis]</t>
  </si>
  <si>
    <t>Q#1354 - &gt;NKZ20609.1 ATP-binding cassette domain-containing protein [Streptococcus ovuberis]</t>
  </si>
  <si>
    <t>Q#1355 - &gt;NKZ20610.1 YfhO family protein [Streptococcus ovuberis]</t>
  </si>
  <si>
    <t>Q#1356 - &gt;NKZ20611.1 DUF1275 domain-containing protein [Streptococcus ovuberis]</t>
  </si>
  <si>
    <t>Q#1357 - &gt;NKZ20612.1 23S rRNA (pseudouridine(1915)-N(3))-methyltransferase RlmH [Streptococcus ovuberis]</t>
  </si>
  <si>
    <t>Q#1358 - &gt;NKZ20613.1 PDZ domain-containing protein [Streptococcus ovuberis]</t>
  </si>
  <si>
    <t>Q#1359 - &gt;NKZ20614.1 ParB/RepB/Spo0J family partition protein [Streptococcus ovuberis]</t>
  </si>
  <si>
    <t>Q#1360 - &gt;NKZ20615.1 chromosomal replication initiator protein DnaA [Streptococcus ovuberis]</t>
  </si>
  <si>
    <t>Q#1361 - &gt;NKZ20616.1 DNA polymerase III subunit beta [Streptococcus ovuberis]</t>
  </si>
  <si>
    <t>Q#1362 - &gt;NKZ20617.1 DUF951 domain-containing protein [Streptococcus ovuberis]</t>
  </si>
  <si>
    <t>Q#1363 - &gt;NKZ20618.1 DUF1307 domain-containing protein [Streptococcus ovuberis]</t>
  </si>
  <si>
    <t>cl01981</t>
  </si>
  <si>
    <t>DUF1307 superfamily</t>
  </si>
  <si>
    <t>Protein of unknown function (DUF1307); This family consists of several hypothetical bacterial proteins of around 150 residues in length. Some family members are described as putative lipoproteins but the function of the family is unknown.</t>
  </si>
  <si>
    <t>Q#1368 - &gt;NKZ20623.1 helix-turn-helix transcriptional regulator [Streptococcus ovuberis]</t>
  </si>
  <si>
    <t>Q#1370 - &gt;NKZ20625.1 AAA family ATPase [Streptococcus ovuberis]</t>
  </si>
  <si>
    <t>cl34639</t>
  </si>
  <si>
    <t>YbjD superfamily</t>
  </si>
  <si>
    <t>Predicted ATP-dependent endonuclease of the OLD family, contains P-loop ATPase and TOPRIM domains [Replication, recombination and repair]; Predicted ATP-dependent endonuclease of the OLD family [DNA replication, recombination, and repair].</t>
  </si>
  <si>
    <t>Q#1374 - &gt;NKZ20629.1 relaxase/mobilization nuclease domain-containing protein [Streptococcus ovuberis]</t>
  </si>
  <si>
    <t>Q#1375 - &gt;NKZ20630.1 HAMP domain-containing histidine kinase [Streptococcus ovuberis]</t>
  </si>
  <si>
    <t>Q#1376 - &gt;NKZ20631.1 response regulator transcription factor [Streptococcus ovuberis]</t>
  </si>
  <si>
    <t>Q#1378 - &gt;NKZ20633.1 type 2 lantipeptide synthetase LanM [Streptococcus ovuberis]</t>
  </si>
  <si>
    <t>Q#1379 - &gt;NKZ20634.1 ATP-binding cassette domain-containing protein [Streptococcus ovuberis]</t>
  </si>
  <si>
    <t>SunT superfamily</t>
  </si>
  <si>
    <t>Q#1380 - &gt;NKZ20635.1 ABC transporter ATP-binding protein [Streptococcus ovuberis]</t>
  </si>
  <si>
    <t>Q#1382 - &gt;NKZ20637.1 ABC transporter permease subunit [Streptococcus ovuberis]</t>
  </si>
  <si>
    <t>Q#1383 - &gt;NKZ20638.1 helix-turn-helix transcriptional regulator [Streptococcus ovuberis]</t>
  </si>
  <si>
    <t>Q#1385 - &gt;NKZ20640.1 site-specific integrase [Streptococcus ovuberis]</t>
  </si>
  <si>
    <t>Q#1386 - &gt;NKZ20641.1 ribosome biogenesis GTPase YlqF [Streptococcus ovuberis]</t>
  </si>
  <si>
    <t>Q#1387 - &gt;NKZ20642.1 ribonuclease HII [Streptococcus ovuberis]</t>
  </si>
  <si>
    <t>Q#1388 - &gt;NKZ20643.1 YdcF family protein [Streptococcus ovuberis]</t>
  </si>
  <si>
    <t>Q#1389 - &gt;NKZ20644.1 sugar O-acetyltransferase [Streptococcus ovuberis]</t>
  </si>
  <si>
    <t>Q#1390 - &gt;NKZ20645.1 DNA-protecting protein DprA [Streptococcus ovuberis]</t>
  </si>
  <si>
    <t>Q#1391 - &gt;NKZ20646.1 glutamate 5-kinase [Streptococcus ovuberis]</t>
  </si>
  <si>
    <t>Q#1392 - &gt;NKZ20647.1 glutamate-5-semialdehyde dehydrogenase [Streptococcus ovuberis]</t>
  </si>
  <si>
    <t>Q#1393 - &gt;NKZ20648.1 pyrroline-5-carboxylate reductase [Streptococcus ovuberis]</t>
  </si>
  <si>
    <t>Q#1394 - &gt;NKZ20649.1 citrate transporter [Streptococcus ovuberis]</t>
  </si>
  <si>
    <t>Q#1396 - &gt;NKZ20651.1 acetyl-CoA carboxylase biotin carboxyl carrier protein subunit [Streptococcus ovuberis]</t>
  </si>
  <si>
    <t>Q#1397 - &gt;NKZ20652.1 sodium ion-translocating decarboxylase subunit beta [Streptococcus ovuberis]</t>
  </si>
  <si>
    <t>Q#1398 - &gt;NKZ20653.1 citrate lyase acyl carrier protein [Streptococcus ovuberis]</t>
  </si>
  <si>
    <t>ACP superfamily</t>
  </si>
  <si>
    <t>Malonate decarboxylase delta subunit (MdcD); This family consists of several bacterial malonate decarboxylase delta subunit (MdcD) proteins. Malonate decarboxylase of Klebsiella pneumoniae consists of four different subunits and catalyzes the conversion of malonate plus H+ to acetate and CO2. The catalysis proceeds via acetyl and malonyl thioester residues with the phosphribosyl-dephospho-CoA prosthetic group of the acyl carrier protein (ACP) subunit. MdcC is the (apo) ACP subunit. The family also contains the CitD family of citrate lyase acyl carrier proteins.</t>
  </si>
  <si>
    <t>Q#1399 - &gt;NKZ20654.1 citrate (pro-3S)-lyase subunit beta [Streptococcus ovuberis]</t>
  </si>
  <si>
    <t>Q#1400 - &gt;NKZ20655.1 citrate lyase subunit alpha [Streptococcus ovuberis]</t>
  </si>
  <si>
    <t>Q#1401 - &gt;NKZ20656.1 citrate lyase holo-[acyl-carrier protein] synthase [Streptococcus ovuberis]</t>
  </si>
  <si>
    <t>Q#1402 - &gt;NKZ20657.1 oxaloacetate decarboxylase subunit alpha [Streptococcus ovuberis]</t>
  </si>
  <si>
    <t>Q#1403 - &gt;NKZ20658.1 [citrate (pro-3S)-lyase] ligase [Streptococcus ovuberis]</t>
  </si>
  <si>
    <t>Q#1404 - &gt;NKZ20659.1 AbrB family transcriptional regulator [Streptococcus ovuberis]</t>
  </si>
  <si>
    <t>Q#1405 - &gt;NKZ20660.1 triphosphoribosyl-dephospho-CoA synthase CitG [Streptococcus ovuberis]</t>
  </si>
  <si>
    <t>Q#1406 - &gt;NKZ20661.1 GntR family transcriptional regulator [Streptococcus ovuberis]</t>
  </si>
  <si>
    <t>Q#1407 - &gt;NKZ20662.1 phosphocarrier protein HPr [Streptococcus ovuberis]</t>
  </si>
  <si>
    <t>Q#1408 - &gt;NKZ20663.1 phosphoenolpyruvate--protein phosphotransferase [Streptococcus ovuberis]</t>
  </si>
  <si>
    <t>Q#1409 - &gt;NKZ20664.1 helix-turn-helix domain-containing protein [Streptococcus ovuberis]</t>
  </si>
  <si>
    <t>Q#1412 - &gt;NKZ20667.1 bifunctional 4-hydroxy-2-oxoglutarate aldolase/2-dehydro-3-deoxy-phosphogluconate aldolase [Streptococcus ovuberis]</t>
  </si>
  <si>
    <t>Q#1413 - &gt;NKZ20668.1 sugar kinase [Streptococcus ovuberis]</t>
  </si>
  <si>
    <t>Q#1414 - &gt;NKZ20669.1 RpiB/LacA/LacB family sugar-phosphate isomerase [Streptococcus ovuberis]</t>
  </si>
  <si>
    <t>Q#1415 - &gt;NKZ20670.1 gluconate 5-dehydrogenase [Streptococcus ovuberis]</t>
  </si>
  <si>
    <t>Q#1416 - &gt;NKZ20671.1 PTS sugar transporter subunit IIA [Streptococcus ovuberis]</t>
  </si>
  <si>
    <t>Q#1417 - &gt;NKZ20672.1 glucuronyl hydrolase [Streptococcus ovuberis]</t>
  </si>
  <si>
    <t>Q#1418 - &gt;NKZ20673.1 PTS system mannose/fructose/N-acetylgalactosamine-transporter subunit IIB [Streptococcus ovuberis]</t>
  </si>
  <si>
    <t>Q#1419 - &gt;NKZ20674.1 PTS mannose/fructose/sorbose/N-acetylgalactosamine transporter subunit IIC [Streptococcus ovuberis]</t>
  </si>
  <si>
    <t>Q#1420 - &gt;NKZ20675.1 PTS mannose/fructose/sorbose transporter family subunit IID [Streptococcus ovuberis]</t>
  </si>
  <si>
    <t>Q#1421 - &gt;NKZ20676.1 LacI family DNA-binding transcriptional regulator [Streptococcus ovuberis]</t>
  </si>
  <si>
    <t>Q#1422 - &gt;NKZ20677.1 uridine kinase [Streptococcus ovuberis]</t>
  </si>
  <si>
    <t>Q#1423 - &gt;NKZ20678.1 DNA polymerase III subunit delta [Streptococcus ovuberis]</t>
  </si>
  <si>
    <t>Q#1424 - &gt;NKZ20679.1 superoxide dismutase [Streptococcus ovuberis]</t>
  </si>
  <si>
    <t>Q#1425 - &gt;NKZ20680.1 D-alanyl-D-alanine carboxypeptidase [Streptococcus ovuberis]</t>
  </si>
  <si>
    <t>Q#1427 - &gt;NKZ20682.1 putative heavy metal-binding protein [Streptococcus ovuberis]</t>
  </si>
  <si>
    <t>Q#1428 - &gt;NKZ20683.1 ABC transporter permease subunit [Streptococcus ovuberis]</t>
  </si>
  <si>
    <t>Q#1429 - &gt;NKZ20684.1 amino acid ABC transporter ATP-binding protein [Streptococcus ovuberis]</t>
  </si>
  <si>
    <t>Q#1430 - &gt;NKZ20685.1 IS110 family transposase [Streptococcus ovuberis]</t>
  </si>
  <si>
    <t>Q#1432 - &gt;NKZ20687.1 GntR family transcriptional regulator [Streptococcus ovuberis]</t>
  </si>
  <si>
    <t>MngR superfamily</t>
  </si>
  <si>
    <t>Q#1433 - &gt;NKZ20688.1 GlsB/YeaQ/YmgE family stress response membrane protein [Streptococcus ovuberis]</t>
  </si>
  <si>
    <t>Q#1434 - &gt;NKZ20689.1 GntR family transcriptional regulator [Streptococcus ovuberis]</t>
  </si>
  <si>
    <t>Q#1436 - &gt;NKZ20691.1 glycerophosphodiester phosphodiesterase [Streptococcus ovuberis]</t>
  </si>
  <si>
    <t>Q#1437 - &gt;NKZ20692.1 DUF4767 domain-containing protein [Streptococcus ovuberis]</t>
  </si>
  <si>
    <t>Q#1440 - &gt;NKZ20695.1 GTPase ObgE [Streptococcus ovuberis]</t>
  </si>
  <si>
    <t>Q#1442 - &gt;NKZ20697.1 phosphoglucosamine mutase [Streptococcus ovuberis]</t>
  </si>
  <si>
    <t>Q#1443 - &gt;NKZ20698.1 hypothetical protein HF992_07595 [Streptococcus ovuberis]</t>
  </si>
  <si>
    <t>Q#1444 - &gt;NKZ20699.1 TIGR00159 family protein [Streptococcus ovuberis]</t>
  </si>
  <si>
    <t>Q#1445 - &gt;NKZ20700.1 Mur ligase family protein [Streptococcus ovuberis]</t>
  </si>
  <si>
    <t>Q#1446 - &gt;NKZ20701.1 type 1 glutamine amidotransferase [Streptococcus ovuberis]</t>
  </si>
  <si>
    <t>Q#1447 - &gt;NKZ20702.1 metal-sulfur cluster assembly factor [Streptococcus ovuberis]</t>
  </si>
  <si>
    <t>Q#1449 - &gt;NKZ20704.1 dihydroxy-acid dehydratase [Streptococcus ovuberis]</t>
  </si>
  <si>
    <t>Q#1450 - &gt;NKZ20705.1 VOC family protein [Streptococcus ovuberis]</t>
  </si>
  <si>
    <t>Q#1452 - &gt;NKZ20707.1 Rgg/GadR/MutR family transcriptional regulator [Streptococcus ovuberis]</t>
  </si>
  <si>
    <t>Q#1453 - &gt;NKZ20708.1 ABC-F family ATP-binding cassette domain-containing protein [Streptococcus ovuberis]</t>
  </si>
  <si>
    <t>Q#1454 - &gt;NKZ20709.1 MmcQ family protein [Streptococcus ovuberis]</t>
  </si>
  <si>
    <t>Q#1455 - &gt;NKZ20710.1 aspartate--ammonia ligase [Streptococcus ovuberis]</t>
  </si>
  <si>
    <t>Q#1457 - &gt;NKZ20712.1 esterase family protein [Streptococcus ovuberis]</t>
  </si>
  <si>
    <t>Q#1458 - &gt;NKZ20713.1 ribonuclease J [Streptococcus ovuberis]</t>
  </si>
  <si>
    <t>Q#1459 - &gt;NKZ20714.1 aldose 1-epimerase family protein [Streptococcus ovuberis]</t>
  </si>
  <si>
    <t>Q#1460 - &gt;NKZ20715.1 6-phospho-beta-galactosidase [Streptococcus ovuberis]</t>
  </si>
  <si>
    <t>Q#1461 - &gt;NKZ20716.1 PTS transporter subunit EIIC [Streptococcus ovuberis]</t>
  </si>
  <si>
    <t>Q#1462 - &gt;NKZ20717.1 PTS lactose/cellobiose transporter subunit IIA [Streptococcus ovuberis]</t>
  </si>
  <si>
    <t>Q#1463 - &gt;NKZ20718.1 tagatose-bisphosphate aldolase [Streptococcus ovuberis]</t>
  </si>
  <si>
    <t>Q#1464 - &gt;NKZ20719.1 tagatose-6-phosphate kinase [Streptococcus ovuberis]</t>
  </si>
  <si>
    <t>Q#1465 - &gt;NKZ20720.1 galactose-6-phosphate isomerase subunit LacB [Streptococcus ovuberis]</t>
  </si>
  <si>
    <t>Q#1466 - &gt;NKZ20721.1 galactose-6-phosphate isomerase subunit LacA [Streptococcus ovuberis]</t>
  </si>
  <si>
    <t>Q#1467 - &gt;NKZ20722.1 DeoR/GlpR transcriptional regulator [Streptococcus ovuberis]</t>
  </si>
  <si>
    <t>Q#1469 - &gt;NKZ20724.1 ABC transporter permease [Streptococcus ovuberis]</t>
  </si>
  <si>
    <t>Q#1470 - &gt;NKZ20725.1 ABC transporter substrate-binding protein [Streptococcus ovuberis]</t>
  </si>
  <si>
    <t>Q#1471 - &gt;NKZ20726.1 tryptophan synthase subunit beta [Streptococcus ovuberis]</t>
  </si>
  <si>
    <t>Q#1472 - &gt;NKZ20727.1 DUF2207 domain-containing protein [Streptococcus ovuberis]</t>
  </si>
  <si>
    <t>Q#1476 - &gt;NKZ20731.1 IS66 family insertion sequence element accessory protein TnpB [Streptococcus ovuberis]</t>
  </si>
  <si>
    <t>cl29265</t>
  </si>
  <si>
    <t>TnpB_IS66 superfamily</t>
  </si>
  <si>
    <t>IS66 Orf2 like protein; This protein is found in insertion sequences related to IS66. The function of these proteins is uncertain, but they are probably essential for transposition.</t>
  </si>
  <si>
    <t>Q#1477 - &gt;NKZ20732.1 bifunctional metallophosphatase/5'-nucleotidase [Streptococcus ovuberis]</t>
  </si>
  <si>
    <t>Q#1478 - &gt;NKZ20733.1 aspartate-semialdehyde dehydrogenase [Streptococcus ovuberis]</t>
  </si>
  <si>
    <t>Q#1480 - &gt;NKZ20735.1 4-hydroxy-tetrahydrodipicolinate synthase [Streptococcus ovuberis]</t>
  </si>
  <si>
    <t>Q#1481 - &gt;NKZ20736.1 MarR family transcriptional regulator [Streptococcus ovuberis]</t>
  </si>
  <si>
    <t>Q#1482 - &gt;NKZ20737.1 zinc-binding dehydrogenase [Streptococcus ovuberis]</t>
  </si>
  <si>
    <t>Q#1483 - &gt;NKZ20738.1 ABC transporter permease [Streptococcus ovuberis]</t>
  </si>
  <si>
    <t>Q#1484 - &gt;NKZ20739.1 glycine/betaine ABC transporter substrate-binding protein [Streptococcus ovuberis]</t>
  </si>
  <si>
    <t>Q#1485 - &gt;NKZ20740.1 ABC transporter ATP-binding protein [Streptococcus ovuberis]</t>
  </si>
  <si>
    <t>Q#1486 - &gt;NKZ20741.1 ABC transporter permease [Streptococcus ovuberis]</t>
  </si>
  <si>
    <t>Q#1487 - &gt;NKZ20742.1 GNAT family N-acetyltransferase [Streptococcus ovuberis]</t>
  </si>
  <si>
    <t>Q#1488 - &gt;NKZ20743.1 dihydroorotate oxidase [Streptococcus ovuberis]</t>
  </si>
  <si>
    <t>Q#1489 - &gt;NKZ20744.1 MATE family efflux transporter [Streptococcus ovuberis]</t>
  </si>
  <si>
    <t>Q#1490 - &gt;NKZ20745.1 SDR family oxidoreductase [Streptococcus ovuberis]</t>
  </si>
  <si>
    <t>Q#1491 - &gt;NKZ20746.1 2-isopropylmalate synthase [Streptococcus ovuberis]</t>
  </si>
  <si>
    <t>Q#1492 - &gt;NKZ20747.1 3-isopropylmalate dehydrogenase [Streptococcus ovuberis]</t>
  </si>
  <si>
    <t>Q#1493 - &gt;NKZ20748.1 DUF1294 domain-containing protein [Streptococcus ovuberis]</t>
  </si>
  <si>
    <t>DUF1294 superfamily</t>
  </si>
  <si>
    <t>Protein of unknown function (DUF1294); This family includes a number of hypothetical bacterial and archaeal proteins of unknown function.</t>
  </si>
  <si>
    <t>Q#1494 - &gt;NKZ20749.1 3-isopropylmalate dehydratase large subunit [Streptococcus ovuberis]</t>
  </si>
  <si>
    <t>Q#1495 - &gt;NKZ20750.1 3-isopropylmalate dehydratase small subunit [Streptococcus ovuberis]</t>
  </si>
  <si>
    <t>Q#1496 - &gt;NKZ20751.1 VOC family protein [Streptococcus ovuberis]</t>
  </si>
  <si>
    <t>Q#1498 - &gt;NKZ20753.1 LysR family transcriptional regulator [Streptococcus ovuberis]</t>
  </si>
  <si>
    <t>Q#1500 - &gt;NKZ20755.1 aldo/keto reductase [Streptococcus ovuberis]</t>
  </si>
  <si>
    <t>Q#1503 - &gt;NKZ20758.1 glycoside hydrolase family 1 protein [Streptococcus ovuberis]</t>
  </si>
  <si>
    <t>Q#1504 - &gt;NKZ20759.1 DUF871 domain-containing protein [Streptococcus ovuberis]</t>
  </si>
  <si>
    <t>Q#1505 - &gt;NKZ20760.1 PRD domain-containing protein [Streptococcus ovuberis]</t>
  </si>
  <si>
    <t>Q#1506 - &gt;NKZ20761.1 PTS sugar transporter subunit IIB [Streptococcus ovuberis]</t>
  </si>
  <si>
    <t>Q#1507 - &gt;NKZ20762.1 PTS lactose/cellobiose transporter subunit IIA [Streptococcus ovuberis]</t>
  </si>
  <si>
    <t>Q#1509 - &gt;NKZ20764.1 PTS sugar transporter subunit IIC [Streptococcus ovuberis]</t>
  </si>
  <si>
    <t>Q#1510 - &gt;NKZ20765.1 LTA synthase family protein [Streptococcus ovuberis]</t>
  </si>
  <si>
    <t>Q#1511 - &gt;NKZ20766.1 class I SAM-dependent rRNA methyltransferase [Streptococcus ovuberis]</t>
  </si>
  <si>
    <t>Q#1512 - &gt;NKZ20767.1 type I 3-dehydroquinate dehydratase [Streptococcus ovuberis]</t>
  </si>
  <si>
    <t>Q#1513 - &gt;NKZ20768.1 shikimate dehydrogenase [Streptococcus ovuberis]</t>
  </si>
  <si>
    <t>Q#1514 - &gt;NKZ20769.1 3-dehydroquinate synthase [Streptococcus ovuberis]</t>
  </si>
  <si>
    <t>Q#1515 - &gt;NKZ20770.1 chorismate synthase [Streptococcus ovuberis]</t>
  </si>
  <si>
    <t>Q#1516 - &gt;NKZ20771.1 prephenate dehydrogenase [Streptococcus ovuberis]</t>
  </si>
  <si>
    <t>Q#1517 - &gt;NKZ20772.1 YlbF/YmcA family competence regulator [Streptococcus ovuberis]</t>
  </si>
  <si>
    <t>Q#1518 - &gt;NKZ20773.1 ABC transporter ATP-binding protein [Streptococcus ovuberis]</t>
  </si>
  <si>
    <t>Q#1519 - &gt;NKZ20774.1 iron-hydroxamate ABC transporter substrate-binding protein [Streptococcus ovuberis]</t>
  </si>
  <si>
    <t>Q#1520 - &gt;NKZ20775.1 iron ABC transporter permease [Streptococcus ovuberis]</t>
  </si>
  <si>
    <t>Q#1521 - &gt;NKZ20776.1 iron ABC transporter permease [Streptococcus ovuberis]</t>
  </si>
  <si>
    <t>Q#1524 - &gt;NKZ20779.1 helix-turn-helix transcriptional regulator [Streptococcus ovuberis]</t>
  </si>
  <si>
    <t>Q#1525 - &gt;NKZ20780.1 GntR family transcriptional regulator [Streptococcus ovuberis]</t>
  </si>
  <si>
    <t>Q#1526 - &gt;NKZ20781.1 iron-containing alcohol dehydrogenase [Streptococcus ovuberis]</t>
  </si>
  <si>
    <t>Q#1527 - &gt;NKZ20782.1 aldo/keto reductase [Streptococcus ovuberis]</t>
  </si>
  <si>
    <t>Q#1528 - &gt;NKZ20783.1 SDR family oxidoreductase [Streptococcus ovuberis]</t>
  </si>
  <si>
    <t>Q#1529 - &gt;NKZ20784.1 SDR family oxidoreductase [Streptococcus ovuberis]</t>
  </si>
  <si>
    <t>Q#1530 - &gt;NKZ20785.1 phosphoglycerate kinase [Streptococcus ovuberis]</t>
  </si>
  <si>
    <t>Q#1532 - &gt;NKZ20787.1 C39 family peptidase [Streptococcus ovuberis]</t>
  </si>
  <si>
    <t>Q#1533 - &gt;NKZ20788.1 aromatic acid exporter family protein [Streptococcus ovuberis]</t>
  </si>
  <si>
    <t>Q#1534 - &gt;NKZ20789.1 MerR family transcriptional regulator [Streptococcus ovuberis]</t>
  </si>
  <si>
    <t>Q#1535 - &gt;NKZ20790.1 type I glutamate--ammonia ligase [Streptococcus ovuberis]</t>
  </si>
  <si>
    <t>Q#1536 - &gt;NKZ20791.1 GNAT family N-acetyltransferase [Streptococcus ovuberis]</t>
  </si>
  <si>
    <t>Q#1537 - &gt;NKZ20792.1 trehalose operon repressor [Streptococcus ovuberis]</t>
  </si>
  <si>
    <t>Q#1538 - &gt;NKZ20793.1 PTS system trehalose-specific EIIBC component [Streptococcus ovuberis]</t>
  </si>
  <si>
    <t>Q#1539 - &gt;NKZ20794.1 alpha,alpha-phosphotrehalase [Streptococcus ovuberis]</t>
  </si>
  <si>
    <t>Q#1540 - &gt;NKZ20795.1 metal-dependent transcriptional regulator [Streptococcus ovuberis]</t>
  </si>
  <si>
    <t>Q#1541 - &gt;NKZ20796.1 zinc ABC transporter solute-binding protein [Streptococcus ovuberis]</t>
  </si>
  <si>
    <t>Q#1542 - &gt;NKZ20797.1 metal ABC transporter ATP-binding protein [Streptococcus ovuberis]</t>
  </si>
  <si>
    <t>Q#1543 - &gt;NKZ20798.1 metal ABC transporter permease [Streptococcus ovuberis]</t>
  </si>
  <si>
    <t>Q#1544 - &gt;NKZ20799.1 metal ABC transporter permease [Streptococcus ovuberis]</t>
  </si>
  <si>
    <t>Q#1546 - &gt;NKZ20801.1 endopeptidase [Streptococcus ovuberis]</t>
  </si>
  <si>
    <t>Q#1548 - &gt;NKZ20803.1 Holliday junction branch migration DNA helicase RuvB [Streptococcus ovuberis]</t>
  </si>
  <si>
    <t>Q#1549 - &gt;NKZ20804.1 oligoendopeptidase F [Streptococcus ovuberis]</t>
  </si>
  <si>
    <t>Q#1550 - &gt;NKZ20805.1 preprotein translocase subunit YajC [Streptococcus ovuberis]</t>
  </si>
  <si>
    <t>Q#1552 - &gt;NKZ20807.1 LLM class flavin-dependent oxidoreductase [Streptococcus ovuberis]</t>
  </si>
  <si>
    <t>Q#1553 - &gt;NKZ20808.1 Ohr family peroxiredoxin [Streptococcus ovuberis]</t>
  </si>
  <si>
    <t>Q#1554 - &gt;NKZ20809.1 peptide-methionine (S)-S-oxide reductase MsrA [Streptococcus ovuberis]</t>
  </si>
  <si>
    <t>Q#1555 - &gt;NKZ20810.1 peptide-methionine (R)-S-oxide reductase MsrB [Streptococcus ovuberis]</t>
  </si>
  <si>
    <t>Q#1559 - &gt;NKZ20814.1 MarR family transcriptional regulator [Streptococcus ovuberis]</t>
  </si>
  <si>
    <t>Q#1560 - &gt;NKZ20815.1 isoprenyl transferase [Streptococcus ovuberis]</t>
  </si>
  <si>
    <t>Q#1561 - &gt;NKZ20816.1 phosphatidate cytidylyltransferase [Streptococcus ovuberis]</t>
  </si>
  <si>
    <t>Q#1562 - &gt;NKZ20817.1 RIP metalloprotease RseP [Streptococcus ovuberis]</t>
  </si>
  <si>
    <t>Q#1563 - &gt;NKZ20818.1 proline--tRNA ligase [Streptococcus ovuberis]</t>
  </si>
  <si>
    <t>Q#1564 - &gt;NKZ20819.1 glutamyl aminopeptidase [Streptococcus ovuberis]</t>
  </si>
  <si>
    <t>Q#1566 - &gt;NKZ20821.1 thioredoxin family protein [Streptococcus ovuberis]</t>
  </si>
  <si>
    <t>Q#1567 - &gt;NKZ20822.1 DUF4479 and tRNA-binding domain-containing protein [Streptococcus ovuberis]</t>
  </si>
  <si>
    <t>Q#1569 - &gt;NKZ20824.1 ABC transporter ATP-binding protein [Streptococcus ovuberis]</t>
  </si>
  <si>
    <t>Q#1570 - &gt;NKZ20825.1 response regulator transcription factor [Streptococcus ovuberis]</t>
  </si>
  <si>
    <t>Q#1571 - &gt;NKZ20826.1 hypothetical protein HF992_08300 [Streptococcus ovuberis]</t>
  </si>
  <si>
    <t>Q#1572 - &gt;NKZ20827.1 IS30 family transposase, partial [Streptococcus ovuberis]</t>
  </si>
  <si>
    <t>Q#1573 - &gt;NKZ20828.1 PadR family transcriptional regulator [Streptococcus ovuberis]</t>
  </si>
  <si>
    <t>Q#1578 - &gt;NKZ20833.1 heat-inducible transcriptional repressor HrcA [Streptococcus ovuberis]</t>
  </si>
  <si>
    <t>Q#1579 - &gt;NKZ20834.1 nucleotide exchange factor GrpE [Streptococcus ovuberis]</t>
  </si>
  <si>
    <t>Q#1580 - &gt;NKZ20835.1 molecular chaperone DnaK [Streptococcus ovuberis]</t>
  </si>
  <si>
    <t>Q#1581 - &gt;NKZ20836.1 SnoaL-like domain-containing protein [Streptococcus ovuberis]</t>
  </si>
  <si>
    <t>Q#1582 - &gt;NKZ20837.1 4-methyl-5(B-hydroxyethyl)-thiazole monophosphate biosynthesis protein [Streptococcus ovuberis]</t>
  </si>
  <si>
    <t>Q#1583 - &gt;NKZ20838.1 molecular chaperone DnaJ [Streptococcus ovuberis]</t>
  </si>
  <si>
    <t>Q#1584 - &gt;NKZ20839.1 tRNA pseudouridine(38-40) synthase TruA [Streptococcus ovuberis]</t>
  </si>
  <si>
    <t>Q#1585 - &gt;NKZ20840.1 bifunctional hydroxymethylpyrimidine kinase/phosphomethylpyrimidine kinase [Streptococcus ovuberis]</t>
  </si>
  <si>
    <t>Q#1586 - &gt;NKZ20841.1 ECF transporter S component [Streptococcus ovuberis]</t>
  </si>
  <si>
    <t>Q#1587 - &gt;NKZ20842.1 TIGR01440 family protein [Streptococcus ovuberis]</t>
  </si>
  <si>
    <t>Q#1588 - &gt;NKZ20843.1 winged helix-turn-helix transcriptional regulator [Streptococcus ovuberis]</t>
  </si>
  <si>
    <t>Q#1589 - &gt;NKZ20844.1 DUF1648 domain-containing protein [Streptococcus ovuberis]</t>
  </si>
  <si>
    <t>cl35040</t>
  </si>
  <si>
    <t>COG5658 superfamily</t>
  </si>
  <si>
    <t>Q#1590 - &gt;NKZ20845.1 A/G-specific adenine glycosylase [Streptococcus ovuberis]</t>
  </si>
  <si>
    <t>Q#1591 - &gt;NKZ20846.1 hypothetical protein HF992_08400 [Streptococcus ovuberis]</t>
  </si>
  <si>
    <t>B3_4 superfamily</t>
  </si>
  <si>
    <t>B3/4 domain; This domain is found in tRNA synthetase beta subunits as well as in some non tRNA synthetase proteins.</t>
  </si>
  <si>
    <t>Q#1593 - &gt;NKZ20848.1 helix-turn-helix transcriptional regulator [Streptococcus ovuberis]</t>
  </si>
  <si>
    <t>Q#1599 - &gt;NKZ20854.1 CPBP family intramembrane metalloprotease [Streptococcus ovuberis]</t>
  </si>
  <si>
    <t>Q#1600 - &gt;NKZ20855.1 diacylglycerol kinase family lipid kinase [Streptococcus ovuberis]</t>
  </si>
  <si>
    <t>Q#1601 - &gt;NKZ20856.1 trigger factor [Streptococcus ovuberis]</t>
  </si>
  <si>
    <t>Q#1602 - &gt;NKZ20857.1 pyridoxamine 5'-phosphate oxidase family protein [Streptococcus ovuberis]</t>
  </si>
  <si>
    <t>Q#1604 - &gt;NKZ20859.1 threonine synthase [Streptococcus ovuberis]</t>
  </si>
  <si>
    <t>Q#1605 - &gt;NKZ20860.1 MATE family efflux transporter [Streptococcus ovuberis]</t>
  </si>
  <si>
    <t>Q#1606 - &gt;NKZ20861.1 AI-2E family transporter [Streptococcus ovuberis]</t>
  </si>
  <si>
    <t>Q#1607 - &gt;NKZ20862.1 50S ribosomal protein L32 [Streptococcus ovuberis]</t>
  </si>
  <si>
    <t>Q#1608 - &gt;NKZ20863.1 50S ribosomal protein L33 [Streptococcus ovuberis]</t>
  </si>
  <si>
    <t>Q#1609 - &gt;NKZ20864.1 type II toxin-antitoxin system PemK/MazF family toxin [Streptococcus ovuberis]</t>
  </si>
  <si>
    <t>Q#1612 - &gt;NKZ20867.1 N-6 DNA methylase [Streptococcus ovuberis]</t>
  </si>
  <si>
    <t>Q#1616 - &gt;NKZ20871.1 cell division protein FtsK [Streptococcus ovuberis]</t>
  </si>
  <si>
    <t>Q#1620 - &gt;NKZ20875.1 site-specific integrase [Streptococcus ovuberis]</t>
  </si>
  <si>
    <t>Q#1621 - &gt;NKZ20876.1 CPBP family intramembrane metalloprotease [Streptococcus ovuberis]</t>
  </si>
  <si>
    <t>Q#1622 - &gt;NKZ20877.1 TetR/AcrR family transcriptional regulator [Streptococcus ovuberis]</t>
  </si>
  <si>
    <t>Q#1623 - &gt;NKZ20878.1 TlpA family protein disulfide reductase [Streptococcus ovuberis]</t>
  </si>
  <si>
    <t>Q#1629 - &gt;NKZ20884.1 signal peptidase I [Streptococcus ovuberis]</t>
  </si>
  <si>
    <t>Q#1630 - &gt;NKZ20885.1 LPXTG cell wall anchor domain-containing protein [Streptococcus ovuberis]</t>
  </si>
  <si>
    <t>Q#1631 - &gt;NKZ20886.1 SpaH/EbpB family LPXTG-anchored major pilin [Streptococcus ovuberis]</t>
  </si>
  <si>
    <t>Q#1632 - &gt;NKZ20887.1 class C sortase [Streptococcus ovuberis]</t>
  </si>
  <si>
    <t>Q#1633 - &gt;NKZ20888.1 leucine--tRNA ligase [Streptococcus ovuberis]</t>
  </si>
  <si>
    <t>Q#1634 - &gt;NKZ20889.1 ATP-binding cassette domain-containing protein [Streptococcus ovuberis]</t>
  </si>
  <si>
    <t>Q#1635 - &gt;NKZ20890.1 ABC transporter ATP-binding protein [Streptococcus ovuberis]</t>
  </si>
  <si>
    <t>Q#1636 - &gt;NKZ20891.1 PLP-dependent aminotransferase family protein [Streptococcus ovuberis]</t>
  </si>
  <si>
    <t>Q#1637 - &gt;NKZ20892.1 heavy metal translocating P-type ATPase [Streptococcus ovuberis]</t>
  </si>
  <si>
    <t>Q#1638 - &gt;NKZ20893.1 peroxide stress protein YaaA [Streptococcus ovuberis]</t>
  </si>
  <si>
    <t>Q#1639 - &gt;NKZ20894.1 30S ribosomal protein S14 [Streptococcus ovuberis]</t>
  </si>
  <si>
    <t>Q#1640 - &gt;NKZ20895.1 chorismate mutase [Streptococcus ovuberis]</t>
  </si>
  <si>
    <t>Q#1641 - &gt;NKZ20896.1 oxygen-independent coproporphyrinogen III oxidase [Streptococcus ovuberis]</t>
  </si>
  <si>
    <t>Q#1642 - &gt;NKZ20897.1 acyl-[acyl-carrier-protein] thioesterase [Streptococcus ovuberis]</t>
  </si>
  <si>
    <t>Q#1643 - &gt;NKZ20898.1 NUDIX hydrolase [Streptococcus ovuberis]</t>
  </si>
  <si>
    <t>Q#1644 - &gt;NKZ20899.1 8-oxo-dGTP diphosphatase [Streptococcus ovuberis]</t>
  </si>
  <si>
    <t>Q#1645 - &gt;NKZ20900.1 TIGR01457 family HAD-type hydrolase [Streptococcus ovuberis]</t>
  </si>
  <si>
    <t>Q#1646 - &gt;NKZ20901.1 TIGR01906 family membrane protein [Streptococcus ovuberis]</t>
  </si>
  <si>
    <t>Q#1648 - &gt;NKZ20903.1 ferredoxin [Streptococcus ovuberis]</t>
  </si>
  <si>
    <t>Q#1650 - &gt;NKZ20905.1 (d)CMP kinase [Streptococcus ovuberis]</t>
  </si>
  <si>
    <t>Q#1651 - &gt;NKZ20906.1 translation initiation factor IF-3 [Streptococcus ovuberis]</t>
  </si>
  <si>
    <t>Q#1652 - &gt;NKZ20907.1 50S ribosomal protein L35 [Streptococcus ovuberis]</t>
  </si>
  <si>
    <t>Q#1653 - &gt;NKZ20908.1 50S ribosomal protein L20 [Streptococcus ovuberis]</t>
  </si>
  <si>
    <t>Q#1654 - &gt;NKZ20909.1 thioredoxin [Streptococcus ovuberis]</t>
  </si>
  <si>
    <t>Q#1655 - &gt;NKZ20910.1 L-lactate dehydrogenase [Streptococcus ovuberis]</t>
  </si>
  <si>
    <t>Q#1656 - &gt;NKZ20911.1 DNA gyrase subunit A [Streptococcus ovuberis]</t>
  </si>
  <si>
    <t>Q#1657 - &gt;NKZ20912.1 class A sortase [Streptococcus ovuberis]</t>
  </si>
  <si>
    <t>Q#1658 - &gt;NKZ20913.1 DNA repair protein RadC [Streptococcus ovuberis]</t>
  </si>
  <si>
    <t>Q#1659 - &gt;NKZ20914.1 gamma-glutamyl-gamma-aminobutyrate hydrolase family protein [Streptococcus ovuberis]</t>
  </si>
  <si>
    <t>Q#1660 - &gt;NKZ20915.1 redox-sensing transcriptional repressor Rex [Streptococcus ovuberis]</t>
  </si>
  <si>
    <t>Q#1663 - &gt;NKZ20918.1 cysteine desulfurase [Streptococcus ovuberis]</t>
  </si>
  <si>
    <t>Q#1664 - &gt;NKZ20919.1 ribose-phosphate diphosphokinase [Streptococcus ovuberis]</t>
  </si>
  <si>
    <t>Q#1665 - &gt;NKZ20920.1 CYTH domain-containing protein [Streptococcus ovuberis]</t>
  </si>
  <si>
    <t>Q#1666 - &gt;NKZ20921.1 GTP pyrophosphokinase family protein [Streptococcus ovuberis]</t>
  </si>
  <si>
    <t>Q#1667 - &gt;NKZ20922.1 NAD kinase [Streptococcus ovuberis]</t>
  </si>
  <si>
    <t>Q#1668 - &gt;NKZ20923.1 RluA family pseudouridine synthase [Streptococcus ovuberis]</t>
  </si>
  <si>
    <t>Q#1669 - &gt;NKZ20924.1 phosphate acetyltransferase [Streptococcus ovuberis]</t>
  </si>
  <si>
    <t>Q#1670 - &gt;NKZ20925.1 ABC transporter ATP-binding protein [Streptococcus ovuberis]</t>
  </si>
  <si>
    <t>Q#1671 - &gt;NKZ20926.1 ABC transporter ATP-binding protein [Streptococcus ovuberis]</t>
  </si>
  <si>
    <t>Q#1672 - &gt;NKZ20927.1 FAD:protein FMN transferase [Streptococcus ovuberis]</t>
  </si>
  <si>
    <t>Q#1673 - &gt;NKZ20928.1 isoprenylcysteine carboxyl methyltransferase family protein [Streptococcus ovuberis]</t>
  </si>
  <si>
    <t>Q#1674 - &gt;NKZ20929.1 tRNA uridine-5-carboxymethylaminomethyl(34) synthesis GTPase MnmE [Streptococcus ovuberis]</t>
  </si>
  <si>
    <t>Q#1675 - &gt;NKZ20930.1 DUF2200 domain-containing protein [Streptococcus ovuberis]</t>
  </si>
  <si>
    <t>Q#1676 - &gt;NKZ20931.1 bifunctional folylpolyglutamate synthase/dihydrofolate synthase [Streptococcus ovuberis]</t>
  </si>
  <si>
    <t>Q#1677 - &gt;NKZ20932.1 GTP cyclohydrolase I FolE [Streptococcus ovuberis]</t>
  </si>
  <si>
    <t>Q#1678 - &gt;NKZ20933.1 dihydropteroate synthase [Streptococcus ovuberis]</t>
  </si>
  <si>
    <t>Q#1679 - &gt;NKZ20934.1 dihydroneopterin aldolase [Streptococcus ovuberis]</t>
  </si>
  <si>
    <t>Q#1680 - &gt;NKZ20935.1 2-amino-4-hydroxy-6-hydroxymethyldihydropteridine diphosphokinase [Streptococcus ovuberis]</t>
  </si>
  <si>
    <t>Q#1682 - &gt;NKZ20937.1 IS30 family transposase, partial [Streptococcus ovuberis]</t>
  </si>
  <si>
    <t>Q#1683 - &gt;NKZ20938.1 50S ribosomal protein L34 [Streptococcus ovuberis]</t>
  </si>
  <si>
    <t>Q#1684 - &gt;NKZ20939.1 protein jag [Streptococcus ovuberis]</t>
  </si>
  <si>
    <t>Q#1685 - &gt;NKZ20940.1 membrane protein insertase YidC [Streptococcus ovuberis]</t>
  </si>
  <si>
    <t>Q#1686 - &gt;NKZ20941.1 ribonuclease P protein component [Streptococcus ovuberis]</t>
  </si>
  <si>
    <t>Q#1687 - &gt;NKZ20942.1 glutamate--tRNA ligase [Streptococcus ovuberis]</t>
  </si>
  <si>
    <t>Q#1690 - &gt;NKZ20945.1 LytTR family transcriptional regulator [Streptococcus ovuberis]</t>
  </si>
  <si>
    <t>Q#1691 - &gt;NKZ20946.1 DUF898 domain-containing protein [Streptococcus ovuberis]</t>
  </si>
  <si>
    <t>cl01738</t>
  </si>
  <si>
    <t>DUF898 superfamily</t>
  </si>
  <si>
    <t>Bacterial protein of unknown function (DUF898); This family consists of several bacterial proteins of unknown function. Some of the family members are described as putative membrane proteins.</t>
  </si>
  <si>
    <t>Q#1692 - &gt;NKZ20947.1 nucleoside deaminase [Streptococcus ovuberis]</t>
  </si>
  <si>
    <t>Q#1693 - &gt;NKZ20948.1 HIT domain-containing protein [Streptococcus ovuberis]</t>
  </si>
  <si>
    <t>Q#1694 - &gt;NKZ20949.1 galactose mutarotase [Streptococcus ovuberis]</t>
  </si>
  <si>
    <t>Q#1695 - &gt;NKZ20950.1 PTS sugar transporter subunit IIA [Streptococcus ovuberis]</t>
  </si>
  <si>
    <t>Q#1696 - &gt;NKZ20951.1 PTS system mannose/fructose/sorbose family transporter subunit IID [Streptococcus ovuberis]</t>
  </si>
  <si>
    <t>Q#1697 - &gt;NKZ20952.1 PTS fructose transporter subunit IIC [Streptococcus ovuberis]</t>
  </si>
  <si>
    <t>Q#1698 - &gt;NKZ20953.1 PTS system mannose/fructose/N-acetylgalactosamine-transporter subunit IIB [Streptococcus ovuberis]</t>
  </si>
  <si>
    <t>Q#1699 - &gt;NKZ20954.1 beta-galactosidase [Streptococcus ovuberis]</t>
  </si>
  <si>
    <t>cl34369</t>
  </si>
  <si>
    <t>GanA superfamily</t>
  </si>
  <si>
    <t>Beta-galactosidase GanA [Carbohydrate transport and metabolism]; Beta-galactosidase [Carbohydrate transport and metabolism].</t>
  </si>
  <si>
    <t>Q#1700 - &gt;NKZ20955.1 GntR family transcriptional regulator [Streptococcus ovuberis]</t>
  </si>
  <si>
    <t>Q#1701 - &gt;NKZ20956.1 AraC family transcriptional regulator [Streptococcus ovuberis]</t>
  </si>
  <si>
    <t>Q#1702 - &gt;NKZ20957.1 GntR family transcriptional regulator [Streptococcus ovuberis]</t>
  </si>
  <si>
    <t>Q#1703 - &gt;NKZ20958.1 SIS domain-containing protein [Streptococcus ovuberis]</t>
  </si>
  <si>
    <t>COG2222</t>
  </si>
  <si>
    <t>AgaS</t>
  </si>
  <si>
    <t>cl34435</t>
  </si>
  <si>
    <t>Fructoselysine-6-P-deglycase FrlB and related proteins with duplicated sugar isomerase (SIS) domain [Cell wall/membrane/envelope biogenesis]; Predicted phosphosugar isomerases [Cell envelope biogenesis, outer membrane].</t>
  </si>
  <si>
    <t>Q#1704 - &gt;NKZ20959.1 N-acetylglucosamine-6-phosphate deacetylase [Streptococcus ovuberis]</t>
  </si>
  <si>
    <t>Q#1705 - &gt;NKZ20960.1 tagatose-bisphosphate aldolase [Streptococcus ovuberis]</t>
  </si>
  <si>
    <t>Q#1707 - &gt;NKZ20962.1 DNA-3-methyladenine glycosylase I [Streptococcus ovuberis]</t>
  </si>
  <si>
    <t>Q#1708 - &gt;NKZ20963.1 competence/damage-inducible protein A [Streptococcus ovuberis]</t>
  </si>
  <si>
    <t>Q#1709 - &gt;NKZ20964.1 recombinase RecA [Streptococcus ovuberis]</t>
  </si>
  <si>
    <t>Q#1710 - &gt;NKZ20965.1 transcriptional regulator Spx [Streptococcus ovuberis]</t>
  </si>
  <si>
    <t>Q#1711 - &gt;NKZ20966.1 transketolase [Streptococcus ovuberis]</t>
  </si>
  <si>
    <t>Q#1712 - &gt;NKZ20967.1 L-ascorbate 6-phosphate lactonase [Streptococcus ovuberis]</t>
  </si>
  <si>
    <t>Q#1713 - &gt;NKZ20968.1 transcription antiterminator [Streptococcus ovuberis]</t>
  </si>
  <si>
    <t>Q#1714 - &gt;NKZ20969.1 L-ribulose-5-phosphate 4-epimerase [Streptococcus ovuberis]</t>
  </si>
  <si>
    <t>Q#1715 - &gt;NKZ20970.1 L-ribulose-5-phosphate 3-epimerase [Streptococcus ovuberis]</t>
  </si>
  <si>
    <t>Q#1716 - &gt;NKZ20971.1 3-keto-L-gulonate-6-phosphate decarboxylase UlaD [Streptococcus ovuberis]</t>
  </si>
  <si>
    <t>Q#1717 - &gt;NKZ20972.1 PTS transporter subunit EIIA [Streptococcus ovuberis]</t>
  </si>
  <si>
    <t>Q#1718 - &gt;NKZ20973.1 PTS sugar transporter subunit IIB [Streptococcus ovuberis]</t>
  </si>
  <si>
    <t>Q#1719 - &gt;NKZ20974.1 PTS ascorbate transporter subunit IIC [Streptococcus ovuberis]</t>
  </si>
  <si>
    <t>Q#1720 - &gt;NKZ20975.1 chaperonin GroEL [Streptococcus ovuberis]</t>
  </si>
  <si>
    <t>Q#1721 - &gt;NKZ20976.1 co-chaperone GroES [Streptococcus ovuberis]</t>
  </si>
  <si>
    <t>Q#1722 - &gt;NKZ20977.1 single-stranded DNA-binding protein [Streptococcus ovuberis]</t>
  </si>
  <si>
    <t>Q#1723 - &gt;NKZ20978.1 CoA pyrophosphatase [Streptococcus ovuberis]</t>
  </si>
  <si>
    <t>Q#1724 - &gt;NKZ20979.1 IS3 family transposase [Streptococcus ovuberis]</t>
  </si>
  <si>
    <t>Q#1726 - &gt;NKZ20981.1 ATP-binding cassette domain-containing protein [Streptococcus ovuberis]</t>
  </si>
  <si>
    <t>Q#1727 - &gt;NKZ20982.1 ABC transporter ATP-binding protein [Streptococcus ovuberis]</t>
  </si>
  <si>
    <t>Q#1728 - &gt;NKZ20983.1 ABC transporter permease [Streptococcus ovuberis]</t>
  </si>
  <si>
    <t>Q#1729 - &gt;NKZ20984.1 ABC transporter permease [Streptococcus ovuberis]</t>
  </si>
  <si>
    <t>Q#1730 - &gt;NKZ20985.1 peptide ABC transporter substrate-binding protein [Streptococcus ovuberis]</t>
  </si>
  <si>
    <t>Q#1731 - &gt;NKZ20986.1 peptide ABC transporter substrate-binding protein [Streptococcus ovuberis]</t>
  </si>
  <si>
    <t>Q#1732 - &gt;NKZ20987.1 D-alanyl-D-alanine carboxypeptidase [Streptococcus ovuberis]</t>
  </si>
  <si>
    <t>Q#1733 - &gt;NKZ20988.1 Fe-S cluster assembly protein SufB [Streptococcus ovuberis]</t>
  </si>
  <si>
    <t>Q#1734 - &gt;NKZ20989.1 SUF system NifU family Fe-S cluster assembly protein [Streptococcus ovuberis]</t>
  </si>
  <si>
    <t>Q#1735 - &gt;NKZ20990.1 cysteine desulfurase [Streptococcus ovuberis]</t>
  </si>
  <si>
    <t>Q#1736 - &gt;NKZ20991.1 Fe-S cluster assembly protein SufD [Streptococcus ovuberis]</t>
  </si>
  <si>
    <t>Q#1737 - &gt;NKZ20992.1 Fe-S cluster assembly ATPase SufC [Streptococcus ovuberis]</t>
  </si>
  <si>
    <t>Q#1738 - &gt;NKZ20993.1 undecaprenyl/decaprenyl-phosphate alpha-N-acetylglucosaminyl 1-phosphate transferase [Streptococcus ovuberis]</t>
  </si>
  <si>
    <t>Q#1739 - &gt;NKZ20994.1 adaptor protein MecA [Streptococcus ovuberis]</t>
  </si>
  <si>
    <t>Q#1740 - &gt;NKZ20995.1 ABC-F family ATP-binding cassette domain-containing protein [Streptococcus ovuberis]</t>
  </si>
  <si>
    <t>Q#1741 - &gt;NKZ20996.1 undecaprenyl-diphosphate phosphatase [Streptococcus ovuberis]</t>
  </si>
  <si>
    <t>Q#1742 - &gt;NKZ20997.1 pseudouridine-5'-phosphate glycosidase [Streptococcus ovuberis]</t>
  </si>
  <si>
    <t>COG2313</t>
  </si>
  <si>
    <t>PsuG</t>
  </si>
  <si>
    <t>cl00983</t>
  </si>
  <si>
    <t>Pseudouridine-5'-phosphate glycosidase (pseudoU degradation) [Nucleotide transport and metabolism]; Uncharacterized enzyme involved in pigment biosynthesis [Secondary metabolites biosynthesis, transport, and catabolism].</t>
  </si>
  <si>
    <t>Q#1743 - &gt;NKZ20998.1 winged helix-turn-helix transcriptional regulator [Streptococcus ovuberis]</t>
  </si>
  <si>
    <t>Q#1745 - &gt;NKZ21000.1 SPFH domain-containing protein [Streptococcus ovuberis]</t>
  </si>
  <si>
    <t>Q#1746 - &gt;NKZ21001.1 LPXTG cell wall anchor domain-containing protein [Streptococcus ovuberis]</t>
  </si>
  <si>
    <t>cl34844</t>
  </si>
  <si>
    <t>EnvC superfamily</t>
  </si>
  <si>
    <t>Septal ring factor EnvC, activator of murein hydrolases AmiA and AmiB [Cell cycle control, cell division, chromosome partitioning]; Membrane-bound metallopeptidase [Cell division and chromosome partitioning].</t>
  </si>
  <si>
    <t>Q#1747 - &gt;NKZ21002.1 LLM class flavin-dependent oxidoreductase [Streptococcus ovuberis]</t>
  </si>
  <si>
    <t>Q#1748 - &gt;NKZ21003.1 threonine ammonia-lyase IlvA [Streptococcus ovuberis]</t>
  </si>
  <si>
    <t>Q#1749 - &gt;NKZ21004.1 hypothetical protein HF992_09215 [Streptococcus ovuberis]</t>
  </si>
  <si>
    <t>Q#1750 - &gt;NKZ21005.1 ketol-acid reductoisomerase [Streptococcus ovuberis]</t>
  </si>
  <si>
    <t>Q#1751 - &gt;NKZ21006.1 acetolactate synthase small subunit [Streptococcus ovuberis]</t>
  </si>
  <si>
    <t>Q#1752 - &gt;NKZ21007.1 acetolactate synthase large subunit [Streptococcus ovuberis]</t>
  </si>
  <si>
    <t>Q#1753 - &gt;NKZ21008.1 DAK2 domain-containing protein [Streptococcus ovuberis]</t>
  </si>
  <si>
    <t>Q#1754 - &gt;NKZ21009.1 Asp23/Gls24 family envelope stress response protein [Streptococcus ovuberis]</t>
  </si>
  <si>
    <t>Q#1755 - &gt;NKZ21010.1 50S ribosomal protein L28 [Streptococcus ovuberis]</t>
  </si>
  <si>
    <t>Q#1756 - &gt;NKZ21011.1 fructose-bisphosphate aldolase [Streptococcus ovuberis]</t>
  </si>
  <si>
    <t>Q#1757 - &gt;NKZ21012.1 siderophore ABC transporter substrate-binding protein [Streptococcus ovuberis]</t>
  </si>
  <si>
    <t>Q#1758 - &gt;NKZ21013.1 ATP-binding cassette domain-containing protein [Streptococcus ovuberis]</t>
  </si>
  <si>
    <t>Q#1759 - &gt;NKZ21014.1 iron chelate uptake ABC transporter family permease subunit [Streptococcus ovuberis]</t>
  </si>
  <si>
    <t>Q#1760 - &gt;NKZ21015.1 iron chelate uptake ABC transporter family permease subunit [Streptococcus ovuberis]</t>
  </si>
  <si>
    <t>Q#1761 - &gt;NKZ21016.1 zinc transporter ZupT [Streptococcus ovuberis]</t>
  </si>
  <si>
    <t>COG0428</t>
  </si>
  <si>
    <t>ZupT</t>
  </si>
  <si>
    <t>cl00437</t>
  </si>
  <si>
    <t>Zinc transporter ZupT [Inorganic ion transport and metabolism]; Predicted divalent heavy-metal cations transporter [Inorganic ion transport and metabolism].</t>
  </si>
  <si>
    <t>Q#1762 - &gt;NKZ21017.1 formate-nitrite transporter [Streptococcus ovuberis]</t>
  </si>
  <si>
    <t>Q#1763 - &gt;NKZ21018.1 DNA repair protein RadA [Streptococcus ovuberis]</t>
  </si>
  <si>
    <t>Q#1764 - &gt;NKZ21019.1 histidine phosphatase family protein [Streptococcus ovuberis]</t>
  </si>
  <si>
    <t>Q#1765 - &gt;NKZ21020.1 dUTP diphosphatase [Streptococcus ovuberis]</t>
  </si>
  <si>
    <t>Q#1767 - &gt;NKZ21022.1 ABC transporter ATP-binding protein [Streptococcus ovuberis]</t>
  </si>
  <si>
    <t>Q#1768 - &gt;NKZ21023.1 ABC transporter ATP-binding protein [Streptococcus ovuberis]</t>
  </si>
  <si>
    <t>Q#1769 - &gt;NKZ21024.1 winged helix-turn-helix transcriptional regulator [Streptococcus ovuberis]</t>
  </si>
  <si>
    <t>Q#1770 - &gt;NKZ21025.1 NAD(P)H-dependent glycerol-3-phosphate dehydrogenase [Streptococcus ovuberis]</t>
  </si>
  <si>
    <t>Q#1771 - &gt;NKZ21026.1 UTP--glucose-1-phosphate uridylyltransferase GalU [Streptococcus ovuberis]</t>
  </si>
  <si>
    <t>Q#1773 - &gt;NKZ21028.1 ribosome biogenesis GTPase Der [Streptococcus ovuberis]</t>
  </si>
  <si>
    <t>Q#1774 - &gt;NKZ21029.1 NADPH-dependent oxidoreductase [Streptococcus ovuberis]</t>
  </si>
  <si>
    <t>Q#1775 - &gt;NKZ21030.1 primosomal protein DnaI [Streptococcus ovuberis]</t>
  </si>
  <si>
    <t>Q#1776 - &gt;NKZ21031.1 DNA helicase [Streptococcus ovuberis]</t>
  </si>
  <si>
    <t>Q#1777 - &gt;NKZ21032.1 transcriptional repressor NrdR [Streptococcus ovuberis]</t>
  </si>
  <si>
    <t>Q#1778 - &gt;NKZ21033.1 prolyl-tRNA synthetase associated domain-containing protein [Streptococcus ovuberis]</t>
  </si>
  <si>
    <t>Q#1779 - &gt;NKZ21034.1 phosphoserine phosphatase SerB [Streptococcus ovuberis]</t>
  </si>
  <si>
    <t>Q#1780 - &gt;NKZ21035.1 methionyl aminopeptidase [Streptococcus ovuberis]</t>
  </si>
  <si>
    <t>Q#1781 - &gt;NKZ21036.1 GNAT family N-acetyltransferase [Streptococcus ovuberis]</t>
  </si>
  <si>
    <t>Q#1782 - &gt;NKZ21037.1 UDP-N-acetylglucosamine 1-carboxyvinyltransferase [Streptococcus ovuberis]</t>
  </si>
  <si>
    <t>Q#1783 - &gt;NKZ21038.1 SprT family protein [Streptococcus ovuberis]</t>
  </si>
  <si>
    <t>Q#1784 - &gt;NKZ21039.1 DUF1349 domain-containing protein [Streptococcus ovuberis]</t>
  </si>
  <si>
    <t>Q#1785 - &gt;NKZ21040.1 RNA-binding transcriptional accessory protein [Streptococcus ovuberis]</t>
  </si>
  <si>
    <t>Q#1787 - &gt;NKZ21042.1 permease [Streptococcus ovuberis]</t>
  </si>
  <si>
    <t>Q#1788 - &gt;NKZ21043.1 TIGR03943 family protein [Streptococcus ovuberis]</t>
  </si>
  <si>
    <t>Q#1789 - &gt;NKZ21044.1 ChbG/HpnK family deacetylase [Streptococcus ovuberis]</t>
  </si>
  <si>
    <t>CE4_SF superfamily</t>
  </si>
  <si>
    <t>Catalytic NodB homology domain of the carbohydrate esterase 4 superfamily; The carbohydrate esterase 4 (CE4) superfamily mainly includes chitin deacetylases (EC 3.5.1.41), bacterial peptidoglycan N-acetylglucosamine deacetylases (EC 3.5.1.-), and acetylxylan esterases (EC 3.1.1.72), which catalyze the N- or O-deacetylation of substrates such as acetylated chitin, peptidoglycan, and acetylated xylan, respectively. Members in this superfamily contain a NodB homology domain that adopts a deformed (beta/alpha)8 barrel fold, which encompasses a mononuclear metalloenzyme employing a conserved His-His-Asp zinc-binding triad, closely associated with the conserved catalytic base (aspartic acid) and acid (histidine) to carry out acid/base catalysis. The NodB homology domain of CE4 superfamily is remotely related to the 7-stranded beta/alpha barrel catalytic domain of the superfamily consisting of family 38 glycoside hydrolases (GH38), family 57 heat stable retaining glycoside hydrolases (GH57), lactam utilization protein LamB/YcsF family proteins, and YdjC-family proteins.</t>
  </si>
  <si>
    <t>Q#1790 - &gt;NKZ21045.1 FtsX-like permease family protein [Streptococcus ovuberis]</t>
  </si>
  <si>
    <t>Q#1791 - &gt;NKZ21046.1 ABC transporter ATP-binding protein [Streptococcus ovuberis]</t>
  </si>
  <si>
    <t>Q#1792 - &gt;NKZ21047.1 efflux RND transporter periplasmic adaptor subunit [Streptococcus ovuberis]</t>
  </si>
  <si>
    <t>Q#1793 - &gt;NKZ21048.1 glutathione-disulfide reductase [Streptococcus ovuberis]</t>
  </si>
  <si>
    <t>Q#1794 - &gt;NKZ21049.1 Spx/MgsR family RNA polymerase-binding regulatory protein [Streptococcus ovuberis]</t>
  </si>
  <si>
    <t>Q#1795 - &gt;NKZ21050.1 methylated-DNA--[protein]-cysteine S-methyltransferase [Streptococcus ovuberis]</t>
  </si>
  <si>
    <t>Q#1797 - &gt;NKZ21052.1 phosphoglycerate dehydrogenase [Streptococcus ovuberis]</t>
  </si>
  <si>
    <t>Q#1799 - &gt;NKZ21054.1 3-phosphoserine/phosphohydroxythreonine transaminase [Streptococcus ovuberis]</t>
  </si>
  <si>
    <t>Q#1801 - &gt;NKZ21056.1 APC family permease [Streptococcus ovuberis]</t>
  </si>
  <si>
    <t>Q#1802 - &gt;NKZ21057.1 acetate kinase [Streptococcus ovuberis]</t>
  </si>
  <si>
    <t>Q#1803 - &gt;NKZ21058.1 class I SAM-dependent methyltransferase [Streptococcus ovuberis]</t>
  </si>
  <si>
    <t>Q#1805 - &gt;NKZ21060.1 ComGF family competence protein [Streptococcus ovuberis]</t>
  </si>
  <si>
    <t>Q#1808 - &gt;NKZ21063.1 prepilin-type N-terminal cleavage/methylation domain-containing protein [Streptococcus ovuberis]</t>
  </si>
  <si>
    <t>Q#1809 - &gt;NKZ21064.1 type II secretion system F family protein [Streptococcus ovuberis]</t>
  </si>
  <si>
    <t>Q#1810 - &gt;NKZ21065.1 Flp pilus assembly complex ATPase component TadA [Streptococcus ovuberis]</t>
  </si>
  <si>
    <t>Q#1811 - &gt;NKZ21066.1 DUF1033 family protein [Streptococcus ovuberis]</t>
  </si>
  <si>
    <t>Q#1812 - &gt;NKZ21067.1 amino acid ABC transporter substrate-binding protein [Streptococcus ovuberis]</t>
  </si>
  <si>
    <t>Q#1813 - &gt;NKZ21068.1 amino acid ABC transporter ATP-binding protein [Streptococcus ovuberis]</t>
  </si>
  <si>
    <t>Q#1814 - &gt;NKZ21069.1 amino acid ABC transporter permease [Streptococcus ovuberis]</t>
  </si>
  <si>
    <t>Q#1815 - &gt;NKZ21070.1 DNA-directed RNA polymerase subunit beta' [Streptococcus ovuberis]</t>
  </si>
  <si>
    <t>Q#1816 - &gt;NKZ21071.1 DNA-directed RNA polymerase subunit beta [Streptococcus ovuberis]</t>
  </si>
  <si>
    <t>Q#1817 - &gt;NKZ21072.1 penicillin-binding protein [Streptococcus ovuberis]</t>
  </si>
  <si>
    <t>Q#1818 - &gt;NKZ21073.1 tyrosine--tRNA ligase [Streptococcus ovuberis]</t>
  </si>
  <si>
    <t>Q#1819 - &gt;NKZ21074.1 ATP-dependent Clp protease ATP-binding subunit [Streptococcus ovuberis]</t>
  </si>
  <si>
    <t>Q#1820 - &gt;NKZ21075.1 CtsR family transcriptional regulator [Streptococcus ovuberis]</t>
  </si>
  <si>
    <t>Q#1821 - &gt;NKZ21076.1 hypothetical protein HF992_09580 [Streptococcus ovuberis]</t>
  </si>
  <si>
    <t>cl26175</t>
  </si>
  <si>
    <t>YdhS superfamily</t>
  </si>
  <si>
    <t>Uncharacterized NAD(P)/FAD-binding protein YdhS [General function prediction only]; Uncharacterized protein conserved in bacteria [Function unknown].</t>
  </si>
  <si>
    <t>Q#1822 - &gt;NKZ21077.1 elongation factor Ts [Streptococcus ovuberis]</t>
  </si>
  <si>
    <t>Q#1823 - &gt;NKZ21078.1 30S ribosomal protein S2 [Streptococcus ovuberis]</t>
  </si>
  <si>
    <t>Q#1825 - &gt;NKZ21080.1 hypothetical protein HF992_09600 [Streptococcus ovuberis]</t>
  </si>
  <si>
    <t>Q#1826 - &gt;NKZ21081.1 LD-carboxypeptidase [Streptococcus ovuberis]</t>
  </si>
  <si>
    <t>Q#1827 - &gt;NKZ21082.1 transcription termination/antitermination protein NusG [Streptococcus ovuberis]</t>
  </si>
  <si>
    <t>Q#1828 - &gt;NKZ21083.1 preprotein translocase subunit SecE [Streptococcus ovuberis]</t>
  </si>
  <si>
    <t>Q#1829 - &gt;NKZ21084.1 50S ribosomal protein L33 [Streptococcus ovuberis]</t>
  </si>
  <si>
    <t>Q#1830 - &gt;NKZ21085.1 PBP1A family penicillin-binding protein [Streptococcus ovuberis]</t>
  </si>
  <si>
    <t>Q#1831 - &gt;NKZ21086.1 NAD(P)/FAD-dependent oxidoreductase [Streptococcus ovuberis]</t>
  </si>
  <si>
    <t>Q#1832 - &gt;NKZ21087.1 phosphatidylglycerophosphatase A [Streptococcus ovuberis]</t>
  </si>
  <si>
    <t>COG1267</t>
  </si>
  <si>
    <t>PgpA</t>
  </si>
  <si>
    <t>cl00559</t>
  </si>
  <si>
    <t>Phosphatidylglycerophosphatase A [Lipid transport and metabolism]; Phosphatidylglycerophosphatase A and related proteins [Lipid metabolism].</t>
  </si>
  <si>
    <t>Q#1833 - &gt;NKZ21088.1 Hsp33 family molecular chaperone HslO [Streptococcus ovuberis]</t>
  </si>
  <si>
    <t>Q#1834 - &gt;NKZ21089.1 tRNA dihydrouridine synthase DusB [Streptococcus ovuberis]</t>
  </si>
  <si>
    <t>Q#1835 - &gt;NKZ21090.1 IS30 family transposase, partial [Streptococcus ovuberis]</t>
  </si>
  <si>
    <t>Q#1837 - &gt;NKZ21092.1 AAA family ATPase [Streptococcus ovuberis]</t>
  </si>
  <si>
    <t>Q#1839 - &gt;NKZ21094.1 helix-turn-helix transcriptional regulator [Streptococcus ovuberis]</t>
  </si>
  <si>
    <t>Q#1841 - &gt;NKZ21096.1 ROK family protein [Streptococcus ovuberis]</t>
  </si>
  <si>
    <t>Q#1842 - &gt;NKZ21097.1 alpha-N-acetylgalactosaminidase [Streptococcus ovuberis]</t>
  </si>
  <si>
    <t>Q#1843 - &gt;NKZ21098.1 alpha-L-fucosidase [Streptococcus ovuberis]</t>
  </si>
  <si>
    <t>cl34656</t>
  </si>
  <si>
    <t>AfuC superfamily</t>
  </si>
  <si>
    <t>Alpha-L-fucosidase  [Carbohydrate transport and metabolism]; Alpha-L-fucosidase [Carbohydrate transport and metabolism].</t>
  </si>
  <si>
    <t>Q#1844 - &gt;NKZ21099.1 carbohydrate ABC transporter permease [Streptococcus ovuberis]</t>
  </si>
  <si>
    <t>Q#1845 - &gt;NKZ21100.1 sugar ABC transporter permease [Streptococcus ovuberis]</t>
  </si>
  <si>
    <t>Q#1846 - &gt;NKZ21101.1 carbohydrate ABC transporter substrate-binding protein [Streptococcus ovuberis]</t>
  </si>
  <si>
    <t>Q#1847 - &gt;NKZ21102.1 L-fuculose-phosphate aldolase [Streptococcus ovuberis]</t>
  </si>
  <si>
    <t>Q#1848 - &gt;NKZ21103.1 L-fucose isomerase [Streptococcus ovuberis]</t>
  </si>
  <si>
    <t>COG2407</t>
  </si>
  <si>
    <t>FucI</t>
  </si>
  <si>
    <t>Q#1849 - &gt;NKZ21104.1 rhamnulokinase [Streptococcus ovuberis]</t>
  </si>
  <si>
    <t>Q#1850 - &gt;NKZ21105.1 DeoR/GlpR transcriptional regulator [Streptococcus ovuberis]</t>
  </si>
  <si>
    <t>Q#1853 - &gt;NKZ21108.1 DUF948 domain-containing protein [Streptococcus ovuberis]</t>
  </si>
  <si>
    <t>Q#1854 - &gt;NKZ21109.1 prolipoprotein diacylglyceryl transferase [Streptococcus ovuberis]</t>
  </si>
  <si>
    <t>Q#1855 - &gt;NKZ21110.1 HPr kinase/phosphorylase [Streptococcus ovuberis]</t>
  </si>
  <si>
    <t>Q#1856 - &gt;NKZ21111.1 PspC domain-containing protein [Streptococcus ovuberis]</t>
  </si>
  <si>
    <t>Q#1857 - &gt;NKZ21112.1 methionine adenosyltransferase [Streptococcus ovuberis]</t>
  </si>
  <si>
    <t>Q#1858 - &gt;NKZ21113.1 lactoylglutathione lyase [Streptococcus ovuberis]</t>
  </si>
  <si>
    <t>Q#1859 - &gt;NKZ21114.1 septation ring formation regulator EzrA [Streptococcus ovuberis]</t>
  </si>
  <si>
    <t>Q#1860 - &gt;NKZ21115.1 DNA topoisomerase (ATP-hydrolyzing) subunit B [Streptococcus ovuberis]</t>
  </si>
  <si>
    <t>Q#1861 - &gt;NKZ21116.1 HAD-IA family hydrolase [Streptococcus ovuberis]</t>
  </si>
  <si>
    <t>Q#1862 - &gt;NKZ21117.1 DJ-1/PfpI family protein [Streptococcus ovuberis]</t>
  </si>
  <si>
    <t>Q#1863 - &gt;NKZ21118.1 FtsW/RodA/SpoVE family cell cycle protein [Streptococcus ovuberis]</t>
  </si>
  <si>
    <t>Q#1864 - &gt;NKZ21119.1 type B 50S ribosomal protein L31 [Streptococcus ovuberis]</t>
  </si>
  <si>
    <t>Q#1865 - &gt;NKZ21120.1 IS30 family transposase, partial [Streptococcus ovuberis]</t>
  </si>
  <si>
    <t>Q#1867 - &gt;NKZ21122.1 aminotransferase class I/II-fold pyridoxal phosphate-dependent enzyme [Streptococcus ovuberis]</t>
  </si>
  <si>
    <t>Q#1868 - &gt;NKZ21123.1 3-phosphoshikimate 1-carboxyvinyltransferase [Streptococcus ovuberis]</t>
  </si>
  <si>
    <t>Q#1869 - &gt;NKZ21124.1 shikimate kinase [Streptococcus ovuberis]</t>
  </si>
  <si>
    <t>Q#1870 - &gt;NKZ21125.1 prephenate dehydratase [Streptococcus ovuberis]</t>
  </si>
  <si>
    <t>Q#1871 - &gt;NKZ21126.1 LCP family protein [Streptococcus ovuberis]</t>
  </si>
  <si>
    <t>Q#1872 - &gt;NKZ21127.1 23S rRNA (uracil(1939)-C(5))-methyltransferase RlmD [Streptococcus ovuberis]</t>
  </si>
  <si>
    <t>Q#1875 - &gt;NKZ21130.1 hypothetical protein HF992_09865 [Streptococcus ovuberis]</t>
  </si>
  <si>
    <t>Q#1876 - &gt;NKZ21131.1 AAA family ATPase [Streptococcus ovuberis]</t>
  </si>
  <si>
    <t>COG0464</t>
  </si>
  <si>
    <t>SpoVK</t>
  </si>
  <si>
    <t>cl33891</t>
  </si>
  <si>
    <t>AAA+-type ATPase, SpoVK/Ycf46/Vps4 family [Cell wall/membrane/envelope biogenesis, Cell cycle control, cell division, chromosome partitioning, Signal transduction mechanisms]; ATPases of the AAA+ class [Posttranslational modification, protein turnover, chaperones].</t>
  </si>
  <si>
    <t>Q#1878 - &gt;NKZ21133.1 HNH endonuclease [Streptococcus ovuberis]</t>
  </si>
  <si>
    <t>Q#1879 - &gt;NKZ21134.1 transcriptional regulator [Streptococcus ovuberis]</t>
  </si>
  <si>
    <t>cl29743</t>
  </si>
  <si>
    <t>AbiEi_1 superfamily</t>
  </si>
  <si>
    <t>AbiEi antitoxin C-terminal domain; AbiEi_1 is the cognate antitoxin of the type IV toxin-antitoxin 'innate immunity' bacterial abortive infection (Abi) system that protects bacteria from the spread of a phage infection. The Abi system is activated upon infection with phage to abort the cell thus preventing the spread of phage through viral replication. There are some 20 or more Abis, and they are predominantly plasmid-encoded lactococcal systems. TA, toxin-antitoxin, systems on plasmids function by killing cells that lose the plasmid upon division. AbiE phage resistance systems function as novel Type IV TAs and are widespread in bacteria and archaea. The cognate antitoxin is pfam13338.</t>
  </si>
  <si>
    <t>Q#1880 - &gt;NKZ21135.1 nucleotidyl transferase AbiEii/AbiGii toxin family protein [Streptococcus ovuberis]</t>
  </si>
  <si>
    <t>cl00973</t>
  </si>
  <si>
    <t>AbiEii superfamily</t>
  </si>
  <si>
    <t>Nucleotidyl transferase AbiEii toxin, Type IV TA system; This family was recently identified as belonging to the nucleotidyltransferase superfamily. AbiEii is the cognate toxin of the type IV toxin-antitoxin 'innate immunity' bacterial abortive infection (Abi) system that protects bacteria from the spread of a phage infection. The Abi system is activated upon infection with phage to abort the cell thus preventing the spread of phage through viral replication. There are some 20 or more Abis, and they are predominantly plasmid-encoded lactococcal systems. TA, toxin-antitoxin, systems on plasmids function by killing cells that lose the plasmid upon division. AbiE phage resistance systems function as novel Type IV TAs and are widespread in bacteria and archaea. The cognate antitoxin is pfam13338.</t>
  </si>
  <si>
    <t>Q#1881 - &gt;NKZ21136.1 LPXTG cell wall anchor domain-containing protein [Streptococcus ovuberis]</t>
  </si>
  <si>
    <t>Q#1886 - &gt;NKZ21141.1 helix-turn-helix domain-containing protein [Streptococcus ovuberis]</t>
  </si>
  <si>
    <t>Q#1887 - &gt;NKZ21142.1 radical SAM protein [Streptococcus ovuberis]</t>
  </si>
  <si>
    <t>Q#1888 - &gt;NKZ21143.1 ABC transporter ATP-binding protein [Streptococcus ovuberis]</t>
  </si>
  <si>
    <t>Q#1889 - &gt;NKZ21144.1 helix-turn-helix domain-containing protein [Streptococcus ovuberis]</t>
  </si>
  <si>
    <t>Q#1890 - &gt;NKZ21145.1 DUF4839 domain-containing protein [Streptococcus ovuberis]</t>
  </si>
  <si>
    <t>Q#1891 - &gt;NKZ21146.1 4-oxalocrotonate tautomerase [Streptococcus ovuberis]</t>
  </si>
  <si>
    <t>Q#1892 - &gt;NKZ21147.1 hypothetical protein HF992_09960 [Streptococcus ovuberis]</t>
  </si>
  <si>
    <t>Q#1893 - &gt;NKZ21148.1 thymidine kinase [Streptococcus ovuberis]</t>
  </si>
  <si>
    <t>Q#1895 - &gt;NKZ21150.1 peptide chain release factor 1 [Streptococcus ovuberis]</t>
  </si>
  <si>
    <t>Q#1896 - &gt;NKZ21151.1 peptide chain release factor N(5)-glutamine methyltransferase [Streptococcus ovuberis]</t>
  </si>
  <si>
    <t>Q#1897 - &gt;NKZ21152.1 threonylcarbamoyl-AMP synthase [Streptococcus ovuberis]</t>
  </si>
  <si>
    <t>Q#1898 - &gt;NKZ21153.1 GNAT family N-acetyltransferase [Streptococcus ovuberis]</t>
  </si>
  <si>
    <t>Q#1899 - &gt;NKZ21154.1 YdcF family protein [Streptococcus ovuberis]</t>
  </si>
  <si>
    <t>Q#1900 - &gt;NKZ21155.1 serine hydroxymethyltransferase [Streptococcus ovuberis]</t>
  </si>
  <si>
    <t>Q#1902 - &gt;NKZ21157.1 lysozyme family protein [Streptococcus ovuberis]</t>
  </si>
  <si>
    <t>Q#1903 - &gt;NKZ21158.1 DNA polymerase III subunit alpha [Streptococcus ovuberis]</t>
  </si>
  <si>
    <t>Q#1904 - &gt;NKZ21159.1 6-phosphofructokinase [Streptococcus ovuberis]</t>
  </si>
  <si>
    <t>Q#1905 - &gt;NKZ21160.1 pyruvate kinase [Streptococcus ovuberis]</t>
  </si>
  <si>
    <t>Q#1906 - &gt;NKZ21161.1 mannose-6-phosphate isomerase, class I [Streptococcus ovuberis]</t>
  </si>
  <si>
    <t>Q#1907 - &gt;NKZ21162.1 sn-glycerol-3-phosphate ABC transporter ATP-binding protein UgpC [Streptococcus ovuberis]</t>
  </si>
  <si>
    <t>Q#1908 - &gt;NKZ21163.1 hypothetical protein HF992_10040 [Streptococcus ovuberis]</t>
  </si>
  <si>
    <t>Q#1909 - &gt;NKZ21164.1 response regulator transcription factor [Streptococcus ovuberis]</t>
  </si>
  <si>
    <t>Q#1910 - &gt;NKZ21165.1 HAMP domain-containing histidine kinase [Streptococcus ovuberis]</t>
  </si>
  <si>
    <t>Q#1911 - &gt;NKZ21166.1 DNA topology modulation protein [Streptococcus ovuberis]</t>
  </si>
  <si>
    <t>Q#1912 - &gt;NKZ21167.1 30S ribosomal protein S20 [Streptococcus ovuberis]</t>
  </si>
  <si>
    <t>Q#1913 - &gt;NKZ21168.1 type I pantothenate kinase [Streptococcus ovuberis]</t>
  </si>
  <si>
    <t>Q#1915 - &gt;NKZ21170.1 class I SAM-dependent methyltransferase [Streptococcus ovuberis]</t>
  </si>
  <si>
    <t>Q#1916 - &gt;NKZ21171.1 pyrimidine-nucleoside phosphorylase [Streptococcus ovuberis]</t>
  </si>
  <si>
    <t>Q#1917 - &gt;NKZ21172.1 deoxyribose-phosphate aldolase [Streptococcus ovuberis]</t>
  </si>
  <si>
    <t>Q#1918 - &gt;NKZ21173.1 cytidine deaminase [Streptococcus ovuberis]</t>
  </si>
  <si>
    <t>Q#1919 - &gt;NKZ21174.1 BMP family ABC transporter substrate-binding protein [Streptococcus ovuberis]</t>
  </si>
  <si>
    <t>Q#1920 - &gt;NKZ21175.1 ABC transporter ATP-binding protein [Streptococcus ovuberis]</t>
  </si>
  <si>
    <t>Q#1921 - &gt;NKZ21176.1 ABC transporter permease [Streptococcus ovuberis]</t>
  </si>
  <si>
    <t>Q#1922 - &gt;NKZ21177.1 ABC transporter permease [Streptococcus ovuberis]</t>
  </si>
  <si>
    <t>Q#1925 - &gt;NKZ21180.1 LPXTG cell wall anchor domain-containing protein [Streptococcus ovuberis]</t>
  </si>
  <si>
    <t>Q#1926 - &gt;NKZ21181.1 MerR family transcriptional regulator [Streptococcus ovuberis]</t>
  </si>
  <si>
    <t>Q#1927 - &gt;NKZ21182.1 excinuclease ABC subunit B [Streptococcus ovuberis]</t>
  </si>
  <si>
    <t>Q#1930 - &gt;NKZ21185.1 GNAT family N-acetyltransferase [Streptococcus ovuberis]</t>
  </si>
  <si>
    <t>Q#1931 - &gt;NKZ21186.1 TlpA family protein disulfide reductase [Streptococcus ovuberis]</t>
  </si>
  <si>
    <t>Q#1932 - &gt;NKZ21187.1 transporter substrate-binding domain-containing protein [Streptococcus ovuberis]</t>
  </si>
  <si>
    <t>Q#1933 - &gt;NKZ21188.1 alpha/beta hydrolase [Streptococcus ovuberis]</t>
  </si>
  <si>
    <t>Q#1935 - &gt;NKZ21190.1 flavodoxin [Streptococcus ovuberis]</t>
  </si>
  <si>
    <t>Q#1938 - &gt;NKZ21193.1 TetR/AcrR family transcriptional regulator [Streptococcus ovuberis]</t>
  </si>
  <si>
    <t>Q#1939 - &gt;NKZ21194.1 ABC transporter ATP-binding protein [Streptococcus ovuberis]</t>
  </si>
  <si>
    <t>Q#1940 - &gt;NKZ21195.1 ABC transporter ATP-binding protein [Streptococcus ovuberis]</t>
  </si>
  <si>
    <t>Q#1941 - &gt;NKZ21196.1 MATE family efflux transporter [Streptococcus ovuberis]</t>
  </si>
  <si>
    <t>Q#1942 - &gt;NKZ21197.1 elongation factor G [Streptococcus ovuberis]</t>
  </si>
  <si>
    <t>Q#1943 - &gt;NKZ21198.1 30S ribosomal protein S7 [Streptococcus ovuberis]</t>
  </si>
  <si>
    <t>Q#1944 - &gt;NKZ21199.1 30S ribosomal protein S12 [Streptococcus ovuberis]</t>
  </si>
  <si>
    <t>Q#1945 - &gt;NKZ21200.1 PTS transporter subunit EIIC [Streptococcus ovuberis]</t>
  </si>
  <si>
    <t>Q#1946 - &gt;NKZ21201.1 PRD domain-containing protein [Streptococcus ovuberis]</t>
  </si>
  <si>
    <t>Q#1947 - &gt;NKZ21202.1 pur operon repressor [Streptococcus ovuberis]</t>
  </si>
  <si>
    <t>Q#1948 - &gt;NKZ21203.1 HD domain-containing protein [Streptococcus ovuberis]</t>
  </si>
  <si>
    <t>Q#1949 - &gt;NKZ21204.1 DNA recombination protein RmuC [Streptococcus ovuberis]</t>
  </si>
  <si>
    <t>RmuC superfamily</t>
  </si>
  <si>
    <t>Q#1950 - &gt;NKZ21205.1 thiamine diphosphokinase [Streptococcus ovuberis]</t>
  </si>
  <si>
    <t>Q#1951 - &gt;NKZ21206.1 ribulose-phosphate 3-epimerase [Streptococcus ovuberis]</t>
  </si>
  <si>
    <t>Q#1952 - &gt;NKZ21207.1 ribosome small subunit-dependent GTPase A [Streptococcus ovuberis]</t>
  </si>
  <si>
    <t>Q#1953 - &gt;NKZ21208.1 NYN domain-containing protein [Streptococcus ovuberis]</t>
  </si>
  <si>
    <t>Q#1955 - &gt;NKZ21210.1 23S rRNA (guanosine(2251)-2'-O)-methyltransferase RlmB [Streptococcus ovuberis]</t>
  </si>
  <si>
    <t>Q#1959 - &gt;NKZ21214.1 hypothetical protein HF992_10320 [Streptococcus ovuberis]</t>
  </si>
  <si>
    <t>Q#1960 - &gt;NKZ21215.1 Mini-ribonuclease 3 [Streptococcus ovuberis]</t>
  </si>
  <si>
    <t>Q#1961 - &gt;NKZ21216.1 NADAR family protein [Streptococcus ovuberis]</t>
  </si>
  <si>
    <t>Q#1962 - &gt;NKZ21217.1 cysteine--tRNA ligase [Streptococcus ovuberis]</t>
  </si>
  <si>
    <t>Q#1963 - &gt;NKZ21218.1 nucleoside phosphorylase [Streptococcus ovuberis]</t>
  </si>
  <si>
    <t>Q#1964 - &gt;NKZ21219.1 serine O-acetyltransferase [Streptococcus ovuberis]</t>
  </si>
  <si>
    <t>Q#1965 - &gt;NKZ21220.1 polyribonucleotide nucleotidyltransferase [Streptococcus ovuberis]</t>
  </si>
  <si>
    <t>Q#1967 - &gt;NKZ21222.1 transposase [Streptococcus ovuberis]</t>
  </si>
  <si>
    <t>Q#1969 - &gt;NKZ21224.1 IS30 family transposase, partial [Streptococcus ovuberis]</t>
  </si>
  <si>
    <t>Q#1970 - &gt;NKZ21225.1 16S rRNA (guanine(527)-N(7))-methyltransferase RsmG [Streptococcus ovuberis]</t>
  </si>
  <si>
    <t>Q#1971 - &gt;NKZ21226.1 LemA family protein [Streptococcus ovuberis]</t>
  </si>
  <si>
    <t>Q#1972 - &gt;NKZ21227.1 zinc metalloprotease HtpX [Streptococcus ovuberis]</t>
  </si>
  <si>
    <t>Q#1973 - &gt;NKZ21228.1 DUF177 domain-containing protein [Streptococcus ovuberis]</t>
  </si>
  <si>
    <t>Q#1974 - &gt;NKZ21229.1 NADP-dependent phosphogluconate dehydrogenase [Streptococcus ovuberis]</t>
  </si>
  <si>
    <t>Q#1975 - &gt;NKZ21230.1 response regulator transcription factor [Streptococcus ovuberis]</t>
  </si>
  <si>
    <t>Q#1976 - &gt;NKZ21231.1 IS3 family transposase [Streptococcus ovuberis]</t>
  </si>
  <si>
    <t>Q#1977 - &gt;NKZ21232.1 lysine--tRNA ligase [Streptococcus ovuberis]</t>
  </si>
  <si>
    <t>Q#1978 - &gt;NKZ21233.1 histidine phosphatase family protein [Streptococcus ovuberis]</t>
  </si>
  <si>
    <t>Q#1979 - &gt;NKZ21234.1 aminoacyl-tRNA deacylase [Streptococcus ovuberis]</t>
  </si>
  <si>
    <t>Q#1980 - &gt;NKZ21235.1 DUF368 domain-containing protein [Streptococcus ovuberis]</t>
  </si>
  <si>
    <t>Q#1981 - &gt;NKZ21236.1 glycosyl hydrolase family 25 [Streptococcus ovuberis]</t>
  </si>
  <si>
    <t>Q#1984 - &gt;NKZ21239.1 glutathione peroxidase [Streptococcus ovuberis]</t>
  </si>
  <si>
    <t>Q#1985 - &gt;NKZ21240.1 FtsW/RodA/SpoVE family cell cycle protein [Streptococcus ovuberis]</t>
  </si>
  <si>
    <t>Q#1986 - &gt;NKZ21241.1 phosphoenolpyruvate carboxylase [Streptococcus ovuberis]</t>
  </si>
  <si>
    <t>Q#1987 - &gt;NKZ21242.1 RNA polymerase sigma factor [Streptococcus ovuberis]</t>
  </si>
  <si>
    <t>Q#1989 - &gt;NKZ21244.1 RNA polymerase sigma factor [Streptococcus ovuberis]</t>
  </si>
  <si>
    <t>Q#1991 - &gt;NKZ21246.1 elongation factor Tu [Streptococcus ovuberis]</t>
  </si>
  <si>
    <t>Q#1992 - &gt;NKZ21247.1 winged helix-turn-helix transcriptional regulator [Streptococcus ovuberis]</t>
  </si>
  <si>
    <t>Q#1993 - &gt;NKZ21248.1 ABC transporter ATP-binding protein [Streptococcus ovuberis]</t>
  </si>
  <si>
    <t>Q#1994 - &gt;NKZ21249.1 ABC transporter permease [Streptococcus ovuberis]</t>
  </si>
  <si>
    <t>Q#1997 - &gt;NKZ21252.1 CBS domain-containing protein [Streptococcus ovuberis]</t>
  </si>
  <si>
    <t>Q#1998 - &gt;NKZ21253.1 exodeoxyribonuclease VII large subunit [Streptococcus ovuberis]</t>
  </si>
  <si>
    <t>Q#1999 - &gt;NKZ21254.1 exodeoxyribonuclease VII small subunit [Streptococcus ovuberis]</t>
  </si>
  <si>
    <t>Q#2000 - &gt;NKZ21255.1 polyprenyl synthetase family protein [Streptococcus ovuberis]</t>
  </si>
  <si>
    <t>Q#2001 - &gt;NKZ21256.1 TlyA family RNA methyltransferase [Streptococcus ovuberis]</t>
  </si>
  <si>
    <t>Q#2002 - &gt;NKZ21257.1 arginine repressor [Streptococcus ovuberis]</t>
  </si>
  <si>
    <t>Q#2003 - &gt;NKZ21258.1 DNA repair protein RecN [Streptococcus ovuberis]</t>
  </si>
  <si>
    <t>Q#2004 - &gt;NKZ21259.1 30S ribosomal protein S21 [Streptococcus ovuberis]</t>
  </si>
  <si>
    <t>Q#2005 - &gt;NKZ21260.1 transposase [Streptococcus ovuberis]</t>
  </si>
  <si>
    <t>Q#2006 - &gt;NKZ21261.1 large conductance mechanosensitive channel protein MscL [Streptococcus ovuberis]</t>
  </si>
  <si>
    <t>Q#2007 - &gt;NKZ21262.1 DNA primase [Streptococcus ovuberis]</t>
  </si>
  <si>
    <t>Q#2008 - &gt;NKZ21263.1 RNA polymerase sigma factor RpoD [Streptococcus ovuberis]</t>
  </si>
  <si>
    <t>Q#2009 - &gt;NKZ21264.1 GNAT family N-acetyltransferase [Streptococcus ovuberis]</t>
  </si>
  <si>
    <t>Q#2010 - &gt;NKZ21265.1 metal-sulfur cluster assembly factor [Streptococcus ovuberis]</t>
  </si>
  <si>
    <t>Q#2011 - &gt;NKZ21266.1 LysR family transcriptional regulator [Streptococcus ovuberis]</t>
  </si>
  <si>
    <t>Q#2012 - &gt;NKZ21267.1 signal peptidase II [Streptococcus ovuberis]</t>
  </si>
  <si>
    <t>Q#2013 - &gt;NKZ21268.1 RluA family pseudouridine synthase [Streptococcus ovuberis]</t>
  </si>
  <si>
    <t>Q#2014 - &gt;NKZ21269.1 GAF domain-containing protein [Streptococcus ovuberis]</t>
  </si>
  <si>
    <t>Q#2015 - &gt;NKZ21270.1 DNA polymerase III subunit gamma/tau [Streptococcus ovuberis]</t>
  </si>
  <si>
    <t>Q#2016 - &gt;NKZ21271.1 DUF1934 domain-containing protein [Streptococcus ovuberis]</t>
  </si>
  <si>
    <t>Q#2017 - &gt;NKZ21272.1 cation-translocating P-type ATPase [Streptococcus ovuberis]</t>
  </si>
  <si>
    <t>Q#2021 - &gt;NKZ21276.1 IS3 family transposase, partial [Streptococcus ovuberis]</t>
  </si>
  <si>
    <t>Q#2022 - &gt;NKZ21277.1 M1 family metallopeptidase [Streptococcus ovuberis]</t>
  </si>
  <si>
    <t>Q#2023 - &gt;NKZ21278.1 aminotransferase [Streptococcus ovuberis]</t>
  </si>
  <si>
    <t>Q#2024 - &gt;NKZ21279.1 Sapep family Mn(2+)-dependent dipeptidase [Streptococcus ovuberis]</t>
  </si>
  <si>
    <t>Q#2025 - &gt;NKZ21280.1 YfcC family protein [Streptococcus ovuberis]</t>
  </si>
  <si>
    <t>Q#2026 - &gt;NKZ21281.1 carbamate kinase [Streptococcus ovuberis]</t>
  </si>
  <si>
    <t>Q#2027 - &gt;NKZ21282.1 ornithine carbamoyltransferase [Streptococcus ovuberis]</t>
  </si>
  <si>
    <t>Q#2028 - &gt;NKZ21283.1 GNAT family N-acetyltransferase [Streptococcus ovuberis]</t>
  </si>
  <si>
    <t>Q#2029 - &gt;NKZ21284.1 arginine deiminase [Streptococcus ovuberis]</t>
  </si>
  <si>
    <t>Q#2030 - &gt;NKZ21285.1 Crp/Fnr family transcriptional regulator [Streptococcus ovuberis]</t>
  </si>
  <si>
    <t>Q#2031 - &gt;NKZ21286.1 arginine repressor [Streptococcus ovuberis]</t>
  </si>
  <si>
    <t>Q#2033 - &gt;NKZ21288.1 helix-turn-helix domain-containing protein [Streptococcus ovuberis]</t>
  </si>
  <si>
    <t>Q#2035 - &gt;NKZ21290.1 16S rRNA (adenine(1518)-N(6)/adenine(1519)-N(6))-dimethyltransferase RsmA [Streptococcus ovuberis]</t>
  </si>
  <si>
    <t>Q#2036 - &gt;NKZ21291.1 DEAD/DEAH box helicase [Streptococcus ovuberis]</t>
  </si>
  <si>
    <t>Q#2037 - &gt;NKZ21292.1 DEAD/DEAH box helicase [Streptococcus ovuberis]</t>
  </si>
  <si>
    <t>HepA superfamily</t>
  </si>
  <si>
    <t>Q#2038 - &gt;NKZ21293.1 Txe/YoeB family addiction module toxin [Streptococcus ovuberis]</t>
  </si>
  <si>
    <t>COG4115</t>
  </si>
  <si>
    <t>Toxin component of the Txe-Axe toxin-antitoxin module, Txe/YoeB family   [Defense mechanisms]; Uncharacterized protein conserved in bacteria [Function unknown].</t>
  </si>
  <si>
    <t>Q#2039 - &gt;NKZ21294.1 type II toxin-antitoxin system Phd/YefM family antitoxin [Streptococcus ovuberis]</t>
  </si>
  <si>
    <t>COG2161</t>
  </si>
  <si>
    <t>StbD</t>
  </si>
  <si>
    <t>cl09153</t>
  </si>
  <si>
    <t>Antitoxin component YafN of the YafNO toxin-antitoxin module, PHD/YefM family [Defense mechanisms]; Antitoxin of toxin-antitoxin stability system [Cell division and chromosome partitioning].</t>
  </si>
  <si>
    <t>Q#2040 - &gt;NKZ21295.1 ribonuclease M5 [Streptococcus ovuberis]</t>
  </si>
  <si>
    <t>Q#2041 - &gt;NKZ21296.1 TatD family hydrolase [Streptococcus ovuberis]</t>
  </si>
  <si>
    <t>Q#2042 - &gt;NKZ21297.1 YehR family protein [Streptococcus ovuberis]</t>
  </si>
  <si>
    <t>Q#2043 - &gt;NKZ21298.1 type I glyceraldehyde-3-phosphate dehydrogenase [Streptococcus ovuberis]</t>
  </si>
  <si>
    <t>Q#2044 - &gt;NKZ21299.1 N-acetylmannosamine-6-phosphate 2-epimerase [Streptococcus ovuberis]</t>
  </si>
  <si>
    <t>Q#2045 - &gt;NKZ21300.1 carbohydrate ABC transporter substrate-binding protein [Streptococcus ovuberis]</t>
  </si>
  <si>
    <t>Q#2046 - &gt;NKZ21301.1 sugar ABC transporter permease [Streptococcus ovuberis]</t>
  </si>
  <si>
    <t>Q#2047 - &gt;NKZ21302.1 carbohydrate ABC transporter permease [Streptococcus ovuberis]</t>
  </si>
  <si>
    <t>Q#2048 - &gt;NKZ21303.1 DUF386 family protein [Streptococcus ovuberis]</t>
  </si>
  <si>
    <t>cl01047</t>
  </si>
  <si>
    <t>DUF386 superfamily</t>
  </si>
  <si>
    <t>Domain of unknown function (DUF386); This family consists of conserved hypothetical proteins, typically about 150 amino acids in length, with no known function.</t>
  </si>
  <si>
    <t>Q#2050 - &gt;NKZ21305.1 N-acetylneuraminate lyase [Streptococcus ovuberis]</t>
  </si>
  <si>
    <t>Q#2051 - &gt;NKZ21306.1 ROK family protein [Streptococcus ovuberis]</t>
  </si>
  <si>
    <t>Q#2052 - &gt;NKZ21307.1 acetylxylan esterase [Streptococcus ovuberis]</t>
  </si>
  <si>
    <t>cl34617</t>
  </si>
  <si>
    <t>Axe1 superfamily</t>
  </si>
  <si>
    <t>Cephalosporin-C deacetylase or related acetyl esterase [Secondary metabolites biosynthesis, transport and catabolism]; Acetyl esterase (deacetylase) [Secondary metabolites biosynthesis, transport, and catabolism].</t>
  </si>
  <si>
    <t>Q#2053 - &gt;NKZ21308.1 MurR/RpiR family transcriptional regulator [Streptococcus ovuberis]</t>
  </si>
  <si>
    <t>Q#2054 - &gt;NKZ21309.1 PolC-type DNA polymerase III [Streptococcus ovuberis]</t>
  </si>
  <si>
    <t>Q#2055 - &gt;NKZ21310.1 copper homeostasis protein CutC [Streptococcus ovuberis]</t>
  </si>
  <si>
    <t>Q#2056 - &gt;NKZ21311.1 hypothetical protein HF992_10880 [Streptococcus ovuberis]</t>
  </si>
  <si>
    <t>Q#2057 - &gt;NKZ21312.1 peptide deformylase [Streptococcus ovuberis]</t>
  </si>
  <si>
    <t>Q#2058 - &gt;NKZ21313.1 MFS transporter [Streptococcus ovuberis]</t>
  </si>
  <si>
    <t>Q#2059 - &gt;NKZ21314.1 30S ribosomal protein S15 [Streptococcus ovuberis]</t>
  </si>
  <si>
    <t>Q#2063 - &gt;NKZ21318.1 PadR family transcriptional regulator [Streptococcus ovuberis]</t>
  </si>
  <si>
    <t>Q#2064 - &gt;NKZ21319.1 DUF1700 domain-containing protein [Streptococcus ovuberis]</t>
  </si>
  <si>
    <t>Q#2066 - &gt;NKZ21321.1 DUF4097 family beta strand repeat protein [Streptococcus ovuberis]</t>
  </si>
  <si>
    <t>Q#2067 - &gt;NKZ21322.1 DEAD/DEAH box helicase [Streptococcus ovuberis]</t>
  </si>
  <si>
    <t>Q#2068 - &gt;NKZ21323.1 diacylglycerol kinase family lipid kinase [Streptococcus ovuberis]</t>
  </si>
  <si>
    <t>Q#2069 - &gt;NKZ21324.1 ribosome maturation factor RimM [Streptococcus ovuberis]</t>
  </si>
  <si>
    <t>Q#2070 - &gt;NKZ21325.1 tRNA (guanosine(37)-N1)-methyltransferase TrmD [Streptococcus ovuberis]</t>
  </si>
  <si>
    <t>Q#2073 - &gt;NKZ21328.1 EutP/PduV family microcompartment system protein [Streptococcus ovuberis]</t>
  </si>
  <si>
    <t>COG4917</t>
  </si>
  <si>
    <t>EutP</t>
  </si>
  <si>
    <t>Ethanolamine utilization protein EutP, contains a P-loop NTPase domain [Amino acid transport and metabolism]; Ethanolamine utilization protein [Amino acid transport and metabolism].</t>
  </si>
  <si>
    <t>Q#2074 - &gt;NKZ21329.1 threonine-phosphate decarboxylase [Streptococcus ovuberis]</t>
  </si>
  <si>
    <t>Q#2075 - &gt;NKZ21330.1 kinase [Streptococcus ovuberis]</t>
  </si>
  <si>
    <t>cl28352</t>
  </si>
  <si>
    <t>PduX superfamily</t>
  </si>
  <si>
    <t>Protein involved in propanediol utilization, and related proteins (includes coumermycin biosynthetic... [Secondary metabolites biosynthesis, transport and catabolism]; Protein involved in propanediol utilization, and related proteins (includes coumermycin biosynthetic protein), possible kinase [Secondary metabolites biosynthesis, transport, and catabolism].</t>
  </si>
  <si>
    <t>Q#2076 - &gt;NKZ21331.1 nicotinate-nucleotide--dimethylbenzimidazole phosphoribosyltransferase [Streptococcus ovuberis]</t>
  </si>
  <si>
    <t>COG2038</t>
  </si>
  <si>
    <t>CobT</t>
  </si>
  <si>
    <t>cl11435</t>
  </si>
  <si>
    <t>NaMN:DMB phosphoribosyltransferase [Coenzyme transport and metabolism]; NaMN:DMB phosphoribosyltransferase [Coenzyme metabolism].</t>
  </si>
  <si>
    <t>Q#2077 - &gt;NKZ21332.1 cob(I)yrinic acid a,c-diamide adenosyltransferase [Streptococcus ovuberis]</t>
  </si>
  <si>
    <t>Q#2078 - &gt;NKZ21333.1 IS30 family transposase, partial [Streptococcus ovuberis]</t>
  </si>
  <si>
    <t>Q#2079 - &gt;NKZ21334.1 isopeptide-forming domain-containing fimbrial protein [Streptococcus ovuberis]</t>
  </si>
  <si>
    <t>Q#2080 - &gt;NKZ21335.1 peptidase [Streptococcus ovuberis]</t>
  </si>
  <si>
    <t>Q#2081 - &gt;NKZ21336.1 signal peptidase I [Streptococcus ovuberis]</t>
  </si>
  <si>
    <t>Q#2083 - &gt;NKZ21338.1 WXG100 family type VII secretion target [Streptococcus ovuberis]</t>
  </si>
  <si>
    <t>WXG100 superfamily</t>
  </si>
  <si>
    <t>Proteins of 100 residues with WXG; ESAT-6 is a small protein appears to be of fundamental importance in virulence and protective immunity in Mycobacterium tuberculosis. homologs have been detected in other Gram-positive bacterial species. It may represent a novel secretion system potentially driven by the pfam01580 domains in the YukA-like proteins.</t>
  </si>
  <si>
    <t>Q#2084 - &gt;NKZ21339.1 HAD family phosphatase [Streptococcus ovuberis]</t>
  </si>
  <si>
    <t>Q#2085 - &gt;NKZ21340.1 30S ribosome-binding factor RbfA [Streptococcus ovuberis]</t>
  </si>
  <si>
    <t>Q#2086 - &gt;NKZ21341.1 translation initiation factor IF-2 [Streptococcus ovuberis]</t>
  </si>
  <si>
    <t>Q#2087 - &gt;NKZ21342.1 YlxQ-related RNA-binding protein [Streptococcus ovuberis]</t>
  </si>
  <si>
    <t>Q#2088 - &gt;NKZ21343.1 YlxR family protein [Streptococcus ovuberis]</t>
  </si>
  <si>
    <t>Q#2089 - &gt;NKZ21344.1 transcription termination/antitermination protein NusA [Streptococcus ovuberis]</t>
  </si>
  <si>
    <t>Q#2090 - &gt;NKZ21345.1 ribosome maturation factor RimP [Streptococcus ovuberis]</t>
  </si>
  <si>
    <t>Q#2092 - &gt;NKZ21347.1 NAD(P)/FAD-dependent oxidoreductase [Streptococcus ovuberis]</t>
  </si>
  <si>
    <t>Q#2094 - &gt;NKZ21349.1 radical SAM protein [Streptococcus ovuberis]</t>
  </si>
  <si>
    <t>Q#2095 - &gt;NKZ21350.1 ABC transporter ATP-binding protein [Streptococcus ovuberis]</t>
  </si>
  <si>
    <t>Q#2096 - &gt;NKZ21351.1 ABC transporter ATP-binding protein [Streptococcus ovuberis]</t>
  </si>
  <si>
    <t>Q#2098 - &gt;NKZ21353.1 response regulator transcription factor [Streptococcus ovuberis]</t>
  </si>
  <si>
    <t>Q#2099 - &gt;NKZ21354.1 sensor histidine kinase [Streptococcus ovuberis]</t>
  </si>
  <si>
    <t>Q#2102 - &gt;NKZ21357.1 HAMP domain-containing histidine kinase [Streptococcus ovuberis]</t>
  </si>
  <si>
    <t>Q#2103 - &gt;NKZ21358.1 response regulator transcription factor [Streptococcus ovuberis]</t>
  </si>
  <si>
    <t>Q#2104 - &gt;NKZ21359.1 cytochrome c biogenesis protein CcdA [Streptococcus ovuberis]</t>
  </si>
  <si>
    <t>Q#2105 - &gt;NKZ21360.1 TlpA family protein disulfide reductase [Streptococcus ovuberis]</t>
  </si>
  <si>
    <t>Q#2106 - &gt;NKZ21361.1 ATP-dependent metallopeptidase FtsH/Yme1/Tma family protein [Streptococcus ovuberis]</t>
  </si>
  <si>
    <t>Q#2107 - &gt;NKZ21362.1 hypoxanthine phosphoribosyltransferase [Streptococcus ovuberis]</t>
  </si>
  <si>
    <t>Q#2108 - &gt;NKZ21363.1 tRNA lysidine(34) synthetase TilS [Streptococcus ovuberis]</t>
  </si>
  <si>
    <t>Q#2109 - &gt;NKZ21364.1 serine hydrolase [Streptococcus ovuberis]</t>
  </si>
  <si>
    <t>Q#2111 - &gt;NKZ21366.1 septum formation initiator family protein [Streptococcus ovuberis]</t>
  </si>
  <si>
    <t>Q#2112 - &gt;NKZ21367.1 RNA-binding S4 domain-containing protein [Streptococcus ovuberis]</t>
  </si>
  <si>
    <t>Q#2113 - &gt;NKZ21368.1 HD domain-containing protein [Streptococcus ovuberis]</t>
  </si>
  <si>
    <t>Q#2114 - &gt;NKZ21369.1 helix-turn-helix transcriptional regulator [Streptococcus ovuberis]</t>
  </si>
  <si>
    <t>Q#2115 - &gt;NKZ21370.1 transcription-repair coupling factor [Streptococcus ovuberis]</t>
  </si>
  <si>
    <t>Q#2116 - &gt;NKZ21371.1 aminoacyl-tRNA hydrolase [Streptococcus ovuberis]</t>
  </si>
  <si>
    <t>Q#2117 - &gt;NKZ21372.1 histidine phosphatase family protein [Streptococcus ovuberis]</t>
  </si>
  <si>
    <t>Q#2118 - &gt;NKZ21373.1 hypothetical protein HF992_11225 [Streptococcus ovuberis]</t>
  </si>
  <si>
    <t>Q#2120 - &gt;NKZ21375.1 redox-regulated ATPase YchF [Streptococcus ovuberis]</t>
  </si>
  <si>
    <t>Q#2121 - &gt;NKZ21376.1 helix-turn-helix transcriptional regulator [Streptococcus ovuberis]</t>
  </si>
  <si>
    <t>Q#2122 - &gt;NKZ21377.1 50S ribosomal protein L21 [Streptococcus ovuberis]</t>
  </si>
  <si>
    <t>Q#2123 - &gt;NKZ21378.1 ribosomal-processing cysteine protease Prp [Streptococcus ovuberis]</t>
  </si>
  <si>
    <t>Q#2124 - &gt;NKZ21379.1 50S ribosomal protein L27 [Streptococcus ovuberis]</t>
  </si>
  <si>
    <t>Q#2125 - &gt;NKZ21380.1 class 1b ribonucleoside-diphosphate reductase subunit beta [Streptococcus ovuberis]</t>
  </si>
  <si>
    <t>Q#2127 - &gt;NKZ21382.1 class 1b ribonucleoside-diphosphate reductase subunit alpha [Streptococcus ovuberis]</t>
  </si>
  <si>
    <t>Q#2128 - &gt;NKZ21383.1 glutaredoxin-like protein NrdH [Streptococcus ovuberis]</t>
  </si>
  <si>
    <t>Q#2131 - &gt;NKZ21386.1 signal peptidase I [Streptococcus ovuberis]</t>
  </si>
  <si>
    <t>Q#2132 - &gt;NKZ21387.1 type I pullulanase [Streptococcus ovuberis]</t>
  </si>
  <si>
    <t>Q#2133 - &gt;NKZ21388.1 glycogen/starch/alpha-glucan family phosphorylase [Streptococcus ovuberis]</t>
  </si>
  <si>
    <t>Q#2135 - &gt;NKZ21390.1 Cd(II)/Zn(II)-sensing metalloregulatory transcriptional regulator CadX [Streptococcus ovuberis]</t>
  </si>
  <si>
    <t>Q#2136 - &gt;NKZ21391.1 CadD family cadmium resistance transporter [Streptococcus ovuberis]</t>
  </si>
  <si>
    <t>Q#2137 - &gt;NKZ21392.1 cation transporter [Streptococcus ovuberis]</t>
  </si>
  <si>
    <t>Q#2138 - &gt;NKZ21393.1 MerR family DNA-binding transcriptional regulator [Streptococcus ovuberis]</t>
  </si>
  <si>
    <t>Q#2142 - &gt;NKZ21397.1 DnaD domain protein [Streptococcus ovuberis]</t>
  </si>
  <si>
    <t>Q#2145 - &gt;NKZ21400.1 site-specific integrase [Streptococcus ovuberis]</t>
  </si>
  <si>
    <t>Q#2146 - &gt;NKZ21401.1 30S ribosomal protein S9 [Streptococcus ovuberis]</t>
  </si>
  <si>
    <t>Q#2147 - &gt;NKZ21402.1 50S ribosomal protein L13 [Streptococcus ovuberis]</t>
  </si>
  <si>
    <t>Q#2148 - &gt;NKZ21403.1 IS3 family transposase, partial [Streptococcus ovuberis]</t>
  </si>
  <si>
    <t>Q#2150 - &gt;NKZ21405.1 osmotically inducible protein OsmC [Streptococcus ovuberis]</t>
  </si>
  <si>
    <t>Q#2151 - &gt;NKZ21406.1 RidA family protein [Streptococcus ovuberis]</t>
  </si>
  <si>
    <t>Q#2152 - &gt;NKZ21407.1 alpha/beta hydrolase [Streptococcus ovuberis]</t>
  </si>
  <si>
    <t>Q#2153 - &gt;NKZ21408.1 RNase adapter RapZ [Streptococcus ovuberis]</t>
  </si>
  <si>
    <t>Q#2154 - &gt;NKZ21409.1 YvcK family protein [Streptococcus ovuberis]</t>
  </si>
  <si>
    <t>Q#2155 - &gt;NKZ21410.1 DNA-binding protein WhiA [Streptococcus ovuberis]</t>
  </si>
  <si>
    <t>Q#2156 - &gt;NKZ21411.1 aldose 1-epimerase family protein [Streptococcus ovuberis]</t>
  </si>
  <si>
    <t>Q#2157 - &gt;NKZ21412.1 LacI family DNA-binding transcriptional regulator [Streptococcus ovuberis]</t>
  </si>
  <si>
    <t>Q#2158 - &gt;NKZ21413.1 galactokinase [Streptococcus ovuberis]</t>
  </si>
  <si>
    <t>Q#2159 - &gt;NKZ21414.1 UDP-glucose--hexose-1-phosphate uridylyltransferase [Streptococcus ovuberis]</t>
  </si>
  <si>
    <t>Q#2160 - &gt;NKZ21415.1 IS30 family transposase, partial [Streptococcus ovuberis]</t>
  </si>
  <si>
    <t>Q#2161 - &gt;NKZ21416.1 response regulator transcription factor [Streptococcus ovuberis]</t>
  </si>
  <si>
    <t>Q#2162 - &gt;NKZ21417.1 HAMP domain-containing histidine kinase [Streptococcus ovuberis]</t>
  </si>
  <si>
    <t>Q#2163 - &gt;NKZ21418.1 ABC transporter ATP-binding protein [Streptococcus ovuberis]</t>
  </si>
  <si>
    <t>Q#2166 - &gt;NKZ21421.1 IS30 family transposase, partial [Streptococcus ovuberis]</t>
  </si>
  <si>
    <t>Q#2170 - &gt;NKZ21425.1 protein rep [Streptococcus ovuberis]</t>
  </si>
  <si>
    <t>Q#2175 - &gt;NKZ21430.1 LysM peptidoglycan-binding domain-containing protein [Streptococcus ovuberis]</t>
  </si>
  <si>
    <t>cl27756</t>
  </si>
  <si>
    <t>FabG2 superfamily</t>
  </si>
  <si>
    <t>3-oxoacyl-ACP reductase domain of yeast-type FAS1 [Lipid transport and metabolism]; 3-oxoacyl-[acyl-carrier protein].</t>
  </si>
  <si>
    <t>Q#2177 - &gt;NKZ21432.1 IreB family regulatory phosphoprotein [Streptococcus ovuberis]</t>
  </si>
  <si>
    <t>Q#2178 - &gt;NKZ21433.1 Holliday junction resolvase RuvX [Streptococcus ovuberis]</t>
  </si>
  <si>
    <t>Q#2179 - &gt;NKZ21434.1 DUF1292 domain-containing protein [Streptococcus ovuberis]</t>
  </si>
  <si>
    <t>Q#2182 - &gt;NKZ21437.1 helix-turn-helix transcriptional regulator [Streptococcus ovuberis]</t>
  </si>
  <si>
    <t>Q#2183 - &gt;NKZ21438.1 IS30 family transposase, partial [Streptococcus ovuberis]</t>
  </si>
  <si>
    <t>Q#2188 - &gt;NKZ21443.1 relaxase/mobilization nuclease domain-containing protein [Streptococcus ovuberis]</t>
  </si>
  <si>
    <t>Q#2190 - &gt;NKZ21445.1 IS200/IS605 family transposase [Streptococcus ovuberis]</t>
  </si>
  <si>
    <t>Q#2191 - &gt;NKZ21446.1 class C sortase [Streptococcus ovuberis]</t>
  </si>
  <si>
    <t>Q#2192 - &gt;NKZ21447.1 hypothetical protein HF992_11645 [Streptococcus ovuberis]</t>
  </si>
  <si>
    <t>Q#2195 - &gt;NKZ21450.1 IS30 family transposase, partial [Streptococcus ovuberis]</t>
  </si>
  <si>
    <t>Q#2196 - &gt;NKZ21451.1 rod shape-determining protein MreC [Streptococcus ovuberis]</t>
  </si>
  <si>
    <t>Q#2197 - &gt;NKZ21452.1 rod shape-determining protein MreD [Streptococcus ovuberis]</t>
  </si>
  <si>
    <t>Q#2198 - &gt;NKZ21453.1 CHAP domain-containing protein [Streptococcus ovuberis]</t>
  </si>
  <si>
    <t>Q#2199 - &gt;NKZ21454.1 hypothetical protein HF992_11720, partial [Streptococcus ovuberis]</t>
  </si>
  <si>
    <t>Q#2200 - &gt;NKZ21455.1 homocysteine S-methyltransferase [Streptococcus ovuberis]</t>
  </si>
  <si>
    <t>Q#2201 - &gt;NKZ21456.1 50S ribosomal protein L19 [Streptococcus ovuberis]</t>
  </si>
  <si>
    <t>Q#2202 - &gt;NKZ21457.1 IS30 family transposase, partial [Streptococcus ovuberis]</t>
  </si>
  <si>
    <t>Q#2203 - &gt;NKZ21458.1 ISL3 family transposase [Streptococcus ovuberis]</t>
  </si>
  <si>
    <t>COG3464</t>
  </si>
  <si>
    <t>Q#2204 - &gt;NKZ21459.1 IS3 family transposase, partial [Streptococcus ovuberis]</t>
  </si>
  <si>
    <t>#Results for user-submitted data run on the PADLOC webserver with: PADLOC_v2.0.0_with_PADLOCDB_v2.0.0</t>
  </si>
  <si>
    <t>system.number</t>
  </si>
  <si>
    <t>seqid</t>
  </si>
  <si>
    <t>system</t>
  </si>
  <si>
    <t>target.name</t>
  </si>
  <si>
    <t>hmm.accession</t>
  </si>
  <si>
    <t>hmm.name</t>
  </si>
  <si>
    <t>protein.name</t>
  </si>
  <si>
    <t>full.seq.E.value</t>
  </si>
  <si>
    <t>domain.iE.value</t>
  </si>
  <si>
    <t>target.coverage</t>
  </si>
  <si>
    <t>hmm.coverage</t>
  </si>
  <si>
    <t>start</t>
  </si>
  <si>
    <t>end</t>
  </si>
  <si>
    <t>strand</t>
  </si>
  <si>
    <t>target.description</t>
  </si>
  <si>
    <t>relative.position</t>
  </si>
  <si>
    <t>contig.end</t>
  </si>
  <si>
    <t>all.domains</t>
  </si>
  <si>
    <t>best.hits</t>
  </si>
  <si>
    <t>F061-4</t>
  </si>
  <si>
    <t>DMS_other</t>
  </si>
  <si>
    <t>F061-4_99</t>
  </si>
  <si>
    <t>PDLC03665</t>
  </si>
  <si>
    <t>Control_protein_00002</t>
  </si>
  <si>
    <t>Control_protein</t>
  </si>
  <si>
    <t>+</t>
  </si>
  <si>
    <t># 108671 # 108886 # 1 # ID=1_99;partial=00;start_type=ATG;rbs_motif=GGA/GAG/AGG;rbs_spacer=5-10bp;gc_cont=0.296</t>
  </si>
  <si>
    <t>PDLC03665,Control_protein_00002, 1, 5.6e-06, 0.889, 0.844 | PDLC03667,Control_protein_00004, 1, 0.0073, 0.708, 0.545 | PDLC03671,Control_protein_00008, 1, 3e-05, 0.875, 0.75 | PDLC04133,mads_1, 1, 0.018, 0.278, 0.333 | PDLC04133,mads_1, 2, 40, 0.153, 0.183 | PDLC04142,capH, 1, 8.2e-08, 0.861, 0.602</t>
  </si>
  <si>
    <t>PDLC04142, capH, 8.2e-08, 0.861, 0.602 | PDLC03665, Control_protein_00002, 5.6e-06, 0.889, 0.844 | PDLC03671, Control_protein_00008, 3e-05, 0.875, 0.75 | PDLC03667, Control_protein_00004, 0.0073, 0.708, 0.545 | PDLC04133, mads_1, 0.018, 0.278, 0.333</t>
  </si>
  <si>
    <t>F061-4_100</t>
  </si>
  <si>
    <t>PDLC02649</t>
  </si>
  <si>
    <t>DrmMII_00003</t>
  </si>
  <si>
    <t>DrmMII</t>
  </si>
  <si>
    <t># 108971 # 110209 # 1 # ID=1_100;partial=00;start_type=ATG;rbs_motif=GGAG/GAGG;rbs_spacer=5-10bp;gc_cont=0.287</t>
  </si>
  <si>
    <t>PDLC02647,DrmMII_00001, 1, 120, 0.075, 0.069 | PDLC02647,DrmMII_00001, 2, 1.2e-07, 0.254, 0.21 | PDLC02647,DrmMII_00001, 3, 2.8e-09, 0.225, 0.197 | PDLC02648,DrmMII_00002, 1, 1.7, 0.077, 0.068 | PDLC02648,DrmMII_00002, 2, 3.9e-53, 0.763, 0.778 | PDLC02649,DrmMII_00003, 1, 7.3e-145, 0.993, 0.979 | PDLC02650,DrmMII_00004, 1, 0.0098, 0.087, 0.094 | PDLC02650,DrmMII_00004, 2, 1e-12, 0.206, 0.182 | PDLC02650,DrmMII_00004, 3, 1.3e-20, 0.554, 0.476 | PDLC02651,DrmMII_00005, 1, 0.65, 0.075, 0.084 | PDLC02651,DrmMII_00005, 2, 6.5e-09, 0.334, 0.353 | PDLC02651,DrmMII_00005, 3, 2.8e-05, 0.184, 0.221 | PDLC02652,DrmMII_00006, 1, 0.37, 0.09, 0.198 | PDLC02652,DrmMII_00006, 2, 3.2e-12, 0.213, 0.415 | PDLC02652,DrmMII_00006, 3, 75, 0.063, 0.113 | PDLC02653,DrmMII_00007, 1, 1.1, 0.08, 0.099 | PDLC02653,DrmMII_00007, 2, 1e-13, 0.337, 0.417 | PDLC02653,DrmMII_00007, 3, 1.5e-12, 0.196, 0.249 | PDLC02654,DrmMII_00008, 1, 99, 0.051, 0.065 | PDLC02654,DrmMII_00008, 2, 4.3e-05, 0.252, 0.292 | PDLC02654,DrmMII_00008, 3, 200, 0.085, 0.112 | PDLC02655,DrmMII_00009, 1, 0.59, 0.056, 0.071 | PDLC02655,DrmMII_00009, 2, 3.5e-14, 0.426, 0.517 | PDLC02655,DrmMII_00009, 3, 0.0022, 0.126, 0.167 | PDLC02656,DrmMII_00010, 1, 1.1e-31, 0.659, 0.54 | PDLC02656,DrmMII_00010, 2, 4.9e-28, 0.245, 0.2 | PDLC03217,MTase_II_00003, 1, 100, 0.029, 0.017 | PDLC03217,MTase_II_00003, 2, 5.4e-15, 0.305, 0.175 | PDLC03217,MTase_II_00003, 3, 1.3e-06, 0.249, 0.138 | PDLC03220,MTase_II_00006, 1, 4.5e-05, 0.254, 0.2 | PDLC03220,MTase_II_00006, 2, 5.3e-05, 0.109, 0.088 | PDLC03223,MTase_II_00009, 1, 25, 0.039, 0.034 | PDLC03223,MTase_II_00009, 2, 3e-12, 0.276, 0.284 | PDLC03223,MTase_II_00009, 3, 3.6e-10, 0.174, 0.149 | PDLC03225,MTase_II_00011, 1, 1.2e-05, 0.082, 0.057 | PDLC03225,MTase_II_00011, 2, 9.2e-10, 0.167, 0.109 | PDLC03225,MTase_II_00011, 3, 2.1e-27, 0.562, 0.377 | PDLC03231,MTase_II_00017, 1, 1.9, 0.092, 0.088 | PDLC03231,MTase_II_00017, 2, 8.6e-18, 0.479, 0.447 | PDLC03231,MTase_II_00017, 3, 4.8e-16, 0.24, 0.197 | PDLC03232,MTase_II_00018, 1, 4.4e-99, 0.99, 0.978 | PDLC03234,MTase_II_00020, 1, 2.4e-80, 0.993, 0.963 | PDLC03237,MTase_II_00023, 1, 1.7e-32, 0.564, 0.19 | PDLC03237,MTase_II_00023, 2, 1.8e-17, 0.186, 0.073 | PDLC03242,MTase_II_00028, 1, 0.55, 0.085, 0.086 | PDLC03242,MTase_II_00028, 2, 8.7e-17, 0.283, 0.269 | PDLC03242,MTase_II_00028, 3, 0.00035, 0.114, 0.115 | PDLC03243,MTase_II_00029, 1, 4e-09, 0.332, 0.355 | PDLC03243,MTase_II_00029, 2, 1.9, 0.114, 0.125 | PDLC03269,MTase_II_00055, 1, 17, 0.08, 0.076 | PDLC03269,MTase_II_00055, 2, 9e-22, 0.337, 0.302 | PDLC03269,MTase_II_00055, 3, 1e-07, 0.104, 0.103 | PDLC03270,MTase_II_00056, 1, 4.9e-06, 0.092, 0.123 | PDLC03270,MTase_II_00056, 2, 6.5e-17, 0.288, 0.35 | PDLC03270,MTase_II_00056, 3, 1.2e-10, 0.128, 0.172 | PDLC03272,MTase_II_00058, 1, 1.8e-59, 0.99, 0.771 | PDLC03279,MTase_II_00065, 1, 2.6, 0.08, 0.058 | PDLC03279,MTase_II_00065, 2, 7.3e-37, 0.758, 0.492 | PDLC03286,MTase_II_00072, 1, 0.43, 0.102, 0.227 | PDLC03286,MTase_II_00072, 2, 9.6e-15, 0.257, 0.541 | PDLC03286,MTase_II_00072, 3, 200, 0.056, 0.124 | PDLC03304,MTase_II_00090, 1, 1.1, 0.094, 0.09 | PDLC03304,MTase_II_00090, 2, 1.1e-08, 0.414, 0.368 | PDLC03304,MTase_II_00090, 3, 0.0014, 0.119, 0.127 | PDLC03307,MTase_II_00093, 1, 2.3e-06, 0.097, 0.105 | PDLC03307,MTase_II_00093, 2, 2.2e-36, 0.753, 0.819 | PDLC03324,MTase_II_00110, 1, 1.7, 0.123, 0.12 | PDLC03324,MTase_II_00110, 2, 2.2e-08, 0.252, 0.248 | PDLC03324,MTase_II_00110, 3, 0.041, 0.114, 0.132 | PDLC03326,MTase_II_00112, 1, 2.8e-06, 0.082, 0.083 | PDLC03326,MTase_II_00112, 2, 4e-65, 0.765, 0.757 | PDLC03329,MTase_II_00115, 1, 6.3e-20, 0.281, 0.283 | PDLC03329,MTase_II_00115, 2, 0.0057, 0.145, 0.147 | PDLC03330,MTase_II_00116, 1, 0.17, 0.097, 0.093 | PDLC03330,MTase_II_00116, 2, 5.4e-20, 0.276, 0.249 | PDLC03330,MTase_II_00116, 3, 2.4e-15, 0.196, 0.184 | PDLC03343,MTase_II_00129, 1, 0.6, 0.087, 0.078 | PDLC03343,MTase_II_00129, 2, 6.5e-18, 0.278, 0.232 | PDLC03343,MTase_II_00129, 3, 3.7e-10, 0.194, 0.167 | PDLC03355,MTase_II_00141, 1, 5.6e-39, 0.983, 0.952 | PDLC03361,MTase_II_00147, 1, 0.18, 0.08, 0.073 | PDLC03361,MTase_II_00147, 2, 7.6e-23, 0.719, 0.58 | PDLC03368,MTase_II_00154, 1, 5.9e-13, 0.521, 0.431 | PDLC03368,MTase_II_00154, 2, 1.6e-07, 0.174, 0.169 | PDLC03370,MTase_II_00156, 1, 5e-12, 0.46, 0.475 | PDLC03374,MTase_II_00160, 1, 160, 0.029, 0.027 | PDLC03374,MTase_II_00160, 2, 2, 0.048, 0.045 | PDLC03374,MTase_II_00160, 3, 3, 0.068, 0.062 | PDLC03374,MTase_II_00160, 4, 0.022, 0.099, 0.087 | PDLC03378,MTase_II_00164, 1, 1.5e-81, 0.993, 0.951 | PDLC03381,MTase_II_00167, 1, 1.1, 0.063, 0.066 | PDLC03381,MTase_II_00167, 2, 1.8e-25, 0.489, 0.5 | PDLC03381,MTase_II_00167, 3, 3.8e-13, 0.189, 0.194 | PDLC03384,MTase_II_00170, 1, 5.9e-23, 0.828, 0.899 | PDLC03388,MTase_II_00174, 1, 1.3e-09, 0.392, 0.419 | PDLC03388,MTase_II_00174, 2, 9.7, 0.111, 0.139 | PDLC03712,oMTase_00001, 1, 490, 0.082, 0.063 | PDLC03712,oMTase_00001, 2, 6.5e-09, 0.291, 0.216 | PDLC03712,oMTase_00001, 3, 2.3e-07, 0.14, 0.104 | PDLC03713,oMTase_00002, 1, 3.2e-10, 0.508, 0.147 | PDLC03713,oMTase_00002, 2, 2.2e-05, 0.169, 0.055 | PDLC03715,oMTase_00004, 1, 2.5, 0.063, 0.036 | PDLC03715,oMTase_00004, 2, 0.61, 0.119, 0.068 | PDLC03716,oMTase_00005, 1, 9.2, 0.08, 0.095 | PDLC03716,oMTase_00005, 2, 5.2e-11, 0.293, 0.33 | PDLC03716,oMTase_00005, 3, 1.8e-05, 0.116, 0.138 | PDLC03718,oMTase_00007, 1, 4.9, 0.092, 0.102 | PDLC03718,oMTase_00007, 2, 3.9e-05, 0.271, 0.282 | PDLC03728,oMTase_00017, 1, 6.6e-10, 0.274, 0.278 | PDLC03731,oMTase_00020, 1, 1.4, 0.092, 0.117 | PDLC03731,oMTase_00020, 2, 2e-25, 0.368, 0.426 | PDLC03731,oMTase_00020, 3, 0.005, 0.128, 0.178 | PDLC03733,oMTase_00022, 1, 3.8, 0.077, 0.067 | PDLC03733,oMTase_00022, 2, 0.00066, 0.271, 0.256 | PDLC03733,oMTase_00022, 3, 0.042, 0.111, 0.105 | PDLC03734,oMTase_00023, 1, 340, 0.082, 0.081 | PDLC03734,oMTase_00023, 2, 4.6e-20, 0.266, 0.232 | PDLC03734,oMTase_00023, 3, 0.77, 0.235, 0.225 | PDLC03736,oMTase_00025, 1, 0.0045, 0.09, 0.025 | PDLC03736,oMTase_00025, 2, 4.9e-10, 0.252, 0.066 | PDLC03736,oMTase_00025, 3, 1.7e-07, 0.133, 0.035 | PDLC03737,oMTase_00026, 1, 15, 0.034, 0.015 | PDLC03737,oMTase_00026, 2, 3.2e-08, 0.262, 0.115 | PDLC03737,oMTase_00026, 3, 3.5e-08, 0.194, 0.086</t>
  </si>
  <si>
    <t>PDLC02649, DrmMII_00003, 7.3e-145, 0.993, 0.979 | PDLC03232, MTase_II_00018, 4.4e-99, 0.99, 0.978 | PDLC03378, MTase_II_00164, 1.5e-81, 0.993, 0.951 | PDLC03234, MTase_II_00020, 2.4e-80, 0.993, 0.963 | PDLC03326, MTase_II_00112, 4e-65, 0.765, 0.757</t>
  </si>
  <si>
    <t>RM_type_IV</t>
  </si>
  <si>
    <t>F061-4_370</t>
  </si>
  <si>
    <t>PDLC03658</t>
  </si>
  <si>
    <t>mREase_IV_00004</t>
  </si>
  <si>
    <t>mREase_IV</t>
  </si>
  <si>
    <t># 403002 # 405881 # 1 # ID=1_370;partial=00;start_type=ATG;rbs_motif=None;rbs_spacer=None;gc_cont=0.351</t>
  </si>
  <si>
    <t>PDLC03658,mREase_IV_00004, 1, 1.3e-229, 0.989, 0.988 | PDLC03659,mREase_IV_00005, 1, 1.3e-75, 0.553, 0.584 | PDLC03659,mREase_IV_00005, 2, 22, 0.067, 0.068</t>
  </si>
  <si>
    <t>PDLC03658, mREase_IV_00004, 1.3e-229, 0.989, 0.988 | PDLC03659, mREase_IV_00005, 1.3e-75, 0.553, 0.584</t>
  </si>
  <si>
    <t>RM_type_IIG</t>
  </si>
  <si>
    <t>F061-4_646</t>
  </si>
  <si>
    <t>PDLC03604</t>
  </si>
  <si>
    <t>REase_MTase_IIG_00009</t>
  </si>
  <si>
    <t>REase_MTase_IIG</t>
  </si>
  <si>
    <t># 713307 # 716267 # 1 # ID=1_646;partial=00;start_type=ATG;rbs_motif=AGGAG;rbs_spacer=5-10bp;gc_cont=0.288</t>
  </si>
  <si>
    <t>PDLC03601,REase_MTase_IIG_00006, 1, 61, 0.061, 0.047 | PDLC03601,REase_MTase_IIG_00006, 2, 0.034, 0.109, 0.089 | PDLC03601,REase_MTase_IIG_00006, 3, 3.7e-11, 0.127, 0.109 | PDLC03604,REase_MTase_IIG_00009, 1, 1.2e-218, 0.988, 0.981 | PDLC03609,REase_MTase_IIG_00014, 1, 55, 0.145, 0.135 | PDLC03609,REase_MTase_IIG_00014, 2, 5.5e-21, 0.479, 0.414 | PDLC03612,REase_MTase_IIG_00017, 1, 46, 0.055, 0.048 | PDLC03612,REase_MTase_IIG_00017, 2, 0.86, 0.022, 0.018 | PDLC03612,REase_MTase_IIG_00017, 3, 0.00042, 0.066, 0.055 | PDLC03612,REase_MTase_IIG_00017, 4, 3.9e-23, 0.431, 0.326 | PDLC03617,REase_MTase_IIG_00022, 1, 23, 0.04, 0.032 | PDLC03617,REase_MTase_IIG_00022, 2, 7.9e-09, 0.273, 0.221 | PDLC03618,REase_MTase_IIG_00023, 1, 13, 0.063, 0.044 | PDLC03618,REase_MTase_IIG_00023, 2, 0.00011, 0.041, 0.028 | PDLC03618,REase_MTase_IIG_00023, 3, 49, 0.067, 0.046 | PDLC03622,REase_MTase_IIG_00027, 1, 0.051, 0.032, 0.021 | PDLC03622,REase_MTase_IIG_00027, 2, 0.69, 0.057, 0.037 | PDLC03627,REase_MTase_IIG_00032, 1, 0.88, 0.1, 0.099 | PDLC03627,REase_MTase_IIG_00032, 2, 0.00051, 0.145, 0.143 | PDLC03629,REase_MTase_IIG_00034, 1, 5.4, 0.074, 0.064 | PDLC03629,REase_MTase_IIG_00034, 2, 7.3e-25, 0.476, 0.4</t>
  </si>
  <si>
    <t>PDLC03604, REase_MTase_IIG_00009, 1.2e-218, 0.988, 0.981 | PDLC03629, REase_MTase_IIG_00034, 7.3e-25, 0.476, 0.4 | PDLC03612, REase_MTase_IIG_00017, 3.9e-23, 0.431, 0.326 | PDLC03609, REase_MTase_IIG_00014, 5.5e-21, 0.479, 0.414 | PDLC03601, REase_MTase_IIG_00006, 3.7e-11, 0.127, 0.109</t>
  </si>
  <si>
    <t>F061-4_647</t>
  </si>
  <si>
    <t>PDLC03267</t>
  </si>
  <si>
    <t>MTase_II_00053</t>
  </si>
  <si>
    <t>MTase_II</t>
  </si>
  <si>
    <t># 716260 # 717891 # 1 # ID=1_647;partial=00;start_type=GTG;rbs_motif=GGA/GAG/AGG;rbs_spacer=5-10bp;gc_cont=0.303</t>
  </si>
  <si>
    <t>PDLC02521,PglX_00007, 1, 1.9e-07, 0.368, 0.169 | PDLC02521,PglX_00007, 1, 1.9e-07, 0.368, 0.169 | PDLC02528,PglX_00014, 1, 2e-04, 0.263, 0.124 | PDLC02528,PglX_00014, 1, 2e-04, 0.263, 0.124 | PDLC02643,DrmMI_00006, 1, 0.002, 0.123, 0.05 | PDLC02646,DrmMI_00009, 1, 3, 0.059, 0.045 | PDLC02646,DrmMI_00009, 2, 0.42, 0.07, 0.047 | PDLC03034,MTase_I_00017, 1, 2.6e-05, 0.182, 0.144 | PDLC03034,MTase_I_00017, 2, 290, 0.079, 0.064 | PDLC03222,MTase_II_00008, 1, 7.6e-13, 0.346, 0.311 | PDLC03222,MTase_II_00008, 2, 320, 0.178, 0.159 | PDLC03226,MTase_II_00012, 1, 1.3e-15, 0.41, 0.402 | PDLC03226,MTase_II_00012, 2, 1.3, 0.219, 0.207 | PDLC03227,MTase_II_00013, 1, 4.5e-15, 0.489, 0.536 | PDLC03248,MTase_II_00034, 1, 1e-25, 0.43, 0.399 | PDLC03258,MTase_II_00044, 1, 2.3e-09, 0.489, 0.645 | PDLC03267,MTase_II_00053, 1, 1.1e-152, 0.991, 0.991 | PDLC03282,MTase_II_00068, 1, 1.3e-09, 0.408, 0.484 | PDLC03282,MTase_II_00068, 2, 110, 0.062, 0.088 | PDLC03285,MTase_II_00071, 1, 4.1e-12, 0.386, 0.499 | PDLC03293,MTase_II_00079, 1, 8.5e-08, 0.384, 0.452 | PDLC03301,MTase_II_00087, 1, 3.6e-48, 0.857, 0.763 | PDLC03311,MTase_II_00097, 1, 2.6e-08, 0.421, 0.459 | PDLC03313,MTase_II_00099, 1, 0.42, 0.083, 0.087 | PDLC03313,MTase_II_00099, 2, 1.2e-05, 0.176, 0.163 | PDLC03328,MTase_II_00114, 1, 2.1e-10, 0.555, 0.494 | PDLC03328,MTase_II_00114, 2, 220, 0.07, 0.07 | PDLC03331,MTase_II_00117, 1, 3.4e-33, 0.847, 0.841 | PDLC03335,MTase_II_00121, 1, 4e-16, 0.449, 0.422 | PDLC03338,MTase_II_00124, 1, 19, 0.075, 0.073 | PDLC03338,MTase_II_00124, 2, 7e-10, 0.221, 0.189 | PDLC03347,MTase_II_00133, 1, 2.8e-08, 0.456, 0.477 | PDLC03348,MTase_II_00134, 1, 1.5, 0.149, 0.116 | PDLC03348,MTase_II_00134, 2, 1.6e-08, 0.377, 0.263 | PDLC03356,MTase_II_00142, 1, 1.6e-08, 0.388, 0.363 | PDLC03359,MTase_II_00145, 1, 1.1e-05, 0.351, 0.237 | PDLC03580,REase_II_00182, 1, 0.017, 0.136, 0.076 | PDLC03600,REase_MTase_IIG_00005, 1, 1.2e-06, 0.366, 0.163 | PDLC03601,REase_MTase_IIG_00006, 1, 60, 0.044, 0.022 | PDLC03601,REase_MTase_IIG_00006, 2, 1e-05, 0.25, 0.113 | PDLC03604,REase_MTase_IIG_00009, 1, 9.4e-11, 0.373, 0.198 | PDLC03612,REase_MTase_IIG_00017, 1, 8.1e-13, 0.478, 0.204 | PDLC03630,REase_MTase_IIG_00035, 1, 5e-06, 0.18, 0.096</t>
  </si>
  <si>
    <t>PDLC03267, MTase_II_00053, 1.1e-152, 0.991, 0.991 | PDLC03301, MTase_II_00087, 3.6e-48, 0.857, 0.763 | PDLC03331, MTase_II_00117, 3.4e-33, 0.847, 0.841 | PDLC03248, MTase_II_00034, 1e-25, 0.43, 0.399 | PDLC03335, MTase_II_00121, 4e-16, 0.449, 0.422</t>
  </si>
  <si>
    <t>retron_III-A</t>
  </si>
  <si>
    <t>F061-4_848</t>
  </si>
  <si>
    <t>PDLC02935</t>
  </si>
  <si>
    <t>retron_type_III_A5_prtase_various_cluster</t>
  </si>
  <si>
    <t>PRTase_III-A</t>
  </si>
  <si>
    <t># 909798 # 911384 # 1 # ID=1_848;partial=00;start_type=ATG;rbs_motif=None;rbs_spacer=None;gc_cont=0.233</t>
  </si>
  <si>
    <t>PDLC02931,retron_type_III_A1_prtase_cluster113_1, 1, 7.7e-12, 0.495, 0.873 | PDLC02931,retron_type_III_A1_prtase_cluster113_1, 2, 710, 0.13, 0.236 | PDLC02931,retron_type_III_A1_prtase_cluster113_1, 3, 240, 0.053, 0.101 | PDLC02932,retron_type_III_A2_prtase_cluster113_4, 1, 0.052, 0.278, 0.539 | PDLC02932,retron_type_III_A2_prtase_cluster113_4, 2, 220, 0.049, 0.096 | PDLC02933,retron_type_III_A3_prtase_wh_cluster67_3, 1, 7.3e-11, 0.473, 0.592 | PDLC02934,retron_type_III_A4_prtase_wh_cluster67_2b, 1, 190, 0.225, 0.277 | PDLC02934,retron_type_III_A4_prtase_wh_cluster67_2b, 2, 3.7e-14, 0.503, 0.654 | PDLC02935,retron_type_III_A5_prtase_various_cluster, 1, 3.1e-41, 0.614, 0.955 | PDLC02935,retron_type_III_A5_prtase_various_cluster, 2, 230, 0.189, 0.321</t>
  </si>
  <si>
    <t>PDLC02935, retron_type_III_A5_prtase_various_cluster, 3.1e-41, 0.614, 0.955 | PDLC02934, retron_type_III_A4_prtase_wh_cluster67_2b, 3.7e-14, 0.503, 0.654 | PDLC02931, retron_type_III_A1_prtase_cluster113_1, 7.7e-12, 0.495, 0.873 | PDLC02933, retron_type_III_A3_prtase_wh_cluster67_3, 7.3e-11, 0.473, 0.592 | PDLC02932, retron_type_III_A2_prtase_cluster113_4, 0.052, 0.278, 0.539</t>
  </si>
  <si>
    <t>F061-4_850</t>
  </si>
  <si>
    <t>PDLC02946</t>
  </si>
  <si>
    <t>retron_III-A5</t>
  </si>
  <si>
    <t>RT_III-A</t>
  </si>
  <si>
    <t># 911645 # 912646 # 1 # ID=1_850;partial=00;start_type=ATG;rbs_motif=GGAG/GAGG;rbs_spacer=5-10bp;gc_cont=0.246</t>
  </si>
  <si>
    <t>PDLC02942,retron_III-A1, 1, 3.6e-101, 0.94, 0.915 | PDLC02943,retron_III-A2, 1, 2.6e-101, 0.919, 0.95 | PDLC02944,retron_III-A3, 1, 4.2e-42, 0.443, 0.248 | PDLC02944,retron_III-A3, 2, 2e-45, 0.488, 0.278 | PDLC02945,retron_III-A4, 1, 2.8e-50, 0.452, 0.417 | PDLC02945,retron_III-A4, 2, 1.5e-46, 0.494, 0.445 | PDLC02946,retron_III-A5, 1, 1e-115, 0.97, 0.97</t>
  </si>
  <si>
    <t>PDLC02946, retron_III-A5, 1e-115, 0.97, 0.97 | PDLC02943, retron_III-A2, 2.6e-101, 0.919, 0.95 | PDLC02942, retron_III-A1, 3.6e-101, 0.94, 0.915 | PDLC02945, retron_III-A4, 2.8e-50, 0.452, 0.417 | PDLC02944, retron_III-A3, 2e-45, 0.488, 0.278</t>
  </si>
  <si>
    <t>PDC-S30</t>
  </si>
  <si>
    <t>F061-4_1042</t>
  </si>
  <si>
    <t>PDLC04989</t>
  </si>
  <si>
    <t>PDC-S30_WP_227961428.1</t>
  </si>
  <si>
    <t># 1106895 # 1107746 # 1 # ID=1_1042;partial=00;start_type=ATG;rbs_motif=AGGAG;rbs_spacer=5-10bp;gc_cont=0.300</t>
  </si>
  <si>
    <t>PDLC04989,PDC-S30_WP_227961428.1, 1, 9.7e-91, 0.891, 0.951</t>
  </si>
  <si>
    <t>PDLC04989, PDC-S30_WP_227961428.1, 9.7e-91, 0.891, 0.951</t>
  </si>
  <si>
    <t>PD-T4-6</t>
  </si>
  <si>
    <t>F061-4_1507</t>
  </si>
  <si>
    <t>PDLC04040</t>
  </si>
  <si>
    <t>PD-T4-6_WP_011718859.1</t>
  </si>
  <si>
    <t>-</t>
  </si>
  <si>
    <t># 1583628 # 1585646 # -1 # ID=1_1507;partial=00;start_type=ATG;rbs_motif=GGAG/GAGG;rbs_spacer=5-10bp;gc_cont=0.335</t>
  </si>
  <si>
    <t>PDLC04039,PD-T4-6_WP_009677753.1, 1, 4.9e-81, 0.406, 0.592 | PDLC04040,PD-T4-6_WP_011718859.1, 1, 1e-102, 0.779, 0.949 | PDLC04040,PD-T4-6_WP_011718859.1, 2, 130, 0.004, 0.005 | PDLC04041,PD-T4-6_WP_012633303.1, 1, 1.2e-67, 0.397, 0.609 | PDLC04042,PD-T4-6_WP_036366335.1, 1, 1e-94, 0.419, 0.945 | PDLC04042,PD-T4-6_WP_036366335.1, 2, 2100, 0, 0 | PDLC04043,PD-T4-6_WP_067834564.1, 1, 1.5e-93, 0.391, 0.582 | PDLC04043,PD-T4-6_WP_067834564.1, 2, 480, 0.028, 0.044 | PDLC04044,PD-T4-6_WP_083882641.1, 1, 1.5e-52, 0.4, 0.718 | PDLC04045,PD-T4-6_WP_086836475.1, 1, 5e-45, 0.404, 0.786 | PDLC04046,PD-T4-6_WP_113935400.1, 1, 9.9e-35, 0.413, 0.677 | PDLC04046,PD-T4-6_WP_113935400.1, 2, 2100, 0.051, 0.08 | PDLC04047,PD-T4-6_WP_139553373.1, 1, 1.4e-126, 0.431, 0.887 | PDLC04048,PD-T4-6_WP_144078097.1, 1, 1.2e-161, 0.502, 0.949 | PDLC04048,PD-T4-6_WP_144078097.1, 2, 200, 0.122, 0.226 | PDLC04048,PD-T4-6_WP_144078097.1, 3, 2100, 0.095, 0.178 | PDLC04049,PD-T4-6_WP_145059686.1, 1, 4.7e-37, 0.401, 0.631 | PDLC04050,PD-T4-6_WP_146515207.1, 1, 6.4e-60, 0.391, 0.55 | PDLC04050,PD-T4-6_WP_146515207.1, 2, 2100, 0, 0 | PDLC04051,PD-T4-6_WP_148765916.1, 1, 1.5e-33, 0.52, 0.689 | PDLC04052,PD-T4-6_WP_153359500.1, 1, 4.1e-100, 0.737, 0.978 | PDLC04052,PD-T4-6_WP_153359500.1, 2, 46, 0.089, 0.115 | PDLC04052,PD-T4-6_WP_153359500.1, 3, 800, 0.049, 0.062 | PDLC04053,PD-T4-6_WP_157124873.1, 1, 5.8e-89, 0.406, 0.878 | PDLC04053,PD-T4-6_WP_157124873.1, 2, 2100, 0, 0 | PDLC04054,PD-T4-6_WP_157521248.1, 1, 1.2e-77, 0.412, 0.798 | PDLC04054,PD-T4-6_WP_157521248.1, 2, 2100, 0.095, 0.19 | PDLC04055,PD-T4-6_WP_157606249.1, 1, 2.3e-57, 0.4, 0.55 | PDLC04055,PD-T4-6_WP_157606249.1, 2, 2100, 0, 0 | PDLC04056,PD-T4-6_WP_158110440.1, 1, 7.2e-31, 0.403, 0.655 | PDLC04057,PD-T4-6_WP_160801532.1, 1, 4.1e-121, 0.596, 0.876 | PDLC04057,PD-T4-6_WP_160801532.1, 2, 2100, 0.086, 0.133 | PDLC04058,PD-T4-6_WP_170252675.1, 1, 7.4e-35, 0.383, 0.58 | PDLC04058,PD-T4-6_WP_170252675.1, 2, 1600, 0.024, 0.037 | PDLC04059,PD-T4-6_WP_187294376.1, 1, 9.6e-28, 0.376, 0.603 | PDLC04059,PD-T4-6_WP_187294376.1, 2, 2100, 0.056, 0.088 | PDLC04060,PD-T4-6_WP_203635815.1, 1, 9.1e-128, 0.646, 0.947 | PDLC04060,PD-T4-6_WP_203635815.1, 2, 0.0091, 0.125, 0.163 | PDLC04060,PD-T4-6_WP_203635815.1, 3, 2100, 0.062, 0.082 | PDLC04061,PD-T4-6_WP_205119068.1, 1, 1.4e-98, 0.542, 0.735 | PDLC04061,PD-T4-6_WP_205119068.1, 2, 2.1, 0.113, 0.153 | PDLC04062,PD-T4-6_WP_214431164.1, 1, 1.7e-47, 0.392, 0.584 | PDLC04063,PD-T4-6_WP_222213733.1, 1, 1.8e-36, 0.397, 0.488 | PDLC04063,PD-T4-6_WP_222213733.1, 2, 2100, 0.024, 0.028 | PDLC04064,PD-T4-6_WP_224370629.1, 1, 7.6e-57, 0.395, 0.71 | PDLC04064,PD-T4-6_WP_224370629.1, 2, 200, 0.043, 0.079</t>
  </si>
  <si>
    <t>PDLC04048, PD-T4-6_WP_144078097.1, 1.2e-161, 0.502, 0.949 | PDLC04060, PD-T4-6_WP_203635815.1, 9.1e-128, 0.646, 0.947 | PDLC04047, PD-T4-6_WP_139553373.1, 1.4e-126, 0.431, 0.887 | PDLC04057, PD-T4-6_WP_160801532.1, 4.1e-121, 0.596, 0.876 | PDLC04040, PD-T4-6_WP_011718859.1, 1e-102, 0.779, 0.949</t>
  </si>
  <si>
    <t>PDC-M01</t>
  </si>
  <si>
    <t>F061-4_1718</t>
  </si>
  <si>
    <t>PDLC04264</t>
  </si>
  <si>
    <t>PDC-M01B_WP_144118307.1</t>
  </si>
  <si>
    <t>PDC-M01B</t>
  </si>
  <si>
    <t># 1793808 # 1795058 # -1 # ID=1_1718;partial=00;start_type=ATG;rbs_motif=None;rbs_spacer=None;gc_cont=0.249</t>
  </si>
  <si>
    <t>PDLC04248,PDC-M01B_WP_219174738.1, 1, 5.4, 0.151, 0.301 | PDLC04248,PDC-M01B_WP_219174738.1, 2, 2.1e-15, 0.463, 0.898 | PDLC04249,PDC-M01B_WP_088237874.1, 1, 1.8e-08, 0.429, 0.552 | PDLC04253,PDC-M01B_WP_065597055.1, 1, 1.6e-09, 0.398, 0.44 | PDLC04253,PDC-M01B_WP_065597055.1, 2, 110, 0.108, 0.112 | PDLC04255,PDC-M01B_WP_191942540.1, 1, 3.8e-11, 0.333, 0.495 | PDLC04256,PDC-M01B_WP_073256955.1, 1, 1.1e-15, 0.427, 0.625 | PDLC04259,PDC-M01B_WP_111328577.1, 1, 6.7e-13, 0.511, 0.736 | PDLC04259,PDC-M01B_WP_111328577.1, 2, 180, 0.146, 0.22 | PDLC04260,PDC-M01B_WP_217510352.1, 1, 1.8e-07, 0.422, 0.601 | PDLC04261,PDC-M01B_WP_204188934.1, 1, 9.8e-11, 0.489, 0.674 | PDLC04261,PDC-M01B_WP_204188934.1, 2, 250, 0.269, 0.368 | PDLC04262,PDC-M01B_WP_131817441.1, 1, 7.2e-07, 0.209, 0.324 | PDLC04263,PDC-M01B_WP_211440071.1, 1, 2.3e-09, 0.412, 0.595 | PDLC04264,PDC-M01B_WP_144118307.1, 1, 1.5e-19, 0.568, 0.858 | PDLC04266,PDC-M01B_WP_163529272.1, 1, 7.5e-12, 0.537, 0.794 | PDLC04266,PDC-M01B_WP_163529272.1, 2, 85, 0.156, 0.224 | PDLC04267,PDC-M01B_WP_010260404.1, 1, 0.00016, 0.125, 0.178 | PDLC04268,PDC-M01B_WP_088704894.1, 1, 0.00063, 0.168, 0.247 | PDLC04269,PDC-M01B_WP_152343763.1, 1, 0.00035, 0.125, 0.238 | PDLC04269,PDC-M01B_WP_152343763.1, 2, 490, 0.144, 0.281 | PDLC04272,PDC-M01B_WP_128795874.1, 1, 0.00024, 0.223, 0.309 | PDLC04272,PDC-M01B_WP_128795874.1, 2, 200, 0.06, 0.087</t>
  </si>
  <si>
    <t>PDLC04264, PDC-M01B_WP_144118307.1, 1.5e-19, 0.568, 0.858 | PDLC04256, PDC-M01B_WP_073256955.1, 1.1e-15, 0.427, 0.625 | PDLC04248, PDC-M01B_WP_219174738.1, 2.1e-15, 0.463, 0.898 | PDLC04259, PDC-M01B_WP_111328577.1, 6.7e-13, 0.511, 0.736 | PDLC04266, PDC-M01B_WP_163529272.1, 7.5e-12, 0.537, 0.794</t>
  </si>
  <si>
    <t>F061-4_1719</t>
  </si>
  <si>
    <t>PDLC04235</t>
  </si>
  <si>
    <t>PDC-M01A_WP_095609940.1</t>
  </si>
  <si>
    <t>PDC-M01A</t>
  </si>
  <si>
    <t># 1795003 # 1797120 # -1 # ID=1_1719;partial=00;start_type=ATG;rbs_motif=GGA/GAG/AGG;rbs_spacer=5-10bp;gc_cont=0.263</t>
  </si>
  <si>
    <t>PDLC04235,PDC-M01A_WP_095609940.1, 1, 540, 0.055, 0.078 | PDLC04235,PDC-M01A_WP_095609940.1, 2, 4.7e-49, 0.72, 0.894 | PDLC04236,PDC-M01A_WP_218564881.1, 1, 0.024, 0.091, 0.173 | PDLC04236,PDC-M01A_WP_218564881.1, 2, 6.7e-39, 0.2, 0.371 | PDLC04237,PDC-M01A_WP_032868480.1, 1, 150, 0.072, 0.077 | PDLC04237,PDC-M01A_WP_032868480.1, 2, 260, 0.023, 0.027 | PDLC04237,PDC-M01A_WP_032868480.1, 3, 0.00011, 0.075, 0.096 | PDLC04237,PDC-M01A_WP_032868480.1, 4, 7.3e-21, 0.195, 0.241 | PDLC04238,PDC-M01A_WP_166719417.1, 1, 0.45, 0.038, 0.048 | PDLC04238,PDC-M01A_WP_166719417.1, 2, 4.4e-05, 0.089, 0.112 | PDLC04238,PDC-M01A_WP_166719417.1, 3, 6.1e-18, 0.188, 0.239 | PDLC04239,PDC-M01A_WP_200023654.1, 1, 0.55, 0.069, 0.091 | PDLC04239,PDC-M01A_WP_200023654.1, 2, 0.0042, 0.105, 0.143 | PDLC04239,PDC-M01A_WP_200023654.1, 3, 4e-22, 0.235, 0.297 | PDLC04240,PDC-M01A_WP_193706741.1, 1, 330, 0.147, 0.16 | PDLC04240,PDC-M01A_WP_193706741.1, 2, 76, 0.067, 0.077 | PDLC04240,PDC-M01A_WP_193706741.1, 3, 11, 0.129, 0.15 | PDLC04240,PDC-M01A_WP_193706741.1, 4, 8.3e-23, 0.212, 0.254 | PDLC04241,PDC-M01A_WP_113611441.1, 1, 0.011, 0.074, 0.122 | PDLC04241,PDC-M01A_WP_113611441.1, 2, 8.5e-12, 0.187, 0.308 | PDLC04242,PDC-M01A_WP_084650094.1, 1, 100, 0.021, 0.027 | PDLC04242,PDC-M01A_WP_084650094.1, 2, 6.6e-18, 0.184, 0.235 | PDLC04243,PDC-M01A_WP_071123773.1, 1, 67, 0.038, 0.048 | PDLC04243,PDC-M01A_WP_071123773.1, 2, 35, 0.064, 0.084 | PDLC04243,PDC-M01A_WP_071123773.1, 3, 0.72, 0.085, 0.112 | PDLC04243,PDC-M01A_WP_071123773.1, 4, 1.4e-25, 0.187, 0.251 | PDLC04244,PDC-M01A_WP_163529270.1, 1, 0.024, 0.143, 0.222 | PDLC04244,PDC-M01A_WP_163529270.1, 2, 0.024, 0.101, 0.174 | PDLC04244,PDC-M01A_WP_163529270.1, 3, 1.7e-31, 0.211, 0.317</t>
  </si>
  <si>
    <t>PDLC04235, PDC-M01A_WP_095609940.1, 4.7e-49, 0.72, 0.894 | PDLC04236, PDC-M01A_WP_218564881.1, 6.7e-39, 0.2, 0.371 | PDLC04244, PDC-M01A_WP_163529270.1, 1.7e-31, 0.211, 0.317 | PDLC04243, PDC-M01A_WP_071123773.1, 1.4e-25, 0.187, 0.251 | PDLC04240, PDC-M01A_WP_193706741.1, 8.3e-23, 0.212, 0.254</t>
  </si>
  <si>
    <t>Metabolism</t>
  </si>
  <si>
    <t>Carbohydrate metabolism</t>
  </si>
  <si>
    <t>Energy metabolism</t>
  </si>
  <si>
    <t>Lipid metabolism</t>
  </si>
  <si>
    <t>Nucleotide metabolism</t>
  </si>
  <si>
    <t>Amino acid metabolism</t>
  </si>
  <si>
    <t>Metabolism of other amino acids</t>
  </si>
  <si>
    <t>Glycan biosynthesis and metabolism</t>
  </si>
  <si>
    <t>Metabolism of cofactors and vitamins</t>
  </si>
  <si>
    <t>Metabolism of terpenoids and polyketides</t>
  </si>
  <si>
    <t>Biosynthesis of other secondary metabolites</t>
  </si>
  <si>
    <t>Xenobiotics biodegradation and metabolism</t>
  </si>
  <si>
    <t>Genetic Information Processing</t>
  </si>
  <si>
    <t>Transcription</t>
  </si>
  <si>
    <t>Translation</t>
  </si>
  <si>
    <t>Folding, sorting and degradation</t>
  </si>
  <si>
    <t>Replication and repair</t>
  </si>
  <si>
    <t>Environmental Information Processing</t>
  </si>
  <si>
    <t>Membrane transport</t>
  </si>
  <si>
    <t>Signal transduction</t>
  </si>
  <si>
    <t>Cellular Processes</t>
  </si>
  <si>
    <t>Transport and catabolism</t>
  </si>
  <si>
    <t>Cell growth and death</t>
  </si>
  <si>
    <t>Cellular community - prokaryotes</t>
  </si>
  <si>
    <t>Cell motility</t>
  </si>
  <si>
    <t>Organismal Systems</t>
  </si>
  <si>
    <t>Immune system</t>
  </si>
  <si>
    <t>Endocrine system</t>
  </si>
  <si>
    <t>Digestive system</t>
  </si>
  <si>
    <t>Excretory system</t>
  </si>
  <si>
    <t>Nervous system</t>
  </si>
  <si>
    <t>Aging</t>
  </si>
  <si>
    <t>Environmental adaptation</t>
  </si>
  <si>
    <t>Human Diseases</t>
  </si>
  <si>
    <t>Cancer: overview</t>
  </si>
  <si>
    <t>Infectious disease: viral</t>
  </si>
  <si>
    <t>Infectious disease: bacterial</t>
  </si>
  <si>
    <t>Infectious disease: parasitic</t>
  </si>
  <si>
    <t>Immune disease</t>
  </si>
  <si>
    <t>Neurodegenerative disease</t>
  </si>
  <si>
    <t>Cardiovascular disease</t>
  </si>
  <si>
    <t>Endocrine and metabolic disease</t>
  </si>
  <si>
    <t>Drug resistance: antimicrobial</t>
  </si>
  <si>
    <t>Drug resistance: antineoplastic</t>
  </si>
  <si>
    <t>KEGG Pathway</t>
  </si>
  <si>
    <t>No. of genes</t>
  </si>
  <si>
    <t>Genetic information processing</t>
  </si>
  <si>
    <t>Environmental information processing</t>
  </si>
  <si>
    <t>Signaling and cellular processes</t>
  </si>
  <si>
    <t>Human diseases</t>
  </si>
  <si>
    <t>Unclassified and others</t>
  </si>
  <si>
    <t>Pathway</t>
  </si>
  <si>
    <r>
      <rPr>
        <b/>
        <sz val="14"/>
        <color theme="1"/>
        <rFont val="Times New Roman"/>
        <family val="1"/>
      </rPr>
      <t>Supplementary Table S12.</t>
    </r>
    <r>
      <rPr>
        <sz val="14"/>
        <color theme="1"/>
        <rFont val="Times New Roman"/>
        <family val="1"/>
      </rPr>
      <t xml:space="preserve"> Antiphage systems of </t>
    </r>
    <r>
      <rPr>
        <i/>
        <sz val="14"/>
        <color theme="1"/>
        <rFont val="Times New Roman"/>
        <family val="1"/>
      </rPr>
      <t>Floricoccus penangensis</t>
    </r>
    <r>
      <rPr>
        <sz val="14"/>
        <color theme="1"/>
        <rFont val="Times New Roman"/>
        <family val="1"/>
      </rPr>
      <t xml:space="preserve"> ML061-4 predicted by the PADLOC analysis</t>
    </r>
  </si>
  <si>
    <t>Function</t>
  </si>
  <si>
    <t>Locus tag number</t>
  </si>
  <si>
    <t>KEGG orthology ID</t>
  </si>
  <si>
    <t>Secondary metabolites biosynthesis</t>
  </si>
  <si>
    <t>Terpenoid backbone biosynthesis</t>
  </si>
  <si>
    <t>K00099, K00626, K00806, K00919, K00991, K01770, K03526, K03527, K13789</t>
  </si>
  <si>
    <t>Insect hormone biosynthesis</t>
  </si>
  <si>
    <t>K00128</t>
  </si>
  <si>
    <t>Zeatin biosynthesis</t>
  </si>
  <si>
    <t>K00791</t>
  </si>
  <si>
    <t>Limonene and pinene degradation</t>
  </si>
  <si>
    <t>Biosynthesis of ansamycins</t>
  </si>
  <si>
    <t>K00615</t>
  </si>
  <si>
    <t>Polyketide sugar unit biosynthesis</t>
  </si>
  <si>
    <t>K00067, K00973, K01710, K01790, K23987</t>
  </si>
  <si>
    <t>Biosynthesis of vancomycin group antibiotics</t>
  </si>
  <si>
    <t>K01710</t>
  </si>
  <si>
    <t>Isoquinoline alkaloid biosynthesis</t>
  </si>
  <si>
    <t>K00812</t>
  </si>
  <si>
    <t>Tropane, piperidine and pyridine alkaloid biosynthesis</t>
  </si>
  <si>
    <t>Glucosinolate biosynthesis</t>
  </si>
  <si>
    <t>K00826, K01703</t>
  </si>
  <si>
    <t>Carbapenem biosynthesis</t>
  </si>
  <si>
    <t>K00147, K00931</t>
  </si>
  <si>
    <t>Monobactam biosynthesis</t>
  </si>
  <si>
    <t>K00133, K00215, K00928, K01714</t>
  </si>
  <si>
    <t>Streptomycin biosynthesis</t>
  </si>
  <si>
    <t>K00067, K00973, K01092, K01710, K01790, K01835, K23987, K25026</t>
  </si>
  <si>
    <t>Neomycin, kanamycin and gentamicin biosynthesis</t>
  </si>
  <si>
    <t>K25026</t>
  </si>
  <si>
    <t>Acarbose and validamycin biosynthesis</t>
  </si>
  <si>
    <t>K00973, K01710</t>
  </si>
  <si>
    <t>Novobiocin biosynthesis</t>
  </si>
  <si>
    <t>K00812, K04517</t>
  </si>
  <si>
    <t>Phenazine biosynthesis</t>
  </si>
  <si>
    <t>K01657, K01658</t>
  </si>
  <si>
    <t>Prodigiosin biosynthesis</t>
  </si>
  <si>
    <t>K00059, K00208, K00645</t>
  </si>
  <si>
    <t>Biosynthesis of various antibiotics</t>
  </si>
  <si>
    <t>K02078</t>
  </si>
  <si>
    <t>Biosynthesis of various plant secondary metabolites</t>
  </si>
  <si>
    <t>K00014, K00789</t>
  </si>
  <si>
    <t>Benzoate degradation</t>
  </si>
  <si>
    <t>K00626, K01607, K01821, K20509, K23351</t>
  </si>
  <si>
    <t>Aminobenzoate degradation</t>
  </si>
  <si>
    <t>K01426, K01512</t>
  </si>
  <si>
    <t>Chloroalkane and chloroalkene degradation</t>
  </si>
  <si>
    <t>K00001, K00128, K01560, K04072, K13953</t>
  </si>
  <si>
    <t>Chlorocyclohexane and chlorobenzene degradation</t>
  </si>
  <si>
    <t>K01560</t>
  </si>
  <si>
    <t>Xylene degradation</t>
  </si>
  <si>
    <t>K01821</t>
  </si>
  <si>
    <t>Styrene degradation</t>
  </si>
  <si>
    <t>K01426</t>
  </si>
  <si>
    <t>Dioxin degradation</t>
  </si>
  <si>
    <t>Naphthalene degradation</t>
  </si>
  <si>
    <t>K00001, K04072, K13953</t>
  </si>
  <si>
    <t>Metabolism of xenobiotics by cytochrome P450</t>
  </si>
  <si>
    <t>K00001, K13953</t>
  </si>
  <si>
    <t>Drug metabolism - cytochrome P450</t>
  </si>
  <si>
    <t>Drug metabolism - other enzymes</t>
  </si>
  <si>
    <t>K00088, K00760, K00857, K00876, K01489, K01519, K01520, K01951</t>
  </si>
  <si>
    <t>Glycolysis / Gluconeogenesis</t>
  </si>
  <si>
    <t>K00001, K00016, K00128, K00134, K00161, K00162, K00382, K00627, K00850, K00873, K00927, K01007, K01223, K01610, K01624, K01689, K01785, K01803, K01810, K01834, K01835, K03737, K04041, K04072, K13953, K25026</t>
  </si>
  <si>
    <t>Citrate cycle (TCA cycle)</t>
  </si>
  <si>
    <t>K00031, K00161, K00162, K00382, K00627, K01610, K01681, K01958, K03737</t>
  </si>
  <si>
    <t>Pentose phosphate pathway</t>
  </si>
  <si>
    <t>K00033, K00034, K00036, K00615, K00850, K00948, K01619, K01624, K01783, K01807, K01810, K01835, K01839, K04041, K07404</t>
  </si>
  <si>
    <t>Pentose and glucuronate interconversions</t>
  </si>
  <si>
    <t>K00963, K01783, K03077, K03078, K03079</t>
  </si>
  <si>
    <t>Fructose and mannose metabolism</t>
  </si>
  <si>
    <t>K00847, K00850, K00882, K01624, K01803, K01809, K02770, K02794, K02795, K02796, K04041</t>
  </si>
  <si>
    <t>Galactose metabolism</t>
  </si>
  <si>
    <t>K00850, K00963, K01187, K01193, K01784, K01785, K01835, K01854, K25026</t>
  </si>
  <si>
    <t>Ascorbate and aldarate metabolism</t>
  </si>
  <si>
    <t>K00128, K02821, K02822, K03077, K03078, K03079, K03475, K03476</t>
  </si>
  <si>
    <t>Starch and sucrose metabolism</t>
  </si>
  <si>
    <t>K00688, K00690, K00691, K00694, K00700, K00703, K00847, K00963, K00975, K01176, K01187, K01193, K01200, K01208, K01223, K01226, K01810, K01835, K01838, K02759, K02760, K02761, K02810, K02819, K05342, K06896, K20108, K25026</t>
  </si>
  <si>
    <t>Amino sugar and nucleotide sugar metabolism</t>
  </si>
  <si>
    <t>K00075, K00790, K00820, K00847, K00963, K00975, K01443, K01784, K01809, K01810, K01835, K01854, K02564, K02794, K02795, K02796, K02804, K03431, K04042, K08678, K25026</t>
  </si>
  <si>
    <t>Pyruvate metabolism</t>
  </si>
  <si>
    <t>K00001, K00016, K00128, K00158, K00161, K00162, K00382, K00625, K00626, K00627, K00656, K00873, K00925, K01007, K01069, K01512, K01571, K01610, K01649, K01759, K01958, K01961, K01962, K01963, K02160, K03737, K04072, K13953, K20509</t>
  </si>
  <si>
    <t>Glyoxylate and dicarboxylate metabolism</t>
  </si>
  <si>
    <t>K00382, K00600, K00626, K00865, K01091, K01458, K01681, K01915, K03781, K17865</t>
  </si>
  <si>
    <t>Propanoate metabolism</t>
  </si>
  <si>
    <t>K00016, K00382, K00625, K00656, K00925, K01961, K01962, K01963, K02160</t>
  </si>
  <si>
    <t>Butanoate metabolism</t>
  </si>
  <si>
    <t>K00626, K00656, K01575, K01652, K01653, K03366, K03737, K04072, K17865, K20509, K23351</t>
  </si>
  <si>
    <t>C5-Branched dibasic acid metabolism</t>
  </si>
  <si>
    <t>K00052, K01575, K01652, K01653, K01703, K01704</t>
  </si>
  <si>
    <t>Inositol phosphate metabolism</t>
  </si>
  <si>
    <t>K01092, K01803</t>
  </si>
  <si>
    <r>
      <rPr>
        <b/>
        <sz val="11"/>
        <color theme="1"/>
        <rFont val="Times New Roman"/>
        <family val="1"/>
      </rPr>
      <t>Supplementary Table S1.</t>
    </r>
    <r>
      <rPr>
        <sz val="11"/>
        <color theme="1"/>
        <rFont val="Times New Roman"/>
        <family val="1"/>
      </rPr>
      <t xml:space="preserve"> Gene functional categories of </t>
    </r>
    <r>
      <rPr>
        <i/>
        <sz val="11"/>
        <color theme="1"/>
        <rFont val="Times New Roman"/>
        <family val="1"/>
      </rPr>
      <t>Floricoccus penangensis</t>
    </r>
    <r>
      <rPr>
        <sz val="11"/>
        <color theme="1"/>
        <rFont val="Times New Roman"/>
        <family val="1"/>
      </rPr>
      <t xml:space="preserve"> ML061-4 genome predicted by BlastKOALA.</t>
    </r>
  </si>
  <si>
    <t>Gene name</t>
  </si>
  <si>
    <t>Genome location</t>
  </si>
  <si>
    <t>Protein identity (%)</t>
  </si>
  <si>
    <t>Organism</t>
  </si>
  <si>
    <t>Product</t>
  </si>
  <si>
    <t>NCBI reference sequence number</t>
  </si>
  <si>
    <t>NCBI protein reference sequences number</t>
  </si>
  <si>
    <t>KIW23_10330</t>
  </si>
  <si>
    <t>rpsS</t>
  </si>
  <si>
    <t>2104950-2105228</t>
  </si>
  <si>
    <r>
      <t>Streptococcus suis</t>
    </r>
    <r>
      <rPr>
        <sz val="11"/>
        <color theme="1"/>
        <rFont val="Times New Roman"/>
        <family val="1"/>
      </rPr>
      <t xml:space="preserve"> 05ZYH33</t>
    </r>
  </si>
  <si>
    <t>SSU ribosomal protein S19P</t>
  </si>
  <si>
    <t>CP000407</t>
  </si>
  <si>
    <t>ABP89047</t>
  </si>
  <si>
    <t>KIW23_09795</t>
  </si>
  <si>
    <t>rpsU</t>
  </si>
  <si>
    <t>2016677-2016853</t>
  </si>
  <si>
    <t>30S ribosomal protein S21</t>
  </si>
  <si>
    <t>ABP90399</t>
  </si>
  <si>
    <r>
      <rPr>
        <b/>
        <sz val="11"/>
        <color theme="1"/>
        <rFont val="Times New Roman"/>
        <family val="1"/>
      </rPr>
      <t>Supplementary Table S2.</t>
    </r>
    <r>
      <rPr>
        <sz val="11"/>
        <color theme="1"/>
        <rFont val="Times New Roman"/>
        <family val="1"/>
      </rPr>
      <t xml:space="preserve"> KEGG functional annotation of genes encoded by </t>
    </r>
    <r>
      <rPr>
        <i/>
        <sz val="11"/>
        <color theme="1"/>
        <rFont val="Times New Roman"/>
        <family val="1"/>
      </rPr>
      <t>Floricoccus penangensis</t>
    </r>
    <r>
      <rPr>
        <sz val="11"/>
        <color theme="1"/>
        <rFont val="Times New Roman"/>
        <family val="1"/>
      </rPr>
      <t xml:space="preserve"> ML061-4 </t>
    </r>
  </si>
  <si>
    <r>
      <rPr>
        <b/>
        <sz val="14"/>
        <color theme="1"/>
        <rFont val="Times New Roman"/>
        <family val="1"/>
      </rPr>
      <t>Supplementary Table S4.</t>
    </r>
    <r>
      <rPr>
        <sz val="14"/>
        <color theme="1"/>
        <rFont val="Times New Roman"/>
        <family val="1"/>
      </rPr>
      <t xml:space="preserve"> COG functional classification of genes encoded by </t>
    </r>
    <r>
      <rPr>
        <i/>
        <sz val="14"/>
        <color theme="1"/>
        <rFont val="Times New Roman"/>
        <family val="1"/>
      </rPr>
      <t>Floricoccus penangensis</t>
    </r>
    <r>
      <rPr>
        <sz val="14"/>
        <color theme="1"/>
        <rFont val="Times New Roman"/>
        <family val="1"/>
      </rPr>
      <t xml:space="preserve"> ML061-4</t>
    </r>
  </si>
  <si>
    <r>
      <rPr>
        <b/>
        <sz val="14"/>
        <color theme="1"/>
        <rFont val="Times New Roman"/>
        <family val="1"/>
      </rPr>
      <t>Supplementary Table S5.</t>
    </r>
    <r>
      <rPr>
        <sz val="14"/>
        <color theme="1"/>
        <rFont val="Times New Roman"/>
        <family val="1"/>
      </rPr>
      <t xml:space="preserve"> COG functional classification of genes encoded by </t>
    </r>
    <r>
      <rPr>
        <i/>
        <sz val="14"/>
        <color theme="1"/>
        <rFont val="Times New Roman"/>
        <family val="1"/>
      </rPr>
      <t xml:space="preserve">Floricoccus penangensis </t>
    </r>
    <r>
      <rPr>
        <sz val="14"/>
        <color theme="1"/>
        <rFont val="Times New Roman"/>
        <family val="1"/>
      </rPr>
      <t>JCM 31735</t>
    </r>
  </si>
  <si>
    <r>
      <rPr>
        <b/>
        <sz val="14"/>
        <color theme="1"/>
        <rFont val="Times New Roman"/>
        <family val="1"/>
      </rPr>
      <t>Supplementary Table S6.</t>
    </r>
    <r>
      <rPr>
        <sz val="14"/>
        <color theme="1"/>
        <rFont val="Times New Roman"/>
        <family val="1"/>
      </rPr>
      <t xml:space="preserve"> COG functional classification of genes encoded by </t>
    </r>
    <r>
      <rPr>
        <i/>
        <sz val="14"/>
        <color theme="1"/>
        <rFont val="Times New Roman"/>
        <family val="1"/>
      </rPr>
      <t xml:space="preserve">Floricoccus tropicus </t>
    </r>
    <r>
      <rPr>
        <sz val="14"/>
        <color theme="1"/>
        <rFont val="Times New Roman"/>
        <family val="1"/>
      </rPr>
      <t>JCM 31733</t>
    </r>
  </si>
  <si>
    <r>
      <rPr>
        <b/>
        <sz val="14"/>
        <color theme="1"/>
        <rFont val="Times New Roman"/>
        <family val="1"/>
      </rPr>
      <t>Supplementary Table S7.</t>
    </r>
    <r>
      <rPr>
        <sz val="14"/>
        <color theme="1"/>
        <rFont val="Times New Roman"/>
        <family val="1"/>
      </rPr>
      <t xml:space="preserve"> COG functional classification of genes encoded by </t>
    </r>
    <r>
      <rPr>
        <i/>
        <sz val="14"/>
        <color theme="1"/>
        <rFont val="Times New Roman"/>
        <family val="1"/>
      </rPr>
      <t xml:space="preserve">Lactococcus plantarum </t>
    </r>
    <r>
      <rPr>
        <sz val="14"/>
        <color theme="1"/>
        <rFont val="Times New Roman"/>
        <family val="1"/>
      </rPr>
      <t>DSM 20686</t>
    </r>
  </si>
  <si>
    <r>
      <rPr>
        <b/>
        <sz val="14"/>
        <color theme="1"/>
        <rFont val="Times New Roman"/>
        <family val="1"/>
      </rPr>
      <t>Supplementary Table S8.</t>
    </r>
    <r>
      <rPr>
        <sz val="14"/>
        <color theme="1"/>
        <rFont val="Times New Roman"/>
        <family val="1"/>
      </rPr>
      <t xml:space="preserve"> COG functional classification of genes encoded by </t>
    </r>
    <r>
      <rPr>
        <i/>
        <sz val="14"/>
        <color theme="1"/>
        <rFont val="Times New Roman"/>
        <family val="1"/>
      </rPr>
      <t xml:space="preserve">Lactococcus lactis </t>
    </r>
    <r>
      <rPr>
        <sz val="14"/>
        <color theme="1"/>
        <rFont val="Times New Roman"/>
        <family val="1"/>
      </rPr>
      <t>DSM 20481</t>
    </r>
  </si>
  <si>
    <r>
      <rPr>
        <b/>
        <sz val="14"/>
        <color theme="1"/>
        <rFont val="Times New Roman"/>
        <family val="1"/>
      </rPr>
      <t>Supplementary Table S9.</t>
    </r>
    <r>
      <rPr>
        <sz val="14"/>
        <color theme="1"/>
        <rFont val="Times New Roman"/>
        <family val="1"/>
      </rPr>
      <t xml:space="preserve"> COG functional classification of genes encoded by </t>
    </r>
    <r>
      <rPr>
        <i/>
        <sz val="14"/>
        <color theme="1"/>
        <rFont val="Times New Roman"/>
        <family val="1"/>
      </rPr>
      <t xml:space="preserve">Streptococcus hillyeri </t>
    </r>
    <r>
      <rPr>
        <sz val="14"/>
        <color theme="1"/>
        <rFont val="Times New Roman"/>
        <family val="1"/>
      </rPr>
      <t>DSM 107591</t>
    </r>
  </si>
  <si>
    <r>
      <rPr>
        <b/>
        <sz val="14"/>
        <color theme="1"/>
        <rFont val="Times New Roman"/>
        <family val="1"/>
      </rPr>
      <t>Supplementary Table S10.</t>
    </r>
    <r>
      <rPr>
        <sz val="14"/>
        <color theme="1"/>
        <rFont val="Times New Roman"/>
        <family val="1"/>
      </rPr>
      <t xml:space="preserve"> COG functional classification of genes encoded by </t>
    </r>
    <r>
      <rPr>
        <i/>
        <sz val="14"/>
        <color theme="1"/>
        <rFont val="Times New Roman"/>
        <family val="1"/>
      </rPr>
      <t xml:space="preserve">Streptococcus ovuberis </t>
    </r>
    <r>
      <rPr>
        <sz val="14"/>
        <color theme="1"/>
        <rFont val="Times New Roman"/>
        <family val="1"/>
      </rPr>
      <t>CCUG 69612</t>
    </r>
  </si>
  <si>
    <r>
      <rPr>
        <b/>
        <sz val="11"/>
        <color theme="1"/>
        <rFont val="Times New Roman"/>
        <family val="1"/>
      </rPr>
      <t>Supplementary Table S3.</t>
    </r>
    <r>
      <rPr>
        <sz val="11"/>
        <color theme="1"/>
        <rFont val="Times New Roman"/>
        <family val="1"/>
      </rPr>
      <t xml:space="preserve"> KEGG orthology annotation associated with carbohydrate metabolism of </t>
    </r>
    <r>
      <rPr>
        <i/>
        <sz val="11"/>
        <color theme="1"/>
        <rFont val="Times New Roman"/>
        <family val="1"/>
      </rPr>
      <t xml:space="preserve">Floricoccus penangensis </t>
    </r>
    <r>
      <rPr>
        <sz val="11"/>
        <color theme="1"/>
        <rFont val="Times New Roman"/>
        <family val="1"/>
      </rPr>
      <t>ML061-4 using BlastKOALA.</t>
    </r>
  </si>
  <si>
    <r>
      <rPr>
        <b/>
        <sz val="11"/>
        <color theme="1"/>
        <rFont val="Times New Roman"/>
        <family val="1"/>
      </rPr>
      <t>Supplementary Table S11.</t>
    </r>
    <r>
      <rPr>
        <sz val="11"/>
        <color theme="1"/>
        <rFont val="Times New Roman"/>
        <family val="1"/>
      </rPr>
      <t xml:space="preserve"> Gene clusters which may involve in human pathogenicity of </t>
    </r>
    <r>
      <rPr>
        <i/>
        <sz val="11"/>
        <color theme="1"/>
        <rFont val="Times New Roman"/>
        <family val="1"/>
      </rPr>
      <t xml:space="preserve">Floricoccus penangensis </t>
    </r>
    <r>
      <rPr>
        <sz val="11"/>
        <color theme="1"/>
        <rFont val="Times New Roman"/>
        <family val="1"/>
      </rPr>
      <t>ML061-4 using PathogenFinder.</t>
    </r>
  </si>
  <si>
    <r>
      <rPr>
        <b/>
        <sz val="11"/>
        <color theme="1"/>
        <rFont val="Times New Roman"/>
        <family val="1"/>
      </rPr>
      <t>Supplementary Table S13.</t>
    </r>
    <r>
      <rPr>
        <sz val="11"/>
        <color theme="1"/>
        <rFont val="Times New Roman"/>
        <family val="1"/>
      </rPr>
      <t xml:space="preserve"> KEGG orthology annotation associated with secondary metabolite biosynthesis and xenobiotics biodegradation of </t>
    </r>
    <r>
      <rPr>
        <i/>
        <sz val="11"/>
        <color theme="1"/>
        <rFont val="Times New Roman"/>
        <family val="1"/>
      </rPr>
      <t>Floricoccus penangensis</t>
    </r>
    <r>
      <rPr>
        <sz val="11"/>
        <color theme="1"/>
        <rFont val="Times New Roman"/>
        <family val="1"/>
      </rPr>
      <t xml:space="preserve"> ML061-4 using BlastKOALA.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</si>
</sst>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Times New Roman"/>
      <family val="1"/>
    </font>
    <font>
      <i/>
      <sz val="11"/>
      <color theme="1"/>
      <name val="Times New Roman"/>
      <family val="1"/>
    </font>
    <font>
      <b/>
      <sz val="11"/>
      <color theme="1"/>
      <name val="Times New Roman"/>
      <family val="1"/>
    </font>
    <font>
      <sz val="14"/>
      <color theme="1"/>
      <name val="Times New Roman"/>
      <family val="1"/>
    </font>
    <font>
      <b/>
      <sz val="14"/>
      <color theme="1"/>
      <name val="Times New Roman"/>
      <family val="1"/>
    </font>
    <font>
      <i/>
      <sz val="14"/>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1" fillId="0" borderId="0" xfId="0" applyFont="1"/>
    <xf numFmtId="0" fontId="4" fillId="0" borderId="0" xfId="0" applyFont="1"/>
    <xf numFmtId="0" fontId="1" fillId="0" borderId="1" xfId="0" applyFont="1" applyBorder="1"/>
    <xf numFmtId="11" fontId="1" fillId="0" borderId="1" xfId="0" applyNumberFormat="1" applyFont="1" applyBorder="1"/>
    <xf numFmtId="0" fontId="3" fillId="0" borderId="1" xfId="0" applyFont="1" applyBorder="1" applyAlignment="1">
      <alignment horizontal="center"/>
    </xf>
    <xf numFmtId="0" fontId="1" fillId="0" borderId="1" xfId="0" applyFont="1" applyBorder="1" applyAlignment="1">
      <alignment horizontal="center"/>
    </xf>
    <xf numFmtId="0" fontId="3" fillId="0" borderId="1" xfId="0" applyFont="1" applyBorder="1"/>
    <xf numFmtId="0" fontId="1" fillId="0" borderId="1" xfId="0" applyFont="1" applyBorder="1" applyAlignment="1">
      <alignment horizontal="left" vertical="top"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0" fillId="0" borderId="0" xfId="0" applyAlignment="1">
      <alignment vertical="top"/>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1" fillId="0" borderId="1" xfId="0" applyFont="1" applyBorder="1" applyAlignment="1">
      <alignment horizontal="justify" vertical="top" wrapText="1"/>
    </xf>
    <xf numFmtId="0" fontId="1" fillId="0" borderId="0" xfId="0" applyFont="1" applyAlignment="1">
      <alignment horizontal="left" wrapText="1"/>
    </xf>
    <xf numFmtId="0" fontId="1" fillId="0" borderId="2" xfId="0" applyFont="1" applyBorder="1" applyAlignment="1">
      <alignment horizontal="left" wrapText="1"/>
    </xf>
    <xf numFmtId="0" fontId="1" fillId="0" borderId="1"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8EDCC-9B05-49BE-AA41-F31B18EBC6B3}">
  <dimension ref="A1:B14"/>
  <sheetViews>
    <sheetView zoomScaleNormal="100" workbookViewId="0"/>
  </sheetViews>
  <sheetFormatPr defaultRowHeight="14.5" x14ac:dyDescent="0.35"/>
  <cols>
    <col min="1" max="1" width="35.08984375" customWidth="1"/>
    <col min="2" max="2" width="12.1796875" customWidth="1"/>
  </cols>
  <sheetData>
    <row r="1" spans="1:2" x14ac:dyDescent="0.35">
      <c r="A1" s="1" t="s">
        <v>18455</v>
      </c>
    </row>
    <row r="2" spans="1:2" x14ac:dyDescent="0.35">
      <c r="A2" s="5" t="s">
        <v>18361</v>
      </c>
      <c r="B2" s="5" t="s">
        <v>18355</v>
      </c>
    </row>
    <row r="3" spans="1:2" x14ac:dyDescent="0.35">
      <c r="A3" s="3" t="s">
        <v>18356</v>
      </c>
      <c r="B3" s="6">
        <v>319</v>
      </c>
    </row>
    <row r="4" spans="1:2" x14ac:dyDescent="0.35">
      <c r="A4" s="3" t="s">
        <v>18357</v>
      </c>
      <c r="B4" s="6">
        <v>141</v>
      </c>
    </row>
    <row r="5" spans="1:2" x14ac:dyDescent="0.35">
      <c r="A5" s="3" t="s">
        <v>18358</v>
      </c>
      <c r="B5" s="6">
        <v>136</v>
      </c>
    </row>
    <row r="6" spans="1:2" x14ac:dyDescent="0.35">
      <c r="A6" s="3" t="s">
        <v>18311</v>
      </c>
      <c r="B6" s="6">
        <v>134</v>
      </c>
    </row>
    <row r="7" spans="1:2" x14ac:dyDescent="0.35">
      <c r="A7" s="3" t="s">
        <v>18315</v>
      </c>
      <c r="B7" s="6">
        <v>82</v>
      </c>
    </row>
    <row r="8" spans="1:2" x14ac:dyDescent="0.35">
      <c r="A8" s="3" t="s">
        <v>18314</v>
      </c>
      <c r="B8" s="6">
        <v>54</v>
      </c>
    </row>
    <row r="9" spans="1:2" x14ac:dyDescent="0.35">
      <c r="A9" s="3" t="s">
        <v>18318</v>
      </c>
      <c r="B9" s="6">
        <v>38</v>
      </c>
    </row>
    <row r="10" spans="1:2" x14ac:dyDescent="0.35">
      <c r="A10" s="3" t="s">
        <v>18313</v>
      </c>
      <c r="B10" s="6">
        <v>33</v>
      </c>
    </row>
    <row r="11" spans="1:2" x14ac:dyDescent="0.35">
      <c r="A11" s="3" t="s">
        <v>18312</v>
      </c>
      <c r="B11" s="6">
        <v>28</v>
      </c>
    </row>
    <row r="12" spans="1:2" x14ac:dyDescent="0.35">
      <c r="A12" s="3" t="s">
        <v>18317</v>
      </c>
      <c r="B12" s="6">
        <v>26</v>
      </c>
    </row>
    <row r="13" spans="1:2" x14ac:dyDescent="0.35">
      <c r="A13" s="3" t="s">
        <v>18359</v>
      </c>
      <c r="B13" s="6">
        <v>3</v>
      </c>
    </row>
    <row r="14" spans="1:2" x14ac:dyDescent="0.35">
      <c r="A14" s="3" t="s">
        <v>18360</v>
      </c>
      <c r="B14" s="6">
        <v>201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731F6-ABF6-484C-B4E8-73B4C9A91CEF}">
  <dimension ref="A1:B46"/>
  <sheetViews>
    <sheetView workbookViewId="0"/>
  </sheetViews>
  <sheetFormatPr defaultRowHeight="14" x14ac:dyDescent="0.3"/>
  <cols>
    <col min="1" max="1" width="39.81640625" style="1" customWidth="1"/>
    <col min="2" max="2" width="12" style="1" customWidth="1"/>
    <col min="3" max="16384" width="8.7265625" style="1"/>
  </cols>
  <sheetData>
    <row r="1" spans="1:2" x14ac:dyDescent="0.3">
      <c r="A1" s="1" t="s">
        <v>18475</v>
      </c>
    </row>
    <row r="2" spans="1:2" x14ac:dyDescent="0.3">
      <c r="A2" s="5" t="s">
        <v>18354</v>
      </c>
      <c r="B2" s="5" t="s">
        <v>18355</v>
      </c>
    </row>
    <row r="3" spans="1:2" x14ac:dyDescent="0.3">
      <c r="A3" s="7" t="s">
        <v>18310</v>
      </c>
      <c r="B3" s="5">
        <f>SUM(B4:B14)</f>
        <v>710</v>
      </c>
    </row>
    <row r="4" spans="1:2" x14ac:dyDescent="0.3">
      <c r="A4" s="3" t="s">
        <v>18311</v>
      </c>
      <c r="B4" s="6">
        <f>26+9+15+5+11+9+8+28+21+29+10+9+11+6+2</f>
        <v>199</v>
      </c>
    </row>
    <row r="5" spans="1:2" x14ac:dyDescent="0.3">
      <c r="A5" s="3" t="s">
        <v>18312</v>
      </c>
      <c r="B5" s="6">
        <f>11+8+9+15+12+5+5</f>
        <v>65</v>
      </c>
    </row>
    <row r="6" spans="1:2" x14ac:dyDescent="0.3">
      <c r="A6" s="3" t="s">
        <v>18313</v>
      </c>
      <c r="B6" s="6">
        <f>12+6+13+9+1</f>
        <v>41</v>
      </c>
    </row>
    <row r="7" spans="1:2" x14ac:dyDescent="0.3">
      <c r="A7" s="3" t="s">
        <v>18314</v>
      </c>
      <c r="B7" s="6">
        <f>36+28</f>
        <v>64</v>
      </c>
    </row>
    <row r="8" spans="1:2" x14ac:dyDescent="0.3">
      <c r="A8" s="3" t="s">
        <v>18315</v>
      </c>
      <c r="B8" s="6">
        <f>18+16+24+5+11+11+3+14+8+3+4+2+5+17</f>
        <v>141</v>
      </c>
    </row>
    <row r="9" spans="1:2" x14ac:dyDescent="0.3">
      <c r="A9" s="3" t="s">
        <v>18316</v>
      </c>
      <c r="B9" s="6">
        <f>1+2+7+2+9+6</f>
        <v>27</v>
      </c>
    </row>
    <row r="10" spans="1:2" x14ac:dyDescent="0.3">
      <c r="A10" s="3" t="s">
        <v>18317</v>
      </c>
      <c r="B10" s="6">
        <f>1+9+21+1</f>
        <v>32</v>
      </c>
    </row>
    <row r="11" spans="1:2" x14ac:dyDescent="0.3">
      <c r="A11" s="3" t="s">
        <v>18318</v>
      </c>
      <c r="B11" s="6">
        <f>6+4+3+10+12+9+2+3+11+2</f>
        <v>62</v>
      </c>
    </row>
    <row r="12" spans="1:2" x14ac:dyDescent="0.3">
      <c r="A12" s="3" t="s">
        <v>18319</v>
      </c>
      <c r="B12" s="6">
        <f>9+1+1+1+1+4+1</f>
        <v>18</v>
      </c>
    </row>
    <row r="13" spans="1:2" x14ac:dyDescent="0.3">
      <c r="A13" s="3" t="s">
        <v>18320</v>
      </c>
      <c r="B13" s="6">
        <f>1+1+2+2+4+7+1+2+2+2+3+1+2</f>
        <v>30</v>
      </c>
    </row>
    <row r="14" spans="1:2" x14ac:dyDescent="0.3">
      <c r="A14" s="3" t="s">
        <v>18321</v>
      </c>
      <c r="B14" s="6">
        <f>5+3+5+1+1+1+1+3+2+2+7</f>
        <v>31</v>
      </c>
    </row>
    <row r="15" spans="1:2" x14ac:dyDescent="0.3">
      <c r="A15" s="7" t="s">
        <v>18322</v>
      </c>
      <c r="B15" s="5">
        <f>SUM(B16:B19)</f>
        <v>169</v>
      </c>
    </row>
    <row r="16" spans="1:2" x14ac:dyDescent="0.3">
      <c r="A16" s="3" t="s">
        <v>18323</v>
      </c>
      <c r="B16" s="6">
        <f>5</f>
        <v>5</v>
      </c>
    </row>
    <row r="17" spans="1:2" x14ac:dyDescent="0.3">
      <c r="A17" s="3" t="s">
        <v>18324</v>
      </c>
      <c r="B17" s="6">
        <f>53+25+1</f>
        <v>79</v>
      </c>
    </row>
    <row r="18" spans="1:2" x14ac:dyDescent="0.3">
      <c r="A18" s="3" t="s">
        <v>18325</v>
      </c>
      <c r="B18" s="6">
        <f>10+3+10</f>
        <v>23</v>
      </c>
    </row>
    <row r="19" spans="1:2" x14ac:dyDescent="0.3">
      <c r="A19" s="3" t="s">
        <v>18326</v>
      </c>
      <c r="B19" s="6">
        <f>13+9+7+15+18</f>
        <v>62</v>
      </c>
    </row>
    <row r="20" spans="1:2" x14ac:dyDescent="0.3">
      <c r="A20" s="7" t="s">
        <v>18327</v>
      </c>
      <c r="B20" s="5">
        <f>SUM(B21:B22)</f>
        <v>168</v>
      </c>
    </row>
    <row r="21" spans="1:2" x14ac:dyDescent="0.3">
      <c r="A21" s="3" t="s">
        <v>18328</v>
      </c>
      <c r="B21" s="6">
        <f>84+17+8</f>
        <v>109</v>
      </c>
    </row>
    <row r="22" spans="1:2" x14ac:dyDescent="0.3">
      <c r="A22" s="3" t="s">
        <v>18329</v>
      </c>
      <c r="B22" s="6">
        <f>43+1+2+1+7+2+2+1</f>
        <v>59</v>
      </c>
    </row>
    <row r="23" spans="1:2" x14ac:dyDescent="0.3">
      <c r="A23" s="7" t="s">
        <v>18330</v>
      </c>
      <c r="B23" s="5">
        <f>SUM(B24:B27)</f>
        <v>68</v>
      </c>
    </row>
    <row r="24" spans="1:2" x14ac:dyDescent="0.3">
      <c r="A24" s="3" t="s">
        <v>18331</v>
      </c>
      <c r="B24" s="6">
        <f>4</f>
        <v>4</v>
      </c>
    </row>
    <row r="25" spans="1:2" x14ac:dyDescent="0.3">
      <c r="A25" s="3" t="s">
        <v>18332</v>
      </c>
      <c r="B25" s="6">
        <f>10+2+2</f>
        <v>14</v>
      </c>
    </row>
    <row r="26" spans="1:2" x14ac:dyDescent="0.3">
      <c r="A26" s="3" t="s">
        <v>18333</v>
      </c>
      <c r="B26" s="6">
        <f>38+2+3+5</f>
        <v>48</v>
      </c>
    </row>
    <row r="27" spans="1:2" x14ac:dyDescent="0.3">
      <c r="A27" s="3" t="s">
        <v>18334</v>
      </c>
      <c r="B27" s="6">
        <f>2</f>
        <v>2</v>
      </c>
    </row>
    <row r="28" spans="1:2" x14ac:dyDescent="0.3">
      <c r="A28" s="7" t="s">
        <v>18335</v>
      </c>
      <c r="B28" s="5">
        <f>SUM(B29:B35)</f>
        <v>40</v>
      </c>
    </row>
    <row r="29" spans="1:2" x14ac:dyDescent="0.3">
      <c r="A29" s="3" t="s">
        <v>18336</v>
      </c>
      <c r="B29" s="6">
        <f>2</f>
        <v>2</v>
      </c>
    </row>
    <row r="30" spans="1:2" x14ac:dyDescent="0.3">
      <c r="A30" s="3" t="s">
        <v>18337</v>
      </c>
      <c r="B30" s="6">
        <f>2+7+1+2+2+1</f>
        <v>15</v>
      </c>
    </row>
    <row r="31" spans="1:2" x14ac:dyDescent="0.3">
      <c r="A31" s="3" t="s">
        <v>18338</v>
      </c>
      <c r="B31" s="6">
        <f>1+1+1+1+1</f>
        <v>5</v>
      </c>
    </row>
    <row r="32" spans="1:2" x14ac:dyDescent="0.3">
      <c r="A32" s="3" t="s">
        <v>18339</v>
      </c>
      <c r="B32" s="6">
        <f>1</f>
        <v>1</v>
      </c>
    </row>
    <row r="33" spans="1:2" x14ac:dyDescent="0.3">
      <c r="A33" s="3" t="s">
        <v>18340</v>
      </c>
      <c r="B33" s="6">
        <f>2+2</f>
        <v>4</v>
      </c>
    </row>
    <row r="34" spans="1:2" x14ac:dyDescent="0.3">
      <c r="A34" s="3" t="s">
        <v>18341</v>
      </c>
      <c r="B34" s="6">
        <f>2+5+3</f>
        <v>10</v>
      </c>
    </row>
    <row r="35" spans="1:2" x14ac:dyDescent="0.3">
      <c r="A35" s="3" t="s">
        <v>18342</v>
      </c>
      <c r="B35" s="6">
        <f>1+2</f>
        <v>3</v>
      </c>
    </row>
    <row r="36" spans="1:2" x14ac:dyDescent="0.3">
      <c r="A36" s="7" t="s">
        <v>18343</v>
      </c>
      <c r="B36" s="5">
        <f>SUM(B37:B46)</f>
        <v>80</v>
      </c>
    </row>
    <row r="37" spans="1:2" x14ac:dyDescent="0.3">
      <c r="A37" s="3" t="s">
        <v>18344</v>
      </c>
      <c r="B37" s="6">
        <f>2+1+2+1+9</f>
        <v>15</v>
      </c>
    </row>
    <row r="38" spans="1:2" x14ac:dyDescent="0.3">
      <c r="A38" s="3" t="s">
        <v>18345</v>
      </c>
      <c r="B38" s="6">
        <f>1</f>
        <v>1</v>
      </c>
    </row>
    <row r="39" spans="1:2" x14ac:dyDescent="0.3">
      <c r="A39" s="3" t="s">
        <v>18346</v>
      </c>
      <c r="B39" s="6">
        <f>1+1+2+2+5+3</f>
        <v>14</v>
      </c>
    </row>
    <row r="40" spans="1:2" x14ac:dyDescent="0.3">
      <c r="A40" s="3" t="s">
        <v>18347</v>
      </c>
      <c r="B40" s="6">
        <f>1</f>
        <v>1</v>
      </c>
    </row>
    <row r="41" spans="1:2" x14ac:dyDescent="0.3">
      <c r="A41" s="3" t="s">
        <v>18348</v>
      </c>
      <c r="B41" s="6">
        <f>2</f>
        <v>2</v>
      </c>
    </row>
    <row r="42" spans="1:2" x14ac:dyDescent="0.3">
      <c r="A42" s="3" t="s">
        <v>18349</v>
      </c>
      <c r="B42" s="6">
        <f>1+1+2+2+2</f>
        <v>8</v>
      </c>
    </row>
    <row r="43" spans="1:2" x14ac:dyDescent="0.3">
      <c r="A43" s="3" t="s">
        <v>18350</v>
      </c>
      <c r="B43" s="6">
        <f>2+2+6</f>
        <v>10</v>
      </c>
    </row>
    <row r="44" spans="1:2" x14ac:dyDescent="0.3">
      <c r="A44" s="3" t="s">
        <v>18351</v>
      </c>
      <c r="B44" s="6">
        <f>1+1+1+2</f>
        <v>5</v>
      </c>
    </row>
    <row r="45" spans="1:2" x14ac:dyDescent="0.3">
      <c r="A45" s="3" t="s">
        <v>18352</v>
      </c>
      <c r="B45" s="6">
        <f>9+5+5</f>
        <v>19</v>
      </c>
    </row>
    <row r="46" spans="1:2" x14ac:dyDescent="0.3">
      <c r="A46" s="3" t="s">
        <v>18353</v>
      </c>
      <c r="B46" s="6">
        <f>1+4</f>
        <v>5</v>
      </c>
    </row>
  </sheetData>
  <pageMargins left="0.7" right="0.7" top="0.75" bottom="0.75" header="0.3" footer="0.3"/>
  <ignoredErrors>
    <ignoredError sqref="A28:B28 B39"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384ED-F737-4FA7-83A5-F927E8948B5F}">
  <dimension ref="A1:B17"/>
  <sheetViews>
    <sheetView zoomScaleNormal="100" workbookViewId="0">
      <selection activeCell="G4" sqref="G4"/>
    </sheetView>
  </sheetViews>
  <sheetFormatPr defaultRowHeight="14.5" x14ac:dyDescent="0.35"/>
  <cols>
    <col min="1" max="1" width="28.54296875" customWidth="1"/>
    <col min="2" max="2" width="56.90625" customWidth="1"/>
  </cols>
  <sheetData>
    <row r="1" spans="1:2" x14ac:dyDescent="0.35">
      <c r="A1" s="1" t="s">
        <v>18483</v>
      </c>
    </row>
    <row r="2" spans="1:2" x14ac:dyDescent="0.35">
      <c r="A2" s="15" t="s">
        <v>18363</v>
      </c>
      <c r="B2" s="18" t="s">
        <v>18365</v>
      </c>
    </row>
    <row r="3" spans="1:2" ht="59" customHeight="1" x14ac:dyDescent="0.35">
      <c r="A3" s="8" t="s">
        <v>18425</v>
      </c>
      <c r="B3" s="15" t="s">
        <v>18426</v>
      </c>
    </row>
    <row r="4" spans="1:2" ht="37" customHeight="1" x14ac:dyDescent="0.35">
      <c r="A4" s="8" t="s">
        <v>18427</v>
      </c>
      <c r="B4" s="15" t="s">
        <v>18428</v>
      </c>
    </row>
    <row r="5" spans="1:2" ht="45" customHeight="1" x14ac:dyDescent="0.35">
      <c r="A5" s="8" t="s">
        <v>18429</v>
      </c>
      <c r="B5" s="15" t="s">
        <v>18430</v>
      </c>
    </row>
    <row r="6" spans="1:2" ht="30" customHeight="1" x14ac:dyDescent="0.35">
      <c r="A6" s="8" t="s">
        <v>18431</v>
      </c>
      <c r="B6" s="15" t="s">
        <v>18432</v>
      </c>
    </row>
    <row r="7" spans="1:2" ht="31" customHeight="1" x14ac:dyDescent="0.35">
      <c r="A7" s="8" t="s">
        <v>18433</v>
      </c>
      <c r="B7" s="15" t="s">
        <v>18434</v>
      </c>
    </row>
    <row r="8" spans="1:2" ht="30.5" customHeight="1" x14ac:dyDescent="0.35">
      <c r="A8" s="8" t="s">
        <v>18435</v>
      </c>
      <c r="B8" s="15" t="s">
        <v>18436</v>
      </c>
    </row>
    <row r="9" spans="1:2" ht="30" customHeight="1" x14ac:dyDescent="0.35">
      <c r="A9" s="8" t="s">
        <v>18437</v>
      </c>
      <c r="B9" s="15" t="s">
        <v>18438</v>
      </c>
    </row>
    <row r="10" spans="1:2" ht="59.5" customHeight="1" x14ac:dyDescent="0.35">
      <c r="A10" s="8" t="s">
        <v>18439</v>
      </c>
      <c r="B10" s="15" t="s">
        <v>18440</v>
      </c>
    </row>
    <row r="11" spans="1:2" ht="43.5" customHeight="1" x14ac:dyDescent="0.35">
      <c r="A11" s="8" t="s">
        <v>18441</v>
      </c>
      <c r="B11" s="15" t="s">
        <v>18442</v>
      </c>
    </row>
    <row r="12" spans="1:2" ht="71.5" customHeight="1" x14ac:dyDescent="0.35">
      <c r="A12" s="8" t="s">
        <v>18443</v>
      </c>
      <c r="B12" s="15" t="s">
        <v>18444</v>
      </c>
    </row>
    <row r="13" spans="1:2" ht="29" customHeight="1" x14ac:dyDescent="0.35">
      <c r="A13" s="8" t="s">
        <v>18445</v>
      </c>
      <c r="B13" s="15" t="s">
        <v>18446</v>
      </c>
    </row>
    <row r="14" spans="1:2" ht="28" customHeight="1" x14ac:dyDescent="0.35">
      <c r="A14" s="8" t="s">
        <v>18447</v>
      </c>
      <c r="B14" s="15" t="s">
        <v>18448</v>
      </c>
    </row>
    <row r="15" spans="1:2" ht="30.5" customHeight="1" x14ac:dyDescent="0.35">
      <c r="A15" s="8" t="s">
        <v>18449</v>
      </c>
      <c r="B15" s="15" t="s">
        <v>18450</v>
      </c>
    </row>
    <row r="16" spans="1:2" ht="20.5" customHeight="1" x14ac:dyDescent="0.35">
      <c r="A16" s="8" t="s">
        <v>18451</v>
      </c>
      <c r="B16" s="15" t="s">
        <v>18452</v>
      </c>
    </row>
    <row r="17" spans="1:2" ht="17.5" customHeight="1" x14ac:dyDescent="0.35">
      <c r="A17" s="8" t="s">
        <v>18453</v>
      </c>
      <c r="B17" s="15" t="s">
        <v>18454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062AF-E105-4D10-9A92-E8A9379456FA}">
  <dimension ref="A1:M1770"/>
  <sheetViews>
    <sheetView zoomScale="70" zoomScaleNormal="70" workbookViewId="0"/>
  </sheetViews>
  <sheetFormatPr defaultRowHeight="14" x14ac:dyDescent="0.3"/>
  <cols>
    <col min="1" max="1" width="8.6328125" style="1" customWidth="1"/>
    <col min="2" max="5" width="8.7265625" style="1"/>
    <col min="6" max="6" width="10.6328125" style="1" customWidth="1"/>
    <col min="7" max="11" width="8.7265625" style="1"/>
    <col min="12" max="12" width="8.7265625" style="1" customWidth="1"/>
    <col min="13" max="16384" width="8.7265625" style="1"/>
  </cols>
  <sheetData>
    <row r="1" spans="1:13" ht="18" x14ac:dyDescent="0.4">
      <c r="A1" s="2" t="s">
        <v>18476</v>
      </c>
    </row>
    <row r="2" spans="1:13" x14ac:dyDescent="0.3">
      <c r="A2" s="3" t="s">
        <v>0</v>
      </c>
      <c r="B2" s="3" t="s">
        <v>1</v>
      </c>
      <c r="C2" s="3" t="s">
        <v>2</v>
      </c>
      <c r="D2" s="3" t="s">
        <v>3</v>
      </c>
      <c r="E2" s="3" t="s">
        <v>4</v>
      </c>
      <c r="F2" s="3" t="s">
        <v>5</v>
      </c>
      <c r="G2" s="3" t="s">
        <v>6</v>
      </c>
      <c r="H2" s="3" t="s">
        <v>7</v>
      </c>
      <c r="I2" s="3" t="s">
        <v>8</v>
      </c>
      <c r="J2" s="3" t="s">
        <v>9</v>
      </c>
      <c r="K2" s="3" t="s">
        <v>10</v>
      </c>
      <c r="L2" s="3" t="s">
        <v>11</v>
      </c>
      <c r="M2" s="3" t="s">
        <v>5878</v>
      </c>
    </row>
    <row r="3" spans="1:13" x14ac:dyDescent="0.3">
      <c r="A3" s="3" t="s">
        <v>12</v>
      </c>
      <c r="B3" s="3" t="s">
        <v>13</v>
      </c>
      <c r="C3" s="3">
        <v>223666</v>
      </c>
      <c r="D3" s="3">
        <v>11</v>
      </c>
      <c r="E3" s="3">
        <v>454</v>
      </c>
      <c r="F3" s="4">
        <v>4.3308799999999996E-155</v>
      </c>
      <c r="G3" s="3">
        <v>445.57600000000002</v>
      </c>
      <c r="H3" s="3" t="s">
        <v>14</v>
      </c>
      <c r="I3" s="3" t="s">
        <v>15</v>
      </c>
      <c r="J3" s="3" t="s">
        <v>16</v>
      </c>
      <c r="K3" s="3" t="s">
        <v>17</v>
      </c>
      <c r="L3" s="3" t="s">
        <v>18</v>
      </c>
      <c r="M3" s="3"/>
    </row>
    <row r="4" spans="1:13" x14ac:dyDescent="0.3">
      <c r="A4" s="3" t="s">
        <v>19</v>
      </c>
      <c r="B4" s="3" t="s">
        <v>13</v>
      </c>
      <c r="C4" s="3">
        <v>223665</v>
      </c>
      <c r="D4" s="3">
        <v>4</v>
      </c>
      <c r="E4" s="3">
        <v>379</v>
      </c>
      <c r="F4" s="4">
        <v>2.0483400000000001E-89</v>
      </c>
      <c r="G4" s="3">
        <v>273.77300000000002</v>
      </c>
      <c r="H4" s="3" t="s">
        <v>20</v>
      </c>
      <c r="I4" s="3" t="s">
        <v>21</v>
      </c>
      <c r="J4" s="3" t="s">
        <v>16</v>
      </c>
      <c r="K4" s="3" t="s">
        <v>22</v>
      </c>
      <c r="L4" s="3" t="s">
        <v>23</v>
      </c>
      <c r="M4" s="3"/>
    </row>
    <row r="5" spans="1:13" x14ac:dyDescent="0.3">
      <c r="A5" s="3" t="s">
        <v>24</v>
      </c>
      <c r="B5" s="3" t="s">
        <v>25</v>
      </c>
      <c r="C5" s="3">
        <v>226375</v>
      </c>
      <c r="D5" s="3">
        <v>1</v>
      </c>
      <c r="E5" s="3">
        <v>1101</v>
      </c>
      <c r="F5" s="3">
        <v>0</v>
      </c>
      <c r="G5" s="3">
        <v>685.69100000000003</v>
      </c>
      <c r="H5" s="3" t="s">
        <v>26</v>
      </c>
      <c r="I5" s="3" t="s">
        <v>27</v>
      </c>
      <c r="J5" s="3" t="s">
        <v>16</v>
      </c>
      <c r="K5" s="3" t="s">
        <v>16</v>
      </c>
      <c r="L5" s="3" t="s">
        <v>28</v>
      </c>
      <c r="M5" s="3"/>
    </row>
    <row r="6" spans="1:13" x14ac:dyDescent="0.3">
      <c r="A6" s="3" t="s">
        <v>29</v>
      </c>
      <c r="B6" s="3" t="s">
        <v>13</v>
      </c>
      <c r="C6" s="3">
        <v>224000</v>
      </c>
      <c r="D6" s="3">
        <v>5</v>
      </c>
      <c r="E6" s="3">
        <v>1209</v>
      </c>
      <c r="F6" s="3">
        <v>0</v>
      </c>
      <c r="G6" s="3">
        <v>607.15200000000004</v>
      </c>
      <c r="H6" s="3" t="s">
        <v>30</v>
      </c>
      <c r="I6" s="3" t="s">
        <v>31</v>
      </c>
      <c r="J6" s="3" t="s">
        <v>16</v>
      </c>
      <c r="K6" s="3" t="s">
        <v>32</v>
      </c>
      <c r="L6" s="3" t="s">
        <v>33</v>
      </c>
      <c r="M6" s="3"/>
    </row>
    <row r="7" spans="1:13" x14ac:dyDescent="0.3">
      <c r="A7" s="3" t="s">
        <v>34</v>
      </c>
      <c r="B7" s="3" t="s">
        <v>25</v>
      </c>
      <c r="C7" s="3">
        <v>413099</v>
      </c>
      <c r="D7" s="3">
        <v>1</v>
      </c>
      <c r="E7" s="3">
        <v>64</v>
      </c>
      <c r="F7" s="4">
        <v>5.8544799999999997E-26</v>
      </c>
      <c r="G7" s="3">
        <v>89.480400000000003</v>
      </c>
      <c r="H7" s="3" t="s">
        <v>35</v>
      </c>
      <c r="I7" s="3" t="s">
        <v>36</v>
      </c>
      <c r="J7" s="3" t="s">
        <v>16</v>
      </c>
      <c r="K7" s="3" t="s">
        <v>16</v>
      </c>
      <c r="L7" s="3" t="s">
        <v>37</v>
      </c>
      <c r="M7" s="3"/>
    </row>
    <row r="8" spans="1:13" x14ac:dyDescent="0.3">
      <c r="A8" s="3" t="s">
        <v>38</v>
      </c>
      <c r="B8" s="3" t="s">
        <v>13</v>
      </c>
      <c r="C8" s="3">
        <v>223091</v>
      </c>
      <c r="D8" s="3">
        <v>1</v>
      </c>
      <c r="E8" s="3">
        <v>372</v>
      </c>
      <c r="F8" s="3">
        <v>0</v>
      </c>
      <c r="G8" s="3">
        <v>547.93399999999997</v>
      </c>
      <c r="H8" s="3" t="s">
        <v>39</v>
      </c>
      <c r="I8" s="3" t="s">
        <v>40</v>
      </c>
      <c r="J8" s="3" t="s">
        <v>16</v>
      </c>
      <c r="K8" s="3" t="s">
        <v>41</v>
      </c>
      <c r="L8" s="3" t="s">
        <v>42</v>
      </c>
      <c r="M8" s="3"/>
    </row>
    <row r="9" spans="1:13" x14ac:dyDescent="0.3">
      <c r="A9" s="3" t="s">
        <v>43</v>
      </c>
      <c r="B9" s="3" t="s">
        <v>13</v>
      </c>
      <c r="C9" s="3">
        <v>223271</v>
      </c>
      <c r="D9" s="3">
        <v>1</v>
      </c>
      <c r="E9" s="3">
        <v>190</v>
      </c>
      <c r="F9" s="4">
        <v>2.1696600000000001E-98</v>
      </c>
      <c r="G9" s="3">
        <v>282.524</v>
      </c>
      <c r="H9" s="3" t="s">
        <v>44</v>
      </c>
      <c r="I9" s="3" t="s">
        <v>45</v>
      </c>
      <c r="J9" s="3" t="s">
        <v>16</v>
      </c>
      <c r="K9" s="3" t="s">
        <v>46</v>
      </c>
      <c r="L9" s="3" t="s">
        <v>47</v>
      </c>
      <c r="M9" s="3"/>
    </row>
    <row r="10" spans="1:13" x14ac:dyDescent="0.3">
      <c r="A10" s="3" t="s">
        <v>48</v>
      </c>
      <c r="B10" s="3" t="s">
        <v>13</v>
      </c>
      <c r="C10" s="3">
        <v>224118</v>
      </c>
      <c r="D10" s="3">
        <v>19</v>
      </c>
      <c r="E10" s="3">
        <v>1162</v>
      </c>
      <c r="F10" s="3">
        <v>0</v>
      </c>
      <c r="G10" s="3">
        <v>1442.45</v>
      </c>
      <c r="H10" s="3" t="s">
        <v>49</v>
      </c>
      <c r="I10" s="3" t="s">
        <v>50</v>
      </c>
      <c r="J10" s="3" t="s">
        <v>16</v>
      </c>
      <c r="K10" s="3" t="s">
        <v>51</v>
      </c>
      <c r="L10" s="3" t="s">
        <v>52</v>
      </c>
      <c r="M10" s="3"/>
    </row>
    <row r="11" spans="1:13" x14ac:dyDescent="0.3">
      <c r="A11" s="3" t="s">
        <v>53</v>
      </c>
      <c r="B11" s="3" t="s">
        <v>13</v>
      </c>
      <c r="C11" s="3">
        <v>225153</v>
      </c>
      <c r="D11" s="3">
        <v>1</v>
      </c>
      <c r="E11" s="3">
        <v>479</v>
      </c>
      <c r="F11" s="4">
        <v>8.8467499999999996E-13</v>
      </c>
      <c r="G11" s="3">
        <v>70.166700000000006</v>
      </c>
      <c r="H11" s="3" t="s">
        <v>54</v>
      </c>
      <c r="I11" s="3" t="s">
        <v>55</v>
      </c>
      <c r="J11" s="3" t="s">
        <v>16</v>
      </c>
      <c r="K11" s="3" t="s">
        <v>56</v>
      </c>
      <c r="L11" s="3" t="s">
        <v>57</v>
      </c>
      <c r="M11" s="3"/>
    </row>
    <row r="12" spans="1:13" x14ac:dyDescent="0.3">
      <c r="A12" s="3" t="s">
        <v>58</v>
      </c>
      <c r="B12" s="3" t="s">
        <v>25</v>
      </c>
      <c r="C12" s="3">
        <v>419869</v>
      </c>
      <c r="D12" s="3">
        <v>7</v>
      </c>
      <c r="E12" s="3">
        <v>67</v>
      </c>
      <c r="F12" s="4">
        <v>4.2080099999999998E-7</v>
      </c>
      <c r="G12" s="3">
        <v>45.2864</v>
      </c>
      <c r="H12" s="3" t="s">
        <v>59</v>
      </c>
      <c r="I12" s="3" t="s">
        <v>60</v>
      </c>
      <c r="J12" s="3" t="s">
        <v>16</v>
      </c>
      <c r="K12" s="3" t="s">
        <v>16</v>
      </c>
      <c r="L12" s="3" t="s">
        <v>61</v>
      </c>
      <c r="M12" s="3"/>
    </row>
    <row r="13" spans="1:13" x14ac:dyDescent="0.3">
      <c r="A13" s="3" t="s">
        <v>62</v>
      </c>
      <c r="B13" s="3" t="s">
        <v>13</v>
      </c>
      <c r="C13" s="3">
        <v>224314</v>
      </c>
      <c r="D13" s="3">
        <v>2</v>
      </c>
      <c r="E13" s="3">
        <v>107</v>
      </c>
      <c r="F13" s="4">
        <v>8.20833E-7</v>
      </c>
      <c r="G13" s="3">
        <v>45.796900000000001</v>
      </c>
      <c r="H13" s="3" t="s">
        <v>63</v>
      </c>
      <c r="I13" s="3" t="s">
        <v>64</v>
      </c>
      <c r="J13" s="3" t="s">
        <v>16</v>
      </c>
      <c r="K13" s="3" t="s">
        <v>65</v>
      </c>
      <c r="L13" s="3" t="s">
        <v>66</v>
      </c>
      <c r="M13" s="3"/>
    </row>
    <row r="14" spans="1:13" x14ac:dyDescent="0.3">
      <c r="A14" s="3" t="s">
        <v>67</v>
      </c>
      <c r="B14" s="3" t="s">
        <v>13</v>
      </c>
      <c r="C14" s="3">
        <v>223808</v>
      </c>
      <c r="D14" s="3">
        <v>16</v>
      </c>
      <c r="E14" s="3">
        <v>535</v>
      </c>
      <c r="F14" s="4">
        <v>3.0410899999999998E-93</v>
      </c>
      <c r="G14" s="3">
        <v>300.91800000000001</v>
      </c>
      <c r="H14" s="3" t="s">
        <v>68</v>
      </c>
      <c r="I14" s="3" t="s">
        <v>69</v>
      </c>
      <c r="J14" s="3" t="s">
        <v>16</v>
      </c>
      <c r="K14" s="3" t="s">
        <v>70</v>
      </c>
      <c r="L14" s="3" t="s">
        <v>71</v>
      </c>
      <c r="M14" s="3"/>
    </row>
    <row r="15" spans="1:13" x14ac:dyDescent="0.3">
      <c r="A15" s="3" t="s">
        <v>67</v>
      </c>
      <c r="B15" s="3" t="s">
        <v>25</v>
      </c>
      <c r="C15" s="3">
        <v>227355</v>
      </c>
      <c r="D15" s="3">
        <v>530</v>
      </c>
      <c r="E15" s="3">
        <v>720</v>
      </c>
      <c r="F15" s="3">
        <v>8.5402800000000008E-3</v>
      </c>
      <c r="G15" s="3">
        <v>39.676000000000002</v>
      </c>
      <c r="H15" s="3" t="s">
        <v>72</v>
      </c>
      <c r="I15" s="3" t="s">
        <v>73</v>
      </c>
      <c r="J15" s="3" t="s">
        <v>74</v>
      </c>
      <c r="K15" s="3" t="s">
        <v>16</v>
      </c>
      <c r="L15" s="3" t="s">
        <v>75</v>
      </c>
      <c r="M15" s="3"/>
    </row>
    <row r="16" spans="1:13" x14ac:dyDescent="0.3">
      <c r="A16" s="3" t="s">
        <v>76</v>
      </c>
      <c r="B16" s="3" t="s">
        <v>13</v>
      </c>
      <c r="C16" s="3">
        <v>226636</v>
      </c>
      <c r="D16" s="3">
        <v>19</v>
      </c>
      <c r="E16" s="3">
        <v>552</v>
      </c>
      <c r="F16" s="4">
        <v>8.4879900000000002E-114</v>
      </c>
      <c r="G16" s="3">
        <v>349.012</v>
      </c>
      <c r="H16" s="3" t="s">
        <v>77</v>
      </c>
      <c r="I16" s="3" t="s">
        <v>78</v>
      </c>
      <c r="J16" s="3" t="s">
        <v>16</v>
      </c>
      <c r="K16" s="3" t="s">
        <v>79</v>
      </c>
      <c r="L16" s="3" t="s">
        <v>80</v>
      </c>
      <c r="M16" s="3"/>
    </row>
    <row r="17" spans="1:13" x14ac:dyDescent="0.3">
      <c r="A17" s="3" t="s">
        <v>81</v>
      </c>
      <c r="B17" s="3" t="s">
        <v>13</v>
      </c>
      <c r="C17" s="3">
        <v>226636</v>
      </c>
      <c r="D17" s="3">
        <v>32</v>
      </c>
      <c r="E17" s="3">
        <v>552</v>
      </c>
      <c r="F17" s="4">
        <v>8.4754900000000002E-112</v>
      </c>
      <c r="G17" s="3">
        <v>344.00400000000002</v>
      </c>
      <c r="H17" s="3" t="s">
        <v>77</v>
      </c>
      <c r="I17" s="3" t="s">
        <v>78</v>
      </c>
      <c r="J17" s="3" t="s">
        <v>16</v>
      </c>
      <c r="K17" s="3" t="s">
        <v>79</v>
      </c>
      <c r="L17" s="3" t="s">
        <v>80</v>
      </c>
      <c r="M17" s="3"/>
    </row>
    <row r="18" spans="1:13" x14ac:dyDescent="0.3">
      <c r="A18" s="3" t="s">
        <v>82</v>
      </c>
      <c r="B18" s="3" t="s">
        <v>13</v>
      </c>
      <c r="C18" s="3">
        <v>223674</v>
      </c>
      <c r="D18" s="3">
        <v>1</v>
      </c>
      <c r="E18" s="3">
        <v>304</v>
      </c>
      <c r="F18" s="4">
        <v>7.6450799999999999E-102</v>
      </c>
      <c r="G18" s="3">
        <v>300.94499999999999</v>
      </c>
      <c r="H18" s="3" t="s">
        <v>83</v>
      </c>
      <c r="I18" s="3" t="s">
        <v>84</v>
      </c>
      <c r="J18" s="3" t="s">
        <v>16</v>
      </c>
      <c r="K18" s="3" t="s">
        <v>85</v>
      </c>
      <c r="L18" s="3" t="s">
        <v>86</v>
      </c>
      <c r="M18" s="3"/>
    </row>
    <row r="19" spans="1:13" x14ac:dyDescent="0.3">
      <c r="A19" s="3" t="s">
        <v>87</v>
      </c>
      <c r="B19" s="3" t="s">
        <v>13</v>
      </c>
      <c r="C19" s="3">
        <v>224094</v>
      </c>
      <c r="D19" s="3">
        <v>39</v>
      </c>
      <c r="E19" s="3">
        <v>361</v>
      </c>
      <c r="F19" s="4">
        <v>1.8287599999999999E-85</v>
      </c>
      <c r="G19" s="3">
        <v>260.27100000000002</v>
      </c>
      <c r="H19" s="3" t="s">
        <v>88</v>
      </c>
      <c r="I19" s="3" t="s">
        <v>89</v>
      </c>
      <c r="J19" s="3" t="s">
        <v>16</v>
      </c>
      <c r="K19" s="3" t="s">
        <v>90</v>
      </c>
      <c r="L19" s="3" t="s">
        <v>86</v>
      </c>
      <c r="M19" s="3"/>
    </row>
    <row r="20" spans="1:13" x14ac:dyDescent="0.3">
      <c r="A20" s="3" t="s">
        <v>91</v>
      </c>
      <c r="B20" s="3" t="s">
        <v>13</v>
      </c>
      <c r="C20" s="3">
        <v>223521</v>
      </c>
      <c r="D20" s="3">
        <v>8</v>
      </c>
      <c r="E20" s="3">
        <v>325</v>
      </c>
      <c r="F20" s="3">
        <v>0</v>
      </c>
      <c r="G20" s="3">
        <v>511.73399999999998</v>
      </c>
      <c r="H20" s="3" t="s">
        <v>92</v>
      </c>
      <c r="I20" s="3" t="s">
        <v>93</v>
      </c>
      <c r="J20" s="3" t="s">
        <v>16</v>
      </c>
      <c r="K20" s="3" t="s">
        <v>94</v>
      </c>
      <c r="L20" s="3" t="s">
        <v>95</v>
      </c>
      <c r="M20" s="3"/>
    </row>
    <row r="21" spans="1:13" x14ac:dyDescent="0.3">
      <c r="A21" s="3" t="s">
        <v>96</v>
      </c>
      <c r="B21" s="3" t="s">
        <v>25</v>
      </c>
      <c r="C21" s="3">
        <v>224048</v>
      </c>
      <c r="D21" s="3">
        <v>4</v>
      </c>
      <c r="E21" s="3">
        <v>260</v>
      </c>
      <c r="F21" s="4">
        <v>1.21339E-124</v>
      </c>
      <c r="G21" s="3">
        <v>366.51600000000002</v>
      </c>
      <c r="H21" s="3" t="s">
        <v>97</v>
      </c>
      <c r="I21" s="3" t="s">
        <v>98</v>
      </c>
      <c r="J21" s="3" t="s">
        <v>99</v>
      </c>
      <c r="K21" s="3" t="s">
        <v>16</v>
      </c>
      <c r="L21" s="3" t="s">
        <v>100</v>
      </c>
      <c r="M21" s="3"/>
    </row>
    <row r="22" spans="1:13" x14ac:dyDescent="0.3">
      <c r="A22" s="3" t="s">
        <v>101</v>
      </c>
      <c r="B22" s="3" t="s">
        <v>13</v>
      </c>
      <c r="C22" s="3">
        <v>224109</v>
      </c>
      <c r="D22" s="3">
        <v>1</v>
      </c>
      <c r="E22" s="3">
        <v>84</v>
      </c>
      <c r="F22" s="4">
        <v>8.0280300000000006E-30</v>
      </c>
      <c r="G22" s="3">
        <v>101.608</v>
      </c>
      <c r="H22" s="3" t="s">
        <v>102</v>
      </c>
      <c r="I22" s="3" t="s">
        <v>103</v>
      </c>
      <c r="J22" s="3" t="s">
        <v>16</v>
      </c>
      <c r="K22" s="3" t="s">
        <v>104</v>
      </c>
      <c r="L22" s="3" t="s">
        <v>105</v>
      </c>
      <c r="M22" s="3"/>
    </row>
    <row r="23" spans="1:13" x14ac:dyDescent="0.3">
      <c r="A23" s="3" t="s">
        <v>106</v>
      </c>
      <c r="B23" s="3" t="s">
        <v>25</v>
      </c>
      <c r="C23" s="3">
        <v>416267</v>
      </c>
      <c r="D23" s="3">
        <v>12</v>
      </c>
      <c r="E23" s="3">
        <v>125</v>
      </c>
      <c r="F23" s="4">
        <v>1.3283500000000001E-9</v>
      </c>
      <c r="G23" s="3">
        <v>51.958500000000001</v>
      </c>
      <c r="H23" s="3" t="s">
        <v>107</v>
      </c>
      <c r="I23" s="3" t="s">
        <v>108</v>
      </c>
      <c r="J23" s="3" t="s">
        <v>16</v>
      </c>
      <c r="K23" s="3" t="s">
        <v>16</v>
      </c>
      <c r="L23" s="3" t="s">
        <v>109</v>
      </c>
      <c r="M23" s="3"/>
    </row>
    <row r="24" spans="1:13" x14ac:dyDescent="0.3">
      <c r="A24" s="3" t="s">
        <v>110</v>
      </c>
      <c r="B24" s="3" t="s">
        <v>25</v>
      </c>
      <c r="C24" s="3">
        <v>224023</v>
      </c>
      <c r="D24" s="3">
        <v>7</v>
      </c>
      <c r="E24" s="3">
        <v>70</v>
      </c>
      <c r="F24" s="4">
        <v>2.4877399999999999E-9</v>
      </c>
      <c r="G24" s="3">
        <v>50.360500000000002</v>
      </c>
      <c r="H24" s="3" t="s">
        <v>111</v>
      </c>
      <c r="I24" s="3" t="s">
        <v>112</v>
      </c>
      <c r="J24" s="3" t="s">
        <v>113</v>
      </c>
      <c r="K24" s="3" t="s">
        <v>16</v>
      </c>
      <c r="L24" s="3" t="s">
        <v>114</v>
      </c>
      <c r="M24" s="3"/>
    </row>
    <row r="25" spans="1:13" x14ac:dyDescent="0.3">
      <c r="A25" s="3" t="s">
        <v>115</v>
      </c>
      <c r="B25" s="3" t="s">
        <v>13</v>
      </c>
      <c r="C25" s="3">
        <v>223115</v>
      </c>
      <c r="D25" s="3">
        <v>10</v>
      </c>
      <c r="E25" s="3">
        <v>296</v>
      </c>
      <c r="F25" s="4">
        <v>6.0541999999999996E-42</v>
      </c>
      <c r="G25" s="3">
        <v>149.62899999999999</v>
      </c>
      <c r="H25" s="3" t="s">
        <v>116</v>
      </c>
      <c r="I25" s="3" t="s">
        <v>117</v>
      </c>
      <c r="J25" s="3" t="s">
        <v>16</v>
      </c>
      <c r="K25" s="3" t="s">
        <v>118</v>
      </c>
      <c r="L25" s="3" t="s">
        <v>119</v>
      </c>
      <c r="M25" s="3"/>
    </row>
    <row r="26" spans="1:13" x14ac:dyDescent="0.3">
      <c r="A26" s="3" t="s">
        <v>120</v>
      </c>
      <c r="B26" s="3" t="s">
        <v>13</v>
      </c>
      <c r="C26" s="3">
        <v>223707</v>
      </c>
      <c r="D26" s="3">
        <v>5</v>
      </c>
      <c r="E26" s="3">
        <v>177</v>
      </c>
      <c r="F26" s="4">
        <v>4.6088100000000003E-96</v>
      </c>
      <c r="G26" s="3">
        <v>275.55500000000001</v>
      </c>
      <c r="H26" s="3" t="s">
        <v>121</v>
      </c>
      <c r="I26" s="3" t="s">
        <v>122</v>
      </c>
      <c r="J26" s="3" t="s">
        <v>16</v>
      </c>
      <c r="K26" s="3" t="s">
        <v>123</v>
      </c>
      <c r="L26" s="3" t="s">
        <v>124</v>
      </c>
      <c r="M26" s="3"/>
    </row>
    <row r="27" spans="1:13" x14ac:dyDescent="0.3">
      <c r="A27" s="3" t="s">
        <v>125</v>
      </c>
      <c r="B27" s="3" t="s">
        <v>13</v>
      </c>
      <c r="C27" s="3">
        <v>223541</v>
      </c>
      <c r="D27" s="3">
        <v>14</v>
      </c>
      <c r="E27" s="3">
        <v>634</v>
      </c>
      <c r="F27" s="3">
        <v>0</v>
      </c>
      <c r="G27" s="3">
        <v>790.74900000000002</v>
      </c>
      <c r="H27" s="3" t="s">
        <v>126</v>
      </c>
      <c r="I27" s="3" t="s">
        <v>127</v>
      </c>
      <c r="J27" s="3" t="s">
        <v>16</v>
      </c>
      <c r="K27" s="3" t="s">
        <v>128</v>
      </c>
      <c r="L27" s="3" t="s">
        <v>129</v>
      </c>
      <c r="M27" s="3"/>
    </row>
    <row r="28" spans="1:13" x14ac:dyDescent="0.3">
      <c r="A28" s="3" t="s">
        <v>130</v>
      </c>
      <c r="B28" s="3" t="s">
        <v>13</v>
      </c>
      <c r="C28" s="3">
        <v>223605</v>
      </c>
      <c r="D28" s="3">
        <v>15</v>
      </c>
      <c r="E28" s="3">
        <v>458</v>
      </c>
      <c r="F28" s="4">
        <v>2.2099400000000001E-46</v>
      </c>
      <c r="G28" s="3">
        <v>166.87799999999999</v>
      </c>
      <c r="H28" s="3" t="s">
        <v>131</v>
      </c>
      <c r="I28" s="3" t="s">
        <v>132</v>
      </c>
      <c r="J28" s="3" t="s">
        <v>16</v>
      </c>
      <c r="K28" s="3" t="s">
        <v>133</v>
      </c>
      <c r="L28" s="3" t="s">
        <v>134</v>
      </c>
      <c r="M28" s="3"/>
    </row>
    <row r="29" spans="1:13" x14ac:dyDescent="0.3">
      <c r="A29" s="3" t="s">
        <v>135</v>
      </c>
      <c r="B29" s="3" t="s">
        <v>13</v>
      </c>
      <c r="C29" s="3">
        <v>223836</v>
      </c>
      <c r="D29" s="3">
        <v>6</v>
      </c>
      <c r="E29" s="3">
        <v>215</v>
      </c>
      <c r="F29" s="4">
        <v>9.7949599999999998E-49</v>
      </c>
      <c r="G29" s="3">
        <v>158.822</v>
      </c>
      <c r="H29" s="3" t="s">
        <v>136</v>
      </c>
      <c r="I29" s="3" t="s">
        <v>137</v>
      </c>
      <c r="J29" s="3" t="s">
        <v>16</v>
      </c>
      <c r="K29" s="3" t="s">
        <v>90</v>
      </c>
      <c r="L29" s="3" t="s">
        <v>138</v>
      </c>
      <c r="M29" s="3"/>
    </row>
    <row r="30" spans="1:13" x14ac:dyDescent="0.3">
      <c r="A30" s="3" t="s">
        <v>139</v>
      </c>
      <c r="B30" s="3" t="s">
        <v>13</v>
      </c>
      <c r="C30" s="3">
        <v>223836</v>
      </c>
      <c r="D30" s="3">
        <v>1</v>
      </c>
      <c r="E30" s="3">
        <v>222</v>
      </c>
      <c r="F30" s="4">
        <v>4.0420800000000002E-57</v>
      </c>
      <c r="G30" s="3">
        <v>180.393</v>
      </c>
      <c r="H30" s="3" t="s">
        <v>136</v>
      </c>
      <c r="I30" s="3" t="s">
        <v>137</v>
      </c>
      <c r="J30" s="3" t="s">
        <v>16</v>
      </c>
      <c r="K30" s="3" t="s">
        <v>90</v>
      </c>
      <c r="L30" s="3" t="s">
        <v>138</v>
      </c>
      <c r="M30" s="3"/>
    </row>
    <row r="31" spans="1:13" x14ac:dyDescent="0.3">
      <c r="A31" s="3" t="s">
        <v>140</v>
      </c>
      <c r="B31" s="3" t="s">
        <v>13</v>
      </c>
      <c r="C31" s="3">
        <v>224051</v>
      </c>
      <c r="D31" s="3">
        <v>4</v>
      </c>
      <c r="E31" s="3">
        <v>243</v>
      </c>
      <c r="F31" s="4">
        <v>2.27146E-142</v>
      </c>
      <c r="G31" s="3">
        <v>398.03399999999999</v>
      </c>
      <c r="H31" s="3" t="s">
        <v>141</v>
      </c>
      <c r="I31" s="3" t="s">
        <v>142</v>
      </c>
      <c r="J31" s="3" t="s">
        <v>16</v>
      </c>
      <c r="K31" s="3" t="s">
        <v>143</v>
      </c>
      <c r="L31" s="3" t="s">
        <v>144</v>
      </c>
      <c r="M31" s="3"/>
    </row>
    <row r="32" spans="1:13" x14ac:dyDescent="0.3">
      <c r="A32" s="3" t="s">
        <v>145</v>
      </c>
      <c r="B32" s="3" t="s">
        <v>13</v>
      </c>
      <c r="C32" s="3">
        <v>223904</v>
      </c>
      <c r="D32" s="3">
        <v>1</v>
      </c>
      <c r="E32" s="3">
        <v>270</v>
      </c>
      <c r="F32" s="4">
        <v>7.6031999999999999E-39</v>
      </c>
      <c r="G32" s="3">
        <v>137.44200000000001</v>
      </c>
      <c r="H32" s="3" t="s">
        <v>146</v>
      </c>
      <c r="I32" s="3" t="s">
        <v>147</v>
      </c>
      <c r="J32" s="3" t="s">
        <v>16</v>
      </c>
      <c r="K32" s="3" t="s">
        <v>148</v>
      </c>
      <c r="L32" s="3" t="s">
        <v>149</v>
      </c>
      <c r="M32" s="3"/>
    </row>
    <row r="33" spans="1:13" x14ac:dyDescent="0.3">
      <c r="A33" s="3" t="s">
        <v>150</v>
      </c>
      <c r="B33" s="3" t="s">
        <v>13</v>
      </c>
      <c r="C33" s="3">
        <v>224203</v>
      </c>
      <c r="D33" s="3">
        <v>1</v>
      </c>
      <c r="E33" s="3">
        <v>283</v>
      </c>
      <c r="F33" s="4">
        <v>1.8998000000000001E-85</v>
      </c>
      <c r="G33" s="3">
        <v>257.899</v>
      </c>
      <c r="H33" s="3" t="s">
        <v>151</v>
      </c>
      <c r="I33" s="3" t="s">
        <v>152</v>
      </c>
      <c r="J33" s="3" t="s">
        <v>16</v>
      </c>
      <c r="K33" s="3" t="s">
        <v>153</v>
      </c>
      <c r="L33" s="3" t="s">
        <v>154</v>
      </c>
      <c r="M33" s="3"/>
    </row>
    <row r="34" spans="1:13" x14ac:dyDescent="0.3">
      <c r="A34" s="3" t="s">
        <v>155</v>
      </c>
      <c r="B34" s="3" t="s">
        <v>13</v>
      </c>
      <c r="C34" s="3">
        <v>224203</v>
      </c>
      <c r="D34" s="3">
        <v>12</v>
      </c>
      <c r="E34" s="3">
        <v>296</v>
      </c>
      <c r="F34" s="4">
        <v>3.3184000000000001E-76</v>
      </c>
      <c r="G34" s="3">
        <v>234.40199999999999</v>
      </c>
      <c r="H34" s="3" t="s">
        <v>151</v>
      </c>
      <c r="I34" s="3" t="s">
        <v>152</v>
      </c>
      <c r="J34" s="3" t="s">
        <v>16</v>
      </c>
      <c r="K34" s="3" t="s">
        <v>153</v>
      </c>
      <c r="L34" s="3" t="s">
        <v>154</v>
      </c>
      <c r="M34" s="3"/>
    </row>
    <row r="35" spans="1:13" x14ac:dyDescent="0.3">
      <c r="A35" s="3" t="s">
        <v>156</v>
      </c>
      <c r="B35" s="3" t="s">
        <v>13</v>
      </c>
      <c r="C35" s="3">
        <v>223251</v>
      </c>
      <c r="D35" s="3">
        <v>2</v>
      </c>
      <c r="E35" s="3">
        <v>581</v>
      </c>
      <c r="F35" s="3">
        <v>0</v>
      </c>
      <c r="G35" s="3">
        <v>1006.32</v>
      </c>
      <c r="H35" s="3" t="s">
        <v>157</v>
      </c>
      <c r="I35" s="3" t="s">
        <v>158</v>
      </c>
      <c r="J35" s="3" t="s">
        <v>16</v>
      </c>
      <c r="K35" s="3" t="s">
        <v>159</v>
      </c>
      <c r="L35" s="3" t="s">
        <v>160</v>
      </c>
      <c r="M35" s="3"/>
    </row>
    <row r="36" spans="1:13" x14ac:dyDescent="0.3">
      <c r="A36" s="3" t="s">
        <v>161</v>
      </c>
      <c r="B36" s="3" t="s">
        <v>13</v>
      </c>
      <c r="C36" s="3">
        <v>223202</v>
      </c>
      <c r="D36" s="3">
        <v>1</v>
      </c>
      <c r="E36" s="3">
        <v>413</v>
      </c>
      <c r="F36" s="3">
        <v>0</v>
      </c>
      <c r="G36" s="3">
        <v>556.84</v>
      </c>
      <c r="H36" s="3" t="s">
        <v>162</v>
      </c>
      <c r="I36" s="3" t="s">
        <v>163</v>
      </c>
      <c r="J36" s="3" t="s">
        <v>16</v>
      </c>
      <c r="K36" s="3" t="s">
        <v>164</v>
      </c>
      <c r="L36" s="3" t="s">
        <v>165</v>
      </c>
      <c r="M36" s="3"/>
    </row>
    <row r="37" spans="1:13" x14ac:dyDescent="0.3">
      <c r="A37" s="3" t="s">
        <v>166</v>
      </c>
      <c r="B37" s="3" t="s">
        <v>25</v>
      </c>
      <c r="C37" s="3">
        <v>412893</v>
      </c>
      <c r="D37" s="3">
        <v>1</v>
      </c>
      <c r="E37" s="3">
        <v>49</v>
      </c>
      <c r="F37" s="4">
        <v>5.9613900000000002E-7</v>
      </c>
      <c r="G37" s="3">
        <v>43.077300000000001</v>
      </c>
      <c r="H37" s="3" t="s">
        <v>167</v>
      </c>
      <c r="I37" s="3" t="s">
        <v>168</v>
      </c>
      <c r="J37" s="3" t="s">
        <v>113</v>
      </c>
      <c r="K37" s="3" t="s">
        <v>16</v>
      </c>
      <c r="L37" s="3" t="s">
        <v>169</v>
      </c>
      <c r="M37" s="3"/>
    </row>
    <row r="38" spans="1:13" x14ac:dyDescent="0.3">
      <c r="A38" s="3" t="s">
        <v>170</v>
      </c>
      <c r="B38" s="3" t="s">
        <v>13</v>
      </c>
      <c r="C38" s="3">
        <v>223410</v>
      </c>
      <c r="D38" s="3">
        <v>1</v>
      </c>
      <c r="E38" s="3">
        <v>55</v>
      </c>
      <c r="F38" s="4">
        <v>2.51262E-16</v>
      </c>
      <c r="G38" s="3">
        <v>64.589699999999993</v>
      </c>
      <c r="H38" s="3" t="s">
        <v>171</v>
      </c>
      <c r="I38" s="3" t="s">
        <v>172</v>
      </c>
      <c r="J38" s="3" t="s">
        <v>16</v>
      </c>
      <c r="K38" s="3" t="s">
        <v>173</v>
      </c>
      <c r="L38" s="3" t="s">
        <v>174</v>
      </c>
      <c r="M38" s="3"/>
    </row>
    <row r="39" spans="1:13" x14ac:dyDescent="0.3">
      <c r="A39" s="3" t="s">
        <v>175</v>
      </c>
      <c r="B39" s="3" t="s">
        <v>13</v>
      </c>
      <c r="C39" s="3">
        <v>223345</v>
      </c>
      <c r="D39" s="3">
        <v>1</v>
      </c>
      <c r="E39" s="3">
        <v>49</v>
      </c>
      <c r="F39" s="4">
        <v>2.4138600000000001E-13</v>
      </c>
      <c r="G39" s="3">
        <v>56.503500000000003</v>
      </c>
      <c r="H39" s="3" t="s">
        <v>176</v>
      </c>
      <c r="I39" s="3" t="s">
        <v>177</v>
      </c>
      <c r="J39" s="3" t="s">
        <v>16</v>
      </c>
      <c r="K39" s="3" t="s">
        <v>178</v>
      </c>
      <c r="L39" s="3" t="s">
        <v>179</v>
      </c>
      <c r="M39" s="3"/>
    </row>
    <row r="40" spans="1:13" x14ac:dyDescent="0.3">
      <c r="A40" s="3" t="s">
        <v>180</v>
      </c>
      <c r="B40" s="3" t="s">
        <v>13</v>
      </c>
      <c r="C40" s="3">
        <v>225205</v>
      </c>
      <c r="D40" s="3">
        <v>1</v>
      </c>
      <c r="E40" s="3">
        <v>209</v>
      </c>
      <c r="F40" s="4">
        <v>5.7034199999999997E-49</v>
      </c>
      <c r="G40" s="3">
        <v>160.14599999999999</v>
      </c>
      <c r="H40" s="3" t="s">
        <v>181</v>
      </c>
      <c r="I40" s="3" t="s">
        <v>182</v>
      </c>
      <c r="J40" s="3" t="s">
        <v>16</v>
      </c>
      <c r="K40" s="3" t="s">
        <v>183</v>
      </c>
      <c r="L40" s="3" t="s">
        <v>184</v>
      </c>
      <c r="M40" s="3"/>
    </row>
    <row r="41" spans="1:13" x14ac:dyDescent="0.3">
      <c r="A41" s="3" t="s">
        <v>185</v>
      </c>
      <c r="B41" s="3" t="s">
        <v>13</v>
      </c>
      <c r="C41" s="3">
        <v>223765</v>
      </c>
      <c r="D41" s="3">
        <v>1</v>
      </c>
      <c r="E41" s="3">
        <v>224</v>
      </c>
      <c r="F41" s="4">
        <v>6.3383400000000004E-25</v>
      </c>
      <c r="G41" s="3">
        <v>96.446100000000001</v>
      </c>
      <c r="H41" s="3" t="s">
        <v>186</v>
      </c>
      <c r="I41" s="3" t="s">
        <v>187</v>
      </c>
      <c r="J41" s="3" t="s">
        <v>16</v>
      </c>
      <c r="K41" s="3" t="s">
        <v>188</v>
      </c>
      <c r="L41" s="3" t="s">
        <v>189</v>
      </c>
      <c r="M41" s="3"/>
    </row>
    <row r="42" spans="1:13" x14ac:dyDescent="0.3">
      <c r="A42" s="3" t="s">
        <v>190</v>
      </c>
      <c r="B42" s="3" t="s">
        <v>13</v>
      </c>
      <c r="C42" s="3">
        <v>223713</v>
      </c>
      <c r="D42" s="3">
        <v>1</v>
      </c>
      <c r="E42" s="3">
        <v>110</v>
      </c>
      <c r="F42" s="4">
        <v>1.05335E-6</v>
      </c>
      <c r="G42" s="3">
        <v>43.6541</v>
      </c>
      <c r="H42" s="3" t="s">
        <v>191</v>
      </c>
      <c r="I42" s="3" t="s">
        <v>192</v>
      </c>
      <c r="J42" s="3" t="s">
        <v>16</v>
      </c>
      <c r="K42" s="3" t="s">
        <v>193</v>
      </c>
      <c r="L42" s="3" t="s">
        <v>194</v>
      </c>
      <c r="M42" s="3"/>
    </row>
    <row r="43" spans="1:13" x14ac:dyDescent="0.3">
      <c r="A43" s="3" t="s">
        <v>195</v>
      </c>
      <c r="B43" s="3" t="s">
        <v>25</v>
      </c>
      <c r="C43" s="3">
        <v>419665</v>
      </c>
      <c r="D43" s="3">
        <v>5</v>
      </c>
      <c r="E43" s="3">
        <v>223</v>
      </c>
      <c r="F43" s="4">
        <v>1.27452E-31</v>
      </c>
      <c r="G43" s="3">
        <v>119.848</v>
      </c>
      <c r="H43" s="3" t="s">
        <v>196</v>
      </c>
      <c r="I43" s="3" t="s">
        <v>197</v>
      </c>
      <c r="J43" s="3" t="s">
        <v>113</v>
      </c>
      <c r="K43" s="3" t="s">
        <v>16</v>
      </c>
      <c r="L43" s="3" t="s">
        <v>198</v>
      </c>
      <c r="M43" s="3"/>
    </row>
    <row r="44" spans="1:13" x14ac:dyDescent="0.3">
      <c r="A44" s="3" t="s">
        <v>195</v>
      </c>
      <c r="B44" s="3" t="s">
        <v>25</v>
      </c>
      <c r="C44" s="3">
        <v>419665</v>
      </c>
      <c r="D44" s="3">
        <v>170</v>
      </c>
      <c r="E44" s="3">
        <v>296</v>
      </c>
      <c r="F44" s="3">
        <v>1.01863E-3</v>
      </c>
      <c r="G44" s="3">
        <v>40.071399999999997</v>
      </c>
      <c r="H44" s="3" t="s">
        <v>196</v>
      </c>
      <c r="I44" s="3" t="s">
        <v>197</v>
      </c>
      <c r="J44" s="3" t="s">
        <v>99</v>
      </c>
      <c r="K44" s="3" t="s">
        <v>16</v>
      </c>
      <c r="L44" s="3" t="s">
        <v>198</v>
      </c>
      <c r="M44" s="3"/>
    </row>
    <row r="45" spans="1:13" x14ac:dyDescent="0.3">
      <c r="A45" s="3" t="s">
        <v>199</v>
      </c>
      <c r="B45" s="3" t="s">
        <v>25</v>
      </c>
      <c r="C45" s="3">
        <v>417454</v>
      </c>
      <c r="D45" s="3">
        <v>1</v>
      </c>
      <c r="E45" s="3">
        <v>222</v>
      </c>
      <c r="F45" s="4">
        <v>2.4082999999999998E-10</v>
      </c>
      <c r="G45" s="3">
        <v>58.134999999999998</v>
      </c>
      <c r="H45" s="3" t="s">
        <v>200</v>
      </c>
      <c r="I45" s="3" t="s">
        <v>201</v>
      </c>
      <c r="J45" s="3" t="s">
        <v>16</v>
      </c>
      <c r="K45" s="3" t="s">
        <v>16</v>
      </c>
      <c r="L45" s="3" t="s">
        <v>202</v>
      </c>
      <c r="M45" s="3"/>
    </row>
    <row r="46" spans="1:13" x14ac:dyDescent="0.3">
      <c r="A46" s="3" t="s">
        <v>203</v>
      </c>
      <c r="B46" s="3" t="s">
        <v>25</v>
      </c>
      <c r="C46" s="3">
        <v>417454</v>
      </c>
      <c r="D46" s="3">
        <v>4</v>
      </c>
      <c r="E46" s="3">
        <v>221</v>
      </c>
      <c r="F46" s="4">
        <v>1.7810499999999999E-11</v>
      </c>
      <c r="G46" s="3">
        <v>61.2166</v>
      </c>
      <c r="H46" s="3" t="s">
        <v>200</v>
      </c>
      <c r="I46" s="3" t="s">
        <v>201</v>
      </c>
      <c r="J46" s="3" t="s">
        <v>16</v>
      </c>
      <c r="K46" s="3" t="s">
        <v>16</v>
      </c>
      <c r="L46" s="3" t="s">
        <v>202</v>
      </c>
      <c r="M46" s="3"/>
    </row>
    <row r="47" spans="1:13" x14ac:dyDescent="0.3">
      <c r="A47" s="3" t="s">
        <v>204</v>
      </c>
      <c r="B47" s="3" t="s">
        <v>25</v>
      </c>
      <c r="C47" s="3">
        <v>225762</v>
      </c>
      <c r="D47" s="3">
        <v>1</v>
      </c>
      <c r="E47" s="3">
        <v>350</v>
      </c>
      <c r="F47" s="4">
        <v>1.6075200000000001E-51</v>
      </c>
      <c r="G47" s="3">
        <v>172.93</v>
      </c>
      <c r="H47" s="3" t="s">
        <v>205</v>
      </c>
      <c r="I47" s="3" t="s">
        <v>206</v>
      </c>
      <c r="J47" s="3" t="s">
        <v>16</v>
      </c>
      <c r="K47" s="3" t="s">
        <v>16</v>
      </c>
      <c r="L47" s="3" t="s">
        <v>207</v>
      </c>
      <c r="M47" s="3"/>
    </row>
    <row r="48" spans="1:13" x14ac:dyDescent="0.3">
      <c r="A48" s="3" t="s">
        <v>208</v>
      </c>
      <c r="B48" s="3" t="s">
        <v>13</v>
      </c>
      <c r="C48" s="3">
        <v>226164</v>
      </c>
      <c r="D48" s="3">
        <v>1</v>
      </c>
      <c r="E48" s="3">
        <v>245</v>
      </c>
      <c r="F48" s="4">
        <v>9.1610900000000005E-135</v>
      </c>
      <c r="G48" s="3">
        <v>380.06</v>
      </c>
      <c r="H48" s="3" t="s">
        <v>209</v>
      </c>
      <c r="I48" s="3" t="s">
        <v>210</v>
      </c>
      <c r="J48" s="3" t="s">
        <v>16</v>
      </c>
      <c r="K48" s="3" t="s">
        <v>211</v>
      </c>
      <c r="L48" s="3" t="s">
        <v>212</v>
      </c>
      <c r="M48" s="3"/>
    </row>
    <row r="49" spans="1:13" x14ac:dyDescent="0.3">
      <c r="A49" s="3" t="s">
        <v>213</v>
      </c>
      <c r="B49" s="3" t="s">
        <v>13</v>
      </c>
      <c r="C49" s="3">
        <v>226165</v>
      </c>
      <c r="D49" s="3">
        <v>24</v>
      </c>
      <c r="E49" s="3">
        <v>272</v>
      </c>
      <c r="F49" s="4">
        <v>6.7353199999999999E-63</v>
      </c>
      <c r="G49" s="3">
        <v>199.05500000000001</v>
      </c>
      <c r="H49" s="3" t="s">
        <v>214</v>
      </c>
      <c r="I49" s="3" t="s">
        <v>215</v>
      </c>
      <c r="J49" s="3" t="s">
        <v>16</v>
      </c>
      <c r="K49" s="3" t="s">
        <v>216</v>
      </c>
      <c r="L49" s="3" t="s">
        <v>217</v>
      </c>
      <c r="M49" s="3"/>
    </row>
    <row r="50" spans="1:13" x14ac:dyDescent="0.3">
      <c r="A50" s="3" t="s">
        <v>218</v>
      </c>
      <c r="B50" s="3" t="s">
        <v>13</v>
      </c>
      <c r="C50" s="3">
        <v>226165</v>
      </c>
      <c r="D50" s="3">
        <v>26</v>
      </c>
      <c r="E50" s="3">
        <v>272</v>
      </c>
      <c r="F50" s="4">
        <v>2.9166300000000001E-67</v>
      </c>
      <c r="G50" s="3">
        <v>210.226</v>
      </c>
      <c r="H50" s="3" t="s">
        <v>214</v>
      </c>
      <c r="I50" s="3" t="s">
        <v>215</v>
      </c>
      <c r="J50" s="3" t="s">
        <v>16</v>
      </c>
      <c r="K50" s="3" t="s">
        <v>216</v>
      </c>
      <c r="L50" s="3" t="s">
        <v>217</v>
      </c>
      <c r="M50" s="3"/>
    </row>
    <row r="51" spans="1:13" x14ac:dyDescent="0.3">
      <c r="A51" s="3" t="s">
        <v>219</v>
      </c>
      <c r="B51" s="3" t="s">
        <v>25</v>
      </c>
      <c r="C51" s="3">
        <v>225177</v>
      </c>
      <c r="D51" s="3">
        <v>4</v>
      </c>
      <c r="E51" s="3">
        <v>423</v>
      </c>
      <c r="F51" s="4">
        <v>6.8389299999999998E-36</v>
      </c>
      <c r="G51" s="3">
        <v>139.58199999999999</v>
      </c>
      <c r="H51" s="3" t="s">
        <v>220</v>
      </c>
      <c r="I51" s="3" t="s">
        <v>221</v>
      </c>
      <c r="J51" s="3" t="s">
        <v>16</v>
      </c>
      <c r="K51" s="3" t="s">
        <v>16</v>
      </c>
      <c r="L51" s="3" t="s">
        <v>222</v>
      </c>
      <c r="M51" s="3"/>
    </row>
    <row r="52" spans="1:13" x14ac:dyDescent="0.3">
      <c r="A52" s="3" t="s">
        <v>223</v>
      </c>
      <c r="B52" s="3" t="s">
        <v>13</v>
      </c>
      <c r="C52" s="3">
        <v>223314</v>
      </c>
      <c r="D52" s="3">
        <v>1</v>
      </c>
      <c r="E52" s="3">
        <v>80</v>
      </c>
      <c r="F52" s="4">
        <v>7.5205700000000001E-13</v>
      </c>
      <c r="G52" s="3">
        <v>57.689599999999999</v>
      </c>
      <c r="H52" s="3" t="s">
        <v>224</v>
      </c>
      <c r="I52" s="3" t="s">
        <v>225</v>
      </c>
      <c r="J52" s="3" t="s">
        <v>16</v>
      </c>
      <c r="K52" s="3" t="s">
        <v>226</v>
      </c>
      <c r="L52" s="3" t="s">
        <v>227</v>
      </c>
      <c r="M52" s="3"/>
    </row>
    <row r="53" spans="1:13" x14ac:dyDescent="0.3">
      <c r="A53" s="3" t="s">
        <v>228</v>
      </c>
      <c r="B53" s="3" t="s">
        <v>13</v>
      </c>
      <c r="C53" s="3">
        <v>223493</v>
      </c>
      <c r="D53" s="3">
        <v>1</v>
      </c>
      <c r="E53" s="3">
        <v>325</v>
      </c>
      <c r="F53" s="4">
        <v>6.9951900000000002E-156</v>
      </c>
      <c r="G53" s="3">
        <v>440.09100000000001</v>
      </c>
      <c r="H53" s="3" t="s">
        <v>229</v>
      </c>
      <c r="I53" s="3" t="s">
        <v>230</v>
      </c>
      <c r="J53" s="3" t="s">
        <v>16</v>
      </c>
      <c r="K53" s="3" t="s">
        <v>231</v>
      </c>
      <c r="L53" s="3" t="s">
        <v>232</v>
      </c>
      <c r="M53" s="3"/>
    </row>
    <row r="54" spans="1:13" x14ac:dyDescent="0.3">
      <c r="A54" s="3" t="s">
        <v>233</v>
      </c>
      <c r="B54" s="3" t="s">
        <v>13</v>
      </c>
      <c r="C54" s="3">
        <v>223635</v>
      </c>
      <c r="D54" s="3">
        <v>2</v>
      </c>
      <c r="E54" s="3">
        <v>264</v>
      </c>
      <c r="F54" s="4">
        <v>1.0115E-54</v>
      </c>
      <c r="G54" s="3">
        <v>177.21899999999999</v>
      </c>
      <c r="H54" s="3" t="s">
        <v>234</v>
      </c>
      <c r="I54" s="3" t="s">
        <v>235</v>
      </c>
      <c r="J54" s="3" t="s">
        <v>16</v>
      </c>
      <c r="K54" s="3" t="s">
        <v>236</v>
      </c>
      <c r="L54" s="3" t="s">
        <v>237</v>
      </c>
      <c r="M54" s="3"/>
    </row>
    <row r="55" spans="1:13" x14ac:dyDescent="0.3">
      <c r="A55" s="3" t="s">
        <v>238</v>
      </c>
      <c r="B55" s="3" t="s">
        <v>13</v>
      </c>
      <c r="C55" s="3">
        <v>223562</v>
      </c>
      <c r="D55" s="3">
        <v>1</v>
      </c>
      <c r="E55" s="3">
        <v>527</v>
      </c>
      <c r="F55" s="3">
        <v>0</v>
      </c>
      <c r="G55" s="3">
        <v>624.65899999999999</v>
      </c>
      <c r="H55" s="3" t="s">
        <v>239</v>
      </c>
      <c r="I55" s="3" t="s">
        <v>240</v>
      </c>
      <c r="J55" s="3" t="s">
        <v>16</v>
      </c>
      <c r="K55" s="3" t="s">
        <v>241</v>
      </c>
      <c r="L55" s="3" t="s">
        <v>242</v>
      </c>
      <c r="M55" s="3"/>
    </row>
    <row r="56" spans="1:13" x14ac:dyDescent="0.3">
      <c r="A56" s="3" t="s">
        <v>243</v>
      </c>
      <c r="B56" s="3" t="s">
        <v>13</v>
      </c>
      <c r="C56" s="3">
        <v>223951</v>
      </c>
      <c r="D56" s="3">
        <v>15</v>
      </c>
      <c r="E56" s="3">
        <v>398</v>
      </c>
      <c r="F56" s="4">
        <v>6.3130099999999994E-98</v>
      </c>
      <c r="G56" s="3">
        <v>308.42</v>
      </c>
      <c r="H56" s="3" t="s">
        <v>244</v>
      </c>
      <c r="I56" s="3" t="s">
        <v>245</v>
      </c>
      <c r="J56" s="3" t="s">
        <v>99</v>
      </c>
      <c r="K56" s="3" t="s">
        <v>246</v>
      </c>
      <c r="L56" s="3" t="s">
        <v>247</v>
      </c>
      <c r="M56" s="3"/>
    </row>
    <row r="57" spans="1:13" x14ac:dyDescent="0.3">
      <c r="A57" s="3" t="s">
        <v>248</v>
      </c>
      <c r="B57" s="3" t="s">
        <v>13</v>
      </c>
      <c r="C57" s="3">
        <v>224610</v>
      </c>
      <c r="D57" s="3">
        <v>14</v>
      </c>
      <c r="E57" s="3">
        <v>404</v>
      </c>
      <c r="F57" s="4">
        <v>5.1115200000000001E-87</v>
      </c>
      <c r="G57" s="3">
        <v>270.36599999999999</v>
      </c>
      <c r="H57" s="3" t="s">
        <v>249</v>
      </c>
      <c r="I57" s="3" t="s">
        <v>250</v>
      </c>
      <c r="J57" s="3" t="s">
        <v>16</v>
      </c>
      <c r="K57" s="3" t="s">
        <v>251</v>
      </c>
      <c r="L57" s="3" t="s">
        <v>252</v>
      </c>
      <c r="M57" s="3"/>
    </row>
    <row r="58" spans="1:13" x14ac:dyDescent="0.3">
      <c r="A58" s="3" t="s">
        <v>253</v>
      </c>
      <c r="B58" s="3" t="s">
        <v>13</v>
      </c>
      <c r="C58" s="3">
        <v>223314</v>
      </c>
      <c r="D58" s="3">
        <v>1</v>
      </c>
      <c r="E58" s="3">
        <v>76</v>
      </c>
      <c r="F58" s="4">
        <v>3.64553E-7</v>
      </c>
      <c r="G58" s="3">
        <v>43.052</v>
      </c>
      <c r="H58" s="3" t="s">
        <v>224</v>
      </c>
      <c r="I58" s="3" t="s">
        <v>225</v>
      </c>
      <c r="J58" s="3" t="s">
        <v>16</v>
      </c>
      <c r="K58" s="3" t="s">
        <v>226</v>
      </c>
      <c r="L58" s="3" t="s">
        <v>227</v>
      </c>
      <c r="M58" s="3"/>
    </row>
    <row r="59" spans="1:13" x14ac:dyDescent="0.3">
      <c r="A59" s="3" t="s">
        <v>254</v>
      </c>
      <c r="B59" s="3" t="s">
        <v>25</v>
      </c>
      <c r="C59" s="3">
        <v>421450</v>
      </c>
      <c r="D59" s="3">
        <v>10</v>
      </c>
      <c r="E59" s="3">
        <v>412</v>
      </c>
      <c r="F59" s="4">
        <v>4.17136E-141</v>
      </c>
      <c r="G59" s="3">
        <v>409.16300000000001</v>
      </c>
      <c r="H59" s="3" t="s">
        <v>255</v>
      </c>
      <c r="I59" s="3" t="s">
        <v>256</v>
      </c>
      <c r="J59" s="3" t="s">
        <v>16</v>
      </c>
      <c r="K59" s="3" t="s">
        <v>16</v>
      </c>
      <c r="L59" s="3" t="s">
        <v>257</v>
      </c>
      <c r="M59" s="3"/>
    </row>
    <row r="60" spans="1:13" x14ac:dyDescent="0.3">
      <c r="A60" s="3" t="s">
        <v>258</v>
      </c>
      <c r="B60" s="3" t="s">
        <v>25</v>
      </c>
      <c r="C60" s="3">
        <v>419691</v>
      </c>
      <c r="D60" s="3">
        <v>22</v>
      </c>
      <c r="E60" s="3">
        <v>222</v>
      </c>
      <c r="F60" s="4">
        <v>1.20751E-23</v>
      </c>
      <c r="G60" s="3">
        <v>95.998199999999997</v>
      </c>
      <c r="H60" s="3" t="s">
        <v>259</v>
      </c>
      <c r="I60" s="3" t="s">
        <v>260</v>
      </c>
      <c r="J60" s="3" t="s">
        <v>16</v>
      </c>
      <c r="K60" s="3" t="s">
        <v>16</v>
      </c>
      <c r="L60" s="3" t="s">
        <v>261</v>
      </c>
      <c r="M60" s="3"/>
    </row>
    <row r="61" spans="1:13" x14ac:dyDescent="0.3">
      <c r="A61" s="3" t="s">
        <v>262</v>
      </c>
      <c r="B61" s="3" t="s">
        <v>25</v>
      </c>
      <c r="C61" s="3">
        <v>413229</v>
      </c>
      <c r="D61" s="3">
        <v>9</v>
      </c>
      <c r="E61" s="3">
        <v>132</v>
      </c>
      <c r="F61" s="4">
        <v>8.6806999999999996E-11</v>
      </c>
      <c r="G61" s="3">
        <v>55.114699999999999</v>
      </c>
      <c r="H61" s="3" t="s">
        <v>263</v>
      </c>
      <c r="I61" s="3" t="s">
        <v>264</v>
      </c>
      <c r="J61" s="3" t="s">
        <v>16</v>
      </c>
      <c r="K61" s="3" t="s">
        <v>16</v>
      </c>
      <c r="L61" s="3" t="s">
        <v>265</v>
      </c>
      <c r="M61" s="3"/>
    </row>
    <row r="62" spans="1:13" x14ac:dyDescent="0.3">
      <c r="A62" s="3" t="s">
        <v>266</v>
      </c>
      <c r="B62" s="3" t="s">
        <v>13</v>
      </c>
      <c r="C62" s="3">
        <v>223753</v>
      </c>
      <c r="D62" s="3">
        <v>1</v>
      </c>
      <c r="E62" s="3">
        <v>151</v>
      </c>
      <c r="F62" s="4">
        <v>5.6437499999999999E-14</v>
      </c>
      <c r="G62" s="3">
        <v>66.559700000000007</v>
      </c>
      <c r="H62" s="3" t="s">
        <v>267</v>
      </c>
      <c r="I62" s="3" t="s">
        <v>268</v>
      </c>
      <c r="J62" s="3" t="s">
        <v>16</v>
      </c>
      <c r="K62" s="3" t="s">
        <v>269</v>
      </c>
      <c r="L62" s="3" t="s">
        <v>270</v>
      </c>
      <c r="M62" s="3"/>
    </row>
    <row r="63" spans="1:13" x14ac:dyDescent="0.3">
      <c r="A63" s="3" t="s">
        <v>271</v>
      </c>
      <c r="B63" s="3" t="s">
        <v>13</v>
      </c>
      <c r="C63" s="3">
        <v>223258</v>
      </c>
      <c r="D63" s="3">
        <v>1</v>
      </c>
      <c r="E63" s="3">
        <v>320</v>
      </c>
      <c r="F63" s="4">
        <v>6.7444200000000007E-139</v>
      </c>
      <c r="G63" s="3">
        <v>396.17599999999999</v>
      </c>
      <c r="H63" s="3" t="s">
        <v>272</v>
      </c>
      <c r="I63" s="3" t="s">
        <v>273</v>
      </c>
      <c r="J63" s="3" t="s">
        <v>16</v>
      </c>
      <c r="K63" s="3" t="s">
        <v>274</v>
      </c>
      <c r="L63" s="3" t="s">
        <v>275</v>
      </c>
      <c r="M63" s="3"/>
    </row>
    <row r="64" spans="1:13" x14ac:dyDescent="0.3">
      <c r="A64" s="3" t="s">
        <v>276</v>
      </c>
      <c r="B64" s="3" t="s">
        <v>13</v>
      </c>
      <c r="C64" s="3">
        <v>224336</v>
      </c>
      <c r="D64" s="3">
        <v>212</v>
      </c>
      <c r="E64" s="3">
        <v>427</v>
      </c>
      <c r="F64" s="4">
        <v>2.7108100000000001E-25</v>
      </c>
      <c r="G64" s="3">
        <v>102.90600000000001</v>
      </c>
      <c r="H64" s="3" t="s">
        <v>277</v>
      </c>
      <c r="I64" s="3" t="s">
        <v>278</v>
      </c>
      <c r="J64" s="3" t="s">
        <v>16</v>
      </c>
      <c r="K64" s="3" t="s">
        <v>279</v>
      </c>
      <c r="L64" s="3" t="s">
        <v>280</v>
      </c>
      <c r="M64" s="3"/>
    </row>
    <row r="65" spans="1:13" x14ac:dyDescent="0.3">
      <c r="A65" s="3" t="s">
        <v>276</v>
      </c>
      <c r="B65" s="3" t="s">
        <v>13</v>
      </c>
      <c r="C65" s="3">
        <v>224336</v>
      </c>
      <c r="D65" s="3">
        <v>6</v>
      </c>
      <c r="E65" s="3">
        <v>218</v>
      </c>
      <c r="F65" s="4">
        <v>2.45064E-22</v>
      </c>
      <c r="G65" s="3">
        <v>94.8172</v>
      </c>
      <c r="H65" s="3" t="s">
        <v>277</v>
      </c>
      <c r="I65" s="3" t="s">
        <v>278</v>
      </c>
      <c r="J65" s="3" t="s">
        <v>16</v>
      </c>
      <c r="K65" s="3" t="s">
        <v>279</v>
      </c>
      <c r="L65" s="3" t="s">
        <v>280</v>
      </c>
      <c r="M65" s="3"/>
    </row>
    <row r="66" spans="1:13" x14ac:dyDescent="0.3">
      <c r="A66" s="3" t="s">
        <v>281</v>
      </c>
      <c r="B66" s="3" t="s">
        <v>25</v>
      </c>
      <c r="C66" s="3">
        <v>413828</v>
      </c>
      <c r="D66" s="3">
        <v>1</v>
      </c>
      <c r="E66" s="3">
        <v>212</v>
      </c>
      <c r="F66" s="4">
        <v>6.3661599999999998E-49</v>
      </c>
      <c r="G66" s="3">
        <v>159.32499999999999</v>
      </c>
      <c r="H66" s="3" t="s">
        <v>282</v>
      </c>
      <c r="I66" s="3" t="s">
        <v>283</v>
      </c>
      <c r="J66" s="3" t="s">
        <v>16</v>
      </c>
      <c r="K66" s="3" t="s">
        <v>16</v>
      </c>
      <c r="L66" s="3" t="s">
        <v>284</v>
      </c>
      <c r="M66" s="3"/>
    </row>
    <row r="67" spans="1:13" x14ac:dyDescent="0.3">
      <c r="A67" s="3" t="s">
        <v>285</v>
      </c>
      <c r="B67" s="3" t="s">
        <v>13</v>
      </c>
      <c r="C67" s="3">
        <v>223657</v>
      </c>
      <c r="D67" s="3">
        <v>40</v>
      </c>
      <c r="E67" s="3">
        <v>284</v>
      </c>
      <c r="F67" s="4">
        <v>5.7648799999999999E-55</v>
      </c>
      <c r="G67" s="3">
        <v>178.49</v>
      </c>
      <c r="H67" s="3" t="s">
        <v>286</v>
      </c>
      <c r="I67" s="3" t="s">
        <v>287</v>
      </c>
      <c r="J67" s="3" t="s">
        <v>16</v>
      </c>
      <c r="K67" s="3" t="s">
        <v>288</v>
      </c>
      <c r="L67" s="3" t="s">
        <v>289</v>
      </c>
      <c r="M67" s="3"/>
    </row>
    <row r="68" spans="1:13" x14ac:dyDescent="0.3">
      <c r="A68" s="3" t="s">
        <v>290</v>
      </c>
      <c r="B68" s="3" t="s">
        <v>25</v>
      </c>
      <c r="C68" s="3">
        <v>421494</v>
      </c>
      <c r="D68" s="3">
        <v>8</v>
      </c>
      <c r="E68" s="3">
        <v>218</v>
      </c>
      <c r="F68" s="4">
        <v>4.6793999999999998E-47</v>
      </c>
      <c r="G68" s="3">
        <v>155.96799999999999</v>
      </c>
      <c r="H68" s="3" t="s">
        <v>291</v>
      </c>
      <c r="I68" s="3" t="s">
        <v>292</v>
      </c>
      <c r="J68" s="3" t="s">
        <v>16</v>
      </c>
      <c r="K68" s="3" t="s">
        <v>16</v>
      </c>
      <c r="L68" s="3" t="s">
        <v>293</v>
      </c>
      <c r="M68" s="3"/>
    </row>
    <row r="69" spans="1:13" x14ac:dyDescent="0.3">
      <c r="A69" s="3" t="s">
        <v>294</v>
      </c>
      <c r="B69" s="3" t="s">
        <v>13</v>
      </c>
      <c r="C69" s="3">
        <v>223513</v>
      </c>
      <c r="D69" s="3">
        <v>31</v>
      </c>
      <c r="E69" s="3">
        <v>388</v>
      </c>
      <c r="F69" s="4">
        <v>2.8762200000000003E-141</v>
      </c>
      <c r="G69" s="3">
        <v>407.43099999999998</v>
      </c>
      <c r="H69" s="3" t="s">
        <v>295</v>
      </c>
      <c r="I69" s="3" t="s">
        <v>296</v>
      </c>
      <c r="J69" s="3" t="s">
        <v>16</v>
      </c>
      <c r="K69" s="3" t="s">
        <v>297</v>
      </c>
      <c r="L69" s="3" t="s">
        <v>298</v>
      </c>
      <c r="M69" s="3"/>
    </row>
    <row r="70" spans="1:13" x14ac:dyDescent="0.3">
      <c r="A70" s="3" t="s">
        <v>299</v>
      </c>
      <c r="B70" s="3" t="s">
        <v>13</v>
      </c>
      <c r="C70" s="3">
        <v>223943</v>
      </c>
      <c r="D70" s="3">
        <v>1</v>
      </c>
      <c r="E70" s="3">
        <v>228</v>
      </c>
      <c r="F70" s="4">
        <v>9.4873600000000001E-43</v>
      </c>
      <c r="G70" s="3">
        <v>143.88999999999999</v>
      </c>
      <c r="H70" s="3" t="s">
        <v>300</v>
      </c>
      <c r="I70" s="3" t="s">
        <v>301</v>
      </c>
      <c r="J70" s="3" t="s">
        <v>16</v>
      </c>
      <c r="K70" s="3" t="s">
        <v>302</v>
      </c>
      <c r="L70" s="3" t="s">
        <v>303</v>
      </c>
      <c r="M70" s="3"/>
    </row>
    <row r="71" spans="1:13" x14ac:dyDescent="0.3">
      <c r="A71" s="3" t="s">
        <v>304</v>
      </c>
      <c r="B71" s="3" t="s">
        <v>13</v>
      </c>
      <c r="C71" s="3">
        <v>223657</v>
      </c>
      <c r="D71" s="3">
        <v>5</v>
      </c>
      <c r="E71" s="3">
        <v>245</v>
      </c>
      <c r="F71" s="4">
        <v>3.2341899999999999E-47</v>
      </c>
      <c r="G71" s="3">
        <v>157.304</v>
      </c>
      <c r="H71" s="3" t="s">
        <v>286</v>
      </c>
      <c r="I71" s="3" t="s">
        <v>287</v>
      </c>
      <c r="J71" s="3" t="s">
        <v>16</v>
      </c>
      <c r="K71" s="3" t="s">
        <v>288</v>
      </c>
      <c r="L71" s="3" t="s">
        <v>289</v>
      </c>
      <c r="M71" s="3"/>
    </row>
    <row r="72" spans="1:13" x14ac:dyDescent="0.3">
      <c r="A72" s="3" t="s">
        <v>305</v>
      </c>
      <c r="B72" s="3" t="s">
        <v>25</v>
      </c>
      <c r="C72" s="3">
        <v>421695</v>
      </c>
      <c r="D72" s="3">
        <v>187</v>
      </c>
      <c r="E72" s="3">
        <v>427</v>
      </c>
      <c r="F72" s="3">
        <v>9.75905E-4</v>
      </c>
      <c r="G72" s="3">
        <v>41.060099999999998</v>
      </c>
      <c r="H72" s="3" t="s">
        <v>306</v>
      </c>
      <c r="I72" s="3" t="s">
        <v>307</v>
      </c>
      <c r="J72" s="3" t="s">
        <v>99</v>
      </c>
      <c r="K72" s="3" t="s">
        <v>16</v>
      </c>
      <c r="L72" s="3" t="s">
        <v>308</v>
      </c>
      <c r="M72" s="3"/>
    </row>
    <row r="73" spans="1:13" x14ac:dyDescent="0.3">
      <c r="A73" s="3" t="s">
        <v>309</v>
      </c>
      <c r="B73" s="3" t="s">
        <v>13</v>
      </c>
      <c r="C73" s="3">
        <v>224419</v>
      </c>
      <c r="D73" s="3">
        <v>45</v>
      </c>
      <c r="E73" s="3">
        <v>483</v>
      </c>
      <c r="F73" s="4">
        <v>9.8836899999999997E-104</v>
      </c>
      <c r="G73" s="3">
        <v>316.79599999999999</v>
      </c>
      <c r="H73" s="3" t="s">
        <v>310</v>
      </c>
      <c r="I73" s="3" t="s">
        <v>311</v>
      </c>
      <c r="J73" s="3" t="s">
        <v>16</v>
      </c>
      <c r="K73" s="3" t="s">
        <v>312</v>
      </c>
      <c r="L73" s="3" t="s">
        <v>313</v>
      </c>
      <c r="M73" s="3"/>
    </row>
    <row r="74" spans="1:13" x14ac:dyDescent="0.3">
      <c r="A74" s="3" t="s">
        <v>314</v>
      </c>
      <c r="B74" s="3" t="s">
        <v>13</v>
      </c>
      <c r="C74" s="3">
        <v>224314</v>
      </c>
      <c r="D74" s="3">
        <v>3</v>
      </c>
      <c r="E74" s="3">
        <v>101</v>
      </c>
      <c r="F74" s="4">
        <v>5.3616600000000001E-8</v>
      </c>
      <c r="G74" s="3">
        <v>49.2637</v>
      </c>
      <c r="H74" s="3" t="s">
        <v>63</v>
      </c>
      <c r="I74" s="3" t="s">
        <v>64</v>
      </c>
      <c r="J74" s="3" t="s">
        <v>16</v>
      </c>
      <c r="K74" s="3" t="s">
        <v>65</v>
      </c>
      <c r="L74" s="3" t="s">
        <v>66</v>
      </c>
      <c r="M74" s="3"/>
    </row>
    <row r="75" spans="1:13" x14ac:dyDescent="0.3">
      <c r="A75" s="3" t="s">
        <v>314</v>
      </c>
      <c r="B75" s="3" t="s">
        <v>25</v>
      </c>
      <c r="C75" s="3">
        <v>304504</v>
      </c>
      <c r="D75" s="3">
        <v>91</v>
      </c>
      <c r="E75" s="3">
        <v>188</v>
      </c>
      <c r="F75" s="4">
        <v>3.2110799999999998E-5</v>
      </c>
      <c r="G75" s="3">
        <v>42.781799999999997</v>
      </c>
      <c r="H75" s="3" t="s">
        <v>315</v>
      </c>
      <c r="I75" s="3" t="s">
        <v>316</v>
      </c>
      <c r="J75" s="3" t="s">
        <v>99</v>
      </c>
      <c r="K75" s="3" t="s">
        <v>16</v>
      </c>
      <c r="L75" s="3" t="s">
        <v>317</v>
      </c>
      <c r="M75" s="3"/>
    </row>
    <row r="76" spans="1:13" x14ac:dyDescent="0.3">
      <c r="A76" s="3" t="s">
        <v>318</v>
      </c>
      <c r="B76" s="3" t="s">
        <v>13</v>
      </c>
      <c r="C76" s="3">
        <v>225110</v>
      </c>
      <c r="D76" s="3">
        <v>5</v>
      </c>
      <c r="E76" s="3">
        <v>228</v>
      </c>
      <c r="F76" s="4">
        <v>2.3122400000000001E-26</v>
      </c>
      <c r="G76" s="3">
        <v>102.36799999999999</v>
      </c>
      <c r="H76" s="3" t="s">
        <v>319</v>
      </c>
      <c r="I76" s="3" t="s">
        <v>320</v>
      </c>
      <c r="J76" s="3" t="s">
        <v>16</v>
      </c>
      <c r="K76" s="3" t="s">
        <v>321</v>
      </c>
      <c r="L76" s="3" t="s">
        <v>322</v>
      </c>
      <c r="M76" s="3"/>
    </row>
    <row r="77" spans="1:13" x14ac:dyDescent="0.3">
      <c r="A77" s="3" t="s">
        <v>323</v>
      </c>
      <c r="B77" s="3" t="s">
        <v>13</v>
      </c>
      <c r="C77" s="3">
        <v>225109</v>
      </c>
      <c r="D77" s="3">
        <v>189</v>
      </c>
      <c r="E77" s="3">
        <v>371</v>
      </c>
      <c r="F77" s="4">
        <v>1.4578300000000001E-34</v>
      </c>
      <c r="G77" s="3">
        <v>126.026</v>
      </c>
      <c r="H77" s="3" t="s">
        <v>324</v>
      </c>
      <c r="I77" s="3" t="s">
        <v>325</v>
      </c>
      <c r="J77" s="3" t="s">
        <v>16</v>
      </c>
      <c r="K77" s="3" t="s">
        <v>326</v>
      </c>
      <c r="L77" s="3" t="s">
        <v>327</v>
      </c>
      <c r="M77" s="3"/>
    </row>
    <row r="78" spans="1:13" x14ac:dyDescent="0.3">
      <c r="A78" s="3" t="s">
        <v>328</v>
      </c>
      <c r="B78" s="3" t="s">
        <v>25</v>
      </c>
      <c r="C78" s="3">
        <v>412855</v>
      </c>
      <c r="D78" s="3">
        <v>31</v>
      </c>
      <c r="E78" s="3">
        <v>377</v>
      </c>
      <c r="F78" s="4">
        <v>6.0648299999999995E-17</v>
      </c>
      <c r="G78" s="3">
        <v>81.066500000000005</v>
      </c>
      <c r="H78" s="3" t="s">
        <v>329</v>
      </c>
      <c r="I78" s="3" t="s">
        <v>330</v>
      </c>
      <c r="J78" s="3" t="s">
        <v>16</v>
      </c>
      <c r="K78" s="3" t="s">
        <v>16</v>
      </c>
      <c r="L78" s="3" t="s">
        <v>331</v>
      </c>
      <c r="M78" s="3"/>
    </row>
    <row r="79" spans="1:13" x14ac:dyDescent="0.3">
      <c r="A79" s="3" t="s">
        <v>332</v>
      </c>
      <c r="B79" s="3" t="s">
        <v>13</v>
      </c>
      <c r="C79" s="3">
        <v>224136</v>
      </c>
      <c r="D79" s="3">
        <v>9</v>
      </c>
      <c r="E79" s="3">
        <v>439</v>
      </c>
      <c r="F79" s="4">
        <v>4.7845000000000001E-57</v>
      </c>
      <c r="G79" s="3">
        <v>198.62299999999999</v>
      </c>
      <c r="H79" s="3" t="s">
        <v>333</v>
      </c>
      <c r="I79" s="3" t="s">
        <v>334</v>
      </c>
      <c r="J79" s="3" t="s">
        <v>16</v>
      </c>
      <c r="K79" s="3" t="s">
        <v>335</v>
      </c>
      <c r="L79" s="3" t="s">
        <v>336</v>
      </c>
      <c r="M79" s="3"/>
    </row>
    <row r="80" spans="1:13" x14ac:dyDescent="0.3">
      <c r="A80" s="3" t="s">
        <v>337</v>
      </c>
      <c r="B80" s="3" t="s">
        <v>13</v>
      </c>
      <c r="C80" s="3">
        <v>224600</v>
      </c>
      <c r="D80" s="3">
        <v>15</v>
      </c>
      <c r="E80" s="3">
        <v>391</v>
      </c>
      <c r="F80" s="4">
        <v>3.21873E-95</v>
      </c>
      <c r="G80" s="3">
        <v>290.04199999999997</v>
      </c>
      <c r="H80" s="3" t="s">
        <v>338</v>
      </c>
      <c r="I80" s="3" t="s">
        <v>339</v>
      </c>
      <c r="J80" s="3" t="s">
        <v>16</v>
      </c>
      <c r="K80" s="3" t="s">
        <v>340</v>
      </c>
      <c r="L80" s="3" t="s">
        <v>341</v>
      </c>
      <c r="M80" s="3"/>
    </row>
    <row r="81" spans="1:13" x14ac:dyDescent="0.3">
      <c r="A81" s="3" t="s">
        <v>342</v>
      </c>
      <c r="B81" s="3" t="s">
        <v>25</v>
      </c>
      <c r="C81" s="3">
        <v>333356</v>
      </c>
      <c r="D81" s="3">
        <v>192</v>
      </c>
      <c r="E81" s="3">
        <v>637</v>
      </c>
      <c r="F81" s="4">
        <v>2.01744E-17</v>
      </c>
      <c r="G81" s="3">
        <v>86.367699999999999</v>
      </c>
      <c r="H81" s="3" t="s">
        <v>343</v>
      </c>
      <c r="I81" s="3" t="s">
        <v>344</v>
      </c>
      <c r="J81" s="3" t="s">
        <v>16</v>
      </c>
      <c r="K81" s="3" t="s">
        <v>16</v>
      </c>
      <c r="L81" s="3" t="s">
        <v>345</v>
      </c>
      <c r="M81" s="3"/>
    </row>
    <row r="82" spans="1:13" x14ac:dyDescent="0.3">
      <c r="A82" s="3" t="s">
        <v>346</v>
      </c>
      <c r="B82" s="3" t="s">
        <v>25</v>
      </c>
      <c r="C82" s="3">
        <v>418447</v>
      </c>
      <c r="D82" s="3">
        <v>1</v>
      </c>
      <c r="E82" s="3">
        <v>235</v>
      </c>
      <c r="F82" s="4">
        <v>1.27822E-25</v>
      </c>
      <c r="G82" s="3">
        <v>100.158</v>
      </c>
      <c r="H82" s="3" t="s">
        <v>347</v>
      </c>
      <c r="I82" s="3" t="s">
        <v>348</v>
      </c>
      <c r="J82" s="3" t="s">
        <v>16</v>
      </c>
      <c r="K82" s="3" t="s">
        <v>16</v>
      </c>
      <c r="L82" s="3" t="s">
        <v>349</v>
      </c>
      <c r="M82" s="3"/>
    </row>
    <row r="83" spans="1:13" x14ac:dyDescent="0.3">
      <c r="A83" s="3" t="s">
        <v>350</v>
      </c>
      <c r="B83" s="3" t="s">
        <v>25</v>
      </c>
      <c r="C83" s="3">
        <v>227263</v>
      </c>
      <c r="D83" s="3">
        <v>3</v>
      </c>
      <c r="E83" s="3">
        <v>357</v>
      </c>
      <c r="F83" s="4">
        <v>1.21799E-62</v>
      </c>
      <c r="G83" s="3">
        <v>228.613</v>
      </c>
      <c r="H83" s="3" t="s">
        <v>351</v>
      </c>
      <c r="I83" s="3" t="s">
        <v>352</v>
      </c>
      <c r="J83" s="3" t="s">
        <v>113</v>
      </c>
      <c r="K83" s="3" t="s">
        <v>16</v>
      </c>
      <c r="L83" s="3" t="s">
        <v>345</v>
      </c>
      <c r="M83" s="3"/>
    </row>
    <row r="84" spans="1:13" x14ac:dyDescent="0.3">
      <c r="A84" s="3" t="s">
        <v>350</v>
      </c>
      <c r="B84" s="3" t="s">
        <v>25</v>
      </c>
      <c r="C84" s="3">
        <v>225606</v>
      </c>
      <c r="D84" s="3">
        <v>440</v>
      </c>
      <c r="E84" s="3">
        <v>575</v>
      </c>
      <c r="F84" s="4">
        <v>6.8383100000000003E-7</v>
      </c>
      <c r="G84" s="3">
        <v>53.799300000000002</v>
      </c>
      <c r="H84" s="3" t="s">
        <v>353</v>
      </c>
      <c r="I84" s="3" t="s">
        <v>354</v>
      </c>
      <c r="J84" s="3" t="s">
        <v>74</v>
      </c>
      <c r="K84" s="3" t="s">
        <v>16</v>
      </c>
      <c r="L84" s="3" t="s">
        <v>355</v>
      </c>
      <c r="M84" s="3"/>
    </row>
    <row r="85" spans="1:13" x14ac:dyDescent="0.3">
      <c r="A85" s="3" t="s">
        <v>356</v>
      </c>
      <c r="B85" s="3" t="s">
        <v>13</v>
      </c>
      <c r="C85" s="3">
        <v>223120</v>
      </c>
      <c r="D85" s="3">
        <v>10</v>
      </c>
      <c r="E85" s="3">
        <v>332</v>
      </c>
      <c r="F85" s="4">
        <v>8.6171600000000006E-127</v>
      </c>
      <c r="G85" s="3">
        <v>365.49099999999999</v>
      </c>
      <c r="H85" s="3" t="s">
        <v>357</v>
      </c>
      <c r="I85" s="3" t="s">
        <v>358</v>
      </c>
      <c r="J85" s="3" t="s">
        <v>16</v>
      </c>
      <c r="K85" s="3" t="s">
        <v>359</v>
      </c>
      <c r="L85" s="3" t="s">
        <v>360</v>
      </c>
      <c r="M85" s="3"/>
    </row>
    <row r="86" spans="1:13" x14ac:dyDescent="0.3">
      <c r="A86" s="3" t="s">
        <v>361</v>
      </c>
      <c r="B86" s="3" t="s">
        <v>13</v>
      </c>
      <c r="C86" s="3">
        <v>224200</v>
      </c>
      <c r="D86" s="3">
        <v>1</v>
      </c>
      <c r="E86" s="3">
        <v>286</v>
      </c>
      <c r="F86" s="4">
        <v>1.73806E-121</v>
      </c>
      <c r="G86" s="3">
        <v>348.87200000000001</v>
      </c>
      <c r="H86" s="3" t="s">
        <v>362</v>
      </c>
      <c r="I86" s="3" t="s">
        <v>363</v>
      </c>
      <c r="J86" s="3" t="s">
        <v>16</v>
      </c>
      <c r="K86" s="3" t="s">
        <v>364</v>
      </c>
      <c r="L86" s="3" t="s">
        <v>365</v>
      </c>
      <c r="M86" s="3"/>
    </row>
    <row r="87" spans="1:13" x14ac:dyDescent="0.3">
      <c r="A87" s="3" t="s">
        <v>366</v>
      </c>
      <c r="B87" s="3" t="s">
        <v>13</v>
      </c>
      <c r="C87" s="3">
        <v>223182</v>
      </c>
      <c r="D87" s="3">
        <v>1</v>
      </c>
      <c r="E87" s="3">
        <v>428</v>
      </c>
      <c r="F87" s="3">
        <v>0</v>
      </c>
      <c r="G87" s="3">
        <v>759.46900000000005</v>
      </c>
      <c r="H87" s="3" t="s">
        <v>367</v>
      </c>
      <c r="I87" s="3" t="s">
        <v>368</v>
      </c>
      <c r="J87" s="3" t="s">
        <v>16</v>
      </c>
      <c r="K87" s="3" t="s">
        <v>369</v>
      </c>
      <c r="L87" s="3" t="s">
        <v>370</v>
      </c>
      <c r="M87" s="3"/>
    </row>
    <row r="88" spans="1:13" x14ac:dyDescent="0.3">
      <c r="A88" s="3" t="s">
        <v>371</v>
      </c>
      <c r="B88" s="3" t="s">
        <v>13</v>
      </c>
      <c r="C88" s="3">
        <v>223180</v>
      </c>
      <c r="D88" s="3">
        <v>3</v>
      </c>
      <c r="E88" s="3">
        <v>148</v>
      </c>
      <c r="F88" s="4">
        <v>2.1953800000000002E-81</v>
      </c>
      <c r="G88" s="3">
        <v>236</v>
      </c>
      <c r="H88" s="3" t="s">
        <v>372</v>
      </c>
      <c r="I88" s="3" t="s">
        <v>373</v>
      </c>
      <c r="J88" s="3" t="s">
        <v>16</v>
      </c>
      <c r="K88" s="3" t="s">
        <v>374</v>
      </c>
      <c r="L88" s="3" t="s">
        <v>375</v>
      </c>
      <c r="M88" s="3"/>
    </row>
    <row r="89" spans="1:13" x14ac:dyDescent="0.3">
      <c r="A89" s="3" t="s">
        <v>376</v>
      </c>
      <c r="B89" s="3" t="s">
        <v>13</v>
      </c>
      <c r="C89" s="3">
        <v>223181</v>
      </c>
      <c r="D89" s="3">
        <v>2</v>
      </c>
      <c r="E89" s="3">
        <v>130</v>
      </c>
      <c r="F89" s="4">
        <v>2.212E-68</v>
      </c>
      <c r="G89" s="3">
        <v>201.999</v>
      </c>
      <c r="H89" s="3" t="s">
        <v>377</v>
      </c>
      <c r="I89" s="3" t="s">
        <v>378</v>
      </c>
      <c r="J89" s="3" t="s">
        <v>16</v>
      </c>
      <c r="K89" s="3" t="s">
        <v>379</v>
      </c>
      <c r="L89" s="3" t="s">
        <v>380</v>
      </c>
      <c r="M89" s="3"/>
    </row>
    <row r="90" spans="1:13" x14ac:dyDescent="0.3">
      <c r="A90" s="3" t="s">
        <v>381</v>
      </c>
      <c r="B90" s="3" t="s">
        <v>13</v>
      </c>
      <c r="C90" s="3">
        <v>224314</v>
      </c>
      <c r="D90" s="3">
        <v>3</v>
      </c>
      <c r="E90" s="3">
        <v>65</v>
      </c>
      <c r="F90" s="4">
        <v>2.4724300000000001E-7</v>
      </c>
      <c r="G90" s="3">
        <v>44.256100000000004</v>
      </c>
      <c r="H90" s="3" t="s">
        <v>63</v>
      </c>
      <c r="I90" s="3" t="s">
        <v>64</v>
      </c>
      <c r="J90" s="3" t="s">
        <v>113</v>
      </c>
      <c r="K90" s="3" t="s">
        <v>65</v>
      </c>
      <c r="L90" s="3" t="s">
        <v>66</v>
      </c>
      <c r="M90" s="3"/>
    </row>
    <row r="91" spans="1:13" x14ac:dyDescent="0.3">
      <c r="A91" s="3" t="s">
        <v>382</v>
      </c>
      <c r="B91" s="3" t="s">
        <v>13</v>
      </c>
      <c r="C91" s="3">
        <v>223348</v>
      </c>
      <c r="D91" s="3">
        <v>1</v>
      </c>
      <c r="E91" s="3">
        <v>412</v>
      </c>
      <c r="F91" s="4">
        <v>8.2616899999999998E-64</v>
      </c>
      <c r="G91" s="3">
        <v>207.66900000000001</v>
      </c>
      <c r="H91" s="3" t="s">
        <v>383</v>
      </c>
      <c r="I91" s="3" t="s">
        <v>384</v>
      </c>
      <c r="J91" s="3" t="s">
        <v>16</v>
      </c>
      <c r="K91" s="3" t="s">
        <v>385</v>
      </c>
      <c r="L91" s="3" t="s">
        <v>386</v>
      </c>
      <c r="M91" s="3"/>
    </row>
    <row r="92" spans="1:13" x14ac:dyDescent="0.3">
      <c r="A92" s="3" t="s">
        <v>387</v>
      </c>
      <c r="B92" s="3" t="s">
        <v>13</v>
      </c>
      <c r="C92" s="3">
        <v>223677</v>
      </c>
      <c r="D92" s="3">
        <v>1</v>
      </c>
      <c r="E92" s="3">
        <v>337</v>
      </c>
      <c r="F92" s="4">
        <v>4.9119900000000003E-89</v>
      </c>
      <c r="G92" s="3">
        <v>269.988</v>
      </c>
      <c r="H92" s="3" t="s">
        <v>388</v>
      </c>
      <c r="I92" s="3" t="s">
        <v>389</v>
      </c>
      <c r="J92" s="3" t="s">
        <v>16</v>
      </c>
      <c r="K92" s="3" t="s">
        <v>390</v>
      </c>
      <c r="L92" s="3" t="s">
        <v>391</v>
      </c>
      <c r="M92" s="3"/>
    </row>
    <row r="93" spans="1:13" x14ac:dyDescent="0.3">
      <c r="A93" s="3" t="s">
        <v>392</v>
      </c>
      <c r="B93" s="3" t="s">
        <v>25</v>
      </c>
      <c r="C93" s="3">
        <v>413509</v>
      </c>
      <c r="D93" s="3">
        <v>10</v>
      </c>
      <c r="E93" s="3">
        <v>349</v>
      </c>
      <c r="F93" s="4">
        <v>9.7847999999999995E-81</v>
      </c>
      <c r="G93" s="3">
        <v>250.25200000000001</v>
      </c>
      <c r="H93" s="3" t="s">
        <v>393</v>
      </c>
      <c r="I93" s="3" t="s">
        <v>394</v>
      </c>
      <c r="J93" s="3" t="s">
        <v>16</v>
      </c>
      <c r="K93" s="3" t="s">
        <v>16</v>
      </c>
      <c r="L93" s="3" t="s">
        <v>395</v>
      </c>
      <c r="M93" s="3"/>
    </row>
    <row r="94" spans="1:13" x14ac:dyDescent="0.3">
      <c r="A94" s="3" t="s">
        <v>396</v>
      </c>
      <c r="B94" s="3" t="s">
        <v>25</v>
      </c>
      <c r="C94" s="3">
        <v>417478</v>
      </c>
      <c r="D94" s="3">
        <v>1</v>
      </c>
      <c r="E94" s="3">
        <v>129</v>
      </c>
      <c r="F94" s="4">
        <v>2.6283699999999998E-35</v>
      </c>
      <c r="G94" s="3">
        <v>118.258</v>
      </c>
      <c r="H94" s="3" t="s">
        <v>397</v>
      </c>
      <c r="I94" s="3" t="s">
        <v>398</v>
      </c>
      <c r="J94" s="3" t="s">
        <v>16</v>
      </c>
      <c r="K94" s="3" t="s">
        <v>16</v>
      </c>
      <c r="L94" s="3" t="s">
        <v>399</v>
      </c>
      <c r="M94" s="3"/>
    </row>
    <row r="95" spans="1:13" x14ac:dyDescent="0.3">
      <c r="A95" s="3" t="s">
        <v>400</v>
      </c>
      <c r="B95" s="3" t="s">
        <v>25</v>
      </c>
      <c r="C95" s="3">
        <v>417478</v>
      </c>
      <c r="D95" s="3">
        <v>1</v>
      </c>
      <c r="E95" s="3">
        <v>130</v>
      </c>
      <c r="F95" s="4">
        <v>2.1566900000000001E-47</v>
      </c>
      <c r="G95" s="3">
        <v>149.07400000000001</v>
      </c>
      <c r="H95" s="3" t="s">
        <v>397</v>
      </c>
      <c r="I95" s="3" t="s">
        <v>398</v>
      </c>
      <c r="J95" s="3" t="s">
        <v>16</v>
      </c>
      <c r="K95" s="3" t="s">
        <v>16</v>
      </c>
      <c r="L95" s="3" t="s">
        <v>399</v>
      </c>
      <c r="M95" s="3"/>
    </row>
    <row r="96" spans="1:13" x14ac:dyDescent="0.3">
      <c r="A96" s="3" t="s">
        <v>401</v>
      </c>
      <c r="B96" s="3" t="s">
        <v>13</v>
      </c>
      <c r="C96" s="3">
        <v>225356</v>
      </c>
      <c r="D96" s="3">
        <v>4</v>
      </c>
      <c r="E96" s="3">
        <v>145</v>
      </c>
      <c r="F96" s="4">
        <v>1.0044299999999999E-27</v>
      </c>
      <c r="G96" s="3">
        <v>100.087</v>
      </c>
      <c r="H96" s="3" t="s">
        <v>402</v>
      </c>
      <c r="I96" s="3" t="s">
        <v>403</v>
      </c>
      <c r="J96" s="3" t="s">
        <v>16</v>
      </c>
      <c r="K96" s="3" t="s">
        <v>397</v>
      </c>
      <c r="L96" s="3" t="s">
        <v>404</v>
      </c>
      <c r="M96" s="3"/>
    </row>
    <row r="97" spans="1:13" x14ac:dyDescent="0.3">
      <c r="A97" s="3" t="s">
        <v>405</v>
      </c>
      <c r="B97" s="3" t="s">
        <v>25</v>
      </c>
      <c r="C97" s="3">
        <v>413172</v>
      </c>
      <c r="D97" s="3">
        <v>92</v>
      </c>
      <c r="E97" s="3">
        <v>202</v>
      </c>
      <c r="F97" s="4">
        <v>7.1997599999999996E-51</v>
      </c>
      <c r="G97" s="3">
        <v>160.07900000000001</v>
      </c>
      <c r="H97" s="3" t="s">
        <v>406</v>
      </c>
      <c r="I97" s="3" t="s">
        <v>407</v>
      </c>
      <c r="J97" s="3" t="s">
        <v>16</v>
      </c>
      <c r="K97" s="3" t="s">
        <v>16</v>
      </c>
      <c r="L97" s="3" t="s">
        <v>408</v>
      </c>
      <c r="M97" s="3"/>
    </row>
    <row r="98" spans="1:13" x14ac:dyDescent="0.3">
      <c r="A98" s="3" t="s">
        <v>409</v>
      </c>
      <c r="B98" s="3" t="s">
        <v>13</v>
      </c>
      <c r="C98" s="3">
        <v>223539</v>
      </c>
      <c r="D98" s="3">
        <v>1</v>
      </c>
      <c r="E98" s="3">
        <v>304</v>
      </c>
      <c r="F98" s="4">
        <v>3.3286499999999998E-20</v>
      </c>
      <c r="G98" s="3">
        <v>88.601699999999994</v>
      </c>
      <c r="H98" s="3" t="s">
        <v>410</v>
      </c>
      <c r="I98" s="3" t="s">
        <v>411</v>
      </c>
      <c r="J98" s="3" t="s">
        <v>16</v>
      </c>
      <c r="K98" s="3" t="s">
        <v>412</v>
      </c>
      <c r="L98" s="3" t="s">
        <v>413</v>
      </c>
      <c r="M98" s="3"/>
    </row>
    <row r="99" spans="1:13" x14ac:dyDescent="0.3">
      <c r="A99" s="3" t="s">
        <v>414</v>
      </c>
      <c r="B99" s="3" t="s">
        <v>25</v>
      </c>
      <c r="C99" s="3">
        <v>419750</v>
      </c>
      <c r="D99" s="3">
        <v>66</v>
      </c>
      <c r="E99" s="3">
        <v>386</v>
      </c>
      <c r="F99" s="3">
        <v>1.12364E-3</v>
      </c>
      <c r="G99" s="3">
        <v>41.3018</v>
      </c>
      <c r="H99" s="3" t="s">
        <v>415</v>
      </c>
      <c r="I99" s="3" t="s">
        <v>416</v>
      </c>
      <c r="J99" s="3" t="s">
        <v>113</v>
      </c>
      <c r="K99" s="3" t="s">
        <v>16</v>
      </c>
      <c r="L99" s="3" t="s">
        <v>417</v>
      </c>
      <c r="M99" s="3"/>
    </row>
    <row r="100" spans="1:13" x14ac:dyDescent="0.3">
      <c r="A100" s="3" t="s">
        <v>418</v>
      </c>
      <c r="B100" s="3" t="s">
        <v>25</v>
      </c>
      <c r="C100" s="3">
        <v>419869</v>
      </c>
      <c r="D100" s="3">
        <v>6</v>
      </c>
      <c r="E100" s="3">
        <v>61</v>
      </c>
      <c r="F100" s="4">
        <v>3.05496E-9</v>
      </c>
      <c r="G100" s="3">
        <v>51.449599999999997</v>
      </c>
      <c r="H100" s="3" t="s">
        <v>59</v>
      </c>
      <c r="I100" s="3" t="s">
        <v>60</v>
      </c>
      <c r="J100" s="3" t="s">
        <v>16</v>
      </c>
      <c r="K100" s="3" t="s">
        <v>16</v>
      </c>
      <c r="L100" s="3" t="s">
        <v>61</v>
      </c>
      <c r="M100" s="3"/>
    </row>
    <row r="101" spans="1:13" x14ac:dyDescent="0.3">
      <c r="A101" s="3" t="s">
        <v>418</v>
      </c>
      <c r="B101" s="3" t="s">
        <v>13</v>
      </c>
      <c r="C101" s="3">
        <v>224314</v>
      </c>
      <c r="D101" s="3">
        <v>2</v>
      </c>
      <c r="E101" s="3">
        <v>116</v>
      </c>
      <c r="F101" s="4">
        <v>2.5311199999999998E-8</v>
      </c>
      <c r="G101" s="3">
        <v>50.4193</v>
      </c>
      <c r="H101" s="3" t="s">
        <v>63</v>
      </c>
      <c r="I101" s="3" t="s">
        <v>64</v>
      </c>
      <c r="J101" s="3" t="s">
        <v>16</v>
      </c>
      <c r="K101" s="3" t="s">
        <v>65</v>
      </c>
      <c r="L101" s="3" t="s">
        <v>66</v>
      </c>
      <c r="M101" s="3"/>
    </row>
    <row r="102" spans="1:13" x14ac:dyDescent="0.3">
      <c r="A102" s="3" t="s">
        <v>419</v>
      </c>
      <c r="B102" s="3" t="s">
        <v>25</v>
      </c>
      <c r="C102" s="3">
        <v>419869</v>
      </c>
      <c r="D102" s="3">
        <v>7</v>
      </c>
      <c r="E102" s="3">
        <v>61</v>
      </c>
      <c r="F102" s="4">
        <v>5.9369600000000001E-9</v>
      </c>
      <c r="G102" s="3">
        <v>50.679200000000002</v>
      </c>
      <c r="H102" s="3" t="s">
        <v>59</v>
      </c>
      <c r="I102" s="3" t="s">
        <v>60</v>
      </c>
      <c r="J102" s="3" t="s">
        <v>16</v>
      </c>
      <c r="K102" s="3" t="s">
        <v>16</v>
      </c>
      <c r="L102" s="3" t="s">
        <v>61</v>
      </c>
      <c r="M102" s="3"/>
    </row>
    <row r="103" spans="1:13" x14ac:dyDescent="0.3">
      <c r="A103" s="3" t="s">
        <v>420</v>
      </c>
      <c r="B103" s="3" t="s">
        <v>13</v>
      </c>
      <c r="C103" s="3">
        <v>226181</v>
      </c>
      <c r="D103" s="3">
        <v>1</v>
      </c>
      <c r="E103" s="3">
        <v>68</v>
      </c>
      <c r="F103" s="4">
        <v>1.4233300000000001E-29</v>
      </c>
      <c r="G103" s="3">
        <v>99.311499999999995</v>
      </c>
      <c r="H103" s="3" t="s">
        <v>421</v>
      </c>
      <c r="I103" s="3" t="s">
        <v>422</v>
      </c>
      <c r="J103" s="3" t="s">
        <v>16</v>
      </c>
      <c r="K103" s="3" t="s">
        <v>59</v>
      </c>
      <c r="L103" s="3" t="s">
        <v>423</v>
      </c>
      <c r="M103" s="3"/>
    </row>
    <row r="104" spans="1:13" x14ac:dyDescent="0.3">
      <c r="A104" s="3" t="s">
        <v>424</v>
      </c>
      <c r="B104" s="3" t="s">
        <v>13</v>
      </c>
      <c r="C104" s="3">
        <v>223483</v>
      </c>
      <c r="D104" s="3">
        <v>1</v>
      </c>
      <c r="E104" s="3">
        <v>174</v>
      </c>
      <c r="F104" s="4">
        <v>4.2825000000000004E-31</v>
      </c>
      <c r="G104" s="3">
        <v>112.194</v>
      </c>
      <c r="H104" s="3" t="s">
        <v>425</v>
      </c>
      <c r="I104" s="3" t="s">
        <v>426</v>
      </c>
      <c r="J104" s="3" t="s">
        <v>16</v>
      </c>
      <c r="K104" s="3" t="s">
        <v>427</v>
      </c>
      <c r="L104" s="3" t="s">
        <v>428</v>
      </c>
      <c r="M104" s="3"/>
    </row>
    <row r="105" spans="1:13" x14ac:dyDescent="0.3">
      <c r="A105" s="3" t="s">
        <v>429</v>
      </c>
      <c r="B105" s="3" t="s">
        <v>13</v>
      </c>
      <c r="C105" s="3">
        <v>226282</v>
      </c>
      <c r="D105" s="3">
        <v>13</v>
      </c>
      <c r="E105" s="3">
        <v>119</v>
      </c>
      <c r="F105" s="4">
        <v>1.2864999999999999E-28</v>
      </c>
      <c r="G105" s="3">
        <v>100.504</v>
      </c>
      <c r="H105" s="3" t="s">
        <v>430</v>
      </c>
      <c r="I105" s="3" t="s">
        <v>430</v>
      </c>
      <c r="J105" s="3" t="s">
        <v>16</v>
      </c>
      <c r="K105" s="3" t="s">
        <v>431</v>
      </c>
      <c r="L105" s="3" t="s">
        <v>432</v>
      </c>
      <c r="M105" s="3"/>
    </row>
    <row r="106" spans="1:13" x14ac:dyDescent="0.3">
      <c r="A106" s="3" t="s">
        <v>433</v>
      </c>
      <c r="B106" s="3" t="s">
        <v>25</v>
      </c>
      <c r="C106" s="3">
        <v>418386</v>
      </c>
      <c r="D106" s="3">
        <v>1</v>
      </c>
      <c r="E106" s="3">
        <v>71</v>
      </c>
      <c r="F106" s="4">
        <v>2.9705199999999998E-7</v>
      </c>
      <c r="G106" s="3">
        <v>43.873100000000001</v>
      </c>
      <c r="H106" s="3" t="s">
        <v>434</v>
      </c>
      <c r="I106" s="3" t="s">
        <v>435</v>
      </c>
      <c r="J106" s="3" t="s">
        <v>113</v>
      </c>
      <c r="K106" s="3" t="s">
        <v>16</v>
      </c>
      <c r="L106" s="3" t="s">
        <v>436</v>
      </c>
      <c r="M106" s="3"/>
    </row>
    <row r="107" spans="1:13" x14ac:dyDescent="0.3">
      <c r="A107" s="3" t="s">
        <v>437</v>
      </c>
      <c r="B107" s="3" t="s">
        <v>13</v>
      </c>
      <c r="C107" s="3">
        <v>226643</v>
      </c>
      <c r="D107" s="3">
        <v>2</v>
      </c>
      <c r="E107" s="3">
        <v>394</v>
      </c>
      <c r="F107" s="3">
        <v>0</v>
      </c>
      <c r="G107" s="3">
        <v>590.89099999999996</v>
      </c>
      <c r="H107" s="3" t="s">
        <v>438</v>
      </c>
      <c r="I107" s="3" t="s">
        <v>439</v>
      </c>
      <c r="J107" s="3" t="s">
        <v>16</v>
      </c>
      <c r="K107" s="3" t="s">
        <v>440</v>
      </c>
      <c r="L107" s="3" t="s">
        <v>441</v>
      </c>
      <c r="M107" s="3"/>
    </row>
    <row r="108" spans="1:13" x14ac:dyDescent="0.3">
      <c r="A108" s="3" t="s">
        <v>442</v>
      </c>
      <c r="B108" s="3" t="s">
        <v>13</v>
      </c>
      <c r="C108" s="3">
        <v>226644</v>
      </c>
      <c r="D108" s="3">
        <v>9</v>
      </c>
      <c r="E108" s="3">
        <v>289</v>
      </c>
      <c r="F108" s="4">
        <v>3.0601900000000002E-136</v>
      </c>
      <c r="G108" s="3">
        <v>397.37900000000002</v>
      </c>
      <c r="H108" s="3" t="s">
        <v>443</v>
      </c>
      <c r="I108" s="3" t="s">
        <v>444</v>
      </c>
      <c r="J108" s="3" t="s">
        <v>16</v>
      </c>
      <c r="K108" s="3" t="s">
        <v>90</v>
      </c>
      <c r="L108" s="3" t="s">
        <v>445</v>
      </c>
      <c r="M108" s="3"/>
    </row>
    <row r="109" spans="1:13" x14ac:dyDescent="0.3">
      <c r="A109" s="3" t="s">
        <v>442</v>
      </c>
      <c r="B109" s="3" t="s">
        <v>13</v>
      </c>
      <c r="C109" s="3">
        <v>225024</v>
      </c>
      <c r="D109" s="3">
        <v>321</v>
      </c>
      <c r="E109" s="3">
        <v>573</v>
      </c>
      <c r="F109" s="4">
        <v>4.8343300000000004E-81</v>
      </c>
      <c r="G109" s="3">
        <v>256.09500000000003</v>
      </c>
      <c r="H109" s="3" t="s">
        <v>446</v>
      </c>
      <c r="I109" s="3" t="s">
        <v>447</v>
      </c>
      <c r="J109" s="3" t="s">
        <v>16</v>
      </c>
      <c r="K109" s="3" t="s">
        <v>448</v>
      </c>
      <c r="L109" s="3" t="s">
        <v>449</v>
      </c>
      <c r="M109" s="3"/>
    </row>
    <row r="110" spans="1:13" x14ac:dyDescent="0.3">
      <c r="A110" s="3" t="s">
        <v>450</v>
      </c>
      <c r="B110" s="3" t="s">
        <v>13</v>
      </c>
      <c r="C110" s="3">
        <v>223730</v>
      </c>
      <c r="D110" s="3">
        <v>13</v>
      </c>
      <c r="E110" s="3">
        <v>336</v>
      </c>
      <c r="F110" s="4">
        <v>1.7216700000000001E-28</v>
      </c>
      <c r="G110" s="3">
        <v>112.336</v>
      </c>
      <c r="H110" s="3" t="s">
        <v>451</v>
      </c>
      <c r="I110" s="3" t="s">
        <v>452</v>
      </c>
      <c r="J110" s="3" t="s">
        <v>16</v>
      </c>
      <c r="K110" s="3" t="s">
        <v>453</v>
      </c>
      <c r="L110" s="3" t="s">
        <v>454</v>
      </c>
      <c r="M110" s="3"/>
    </row>
    <row r="111" spans="1:13" x14ac:dyDescent="0.3">
      <c r="A111" s="3" t="s">
        <v>455</v>
      </c>
      <c r="B111" s="3" t="s">
        <v>25</v>
      </c>
      <c r="C111" s="3">
        <v>413151</v>
      </c>
      <c r="D111" s="3">
        <v>14</v>
      </c>
      <c r="E111" s="3">
        <v>117</v>
      </c>
      <c r="F111" s="4">
        <v>1.9824899999999999E-14</v>
      </c>
      <c r="G111" s="3">
        <v>63.998899999999999</v>
      </c>
      <c r="H111" s="3" t="s">
        <v>456</v>
      </c>
      <c r="I111" s="3" t="s">
        <v>457</v>
      </c>
      <c r="J111" s="3" t="s">
        <v>16</v>
      </c>
      <c r="K111" s="3" t="s">
        <v>16</v>
      </c>
      <c r="L111" s="3" t="s">
        <v>458</v>
      </c>
      <c r="M111" s="3"/>
    </row>
    <row r="112" spans="1:13" x14ac:dyDescent="0.3">
      <c r="A112" s="3" t="s">
        <v>459</v>
      </c>
      <c r="B112" s="3" t="s">
        <v>13</v>
      </c>
      <c r="C112" s="3">
        <v>225428</v>
      </c>
      <c r="D112" s="3">
        <v>6</v>
      </c>
      <c r="E112" s="3">
        <v>424</v>
      </c>
      <c r="F112" s="3">
        <v>0</v>
      </c>
      <c r="G112" s="3">
        <v>732.93600000000004</v>
      </c>
      <c r="H112" s="3" t="s">
        <v>460</v>
      </c>
      <c r="I112" s="3" t="s">
        <v>461</v>
      </c>
      <c r="J112" s="3" t="s">
        <v>16</v>
      </c>
      <c r="K112" s="3" t="s">
        <v>297</v>
      </c>
      <c r="L112" s="3" t="s">
        <v>462</v>
      </c>
      <c r="M112" s="3"/>
    </row>
    <row r="113" spans="1:13" x14ac:dyDescent="0.3">
      <c r="A113" s="3" t="s">
        <v>463</v>
      </c>
      <c r="B113" s="3" t="s">
        <v>13</v>
      </c>
      <c r="C113" s="3">
        <v>223737</v>
      </c>
      <c r="D113" s="3">
        <v>9</v>
      </c>
      <c r="E113" s="3">
        <v>375</v>
      </c>
      <c r="F113" s="4">
        <v>1.13026E-42</v>
      </c>
      <c r="G113" s="3">
        <v>153.131</v>
      </c>
      <c r="H113" s="3" t="s">
        <v>464</v>
      </c>
      <c r="I113" s="3" t="s">
        <v>465</v>
      </c>
      <c r="J113" s="3" t="s">
        <v>16</v>
      </c>
      <c r="K113" s="3" t="s">
        <v>466</v>
      </c>
      <c r="L113" s="3" t="s">
        <v>467</v>
      </c>
      <c r="M113" s="3"/>
    </row>
    <row r="114" spans="1:13" x14ac:dyDescent="0.3">
      <c r="A114" s="3" t="s">
        <v>468</v>
      </c>
      <c r="B114" s="3" t="s">
        <v>25</v>
      </c>
      <c r="C114" s="3">
        <v>412116</v>
      </c>
      <c r="D114" s="3">
        <v>1</v>
      </c>
      <c r="E114" s="3">
        <v>296</v>
      </c>
      <c r="F114" s="4">
        <v>8.7833600000000003E-150</v>
      </c>
      <c r="G114" s="3">
        <v>421.75700000000001</v>
      </c>
      <c r="H114" s="3" t="s">
        <v>469</v>
      </c>
      <c r="I114" s="3" t="s">
        <v>470</v>
      </c>
      <c r="J114" s="3" t="s">
        <v>16</v>
      </c>
      <c r="K114" s="3" t="s">
        <v>16</v>
      </c>
      <c r="L114" s="3" t="s">
        <v>471</v>
      </c>
      <c r="M114" s="3"/>
    </row>
    <row r="115" spans="1:13" x14ac:dyDescent="0.3">
      <c r="A115" s="3" t="s">
        <v>472</v>
      </c>
      <c r="B115" s="3" t="s">
        <v>13</v>
      </c>
      <c r="C115" s="3">
        <v>223656</v>
      </c>
      <c r="D115" s="3">
        <v>1</v>
      </c>
      <c r="E115" s="3">
        <v>299</v>
      </c>
      <c r="F115" s="4">
        <v>2.6451899999999999E-33</v>
      </c>
      <c r="G115" s="3">
        <v>123.928</v>
      </c>
      <c r="H115" s="3" t="s">
        <v>473</v>
      </c>
      <c r="I115" s="3" t="s">
        <v>474</v>
      </c>
      <c r="J115" s="3" t="s">
        <v>16</v>
      </c>
      <c r="K115" s="3" t="s">
        <v>475</v>
      </c>
      <c r="L115" s="3" t="s">
        <v>476</v>
      </c>
      <c r="M115" s="3"/>
    </row>
    <row r="116" spans="1:13" x14ac:dyDescent="0.3">
      <c r="A116" s="3" t="s">
        <v>477</v>
      </c>
      <c r="B116" s="3" t="s">
        <v>13</v>
      </c>
      <c r="C116" s="3">
        <v>223693</v>
      </c>
      <c r="D116" s="3">
        <v>415</v>
      </c>
      <c r="E116" s="3">
        <v>747</v>
      </c>
      <c r="F116" s="4">
        <v>1.6789799999999999E-151</v>
      </c>
      <c r="G116" s="3">
        <v>444.04</v>
      </c>
      <c r="H116" s="3" t="s">
        <v>478</v>
      </c>
      <c r="I116" s="3" t="s">
        <v>479</v>
      </c>
      <c r="J116" s="3" t="s">
        <v>16</v>
      </c>
      <c r="K116" s="3" t="s">
        <v>480</v>
      </c>
      <c r="L116" s="3" t="s">
        <v>481</v>
      </c>
      <c r="M116" s="3"/>
    </row>
    <row r="117" spans="1:13" x14ac:dyDescent="0.3">
      <c r="A117" s="3" t="s">
        <v>477</v>
      </c>
      <c r="B117" s="3" t="s">
        <v>25</v>
      </c>
      <c r="C117" s="3">
        <v>412392</v>
      </c>
      <c r="D117" s="3">
        <v>1</v>
      </c>
      <c r="E117" s="3">
        <v>290</v>
      </c>
      <c r="F117" s="4">
        <v>4.6623999999999999E-18</v>
      </c>
      <c r="G117" s="3">
        <v>85.803899999999999</v>
      </c>
      <c r="H117" s="3" t="s">
        <v>480</v>
      </c>
      <c r="I117" s="3" t="s">
        <v>482</v>
      </c>
      <c r="J117" s="3" t="s">
        <v>16</v>
      </c>
      <c r="K117" s="3" t="s">
        <v>16</v>
      </c>
      <c r="L117" s="3" t="s">
        <v>483</v>
      </c>
      <c r="M117" s="3"/>
    </row>
    <row r="118" spans="1:13" x14ac:dyDescent="0.3">
      <c r="A118" s="3" t="s">
        <v>484</v>
      </c>
      <c r="B118" s="3" t="s">
        <v>13</v>
      </c>
      <c r="C118" s="3">
        <v>223757</v>
      </c>
      <c r="D118" s="3">
        <v>5</v>
      </c>
      <c r="E118" s="3">
        <v>277</v>
      </c>
      <c r="F118" s="4">
        <v>1.0572699999999999E-79</v>
      </c>
      <c r="G118" s="3">
        <v>243.42599999999999</v>
      </c>
      <c r="H118" s="3" t="s">
        <v>485</v>
      </c>
      <c r="I118" s="3" t="s">
        <v>486</v>
      </c>
      <c r="J118" s="3" t="s">
        <v>16</v>
      </c>
      <c r="K118" s="3" t="s">
        <v>487</v>
      </c>
      <c r="L118" s="3" t="s">
        <v>488</v>
      </c>
      <c r="M118" s="3"/>
    </row>
    <row r="119" spans="1:13" x14ac:dyDescent="0.3">
      <c r="A119" s="3" t="s">
        <v>489</v>
      </c>
      <c r="B119" s="3" t="s">
        <v>13</v>
      </c>
      <c r="C119" s="3">
        <v>224790</v>
      </c>
      <c r="D119" s="3">
        <v>11</v>
      </c>
      <c r="E119" s="3">
        <v>245</v>
      </c>
      <c r="F119" s="4">
        <v>2.08617E-67</v>
      </c>
      <c r="G119" s="3">
        <v>207.56399999999999</v>
      </c>
      <c r="H119" s="3" t="s">
        <v>490</v>
      </c>
      <c r="I119" s="3" t="s">
        <v>490</v>
      </c>
      <c r="J119" s="3" t="s">
        <v>16</v>
      </c>
      <c r="K119" s="3" t="s">
        <v>491</v>
      </c>
      <c r="L119" s="3" t="s">
        <v>492</v>
      </c>
      <c r="M119" s="3"/>
    </row>
    <row r="120" spans="1:13" x14ac:dyDescent="0.3">
      <c r="A120" s="3" t="s">
        <v>493</v>
      </c>
      <c r="B120" s="3" t="s">
        <v>13</v>
      </c>
      <c r="C120" s="3">
        <v>223576</v>
      </c>
      <c r="D120" s="3">
        <v>4</v>
      </c>
      <c r="E120" s="3">
        <v>320</v>
      </c>
      <c r="F120" s="4">
        <v>1.9248699999999999E-96</v>
      </c>
      <c r="G120" s="3">
        <v>288.774</v>
      </c>
      <c r="H120" s="3" t="s">
        <v>494</v>
      </c>
      <c r="I120" s="3" t="s">
        <v>495</v>
      </c>
      <c r="J120" s="3" t="s">
        <v>16</v>
      </c>
      <c r="K120" s="3" t="s">
        <v>496</v>
      </c>
      <c r="L120" s="3" t="s">
        <v>497</v>
      </c>
      <c r="M120" s="3"/>
    </row>
    <row r="121" spans="1:13" x14ac:dyDescent="0.3">
      <c r="A121" s="3" t="s">
        <v>498</v>
      </c>
      <c r="B121" s="3" t="s">
        <v>13</v>
      </c>
      <c r="C121" s="3">
        <v>225173</v>
      </c>
      <c r="D121" s="3">
        <v>1</v>
      </c>
      <c r="E121" s="3">
        <v>309</v>
      </c>
      <c r="F121" s="4">
        <v>6.0021499999999995E-122</v>
      </c>
      <c r="G121" s="3">
        <v>351.988</v>
      </c>
      <c r="H121" s="3" t="s">
        <v>499</v>
      </c>
      <c r="I121" s="3" t="s">
        <v>500</v>
      </c>
      <c r="J121" s="3" t="s">
        <v>16</v>
      </c>
      <c r="K121" s="3" t="s">
        <v>501</v>
      </c>
      <c r="L121" s="3" t="s">
        <v>502</v>
      </c>
      <c r="M121" s="3"/>
    </row>
    <row r="122" spans="1:13" x14ac:dyDescent="0.3">
      <c r="A122" s="3" t="s">
        <v>503</v>
      </c>
      <c r="B122" s="3" t="s">
        <v>13</v>
      </c>
      <c r="C122" s="3">
        <v>224303</v>
      </c>
      <c r="D122" s="3">
        <v>1</v>
      </c>
      <c r="E122" s="3">
        <v>246</v>
      </c>
      <c r="F122" s="4">
        <v>4.2499599999999999E-79</v>
      </c>
      <c r="G122" s="3">
        <v>238.32</v>
      </c>
      <c r="H122" s="3" t="s">
        <v>504</v>
      </c>
      <c r="I122" s="3" t="s">
        <v>505</v>
      </c>
      <c r="J122" s="3" t="s">
        <v>16</v>
      </c>
      <c r="K122" s="3" t="s">
        <v>506</v>
      </c>
      <c r="L122" s="3" t="s">
        <v>507</v>
      </c>
      <c r="M122" s="3"/>
    </row>
    <row r="123" spans="1:13" x14ac:dyDescent="0.3">
      <c r="A123" s="3" t="s">
        <v>508</v>
      </c>
      <c r="B123" s="3" t="s">
        <v>13</v>
      </c>
      <c r="C123" s="3">
        <v>223394</v>
      </c>
      <c r="D123" s="3">
        <v>1</v>
      </c>
      <c r="E123" s="3">
        <v>738</v>
      </c>
      <c r="F123" s="3">
        <v>0</v>
      </c>
      <c r="G123" s="3">
        <v>980.96900000000005</v>
      </c>
      <c r="H123" s="3" t="s">
        <v>509</v>
      </c>
      <c r="I123" s="3" t="s">
        <v>510</v>
      </c>
      <c r="J123" s="3" t="s">
        <v>16</v>
      </c>
      <c r="K123" s="3" t="s">
        <v>511</v>
      </c>
      <c r="L123" s="3" t="s">
        <v>512</v>
      </c>
      <c r="M123" s="3"/>
    </row>
    <row r="124" spans="1:13" x14ac:dyDescent="0.3">
      <c r="A124" s="3" t="s">
        <v>513</v>
      </c>
      <c r="B124" s="3" t="s">
        <v>13</v>
      </c>
      <c r="C124" s="3">
        <v>224407</v>
      </c>
      <c r="D124" s="3">
        <v>1</v>
      </c>
      <c r="E124" s="3">
        <v>146</v>
      </c>
      <c r="F124" s="4">
        <v>2.2247899999999999E-83</v>
      </c>
      <c r="G124" s="3">
        <v>241.35900000000001</v>
      </c>
      <c r="H124" s="3" t="s">
        <v>514</v>
      </c>
      <c r="I124" s="3" t="s">
        <v>515</v>
      </c>
      <c r="J124" s="3" t="s">
        <v>16</v>
      </c>
      <c r="K124" s="3" t="s">
        <v>516</v>
      </c>
      <c r="L124" s="3" t="s">
        <v>517</v>
      </c>
      <c r="M124" s="3"/>
    </row>
    <row r="125" spans="1:13" x14ac:dyDescent="0.3">
      <c r="A125" s="3" t="s">
        <v>518</v>
      </c>
      <c r="B125" s="3" t="s">
        <v>25</v>
      </c>
      <c r="C125" s="3">
        <v>412893</v>
      </c>
      <c r="D125" s="3">
        <v>54</v>
      </c>
      <c r="E125" s="3">
        <v>257</v>
      </c>
      <c r="F125" s="4">
        <v>1.9654999999999999E-32</v>
      </c>
      <c r="G125" s="3">
        <v>117.42100000000001</v>
      </c>
      <c r="H125" s="3" t="s">
        <v>167</v>
      </c>
      <c r="I125" s="3" t="s">
        <v>168</v>
      </c>
      <c r="J125" s="3" t="s">
        <v>16</v>
      </c>
      <c r="K125" s="3" t="s">
        <v>16</v>
      </c>
      <c r="L125" s="3" t="s">
        <v>169</v>
      </c>
      <c r="M125" s="3"/>
    </row>
    <row r="126" spans="1:13" x14ac:dyDescent="0.3">
      <c r="A126" s="3" t="s">
        <v>519</v>
      </c>
      <c r="B126" s="3" t="s">
        <v>13</v>
      </c>
      <c r="C126" s="3">
        <v>223755</v>
      </c>
      <c r="D126" s="3">
        <v>36</v>
      </c>
      <c r="E126" s="3">
        <v>392</v>
      </c>
      <c r="F126" s="4">
        <v>1.84509E-77</v>
      </c>
      <c r="G126" s="3">
        <v>243.5</v>
      </c>
      <c r="H126" s="3" t="s">
        <v>520</v>
      </c>
      <c r="I126" s="3" t="s">
        <v>521</v>
      </c>
      <c r="J126" s="3" t="s">
        <v>16</v>
      </c>
      <c r="K126" s="3" t="s">
        <v>522</v>
      </c>
      <c r="L126" s="3" t="s">
        <v>523</v>
      </c>
      <c r="M126" s="3"/>
    </row>
    <row r="127" spans="1:13" x14ac:dyDescent="0.3">
      <c r="A127" s="3" t="s">
        <v>524</v>
      </c>
      <c r="B127" s="3" t="s">
        <v>13</v>
      </c>
      <c r="C127" s="3">
        <v>223633</v>
      </c>
      <c r="D127" s="3">
        <v>1</v>
      </c>
      <c r="E127" s="3">
        <v>292</v>
      </c>
      <c r="F127" s="4">
        <v>2.4720900000000001E-76</v>
      </c>
      <c r="G127" s="3">
        <v>234.75899999999999</v>
      </c>
      <c r="H127" s="3" t="s">
        <v>525</v>
      </c>
      <c r="I127" s="3" t="s">
        <v>526</v>
      </c>
      <c r="J127" s="3" t="s">
        <v>16</v>
      </c>
      <c r="K127" s="3" t="s">
        <v>527</v>
      </c>
      <c r="L127" s="3" t="s">
        <v>528</v>
      </c>
      <c r="M127" s="3"/>
    </row>
    <row r="128" spans="1:13" x14ac:dyDescent="0.3">
      <c r="A128" s="3" t="s">
        <v>529</v>
      </c>
      <c r="B128" s="3" t="s">
        <v>13</v>
      </c>
      <c r="C128" s="3">
        <v>226645</v>
      </c>
      <c r="D128" s="3">
        <v>11</v>
      </c>
      <c r="E128" s="3">
        <v>305</v>
      </c>
      <c r="F128" s="4">
        <v>2.4152000000000002E-64</v>
      </c>
      <c r="G128" s="3">
        <v>205.55799999999999</v>
      </c>
      <c r="H128" s="3" t="s">
        <v>530</v>
      </c>
      <c r="I128" s="3" t="s">
        <v>531</v>
      </c>
      <c r="J128" s="3" t="s">
        <v>16</v>
      </c>
      <c r="K128" s="3" t="s">
        <v>527</v>
      </c>
      <c r="L128" s="3" t="s">
        <v>532</v>
      </c>
      <c r="M128" s="3"/>
    </row>
    <row r="129" spans="1:13" x14ac:dyDescent="0.3">
      <c r="A129" s="3" t="s">
        <v>533</v>
      </c>
      <c r="B129" s="3" t="s">
        <v>13</v>
      </c>
      <c r="C129" s="3">
        <v>223488</v>
      </c>
      <c r="D129" s="3">
        <v>1</v>
      </c>
      <c r="E129" s="3">
        <v>252</v>
      </c>
      <c r="F129" s="4">
        <v>8.6624199999999992E-130</v>
      </c>
      <c r="G129" s="3">
        <v>366.89699999999999</v>
      </c>
      <c r="H129" s="3" t="s">
        <v>534</v>
      </c>
      <c r="I129" s="3" t="s">
        <v>535</v>
      </c>
      <c r="J129" s="3" t="s">
        <v>16</v>
      </c>
      <c r="K129" s="3" t="s">
        <v>536</v>
      </c>
      <c r="L129" s="3" t="s">
        <v>537</v>
      </c>
      <c r="M129" s="3"/>
    </row>
    <row r="130" spans="1:13" x14ac:dyDescent="0.3">
      <c r="A130" s="3" t="s">
        <v>538</v>
      </c>
      <c r="B130" s="3" t="s">
        <v>13</v>
      </c>
      <c r="C130" s="3">
        <v>223487</v>
      </c>
      <c r="D130" s="3">
        <v>1</v>
      </c>
      <c r="E130" s="3">
        <v>234</v>
      </c>
      <c r="F130" s="4">
        <v>6.0325399999999996E-132</v>
      </c>
      <c r="G130" s="3">
        <v>371.03199999999998</v>
      </c>
      <c r="H130" s="3" t="s">
        <v>539</v>
      </c>
      <c r="I130" s="3" t="s">
        <v>540</v>
      </c>
      <c r="J130" s="3" t="s">
        <v>16</v>
      </c>
      <c r="K130" s="3" t="s">
        <v>541</v>
      </c>
      <c r="L130" s="3" t="s">
        <v>537</v>
      </c>
      <c r="M130" s="3"/>
    </row>
    <row r="131" spans="1:13" x14ac:dyDescent="0.3">
      <c r="A131" s="3" t="s">
        <v>542</v>
      </c>
      <c r="B131" s="3" t="s">
        <v>13</v>
      </c>
      <c r="C131" s="3">
        <v>223591</v>
      </c>
      <c r="D131" s="3">
        <v>3</v>
      </c>
      <c r="E131" s="3">
        <v>127</v>
      </c>
      <c r="F131" s="4">
        <v>2.0387900000000001E-22</v>
      </c>
      <c r="G131" s="3">
        <v>87.912099999999995</v>
      </c>
      <c r="H131" s="3" t="s">
        <v>543</v>
      </c>
      <c r="I131" s="3" t="s">
        <v>544</v>
      </c>
      <c r="J131" s="3" t="s">
        <v>16</v>
      </c>
      <c r="K131" s="3" t="s">
        <v>545</v>
      </c>
      <c r="L131" s="3" t="s">
        <v>546</v>
      </c>
      <c r="M131" s="3"/>
    </row>
    <row r="132" spans="1:13" x14ac:dyDescent="0.3">
      <c r="A132" s="3" t="s">
        <v>547</v>
      </c>
      <c r="B132" s="3" t="s">
        <v>13</v>
      </c>
      <c r="C132" s="3">
        <v>223126</v>
      </c>
      <c r="D132" s="3">
        <v>1</v>
      </c>
      <c r="E132" s="3">
        <v>136</v>
      </c>
      <c r="F132" s="4">
        <v>1.2061400000000001E-69</v>
      </c>
      <c r="G132" s="3">
        <v>205.15799999999999</v>
      </c>
      <c r="H132" s="3" t="s">
        <v>548</v>
      </c>
      <c r="I132" s="3" t="s">
        <v>549</v>
      </c>
      <c r="J132" s="3" t="s">
        <v>16</v>
      </c>
      <c r="K132" s="3" t="s">
        <v>550</v>
      </c>
      <c r="L132" s="3" t="s">
        <v>551</v>
      </c>
      <c r="M132" s="3"/>
    </row>
    <row r="133" spans="1:13" x14ac:dyDescent="0.3">
      <c r="A133" s="3" t="s">
        <v>552</v>
      </c>
      <c r="B133" s="3" t="s">
        <v>13</v>
      </c>
      <c r="C133" s="3">
        <v>223127</v>
      </c>
      <c r="D133" s="3">
        <v>2</v>
      </c>
      <c r="E133" s="3">
        <v>149</v>
      </c>
      <c r="F133" s="4">
        <v>1.71891E-88</v>
      </c>
      <c r="G133" s="3">
        <v>254.43199999999999</v>
      </c>
      <c r="H133" s="3" t="s">
        <v>553</v>
      </c>
      <c r="I133" s="3" t="s">
        <v>554</v>
      </c>
      <c r="J133" s="3" t="s">
        <v>16</v>
      </c>
      <c r="K133" s="3" t="s">
        <v>555</v>
      </c>
      <c r="L133" s="3" t="s">
        <v>556</v>
      </c>
      <c r="M133" s="3"/>
    </row>
    <row r="134" spans="1:13" x14ac:dyDescent="0.3">
      <c r="A134" s="3" t="s">
        <v>557</v>
      </c>
      <c r="B134" s="3" t="s">
        <v>13</v>
      </c>
      <c r="C134" s="3">
        <v>223556</v>
      </c>
      <c r="D134" s="3">
        <v>1</v>
      </c>
      <c r="E134" s="3">
        <v>706</v>
      </c>
      <c r="F134" s="3">
        <v>0</v>
      </c>
      <c r="G134" s="3">
        <v>1083.43</v>
      </c>
      <c r="H134" s="3" t="s">
        <v>558</v>
      </c>
      <c r="I134" s="3" t="s">
        <v>559</v>
      </c>
      <c r="J134" s="3" t="s">
        <v>16</v>
      </c>
      <c r="K134" s="3" t="s">
        <v>560</v>
      </c>
      <c r="L134" s="3" t="s">
        <v>561</v>
      </c>
      <c r="M134" s="3"/>
    </row>
    <row r="135" spans="1:13" x14ac:dyDescent="0.3">
      <c r="A135" s="3" t="s">
        <v>562</v>
      </c>
      <c r="B135" s="3" t="s">
        <v>13</v>
      </c>
      <c r="C135" s="3">
        <v>223577</v>
      </c>
      <c r="D135" s="3">
        <v>81</v>
      </c>
      <c r="E135" s="3">
        <v>254</v>
      </c>
      <c r="F135" s="4">
        <v>2.6488500000000001E-42</v>
      </c>
      <c r="G135" s="3">
        <v>142.79300000000001</v>
      </c>
      <c r="H135" s="3" t="s">
        <v>563</v>
      </c>
      <c r="I135" s="3" t="s">
        <v>564</v>
      </c>
      <c r="J135" s="3" t="s">
        <v>16</v>
      </c>
      <c r="K135" s="3" t="s">
        <v>123</v>
      </c>
      <c r="L135" s="3" t="s">
        <v>565</v>
      </c>
      <c r="M135" s="3"/>
    </row>
    <row r="136" spans="1:13" x14ac:dyDescent="0.3">
      <c r="A136" s="3" t="s">
        <v>566</v>
      </c>
      <c r="B136" s="3" t="s">
        <v>13</v>
      </c>
      <c r="C136" s="3">
        <v>223743</v>
      </c>
      <c r="D136" s="3">
        <v>5</v>
      </c>
      <c r="E136" s="3">
        <v>212</v>
      </c>
      <c r="F136" s="4">
        <v>4.3689099999999997E-11</v>
      </c>
      <c r="G136" s="3">
        <v>60.1815</v>
      </c>
      <c r="H136" s="3" t="s">
        <v>567</v>
      </c>
      <c r="I136" s="3" t="s">
        <v>568</v>
      </c>
      <c r="J136" s="3" t="s">
        <v>16</v>
      </c>
      <c r="K136" s="3" t="s">
        <v>569</v>
      </c>
      <c r="L136" s="3" t="s">
        <v>570</v>
      </c>
      <c r="M136" s="3"/>
    </row>
    <row r="137" spans="1:13" x14ac:dyDescent="0.3">
      <c r="A137" s="3" t="s">
        <v>571</v>
      </c>
      <c r="B137" s="3" t="s">
        <v>13</v>
      </c>
      <c r="C137" s="3">
        <v>224163</v>
      </c>
      <c r="D137" s="3">
        <v>2</v>
      </c>
      <c r="E137" s="3">
        <v>307</v>
      </c>
      <c r="F137" s="3">
        <v>0</v>
      </c>
      <c r="G137" s="3">
        <v>537.29100000000005</v>
      </c>
      <c r="H137" s="3" t="s">
        <v>572</v>
      </c>
      <c r="I137" s="3" t="s">
        <v>573</v>
      </c>
      <c r="J137" s="3" t="s">
        <v>16</v>
      </c>
      <c r="K137" s="3" t="s">
        <v>574</v>
      </c>
      <c r="L137" s="3" t="s">
        <v>575</v>
      </c>
      <c r="M137" s="3"/>
    </row>
    <row r="138" spans="1:13" x14ac:dyDescent="0.3">
      <c r="A138" s="3" t="s">
        <v>576</v>
      </c>
      <c r="B138" s="3" t="s">
        <v>25</v>
      </c>
      <c r="C138" s="3">
        <v>418430</v>
      </c>
      <c r="D138" s="3">
        <v>12</v>
      </c>
      <c r="E138" s="3">
        <v>93</v>
      </c>
      <c r="F138" s="3">
        <v>3.72529E-3</v>
      </c>
      <c r="G138" s="3">
        <v>36.799300000000002</v>
      </c>
      <c r="H138" s="3" t="s">
        <v>501</v>
      </c>
      <c r="I138" s="3" t="s">
        <v>577</v>
      </c>
      <c r="J138" s="3" t="s">
        <v>113</v>
      </c>
      <c r="K138" s="3" t="s">
        <v>16</v>
      </c>
      <c r="L138" s="3" t="s">
        <v>578</v>
      </c>
      <c r="M138" s="3"/>
    </row>
    <row r="139" spans="1:13" x14ac:dyDescent="0.3">
      <c r="A139" s="3" t="s">
        <v>579</v>
      </c>
      <c r="B139" s="3" t="s">
        <v>13</v>
      </c>
      <c r="C139" s="3">
        <v>224881</v>
      </c>
      <c r="D139" s="3">
        <v>4</v>
      </c>
      <c r="E139" s="3">
        <v>129</v>
      </c>
      <c r="F139" s="4">
        <v>2.6890699999999998E-37</v>
      </c>
      <c r="G139" s="3">
        <v>123.176</v>
      </c>
      <c r="H139" s="3" t="s">
        <v>580</v>
      </c>
      <c r="I139" s="3" t="s">
        <v>581</v>
      </c>
      <c r="J139" s="3" t="s">
        <v>16</v>
      </c>
      <c r="K139" s="3" t="s">
        <v>582</v>
      </c>
      <c r="L139" s="3" t="s">
        <v>583</v>
      </c>
      <c r="M139" s="3"/>
    </row>
    <row r="140" spans="1:13" x14ac:dyDescent="0.3">
      <c r="A140" s="3" t="s">
        <v>584</v>
      </c>
      <c r="B140" s="3" t="s">
        <v>13</v>
      </c>
      <c r="C140" s="3">
        <v>224235</v>
      </c>
      <c r="D140" s="3">
        <v>4</v>
      </c>
      <c r="E140" s="3">
        <v>304</v>
      </c>
      <c r="F140" s="4">
        <v>4.2552200000000003E-86</v>
      </c>
      <c r="G140" s="3">
        <v>260.43299999999999</v>
      </c>
      <c r="H140" s="3" t="s">
        <v>585</v>
      </c>
      <c r="I140" s="3" t="s">
        <v>586</v>
      </c>
      <c r="J140" s="3" t="s">
        <v>16</v>
      </c>
      <c r="K140" s="3" t="s">
        <v>587</v>
      </c>
      <c r="L140" s="3" t="s">
        <v>588</v>
      </c>
      <c r="M140" s="3"/>
    </row>
    <row r="141" spans="1:13" x14ac:dyDescent="0.3">
      <c r="A141" s="3" t="s">
        <v>589</v>
      </c>
      <c r="B141" s="3" t="s">
        <v>25</v>
      </c>
      <c r="C141" s="3">
        <v>226453</v>
      </c>
      <c r="D141" s="3">
        <v>1</v>
      </c>
      <c r="E141" s="3">
        <v>223</v>
      </c>
      <c r="F141" s="4">
        <v>2.4461299999999999E-51</v>
      </c>
      <c r="G141" s="3">
        <v>167.53100000000001</v>
      </c>
      <c r="H141" s="3" t="s">
        <v>590</v>
      </c>
      <c r="I141" s="3" t="s">
        <v>591</v>
      </c>
      <c r="J141" s="3" t="s">
        <v>16</v>
      </c>
      <c r="K141" s="3" t="s">
        <v>16</v>
      </c>
      <c r="L141" s="3" t="s">
        <v>592</v>
      </c>
      <c r="M141" s="3"/>
    </row>
    <row r="142" spans="1:13" x14ac:dyDescent="0.3">
      <c r="A142" s="3" t="s">
        <v>593</v>
      </c>
      <c r="B142" s="3" t="s">
        <v>13</v>
      </c>
      <c r="C142" s="3">
        <v>223563</v>
      </c>
      <c r="D142" s="3">
        <v>25</v>
      </c>
      <c r="E142" s="3">
        <v>232</v>
      </c>
      <c r="F142" s="4">
        <v>6.4741600000000002E-61</v>
      </c>
      <c r="G142" s="3">
        <v>191.86099999999999</v>
      </c>
      <c r="H142" s="3" t="s">
        <v>594</v>
      </c>
      <c r="I142" s="3" t="s">
        <v>595</v>
      </c>
      <c r="J142" s="3" t="s">
        <v>16</v>
      </c>
      <c r="K142" s="3" t="s">
        <v>596</v>
      </c>
      <c r="L142" s="3" t="s">
        <v>597</v>
      </c>
      <c r="M142" s="3"/>
    </row>
    <row r="143" spans="1:13" x14ac:dyDescent="0.3">
      <c r="A143" s="3" t="s">
        <v>598</v>
      </c>
      <c r="B143" s="3" t="s">
        <v>25</v>
      </c>
      <c r="C143" s="3">
        <v>419967</v>
      </c>
      <c r="D143" s="3">
        <v>4</v>
      </c>
      <c r="E143" s="3">
        <v>259</v>
      </c>
      <c r="F143" s="4">
        <v>7.84032E-84</v>
      </c>
      <c r="G143" s="3">
        <v>250.79900000000001</v>
      </c>
      <c r="H143" s="3" t="s">
        <v>599</v>
      </c>
      <c r="I143" s="3" t="s">
        <v>600</v>
      </c>
      <c r="J143" s="3" t="s">
        <v>16</v>
      </c>
      <c r="K143" s="3" t="s">
        <v>16</v>
      </c>
      <c r="L143" s="3" t="s">
        <v>601</v>
      </c>
      <c r="M143" s="3"/>
    </row>
    <row r="144" spans="1:13" x14ac:dyDescent="0.3">
      <c r="A144" s="3" t="s">
        <v>602</v>
      </c>
      <c r="B144" s="3" t="s">
        <v>13</v>
      </c>
      <c r="C144" s="3">
        <v>225059</v>
      </c>
      <c r="D144" s="3">
        <v>11</v>
      </c>
      <c r="E144" s="3">
        <v>226</v>
      </c>
      <c r="F144" s="4">
        <v>1.40863E-80</v>
      </c>
      <c r="G144" s="3">
        <v>240.601</v>
      </c>
      <c r="H144" s="3" t="s">
        <v>603</v>
      </c>
      <c r="I144" s="3" t="s">
        <v>604</v>
      </c>
      <c r="J144" s="3" t="s">
        <v>16</v>
      </c>
      <c r="K144" s="3" t="s">
        <v>605</v>
      </c>
      <c r="L144" s="3" t="s">
        <v>606</v>
      </c>
      <c r="M144" s="3"/>
    </row>
    <row r="145" spans="1:13" x14ac:dyDescent="0.3">
      <c r="A145" s="3" t="s">
        <v>607</v>
      </c>
      <c r="B145" s="3" t="s">
        <v>13</v>
      </c>
      <c r="C145" s="3">
        <v>223539</v>
      </c>
      <c r="D145" s="3">
        <v>1</v>
      </c>
      <c r="E145" s="3">
        <v>103</v>
      </c>
      <c r="F145" s="4">
        <v>5.8198900000000004E-19</v>
      </c>
      <c r="G145" s="3">
        <v>85.520099999999999</v>
      </c>
      <c r="H145" s="3" t="s">
        <v>410</v>
      </c>
      <c r="I145" s="3" t="s">
        <v>411</v>
      </c>
      <c r="J145" s="3" t="s">
        <v>113</v>
      </c>
      <c r="K145" s="3" t="s">
        <v>412</v>
      </c>
      <c r="L145" s="3" t="s">
        <v>413</v>
      </c>
      <c r="M145" s="3"/>
    </row>
    <row r="146" spans="1:13" x14ac:dyDescent="0.3">
      <c r="A146" s="3" t="s">
        <v>608</v>
      </c>
      <c r="B146" s="3" t="s">
        <v>13</v>
      </c>
      <c r="C146" s="3">
        <v>223539</v>
      </c>
      <c r="D146" s="3">
        <v>1</v>
      </c>
      <c r="E146" s="3">
        <v>205</v>
      </c>
      <c r="F146" s="4">
        <v>4.3958200000000002E-23</v>
      </c>
      <c r="G146" s="3">
        <v>96.690799999999996</v>
      </c>
      <c r="H146" s="3" t="s">
        <v>410</v>
      </c>
      <c r="I146" s="3" t="s">
        <v>411</v>
      </c>
      <c r="J146" s="3" t="s">
        <v>113</v>
      </c>
      <c r="K146" s="3" t="s">
        <v>412</v>
      </c>
      <c r="L146" s="3" t="s">
        <v>413</v>
      </c>
      <c r="M146" s="3"/>
    </row>
    <row r="147" spans="1:13" x14ac:dyDescent="0.3">
      <c r="A147" s="3" t="s">
        <v>609</v>
      </c>
      <c r="B147" s="3" t="s">
        <v>13</v>
      </c>
      <c r="C147" s="3">
        <v>225153</v>
      </c>
      <c r="D147" s="3">
        <v>1</v>
      </c>
      <c r="E147" s="3">
        <v>459</v>
      </c>
      <c r="F147" s="4">
        <v>7.0064600000000002E-29</v>
      </c>
      <c r="G147" s="3">
        <v>118.702</v>
      </c>
      <c r="H147" s="3" t="s">
        <v>54</v>
      </c>
      <c r="I147" s="3" t="s">
        <v>55</v>
      </c>
      <c r="J147" s="3" t="s">
        <v>16</v>
      </c>
      <c r="K147" s="3" t="s">
        <v>56</v>
      </c>
      <c r="L147" s="3" t="s">
        <v>57</v>
      </c>
      <c r="M147" s="3"/>
    </row>
    <row r="148" spans="1:13" x14ac:dyDescent="0.3">
      <c r="A148" s="3" t="s">
        <v>610</v>
      </c>
      <c r="B148" s="3" t="s">
        <v>25</v>
      </c>
      <c r="C148" s="3">
        <v>226451</v>
      </c>
      <c r="D148" s="3">
        <v>36</v>
      </c>
      <c r="E148" s="3">
        <v>164</v>
      </c>
      <c r="F148" s="4">
        <v>3.0080700000000002E-19</v>
      </c>
      <c r="G148" s="3">
        <v>85.976299999999995</v>
      </c>
      <c r="H148" s="3" t="s">
        <v>611</v>
      </c>
      <c r="I148" s="3" t="s">
        <v>612</v>
      </c>
      <c r="J148" s="3" t="s">
        <v>99</v>
      </c>
      <c r="K148" s="3" t="s">
        <v>16</v>
      </c>
      <c r="L148" s="3" t="s">
        <v>613</v>
      </c>
      <c r="M148" s="3"/>
    </row>
    <row r="149" spans="1:13" x14ac:dyDescent="0.3">
      <c r="A149" s="3" t="s">
        <v>614</v>
      </c>
      <c r="B149" s="3" t="s">
        <v>25</v>
      </c>
      <c r="C149" s="3">
        <v>421484</v>
      </c>
      <c r="D149" s="3">
        <v>7</v>
      </c>
      <c r="E149" s="3">
        <v>373</v>
      </c>
      <c r="F149" s="4">
        <v>1.6548600000000001E-171</v>
      </c>
      <c r="G149" s="3">
        <v>482.596</v>
      </c>
      <c r="H149" s="3" t="s">
        <v>615</v>
      </c>
      <c r="I149" s="3" t="s">
        <v>616</v>
      </c>
      <c r="J149" s="3" t="s">
        <v>16</v>
      </c>
      <c r="K149" s="3" t="s">
        <v>16</v>
      </c>
      <c r="L149" s="3" t="s">
        <v>617</v>
      </c>
      <c r="M149" s="3"/>
    </row>
    <row r="150" spans="1:13" x14ac:dyDescent="0.3">
      <c r="A150" s="3" t="s">
        <v>618</v>
      </c>
      <c r="B150" s="3" t="s">
        <v>13</v>
      </c>
      <c r="C150" s="3">
        <v>224012</v>
      </c>
      <c r="D150" s="3">
        <v>1</v>
      </c>
      <c r="E150" s="3">
        <v>328</v>
      </c>
      <c r="F150" s="3">
        <v>0</v>
      </c>
      <c r="G150" s="3">
        <v>540.995</v>
      </c>
      <c r="H150" s="3" t="s">
        <v>619</v>
      </c>
      <c r="I150" s="3" t="s">
        <v>620</v>
      </c>
      <c r="J150" s="3" t="s">
        <v>16</v>
      </c>
      <c r="K150" s="3" t="s">
        <v>621</v>
      </c>
      <c r="L150" s="3" t="s">
        <v>622</v>
      </c>
      <c r="M150" s="3"/>
    </row>
    <row r="151" spans="1:13" x14ac:dyDescent="0.3">
      <c r="A151" s="3" t="s">
        <v>623</v>
      </c>
      <c r="B151" s="3" t="s">
        <v>13</v>
      </c>
      <c r="C151" s="3">
        <v>224282</v>
      </c>
      <c r="D151" s="3">
        <v>1</v>
      </c>
      <c r="E151" s="3">
        <v>357</v>
      </c>
      <c r="F151" s="4">
        <v>1.1681900000000001E-149</v>
      </c>
      <c r="G151" s="3">
        <v>425.86399999999998</v>
      </c>
      <c r="H151" s="3" t="s">
        <v>624</v>
      </c>
      <c r="I151" s="3" t="s">
        <v>625</v>
      </c>
      <c r="J151" s="3" t="s">
        <v>16</v>
      </c>
      <c r="K151" s="3" t="s">
        <v>626</v>
      </c>
      <c r="L151" s="3" t="s">
        <v>627</v>
      </c>
      <c r="M151" s="3"/>
    </row>
    <row r="152" spans="1:13" x14ac:dyDescent="0.3">
      <c r="A152" s="3" t="s">
        <v>628</v>
      </c>
      <c r="B152" s="3" t="s">
        <v>13</v>
      </c>
      <c r="C152" s="3">
        <v>224247</v>
      </c>
      <c r="D152" s="3">
        <v>15</v>
      </c>
      <c r="E152" s="3">
        <v>721</v>
      </c>
      <c r="F152" s="3">
        <v>0</v>
      </c>
      <c r="G152" s="3">
        <v>946.01700000000005</v>
      </c>
      <c r="H152" s="3" t="s">
        <v>629</v>
      </c>
      <c r="I152" s="3" t="s">
        <v>630</v>
      </c>
      <c r="J152" s="3" t="s">
        <v>16</v>
      </c>
      <c r="K152" s="3" t="s">
        <v>631</v>
      </c>
      <c r="L152" s="3" t="s">
        <v>632</v>
      </c>
      <c r="M152" s="3"/>
    </row>
    <row r="153" spans="1:13" x14ac:dyDescent="0.3">
      <c r="A153" s="3" t="s">
        <v>633</v>
      </c>
      <c r="B153" s="3" t="s">
        <v>13</v>
      </c>
      <c r="C153" s="3">
        <v>223675</v>
      </c>
      <c r="D153" s="3">
        <v>16</v>
      </c>
      <c r="E153" s="3">
        <v>189</v>
      </c>
      <c r="F153" s="4">
        <v>1.0618699999999999E-40</v>
      </c>
      <c r="G153" s="3">
        <v>137.13200000000001</v>
      </c>
      <c r="H153" s="3" t="s">
        <v>634</v>
      </c>
      <c r="I153" s="3" t="s">
        <v>635</v>
      </c>
      <c r="J153" s="3" t="s">
        <v>16</v>
      </c>
      <c r="K153" s="3" t="s">
        <v>636</v>
      </c>
      <c r="L153" s="3" t="s">
        <v>637</v>
      </c>
      <c r="M153" s="3"/>
    </row>
    <row r="154" spans="1:13" x14ac:dyDescent="0.3">
      <c r="A154" s="3" t="s">
        <v>638</v>
      </c>
      <c r="B154" s="3" t="s">
        <v>25</v>
      </c>
      <c r="C154" s="3">
        <v>412381</v>
      </c>
      <c r="D154" s="3">
        <v>4</v>
      </c>
      <c r="E154" s="3">
        <v>121</v>
      </c>
      <c r="F154" s="4">
        <v>2.5118700000000001E-20</v>
      </c>
      <c r="G154" s="3">
        <v>80.900199999999998</v>
      </c>
      <c r="H154" s="3" t="s">
        <v>639</v>
      </c>
      <c r="I154" s="3" t="s">
        <v>640</v>
      </c>
      <c r="J154" s="3" t="s">
        <v>16</v>
      </c>
      <c r="K154" s="3" t="s">
        <v>16</v>
      </c>
      <c r="L154" s="3" t="s">
        <v>641</v>
      </c>
      <c r="M154" s="3"/>
    </row>
    <row r="155" spans="1:13" x14ac:dyDescent="0.3">
      <c r="A155" s="3" t="s">
        <v>642</v>
      </c>
      <c r="B155" s="3" t="s">
        <v>25</v>
      </c>
      <c r="C155" s="3">
        <v>226118</v>
      </c>
      <c r="D155" s="3">
        <v>1</v>
      </c>
      <c r="E155" s="3">
        <v>626</v>
      </c>
      <c r="F155" s="3">
        <v>0</v>
      </c>
      <c r="G155" s="3">
        <v>707.649</v>
      </c>
      <c r="H155" s="3" t="s">
        <v>643</v>
      </c>
      <c r="I155" s="3" t="s">
        <v>644</v>
      </c>
      <c r="J155" s="3" t="s">
        <v>16</v>
      </c>
      <c r="K155" s="3" t="s">
        <v>16</v>
      </c>
      <c r="L155" s="3" t="s">
        <v>645</v>
      </c>
      <c r="M155" s="3"/>
    </row>
    <row r="156" spans="1:13" x14ac:dyDescent="0.3">
      <c r="A156" s="3" t="s">
        <v>646</v>
      </c>
      <c r="B156" s="3" t="s">
        <v>25</v>
      </c>
      <c r="C156" s="3">
        <v>225253</v>
      </c>
      <c r="D156" s="3">
        <v>40</v>
      </c>
      <c r="E156" s="3">
        <v>316</v>
      </c>
      <c r="F156" s="4">
        <v>2.42337E-11</v>
      </c>
      <c r="G156" s="3">
        <v>63.568199999999997</v>
      </c>
      <c r="H156" s="3" t="s">
        <v>647</v>
      </c>
      <c r="I156" s="3" t="s">
        <v>648</v>
      </c>
      <c r="J156" s="3" t="s">
        <v>16</v>
      </c>
      <c r="K156" s="3" t="s">
        <v>16</v>
      </c>
      <c r="L156" s="3" t="s">
        <v>649</v>
      </c>
      <c r="M156" s="3"/>
    </row>
    <row r="157" spans="1:13" x14ac:dyDescent="0.3">
      <c r="A157" s="3" t="s">
        <v>650</v>
      </c>
      <c r="B157" s="3" t="s">
        <v>13</v>
      </c>
      <c r="C157" s="3">
        <v>223656</v>
      </c>
      <c r="D157" s="3">
        <v>1</v>
      </c>
      <c r="E157" s="3">
        <v>227</v>
      </c>
      <c r="F157" s="4">
        <v>3.18689E-34</v>
      </c>
      <c r="G157" s="3">
        <v>125.46899999999999</v>
      </c>
      <c r="H157" s="3" t="s">
        <v>473</v>
      </c>
      <c r="I157" s="3" t="s">
        <v>474</v>
      </c>
      <c r="J157" s="3" t="s">
        <v>16</v>
      </c>
      <c r="K157" s="3" t="s">
        <v>475</v>
      </c>
      <c r="L157" s="3" t="s">
        <v>476</v>
      </c>
      <c r="M157" s="3"/>
    </row>
    <row r="158" spans="1:13" x14ac:dyDescent="0.3">
      <c r="A158" s="3" t="s">
        <v>651</v>
      </c>
      <c r="B158" s="3" t="s">
        <v>13</v>
      </c>
      <c r="C158" s="3">
        <v>224194</v>
      </c>
      <c r="D158" s="3">
        <v>8</v>
      </c>
      <c r="E158" s="3">
        <v>319</v>
      </c>
      <c r="F158" s="4">
        <v>1.4919E-32</v>
      </c>
      <c r="G158" s="3">
        <v>123.2</v>
      </c>
      <c r="H158" s="3" t="s">
        <v>652</v>
      </c>
      <c r="I158" s="3" t="s">
        <v>653</v>
      </c>
      <c r="J158" s="3" t="s">
        <v>16</v>
      </c>
      <c r="K158" s="3" t="s">
        <v>654</v>
      </c>
      <c r="L158" s="3" t="s">
        <v>655</v>
      </c>
      <c r="M158" s="3"/>
    </row>
    <row r="159" spans="1:13" x14ac:dyDescent="0.3">
      <c r="A159" s="3" t="s">
        <v>656</v>
      </c>
      <c r="B159" s="3" t="s">
        <v>13</v>
      </c>
      <c r="C159" s="3">
        <v>223163</v>
      </c>
      <c r="D159" s="3">
        <v>3</v>
      </c>
      <c r="E159" s="3">
        <v>1146</v>
      </c>
      <c r="F159" s="3">
        <v>0</v>
      </c>
      <c r="G159" s="3">
        <v>1620.72</v>
      </c>
      <c r="H159" s="3" t="s">
        <v>657</v>
      </c>
      <c r="I159" s="3" t="s">
        <v>658</v>
      </c>
      <c r="J159" s="3" t="s">
        <v>16</v>
      </c>
      <c r="K159" s="3" t="s">
        <v>659</v>
      </c>
      <c r="L159" s="3" t="s">
        <v>660</v>
      </c>
      <c r="M159" s="3"/>
    </row>
    <row r="160" spans="1:13" x14ac:dyDescent="0.3">
      <c r="A160" s="3" t="s">
        <v>661</v>
      </c>
      <c r="B160" s="3" t="s">
        <v>13</v>
      </c>
      <c r="C160" s="3">
        <v>223164</v>
      </c>
      <c r="D160" s="3">
        <v>4</v>
      </c>
      <c r="E160" s="3">
        <v>857</v>
      </c>
      <c r="F160" s="3">
        <v>0</v>
      </c>
      <c r="G160" s="3">
        <v>995.20699999999999</v>
      </c>
      <c r="H160" s="3" t="s">
        <v>662</v>
      </c>
      <c r="I160" s="3" t="s">
        <v>663</v>
      </c>
      <c r="J160" s="3" t="s">
        <v>16</v>
      </c>
      <c r="K160" s="3" t="s">
        <v>664</v>
      </c>
      <c r="L160" s="3" t="s">
        <v>665</v>
      </c>
      <c r="M160" s="3"/>
    </row>
    <row r="161" spans="1:13" x14ac:dyDescent="0.3">
      <c r="A161" s="3" t="s">
        <v>661</v>
      </c>
      <c r="B161" s="3" t="s">
        <v>25</v>
      </c>
      <c r="C161" s="3">
        <v>223164</v>
      </c>
      <c r="D161" s="3">
        <v>916</v>
      </c>
      <c r="E161" s="3">
        <v>1179</v>
      </c>
      <c r="F161" s="4">
        <v>4.0442300000000001E-10</v>
      </c>
      <c r="G161" s="3">
        <v>64.179900000000004</v>
      </c>
      <c r="H161" s="3" t="s">
        <v>664</v>
      </c>
      <c r="I161" s="3" t="s">
        <v>666</v>
      </c>
      <c r="J161" s="3" t="s">
        <v>99</v>
      </c>
      <c r="K161" s="3" t="s">
        <v>16</v>
      </c>
      <c r="L161" s="3" t="s">
        <v>665</v>
      </c>
      <c r="M161" s="3"/>
    </row>
    <row r="162" spans="1:13" x14ac:dyDescent="0.3">
      <c r="A162" s="3" t="s">
        <v>667</v>
      </c>
      <c r="B162" s="3" t="s">
        <v>25</v>
      </c>
      <c r="C162" s="3">
        <v>331736</v>
      </c>
      <c r="D162" s="3">
        <v>5</v>
      </c>
      <c r="E162" s="3">
        <v>294</v>
      </c>
      <c r="F162" s="4">
        <v>2.5631199999999998E-77</v>
      </c>
      <c r="G162" s="3">
        <v>236.84399999999999</v>
      </c>
      <c r="H162" s="3" t="s">
        <v>668</v>
      </c>
      <c r="I162" s="3" t="s">
        <v>669</v>
      </c>
      <c r="J162" s="3" t="s">
        <v>16</v>
      </c>
      <c r="K162" s="3" t="s">
        <v>16</v>
      </c>
      <c r="L162" s="3" t="s">
        <v>670</v>
      </c>
      <c r="M162" s="3"/>
    </row>
    <row r="163" spans="1:13" x14ac:dyDescent="0.3">
      <c r="A163" s="3" t="s">
        <v>671</v>
      </c>
      <c r="B163" s="3" t="s">
        <v>13</v>
      </c>
      <c r="C163" s="3">
        <v>223420</v>
      </c>
      <c r="D163" s="3">
        <v>10</v>
      </c>
      <c r="E163" s="3">
        <v>381</v>
      </c>
      <c r="F163" s="3">
        <v>0</v>
      </c>
      <c r="G163" s="3">
        <v>635.07100000000003</v>
      </c>
      <c r="H163" s="3" t="s">
        <v>672</v>
      </c>
      <c r="I163" s="3" t="s">
        <v>673</v>
      </c>
      <c r="J163" s="3" t="s">
        <v>16</v>
      </c>
      <c r="K163" s="3" t="s">
        <v>674</v>
      </c>
      <c r="L163" s="3" t="s">
        <v>675</v>
      </c>
      <c r="M163" s="3"/>
    </row>
    <row r="164" spans="1:13" x14ac:dyDescent="0.3">
      <c r="A164" s="3" t="s">
        <v>676</v>
      </c>
      <c r="B164" s="3" t="s">
        <v>13</v>
      </c>
      <c r="C164" s="3">
        <v>224775</v>
      </c>
      <c r="D164" s="3">
        <v>1</v>
      </c>
      <c r="E164" s="3">
        <v>88</v>
      </c>
      <c r="F164" s="4">
        <v>7.3322400000000003E-20</v>
      </c>
      <c r="G164" s="3">
        <v>78.442700000000002</v>
      </c>
      <c r="H164" s="3" t="s">
        <v>677</v>
      </c>
      <c r="I164" s="3" t="s">
        <v>678</v>
      </c>
      <c r="J164" s="3" t="s">
        <v>16</v>
      </c>
      <c r="K164" s="3" t="s">
        <v>679</v>
      </c>
      <c r="L164" s="3" t="s">
        <v>680</v>
      </c>
      <c r="M164" s="3"/>
    </row>
    <row r="165" spans="1:13" x14ac:dyDescent="0.3">
      <c r="A165" s="3" t="s">
        <v>681</v>
      </c>
      <c r="B165" s="3" t="s">
        <v>13</v>
      </c>
      <c r="C165" s="3">
        <v>223099</v>
      </c>
      <c r="D165" s="3">
        <v>1</v>
      </c>
      <c r="E165" s="3">
        <v>248</v>
      </c>
      <c r="F165" s="4">
        <v>1.5103199999999999E-118</v>
      </c>
      <c r="G165" s="3">
        <v>338.108</v>
      </c>
      <c r="H165" s="3" t="s">
        <v>682</v>
      </c>
      <c r="I165" s="3" t="s">
        <v>683</v>
      </c>
      <c r="J165" s="3" t="s">
        <v>16</v>
      </c>
      <c r="K165" s="3" t="s">
        <v>684</v>
      </c>
      <c r="L165" s="3" t="s">
        <v>685</v>
      </c>
      <c r="M165" s="3"/>
    </row>
    <row r="166" spans="1:13" x14ac:dyDescent="0.3">
      <c r="A166" s="3" t="s">
        <v>686</v>
      </c>
      <c r="B166" s="3" t="s">
        <v>13</v>
      </c>
      <c r="C166" s="3">
        <v>223648</v>
      </c>
      <c r="D166" s="3">
        <v>1</v>
      </c>
      <c r="E166" s="3">
        <v>264</v>
      </c>
      <c r="F166" s="4">
        <v>2.5086599999999999E-57</v>
      </c>
      <c r="G166" s="3">
        <v>184.05699999999999</v>
      </c>
      <c r="H166" s="3" t="s">
        <v>687</v>
      </c>
      <c r="I166" s="3" t="s">
        <v>688</v>
      </c>
      <c r="J166" s="3" t="s">
        <v>16</v>
      </c>
      <c r="K166" s="3" t="s">
        <v>689</v>
      </c>
      <c r="L166" s="3" t="s">
        <v>690</v>
      </c>
      <c r="M166" s="3"/>
    </row>
    <row r="167" spans="1:13" x14ac:dyDescent="0.3">
      <c r="A167" s="3" t="s">
        <v>691</v>
      </c>
      <c r="B167" s="3" t="s">
        <v>13</v>
      </c>
      <c r="C167" s="3">
        <v>223814</v>
      </c>
      <c r="D167" s="3">
        <v>1</v>
      </c>
      <c r="E167" s="3">
        <v>380</v>
      </c>
      <c r="F167" s="4">
        <v>5.4915199999999995E-178</v>
      </c>
      <c r="G167" s="3">
        <v>499.81599999999997</v>
      </c>
      <c r="H167" s="3" t="s">
        <v>692</v>
      </c>
      <c r="I167" s="3" t="s">
        <v>693</v>
      </c>
      <c r="J167" s="3" t="s">
        <v>16</v>
      </c>
      <c r="K167" s="3" t="s">
        <v>694</v>
      </c>
      <c r="L167" s="3" t="s">
        <v>695</v>
      </c>
      <c r="M167" s="3"/>
    </row>
    <row r="168" spans="1:13" x14ac:dyDescent="0.3">
      <c r="A168" s="3" t="s">
        <v>696</v>
      </c>
      <c r="B168" s="3" t="s">
        <v>13</v>
      </c>
      <c r="C168" s="3">
        <v>223821</v>
      </c>
      <c r="D168" s="3">
        <v>6</v>
      </c>
      <c r="E168" s="3">
        <v>417</v>
      </c>
      <c r="F168" s="4">
        <v>5.8203600000000001E-64</v>
      </c>
      <c r="G168" s="3">
        <v>209.67099999999999</v>
      </c>
      <c r="H168" s="3" t="s">
        <v>697</v>
      </c>
      <c r="I168" s="3" t="s">
        <v>698</v>
      </c>
      <c r="J168" s="3" t="s">
        <v>16</v>
      </c>
      <c r="K168" s="3" t="s">
        <v>699</v>
      </c>
      <c r="L168" s="3" t="s">
        <v>700</v>
      </c>
      <c r="M168" s="3"/>
    </row>
    <row r="169" spans="1:13" x14ac:dyDescent="0.3">
      <c r="A169" s="3" t="s">
        <v>701</v>
      </c>
      <c r="B169" s="3" t="s">
        <v>13</v>
      </c>
      <c r="C169" s="3">
        <v>223519</v>
      </c>
      <c r="D169" s="3">
        <v>1</v>
      </c>
      <c r="E169" s="3">
        <v>614</v>
      </c>
      <c r="F169" s="3">
        <v>0</v>
      </c>
      <c r="G169" s="3">
        <v>577.66300000000001</v>
      </c>
      <c r="H169" s="3" t="s">
        <v>702</v>
      </c>
      <c r="I169" s="3" t="s">
        <v>703</v>
      </c>
      <c r="J169" s="3" t="s">
        <v>16</v>
      </c>
      <c r="K169" s="3" t="s">
        <v>704</v>
      </c>
      <c r="L169" s="3" t="s">
        <v>705</v>
      </c>
      <c r="M169" s="3"/>
    </row>
    <row r="170" spans="1:13" x14ac:dyDescent="0.3">
      <c r="A170" s="3" t="s">
        <v>706</v>
      </c>
      <c r="B170" s="3" t="s">
        <v>13</v>
      </c>
      <c r="C170" s="3">
        <v>225087</v>
      </c>
      <c r="D170" s="3">
        <v>1</v>
      </c>
      <c r="E170" s="3">
        <v>1462</v>
      </c>
      <c r="F170" s="3">
        <v>0</v>
      </c>
      <c r="G170" s="3">
        <v>2265.29</v>
      </c>
      <c r="H170" s="3" t="s">
        <v>707</v>
      </c>
      <c r="I170" s="3" t="s">
        <v>708</v>
      </c>
      <c r="J170" s="3" t="s">
        <v>16</v>
      </c>
      <c r="K170" s="3" t="s">
        <v>709</v>
      </c>
      <c r="L170" s="3" t="s">
        <v>710</v>
      </c>
      <c r="M170" s="3"/>
    </row>
    <row r="171" spans="1:13" x14ac:dyDescent="0.3">
      <c r="A171" s="3" t="s">
        <v>711</v>
      </c>
      <c r="B171" s="3" t="s">
        <v>13</v>
      </c>
      <c r="C171" s="3">
        <v>223538</v>
      </c>
      <c r="D171" s="3">
        <v>4</v>
      </c>
      <c r="E171" s="3">
        <v>315</v>
      </c>
      <c r="F171" s="4">
        <v>2.5269699999999999E-177</v>
      </c>
      <c r="G171" s="3">
        <v>492.87200000000001</v>
      </c>
      <c r="H171" s="3" t="s">
        <v>712</v>
      </c>
      <c r="I171" s="3" t="s">
        <v>713</v>
      </c>
      <c r="J171" s="3" t="s">
        <v>16</v>
      </c>
      <c r="K171" s="3" t="s">
        <v>714</v>
      </c>
      <c r="L171" s="3" t="s">
        <v>715</v>
      </c>
      <c r="M171" s="3"/>
    </row>
    <row r="172" spans="1:13" x14ac:dyDescent="0.3">
      <c r="A172" s="3" t="s">
        <v>716</v>
      </c>
      <c r="B172" s="3" t="s">
        <v>25</v>
      </c>
      <c r="C172" s="3">
        <v>225306</v>
      </c>
      <c r="D172" s="3">
        <v>190</v>
      </c>
      <c r="E172" s="3">
        <v>249</v>
      </c>
      <c r="F172" s="4">
        <v>4.8637199999999996E-10</v>
      </c>
      <c r="G172" s="3">
        <v>59.0077</v>
      </c>
      <c r="H172" s="3" t="s">
        <v>717</v>
      </c>
      <c r="I172" s="3" t="s">
        <v>718</v>
      </c>
      <c r="J172" s="3" t="s">
        <v>99</v>
      </c>
      <c r="K172" s="3" t="s">
        <v>16</v>
      </c>
      <c r="L172" s="3" t="s">
        <v>719</v>
      </c>
      <c r="M172" s="3"/>
    </row>
    <row r="173" spans="1:13" x14ac:dyDescent="0.3">
      <c r="A173" s="3" t="s">
        <v>720</v>
      </c>
      <c r="B173" s="3" t="s">
        <v>13</v>
      </c>
      <c r="C173" s="3">
        <v>223959</v>
      </c>
      <c r="D173" s="3">
        <v>1</v>
      </c>
      <c r="E173" s="3">
        <v>257</v>
      </c>
      <c r="F173" s="4">
        <v>1.70048E-64</v>
      </c>
      <c r="G173" s="3">
        <v>201.58500000000001</v>
      </c>
      <c r="H173" s="3" t="s">
        <v>721</v>
      </c>
      <c r="I173" s="3" t="s">
        <v>722</v>
      </c>
      <c r="J173" s="3" t="s">
        <v>16</v>
      </c>
      <c r="K173" s="3" t="s">
        <v>621</v>
      </c>
      <c r="L173" s="3" t="s">
        <v>723</v>
      </c>
      <c r="M173" s="3"/>
    </row>
    <row r="174" spans="1:13" x14ac:dyDescent="0.3">
      <c r="A174" s="3" t="s">
        <v>724</v>
      </c>
      <c r="B174" s="3" t="s">
        <v>13</v>
      </c>
      <c r="C174" s="3">
        <v>223569</v>
      </c>
      <c r="D174" s="3">
        <v>1</v>
      </c>
      <c r="E174" s="3">
        <v>836</v>
      </c>
      <c r="F174" s="3">
        <v>0</v>
      </c>
      <c r="G174" s="3">
        <v>1132</v>
      </c>
      <c r="H174" s="3" t="s">
        <v>725</v>
      </c>
      <c r="I174" s="3" t="s">
        <v>726</v>
      </c>
      <c r="J174" s="3" t="s">
        <v>16</v>
      </c>
      <c r="K174" s="3" t="s">
        <v>727</v>
      </c>
      <c r="L174" s="3" t="s">
        <v>728</v>
      </c>
      <c r="M174" s="3"/>
    </row>
    <row r="175" spans="1:13" x14ac:dyDescent="0.3">
      <c r="A175" s="3" t="s">
        <v>729</v>
      </c>
      <c r="B175" s="3" t="s">
        <v>13</v>
      </c>
      <c r="C175" s="3">
        <v>223657</v>
      </c>
      <c r="D175" s="3">
        <v>3</v>
      </c>
      <c r="E175" s="3">
        <v>249</v>
      </c>
      <c r="F175" s="4">
        <v>8.8555699999999999E-49</v>
      </c>
      <c r="G175" s="3">
        <v>161.15600000000001</v>
      </c>
      <c r="H175" s="3" t="s">
        <v>286</v>
      </c>
      <c r="I175" s="3" t="s">
        <v>287</v>
      </c>
      <c r="J175" s="3" t="s">
        <v>16</v>
      </c>
      <c r="K175" s="3" t="s">
        <v>288</v>
      </c>
      <c r="L175" s="3" t="s">
        <v>289</v>
      </c>
      <c r="M175" s="3"/>
    </row>
    <row r="176" spans="1:13" x14ac:dyDescent="0.3">
      <c r="A176" s="3" t="s">
        <v>730</v>
      </c>
      <c r="B176" s="3" t="s">
        <v>13</v>
      </c>
      <c r="C176" s="3">
        <v>226207</v>
      </c>
      <c r="D176" s="3">
        <v>5</v>
      </c>
      <c r="E176" s="3">
        <v>120</v>
      </c>
      <c r="F176" s="4">
        <v>5.3679399999999999E-35</v>
      </c>
      <c r="G176" s="3">
        <v>117.047</v>
      </c>
      <c r="H176" s="3" t="s">
        <v>731</v>
      </c>
      <c r="I176" s="3" t="s">
        <v>731</v>
      </c>
      <c r="J176" s="3" t="s">
        <v>16</v>
      </c>
      <c r="K176" s="3" t="s">
        <v>193</v>
      </c>
      <c r="L176" s="3" t="s">
        <v>732</v>
      </c>
      <c r="M176" s="3"/>
    </row>
    <row r="177" spans="1:13" x14ac:dyDescent="0.3">
      <c r="A177" s="3" t="s">
        <v>733</v>
      </c>
      <c r="B177" s="3" t="s">
        <v>25</v>
      </c>
      <c r="C177" s="3">
        <v>419750</v>
      </c>
      <c r="D177" s="3">
        <v>26</v>
      </c>
      <c r="E177" s="3">
        <v>370</v>
      </c>
      <c r="F177" s="4">
        <v>5.1978399999999998E-11</v>
      </c>
      <c r="G177" s="3">
        <v>65.5441</v>
      </c>
      <c r="H177" s="3" t="s">
        <v>415</v>
      </c>
      <c r="I177" s="3" t="s">
        <v>416</v>
      </c>
      <c r="J177" s="3" t="s">
        <v>113</v>
      </c>
      <c r="K177" s="3" t="s">
        <v>16</v>
      </c>
      <c r="L177" s="3" t="s">
        <v>417</v>
      </c>
      <c r="M177" s="3"/>
    </row>
    <row r="178" spans="1:13" x14ac:dyDescent="0.3">
      <c r="A178" s="3" t="s">
        <v>734</v>
      </c>
      <c r="B178" s="3" t="s">
        <v>25</v>
      </c>
      <c r="C178" s="3">
        <v>419750</v>
      </c>
      <c r="D178" s="3">
        <v>5</v>
      </c>
      <c r="E178" s="3">
        <v>850</v>
      </c>
      <c r="F178" s="3">
        <v>0</v>
      </c>
      <c r="G178" s="3">
        <v>726.58900000000006</v>
      </c>
      <c r="H178" s="3" t="s">
        <v>415</v>
      </c>
      <c r="I178" s="3" t="s">
        <v>416</v>
      </c>
      <c r="J178" s="3" t="s">
        <v>16</v>
      </c>
      <c r="K178" s="3" t="s">
        <v>16</v>
      </c>
      <c r="L178" s="3" t="s">
        <v>417</v>
      </c>
      <c r="M178" s="3"/>
    </row>
    <row r="179" spans="1:13" x14ac:dyDescent="0.3">
      <c r="A179" s="3" t="s">
        <v>735</v>
      </c>
      <c r="B179" s="3" t="s">
        <v>25</v>
      </c>
      <c r="C179" s="3">
        <v>412704</v>
      </c>
      <c r="D179" s="3">
        <v>27</v>
      </c>
      <c r="E179" s="3">
        <v>148</v>
      </c>
      <c r="F179" s="4">
        <v>1.4565500000000001E-29</v>
      </c>
      <c r="G179" s="3">
        <v>104.41500000000001</v>
      </c>
      <c r="H179" s="3" t="s">
        <v>736</v>
      </c>
      <c r="I179" s="3" t="s">
        <v>737</v>
      </c>
      <c r="J179" s="3" t="s">
        <v>16</v>
      </c>
      <c r="K179" s="3" t="s">
        <v>16</v>
      </c>
      <c r="L179" s="3" t="s">
        <v>738</v>
      </c>
      <c r="M179" s="3"/>
    </row>
    <row r="180" spans="1:13" x14ac:dyDescent="0.3">
      <c r="A180" s="3" t="s">
        <v>739</v>
      </c>
      <c r="B180" s="3" t="s">
        <v>13</v>
      </c>
      <c r="C180" s="3">
        <v>224674</v>
      </c>
      <c r="D180" s="3">
        <v>1</v>
      </c>
      <c r="E180" s="3">
        <v>277</v>
      </c>
      <c r="F180" s="4">
        <v>3.7797099999999999E-90</v>
      </c>
      <c r="G180" s="3">
        <v>268.70600000000002</v>
      </c>
      <c r="H180" s="3" t="s">
        <v>740</v>
      </c>
      <c r="I180" s="3" t="s">
        <v>741</v>
      </c>
      <c r="J180" s="3" t="s">
        <v>16</v>
      </c>
      <c r="K180" s="3" t="s">
        <v>742</v>
      </c>
      <c r="L180" s="3" t="s">
        <v>743</v>
      </c>
      <c r="M180" s="3"/>
    </row>
    <row r="181" spans="1:13" x14ac:dyDescent="0.3">
      <c r="A181" s="3" t="s">
        <v>744</v>
      </c>
      <c r="B181" s="3" t="s">
        <v>13</v>
      </c>
      <c r="C181" s="3">
        <v>224674</v>
      </c>
      <c r="D181" s="3">
        <v>1</v>
      </c>
      <c r="E181" s="3">
        <v>223</v>
      </c>
      <c r="F181" s="4">
        <v>7.9962400000000005E-75</v>
      </c>
      <c r="G181" s="3">
        <v>226.71899999999999</v>
      </c>
      <c r="H181" s="3" t="s">
        <v>740</v>
      </c>
      <c r="I181" s="3" t="s">
        <v>741</v>
      </c>
      <c r="J181" s="3" t="s">
        <v>16</v>
      </c>
      <c r="K181" s="3" t="s">
        <v>742</v>
      </c>
      <c r="L181" s="3" t="s">
        <v>743</v>
      </c>
      <c r="M181" s="3"/>
    </row>
    <row r="182" spans="1:13" x14ac:dyDescent="0.3">
      <c r="A182" s="3" t="s">
        <v>745</v>
      </c>
      <c r="B182" s="3" t="s">
        <v>13</v>
      </c>
      <c r="C182" s="3">
        <v>223620</v>
      </c>
      <c r="D182" s="3">
        <v>1</v>
      </c>
      <c r="E182" s="3">
        <v>206</v>
      </c>
      <c r="F182" s="4">
        <v>1.13379E-48</v>
      </c>
      <c r="G182" s="3">
        <v>158</v>
      </c>
      <c r="H182" s="3" t="s">
        <v>746</v>
      </c>
      <c r="I182" s="3" t="s">
        <v>747</v>
      </c>
      <c r="J182" s="3" t="s">
        <v>16</v>
      </c>
      <c r="K182" s="3" t="s">
        <v>236</v>
      </c>
      <c r="L182" s="3" t="s">
        <v>748</v>
      </c>
      <c r="M182" s="3"/>
    </row>
    <row r="183" spans="1:13" x14ac:dyDescent="0.3">
      <c r="A183" s="3" t="s">
        <v>749</v>
      </c>
      <c r="B183" s="3" t="s">
        <v>13</v>
      </c>
      <c r="C183" s="3">
        <v>223558</v>
      </c>
      <c r="D183" s="3">
        <v>3</v>
      </c>
      <c r="E183" s="3">
        <v>363</v>
      </c>
      <c r="F183" s="3">
        <v>0</v>
      </c>
      <c r="G183" s="3">
        <v>557.62400000000002</v>
      </c>
      <c r="H183" s="3" t="s">
        <v>750</v>
      </c>
      <c r="I183" s="3" t="s">
        <v>751</v>
      </c>
      <c r="J183" s="3" t="s">
        <v>16</v>
      </c>
      <c r="K183" s="3" t="s">
        <v>752</v>
      </c>
      <c r="L183" s="3" t="s">
        <v>753</v>
      </c>
      <c r="M183" s="3"/>
    </row>
    <row r="184" spans="1:13" x14ac:dyDescent="0.3">
      <c r="A184" s="3" t="s">
        <v>754</v>
      </c>
      <c r="B184" s="3" t="s">
        <v>13</v>
      </c>
      <c r="C184" s="3">
        <v>223522</v>
      </c>
      <c r="D184" s="3">
        <v>5</v>
      </c>
      <c r="E184" s="3">
        <v>628</v>
      </c>
      <c r="F184" s="3">
        <v>0</v>
      </c>
      <c r="G184" s="3">
        <v>1102.22</v>
      </c>
      <c r="H184" s="3" t="s">
        <v>755</v>
      </c>
      <c r="I184" s="3" t="s">
        <v>756</v>
      </c>
      <c r="J184" s="3" t="s">
        <v>16</v>
      </c>
      <c r="K184" s="3" t="s">
        <v>757</v>
      </c>
      <c r="L184" s="3" t="s">
        <v>758</v>
      </c>
      <c r="M184" s="3"/>
    </row>
    <row r="185" spans="1:13" x14ac:dyDescent="0.3">
      <c r="A185" s="3" t="s">
        <v>759</v>
      </c>
      <c r="B185" s="3" t="s">
        <v>25</v>
      </c>
      <c r="C185" s="3">
        <v>226404</v>
      </c>
      <c r="D185" s="3">
        <v>1</v>
      </c>
      <c r="E185" s="3">
        <v>650</v>
      </c>
      <c r="F185" s="3">
        <v>0</v>
      </c>
      <c r="G185" s="3">
        <v>719.88900000000001</v>
      </c>
      <c r="H185" s="3" t="s">
        <v>760</v>
      </c>
      <c r="I185" s="3" t="s">
        <v>761</v>
      </c>
      <c r="J185" s="3" t="s">
        <v>16</v>
      </c>
      <c r="K185" s="3" t="s">
        <v>16</v>
      </c>
      <c r="L185" s="3" t="s">
        <v>762</v>
      </c>
      <c r="M185" s="3"/>
    </row>
    <row r="186" spans="1:13" x14ac:dyDescent="0.3">
      <c r="A186" s="3" t="s">
        <v>763</v>
      </c>
      <c r="B186" s="3" t="s">
        <v>13</v>
      </c>
      <c r="C186" s="3">
        <v>223436</v>
      </c>
      <c r="D186" s="3">
        <v>1</v>
      </c>
      <c r="E186" s="3">
        <v>147</v>
      </c>
      <c r="F186" s="4">
        <v>9.4770100000000001E-41</v>
      </c>
      <c r="G186" s="3">
        <v>133.48599999999999</v>
      </c>
      <c r="H186" s="3" t="s">
        <v>764</v>
      </c>
      <c r="I186" s="3" t="s">
        <v>765</v>
      </c>
      <c r="J186" s="3" t="s">
        <v>16</v>
      </c>
      <c r="K186" s="3" t="s">
        <v>766</v>
      </c>
      <c r="L186" s="3" t="s">
        <v>767</v>
      </c>
      <c r="M186" s="3"/>
    </row>
    <row r="187" spans="1:13" x14ac:dyDescent="0.3">
      <c r="A187" s="3" t="s">
        <v>768</v>
      </c>
      <c r="B187" s="3" t="s">
        <v>13</v>
      </c>
      <c r="C187" s="3">
        <v>223382</v>
      </c>
      <c r="D187" s="3">
        <v>8</v>
      </c>
      <c r="E187" s="3">
        <v>448</v>
      </c>
      <c r="F187" s="3">
        <v>0</v>
      </c>
      <c r="G187" s="3">
        <v>547.21400000000006</v>
      </c>
      <c r="H187" s="3" t="s">
        <v>769</v>
      </c>
      <c r="I187" s="3" t="s">
        <v>770</v>
      </c>
      <c r="J187" s="3" t="s">
        <v>16</v>
      </c>
      <c r="K187" s="3" t="s">
        <v>369</v>
      </c>
      <c r="L187" s="3" t="s">
        <v>771</v>
      </c>
      <c r="M187" s="3"/>
    </row>
    <row r="188" spans="1:13" x14ac:dyDescent="0.3">
      <c r="A188" s="3" t="s">
        <v>772</v>
      </c>
      <c r="B188" s="3" t="s">
        <v>13</v>
      </c>
      <c r="C188" s="3">
        <v>226872</v>
      </c>
      <c r="D188" s="3">
        <v>5</v>
      </c>
      <c r="E188" s="3">
        <v>84</v>
      </c>
      <c r="F188" s="4">
        <v>1.6490899999999999E-31</v>
      </c>
      <c r="G188" s="3">
        <v>105.953</v>
      </c>
      <c r="H188" s="3" t="s">
        <v>773</v>
      </c>
      <c r="I188" s="3" t="s">
        <v>773</v>
      </c>
      <c r="J188" s="3" t="s">
        <v>16</v>
      </c>
      <c r="K188" s="3" t="s">
        <v>774</v>
      </c>
      <c r="L188" s="3" t="s">
        <v>775</v>
      </c>
      <c r="M188" s="3"/>
    </row>
    <row r="189" spans="1:13" x14ac:dyDescent="0.3">
      <c r="A189" s="3" t="s">
        <v>776</v>
      </c>
      <c r="B189" s="3" t="s">
        <v>13</v>
      </c>
      <c r="C189" s="3">
        <v>223596</v>
      </c>
      <c r="D189" s="3">
        <v>1</v>
      </c>
      <c r="E189" s="3">
        <v>201</v>
      </c>
      <c r="F189" s="4">
        <v>1.5037299999999999E-93</v>
      </c>
      <c r="G189" s="3">
        <v>271.49</v>
      </c>
      <c r="H189" s="3" t="s">
        <v>777</v>
      </c>
      <c r="I189" s="3" t="s">
        <v>778</v>
      </c>
      <c r="J189" s="3" t="s">
        <v>16</v>
      </c>
      <c r="K189" s="3" t="s">
        <v>779</v>
      </c>
      <c r="L189" s="3" t="s">
        <v>780</v>
      </c>
      <c r="M189" s="3"/>
    </row>
    <row r="190" spans="1:13" x14ac:dyDescent="0.3">
      <c r="A190" s="3" t="s">
        <v>781</v>
      </c>
      <c r="B190" s="3" t="s">
        <v>13</v>
      </c>
      <c r="C190" s="3">
        <v>224059</v>
      </c>
      <c r="D190" s="3">
        <v>3</v>
      </c>
      <c r="E190" s="3">
        <v>225</v>
      </c>
      <c r="F190" s="4">
        <v>2.1420099999999999E-103</v>
      </c>
      <c r="G190" s="3">
        <v>313.67700000000002</v>
      </c>
      <c r="H190" s="3" t="s">
        <v>782</v>
      </c>
      <c r="I190" s="3" t="s">
        <v>783</v>
      </c>
      <c r="J190" s="3" t="s">
        <v>16</v>
      </c>
      <c r="K190" s="3" t="s">
        <v>369</v>
      </c>
      <c r="L190" s="3" t="s">
        <v>784</v>
      </c>
      <c r="M190" s="3"/>
    </row>
    <row r="191" spans="1:13" x14ac:dyDescent="0.3">
      <c r="A191" s="3" t="s">
        <v>781</v>
      </c>
      <c r="B191" s="3" t="s">
        <v>13</v>
      </c>
      <c r="C191" s="3">
        <v>223650</v>
      </c>
      <c r="D191" s="3">
        <v>263</v>
      </c>
      <c r="E191" s="3">
        <v>665</v>
      </c>
      <c r="F191" s="4">
        <v>3.2751700000000002E-19</v>
      </c>
      <c r="G191" s="3">
        <v>90.559700000000007</v>
      </c>
      <c r="H191" s="3" t="s">
        <v>785</v>
      </c>
      <c r="I191" s="3" t="s">
        <v>786</v>
      </c>
      <c r="J191" s="3" t="s">
        <v>16</v>
      </c>
      <c r="K191" s="3" t="s">
        <v>787</v>
      </c>
      <c r="L191" s="3" t="s">
        <v>788</v>
      </c>
      <c r="M191" s="3"/>
    </row>
    <row r="192" spans="1:13" x14ac:dyDescent="0.3">
      <c r="A192" s="3" t="s">
        <v>789</v>
      </c>
      <c r="B192" s="3" t="s">
        <v>13</v>
      </c>
      <c r="C192" s="3">
        <v>223544</v>
      </c>
      <c r="D192" s="3">
        <v>16</v>
      </c>
      <c r="E192" s="3">
        <v>299</v>
      </c>
      <c r="F192" s="4">
        <v>6.7694200000000006E-117</v>
      </c>
      <c r="G192" s="3">
        <v>340.80099999999999</v>
      </c>
      <c r="H192" s="3" t="s">
        <v>790</v>
      </c>
      <c r="I192" s="3" t="s">
        <v>791</v>
      </c>
      <c r="J192" s="3" t="s">
        <v>16</v>
      </c>
      <c r="K192" s="3" t="s">
        <v>792</v>
      </c>
      <c r="L192" s="3" t="s">
        <v>793</v>
      </c>
      <c r="M192" s="3"/>
    </row>
    <row r="193" spans="1:13" x14ac:dyDescent="0.3">
      <c r="A193" s="3" t="s">
        <v>794</v>
      </c>
      <c r="B193" s="3" t="s">
        <v>13</v>
      </c>
      <c r="C193" s="3">
        <v>224311</v>
      </c>
      <c r="D193" s="3">
        <v>1</v>
      </c>
      <c r="E193" s="3">
        <v>116</v>
      </c>
      <c r="F193" s="4">
        <v>4.1312400000000002E-40</v>
      </c>
      <c r="G193" s="3">
        <v>130.01599999999999</v>
      </c>
      <c r="H193" s="3" t="s">
        <v>795</v>
      </c>
      <c r="I193" s="3" t="s">
        <v>796</v>
      </c>
      <c r="J193" s="3" t="s">
        <v>16</v>
      </c>
      <c r="K193" s="3" t="s">
        <v>797</v>
      </c>
      <c r="L193" s="3" t="s">
        <v>798</v>
      </c>
      <c r="M193" s="3"/>
    </row>
    <row r="194" spans="1:13" x14ac:dyDescent="0.3">
      <c r="A194" s="3" t="s">
        <v>799</v>
      </c>
      <c r="B194" s="3" t="s">
        <v>13</v>
      </c>
      <c r="C194" s="3">
        <v>223162</v>
      </c>
      <c r="D194" s="3">
        <v>1</v>
      </c>
      <c r="E194" s="3">
        <v>254</v>
      </c>
      <c r="F194" s="4">
        <v>3.74515E-118</v>
      </c>
      <c r="G194" s="3">
        <v>338.03300000000002</v>
      </c>
      <c r="H194" s="3" t="s">
        <v>800</v>
      </c>
      <c r="I194" s="3" t="s">
        <v>801</v>
      </c>
      <c r="J194" s="3" t="s">
        <v>16</v>
      </c>
      <c r="K194" s="3" t="s">
        <v>802</v>
      </c>
      <c r="L194" s="3" t="s">
        <v>803</v>
      </c>
      <c r="M194" s="3"/>
    </row>
    <row r="195" spans="1:13" x14ac:dyDescent="0.3">
      <c r="A195" s="3" t="s">
        <v>804</v>
      </c>
      <c r="B195" s="3" t="s">
        <v>13</v>
      </c>
      <c r="C195" s="3">
        <v>223979</v>
      </c>
      <c r="D195" s="3">
        <v>65</v>
      </c>
      <c r="E195" s="3">
        <v>187</v>
      </c>
      <c r="F195" s="4">
        <v>4.0922499999999999E-23</v>
      </c>
      <c r="G195" s="3">
        <v>90.144999999999996</v>
      </c>
      <c r="H195" s="3" t="s">
        <v>805</v>
      </c>
      <c r="I195" s="3" t="s">
        <v>806</v>
      </c>
      <c r="J195" s="3" t="s">
        <v>16</v>
      </c>
      <c r="K195" s="3" t="s">
        <v>639</v>
      </c>
      <c r="L195" s="3" t="s">
        <v>807</v>
      </c>
      <c r="M195" s="3"/>
    </row>
    <row r="196" spans="1:13" x14ac:dyDescent="0.3">
      <c r="A196" s="3" t="s">
        <v>808</v>
      </c>
      <c r="B196" s="3" t="s">
        <v>13</v>
      </c>
      <c r="C196" s="3">
        <v>224572</v>
      </c>
      <c r="D196" s="3">
        <v>3</v>
      </c>
      <c r="E196" s="3">
        <v>119</v>
      </c>
      <c r="F196" s="4">
        <v>6.1958900000000005E-35</v>
      </c>
      <c r="G196" s="3">
        <v>119.361</v>
      </c>
      <c r="H196" s="3" t="s">
        <v>809</v>
      </c>
      <c r="I196" s="3" t="s">
        <v>810</v>
      </c>
      <c r="J196" s="3" t="s">
        <v>16</v>
      </c>
      <c r="K196" s="3" t="s">
        <v>811</v>
      </c>
      <c r="L196" s="3" t="s">
        <v>812</v>
      </c>
      <c r="M196" s="3"/>
    </row>
    <row r="197" spans="1:13" x14ac:dyDescent="0.3">
      <c r="A197" s="3" t="s">
        <v>813</v>
      </c>
      <c r="B197" s="3" t="s">
        <v>13</v>
      </c>
      <c r="C197" s="3">
        <v>223109</v>
      </c>
      <c r="D197" s="3">
        <v>18</v>
      </c>
      <c r="E197" s="3">
        <v>289</v>
      </c>
      <c r="F197" s="4">
        <v>9.3887599999999996E-122</v>
      </c>
      <c r="G197" s="3">
        <v>348.82600000000002</v>
      </c>
      <c r="H197" s="3" t="s">
        <v>814</v>
      </c>
      <c r="I197" s="3" t="s">
        <v>815</v>
      </c>
      <c r="J197" s="3" t="s">
        <v>16</v>
      </c>
      <c r="K197" s="3" t="s">
        <v>501</v>
      </c>
      <c r="L197" s="3" t="s">
        <v>816</v>
      </c>
      <c r="M197" s="3"/>
    </row>
    <row r="198" spans="1:13" x14ac:dyDescent="0.3">
      <c r="A198" s="3" t="s">
        <v>817</v>
      </c>
      <c r="B198" s="3" t="s">
        <v>13</v>
      </c>
      <c r="C198" s="3">
        <v>224084</v>
      </c>
      <c r="D198" s="3">
        <v>3</v>
      </c>
      <c r="E198" s="3">
        <v>285</v>
      </c>
      <c r="F198" s="4">
        <v>8.9913500000000002E-134</v>
      </c>
      <c r="G198" s="3">
        <v>380.86700000000002</v>
      </c>
      <c r="H198" s="3" t="s">
        <v>818</v>
      </c>
      <c r="I198" s="3" t="s">
        <v>819</v>
      </c>
      <c r="J198" s="3" t="s">
        <v>16</v>
      </c>
      <c r="K198" s="3" t="s">
        <v>820</v>
      </c>
      <c r="L198" s="3" t="s">
        <v>821</v>
      </c>
      <c r="M198" s="3"/>
    </row>
    <row r="199" spans="1:13" x14ac:dyDescent="0.3">
      <c r="A199" s="3" t="s">
        <v>822</v>
      </c>
      <c r="B199" s="3" t="s">
        <v>13</v>
      </c>
      <c r="C199" s="3">
        <v>223114</v>
      </c>
      <c r="D199" s="3">
        <v>1</v>
      </c>
      <c r="E199" s="3">
        <v>215</v>
      </c>
      <c r="F199" s="4">
        <v>4.1694100000000003E-117</v>
      </c>
      <c r="G199" s="3">
        <v>332.21300000000002</v>
      </c>
      <c r="H199" s="3" t="s">
        <v>823</v>
      </c>
      <c r="I199" s="3" t="s">
        <v>824</v>
      </c>
      <c r="J199" s="3" t="s">
        <v>16</v>
      </c>
      <c r="K199" s="3" t="s">
        <v>825</v>
      </c>
      <c r="L199" s="3" t="s">
        <v>826</v>
      </c>
      <c r="M199" s="3"/>
    </row>
    <row r="200" spans="1:13" x14ac:dyDescent="0.3">
      <c r="A200" s="3" t="s">
        <v>827</v>
      </c>
      <c r="B200" s="3" t="s">
        <v>25</v>
      </c>
      <c r="C200" s="3">
        <v>223497</v>
      </c>
      <c r="D200" s="3">
        <v>1</v>
      </c>
      <c r="E200" s="3">
        <v>367</v>
      </c>
      <c r="F200" s="4">
        <v>6.9732400000000001E-32</v>
      </c>
      <c r="G200" s="3">
        <v>123.78700000000001</v>
      </c>
      <c r="H200" s="3" t="s">
        <v>828</v>
      </c>
      <c r="I200" s="3" t="s">
        <v>829</v>
      </c>
      <c r="J200" s="3" t="s">
        <v>16</v>
      </c>
      <c r="K200" s="3" t="s">
        <v>16</v>
      </c>
      <c r="L200" s="3" t="s">
        <v>830</v>
      </c>
      <c r="M200" s="3"/>
    </row>
    <row r="201" spans="1:13" x14ac:dyDescent="0.3">
      <c r="A201" s="3" t="s">
        <v>831</v>
      </c>
      <c r="B201" s="3" t="s">
        <v>25</v>
      </c>
      <c r="C201" s="3">
        <v>227061</v>
      </c>
      <c r="D201" s="3">
        <v>1</v>
      </c>
      <c r="E201" s="3">
        <v>730</v>
      </c>
      <c r="F201" s="4">
        <v>5.3695700000000001E-27</v>
      </c>
      <c r="G201" s="3">
        <v>117.637</v>
      </c>
      <c r="H201" s="3" t="s">
        <v>832</v>
      </c>
      <c r="I201" s="3" t="s">
        <v>833</v>
      </c>
      <c r="J201" s="3" t="s">
        <v>16</v>
      </c>
      <c r="K201" s="3" t="s">
        <v>16</v>
      </c>
      <c r="L201" s="3" t="s">
        <v>834</v>
      </c>
      <c r="M201" s="3"/>
    </row>
    <row r="202" spans="1:13" x14ac:dyDescent="0.3">
      <c r="A202" s="3" t="s">
        <v>835</v>
      </c>
      <c r="B202" s="3" t="s">
        <v>13</v>
      </c>
      <c r="C202" s="3">
        <v>226012</v>
      </c>
      <c r="D202" s="3">
        <v>12</v>
      </c>
      <c r="E202" s="3">
        <v>306</v>
      </c>
      <c r="F202" s="4">
        <v>7.1374900000000002E-124</v>
      </c>
      <c r="G202" s="3">
        <v>356.32900000000001</v>
      </c>
      <c r="H202" s="3" t="s">
        <v>836</v>
      </c>
      <c r="I202" s="3" t="s">
        <v>837</v>
      </c>
      <c r="J202" s="3" t="s">
        <v>16</v>
      </c>
      <c r="K202" s="3" t="s">
        <v>838</v>
      </c>
      <c r="L202" s="3" t="s">
        <v>839</v>
      </c>
      <c r="M202" s="3"/>
    </row>
    <row r="203" spans="1:13" x14ac:dyDescent="0.3">
      <c r="A203" s="3" t="s">
        <v>840</v>
      </c>
      <c r="B203" s="3" t="s">
        <v>13</v>
      </c>
      <c r="C203" s="3">
        <v>225374</v>
      </c>
      <c r="D203" s="3">
        <v>4</v>
      </c>
      <c r="E203" s="3">
        <v>187</v>
      </c>
      <c r="F203" s="4">
        <v>1.33007E-89</v>
      </c>
      <c r="G203" s="3">
        <v>260.36200000000002</v>
      </c>
      <c r="H203" s="3" t="s">
        <v>841</v>
      </c>
      <c r="I203" s="3" t="s">
        <v>842</v>
      </c>
      <c r="J203" s="3" t="s">
        <v>16</v>
      </c>
      <c r="K203" s="3" t="s">
        <v>843</v>
      </c>
      <c r="L203" s="3" t="s">
        <v>844</v>
      </c>
      <c r="M203" s="3"/>
    </row>
    <row r="204" spans="1:13" x14ac:dyDescent="0.3">
      <c r="A204" s="3" t="s">
        <v>845</v>
      </c>
      <c r="B204" s="3" t="s">
        <v>25</v>
      </c>
      <c r="C204" s="3">
        <v>223532</v>
      </c>
      <c r="D204" s="3">
        <v>65</v>
      </c>
      <c r="E204" s="3">
        <v>158</v>
      </c>
      <c r="F204" s="4">
        <v>1.15622E-7</v>
      </c>
      <c r="G204" s="3">
        <v>49.224699999999999</v>
      </c>
      <c r="H204" s="3" t="s">
        <v>846</v>
      </c>
      <c r="I204" s="3" t="s">
        <v>847</v>
      </c>
      <c r="J204" s="3" t="s">
        <v>99</v>
      </c>
      <c r="K204" s="3" t="s">
        <v>16</v>
      </c>
      <c r="L204" s="3" t="s">
        <v>848</v>
      </c>
      <c r="M204" s="3"/>
    </row>
    <row r="205" spans="1:13" x14ac:dyDescent="0.3">
      <c r="A205" s="3" t="s">
        <v>849</v>
      </c>
      <c r="B205" s="3" t="s">
        <v>13</v>
      </c>
      <c r="C205" s="3">
        <v>223136</v>
      </c>
      <c r="D205" s="3">
        <v>2</v>
      </c>
      <c r="E205" s="3">
        <v>796</v>
      </c>
      <c r="F205" s="3">
        <v>0</v>
      </c>
      <c r="G205" s="3">
        <v>807.67899999999997</v>
      </c>
      <c r="H205" s="3" t="s">
        <v>850</v>
      </c>
      <c r="I205" s="3" t="s">
        <v>851</v>
      </c>
      <c r="J205" s="3" t="s">
        <v>16</v>
      </c>
      <c r="K205" s="3" t="s">
        <v>852</v>
      </c>
      <c r="L205" s="3" t="s">
        <v>853</v>
      </c>
      <c r="M205" s="3"/>
    </row>
    <row r="206" spans="1:13" x14ac:dyDescent="0.3">
      <c r="A206" s="3" t="s">
        <v>854</v>
      </c>
      <c r="B206" s="3" t="s">
        <v>13</v>
      </c>
      <c r="C206" s="3">
        <v>223374</v>
      </c>
      <c r="D206" s="3">
        <v>1</v>
      </c>
      <c r="E206" s="3">
        <v>473</v>
      </c>
      <c r="F206" s="3">
        <v>0</v>
      </c>
      <c r="G206" s="3">
        <v>551.11199999999997</v>
      </c>
      <c r="H206" s="3" t="s">
        <v>855</v>
      </c>
      <c r="I206" s="3" t="s">
        <v>856</v>
      </c>
      <c r="J206" s="3" t="s">
        <v>16</v>
      </c>
      <c r="K206" s="3" t="s">
        <v>857</v>
      </c>
      <c r="L206" s="3" t="s">
        <v>858</v>
      </c>
      <c r="M206" s="3"/>
    </row>
    <row r="207" spans="1:13" x14ac:dyDescent="0.3">
      <c r="A207" s="3" t="s">
        <v>859</v>
      </c>
      <c r="B207" s="3" t="s">
        <v>25</v>
      </c>
      <c r="C207" s="3">
        <v>223525</v>
      </c>
      <c r="D207" s="3">
        <v>1</v>
      </c>
      <c r="E207" s="3">
        <v>379</v>
      </c>
      <c r="F207" s="4">
        <v>5.2857299999999999E-104</v>
      </c>
      <c r="G207" s="3">
        <v>311.88299999999998</v>
      </c>
      <c r="H207" s="3" t="s">
        <v>860</v>
      </c>
      <c r="I207" s="3" t="s">
        <v>861</v>
      </c>
      <c r="J207" s="3" t="s">
        <v>16</v>
      </c>
      <c r="K207" s="3" t="s">
        <v>16</v>
      </c>
      <c r="L207" s="3" t="s">
        <v>862</v>
      </c>
      <c r="M207" s="3"/>
    </row>
    <row r="208" spans="1:13" x14ac:dyDescent="0.3">
      <c r="A208" s="3" t="s">
        <v>863</v>
      </c>
      <c r="B208" s="3" t="s">
        <v>13</v>
      </c>
      <c r="C208" s="3">
        <v>223525</v>
      </c>
      <c r="D208" s="3">
        <v>1</v>
      </c>
      <c r="E208" s="3">
        <v>374</v>
      </c>
      <c r="F208" s="3">
        <v>0</v>
      </c>
      <c r="G208" s="3">
        <v>527.59500000000003</v>
      </c>
      <c r="H208" s="3" t="s">
        <v>864</v>
      </c>
      <c r="I208" s="3" t="s">
        <v>865</v>
      </c>
      <c r="J208" s="3" t="s">
        <v>16</v>
      </c>
      <c r="K208" s="3" t="s">
        <v>860</v>
      </c>
      <c r="L208" s="3" t="s">
        <v>862</v>
      </c>
      <c r="M208" s="3"/>
    </row>
    <row r="209" spans="1:13" x14ac:dyDescent="0.3">
      <c r="A209" s="3" t="s">
        <v>866</v>
      </c>
      <c r="B209" s="3" t="s">
        <v>13</v>
      </c>
      <c r="C209" s="3">
        <v>223373</v>
      </c>
      <c r="D209" s="3">
        <v>1</v>
      </c>
      <c r="E209" s="3">
        <v>603</v>
      </c>
      <c r="F209" s="3">
        <v>0</v>
      </c>
      <c r="G209" s="3">
        <v>669.40499999999997</v>
      </c>
      <c r="H209" s="3" t="s">
        <v>867</v>
      </c>
      <c r="I209" s="3" t="s">
        <v>868</v>
      </c>
      <c r="J209" s="3" t="s">
        <v>16</v>
      </c>
      <c r="K209" s="3" t="s">
        <v>869</v>
      </c>
      <c r="L209" s="3" t="s">
        <v>870</v>
      </c>
      <c r="M209" s="3"/>
    </row>
    <row r="210" spans="1:13" x14ac:dyDescent="0.3">
      <c r="A210" s="3" t="s">
        <v>871</v>
      </c>
      <c r="B210" s="3" t="s">
        <v>13</v>
      </c>
      <c r="C210" s="3">
        <v>223443</v>
      </c>
      <c r="D210" s="3">
        <v>138</v>
      </c>
      <c r="E210" s="3">
        <v>508</v>
      </c>
      <c r="F210" s="4">
        <v>1.0520900000000001E-53</v>
      </c>
      <c r="G210" s="3">
        <v>190.97200000000001</v>
      </c>
      <c r="H210" s="3" t="s">
        <v>872</v>
      </c>
      <c r="I210" s="3" t="s">
        <v>873</v>
      </c>
      <c r="J210" s="3" t="s">
        <v>113</v>
      </c>
      <c r="K210" s="3" t="s">
        <v>869</v>
      </c>
      <c r="L210" s="3" t="s">
        <v>874</v>
      </c>
      <c r="M210" s="3"/>
    </row>
    <row r="211" spans="1:13" x14ac:dyDescent="0.3">
      <c r="A211" s="3" t="s">
        <v>875</v>
      </c>
      <c r="B211" s="3" t="s">
        <v>13</v>
      </c>
      <c r="C211" s="3">
        <v>223836</v>
      </c>
      <c r="D211" s="3">
        <v>8</v>
      </c>
      <c r="E211" s="3">
        <v>218</v>
      </c>
      <c r="F211" s="4">
        <v>1.10163E-61</v>
      </c>
      <c r="G211" s="3">
        <v>191.94900000000001</v>
      </c>
      <c r="H211" s="3" t="s">
        <v>136</v>
      </c>
      <c r="I211" s="3" t="s">
        <v>137</v>
      </c>
      <c r="J211" s="3" t="s">
        <v>16</v>
      </c>
      <c r="K211" s="3" t="s">
        <v>90</v>
      </c>
      <c r="L211" s="3" t="s">
        <v>138</v>
      </c>
      <c r="M211" s="3"/>
    </row>
    <row r="212" spans="1:13" x14ac:dyDescent="0.3">
      <c r="A212" s="3" t="s">
        <v>876</v>
      </c>
      <c r="B212" s="3" t="s">
        <v>13</v>
      </c>
      <c r="C212" s="3">
        <v>223836</v>
      </c>
      <c r="D212" s="3">
        <v>16</v>
      </c>
      <c r="E212" s="3">
        <v>219</v>
      </c>
      <c r="F212" s="4">
        <v>1.04698E-69</v>
      </c>
      <c r="G212" s="3">
        <v>212.36500000000001</v>
      </c>
      <c r="H212" s="3" t="s">
        <v>136</v>
      </c>
      <c r="I212" s="3" t="s">
        <v>137</v>
      </c>
      <c r="J212" s="3" t="s">
        <v>16</v>
      </c>
      <c r="K212" s="3" t="s">
        <v>90</v>
      </c>
      <c r="L212" s="3" t="s">
        <v>138</v>
      </c>
      <c r="M212" s="3"/>
    </row>
    <row r="213" spans="1:13" x14ac:dyDescent="0.3">
      <c r="A213" s="3" t="s">
        <v>877</v>
      </c>
      <c r="B213" s="3" t="s">
        <v>13</v>
      </c>
      <c r="C213" s="3">
        <v>223904</v>
      </c>
      <c r="D213" s="3">
        <v>5</v>
      </c>
      <c r="E213" s="3">
        <v>275</v>
      </c>
      <c r="F213" s="4">
        <v>1.12745E-42</v>
      </c>
      <c r="G213" s="3">
        <v>147.072</v>
      </c>
      <c r="H213" s="3" t="s">
        <v>146</v>
      </c>
      <c r="I213" s="3" t="s">
        <v>147</v>
      </c>
      <c r="J213" s="3" t="s">
        <v>16</v>
      </c>
      <c r="K213" s="3" t="s">
        <v>148</v>
      </c>
      <c r="L213" s="3" t="s">
        <v>149</v>
      </c>
      <c r="M213" s="3"/>
    </row>
    <row r="214" spans="1:13" x14ac:dyDescent="0.3">
      <c r="A214" s="3" t="s">
        <v>878</v>
      </c>
      <c r="B214" s="3" t="s">
        <v>13</v>
      </c>
      <c r="C214" s="3">
        <v>224051</v>
      </c>
      <c r="D214" s="3">
        <v>2</v>
      </c>
      <c r="E214" s="3">
        <v>243</v>
      </c>
      <c r="F214" s="4">
        <v>6.5827799999999996E-151</v>
      </c>
      <c r="G214" s="3">
        <v>419.60500000000002</v>
      </c>
      <c r="H214" s="3" t="s">
        <v>141</v>
      </c>
      <c r="I214" s="3" t="s">
        <v>142</v>
      </c>
      <c r="J214" s="3" t="s">
        <v>16</v>
      </c>
      <c r="K214" s="3" t="s">
        <v>143</v>
      </c>
      <c r="L214" s="3" t="s">
        <v>144</v>
      </c>
      <c r="M214" s="3"/>
    </row>
    <row r="215" spans="1:13" x14ac:dyDescent="0.3">
      <c r="A215" s="3" t="s">
        <v>879</v>
      </c>
      <c r="B215" s="3" t="s">
        <v>13</v>
      </c>
      <c r="C215" s="3">
        <v>223816</v>
      </c>
      <c r="D215" s="3">
        <v>2</v>
      </c>
      <c r="E215" s="3">
        <v>231</v>
      </c>
      <c r="F215" s="4">
        <v>5.4806900000000003E-96</v>
      </c>
      <c r="G215" s="3">
        <v>280.33699999999999</v>
      </c>
      <c r="H215" s="3" t="s">
        <v>880</v>
      </c>
      <c r="I215" s="3" t="s">
        <v>881</v>
      </c>
      <c r="J215" s="3" t="s">
        <v>16</v>
      </c>
      <c r="K215" s="3" t="s">
        <v>882</v>
      </c>
      <c r="L215" s="3" t="s">
        <v>883</v>
      </c>
      <c r="M215" s="3"/>
    </row>
    <row r="216" spans="1:13" x14ac:dyDescent="0.3">
      <c r="A216" s="3" t="s">
        <v>884</v>
      </c>
      <c r="B216" s="3" t="s">
        <v>25</v>
      </c>
      <c r="C216" s="3">
        <v>227335</v>
      </c>
      <c r="D216" s="3">
        <v>9</v>
      </c>
      <c r="E216" s="3">
        <v>474</v>
      </c>
      <c r="F216" s="3">
        <v>0</v>
      </c>
      <c r="G216" s="3">
        <v>557.04300000000001</v>
      </c>
      <c r="H216" s="3" t="s">
        <v>885</v>
      </c>
      <c r="I216" s="3" t="s">
        <v>886</v>
      </c>
      <c r="J216" s="3" t="s">
        <v>16</v>
      </c>
      <c r="K216" s="3" t="s">
        <v>16</v>
      </c>
      <c r="L216" s="3" t="s">
        <v>887</v>
      </c>
      <c r="M216" s="3"/>
    </row>
    <row r="217" spans="1:13" x14ac:dyDescent="0.3">
      <c r="A217" s="3" t="s">
        <v>888</v>
      </c>
      <c r="B217" s="3" t="s">
        <v>13</v>
      </c>
      <c r="C217" s="3">
        <v>224156</v>
      </c>
      <c r="D217" s="3">
        <v>3</v>
      </c>
      <c r="E217" s="3">
        <v>250</v>
      </c>
      <c r="F217" s="4">
        <v>9.0879400000000004E-65</v>
      </c>
      <c r="G217" s="3">
        <v>203.06700000000001</v>
      </c>
      <c r="H217" s="3" t="s">
        <v>889</v>
      </c>
      <c r="I217" s="3" t="s">
        <v>890</v>
      </c>
      <c r="J217" s="3" t="s">
        <v>16</v>
      </c>
      <c r="K217" s="3" t="s">
        <v>891</v>
      </c>
      <c r="L217" s="3" t="s">
        <v>892</v>
      </c>
      <c r="M217" s="3"/>
    </row>
    <row r="218" spans="1:13" x14ac:dyDescent="0.3">
      <c r="A218" s="3" t="s">
        <v>893</v>
      </c>
      <c r="B218" s="3" t="s">
        <v>13</v>
      </c>
      <c r="C218" s="3">
        <v>223644</v>
      </c>
      <c r="D218" s="3">
        <v>1</v>
      </c>
      <c r="E218" s="3">
        <v>212</v>
      </c>
      <c r="F218" s="4">
        <v>5.6990599999999996E-90</v>
      </c>
      <c r="G218" s="3">
        <v>265.26900000000001</v>
      </c>
      <c r="H218" s="3" t="s">
        <v>894</v>
      </c>
      <c r="I218" s="3" t="s">
        <v>895</v>
      </c>
      <c r="J218" s="3" t="s">
        <v>16</v>
      </c>
      <c r="K218" s="3" t="s">
        <v>896</v>
      </c>
      <c r="L218" s="3" t="s">
        <v>897</v>
      </c>
      <c r="M218" s="3"/>
    </row>
    <row r="219" spans="1:13" x14ac:dyDescent="0.3">
      <c r="A219" s="3" t="s">
        <v>898</v>
      </c>
      <c r="B219" s="3" t="s">
        <v>13</v>
      </c>
      <c r="C219" s="3">
        <v>224117</v>
      </c>
      <c r="D219" s="3">
        <v>1</v>
      </c>
      <c r="E219" s="3">
        <v>1176</v>
      </c>
      <c r="F219" s="3">
        <v>0</v>
      </c>
      <c r="G219" s="3">
        <v>786.98500000000001</v>
      </c>
      <c r="H219" s="3" t="s">
        <v>899</v>
      </c>
      <c r="I219" s="3" t="s">
        <v>900</v>
      </c>
      <c r="J219" s="3" t="s">
        <v>16</v>
      </c>
      <c r="K219" s="3" t="s">
        <v>901</v>
      </c>
      <c r="L219" s="3" t="s">
        <v>902</v>
      </c>
      <c r="M219" s="3"/>
    </row>
    <row r="220" spans="1:13" x14ac:dyDescent="0.3">
      <c r="A220" s="3" t="s">
        <v>903</v>
      </c>
      <c r="B220" s="3" t="s">
        <v>13</v>
      </c>
      <c r="C220" s="3">
        <v>223635</v>
      </c>
      <c r="D220" s="3">
        <v>1</v>
      </c>
      <c r="E220" s="3">
        <v>264</v>
      </c>
      <c r="F220" s="4">
        <v>3.0582200000000002E-66</v>
      </c>
      <c r="G220" s="3">
        <v>206.87899999999999</v>
      </c>
      <c r="H220" s="3" t="s">
        <v>234</v>
      </c>
      <c r="I220" s="3" t="s">
        <v>235</v>
      </c>
      <c r="J220" s="3" t="s">
        <v>16</v>
      </c>
      <c r="K220" s="3" t="s">
        <v>236</v>
      </c>
      <c r="L220" s="3" t="s">
        <v>237</v>
      </c>
      <c r="M220" s="3"/>
    </row>
    <row r="221" spans="1:13" x14ac:dyDescent="0.3">
      <c r="A221" s="3" t="s">
        <v>904</v>
      </c>
      <c r="B221" s="3" t="s">
        <v>13</v>
      </c>
      <c r="C221" s="3">
        <v>223626</v>
      </c>
      <c r="D221" s="3">
        <v>147</v>
      </c>
      <c r="E221" s="3">
        <v>442</v>
      </c>
      <c r="F221" s="4">
        <v>8.5260199999999999E-127</v>
      </c>
      <c r="G221" s="3">
        <v>370.81799999999998</v>
      </c>
      <c r="H221" s="3" t="s">
        <v>905</v>
      </c>
      <c r="I221" s="3" t="s">
        <v>906</v>
      </c>
      <c r="J221" s="3" t="s">
        <v>16</v>
      </c>
      <c r="K221" s="3" t="s">
        <v>369</v>
      </c>
      <c r="L221" s="3" t="s">
        <v>907</v>
      </c>
      <c r="M221" s="3"/>
    </row>
    <row r="222" spans="1:13" x14ac:dyDescent="0.3">
      <c r="A222" s="3" t="s">
        <v>908</v>
      </c>
      <c r="B222" s="3" t="s">
        <v>25</v>
      </c>
      <c r="C222" s="3">
        <v>227060</v>
      </c>
      <c r="D222" s="3">
        <v>14</v>
      </c>
      <c r="E222" s="3">
        <v>603</v>
      </c>
      <c r="F222" s="3">
        <v>0</v>
      </c>
      <c r="G222" s="3">
        <v>917.32899999999995</v>
      </c>
      <c r="H222" s="3" t="s">
        <v>909</v>
      </c>
      <c r="I222" s="3" t="s">
        <v>910</v>
      </c>
      <c r="J222" s="3" t="s">
        <v>16</v>
      </c>
      <c r="K222" s="3" t="s">
        <v>16</v>
      </c>
      <c r="L222" s="3" t="s">
        <v>911</v>
      </c>
      <c r="M222" s="3"/>
    </row>
    <row r="223" spans="1:13" x14ac:dyDescent="0.3">
      <c r="A223" s="3" t="s">
        <v>912</v>
      </c>
      <c r="B223" s="3" t="s">
        <v>13</v>
      </c>
      <c r="C223" s="3">
        <v>223811</v>
      </c>
      <c r="D223" s="3">
        <v>1</v>
      </c>
      <c r="E223" s="3">
        <v>198</v>
      </c>
      <c r="F223" s="4">
        <v>1.4209799999999999E-102</v>
      </c>
      <c r="G223" s="3">
        <v>293.76499999999999</v>
      </c>
      <c r="H223" s="3" t="s">
        <v>913</v>
      </c>
      <c r="I223" s="3" t="s">
        <v>914</v>
      </c>
      <c r="J223" s="3" t="s">
        <v>16</v>
      </c>
      <c r="K223" s="3" t="s">
        <v>915</v>
      </c>
      <c r="L223" s="3" t="s">
        <v>916</v>
      </c>
      <c r="M223" s="3"/>
    </row>
    <row r="224" spans="1:13" x14ac:dyDescent="0.3">
      <c r="A224" s="3" t="s">
        <v>917</v>
      </c>
      <c r="B224" s="3" t="s">
        <v>13</v>
      </c>
      <c r="C224" s="3">
        <v>223550</v>
      </c>
      <c r="D224" s="3">
        <v>3</v>
      </c>
      <c r="E224" s="3">
        <v>861</v>
      </c>
      <c r="F224" s="3">
        <v>0</v>
      </c>
      <c r="G224" s="3">
        <v>838.529</v>
      </c>
      <c r="H224" s="3" t="s">
        <v>918</v>
      </c>
      <c r="I224" s="3" t="s">
        <v>919</v>
      </c>
      <c r="J224" s="3" t="s">
        <v>16</v>
      </c>
      <c r="K224" s="3" t="s">
        <v>236</v>
      </c>
      <c r="L224" s="3" t="s">
        <v>920</v>
      </c>
      <c r="M224" s="3"/>
    </row>
    <row r="225" spans="1:13" x14ac:dyDescent="0.3">
      <c r="A225" s="3" t="s">
        <v>921</v>
      </c>
      <c r="B225" s="3" t="s">
        <v>13</v>
      </c>
      <c r="C225" s="3">
        <v>223305</v>
      </c>
      <c r="D225" s="3">
        <v>1</v>
      </c>
      <c r="E225" s="3">
        <v>62</v>
      </c>
      <c r="F225" s="4">
        <v>2.4794100000000001E-19</v>
      </c>
      <c r="G225" s="3">
        <v>73.114800000000002</v>
      </c>
      <c r="H225" s="3" t="s">
        <v>922</v>
      </c>
      <c r="I225" s="3" t="s">
        <v>923</v>
      </c>
      <c r="J225" s="3" t="s">
        <v>16</v>
      </c>
      <c r="K225" s="3" t="s">
        <v>924</v>
      </c>
      <c r="L225" s="3" t="s">
        <v>925</v>
      </c>
      <c r="M225" s="3"/>
    </row>
    <row r="226" spans="1:13" x14ac:dyDescent="0.3">
      <c r="A226" s="3" t="s">
        <v>926</v>
      </c>
      <c r="B226" s="3" t="s">
        <v>25</v>
      </c>
      <c r="C226" s="3">
        <v>412455</v>
      </c>
      <c r="D226" s="3">
        <v>1</v>
      </c>
      <c r="E226" s="3">
        <v>120</v>
      </c>
      <c r="F226" s="4">
        <v>2.93544E-21</v>
      </c>
      <c r="G226" s="3">
        <v>81.938999999999993</v>
      </c>
      <c r="H226" s="3" t="s">
        <v>927</v>
      </c>
      <c r="I226" s="3" t="s">
        <v>928</v>
      </c>
      <c r="J226" s="3" t="s">
        <v>16</v>
      </c>
      <c r="K226" s="3" t="s">
        <v>16</v>
      </c>
      <c r="L226" s="3" t="s">
        <v>929</v>
      </c>
      <c r="M226" s="3"/>
    </row>
    <row r="227" spans="1:13" x14ac:dyDescent="0.3">
      <c r="A227" s="3" t="s">
        <v>930</v>
      </c>
      <c r="B227" s="3" t="s">
        <v>13</v>
      </c>
      <c r="C227" s="3">
        <v>224378</v>
      </c>
      <c r="D227" s="3">
        <v>1</v>
      </c>
      <c r="E227" s="3">
        <v>556</v>
      </c>
      <c r="F227" s="3">
        <v>0</v>
      </c>
      <c r="G227" s="3">
        <v>765.28300000000002</v>
      </c>
      <c r="H227" s="3" t="s">
        <v>931</v>
      </c>
      <c r="I227" s="3" t="s">
        <v>932</v>
      </c>
      <c r="J227" s="3" t="s">
        <v>16</v>
      </c>
      <c r="K227" s="3" t="s">
        <v>933</v>
      </c>
      <c r="L227" s="3" t="s">
        <v>934</v>
      </c>
      <c r="M227" s="3"/>
    </row>
    <row r="228" spans="1:13" x14ac:dyDescent="0.3">
      <c r="A228" s="3" t="s">
        <v>935</v>
      </c>
      <c r="B228" s="3" t="s">
        <v>13</v>
      </c>
      <c r="C228" s="3">
        <v>224121</v>
      </c>
      <c r="D228" s="3">
        <v>6</v>
      </c>
      <c r="E228" s="3">
        <v>666</v>
      </c>
      <c r="F228" s="3">
        <v>0</v>
      </c>
      <c r="G228" s="3">
        <v>940.1</v>
      </c>
      <c r="H228" s="3" t="s">
        <v>936</v>
      </c>
      <c r="I228" s="3" t="s">
        <v>937</v>
      </c>
      <c r="J228" s="3" t="s">
        <v>16</v>
      </c>
      <c r="K228" s="3" t="s">
        <v>938</v>
      </c>
      <c r="L228" s="3" t="s">
        <v>939</v>
      </c>
      <c r="M228" s="3"/>
    </row>
    <row r="229" spans="1:13" x14ac:dyDescent="0.3">
      <c r="A229" s="3" t="s">
        <v>940</v>
      </c>
      <c r="B229" s="3" t="s">
        <v>25</v>
      </c>
      <c r="C229" s="3">
        <v>413094</v>
      </c>
      <c r="D229" s="3">
        <v>4</v>
      </c>
      <c r="E229" s="3">
        <v>150</v>
      </c>
      <c r="F229" s="4">
        <v>6.2796499999999999E-61</v>
      </c>
      <c r="G229" s="3">
        <v>184.887</v>
      </c>
      <c r="H229" s="3" t="s">
        <v>941</v>
      </c>
      <c r="I229" s="3" t="s">
        <v>942</v>
      </c>
      <c r="J229" s="3" t="s">
        <v>16</v>
      </c>
      <c r="K229" s="3" t="s">
        <v>16</v>
      </c>
      <c r="L229" s="3" t="s">
        <v>943</v>
      </c>
      <c r="M229" s="3"/>
    </row>
    <row r="230" spans="1:13" x14ac:dyDescent="0.3">
      <c r="A230" s="3" t="s">
        <v>944</v>
      </c>
      <c r="B230" s="3" t="s">
        <v>13</v>
      </c>
      <c r="C230" s="3">
        <v>223616</v>
      </c>
      <c r="D230" s="3">
        <v>8</v>
      </c>
      <c r="E230" s="3">
        <v>822</v>
      </c>
      <c r="F230" s="3">
        <v>0</v>
      </c>
      <c r="G230" s="3">
        <v>959.81200000000001</v>
      </c>
      <c r="H230" s="3" t="s">
        <v>945</v>
      </c>
      <c r="I230" s="3" t="s">
        <v>946</v>
      </c>
      <c r="J230" s="3" t="s">
        <v>16</v>
      </c>
      <c r="K230" s="3" t="s">
        <v>947</v>
      </c>
      <c r="L230" s="3" t="s">
        <v>948</v>
      </c>
      <c r="M230" s="3"/>
    </row>
    <row r="231" spans="1:13" x14ac:dyDescent="0.3">
      <c r="A231" s="3" t="s">
        <v>949</v>
      </c>
      <c r="B231" s="3" t="s">
        <v>25</v>
      </c>
      <c r="C231" s="3">
        <v>412816</v>
      </c>
      <c r="D231" s="3">
        <v>54</v>
      </c>
      <c r="E231" s="3">
        <v>242</v>
      </c>
      <c r="F231" s="4">
        <v>8.8772900000000002E-13</v>
      </c>
      <c r="G231" s="3">
        <v>65.472700000000003</v>
      </c>
      <c r="H231" s="3" t="s">
        <v>950</v>
      </c>
      <c r="I231" s="3" t="s">
        <v>951</v>
      </c>
      <c r="J231" s="3" t="s">
        <v>16</v>
      </c>
      <c r="K231" s="3" t="s">
        <v>16</v>
      </c>
      <c r="L231" s="3" t="s">
        <v>952</v>
      </c>
      <c r="M231" s="3"/>
    </row>
    <row r="232" spans="1:13" x14ac:dyDescent="0.3">
      <c r="A232" s="3" t="s">
        <v>953</v>
      </c>
      <c r="B232" s="3" t="s">
        <v>25</v>
      </c>
      <c r="C232" s="3">
        <v>424112</v>
      </c>
      <c r="D232" s="3">
        <v>174</v>
      </c>
      <c r="E232" s="3">
        <v>376</v>
      </c>
      <c r="F232" s="4">
        <v>4.3336799999999996E-68</v>
      </c>
      <c r="G232" s="3">
        <v>212.69</v>
      </c>
      <c r="H232" s="3" t="s">
        <v>954</v>
      </c>
      <c r="I232" s="3" t="s">
        <v>955</v>
      </c>
      <c r="J232" s="3" t="s">
        <v>16</v>
      </c>
      <c r="K232" s="3" t="s">
        <v>16</v>
      </c>
      <c r="L232" s="3" t="s">
        <v>956</v>
      </c>
      <c r="M232" s="3"/>
    </row>
    <row r="233" spans="1:13" x14ac:dyDescent="0.3">
      <c r="A233" s="3" t="s">
        <v>953</v>
      </c>
      <c r="B233" s="3" t="s">
        <v>25</v>
      </c>
      <c r="C233" s="3">
        <v>412112</v>
      </c>
      <c r="D233" s="3">
        <v>12</v>
      </c>
      <c r="E233" s="3">
        <v>168</v>
      </c>
      <c r="F233" s="4">
        <v>2.00484E-16</v>
      </c>
      <c r="G233" s="3">
        <v>76.224100000000007</v>
      </c>
      <c r="H233" s="3" t="s">
        <v>274</v>
      </c>
      <c r="I233" s="3" t="s">
        <v>957</v>
      </c>
      <c r="J233" s="3" t="s">
        <v>16</v>
      </c>
      <c r="K233" s="3" t="s">
        <v>16</v>
      </c>
      <c r="L233" s="3" t="s">
        <v>958</v>
      </c>
      <c r="M233" s="3"/>
    </row>
    <row r="234" spans="1:13" x14ac:dyDescent="0.3">
      <c r="A234" s="3" t="s">
        <v>959</v>
      </c>
      <c r="B234" s="3" t="s">
        <v>13</v>
      </c>
      <c r="C234" s="3">
        <v>226852</v>
      </c>
      <c r="D234" s="3">
        <v>1</v>
      </c>
      <c r="E234" s="3">
        <v>71</v>
      </c>
      <c r="F234" s="4">
        <v>1.84934E-35</v>
      </c>
      <c r="G234" s="3">
        <v>114.19799999999999</v>
      </c>
      <c r="H234" s="3" t="s">
        <v>960</v>
      </c>
      <c r="I234" s="3" t="s">
        <v>960</v>
      </c>
      <c r="J234" s="3" t="s">
        <v>16</v>
      </c>
      <c r="K234" s="3" t="s">
        <v>961</v>
      </c>
      <c r="L234" s="3" t="s">
        <v>962</v>
      </c>
      <c r="M234" s="3"/>
    </row>
    <row r="235" spans="1:13" x14ac:dyDescent="0.3">
      <c r="A235" s="3" t="s">
        <v>963</v>
      </c>
      <c r="B235" s="3" t="s">
        <v>13</v>
      </c>
      <c r="C235" s="3">
        <v>224185</v>
      </c>
      <c r="D235" s="3">
        <v>11</v>
      </c>
      <c r="E235" s="3">
        <v>231</v>
      </c>
      <c r="F235" s="4">
        <v>6.6655100000000002E-7</v>
      </c>
      <c r="G235" s="3">
        <v>48.373899999999999</v>
      </c>
      <c r="H235" s="3" t="s">
        <v>964</v>
      </c>
      <c r="I235" s="3" t="s">
        <v>965</v>
      </c>
      <c r="J235" s="3" t="s">
        <v>16</v>
      </c>
      <c r="K235" s="3" t="s">
        <v>966</v>
      </c>
      <c r="L235" s="3" t="s">
        <v>967</v>
      </c>
      <c r="M235" s="3"/>
    </row>
    <row r="236" spans="1:13" x14ac:dyDescent="0.3">
      <c r="A236" s="3" t="s">
        <v>968</v>
      </c>
      <c r="B236" s="3" t="s">
        <v>13</v>
      </c>
      <c r="C236" s="3">
        <v>224609</v>
      </c>
      <c r="D236" s="3">
        <v>14</v>
      </c>
      <c r="E236" s="3">
        <v>104</v>
      </c>
      <c r="F236" s="4">
        <v>1.9037699999999999E-10</v>
      </c>
      <c r="G236" s="3">
        <v>53.7331</v>
      </c>
      <c r="H236" s="3" t="s">
        <v>969</v>
      </c>
      <c r="I236" s="3" t="s">
        <v>970</v>
      </c>
      <c r="J236" s="3" t="s">
        <v>113</v>
      </c>
      <c r="K236" s="3" t="s">
        <v>193</v>
      </c>
      <c r="L236" s="3" t="s">
        <v>971</v>
      </c>
      <c r="M236" s="3"/>
    </row>
    <row r="237" spans="1:13" x14ac:dyDescent="0.3">
      <c r="A237" s="3" t="s">
        <v>972</v>
      </c>
      <c r="B237" s="3" t="s">
        <v>13</v>
      </c>
      <c r="C237" s="3">
        <v>225326</v>
      </c>
      <c r="D237" s="3">
        <v>8</v>
      </c>
      <c r="E237" s="3">
        <v>156</v>
      </c>
      <c r="F237" s="4">
        <v>1.95164E-48</v>
      </c>
      <c r="G237" s="3">
        <v>153.16999999999999</v>
      </c>
      <c r="H237" s="3" t="s">
        <v>973</v>
      </c>
      <c r="I237" s="3" t="s">
        <v>974</v>
      </c>
      <c r="J237" s="3" t="s">
        <v>16</v>
      </c>
      <c r="K237" s="3" t="s">
        <v>975</v>
      </c>
      <c r="L237" s="3" t="s">
        <v>976</v>
      </c>
      <c r="M237" s="3"/>
    </row>
    <row r="238" spans="1:13" x14ac:dyDescent="0.3">
      <c r="A238" s="3" t="s">
        <v>977</v>
      </c>
      <c r="B238" s="3" t="s">
        <v>13</v>
      </c>
      <c r="C238" s="3">
        <v>224946</v>
      </c>
      <c r="D238" s="3">
        <v>1</v>
      </c>
      <c r="E238" s="3">
        <v>282</v>
      </c>
      <c r="F238" s="4">
        <v>3.9023600000000002E-58</v>
      </c>
      <c r="G238" s="3">
        <v>187.11199999999999</v>
      </c>
      <c r="H238" s="3" t="s">
        <v>978</v>
      </c>
      <c r="I238" s="3" t="s">
        <v>978</v>
      </c>
      <c r="J238" s="3" t="s">
        <v>16</v>
      </c>
      <c r="K238" s="3" t="s">
        <v>979</v>
      </c>
      <c r="L238" s="3" t="s">
        <v>980</v>
      </c>
      <c r="M238" s="3"/>
    </row>
    <row r="239" spans="1:13" x14ac:dyDescent="0.3">
      <c r="A239" s="3" t="s">
        <v>981</v>
      </c>
      <c r="B239" s="3" t="s">
        <v>25</v>
      </c>
      <c r="C239" s="3">
        <v>419687</v>
      </c>
      <c r="D239" s="3">
        <v>4</v>
      </c>
      <c r="E239" s="3">
        <v>179</v>
      </c>
      <c r="F239" s="4">
        <v>3.1652200000000001E-41</v>
      </c>
      <c r="G239" s="3">
        <v>136.78200000000001</v>
      </c>
      <c r="H239" s="3" t="s">
        <v>982</v>
      </c>
      <c r="I239" s="3" t="s">
        <v>983</v>
      </c>
      <c r="J239" s="3" t="s">
        <v>16</v>
      </c>
      <c r="K239" s="3" t="s">
        <v>16</v>
      </c>
      <c r="L239" s="3" t="s">
        <v>984</v>
      </c>
      <c r="M239" s="3"/>
    </row>
    <row r="240" spans="1:13" x14ac:dyDescent="0.3">
      <c r="A240" s="3" t="s">
        <v>985</v>
      </c>
      <c r="B240" s="3" t="s">
        <v>25</v>
      </c>
      <c r="C240" s="3">
        <v>223117</v>
      </c>
      <c r="D240" s="3">
        <v>14</v>
      </c>
      <c r="E240" s="3">
        <v>115</v>
      </c>
      <c r="F240" s="4">
        <v>1.4702100000000001E-10</v>
      </c>
      <c r="G240" s="3">
        <v>56.407699999999998</v>
      </c>
      <c r="H240" s="3" t="s">
        <v>986</v>
      </c>
      <c r="I240" s="3" t="s">
        <v>987</v>
      </c>
      <c r="J240" s="3" t="s">
        <v>99</v>
      </c>
      <c r="K240" s="3" t="s">
        <v>16</v>
      </c>
      <c r="L240" s="3" t="s">
        <v>988</v>
      </c>
      <c r="M240" s="3"/>
    </row>
    <row r="241" spans="1:13" x14ac:dyDescent="0.3">
      <c r="A241" s="3" t="s">
        <v>989</v>
      </c>
      <c r="B241" s="3" t="s">
        <v>25</v>
      </c>
      <c r="C241" s="3">
        <v>419667</v>
      </c>
      <c r="D241" s="3">
        <v>33</v>
      </c>
      <c r="E241" s="3">
        <v>279</v>
      </c>
      <c r="F241" s="4">
        <v>5.0441599999999995E-94</v>
      </c>
      <c r="G241" s="3">
        <v>278.35199999999998</v>
      </c>
      <c r="H241" s="3" t="s">
        <v>148</v>
      </c>
      <c r="I241" s="3" t="s">
        <v>990</v>
      </c>
      <c r="J241" s="3" t="s">
        <v>16</v>
      </c>
      <c r="K241" s="3" t="s">
        <v>16</v>
      </c>
      <c r="L241" s="3" t="s">
        <v>991</v>
      </c>
      <c r="M241" s="3"/>
    </row>
    <row r="242" spans="1:13" x14ac:dyDescent="0.3">
      <c r="A242" s="3" t="s">
        <v>992</v>
      </c>
      <c r="B242" s="3" t="s">
        <v>25</v>
      </c>
      <c r="C242" s="3">
        <v>419667</v>
      </c>
      <c r="D242" s="3">
        <v>3</v>
      </c>
      <c r="E242" s="3">
        <v>281</v>
      </c>
      <c r="F242" s="4">
        <v>2.2098999999999999E-94</v>
      </c>
      <c r="G242" s="3">
        <v>279.12200000000001</v>
      </c>
      <c r="H242" s="3" t="s">
        <v>148</v>
      </c>
      <c r="I242" s="3" t="s">
        <v>990</v>
      </c>
      <c r="J242" s="3" t="s">
        <v>16</v>
      </c>
      <c r="K242" s="3" t="s">
        <v>16</v>
      </c>
      <c r="L242" s="3" t="s">
        <v>991</v>
      </c>
      <c r="M242" s="3"/>
    </row>
    <row r="243" spans="1:13" x14ac:dyDescent="0.3">
      <c r="A243" s="3" t="s">
        <v>993</v>
      </c>
      <c r="B243" s="3" t="s">
        <v>25</v>
      </c>
      <c r="C243" s="3">
        <v>419667</v>
      </c>
      <c r="D243" s="3">
        <v>22</v>
      </c>
      <c r="E243" s="3">
        <v>277</v>
      </c>
      <c r="F243" s="4">
        <v>2.2247E-94</v>
      </c>
      <c r="G243" s="3">
        <v>279.12200000000001</v>
      </c>
      <c r="H243" s="3" t="s">
        <v>148</v>
      </c>
      <c r="I243" s="3" t="s">
        <v>990</v>
      </c>
      <c r="J243" s="3" t="s">
        <v>16</v>
      </c>
      <c r="K243" s="3" t="s">
        <v>16</v>
      </c>
      <c r="L243" s="3" t="s">
        <v>991</v>
      </c>
      <c r="M243" s="3"/>
    </row>
    <row r="244" spans="1:13" x14ac:dyDescent="0.3">
      <c r="A244" s="3" t="s">
        <v>994</v>
      </c>
      <c r="B244" s="3" t="s">
        <v>13</v>
      </c>
      <c r="C244" s="3">
        <v>224058</v>
      </c>
      <c r="D244" s="3">
        <v>1</v>
      </c>
      <c r="E244" s="3">
        <v>336</v>
      </c>
      <c r="F244" s="4">
        <v>2.70191E-160</v>
      </c>
      <c r="G244" s="3">
        <v>451.31799999999998</v>
      </c>
      <c r="H244" s="3" t="s">
        <v>995</v>
      </c>
      <c r="I244" s="3" t="s">
        <v>996</v>
      </c>
      <c r="J244" s="3" t="s">
        <v>16</v>
      </c>
      <c r="K244" s="3" t="s">
        <v>997</v>
      </c>
      <c r="L244" s="3" t="s">
        <v>998</v>
      </c>
      <c r="M244" s="3"/>
    </row>
    <row r="245" spans="1:13" x14ac:dyDescent="0.3">
      <c r="A245" s="3" t="s">
        <v>999</v>
      </c>
      <c r="B245" s="3" t="s">
        <v>13</v>
      </c>
      <c r="C245" s="3">
        <v>224922</v>
      </c>
      <c r="D245" s="3">
        <v>14</v>
      </c>
      <c r="E245" s="3">
        <v>223</v>
      </c>
      <c r="F245" s="4">
        <v>2.55438E-71</v>
      </c>
      <c r="G245" s="3">
        <v>216.66300000000001</v>
      </c>
      <c r="H245" s="3" t="s">
        <v>1000</v>
      </c>
      <c r="I245" s="3" t="s">
        <v>1001</v>
      </c>
      <c r="J245" s="3" t="s">
        <v>16</v>
      </c>
      <c r="K245" s="3" t="s">
        <v>90</v>
      </c>
      <c r="L245" s="3" t="s">
        <v>1002</v>
      </c>
      <c r="M245" s="3"/>
    </row>
    <row r="246" spans="1:13" x14ac:dyDescent="0.3">
      <c r="A246" s="3" t="s">
        <v>1003</v>
      </c>
      <c r="B246" s="3" t="s">
        <v>13</v>
      </c>
      <c r="C246" s="3">
        <v>224155</v>
      </c>
      <c r="D246" s="3">
        <v>1</v>
      </c>
      <c r="E246" s="3">
        <v>258</v>
      </c>
      <c r="F246" s="4">
        <v>3.6141700000000002E-56</v>
      </c>
      <c r="G246" s="3">
        <v>181.458</v>
      </c>
      <c r="H246" s="3" t="s">
        <v>1004</v>
      </c>
      <c r="I246" s="3" t="s">
        <v>1005</v>
      </c>
      <c r="J246" s="3" t="s">
        <v>16</v>
      </c>
      <c r="K246" s="3" t="s">
        <v>1006</v>
      </c>
      <c r="L246" s="3" t="s">
        <v>1007</v>
      </c>
      <c r="M246" s="3"/>
    </row>
    <row r="247" spans="1:13" x14ac:dyDescent="0.3">
      <c r="A247" s="3" t="s">
        <v>1008</v>
      </c>
      <c r="B247" s="3" t="s">
        <v>13</v>
      </c>
      <c r="C247" s="3">
        <v>223663</v>
      </c>
      <c r="D247" s="3">
        <v>8</v>
      </c>
      <c r="E247" s="3">
        <v>155</v>
      </c>
      <c r="F247" s="4">
        <v>4.8680000000000003E-65</v>
      </c>
      <c r="G247" s="3">
        <v>195.60900000000001</v>
      </c>
      <c r="H247" s="3" t="s">
        <v>1009</v>
      </c>
      <c r="I247" s="3" t="s">
        <v>1010</v>
      </c>
      <c r="J247" s="3" t="s">
        <v>16</v>
      </c>
      <c r="K247" s="3" t="s">
        <v>1011</v>
      </c>
      <c r="L247" s="3" t="s">
        <v>1012</v>
      </c>
      <c r="M247" s="3"/>
    </row>
    <row r="248" spans="1:13" x14ac:dyDescent="0.3">
      <c r="A248" s="3" t="s">
        <v>1013</v>
      </c>
      <c r="B248" s="3" t="s">
        <v>25</v>
      </c>
      <c r="C248" s="3">
        <v>413273</v>
      </c>
      <c r="D248" s="3">
        <v>21</v>
      </c>
      <c r="E248" s="3">
        <v>147</v>
      </c>
      <c r="F248" s="4">
        <v>2.9847000000000001E-21</v>
      </c>
      <c r="G248" s="3">
        <v>84.052700000000002</v>
      </c>
      <c r="H248" s="3" t="s">
        <v>1014</v>
      </c>
      <c r="I248" s="3" t="s">
        <v>1015</v>
      </c>
      <c r="J248" s="3" t="s">
        <v>16</v>
      </c>
      <c r="K248" s="3" t="s">
        <v>16</v>
      </c>
      <c r="L248" s="3" t="s">
        <v>1016</v>
      </c>
      <c r="M248" s="3"/>
    </row>
    <row r="249" spans="1:13" x14ac:dyDescent="0.3">
      <c r="A249" s="3" t="s">
        <v>1017</v>
      </c>
      <c r="B249" s="3" t="s">
        <v>13</v>
      </c>
      <c r="C249" s="3">
        <v>224584</v>
      </c>
      <c r="D249" s="3">
        <v>13</v>
      </c>
      <c r="E249" s="3">
        <v>184</v>
      </c>
      <c r="F249" s="4">
        <v>1.52286E-31</v>
      </c>
      <c r="G249" s="3">
        <v>112.349</v>
      </c>
      <c r="H249" s="3" t="s">
        <v>1018</v>
      </c>
      <c r="I249" s="3" t="s">
        <v>1019</v>
      </c>
      <c r="J249" s="3" t="s">
        <v>16</v>
      </c>
      <c r="K249" s="3" t="s">
        <v>1020</v>
      </c>
      <c r="L249" s="3" t="s">
        <v>1021</v>
      </c>
      <c r="M249" s="3"/>
    </row>
    <row r="250" spans="1:13" x14ac:dyDescent="0.3">
      <c r="A250" s="3" t="s">
        <v>1022</v>
      </c>
      <c r="B250" s="3" t="s">
        <v>25</v>
      </c>
      <c r="C250" s="3">
        <v>226594</v>
      </c>
      <c r="D250" s="3">
        <v>1</v>
      </c>
      <c r="E250" s="3">
        <v>426</v>
      </c>
      <c r="F250" s="3">
        <v>0</v>
      </c>
      <c r="G250" s="3">
        <v>551.97799999999995</v>
      </c>
      <c r="H250" s="3" t="s">
        <v>1023</v>
      </c>
      <c r="I250" s="3" t="s">
        <v>1024</v>
      </c>
      <c r="J250" s="3" t="s">
        <v>16</v>
      </c>
      <c r="K250" s="3" t="s">
        <v>16</v>
      </c>
      <c r="L250" s="3" t="s">
        <v>1025</v>
      </c>
      <c r="M250" s="3"/>
    </row>
    <row r="251" spans="1:13" x14ac:dyDescent="0.3">
      <c r="A251" s="3" t="s">
        <v>1026</v>
      </c>
      <c r="B251" s="3" t="s">
        <v>13</v>
      </c>
      <c r="C251" s="3">
        <v>223691</v>
      </c>
      <c r="D251" s="3">
        <v>3</v>
      </c>
      <c r="E251" s="3">
        <v>312</v>
      </c>
      <c r="F251" s="4">
        <v>2.0779200000000002E-93</v>
      </c>
      <c r="G251" s="3">
        <v>280.041</v>
      </c>
      <c r="H251" s="3" t="s">
        <v>1027</v>
      </c>
      <c r="I251" s="3" t="s">
        <v>1028</v>
      </c>
      <c r="J251" s="3" t="s">
        <v>16</v>
      </c>
      <c r="K251" s="3" t="s">
        <v>1029</v>
      </c>
      <c r="L251" s="3" t="s">
        <v>1030</v>
      </c>
      <c r="M251" s="3"/>
    </row>
    <row r="252" spans="1:13" x14ac:dyDescent="0.3">
      <c r="A252" s="3" t="s">
        <v>1031</v>
      </c>
      <c r="B252" s="3" t="s">
        <v>13</v>
      </c>
      <c r="C252" s="3">
        <v>223837</v>
      </c>
      <c r="D252" s="3">
        <v>1</v>
      </c>
      <c r="E252" s="3">
        <v>419</v>
      </c>
      <c r="F252" s="3">
        <v>0</v>
      </c>
      <c r="G252" s="3">
        <v>604.49599999999998</v>
      </c>
      <c r="H252" s="3" t="s">
        <v>1032</v>
      </c>
      <c r="I252" s="3" t="s">
        <v>1033</v>
      </c>
      <c r="J252" s="3" t="s">
        <v>16</v>
      </c>
      <c r="K252" s="3" t="s">
        <v>1034</v>
      </c>
      <c r="L252" s="3" t="s">
        <v>1035</v>
      </c>
      <c r="M252" s="3"/>
    </row>
    <row r="253" spans="1:13" x14ac:dyDescent="0.3">
      <c r="A253" s="3" t="s">
        <v>1036</v>
      </c>
      <c r="B253" s="3" t="s">
        <v>13</v>
      </c>
      <c r="C253" s="3">
        <v>223332</v>
      </c>
      <c r="D253" s="3">
        <v>1</v>
      </c>
      <c r="E253" s="3">
        <v>86</v>
      </c>
      <c r="F253" s="4">
        <v>1.21469E-32</v>
      </c>
      <c r="G253" s="3">
        <v>107.782</v>
      </c>
      <c r="H253" s="3" t="s">
        <v>1037</v>
      </c>
      <c r="I253" s="3" t="s">
        <v>1038</v>
      </c>
      <c r="J253" s="3" t="s">
        <v>16</v>
      </c>
      <c r="K253" s="3" t="s">
        <v>1039</v>
      </c>
      <c r="L253" s="3" t="s">
        <v>1040</v>
      </c>
      <c r="M253" s="3"/>
    </row>
    <row r="254" spans="1:13" x14ac:dyDescent="0.3">
      <c r="A254" s="3" t="s">
        <v>1041</v>
      </c>
      <c r="B254" s="3" t="s">
        <v>13</v>
      </c>
      <c r="C254" s="3">
        <v>223613</v>
      </c>
      <c r="D254" s="3">
        <v>1</v>
      </c>
      <c r="E254" s="3">
        <v>406</v>
      </c>
      <c r="F254" s="4">
        <v>5.8304899999999999E-135</v>
      </c>
      <c r="G254" s="3">
        <v>397.44400000000002</v>
      </c>
      <c r="H254" s="3" t="s">
        <v>1042</v>
      </c>
      <c r="I254" s="3" t="s">
        <v>1043</v>
      </c>
      <c r="J254" s="3" t="s">
        <v>113</v>
      </c>
      <c r="K254" s="3" t="s">
        <v>1044</v>
      </c>
      <c r="L254" s="3" t="s">
        <v>1045</v>
      </c>
      <c r="M254" s="3"/>
    </row>
    <row r="255" spans="1:13" x14ac:dyDescent="0.3">
      <c r="A255" s="3" t="s">
        <v>1046</v>
      </c>
      <c r="B255" s="3" t="s">
        <v>13</v>
      </c>
      <c r="C255" s="3">
        <v>223662</v>
      </c>
      <c r="D255" s="3">
        <v>1</v>
      </c>
      <c r="E255" s="3">
        <v>144</v>
      </c>
      <c r="F255" s="4">
        <v>1.32341E-31</v>
      </c>
      <c r="G255" s="3">
        <v>110.039</v>
      </c>
      <c r="H255" s="3" t="s">
        <v>1047</v>
      </c>
      <c r="I255" s="3" t="s">
        <v>1048</v>
      </c>
      <c r="J255" s="3" t="s">
        <v>16</v>
      </c>
      <c r="K255" s="3" t="s">
        <v>118</v>
      </c>
      <c r="L255" s="3" t="s">
        <v>1049</v>
      </c>
      <c r="M255" s="3"/>
    </row>
    <row r="256" spans="1:13" x14ac:dyDescent="0.3">
      <c r="A256" s="3" t="s">
        <v>1050</v>
      </c>
      <c r="B256" s="3" t="s">
        <v>13</v>
      </c>
      <c r="C256" s="3">
        <v>223104</v>
      </c>
      <c r="D256" s="3">
        <v>1</v>
      </c>
      <c r="E256" s="3">
        <v>412</v>
      </c>
      <c r="F256" s="4">
        <v>4.6437999999999997E-77</v>
      </c>
      <c r="G256" s="3">
        <v>252.98699999999999</v>
      </c>
      <c r="H256" s="3" t="s">
        <v>1051</v>
      </c>
      <c r="I256" s="3" t="s">
        <v>1052</v>
      </c>
      <c r="J256" s="3" t="s">
        <v>16</v>
      </c>
      <c r="K256" s="3" t="s">
        <v>1053</v>
      </c>
      <c r="L256" s="3" t="s">
        <v>1054</v>
      </c>
      <c r="M256" s="3"/>
    </row>
    <row r="257" spans="1:13" x14ac:dyDescent="0.3">
      <c r="A257" s="3" t="s">
        <v>1055</v>
      </c>
      <c r="B257" s="3" t="s">
        <v>13</v>
      </c>
      <c r="C257" s="3">
        <v>224029</v>
      </c>
      <c r="D257" s="3">
        <v>2</v>
      </c>
      <c r="E257" s="3">
        <v>379</v>
      </c>
      <c r="F257" s="4">
        <v>4.1456800000000004E-177</v>
      </c>
      <c r="G257" s="3">
        <v>497.464</v>
      </c>
      <c r="H257" s="3" t="s">
        <v>1056</v>
      </c>
      <c r="I257" s="3" t="s">
        <v>1057</v>
      </c>
      <c r="J257" s="3" t="s">
        <v>16</v>
      </c>
      <c r="K257" s="3" t="s">
        <v>297</v>
      </c>
      <c r="L257" s="3" t="s">
        <v>1058</v>
      </c>
      <c r="M257" s="3"/>
    </row>
    <row r="258" spans="1:13" x14ac:dyDescent="0.3">
      <c r="A258" s="3" t="s">
        <v>1059</v>
      </c>
      <c r="B258" s="3" t="s">
        <v>13</v>
      </c>
      <c r="C258" s="3">
        <v>223378</v>
      </c>
      <c r="D258" s="3">
        <v>3</v>
      </c>
      <c r="E258" s="3">
        <v>384</v>
      </c>
      <c r="F258" s="4">
        <v>9.3064500000000003E-175</v>
      </c>
      <c r="G258" s="3">
        <v>492.56099999999998</v>
      </c>
      <c r="H258" s="3" t="s">
        <v>1060</v>
      </c>
      <c r="I258" s="3" t="s">
        <v>1061</v>
      </c>
      <c r="J258" s="3" t="s">
        <v>16</v>
      </c>
      <c r="K258" s="3" t="s">
        <v>1062</v>
      </c>
      <c r="L258" s="3" t="s">
        <v>1063</v>
      </c>
      <c r="M258" s="3"/>
    </row>
    <row r="259" spans="1:13" x14ac:dyDescent="0.3">
      <c r="A259" s="3" t="s">
        <v>1064</v>
      </c>
      <c r="B259" s="3" t="s">
        <v>13</v>
      </c>
      <c r="C259" s="3">
        <v>223815</v>
      </c>
      <c r="D259" s="3">
        <v>67</v>
      </c>
      <c r="E259" s="3">
        <v>759</v>
      </c>
      <c r="F259" s="4">
        <v>8.57643E-153</v>
      </c>
      <c r="G259" s="3">
        <v>461.05599999999998</v>
      </c>
      <c r="H259" s="3" t="s">
        <v>1065</v>
      </c>
      <c r="I259" s="3" t="s">
        <v>1066</v>
      </c>
      <c r="J259" s="3" t="s">
        <v>16</v>
      </c>
      <c r="K259" s="3" t="s">
        <v>1067</v>
      </c>
      <c r="L259" s="3" t="s">
        <v>1068</v>
      </c>
      <c r="M259" s="3"/>
    </row>
    <row r="260" spans="1:13" x14ac:dyDescent="0.3">
      <c r="A260" s="3" t="s">
        <v>1069</v>
      </c>
      <c r="B260" s="3" t="s">
        <v>13</v>
      </c>
      <c r="C260" s="3">
        <v>223240</v>
      </c>
      <c r="D260" s="3">
        <v>3</v>
      </c>
      <c r="E260" s="3">
        <v>417</v>
      </c>
      <c r="F260" s="3">
        <v>0</v>
      </c>
      <c r="G260" s="3">
        <v>541.048</v>
      </c>
      <c r="H260" s="3" t="s">
        <v>1070</v>
      </c>
      <c r="I260" s="3" t="s">
        <v>1071</v>
      </c>
      <c r="J260" s="3" t="s">
        <v>16</v>
      </c>
      <c r="K260" s="3" t="s">
        <v>1072</v>
      </c>
      <c r="L260" s="3" t="s">
        <v>1073</v>
      </c>
      <c r="M260" s="3"/>
    </row>
    <row r="261" spans="1:13" x14ac:dyDescent="0.3">
      <c r="A261" s="3" t="s">
        <v>1074</v>
      </c>
      <c r="B261" s="3" t="s">
        <v>13</v>
      </c>
      <c r="C261" s="3">
        <v>223320</v>
      </c>
      <c r="D261" s="3">
        <v>18</v>
      </c>
      <c r="E261" s="3">
        <v>200</v>
      </c>
      <c r="F261" s="4">
        <v>4.4947899999999998E-52</v>
      </c>
      <c r="G261" s="3">
        <v>165.429</v>
      </c>
      <c r="H261" s="3" t="s">
        <v>1075</v>
      </c>
      <c r="I261" s="3" t="s">
        <v>1076</v>
      </c>
      <c r="J261" s="3" t="s">
        <v>16</v>
      </c>
      <c r="K261" s="3" t="s">
        <v>1077</v>
      </c>
      <c r="L261" s="3" t="s">
        <v>1078</v>
      </c>
      <c r="M261" s="3"/>
    </row>
    <row r="262" spans="1:13" x14ac:dyDescent="0.3">
      <c r="A262" s="3" t="s">
        <v>1079</v>
      </c>
      <c r="B262" s="3" t="s">
        <v>13</v>
      </c>
      <c r="C262" s="3">
        <v>223262</v>
      </c>
      <c r="D262" s="3">
        <v>1</v>
      </c>
      <c r="E262" s="3">
        <v>89</v>
      </c>
      <c r="F262" s="4">
        <v>6.6607699999999997E-39</v>
      </c>
      <c r="G262" s="3">
        <v>124.22</v>
      </c>
      <c r="H262" s="3" t="s">
        <v>1080</v>
      </c>
      <c r="I262" s="3" t="s">
        <v>1081</v>
      </c>
      <c r="J262" s="3" t="s">
        <v>16</v>
      </c>
      <c r="K262" s="3" t="s">
        <v>1082</v>
      </c>
      <c r="L262" s="3" t="s">
        <v>1083</v>
      </c>
      <c r="M262" s="3"/>
    </row>
    <row r="263" spans="1:13" x14ac:dyDescent="0.3">
      <c r="A263" s="3" t="s">
        <v>1084</v>
      </c>
      <c r="B263" s="3" t="s">
        <v>25</v>
      </c>
      <c r="C263" s="3">
        <v>223532</v>
      </c>
      <c r="D263" s="3">
        <v>8</v>
      </c>
      <c r="E263" s="3">
        <v>151</v>
      </c>
      <c r="F263" s="4">
        <v>8.2828399999999999E-10</v>
      </c>
      <c r="G263" s="3">
        <v>54.617400000000004</v>
      </c>
      <c r="H263" s="3" t="s">
        <v>846</v>
      </c>
      <c r="I263" s="3" t="s">
        <v>847</v>
      </c>
      <c r="J263" s="3" t="s">
        <v>16</v>
      </c>
      <c r="K263" s="3" t="s">
        <v>16</v>
      </c>
      <c r="L263" s="3" t="s">
        <v>848</v>
      </c>
      <c r="M263" s="3"/>
    </row>
    <row r="264" spans="1:13" x14ac:dyDescent="0.3">
      <c r="A264" s="3" t="s">
        <v>1085</v>
      </c>
      <c r="B264" s="3" t="s">
        <v>13</v>
      </c>
      <c r="C264" s="3">
        <v>223897</v>
      </c>
      <c r="D264" s="3">
        <v>20</v>
      </c>
      <c r="E264" s="3">
        <v>308</v>
      </c>
      <c r="F264" s="4">
        <v>2.0963400000000001E-36</v>
      </c>
      <c r="G264" s="3">
        <v>134.166</v>
      </c>
      <c r="H264" s="3" t="s">
        <v>1086</v>
      </c>
      <c r="I264" s="3" t="s">
        <v>1087</v>
      </c>
      <c r="J264" s="3" t="s">
        <v>16</v>
      </c>
      <c r="K264" s="3" t="s">
        <v>1088</v>
      </c>
      <c r="L264" s="3" t="s">
        <v>1089</v>
      </c>
      <c r="M264" s="3"/>
    </row>
    <row r="265" spans="1:13" x14ac:dyDescent="0.3">
      <c r="A265" s="3" t="s">
        <v>1090</v>
      </c>
      <c r="B265" s="3" t="s">
        <v>13</v>
      </c>
      <c r="C265" s="3">
        <v>223359</v>
      </c>
      <c r="D265" s="3">
        <v>2</v>
      </c>
      <c r="E265" s="3">
        <v>391</v>
      </c>
      <c r="F265" s="3">
        <v>0</v>
      </c>
      <c r="G265" s="3">
        <v>639.24099999999999</v>
      </c>
      <c r="H265" s="3" t="s">
        <v>1091</v>
      </c>
      <c r="I265" s="3" t="s">
        <v>1092</v>
      </c>
      <c r="J265" s="3" t="s">
        <v>16</v>
      </c>
      <c r="K265" s="3" t="s">
        <v>1093</v>
      </c>
      <c r="L265" s="3" t="s">
        <v>1094</v>
      </c>
      <c r="M265" s="3"/>
    </row>
    <row r="266" spans="1:13" x14ac:dyDescent="0.3">
      <c r="A266" s="3" t="s">
        <v>1095</v>
      </c>
      <c r="B266" s="3" t="s">
        <v>25</v>
      </c>
      <c r="C266" s="3">
        <v>413140</v>
      </c>
      <c r="D266" s="3">
        <v>14</v>
      </c>
      <c r="E266" s="3">
        <v>291</v>
      </c>
      <c r="F266" s="4">
        <v>2.5156999999999999E-31</v>
      </c>
      <c r="G266" s="3">
        <v>124.43300000000001</v>
      </c>
      <c r="H266" s="3" t="s">
        <v>1096</v>
      </c>
      <c r="I266" s="3" t="s">
        <v>1097</v>
      </c>
      <c r="J266" s="3" t="s">
        <v>16</v>
      </c>
      <c r="K266" s="3" t="s">
        <v>16</v>
      </c>
      <c r="L266" s="3" t="s">
        <v>1098</v>
      </c>
      <c r="M266" s="3"/>
    </row>
    <row r="267" spans="1:13" x14ac:dyDescent="0.3">
      <c r="A267" s="3" t="s">
        <v>1095</v>
      </c>
      <c r="B267" s="3" t="s">
        <v>13</v>
      </c>
      <c r="C267" s="3">
        <v>223657</v>
      </c>
      <c r="D267" s="3">
        <v>335</v>
      </c>
      <c r="E267" s="3">
        <v>558</v>
      </c>
      <c r="F267" s="4">
        <v>8.6816699999999995E-30</v>
      </c>
      <c r="G267" s="3">
        <v>118.01300000000001</v>
      </c>
      <c r="H267" s="3" t="s">
        <v>286</v>
      </c>
      <c r="I267" s="3" t="s">
        <v>287</v>
      </c>
      <c r="J267" s="3" t="s">
        <v>16</v>
      </c>
      <c r="K267" s="3" t="s">
        <v>288</v>
      </c>
      <c r="L267" s="3" t="s">
        <v>289</v>
      </c>
      <c r="M267" s="3"/>
    </row>
    <row r="268" spans="1:13" x14ac:dyDescent="0.3">
      <c r="A268" s="3" t="s">
        <v>1099</v>
      </c>
      <c r="B268" s="3" t="s">
        <v>13</v>
      </c>
      <c r="C268" s="3">
        <v>224130</v>
      </c>
      <c r="D268" s="3">
        <v>1</v>
      </c>
      <c r="E268" s="3">
        <v>289</v>
      </c>
      <c r="F268" s="4">
        <v>1.9248500000000001E-167</v>
      </c>
      <c r="G268" s="3">
        <v>465.12599999999998</v>
      </c>
      <c r="H268" s="3" t="s">
        <v>1100</v>
      </c>
      <c r="I268" s="3" t="s">
        <v>1101</v>
      </c>
      <c r="J268" s="3" t="s">
        <v>16</v>
      </c>
      <c r="K268" s="3" t="s">
        <v>335</v>
      </c>
      <c r="L268" s="3" t="s">
        <v>1102</v>
      </c>
      <c r="M268" s="3"/>
    </row>
    <row r="269" spans="1:13" x14ac:dyDescent="0.3">
      <c r="A269" s="3" t="s">
        <v>1103</v>
      </c>
      <c r="B269" s="3" t="s">
        <v>13</v>
      </c>
      <c r="C269" s="3">
        <v>224810</v>
      </c>
      <c r="D269" s="3">
        <v>17</v>
      </c>
      <c r="E269" s="3">
        <v>188</v>
      </c>
      <c r="F269" s="4">
        <v>6.2892299999999996E-55</v>
      </c>
      <c r="G269" s="3">
        <v>172.08199999999999</v>
      </c>
      <c r="H269" s="3" t="s">
        <v>1104</v>
      </c>
      <c r="I269" s="3" t="s">
        <v>1105</v>
      </c>
      <c r="J269" s="3" t="s">
        <v>16</v>
      </c>
      <c r="K269" s="3" t="s">
        <v>1106</v>
      </c>
      <c r="L269" s="3" t="s">
        <v>1107</v>
      </c>
      <c r="M269" s="3"/>
    </row>
    <row r="270" spans="1:13" x14ac:dyDescent="0.3">
      <c r="A270" s="3" t="s">
        <v>1108</v>
      </c>
      <c r="B270" s="3" t="s">
        <v>13</v>
      </c>
      <c r="C270" s="3">
        <v>224013</v>
      </c>
      <c r="D270" s="3">
        <v>5</v>
      </c>
      <c r="E270" s="3">
        <v>342</v>
      </c>
      <c r="F270" s="3">
        <v>0</v>
      </c>
      <c r="G270" s="3">
        <v>539.89099999999996</v>
      </c>
      <c r="H270" s="3" t="s">
        <v>1109</v>
      </c>
      <c r="I270" s="3" t="s">
        <v>1110</v>
      </c>
      <c r="J270" s="3" t="s">
        <v>16</v>
      </c>
      <c r="K270" s="3" t="s">
        <v>1111</v>
      </c>
      <c r="L270" s="3" t="s">
        <v>1112</v>
      </c>
      <c r="M270" s="3"/>
    </row>
    <row r="271" spans="1:13" x14ac:dyDescent="0.3">
      <c r="A271" s="3" t="s">
        <v>1113</v>
      </c>
      <c r="B271" s="3" t="s">
        <v>13</v>
      </c>
      <c r="C271" s="3">
        <v>223423</v>
      </c>
      <c r="D271" s="3">
        <v>1</v>
      </c>
      <c r="E271" s="3">
        <v>119</v>
      </c>
      <c r="F271" s="4">
        <v>1.5490099999999999E-5</v>
      </c>
      <c r="G271" s="3">
        <v>41.674399999999999</v>
      </c>
      <c r="H271" s="3" t="s">
        <v>1114</v>
      </c>
      <c r="I271" s="3" t="s">
        <v>1115</v>
      </c>
      <c r="J271" s="3" t="s">
        <v>16</v>
      </c>
      <c r="K271" s="3" t="s">
        <v>397</v>
      </c>
      <c r="L271" s="3" t="s">
        <v>1116</v>
      </c>
      <c r="M271" s="3"/>
    </row>
    <row r="272" spans="1:13" x14ac:dyDescent="0.3">
      <c r="A272" s="3" t="s">
        <v>1117</v>
      </c>
      <c r="B272" s="3" t="s">
        <v>13</v>
      </c>
      <c r="C272" s="3">
        <v>224016</v>
      </c>
      <c r="D272" s="3">
        <v>1</v>
      </c>
      <c r="E272" s="3">
        <v>275</v>
      </c>
      <c r="F272" s="4">
        <v>3.2204100000000001E-133</v>
      </c>
      <c r="G272" s="3">
        <v>377.78699999999998</v>
      </c>
      <c r="H272" s="3" t="s">
        <v>1118</v>
      </c>
      <c r="I272" s="3" t="s">
        <v>1119</v>
      </c>
      <c r="J272" s="3" t="s">
        <v>16</v>
      </c>
      <c r="K272" s="3" t="s">
        <v>1120</v>
      </c>
      <c r="L272" s="3" t="s">
        <v>1121</v>
      </c>
      <c r="M272" s="3"/>
    </row>
    <row r="273" spans="1:13" x14ac:dyDescent="0.3">
      <c r="A273" s="3" t="s">
        <v>1122</v>
      </c>
      <c r="B273" s="3" t="s">
        <v>13</v>
      </c>
      <c r="C273" s="3">
        <v>223515</v>
      </c>
      <c r="D273" s="3">
        <v>1</v>
      </c>
      <c r="E273" s="3">
        <v>377</v>
      </c>
      <c r="F273" s="4">
        <v>1.1676599999999999E-15</v>
      </c>
      <c r="G273" s="3">
        <v>77.680999999999997</v>
      </c>
      <c r="H273" s="3" t="s">
        <v>1123</v>
      </c>
      <c r="I273" s="3" t="s">
        <v>1124</v>
      </c>
      <c r="J273" s="3" t="s">
        <v>16</v>
      </c>
      <c r="K273" s="3" t="s">
        <v>852</v>
      </c>
      <c r="L273" s="3" t="s">
        <v>1125</v>
      </c>
      <c r="M273" s="3"/>
    </row>
    <row r="274" spans="1:13" x14ac:dyDescent="0.3">
      <c r="A274" s="3" t="s">
        <v>1126</v>
      </c>
      <c r="B274" s="3" t="s">
        <v>13</v>
      </c>
      <c r="C274" s="3">
        <v>223539</v>
      </c>
      <c r="D274" s="3">
        <v>1</v>
      </c>
      <c r="E274" s="3">
        <v>103</v>
      </c>
      <c r="F274" s="4">
        <v>3.3951500000000003E-17</v>
      </c>
      <c r="G274" s="3">
        <v>80.127300000000005</v>
      </c>
      <c r="H274" s="3" t="s">
        <v>410</v>
      </c>
      <c r="I274" s="3" t="s">
        <v>411</v>
      </c>
      <c r="J274" s="3" t="s">
        <v>113</v>
      </c>
      <c r="K274" s="3" t="s">
        <v>412</v>
      </c>
      <c r="L274" s="3" t="s">
        <v>413</v>
      </c>
      <c r="M274" s="3"/>
    </row>
    <row r="275" spans="1:13" x14ac:dyDescent="0.3">
      <c r="A275" s="3" t="s">
        <v>1127</v>
      </c>
      <c r="B275" s="3" t="s">
        <v>13</v>
      </c>
      <c r="C275" s="3">
        <v>223539</v>
      </c>
      <c r="D275" s="3">
        <v>1</v>
      </c>
      <c r="E275" s="3">
        <v>238</v>
      </c>
      <c r="F275" s="4">
        <v>1.5480799999999999E-15</v>
      </c>
      <c r="G275" s="3">
        <v>73.964100000000002</v>
      </c>
      <c r="H275" s="3" t="s">
        <v>410</v>
      </c>
      <c r="I275" s="3" t="s">
        <v>411</v>
      </c>
      <c r="J275" s="3" t="s">
        <v>113</v>
      </c>
      <c r="K275" s="3" t="s">
        <v>412</v>
      </c>
      <c r="L275" s="3" t="s">
        <v>413</v>
      </c>
      <c r="M275" s="3"/>
    </row>
    <row r="276" spans="1:13" x14ac:dyDescent="0.3">
      <c r="A276" s="3" t="s">
        <v>1128</v>
      </c>
      <c r="B276" s="3" t="s">
        <v>25</v>
      </c>
      <c r="C276" s="3">
        <v>412865</v>
      </c>
      <c r="D276" s="3">
        <v>1</v>
      </c>
      <c r="E276" s="3">
        <v>259</v>
      </c>
      <c r="F276" s="4">
        <v>1.32049E-33</v>
      </c>
      <c r="G276" s="3">
        <v>122.498</v>
      </c>
      <c r="H276" s="3" t="s">
        <v>1129</v>
      </c>
      <c r="I276" s="3" t="s">
        <v>1130</v>
      </c>
      <c r="J276" s="3" t="s">
        <v>16</v>
      </c>
      <c r="K276" s="3" t="s">
        <v>16</v>
      </c>
      <c r="L276" s="3" t="s">
        <v>1131</v>
      </c>
      <c r="M276" s="3"/>
    </row>
    <row r="277" spans="1:13" x14ac:dyDescent="0.3">
      <c r="A277" s="3" t="s">
        <v>1132</v>
      </c>
      <c r="B277" s="3" t="s">
        <v>25</v>
      </c>
      <c r="C277" s="3">
        <v>416254</v>
      </c>
      <c r="D277" s="3">
        <v>1</v>
      </c>
      <c r="E277" s="3">
        <v>229</v>
      </c>
      <c r="F277" s="4">
        <v>1.9585699999999999E-58</v>
      </c>
      <c r="G277" s="3">
        <v>184.727</v>
      </c>
      <c r="H277" s="3" t="s">
        <v>335</v>
      </c>
      <c r="I277" s="3" t="s">
        <v>1133</v>
      </c>
      <c r="J277" s="3" t="s">
        <v>16</v>
      </c>
      <c r="K277" s="3" t="s">
        <v>16</v>
      </c>
      <c r="L277" s="3" t="s">
        <v>1134</v>
      </c>
      <c r="M277" s="3"/>
    </row>
    <row r="278" spans="1:13" x14ac:dyDescent="0.3">
      <c r="A278" s="3" t="s">
        <v>1135</v>
      </c>
      <c r="B278" s="3" t="s">
        <v>13</v>
      </c>
      <c r="C278" s="3">
        <v>223528</v>
      </c>
      <c r="D278" s="3">
        <v>32</v>
      </c>
      <c r="E278" s="3">
        <v>349</v>
      </c>
      <c r="F278" s="4">
        <v>4.4194399999999997E-47</v>
      </c>
      <c r="G278" s="3">
        <v>162.03399999999999</v>
      </c>
      <c r="H278" s="3" t="s">
        <v>1136</v>
      </c>
      <c r="I278" s="3" t="s">
        <v>1137</v>
      </c>
      <c r="J278" s="3" t="s">
        <v>16</v>
      </c>
      <c r="K278" s="3" t="s">
        <v>1138</v>
      </c>
      <c r="L278" s="3" t="s">
        <v>1139</v>
      </c>
      <c r="M278" s="3"/>
    </row>
    <row r="279" spans="1:13" x14ac:dyDescent="0.3">
      <c r="A279" s="3" t="s">
        <v>1140</v>
      </c>
      <c r="B279" s="3" t="s">
        <v>25</v>
      </c>
      <c r="C279" s="3">
        <v>224137</v>
      </c>
      <c r="D279" s="3">
        <v>1</v>
      </c>
      <c r="E279" s="3">
        <v>192</v>
      </c>
      <c r="F279" s="4">
        <v>4.0672099999999998E-11</v>
      </c>
      <c r="G279" s="3">
        <v>62.5015</v>
      </c>
      <c r="H279" s="3" t="s">
        <v>1141</v>
      </c>
      <c r="I279" s="3" t="s">
        <v>1142</v>
      </c>
      <c r="J279" s="3" t="s">
        <v>113</v>
      </c>
      <c r="K279" s="3" t="s">
        <v>16</v>
      </c>
      <c r="L279" s="3" t="s">
        <v>1143</v>
      </c>
      <c r="M279" s="3"/>
    </row>
    <row r="280" spans="1:13" x14ac:dyDescent="0.3">
      <c r="A280" s="3" t="s">
        <v>1144</v>
      </c>
      <c r="B280" s="3" t="s">
        <v>25</v>
      </c>
      <c r="C280" s="3">
        <v>419750</v>
      </c>
      <c r="D280" s="3">
        <v>22</v>
      </c>
      <c r="E280" s="3">
        <v>444</v>
      </c>
      <c r="F280" s="4">
        <v>8.5368399999999996E-7</v>
      </c>
      <c r="G280" s="3">
        <v>51.030099999999997</v>
      </c>
      <c r="H280" s="3" t="s">
        <v>415</v>
      </c>
      <c r="I280" s="3" t="s">
        <v>416</v>
      </c>
      <c r="J280" s="3" t="s">
        <v>16</v>
      </c>
      <c r="K280" s="3" t="s">
        <v>16</v>
      </c>
      <c r="L280" s="3" t="s">
        <v>417</v>
      </c>
      <c r="M280" s="3"/>
    </row>
    <row r="281" spans="1:13" x14ac:dyDescent="0.3">
      <c r="A281" s="3" t="s">
        <v>1145</v>
      </c>
      <c r="B281" s="3" t="s">
        <v>13</v>
      </c>
      <c r="C281" s="3">
        <v>225153</v>
      </c>
      <c r="D281" s="3">
        <v>1</v>
      </c>
      <c r="E281" s="3">
        <v>471</v>
      </c>
      <c r="F281" s="4">
        <v>1.7008199999999998E-24</v>
      </c>
      <c r="G281" s="3">
        <v>105.99</v>
      </c>
      <c r="H281" s="3" t="s">
        <v>54</v>
      </c>
      <c r="I281" s="3" t="s">
        <v>55</v>
      </c>
      <c r="J281" s="3" t="s">
        <v>16</v>
      </c>
      <c r="K281" s="3" t="s">
        <v>56</v>
      </c>
      <c r="L281" s="3" t="s">
        <v>57</v>
      </c>
      <c r="M281" s="3"/>
    </row>
    <row r="282" spans="1:13" x14ac:dyDescent="0.3">
      <c r="A282" s="3" t="s">
        <v>1146</v>
      </c>
      <c r="B282" s="3" t="s">
        <v>25</v>
      </c>
      <c r="C282" s="3">
        <v>224137</v>
      </c>
      <c r="D282" s="3">
        <v>6</v>
      </c>
      <c r="E282" s="3">
        <v>265</v>
      </c>
      <c r="F282" s="4">
        <v>6.0167600000000006E-20</v>
      </c>
      <c r="G282" s="3">
        <v>87.539500000000004</v>
      </c>
      <c r="H282" s="3" t="s">
        <v>1141</v>
      </c>
      <c r="I282" s="3" t="s">
        <v>1142</v>
      </c>
      <c r="J282" s="3" t="s">
        <v>16</v>
      </c>
      <c r="K282" s="3" t="s">
        <v>16</v>
      </c>
      <c r="L282" s="3" t="s">
        <v>1143</v>
      </c>
      <c r="M282" s="3"/>
    </row>
    <row r="283" spans="1:13" x14ac:dyDescent="0.3">
      <c r="A283" s="3" t="s">
        <v>1147</v>
      </c>
      <c r="B283" s="3" t="s">
        <v>13</v>
      </c>
      <c r="C283" s="3">
        <v>223539</v>
      </c>
      <c r="D283" s="3">
        <v>3</v>
      </c>
      <c r="E283" s="3">
        <v>110</v>
      </c>
      <c r="F283" s="4">
        <v>1.8442599999999999E-28</v>
      </c>
      <c r="G283" s="3">
        <v>111.328</v>
      </c>
      <c r="H283" s="3" t="s">
        <v>410</v>
      </c>
      <c r="I283" s="3" t="s">
        <v>411</v>
      </c>
      <c r="J283" s="3" t="s">
        <v>113</v>
      </c>
      <c r="K283" s="3" t="s">
        <v>412</v>
      </c>
      <c r="L283" s="3" t="s">
        <v>413</v>
      </c>
      <c r="M283" s="3"/>
    </row>
    <row r="284" spans="1:13" x14ac:dyDescent="0.3">
      <c r="A284" s="3" t="s">
        <v>1148</v>
      </c>
      <c r="B284" s="3" t="s">
        <v>25</v>
      </c>
      <c r="C284" s="3">
        <v>419750</v>
      </c>
      <c r="D284" s="3">
        <v>12</v>
      </c>
      <c r="E284" s="3">
        <v>368</v>
      </c>
      <c r="F284" s="3">
        <v>3.0581500000000003E-4</v>
      </c>
      <c r="G284" s="3">
        <v>43.587800000000001</v>
      </c>
      <c r="H284" s="3" t="s">
        <v>415</v>
      </c>
      <c r="I284" s="3" t="s">
        <v>416</v>
      </c>
      <c r="J284" s="3" t="s">
        <v>113</v>
      </c>
      <c r="K284" s="3" t="s">
        <v>16</v>
      </c>
      <c r="L284" s="3" t="s">
        <v>417</v>
      </c>
      <c r="M284" s="3"/>
    </row>
    <row r="285" spans="1:13" x14ac:dyDescent="0.3">
      <c r="A285" s="3" t="s">
        <v>1149</v>
      </c>
      <c r="B285" s="3" t="s">
        <v>25</v>
      </c>
      <c r="C285" s="3">
        <v>421825</v>
      </c>
      <c r="D285" s="3">
        <v>705</v>
      </c>
      <c r="E285" s="3">
        <v>861</v>
      </c>
      <c r="F285" s="4">
        <v>1.64961E-45</v>
      </c>
      <c r="G285" s="3">
        <v>162.172</v>
      </c>
      <c r="H285" s="3" t="s">
        <v>1150</v>
      </c>
      <c r="I285" s="3" t="s">
        <v>1151</v>
      </c>
      <c r="J285" s="3" t="s">
        <v>16</v>
      </c>
      <c r="K285" s="3" t="s">
        <v>16</v>
      </c>
      <c r="L285" s="3" t="s">
        <v>1152</v>
      </c>
      <c r="M285" s="3"/>
    </row>
    <row r="286" spans="1:13" x14ac:dyDescent="0.3">
      <c r="A286" s="3" t="s">
        <v>1149</v>
      </c>
      <c r="B286" s="3" t="s">
        <v>25</v>
      </c>
      <c r="C286" s="3">
        <v>227779</v>
      </c>
      <c r="D286" s="3">
        <v>336</v>
      </c>
      <c r="E286" s="3">
        <v>576</v>
      </c>
      <c r="F286" s="4">
        <v>1.0422600000000001E-21</v>
      </c>
      <c r="G286" s="3">
        <v>97.179100000000005</v>
      </c>
      <c r="H286" s="3" t="s">
        <v>1153</v>
      </c>
      <c r="I286" s="3" t="s">
        <v>1154</v>
      </c>
      <c r="J286" s="3" t="s">
        <v>16</v>
      </c>
      <c r="K286" s="3" t="s">
        <v>16</v>
      </c>
      <c r="L286" s="3" t="s">
        <v>1155</v>
      </c>
      <c r="M286" s="3"/>
    </row>
    <row r="287" spans="1:13" x14ac:dyDescent="0.3">
      <c r="A287" s="3" t="s">
        <v>1149</v>
      </c>
      <c r="B287" s="3" t="s">
        <v>25</v>
      </c>
      <c r="C287" s="3">
        <v>227779</v>
      </c>
      <c r="D287" s="3">
        <v>536</v>
      </c>
      <c r="E287" s="3">
        <v>647</v>
      </c>
      <c r="F287" s="4">
        <v>1.52888E-6</v>
      </c>
      <c r="G287" s="3">
        <v>50.955199999999998</v>
      </c>
      <c r="H287" s="3" t="s">
        <v>1153</v>
      </c>
      <c r="I287" s="3" t="s">
        <v>1154</v>
      </c>
      <c r="J287" s="3" t="s">
        <v>113</v>
      </c>
      <c r="K287" s="3" t="s">
        <v>16</v>
      </c>
      <c r="L287" s="3" t="s">
        <v>1155</v>
      </c>
      <c r="M287" s="3"/>
    </row>
    <row r="288" spans="1:13" x14ac:dyDescent="0.3">
      <c r="A288" s="3" t="s">
        <v>1149</v>
      </c>
      <c r="B288" s="3" t="s">
        <v>25</v>
      </c>
      <c r="C288" s="3">
        <v>227919</v>
      </c>
      <c r="D288" s="3">
        <v>65</v>
      </c>
      <c r="E288" s="3">
        <v>129</v>
      </c>
      <c r="F288" s="4">
        <v>2.9823600000000002E-6</v>
      </c>
      <c r="G288" s="3">
        <v>49.824399999999997</v>
      </c>
      <c r="H288" s="3" t="s">
        <v>1156</v>
      </c>
      <c r="I288" s="3" t="s">
        <v>1157</v>
      </c>
      <c r="J288" s="3" t="s">
        <v>113</v>
      </c>
      <c r="K288" s="3" t="s">
        <v>16</v>
      </c>
      <c r="L288" s="3" t="s">
        <v>1158</v>
      </c>
      <c r="M288" s="3"/>
    </row>
    <row r="289" spans="1:13" x14ac:dyDescent="0.3">
      <c r="A289" s="3" t="s">
        <v>1159</v>
      </c>
      <c r="B289" s="3" t="s">
        <v>13</v>
      </c>
      <c r="C289" s="3">
        <v>223860</v>
      </c>
      <c r="D289" s="3">
        <v>13</v>
      </c>
      <c r="E289" s="3">
        <v>109</v>
      </c>
      <c r="F289" s="4">
        <v>5.7831500000000001E-16</v>
      </c>
      <c r="G289" s="3">
        <v>68.233900000000006</v>
      </c>
      <c r="H289" s="3" t="s">
        <v>1160</v>
      </c>
      <c r="I289" s="3" t="s">
        <v>1161</v>
      </c>
      <c r="J289" s="3" t="s">
        <v>113</v>
      </c>
      <c r="K289" s="3" t="s">
        <v>1162</v>
      </c>
      <c r="L289" s="3" t="s">
        <v>1163</v>
      </c>
      <c r="M289" s="3"/>
    </row>
    <row r="290" spans="1:13" x14ac:dyDescent="0.3">
      <c r="A290" s="3" t="s">
        <v>1164</v>
      </c>
      <c r="B290" s="3" t="s">
        <v>13</v>
      </c>
      <c r="C290" s="3">
        <v>223252</v>
      </c>
      <c r="D290" s="3">
        <v>4</v>
      </c>
      <c r="E290" s="3">
        <v>445</v>
      </c>
      <c r="F290" s="3">
        <v>0</v>
      </c>
      <c r="G290" s="3">
        <v>647.005</v>
      </c>
      <c r="H290" s="3" t="s">
        <v>1165</v>
      </c>
      <c r="I290" s="3" t="s">
        <v>1166</v>
      </c>
      <c r="J290" s="3" t="s">
        <v>16</v>
      </c>
      <c r="K290" s="3" t="s">
        <v>1167</v>
      </c>
      <c r="L290" s="3" t="s">
        <v>1168</v>
      </c>
      <c r="M290" s="3"/>
    </row>
    <row r="291" spans="1:13" x14ac:dyDescent="0.3">
      <c r="A291" s="3" t="s">
        <v>1169</v>
      </c>
      <c r="B291" s="3" t="s">
        <v>13</v>
      </c>
      <c r="C291" s="3">
        <v>223147</v>
      </c>
      <c r="D291" s="3">
        <v>691</v>
      </c>
      <c r="E291" s="3">
        <v>1171</v>
      </c>
      <c r="F291" s="3">
        <v>0</v>
      </c>
      <c r="G291" s="3">
        <v>697.46500000000003</v>
      </c>
      <c r="H291" s="3" t="s">
        <v>1170</v>
      </c>
      <c r="I291" s="3" t="s">
        <v>1171</v>
      </c>
      <c r="J291" s="3" t="s">
        <v>16</v>
      </c>
      <c r="K291" s="3" t="s">
        <v>1172</v>
      </c>
      <c r="L291" s="3" t="s">
        <v>1173</v>
      </c>
      <c r="M291" s="3"/>
    </row>
    <row r="292" spans="1:13" x14ac:dyDescent="0.3">
      <c r="A292" s="3" t="s">
        <v>1169</v>
      </c>
      <c r="B292" s="3" t="s">
        <v>13</v>
      </c>
      <c r="C292" s="3">
        <v>223145</v>
      </c>
      <c r="D292" s="3">
        <v>10</v>
      </c>
      <c r="E292" s="3">
        <v>374</v>
      </c>
      <c r="F292" s="4">
        <v>1.10168E-150</v>
      </c>
      <c r="G292" s="3">
        <v>462.96300000000002</v>
      </c>
      <c r="H292" s="3" t="s">
        <v>1174</v>
      </c>
      <c r="I292" s="3" t="s">
        <v>1175</v>
      </c>
      <c r="J292" s="3" t="s">
        <v>16</v>
      </c>
      <c r="K292" s="3" t="s">
        <v>1176</v>
      </c>
      <c r="L292" s="3" t="s">
        <v>1177</v>
      </c>
      <c r="M292" s="3"/>
    </row>
    <row r="293" spans="1:13" x14ac:dyDescent="0.3">
      <c r="A293" s="3" t="s">
        <v>1169</v>
      </c>
      <c r="B293" s="3" t="s">
        <v>13</v>
      </c>
      <c r="C293" s="3">
        <v>223148</v>
      </c>
      <c r="D293" s="3">
        <v>1215</v>
      </c>
      <c r="E293" s="3">
        <v>1478</v>
      </c>
      <c r="F293" s="4">
        <v>2.9838899999999998E-110</v>
      </c>
      <c r="G293" s="3">
        <v>350.851</v>
      </c>
      <c r="H293" s="3" t="s">
        <v>1178</v>
      </c>
      <c r="I293" s="3" t="s">
        <v>1179</v>
      </c>
      <c r="J293" s="3" t="s">
        <v>16</v>
      </c>
      <c r="K293" s="3" t="s">
        <v>1180</v>
      </c>
      <c r="L293" s="3" t="s">
        <v>1181</v>
      </c>
      <c r="M293" s="3"/>
    </row>
    <row r="294" spans="1:13" x14ac:dyDescent="0.3">
      <c r="A294" s="3" t="s">
        <v>1182</v>
      </c>
      <c r="B294" s="3" t="s">
        <v>13</v>
      </c>
      <c r="C294" s="3">
        <v>223567</v>
      </c>
      <c r="D294" s="3">
        <v>22</v>
      </c>
      <c r="E294" s="3">
        <v>473</v>
      </c>
      <c r="F294" s="4">
        <v>1.3623899999999999E-155</v>
      </c>
      <c r="G294" s="3">
        <v>449.81799999999998</v>
      </c>
      <c r="H294" s="3" t="s">
        <v>1183</v>
      </c>
      <c r="I294" s="3" t="s">
        <v>1184</v>
      </c>
      <c r="J294" s="3" t="s">
        <v>16</v>
      </c>
      <c r="K294" s="3" t="s">
        <v>1185</v>
      </c>
      <c r="L294" s="3" t="s">
        <v>1186</v>
      </c>
      <c r="M294" s="3"/>
    </row>
    <row r="295" spans="1:13" x14ac:dyDescent="0.3">
      <c r="A295" s="3" t="s">
        <v>1187</v>
      </c>
      <c r="B295" s="3" t="s">
        <v>13</v>
      </c>
      <c r="C295" s="3">
        <v>223116</v>
      </c>
      <c r="D295" s="3">
        <v>8</v>
      </c>
      <c r="E295" s="3">
        <v>366</v>
      </c>
      <c r="F295" s="4">
        <v>1.4833899999999999E-45</v>
      </c>
      <c r="G295" s="3">
        <v>162.5</v>
      </c>
      <c r="H295" s="3" t="s">
        <v>1188</v>
      </c>
      <c r="I295" s="3" t="s">
        <v>1189</v>
      </c>
      <c r="J295" s="3" t="s">
        <v>16</v>
      </c>
      <c r="K295" s="3" t="s">
        <v>1190</v>
      </c>
      <c r="L295" s="3" t="s">
        <v>1191</v>
      </c>
      <c r="M295" s="3"/>
    </row>
    <row r="296" spans="1:13" x14ac:dyDescent="0.3">
      <c r="A296" s="3" t="s">
        <v>1192</v>
      </c>
      <c r="B296" s="3" t="s">
        <v>13</v>
      </c>
      <c r="C296" s="3">
        <v>223116</v>
      </c>
      <c r="D296" s="3">
        <v>36</v>
      </c>
      <c r="E296" s="3">
        <v>390</v>
      </c>
      <c r="F296" s="4">
        <v>8.3623100000000005E-52</v>
      </c>
      <c r="G296" s="3">
        <v>179.06399999999999</v>
      </c>
      <c r="H296" s="3" t="s">
        <v>1188</v>
      </c>
      <c r="I296" s="3" t="s">
        <v>1189</v>
      </c>
      <c r="J296" s="3" t="s">
        <v>16</v>
      </c>
      <c r="K296" s="3" t="s">
        <v>1190</v>
      </c>
      <c r="L296" s="3" t="s">
        <v>1191</v>
      </c>
      <c r="M296" s="3"/>
    </row>
    <row r="297" spans="1:13" x14ac:dyDescent="0.3">
      <c r="A297" s="3" t="s">
        <v>1193</v>
      </c>
      <c r="B297" s="3" t="s">
        <v>13</v>
      </c>
      <c r="C297" s="3">
        <v>224521</v>
      </c>
      <c r="D297" s="3">
        <v>1</v>
      </c>
      <c r="E297" s="3">
        <v>89</v>
      </c>
      <c r="F297" s="4">
        <v>2.11446E-14</v>
      </c>
      <c r="G297" s="3">
        <v>62.359200000000001</v>
      </c>
      <c r="H297" s="3" t="s">
        <v>1194</v>
      </c>
      <c r="I297" s="3" t="s">
        <v>1195</v>
      </c>
      <c r="J297" s="3" t="s">
        <v>16</v>
      </c>
      <c r="K297" s="3" t="s">
        <v>1196</v>
      </c>
      <c r="L297" s="3" t="s">
        <v>1197</v>
      </c>
      <c r="M297" s="3"/>
    </row>
    <row r="298" spans="1:13" x14ac:dyDescent="0.3">
      <c r="A298" s="3" t="s">
        <v>1198</v>
      </c>
      <c r="B298" s="3" t="s">
        <v>13</v>
      </c>
      <c r="C298" s="3">
        <v>224867</v>
      </c>
      <c r="D298" s="3">
        <v>1</v>
      </c>
      <c r="E298" s="3">
        <v>156</v>
      </c>
      <c r="F298" s="4">
        <v>2.04435E-73</v>
      </c>
      <c r="G298" s="3">
        <v>217.15799999999999</v>
      </c>
      <c r="H298" s="3" t="s">
        <v>1199</v>
      </c>
      <c r="I298" s="3" t="s">
        <v>1200</v>
      </c>
      <c r="J298" s="3" t="s">
        <v>16</v>
      </c>
      <c r="K298" s="3" t="s">
        <v>1201</v>
      </c>
      <c r="L298" s="3" t="s">
        <v>1202</v>
      </c>
      <c r="M298" s="3"/>
    </row>
    <row r="299" spans="1:13" x14ac:dyDescent="0.3">
      <c r="A299" s="3" t="s">
        <v>1203</v>
      </c>
      <c r="B299" s="3" t="s">
        <v>13</v>
      </c>
      <c r="C299" s="3">
        <v>225369</v>
      </c>
      <c r="D299" s="3">
        <v>1</v>
      </c>
      <c r="E299" s="3">
        <v>484</v>
      </c>
      <c r="F299" s="4">
        <v>1.3883999999999999E-157</v>
      </c>
      <c r="G299" s="3">
        <v>460.33199999999999</v>
      </c>
      <c r="H299" s="3" t="s">
        <v>1204</v>
      </c>
      <c r="I299" s="3" t="s">
        <v>1205</v>
      </c>
      <c r="J299" s="3" t="s">
        <v>16</v>
      </c>
      <c r="K299" s="3" t="s">
        <v>1206</v>
      </c>
      <c r="L299" s="3" t="s">
        <v>1207</v>
      </c>
      <c r="M299" s="3"/>
    </row>
    <row r="300" spans="1:13" x14ac:dyDescent="0.3">
      <c r="A300" s="3" t="s">
        <v>1208</v>
      </c>
      <c r="B300" s="3" t="s">
        <v>25</v>
      </c>
      <c r="C300" s="3">
        <v>413073</v>
      </c>
      <c r="D300" s="3">
        <v>1</v>
      </c>
      <c r="E300" s="3">
        <v>94</v>
      </c>
      <c r="F300" s="4">
        <v>3.5396899999999999E-28</v>
      </c>
      <c r="G300" s="3">
        <v>97.717200000000005</v>
      </c>
      <c r="H300" s="3" t="s">
        <v>1209</v>
      </c>
      <c r="I300" s="3" t="s">
        <v>1210</v>
      </c>
      <c r="J300" s="3" t="s">
        <v>16</v>
      </c>
      <c r="K300" s="3" t="s">
        <v>16</v>
      </c>
      <c r="L300" s="3" t="s">
        <v>1211</v>
      </c>
      <c r="M300" s="3"/>
    </row>
    <row r="301" spans="1:13" x14ac:dyDescent="0.3">
      <c r="A301" s="3" t="s">
        <v>1212</v>
      </c>
      <c r="B301" s="3" t="s">
        <v>13</v>
      </c>
      <c r="C301" s="3">
        <v>224051</v>
      </c>
      <c r="D301" s="3">
        <v>5</v>
      </c>
      <c r="E301" s="3">
        <v>244</v>
      </c>
      <c r="F301" s="4">
        <v>2.2005600000000002E-132</v>
      </c>
      <c r="G301" s="3">
        <v>372.99599999999998</v>
      </c>
      <c r="H301" s="3" t="s">
        <v>141</v>
      </c>
      <c r="I301" s="3" t="s">
        <v>142</v>
      </c>
      <c r="J301" s="3" t="s">
        <v>16</v>
      </c>
      <c r="K301" s="3" t="s">
        <v>143</v>
      </c>
      <c r="L301" s="3" t="s">
        <v>144</v>
      </c>
      <c r="M301" s="3"/>
    </row>
    <row r="302" spans="1:13" x14ac:dyDescent="0.3">
      <c r="A302" s="3" t="s">
        <v>1213</v>
      </c>
      <c r="B302" s="3" t="s">
        <v>13</v>
      </c>
      <c r="C302" s="3">
        <v>223836</v>
      </c>
      <c r="D302" s="3">
        <v>280</v>
      </c>
      <c r="E302" s="3">
        <v>501</v>
      </c>
      <c r="F302" s="4">
        <v>4.7968500000000002E-81</v>
      </c>
      <c r="G302" s="3">
        <v>251.655</v>
      </c>
      <c r="H302" s="3" t="s">
        <v>136</v>
      </c>
      <c r="I302" s="3" t="s">
        <v>137</v>
      </c>
      <c r="J302" s="3" t="s">
        <v>16</v>
      </c>
      <c r="K302" s="3" t="s">
        <v>90</v>
      </c>
      <c r="L302" s="3" t="s">
        <v>138</v>
      </c>
      <c r="M302" s="3"/>
    </row>
    <row r="303" spans="1:13" x14ac:dyDescent="0.3">
      <c r="A303" s="3" t="s">
        <v>1213</v>
      </c>
      <c r="B303" s="3" t="s">
        <v>13</v>
      </c>
      <c r="C303" s="3">
        <v>223904</v>
      </c>
      <c r="D303" s="3">
        <v>23</v>
      </c>
      <c r="E303" s="3">
        <v>252</v>
      </c>
      <c r="F303" s="4">
        <v>2.0829900000000001E-31</v>
      </c>
      <c r="G303" s="3">
        <v>122.419</v>
      </c>
      <c r="H303" s="3" t="s">
        <v>146</v>
      </c>
      <c r="I303" s="3" t="s">
        <v>147</v>
      </c>
      <c r="J303" s="3" t="s">
        <v>16</v>
      </c>
      <c r="K303" s="3" t="s">
        <v>148</v>
      </c>
      <c r="L303" s="3" t="s">
        <v>149</v>
      </c>
      <c r="M303" s="3"/>
    </row>
    <row r="304" spans="1:13" x14ac:dyDescent="0.3">
      <c r="A304" s="3" t="s">
        <v>1214</v>
      </c>
      <c r="B304" s="3" t="s">
        <v>13</v>
      </c>
      <c r="C304" s="3">
        <v>224879</v>
      </c>
      <c r="D304" s="3">
        <v>1</v>
      </c>
      <c r="E304" s="3">
        <v>274</v>
      </c>
      <c r="F304" s="4">
        <v>5.0030100000000001E-90</v>
      </c>
      <c r="G304" s="3">
        <v>267.90199999999999</v>
      </c>
      <c r="H304" s="3" t="s">
        <v>1215</v>
      </c>
      <c r="I304" s="3" t="s">
        <v>1216</v>
      </c>
      <c r="J304" s="3" t="s">
        <v>16</v>
      </c>
      <c r="K304" s="3" t="s">
        <v>1217</v>
      </c>
      <c r="L304" s="3" t="s">
        <v>1218</v>
      </c>
      <c r="M304" s="3"/>
    </row>
    <row r="305" spans="1:13" x14ac:dyDescent="0.3">
      <c r="A305" s="3" t="s">
        <v>1219</v>
      </c>
      <c r="B305" s="3" t="s">
        <v>13</v>
      </c>
      <c r="C305" s="3">
        <v>223437</v>
      </c>
      <c r="D305" s="3">
        <v>3</v>
      </c>
      <c r="E305" s="3">
        <v>97</v>
      </c>
      <c r="F305" s="4">
        <v>6.4669499999999995E-38</v>
      </c>
      <c r="G305" s="3">
        <v>122.759</v>
      </c>
      <c r="H305" s="3" t="s">
        <v>1220</v>
      </c>
      <c r="I305" s="3" t="s">
        <v>1221</v>
      </c>
      <c r="J305" s="3" t="s">
        <v>16</v>
      </c>
      <c r="K305" s="3" t="s">
        <v>1222</v>
      </c>
      <c r="L305" s="3" t="s">
        <v>1223</v>
      </c>
      <c r="M305" s="3"/>
    </row>
    <row r="306" spans="1:13" x14ac:dyDescent="0.3">
      <c r="A306" s="3" t="s">
        <v>1224</v>
      </c>
      <c r="B306" s="3" t="s">
        <v>13</v>
      </c>
      <c r="C306" s="3">
        <v>223702</v>
      </c>
      <c r="D306" s="3">
        <v>1</v>
      </c>
      <c r="E306" s="3">
        <v>168</v>
      </c>
      <c r="F306" s="4">
        <v>3.7267800000000001E-40</v>
      </c>
      <c r="G306" s="3">
        <v>133.369</v>
      </c>
      <c r="H306" s="3" t="s">
        <v>1225</v>
      </c>
      <c r="I306" s="3" t="s">
        <v>1226</v>
      </c>
      <c r="J306" s="3" t="s">
        <v>16</v>
      </c>
      <c r="K306" s="3" t="s">
        <v>1227</v>
      </c>
      <c r="L306" s="3" t="s">
        <v>1228</v>
      </c>
      <c r="M306" s="3"/>
    </row>
    <row r="307" spans="1:13" x14ac:dyDescent="0.3">
      <c r="A307" s="3" t="s">
        <v>1229</v>
      </c>
      <c r="B307" s="3" t="s">
        <v>13</v>
      </c>
      <c r="C307" s="3">
        <v>223316</v>
      </c>
      <c r="D307" s="3">
        <v>1</v>
      </c>
      <c r="E307" s="3">
        <v>73</v>
      </c>
      <c r="F307" s="4">
        <v>9.8917100000000002E-33</v>
      </c>
      <c r="G307" s="3">
        <v>107.729</v>
      </c>
      <c r="H307" s="3" t="s">
        <v>1230</v>
      </c>
      <c r="I307" s="3" t="s">
        <v>1231</v>
      </c>
      <c r="J307" s="3" t="s">
        <v>16</v>
      </c>
      <c r="K307" s="3" t="s">
        <v>1232</v>
      </c>
      <c r="L307" s="3" t="s">
        <v>1233</v>
      </c>
      <c r="M307" s="3"/>
    </row>
    <row r="308" spans="1:13" x14ac:dyDescent="0.3">
      <c r="A308" s="3" t="s">
        <v>1234</v>
      </c>
      <c r="B308" s="3" t="s">
        <v>13</v>
      </c>
      <c r="C308" s="3">
        <v>224108</v>
      </c>
      <c r="D308" s="3">
        <v>1</v>
      </c>
      <c r="E308" s="3">
        <v>229</v>
      </c>
      <c r="F308" s="4">
        <v>7.2489300000000004E-70</v>
      </c>
      <c r="G308" s="3">
        <v>214.029</v>
      </c>
      <c r="H308" s="3" t="s">
        <v>1235</v>
      </c>
      <c r="I308" s="3" t="s">
        <v>1236</v>
      </c>
      <c r="J308" s="3" t="s">
        <v>16</v>
      </c>
      <c r="K308" s="3" t="s">
        <v>1237</v>
      </c>
      <c r="L308" s="3" t="s">
        <v>1238</v>
      </c>
      <c r="M308" s="3"/>
    </row>
    <row r="309" spans="1:13" x14ac:dyDescent="0.3">
      <c r="A309" s="3" t="s">
        <v>1239</v>
      </c>
      <c r="B309" s="3" t="s">
        <v>13</v>
      </c>
      <c r="C309" s="3">
        <v>225048</v>
      </c>
      <c r="D309" s="3">
        <v>54</v>
      </c>
      <c r="E309" s="3">
        <v>226</v>
      </c>
      <c r="F309" s="4">
        <v>2.3859399999999999E-36</v>
      </c>
      <c r="G309" s="3">
        <v>127.431</v>
      </c>
      <c r="H309" s="3" t="s">
        <v>1240</v>
      </c>
      <c r="I309" s="3" t="s">
        <v>1241</v>
      </c>
      <c r="J309" s="3" t="s">
        <v>16</v>
      </c>
      <c r="K309" s="3" t="s">
        <v>1242</v>
      </c>
      <c r="L309" s="3" t="s">
        <v>1243</v>
      </c>
      <c r="M309" s="3"/>
    </row>
    <row r="310" spans="1:13" x14ac:dyDescent="0.3">
      <c r="A310" s="3" t="s">
        <v>1244</v>
      </c>
      <c r="B310" s="3" t="s">
        <v>13</v>
      </c>
      <c r="C310" s="3">
        <v>224393</v>
      </c>
      <c r="D310" s="3">
        <v>3</v>
      </c>
      <c r="E310" s="3">
        <v>66</v>
      </c>
      <c r="F310" s="4">
        <v>1.14059E-23</v>
      </c>
      <c r="G310" s="3">
        <v>83.806399999999996</v>
      </c>
      <c r="H310" s="3" t="s">
        <v>1245</v>
      </c>
      <c r="I310" s="3" t="s">
        <v>1246</v>
      </c>
      <c r="J310" s="3" t="s">
        <v>16</v>
      </c>
      <c r="K310" s="3" t="s">
        <v>59</v>
      </c>
      <c r="L310" s="3" t="s">
        <v>1247</v>
      </c>
      <c r="M310" s="3"/>
    </row>
    <row r="311" spans="1:13" x14ac:dyDescent="0.3">
      <c r="A311" s="3" t="s">
        <v>1248</v>
      </c>
      <c r="B311" s="3" t="s">
        <v>13</v>
      </c>
      <c r="C311" s="3">
        <v>223523</v>
      </c>
      <c r="D311" s="3">
        <v>4</v>
      </c>
      <c r="E311" s="3">
        <v>428</v>
      </c>
      <c r="F311" s="4">
        <v>1.5682199999999999E-86</v>
      </c>
      <c r="G311" s="3">
        <v>270.24799999999999</v>
      </c>
      <c r="H311" s="3" t="s">
        <v>1249</v>
      </c>
      <c r="I311" s="3" t="s">
        <v>1250</v>
      </c>
      <c r="J311" s="3" t="s">
        <v>16</v>
      </c>
      <c r="K311" s="3" t="s">
        <v>1251</v>
      </c>
      <c r="L311" s="3" t="s">
        <v>1252</v>
      </c>
      <c r="M311" s="3"/>
    </row>
    <row r="312" spans="1:13" x14ac:dyDescent="0.3">
      <c r="A312" s="3" t="s">
        <v>1253</v>
      </c>
      <c r="B312" s="3" t="s">
        <v>25</v>
      </c>
      <c r="C312" s="3">
        <v>225333</v>
      </c>
      <c r="D312" s="3">
        <v>4</v>
      </c>
      <c r="E312" s="3">
        <v>347</v>
      </c>
      <c r="F312" s="4">
        <v>9.4467500000000001E-114</v>
      </c>
      <c r="G312" s="3">
        <v>334.31299999999999</v>
      </c>
      <c r="H312" s="3" t="s">
        <v>1254</v>
      </c>
      <c r="I312" s="3" t="s">
        <v>1255</v>
      </c>
      <c r="J312" s="3" t="s">
        <v>16</v>
      </c>
      <c r="K312" s="3" t="s">
        <v>16</v>
      </c>
      <c r="L312" s="3" t="s">
        <v>1256</v>
      </c>
      <c r="M312" s="3"/>
    </row>
    <row r="313" spans="1:13" x14ac:dyDescent="0.3">
      <c r="A313" s="3" t="s">
        <v>1257</v>
      </c>
      <c r="B313" s="3" t="s">
        <v>25</v>
      </c>
      <c r="C313" s="3">
        <v>420113</v>
      </c>
      <c r="D313" s="3">
        <v>11</v>
      </c>
      <c r="E313" s="3">
        <v>202</v>
      </c>
      <c r="F313" s="4">
        <v>1.38732E-33</v>
      </c>
      <c r="G313" s="3">
        <v>118.93600000000001</v>
      </c>
      <c r="H313" s="3" t="s">
        <v>1258</v>
      </c>
      <c r="I313" s="3" t="s">
        <v>1259</v>
      </c>
      <c r="J313" s="3" t="s">
        <v>16</v>
      </c>
      <c r="K313" s="3" t="s">
        <v>16</v>
      </c>
      <c r="L313" s="3" t="s">
        <v>1260</v>
      </c>
      <c r="M313" s="3"/>
    </row>
    <row r="314" spans="1:13" x14ac:dyDescent="0.3">
      <c r="A314" s="3" t="s">
        <v>1261</v>
      </c>
      <c r="B314" s="3" t="s">
        <v>13</v>
      </c>
      <c r="C314" s="3">
        <v>223959</v>
      </c>
      <c r="D314" s="3">
        <v>5</v>
      </c>
      <c r="E314" s="3">
        <v>249</v>
      </c>
      <c r="F314" s="4">
        <v>4.4589700000000003E-75</v>
      </c>
      <c r="G314" s="3">
        <v>228.54900000000001</v>
      </c>
      <c r="H314" s="3" t="s">
        <v>721</v>
      </c>
      <c r="I314" s="3" t="s">
        <v>722</v>
      </c>
      <c r="J314" s="3" t="s">
        <v>16</v>
      </c>
      <c r="K314" s="3" t="s">
        <v>621</v>
      </c>
      <c r="L314" s="3" t="s">
        <v>723</v>
      </c>
      <c r="M314" s="3"/>
    </row>
    <row r="315" spans="1:13" x14ac:dyDescent="0.3">
      <c r="A315" s="3" t="s">
        <v>1262</v>
      </c>
      <c r="B315" s="3" t="s">
        <v>13</v>
      </c>
      <c r="C315" s="3">
        <v>225174</v>
      </c>
      <c r="D315" s="3">
        <v>8</v>
      </c>
      <c r="E315" s="3">
        <v>444</v>
      </c>
      <c r="F315" s="4">
        <v>3.1355400000000001E-174</v>
      </c>
      <c r="G315" s="3">
        <v>494.91199999999998</v>
      </c>
      <c r="H315" s="3" t="s">
        <v>1263</v>
      </c>
      <c r="I315" s="3" t="s">
        <v>1264</v>
      </c>
      <c r="J315" s="3" t="s">
        <v>16</v>
      </c>
      <c r="K315" s="3" t="s">
        <v>501</v>
      </c>
      <c r="L315" s="3" t="s">
        <v>1265</v>
      </c>
      <c r="M315" s="3"/>
    </row>
    <row r="316" spans="1:13" x14ac:dyDescent="0.3">
      <c r="A316" s="3" t="s">
        <v>1266</v>
      </c>
      <c r="B316" s="3" t="s">
        <v>13</v>
      </c>
      <c r="C316" s="3">
        <v>224055</v>
      </c>
      <c r="D316" s="3">
        <v>27</v>
      </c>
      <c r="E316" s="3">
        <v>549</v>
      </c>
      <c r="F316" s="4">
        <v>5.5139899999999997E-99</v>
      </c>
      <c r="G316" s="3">
        <v>310.89999999999998</v>
      </c>
      <c r="H316" s="3" t="s">
        <v>1267</v>
      </c>
      <c r="I316" s="3" t="s">
        <v>1268</v>
      </c>
      <c r="J316" s="3" t="s">
        <v>16</v>
      </c>
      <c r="K316" s="3" t="s">
        <v>1269</v>
      </c>
      <c r="L316" s="3" t="s">
        <v>1270</v>
      </c>
      <c r="M316" s="3"/>
    </row>
    <row r="317" spans="1:13" x14ac:dyDescent="0.3">
      <c r="A317" s="3" t="s">
        <v>1271</v>
      </c>
      <c r="B317" s="3" t="s">
        <v>13</v>
      </c>
      <c r="C317" s="3">
        <v>224055</v>
      </c>
      <c r="D317" s="3">
        <v>17</v>
      </c>
      <c r="E317" s="3">
        <v>548</v>
      </c>
      <c r="F317" s="4">
        <v>2.0331399999999999E-76</v>
      </c>
      <c r="G317" s="3">
        <v>252.35</v>
      </c>
      <c r="H317" s="3" t="s">
        <v>1267</v>
      </c>
      <c r="I317" s="3" t="s">
        <v>1268</v>
      </c>
      <c r="J317" s="3" t="s">
        <v>16</v>
      </c>
      <c r="K317" s="3" t="s">
        <v>1269</v>
      </c>
      <c r="L317" s="3" t="s">
        <v>1270</v>
      </c>
      <c r="M317" s="3"/>
    </row>
    <row r="318" spans="1:13" x14ac:dyDescent="0.3">
      <c r="A318" s="3" t="s">
        <v>1272</v>
      </c>
      <c r="B318" s="3" t="s">
        <v>13</v>
      </c>
      <c r="C318" s="3">
        <v>223769</v>
      </c>
      <c r="D318" s="3">
        <v>6</v>
      </c>
      <c r="E318" s="3">
        <v>292</v>
      </c>
      <c r="F318" s="4">
        <v>6.4636700000000001E-12</v>
      </c>
      <c r="G318" s="3">
        <v>64.502499999999998</v>
      </c>
      <c r="H318" s="3" t="s">
        <v>1273</v>
      </c>
      <c r="I318" s="3" t="s">
        <v>1274</v>
      </c>
      <c r="J318" s="3" t="s">
        <v>16</v>
      </c>
      <c r="K318" s="3" t="s">
        <v>1275</v>
      </c>
      <c r="L318" s="3" t="s">
        <v>1276</v>
      </c>
      <c r="M318" s="3"/>
    </row>
    <row r="319" spans="1:13" x14ac:dyDescent="0.3">
      <c r="A319" s="3" t="s">
        <v>1277</v>
      </c>
      <c r="B319" s="3" t="s">
        <v>25</v>
      </c>
      <c r="C319" s="3">
        <v>413146</v>
      </c>
      <c r="D319" s="3">
        <v>29</v>
      </c>
      <c r="E319" s="3">
        <v>148</v>
      </c>
      <c r="F319" s="4">
        <v>7.4280299999999998E-44</v>
      </c>
      <c r="G319" s="3">
        <v>141.149</v>
      </c>
      <c r="H319" s="3" t="s">
        <v>1278</v>
      </c>
      <c r="I319" s="3" t="s">
        <v>1279</v>
      </c>
      <c r="J319" s="3" t="s">
        <v>16</v>
      </c>
      <c r="K319" s="3" t="s">
        <v>16</v>
      </c>
      <c r="L319" s="3" t="s">
        <v>1280</v>
      </c>
      <c r="M319" s="3"/>
    </row>
    <row r="320" spans="1:13" x14ac:dyDescent="0.3">
      <c r="A320" s="3" t="s">
        <v>1281</v>
      </c>
      <c r="B320" s="3" t="s">
        <v>25</v>
      </c>
      <c r="C320" s="3">
        <v>419699</v>
      </c>
      <c r="D320" s="3">
        <v>1</v>
      </c>
      <c r="E320" s="3">
        <v>165</v>
      </c>
      <c r="F320" s="4">
        <v>3.1795700000000002E-59</v>
      </c>
      <c r="G320" s="3">
        <v>182.31899999999999</v>
      </c>
      <c r="H320" s="3" t="s">
        <v>1282</v>
      </c>
      <c r="I320" s="3" t="s">
        <v>1283</v>
      </c>
      <c r="J320" s="3" t="s">
        <v>16</v>
      </c>
      <c r="K320" s="3" t="s">
        <v>16</v>
      </c>
      <c r="L320" s="3" t="s">
        <v>1284</v>
      </c>
      <c r="M320" s="3"/>
    </row>
    <row r="321" spans="1:13" x14ac:dyDescent="0.3">
      <c r="A321" s="3" t="s">
        <v>1285</v>
      </c>
      <c r="B321" s="3" t="s">
        <v>13</v>
      </c>
      <c r="C321" s="3">
        <v>223599</v>
      </c>
      <c r="D321" s="3">
        <v>4</v>
      </c>
      <c r="E321" s="3">
        <v>883</v>
      </c>
      <c r="F321" s="3">
        <v>0</v>
      </c>
      <c r="G321" s="3">
        <v>1395.82</v>
      </c>
      <c r="H321" s="3" t="s">
        <v>1286</v>
      </c>
      <c r="I321" s="3" t="s">
        <v>1287</v>
      </c>
      <c r="J321" s="3" t="s">
        <v>16</v>
      </c>
      <c r="K321" s="3" t="s">
        <v>274</v>
      </c>
      <c r="L321" s="3" t="s">
        <v>1288</v>
      </c>
      <c r="M321" s="3"/>
    </row>
    <row r="322" spans="1:13" x14ac:dyDescent="0.3">
      <c r="A322" s="3" t="s">
        <v>1289</v>
      </c>
      <c r="B322" s="3" t="s">
        <v>13</v>
      </c>
      <c r="C322" s="3">
        <v>223989</v>
      </c>
      <c r="D322" s="3">
        <v>209</v>
      </c>
      <c r="E322" s="3">
        <v>603</v>
      </c>
      <c r="F322" s="4">
        <v>5.40724E-87</v>
      </c>
      <c r="G322" s="3">
        <v>285.87299999999999</v>
      </c>
      <c r="H322" s="3" t="s">
        <v>1290</v>
      </c>
      <c r="I322" s="3" t="s">
        <v>1291</v>
      </c>
      <c r="J322" s="3" t="s">
        <v>16</v>
      </c>
      <c r="K322" s="3" t="s">
        <v>1292</v>
      </c>
      <c r="L322" s="3" t="s">
        <v>1293</v>
      </c>
      <c r="M322" s="3"/>
    </row>
    <row r="323" spans="1:13" x14ac:dyDescent="0.3">
      <c r="A323" s="3" t="s">
        <v>1289</v>
      </c>
      <c r="B323" s="3" t="s">
        <v>25</v>
      </c>
      <c r="C323" s="3">
        <v>417682</v>
      </c>
      <c r="D323" s="3">
        <v>9</v>
      </c>
      <c r="E323" s="3">
        <v>193</v>
      </c>
      <c r="F323" s="4">
        <v>5.1299199999999999E-37</v>
      </c>
      <c r="G323" s="3">
        <v>137.929</v>
      </c>
      <c r="H323" s="3" t="s">
        <v>1294</v>
      </c>
      <c r="I323" s="3" t="s">
        <v>1295</v>
      </c>
      <c r="J323" s="3" t="s">
        <v>16</v>
      </c>
      <c r="K323" s="3" t="s">
        <v>16</v>
      </c>
      <c r="L323" s="3" t="s">
        <v>1296</v>
      </c>
      <c r="M323" s="3"/>
    </row>
    <row r="324" spans="1:13" x14ac:dyDescent="0.3">
      <c r="A324" s="3" t="s">
        <v>1297</v>
      </c>
      <c r="B324" s="3" t="s">
        <v>25</v>
      </c>
      <c r="C324" s="3">
        <v>223637</v>
      </c>
      <c r="D324" s="3">
        <v>1</v>
      </c>
      <c r="E324" s="3">
        <v>168</v>
      </c>
      <c r="F324" s="4">
        <v>6.4490300000000001E-18</v>
      </c>
      <c r="G324" s="3">
        <v>76.545100000000005</v>
      </c>
      <c r="H324" s="3" t="s">
        <v>1298</v>
      </c>
      <c r="I324" s="3" t="s">
        <v>1299</v>
      </c>
      <c r="J324" s="3" t="s">
        <v>16</v>
      </c>
      <c r="K324" s="3" t="s">
        <v>16</v>
      </c>
      <c r="L324" s="3" t="s">
        <v>1300</v>
      </c>
      <c r="M324" s="3"/>
    </row>
    <row r="325" spans="1:13" x14ac:dyDescent="0.3">
      <c r="A325" s="3" t="s">
        <v>1301</v>
      </c>
      <c r="B325" s="3" t="s">
        <v>25</v>
      </c>
      <c r="C325" s="3">
        <v>223637</v>
      </c>
      <c r="D325" s="3">
        <v>1</v>
      </c>
      <c r="E325" s="3">
        <v>155</v>
      </c>
      <c r="F325" s="4">
        <v>1.8117200000000001E-17</v>
      </c>
      <c r="G325" s="3">
        <v>75.004300000000001</v>
      </c>
      <c r="H325" s="3" t="s">
        <v>1298</v>
      </c>
      <c r="I325" s="3" t="s">
        <v>1299</v>
      </c>
      <c r="J325" s="3" t="s">
        <v>16</v>
      </c>
      <c r="K325" s="3" t="s">
        <v>16</v>
      </c>
      <c r="L325" s="3" t="s">
        <v>1300</v>
      </c>
      <c r="M325" s="3"/>
    </row>
    <row r="326" spans="1:13" x14ac:dyDescent="0.3">
      <c r="A326" s="3" t="s">
        <v>1302</v>
      </c>
      <c r="B326" s="3" t="s">
        <v>13</v>
      </c>
      <c r="C326" s="3">
        <v>223813</v>
      </c>
      <c r="D326" s="3">
        <v>1</v>
      </c>
      <c r="E326" s="3">
        <v>181</v>
      </c>
      <c r="F326" s="4">
        <v>5.3624700000000002E-74</v>
      </c>
      <c r="G326" s="3">
        <v>220.94499999999999</v>
      </c>
      <c r="H326" s="3" t="s">
        <v>1303</v>
      </c>
      <c r="I326" s="3" t="s">
        <v>1304</v>
      </c>
      <c r="J326" s="3" t="s">
        <v>16</v>
      </c>
      <c r="K326" s="3" t="s">
        <v>501</v>
      </c>
      <c r="L326" s="3" t="s">
        <v>1305</v>
      </c>
      <c r="M326" s="3"/>
    </row>
    <row r="327" spans="1:13" x14ac:dyDescent="0.3">
      <c r="A327" s="3" t="s">
        <v>1306</v>
      </c>
      <c r="B327" s="3" t="s">
        <v>13</v>
      </c>
      <c r="C327" s="3">
        <v>223741</v>
      </c>
      <c r="D327" s="3">
        <v>5</v>
      </c>
      <c r="E327" s="3">
        <v>159</v>
      </c>
      <c r="F327" s="4">
        <v>1.3982E-68</v>
      </c>
      <c r="G327" s="3">
        <v>204.708</v>
      </c>
      <c r="H327" s="3" t="s">
        <v>1307</v>
      </c>
      <c r="I327" s="3" t="s">
        <v>1308</v>
      </c>
      <c r="J327" s="3" t="s">
        <v>16</v>
      </c>
      <c r="K327" s="3" t="s">
        <v>274</v>
      </c>
      <c r="L327" s="3" t="s">
        <v>1309</v>
      </c>
      <c r="M327" s="3"/>
    </row>
    <row r="328" spans="1:13" x14ac:dyDescent="0.3">
      <c r="A328" s="3" t="s">
        <v>1310</v>
      </c>
      <c r="B328" s="3" t="s">
        <v>13</v>
      </c>
      <c r="C328" s="3">
        <v>226011</v>
      </c>
      <c r="D328" s="3">
        <v>23</v>
      </c>
      <c r="E328" s="3">
        <v>361</v>
      </c>
      <c r="F328" s="4">
        <v>2.2469000000000002E-127</v>
      </c>
      <c r="G328" s="3">
        <v>369.04300000000001</v>
      </c>
      <c r="H328" s="3" t="s">
        <v>1311</v>
      </c>
      <c r="I328" s="3" t="s">
        <v>1312</v>
      </c>
      <c r="J328" s="3" t="s">
        <v>16</v>
      </c>
      <c r="K328" s="3" t="s">
        <v>1313</v>
      </c>
      <c r="L328" s="3" t="s">
        <v>1314</v>
      </c>
      <c r="M328" s="3"/>
    </row>
    <row r="329" spans="1:13" x14ac:dyDescent="0.3">
      <c r="A329" s="3" t="s">
        <v>1315</v>
      </c>
      <c r="B329" s="3" t="s">
        <v>25</v>
      </c>
      <c r="C329" s="3">
        <v>418430</v>
      </c>
      <c r="D329" s="3">
        <v>22</v>
      </c>
      <c r="E329" s="3">
        <v>271</v>
      </c>
      <c r="F329" s="4">
        <v>9.95714E-5</v>
      </c>
      <c r="G329" s="3">
        <v>42.716700000000003</v>
      </c>
      <c r="H329" s="3" t="s">
        <v>501</v>
      </c>
      <c r="I329" s="3" t="s">
        <v>577</v>
      </c>
      <c r="J329" s="3" t="s">
        <v>16</v>
      </c>
      <c r="K329" s="3" t="s">
        <v>16</v>
      </c>
      <c r="L329" s="3" t="s">
        <v>578</v>
      </c>
      <c r="M329" s="3"/>
    </row>
    <row r="330" spans="1:13" x14ac:dyDescent="0.3">
      <c r="A330" s="3" t="s">
        <v>1316</v>
      </c>
      <c r="B330" s="3" t="s">
        <v>13</v>
      </c>
      <c r="C330" s="3">
        <v>224584</v>
      </c>
      <c r="D330" s="3">
        <v>26</v>
      </c>
      <c r="E330" s="3">
        <v>182</v>
      </c>
      <c r="F330" s="4">
        <v>1.40241E-30</v>
      </c>
      <c r="G330" s="3">
        <v>110.038</v>
      </c>
      <c r="H330" s="3" t="s">
        <v>1018</v>
      </c>
      <c r="I330" s="3" t="s">
        <v>1019</v>
      </c>
      <c r="J330" s="3" t="s">
        <v>16</v>
      </c>
      <c r="K330" s="3" t="s">
        <v>1020</v>
      </c>
      <c r="L330" s="3" t="s">
        <v>1021</v>
      </c>
      <c r="M330" s="3"/>
    </row>
    <row r="331" spans="1:13" x14ac:dyDescent="0.3">
      <c r="A331" s="3" t="s">
        <v>1317</v>
      </c>
      <c r="B331" s="3" t="s">
        <v>25</v>
      </c>
      <c r="C331" s="3">
        <v>226672</v>
      </c>
      <c r="D331" s="3">
        <v>1</v>
      </c>
      <c r="E331" s="3">
        <v>283</v>
      </c>
      <c r="F331" s="4">
        <v>2.8072900000000002E-23</v>
      </c>
      <c r="G331" s="3">
        <v>99.901300000000006</v>
      </c>
      <c r="H331" s="3" t="s">
        <v>1318</v>
      </c>
      <c r="I331" s="3" t="s">
        <v>1319</v>
      </c>
      <c r="J331" s="3" t="s">
        <v>16</v>
      </c>
      <c r="K331" s="3" t="s">
        <v>16</v>
      </c>
      <c r="L331" s="3" t="s">
        <v>1320</v>
      </c>
      <c r="M331" s="3"/>
    </row>
    <row r="332" spans="1:13" x14ac:dyDescent="0.3">
      <c r="A332" s="3" t="s">
        <v>1321</v>
      </c>
      <c r="B332" s="3" t="s">
        <v>13</v>
      </c>
      <c r="C332" s="3">
        <v>223808</v>
      </c>
      <c r="D332" s="3">
        <v>1</v>
      </c>
      <c r="E332" s="3">
        <v>440</v>
      </c>
      <c r="F332" s="4">
        <v>3.83408E-66</v>
      </c>
      <c r="G332" s="3">
        <v>220.41200000000001</v>
      </c>
      <c r="H332" s="3" t="s">
        <v>68</v>
      </c>
      <c r="I332" s="3" t="s">
        <v>69</v>
      </c>
      <c r="J332" s="3" t="s">
        <v>16</v>
      </c>
      <c r="K332" s="3" t="s">
        <v>70</v>
      </c>
      <c r="L332" s="3" t="s">
        <v>71</v>
      </c>
      <c r="M332" s="3"/>
    </row>
    <row r="333" spans="1:13" x14ac:dyDescent="0.3">
      <c r="A333" s="3" t="s">
        <v>1322</v>
      </c>
      <c r="B333" s="3" t="s">
        <v>25</v>
      </c>
      <c r="C333" s="3">
        <v>415819</v>
      </c>
      <c r="D333" s="3">
        <v>16</v>
      </c>
      <c r="E333" s="3">
        <v>129</v>
      </c>
      <c r="F333" s="4">
        <v>1.2853399999999999E-44</v>
      </c>
      <c r="G333" s="3">
        <v>146.07400000000001</v>
      </c>
      <c r="H333" s="3" t="s">
        <v>1323</v>
      </c>
      <c r="I333" s="3" t="s">
        <v>1324</v>
      </c>
      <c r="J333" s="3" t="s">
        <v>16</v>
      </c>
      <c r="K333" s="3" t="s">
        <v>16</v>
      </c>
      <c r="L333" s="3" t="s">
        <v>1325</v>
      </c>
      <c r="M333" s="3"/>
    </row>
    <row r="334" spans="1:13" x14ac:dyDescent="0.3">
      <c r="A334" s="3" t="s">
        <v>1326</v>
      </c>
      <c r="B334" s="3" t="s">
        <v>13</v>
      </c>
      <c r="C334" s="3">
        <v>223890</v>
      </c>
      <c r="D334" s="3">
        <v>2</v>
      </c>
      <c r="E334" s="3">
        <v>351</v>
      </c>
      <c r="F334" s="3">
        <v>0</v>
      </c>
      <c r="G334" s="3">
        <v>538.43700000000001</v>
      </c>
      <c r="H334" s="3" t="s">
        <v>1327</v>
      </c>
      <c r="I334" s="3" t="s">
        <v>1328</v>
      </c>
      <c r="J334" s="3" t="s">
        <v>16</v>
      </c>
      <c r="K334" s="3" t="s">
        <v>1329</v>
      </c>
      <c r="L334" s="3" t="s">
        <v>1330</v>
      </c>
      <c r="M334" s="3"/>
    </row>
    <row r="335" spans="1:13" x14ac:dyDescent="0.3">
      <c r="A335" s="3" t="s">
        <v>1331</v>
      </c>
      <c r="B335" s="3" t="s">
        <v>13</v>
      </c>
      <c r="C335" s="3">
        <v>223527</v>
      </c>
      <c r="D335" s="3">
        <v>1</v>
      </c>
      <c r="E335" s="3">
        <v>183</v>
      </c>
      <c r="F335" s="4">
        <v>5.1230899999999997E-86</v>
      </c>
      <c r="G335" s="3">
        <v>251.387</v>
      </c>
      <c r="H335" s="3" t="s">
        <v>1332</v>
      </c>
      <c r="I335" s="3" t="s">
        <v>1333</v>
      </c>
      <c r="J335" s="3" t="s">
        <v>16</v>
      </c>
      <c r="K335" s="3" t="s">
        <v>1334</v>
      </c>
      <c r="L335" s="3" t="s">
        <v>1335</v>
      </c>
      <c r="M335" s="3"/>
    </row>
    <row r="336" spans="1:13" x14ac:dyDescent="0.3">
      <c r="A336" s="3" t="s">
        <v>1336</v>
      </c>
      <c r="B336" s="3" t="s">
        <v>25</v>
      </c>
      <c r="C336" s="3">
        <v>226160</v>
      </c>
      <c r="D336" s="3">
        <v>1</v>
      </c>
      <c r="E336" s="3">
        <v>508</v>
      </c>
      <c r="F336" s="3">
        <v>0</v>
      </c>
      <c r="G336" s="3">
        <v>813.98699999999997</v>
      </c>
      <c r="H336" s="3" t="s">
        <v>1337</v>
      </c>
      <c r="I336" s="3" t="s">
        <v>1338</v>
      </c>
      <c r="J336" s="3" t="s">
        <v>16</v>
      </c>
      <c r="K336" s="3" t="s">
        <v>16</v>
      </c>
      <c r="L336" s="3" t="s">
        <v>1339</v>
      </c>
      <c r="M336" s="3"/>
    </row>
    <row r="337" spans="1:13" x14ac:dyDescent="0.3">
      <c r="A337" s="3" t="s">
        <v>1340</v>
      </c>
      <c r="B337" s="3" t="s">
        <v>25</v>
      </c>
      <c r="C337" s="3">
        <v>416317</v>
      </c>
      <c r="D337" s="3">
        <v>1</v>
      </c>
      <c r="E337" s="3">
        <v>214</v>
      </c>
      <c r="F337" s="4">
        <v>7.7825600000000002E-74</v>
      </c>
      <c r="G337" s="3">
        <v>223.17</v>
      </c>
      <c r="H337" s="3" t="s">
        <v>1341</v>
      </c>
      <c r="I337" s="3" t="s">
        <v>1342</v>
      </c>
      <c r="J337" s="3" t="s">
        <v>16</v>
      </c>
      <c r="K337" s="3" t="s">
        <v>16</v>
      </c>
      <c r="L337" s="3" t="s">
        <v>1343</v>
      </c>
      <c r="M337" s="3"/>
    </row>
    <row r="338" spans="1:13" x14ac:dyDescent="0.3">
      <c r="A338" s="3" t="s">
        <v>1344</v>
      </c>
      <c r="B338" s="3" t="s">
        <v>25</v>
      </c>
      <c r="C338" s="3">
        <v>412922</v>
      </c>
      <c r="D338" s="3">
        <v>1</v>
      </c>
      <c r="E338" s="3">
        <v>126</v>
      </c>
      <c r="F338" s="4">
        <v>5.8589799999999997E-12</v>
      </c>
      <c r="G338" s="3">
        <v>58.507199999999997</v>
      </c>
      <c r="H338" s="3" t="s">
        <v>1345</v>
      </c>
      <c r="I338" s="3" t="s">
        <v>1346</v>
      </c>
      <c r="J338" s="3" t="s">
        <v>16</v>
      </c>
      <c r="K338" s="3" t="s">
        <v>16</v>
      </c>
      <c r="L338" s="3" t="s">
        <v>1347</v>
      </c>
      <c r="M338" s="3"/>
    </row>
    <row r="339" spans="1:13" x14ac:dyDescent="0.3">
      <c r="A339" s="3" t="s">
        <v>1348</v>
      </c>
      <c r="B339" s="3" t="s">
        <v>25</v>
      </c>
      <c r="C339" s="3">
        <v>420011</v>
      </c>
      <c r="D339" s="3">
        <v>8</v>
      </c>
      <c r="E339" s="3">
        <v>82</v>
      </c>
      <c r="F339" s="4">
        <v>6.5255500000000001E-16</v>
      </c>
      <c r="G339" s="3">
        <v>65.837800000000001</v>
      </c>
      <c r="H339" s="3" t="s">
        <v>1349</v>
      </c>
      <c r="I339" s="3" t="s">
        <v>1350</v>
      </c>
      <c r="J339" s="3" t="s">
        <v>16</v>
      </c>
      <c r="K339" s="3" t="s">
        <v>16</v>
      </c>
      <c r="L339" s="3" t="s">
        <v>1351</v>
      </c>
      <c r="M339" s="3"/>
    </row>
    <row r="340" spans="1:13" x14ac:dyDescent="0.3">
      <c r="A340" s="3" t="s">
        <v>1352</v>
      </c>
      <c r="B340" s="3" t="s">
        <v>25</v>
      </c>
      <c r="C340" s="3">
        <v>412419</v>
      </c>
      <c r="D340" s="3">
        <v>1</v>
      </c>
      <c r="E340" s="3">
        <v>200</v>
      </c>
      <c r="F340" s="4">
        <v>2.5480199999999999E-99</v>
      </c>
      <c r="G340" s="3">
        <v>285.85500000000002</v>
      </c>
      <c r="H340" s="3" t="s">
        <v>1353</v>
      </c>
      <c r="I340" s="3" t="s">
        <v>1354</v>
      </c>
      <c r="J340" s="3" t="s">
        <v>16</v>
      </c>
      <c r="K340" s="3" t="s">
        <v>16</v>
      </c>
      <c r="L340" s="3" t="s">
        <v>1355</v>
      </c>
      <c r="M340" s="3"/>
    </row>
    <row r="341" spans="1:13" x14ac:dyDescent="0.3">
      <c r="A341" s="3" t="s">
        <v>1356</v>
      </c>
      <c r="B341" s="3" t="s">
        <v>13</v>
      </c>
      <c r="C341" s="3">
        <v>224826</v>
      </c>
      <c r="D341" s="3">
        <v>20</v>
      </c>
      <c r="E341" s="3">
        <v>446</v>
      </c>
      <c r="F341" s="4">
        <v>1.47866E-114</v>
      </c>
      <c r="G341" s="3">
        <v>342.34199999999998</v>
      </c>
      <c r="H341" s="3" t="s">
        <v>1357</v>
      </c>
      <c r="I341" s="3" t="s">
        <v>1358</v>
      </c>
      <c r="J341" s="3" t="s">
        <v>16</v>
      </c>
      <c r="K341" s="3" t="s">
        <v>1359</v>
      </c>
      <c r="L341" s="3" t="s">
        <v>1360</v>
      </c>
      <c r="M341" s="3"/>
    </row>
    <row r="342" spans="1:13" x14ac:dyDescent="0.3">
      <c r="A342" s="3" t="s">
        <v>1361</v>
      </c>
      <c r="B342" s="3" t="s">
        <v>13</v>
      </c>
      <c r="C342" s="3">
        <v>223799</v>
      </c>
      <c r="D342" s="3">
        <v>44</v>
      </c>
      <c r="E342" s="3">
        <v>163</v>
      </c>
      <c r="F342" s="4">
        <v>9.4817199999999993E-13</v>
      </c>
      <c r="G342" s="3">
        <v>61.599400000000003</v>
      </c>
      <c r="H342" s="3" t="s">
        <v>1362</v>
      </c>
      <c r="I342" s="3" t="s">
        <v>1363</v>
      </c>
      <c r="J342" s="3" t="s">
        <v>16</v>
      </c>
      <c r="K342" s="3" t="s">
        <v>1364</v>
      </c>
      <c r="L342" s="3" t="s">
        <v>1365</v>
      </c>
      <c r="M342" s="3"/>
    </row>
    <row r="343" spans="1:13" x14ac:dyDescent="0.3">
      <c r="A343" s="3" t="s">
        <v>1366</v>
      </c>
      <c r="B343" s="3" t="s">
        <v>13</v>
      </c>
      <c r="C343" s="3">
        <v>223518</v>
      </c>
      <c r="D343" s="3">
        <v>34</v>
      </c>
      <c r="E343" s="3">
        <v>642</v>
      </c>
      <c r="F343" s="3">
        <v>0</v>
      </c>
      <c r="G343" s="3">
        <v>845.77200000000005</v>
      </c>
      <c r="H343" s="3" t="s">
        <v>1367</v>
      </c>
      <c r="I343" s="3" t="s">
        <v>1368</v>
      </c>
      <c r="J343" s="3" t="s">
        <v>16</v>
      </c>
      <c r="K343" s="3" t="s">
        <v>1369</v>
      </c>
      <c r="L343" s="3" t="s">
        <v>1370</v>
      </c>
      <c r="M343" s="3"/>
    </row>
    <row r="344" spans="1:13" x14ac:dyDescent="0.3">
      <c r="A344" s="3" t="s">
        <v>1371</v>
      </c>
      <c r="B344" s="3" t="s">
        <v>13</v>
      </c>
      <c r="C344" s="3">
        <v>223269</v>
      </c>
      <c r="D344" s="3">
        <v>1</v>
      </c>
      <c r="E344" s="3">
        <v>293</v>
      </c>
      <c r="F344" s="4">
        <v>3.21492E-143</v>
      </c>
      <c r="G344" s="3">
        <v>404.24599999999998</v>
      </c>
      <c r="H344" s="3" t="s">
        <v>1372</v>
      </c>
      <c r="I344" s="3" t="s">
        <v>1373</v>
      </c>
      <c r="J344" s="3" t="s">
        <v>16</v>
      </c>
      <c r="K344" s="3" t="s">
        <v>825</v>
      </c>
      <c r="L344" s="3" t="s">
        <v>1374</v>
      </c>
      <c r="M344" s="3"/>
    </row>
    <row r="345" spans="1:13" x14ac:dyDescent="0.3">
      <c r="A345" s="3" t="s">
        <v>1375</v>
      </c>
      <c r="B345" s="3" t="s">
        <v>13</v>
      </c>
      <c r="C345" s="3">
        <v>224928</v>
      </c>
      <c r="D345" s="3">
        <v>6</v>
      </c>
      <c r="E345" s="3">
        <v>317</v>
      </c>
      <c r="F345" s="4">
        <v>4.2179099999999999E-47</v>
      </c>
      <c r="G345" s="3">
        <v>160.63800000000001</v>
      </c>
      <c r="H345" s="3" t="s">
        <v>1376</v>
      </c>
      <c r="I345" s="3" t="s">
        <v>1377</v>
      </c>
      <c r="J345" s="3" t="s">
        <v>16</v>
      </c>
      <c r="K345" s="3" t="s">
        <v>1378</v>
      </c>
      <c r="L345" s="3" t="s">
        <v>1379</v>
      </c>
      <c r="M345" s="3"/>
    </row>
    <row r="346" spans="1:13" x14ac:dyDescent="0.3">
      <c r="A346" s="3" t="s">
        <v>1380</v>
      </c>
      <c r="B346" s="3" t="s">
        <v>13</v>
      </c>
      <c r="C346" s="3">
        <v>224183</v>
      </c>
      <c r="D346" s="3">
        <v>2</v>
      </c>
      <c r="E346" s="3">
        <v>447</v>
      </c>
      <c r="F346" s="4">
        <v>1.5115300000000001E-68</v>
      </c>
      <c r="G346" s="3">
        <v>230.20599999999999</v>
      </c>
      <c r="H346" s="3" t="s">
        <v>1381</v>
      </c>
      <c r="I346" s="3" t="s">
        <v>1382</v>
      </c>
      <c r="J346" s="3" t="s">
        <v>16</v>
      </c>
      <c r="K346" s="3" t="s">
        <v>1383</v>
      </c>
      <c r="L346" s="3" t="s">
        <v>1384</v>
      </c>
      <c r="M346" s="3"/>
    </row>
    <row r="347" spans="1:13" x14ac:dyDescent="0.3">
      <c r="A347" s="3" t="s">
        <v>1380</v>
      </c>
      <c r="B347" s="3" t="s">
        <v>13</v>
      </c>
      <c r="C347" s="3">
        <v>225101</v>
      </c>
      <c r="D347" s="3">
        <v>576</v>
      </c>
      <c r="E347" s="3">
        <v>713</v>
      </c>
      <c r="F347" s="4">
        <v>5.2847100000000003E-49</v>
      </c>
      <c r="G347" s="3">
        <v>168.929</v>
      </c>
      <c r="H347" s="3" t="s">
        <v>1385</v>
      </c>
      <c r="I347" s="3" t="s">
        <v>1386</v>
      </c>
      <c r="J347" s="3" t="s">
        <v>16</v>
      </c>
      <c r="K347" s="3" t="s">
        <v>1387</v>
      </c>
      <c r="L347" s="3" t="s">
        <v>1388</v>
      </c>
      <c r="M347" s="3"/>
    </row>
    <row r="348" spans="1:13" x14ac:dyDescent="0.3">
      <c r="A348" s="3" t="s">
        <v>1380</v>
      </c>
      <c r="B348" s="3" t="s">
        <v>13</v>
      </c>
      <c r="C348" s="3">
        <v>224184</v>
      </c>
      <c r="D348" s="3">
        <v>470</v>
      </c>
      <c r="E348" s="3">
        <v>556</v>
      </c>
      <c r="F348" s="4">
        <v>1.8959699999999999E-22</v>
      </c>
      <c r="G348" s="3">
        <v>91.972899999999996</v>
      </c>
      <c r="H348" s="3" t="s">
        <v>1389</v>
      </c>
      <c r="I348" s="3" t="s">
        <v>1390</v>
      </c>
      <c r="J348" s="3" t="s">
        <v>16</v>
      </c>
      <c r="K348" s="3" t="s">
        <v>1391</v>
      </c>
      <c r="L348" s="3" t="s">
        <v>1392</v>
      </c>
      <c r="M348" s="3"/>
    </row>
    <row r="349" spans="1:13" x14ac:dyDescent="0.3">
      <c r="A349" s="3" t="s">
        <v>1393</v>
      </c>
      <c r="B349" s="3" t="s">
        <v>25</v>
      </c>
      <c r="C349" s="3">
        <v>412407</v>
      </c>
      <c r="D349" s="3">
        <v>1</v>
      </c>
      <c r="E349" s="3">
        <v>277</v>
      </c>
      <c r="F349" s="4">
        <v>3.8421799999999997E-27</v>
      </c>
      <c r="G349" s="3">
        <v>105.56</v>
      </c>
      <c r="H349" s="3" t="s">
        <v>1394</v>
      </c>
      <c r="I349" s="3" t="s">
        <v>1395</v>
      </c>
      <c r="J349" s="3" t="s">
        <v>16</v>
      </c>
      <c r="K349" s="3" t="s">
        <v>16</v>
      </c>
      <c r="L349" s="3" t="s">
        <v>1396</v>
      </c>
      <c r="M349" s="3"/>
    </row>
    <row r="350" spans="1:13" x14ac:dyDescent="0.3">
      <c r="A350" s="3" t="s">
        <v>1397</v>
      </c>
      <c r="B350" s="3" t="s">
        <v>13</v>
      </c>
      <c r="C350" s="3">
        <v>224794</v>
      </c>
      <c r="D350" s="3">
        <v>4</v>
      </c>
      <c r="E350" s="3">
        <v>761</v>
      </c>
      <c r="F350" s="3">
        <v>0</v>
      </c>
      <c r="G350" s="3">
        <v>997.62800000000004</v>
      </c>
      <c r="H350" s="3" t="s">
        <v>1398</v>
      </c>
      <c r="I350" s="3" t="s">
        <v>1399</v>
      </c>
      <c r="J350" s="3" t="s">
        <v>16</v>
      </c>
      <c r="K350" s="3" t="s">
        <v>1400</v>
      </c>
      <c r="L350" s="3" t="s">
        <v>1401</v>
      </c>
      <c r="M350" s="3"/>
    </row>
    <row r="351" spans="1:13" x14ac:dyDescent="0.3">
      <c r="A351" s="3" t="s">
        <v>1402</v>
      </c>
      <c r="B351" s="3" t="s">
        <v>13</v>
      </c>
      <c r="C351" s="3">
        <v>223466</v>
      </c>
      <c r="D351" s="3">
        <v>12</v>
      </c>
      <c r="E351" s="3">
        <v>354</v>
      </c>
      <c r="F351" s="4">
        <v>6.2456299999999999E-128</v>
      </c>
      <c r="G351" s="3">
        <v>370.48700000000002</v>
      </c>
      <c r="H351" s="3" t="s">
        <v>1403</v>
      </c>
      <c r="I351" s="3" t="s">
        <v>1404</v>
      </c>
      <c r="J351" s="3" t="s">
        <v>16</v>
      </c>
      <c r="K351" s="3" t="s">
        <v>1405</v>
      </c>
      <c r="L351" s="3" t="s">
        <v>1406</v>
      </c>
      <c r="M351" s="3"/>
    </row>
    <row r="352" spans="1:13" x14ac:dyDescent="0.3">
      <c r="A352" s="3" t="s">
        <v>1407</v>
      </c>
      <c r="B352" s="3" t="s">
        <v>13</v>
      </c>
      <c r="C352" s="3">
        <v>224900</v>
      </c>
      <c r="D352" s="3">
        <v>2</v>
      </c>
      <c r="E352" s="3">
        <v>215</v>
      </c>
      <c r="F352" s="4">
        <v>2.8376299999999998E-9</v>
      </c>
      <c r="G352" s="3">
        <v>55.1008</v>
      </c>
      <c r="H352" s="3" t="s">
        <v>1408</v>
      </c>
      <c r="I352" s="3" t="s">
        <v>1409</v>
      </c>
      <c r="J352" s="3" t="s">
        <v>16</v>
      </c>
      <c r="K352" s="3" t="s">
        <v>1410</v>
      </c>
      <c r="L352" s="3" t="s">
        <v>1411</v>
      </c>
      <c r="M352" s="3"/>
    </row>
    <row r="353" spans="1:13" x14ac:dyDescent="0.3">
      <c r="A353" s="3" t="s">
        <v>1412</v>
      </c>
      <c r="B353" s="3" t="s">
        <v>13</v>
      </c>
      <c r="C353" s="3">
        <v>223854</v>
      </c>
      <c r="D353" s="3">
        <v>1</v>
      </c>
      <c r="E353" s="3">
        <v>148</v>
      </c>
      <c r="F353" s="4">
        <v>7.8209799999999996E-52</v>
      </c>
      <c r="G353" s="3">
        <v>162.05500000000001</v>
      </c>
      <c r="H353" s="3" t="s">
        <v>1413</v>
      </c>
      <c r="I353" s="3" t="s">
        <v>1414</v>
      </c>
      <c r="J353" s="3" t="s">
        <v>16</v>
      </c>
      <c r="K353" s="3" t="s">
        <v>1415</v>
      </c>
      <c r="L353" s="3" t="s">
        <v>1416</v>
      </c>
      <c r="M353" s="3"/>
    </row>
    <row r="354" spans="1:13" x14ac:dyDescent="0.3">
      <c r="A354" s="3" t="s">
        <v>1417</v>
      </c>
      <c r="B354" s="3" t="s">
        <v>13</v>
      </c>
      <c r="C354" s="3">
        <v>226887</v>
      </c>
      <c r="D354" s="3">
        <v>4</v>
      </c>
      <c r="E354" s="3">
        <v>70</v>
      </c>
      <c r="F354" s="4">
        <v>1.0646899999999999E-21</v>
      </c>
      <c r="G354" s="3">
        <v>79.384799999999998</v>
      </c>
      <c r="H354" s="3" t="s">
        <v>1418</v>
      </c>
      <c r="I354" s="3" t="s">
        <v>1419</v>
      </c>
      <c r="J354" s="3" t="s">
        <v>16</v>
      </c>
      <c r="K354" s="3" t="s">
        <v>1420</v>
      </c>
      <c r="L354" s="3" t="s">
        <v>1421</v>
      </c>
      <c r="M354" s="3"/>
    </row>
    <row r="355" spans="1:13" x14ac:dyDescent="0.3">
      <c r="A355" s="3" t="s">
        <v>1422</v>
      </c>
      <c r="B355" s="3" t="s">
        <v>13</v>
      </c>
      <c r="C355" s="3">
        <v>224851</v>
      </c>
      <c r="D355" s="3">
        <v>4</v>
      </c>
      <c r="E355" s="3">
        <v>317</v>
      </c>
      <c r="F355" s="4">
        <v>1.38454E-72</v>
      </c>
      <c r="G355" s="3">
        <v>226.602</v>
      </c>
      <c r="H355" s="3" t="s">
        <v>1423</v>
      </c>
      <c r="I355" s="3" t="s">
        <v>1424</v>
      </c>
      <c r="J355" s="3" t="s">
        <v>16</v>
      </c>
      <c r="K355" s="3" t="s">
        <v>1093</v>
      </c>
      <c r="L355" s="3" t="s">
        <v>1425</v>
      </c>
      <c r="M355" s="3"/>
    </row>
    <row r="356" spans="1:13" x14ac:dyDescent="0.3">
      <c r="A356" s="3" t="s">
        <v>1426</v>
      </c>
      <c r="B356" s="3" t="s">
        <v>13</v>
      </c>
      <c r="C356" s="3">
        <v>223680</v>
      </c>
      <c r="D356" s="3">
        <v>36</v>
      </c>
      <c r="E356" s="3">
        <v>126</v>
      </c>
      <c r="F356" s="4">
        <v>3.5487600000000001E-15</v>
      </c>
      <c r="G356" s="3">
        <v>66.114000000000004</v>
      </c>
      <c r="H356" s="3" t="s">
        <v>1427</v>
      </c>
      <c r="I356" s="3" t="s">
        <v>1428</v>
      </c>
      <c r="J356" s="3" t="s">
        <v>16</v>
      </c>
      <c r="K356" s="3" t="s">
        <v>1429</v>
      </c>
      <c r="L356" s="3" t="s">
        <v>1430</v>
      </c>
      <c r="M356" s="3"/>
    </row>
    <row r="357" spans="1:13" x14ac:dyDescent="0.3">
      <c r="A357" s="3" t="s">
        <v>1431</v>
      </c>
      <c r="B357" s="3" t="s">
        <v>13</v>
      </c>
      <c r="C357" s="3">
        <v>226359</v>
      </c>
      <c r="D357" s="3">
        <v>1</v>
      </c>
      <c r="E357" s="3">
        <v>369</v>
      </c>
      <c r="F357" s="4">
        <v>1.06424E-177</v>
      </c>
      <c r="G357" s="3">
        <v>497.16800000000001</v>
      </c>
      <c r="H357" s="3" t="s">
        <v>1432</v>
      </c>
      <c r="I357" s="3" t="s">
        <v>1433</v>
      </c>
      <c r="J357" s="3" t="s">
        <v>16</v>
      </c>
      <c r="K357" s="3" t="s">
        <v>1434</v>
      </c>
      <c r="L357" s="3" t="s">
        <v>1435</v>
      </c>
      <c r="M357" s="3"/>
    </row>
    <row r="358" spans="1:13" x14ac:dyDescent="0.3">
      <c r="A358" s="3" t="s">
        <v>1436</v>
      </c>
      <c r="B358" s="3" t="s">
        <v>13</v>
      </c>
      <c r="C358" s="3">
        <v>223528</v>
      </c>
      <c r="D358" s="3">
        <v>4</v>
      </c>
      <c r="E358" s="3">
        <v>338</v>
      </c>
      <c r="F358" s="4">
        <v>4.92635E-43</v>
      </c>
      <c r="G358" s="3">
        <v>150.863</v>
      </c>
      <c r="H358" s="3" t="s">
        <v>1136</v>
      </c>
      <c r="I358" s="3" t="s">
        <v>1137</v>
      </c>
      <c r="J358" s="3" t="s">
        <v>16</v>
      </c>
      <c r="K358" s="3" t="s">
        <v>1138</v>
      </c>
      <c r="L358" s="3" t="s">
        <v>1139</v>
      </c>
      <c r="M358" s="3"/>
    </row>
    <row r="359" spans="1:13" x14ac:dyDescent="0.3">
      <c r="A359" s="3" t="s">
        <v>1437</v>
      </c>
      <c r="B359" s="3" t="s">
        <v>13</v>
      </c>
      <c r="C359" s="3">
        <v>223860</v>
      </c>
      <c r="D359" s="3">
        <v>3</v>
      </c>
      <c r="E359" s="3">
        <v>115</v>
      </c>
      <c r="F359" s="4">
        <v>5.5168700000000005E-29</v>
      </c>
      <c r="G359" s="3">
        <v>102.131</v>
      </c>
      <c r="H359" s="3" t="s">
        <v>1160</v>
      </c>
      <c r="I359" s="3" t="s">
        <v>1161</v>
      </c>
      <c r="J359" s="3" t="s">
        <v>16</v>
      </c>
      <c r="K359" s="3" t="s">
        <v>1162</v>
      </c>
      <c r="L359" s="3" t="s">
        <v>1163</v>
      </c>
      <c r="M359" s="3"/>
    </row>
    <row r="360" spans="1:13" x14ac:dyDescent="0.3">
      <c r="A360" s="3" t="s">
        <v>1438</v>
      </c>
      <c r="B360" s="3" t="s">
        <v>13</v>
      </c>
      <c r="C360" s="3">
        <v>225176</v>
      </c>
      <c r="D360" s="3">
        <v>46</v>
      </c>
      <c r="E360" s="3">
        <v>343</v>
      </c>
      <c r="F360" s="4">
        <v>1.60474E-45</v>
      </c>
      <c r="G360" s="3">
        <v>157.149</v>
      </c>
      <c r="H360" s="3" t="s">
        <v>1439</v>
      </c>
      <c r="I360" s="3" t="s">
        <v>1440</v>
      </c>
      <c r="J360" s="3" t="s">
        <v>16</v>
      </c>
      <c r="K360" s="3" t="s">
        <v>1441</v>
      </c>
      <c r="L360" s="3" t="s">
        <v>1442</v>
      </c>
      <c r="M360" s="3"/>
    </row>
    <row r="361" spans="1:13" x14ac:dyDescent="0.3">
      <c r="A361" s="3" t="s">
        <v>1443</v>
      </c>
      <c r="B361" s="3" t="s">
        <v>13</v>
      </c>
      <c r="C361" s="3">
        <v>223423</v>
      </c>
      <c r="D361" s="3">
        <v>1</v>
      </c>
      <c r="E361" s="3">
        <v>121</v>
      </c>
      <c r="F361" s="4">
        <v>1.30363E-12</v>
      </c>
      <c r="G361" s="3">
        <v>60.164000000000001</v>
      </c>
      <c r="H361" s="3" t="s">
        <v>1114</v>
      </c>
      <c r="I361" s="3" t="s">
        <v>1115</v>
      </c>
      <c r="J361" s="3" t="s">
        <v>16</v>
      </c>
      <c r="K361" s="3" t="s">
        <v>397</v>
      </c>
      <c r="L361" s="3" t="s">
        <v>1116</v>
      </c>
      <c r="M361" s="3"/>
    </row>
    <row r="362" spans="1:13" x14ac:dyDescent="0.3">
      <c r="A362" s="3" t="s">
        <v>1444</v>
      </c>
      <c r="B362" s="3" t="s">
        <v>13</v>
      </c>
      <c r="C362" s="3">
        <v>223565</v>
      </c>
      <c r="D362" s="3">
        <v>1</v>
      </c>
      <c r="E362" s="3">
        <v>213</v>
      </c>
      <c r="F362" s="4">
        <v>1.5900700000000001E-33</v>
      </c>
      <c r="G362" s="3">
        <v>120.286</v>
      </c>
      <c r="H362" s="3" t="s">
        <v>1445</v>
      </c>
      <c r="I362" s="3" t="s">
        <v>1446</v>
      </c>
      <c r="J362" s="3" t="s">
        <v>16</v>
      </c>
      <c r="K362" s="3" t="s">
        <v>1447</v>
      </c>
      <c r="L362" s="3" t="s">
        <v>1448</v>
      </c>
      <c r="M362" s="3"/>
    </row>
    <row r="363" spans="1:13" x14ac:dyDescent="0.3">
      <c r="A363" s="3" t="s">
        <v>1449</v>
      </c>
      <c r="B363" s="3" t="s">
        <v>13</v>
      </c>
      <c r="C363" s="3">
        <v>224120</v>
      </c>
      <c r="D363" s="3">
        <v>226</v>
      </c>
      <c r="E363" s="3">
        <v>770</v>
      </c>
      <c r="F363" s="4">
        <v>4.2341499999999998E-72</v>
      </c>
      <c r="G363" s="3">
        <v>248.566</v>
      </c>
      <c r="H363" s="3" t="s">
        <v>1450</v>
      </c>
      <c r="I363" s="3" t="s">
        <v>1451</v>
      </c>
      <c r="J363" s="3" t="s">
        <v>16</v>
      </c>
      <c r="K363" s="3" t="s">
        <v>1452</v>
      </c>
      <c r="L363" s="3" t="s">
        <v>1453</v>
      </c>
      <c r="M363" s="3"/>
    </row>
    <row r="364" spans="1:13" x14ac:dyDescent="0.3">
      <c r="A364" s="3" t="s">
        <v>1449</v>
      </c>
      <c r="B364" s="3" t="s">
        <v>13</v>
      </c>
      <c r="C364" s="3">
        <v>223916</v>
      </c>
      <c r="D364" s="3">
        <v>2</v>
      </c>
      <c r="E364" s="3">
        <v>196</v>
      </c>
      <c r="F364" s="4">
        <v>1.7281599999999998E-36</v>
      </c>
      <c r="G364" s="3">
        <v>137.66900000000001</v>
      </c>
      <c r="H364" s="3" t="s">
        <v>1454</v>
      </c>
      <c r="I364" s="3" t="s">
        <v>1455</v>
      </c>
      <c r="J364" s="3" t="s">
        <v>16</v>
      </c>
      <c r="K364" s="3" t="s">
        <v>1456</v>
      </c>
      <c r="L364" s="3" t="s">
        <v>1457</v>
      </c>
      <c r="M364" s="3"/>
    </row>
    <row r="365" spans="1:13" x14ac:dyDescent="0.3">
      <c r="A365" s="3" t="s">
        <v>1458</v>
      </c>
      <c r="B365" s="3" t="s">
        <v>25</v>
      </c>
      <c r="C365" s="3">
        <v>419765</v>
      </c>
      <c r="D365" s="3">
        <v>11</v>
      </c>
      <c r="E365" s="3">
        <v>154</v>
      </c>
      <c r="F365" s="4">
        <v>2.4045200000000001E-21</v>
      </c>
      <c r="G365" s="3">
        <v>84.513199999999998</v>
      </c>
      <c r="H365" s="3" t="s">
        <v>1459</v>
      </c>
      <c r="I365" s="3" t="s">
        <v>1460</v>
      </c>
      <c r="J365" s="3" t="s">
        <v>16</v>
      </c>
      <c r="K365" s="3" t="s">
        <v>16</v>
      </c>
      <c r="L365" s="3" t="s">
        <v>1461</v>
      </c>
      <c r="M365" s="3"/>
    </row>
    <row r="366" spans="1:13" x14ac:dyDescent="0.3">
      <c r="A366" s="3" t="s">
        <v>1462</v>
      </c>
      <c r="B366" s="3" t="s">
        <v>13</v>
      </c>
      <c r="C366" s="3">
        <v>223513</v>
      </c>
      <c r="D366" s="3">
        <v>30</v>
      </c>
      <c r="E366" s="3">
        <v>391</v>
      </c>
      <c r="F366" s="4">
        <v>7.2840200000000001E-153</v>
      </c>
      <c r="G366" s="3">
        <v>437.09199999999998</v>
      </c>
      <c r="H366" s="3" t="s">
        <v>295</v>
      </c>
      <c r="I366" s="3" t="s">
        <v>296</v>
      </c>
      <c r="J366" s="3" t="s">
        <v>16</v>
      </c>
      <c r="K366" s="3" t="s">
        <v>297</v>
      </c>
      <c r="L366" s="3" t="s">
        <v>298</v>
      </c>
      <c r="M366" s="3"/>
    </row>
    <row r="367" spans="1:13" x14ac:dyDescent="0.3">
      <c r="A367" s="3" t="s">
        <v>1463</v>
      </c>
      <c r="B367" s="3" t="s">
        <v>13</v>
      </c>
      <c r="C367" s="3">
        <v>223096</v>
      </c>
      <c r="D367" s="3">
        <v>1</v>
      </c>
      <c r="E367" s="3">
        <v>447</v>
      </c>
      <c r="F367" s="3">
        <v>0</v>
      </c>
      <c r="G367" s="3">
        <v>608.05200000000002</v>
      </c>
      <c r="H367" s="3" t="s">
        <v>1464</v>
      </c>
      <c r="I367" s="3" t="s">
        <v>1465</v>
      </c>
      <c r="J367" s="3" t="s">
        <v>16</v>
      </c>
      <c r="K367" s="3" t="s">
        <v>1466</v>
      </c>
      <c r="L367" s="3" t="s">
        <v>1467</v>
      </c>
      <c r="M367" s="3"/>
    </row>
    <row r="368" spans="1:13" x14ac:dyDescent="0.3">
      <c r="A368" s="3" t="s">
        <v>1468</v>
      </c>
      <c r="B368" s="3" t="s">
        <v>13</v>
      </c>
      <c r="C368" s="3">
        <v>223329</v>
      </c>
      <c r="D368" s="3">
        <v>1</v>
      </c>
      <c r="E368" s="3">
        <v>125</v>
      </c>
      <c r="F368" s="4">
        <v>5.5259999999999999E-51</v>
      </c>
      <c r="G368" s="3">
        <v>157.80799999999999</v>
      </c>
      <c r="H368" s="3" t="s">
        <v>1469</v>
      </c>
      <c r="I368" s="3" t="s">
        <v>1470</v>
      </c>
      <c r="J368" s="3" t="s">
        <v>16</v>
      </c>
      <c r="K368" s="3" t="s">
        <v>1471</v>
      </c>
      <c r="L368" s="3" t="s">
        <v>1472</v>
      </c>
      <c r="M368" s="3"/>
    </row>
    <row r="369" spans="1:13" x14ac:dyDescent="0.3">
      <c r="A369" s="3" t="s">
        <v>1473</v>
      </c>
      <c r="B369" s="3" t="s">
        <v>13</v>
      </c>
      <c r="C369" s="3">
        <v>224461</v>
      </c>
      <c r="D369" s="3">
        <v>2</v>
      </c>
      <c r="E369" s="3">
        <v>112</v>
      </c>
      <c r="F369" s="4">
        <v>3.8312700000000003E-37</v>
      </c>
      <c r="G369" s="3">
        <v>124.294</v>
      </c>
      <c r="H369" s="3" t="s">
        <v>1474</v>
      </c>
      <c r="I369" s="3" t="s">
        <v>1475</v>
      </c>
      <c r="J369" s="3" t="s">
        <v>16</v>
      </c>
      <c r="K369" s="3" t="s">
        <v>1476</v>
      </c>
      <c r="L369" s="3" t="s">
        <v>1477</v>
      </c>
      <c r="M369" s="3"/>
    </row>
    <row r="370" spans="1:13" x14ac:dyDescent="0.3">
      <c r="A370" s="3" t="s">
        <v>1478</v>
      </c>
      <c r="B370" s="3" t="s">
        <v>13</v>
      </c>
      <c r="C370" s="3">
        <v>223226</v>
      </c>
      <c r="D370" s="3">
        <v>1</v>
      </c>
      <c r="E370" s="3">
        <v>432</v>
      </c>
      <c r="F370" s="3">
        <v>0</v>
      </c>
      <c r="G370" s="3">
        <v>720.17700000000002</v>
      </c>
      <c r="H370" s="3" t="s">
        <v>1479</v>
      </c>
      <c r="I370" s="3" t="s">
        <v>1480</v>
      </c>
      <c r="J370" s="3" t="s">
        <v>16</v>
      </c>
      <c r="K370" s="3" t="s">
        <v>1481</v>
      </c>
      <c r="L370" s="3" t="s">
        <v>1482</v>
      </c>
      <c r="M370" s="3"/>
    </row>
    <row r="371" spans="1:13" x14ac:dyDescent="0.3">
      <c r="A371" s="3" t="s">
        <v>1483</v>
      </c>
      <c r="B371" s="3" t="s">
        <v>13</v>
      </c>
      <c r="C371" s="3">
        <v>223483</v>
      </c>
      <c r="D371" s="3">
        <v>1</v>
      </c>
      <c r="E371" s="3">
        <v>144</v>
      </c>
      <c r="F371" s="4">
        <v>2.5058699999999998E-22</v>
      </c>
      <c r="G371" s="3">
        <v>89.467100000000002</v>
      </c>
      <c r="H371" s="3" t="s">
        <v>425</v>
      </c>
      <c r="I371" s="3" t="s">
        <v>426</v>
      </c>
      <c r="J371" s="3" t="s">
        <v>113</v>
      </c>
      <c r="K371" s="3" t="s">
        <v>427</v>
      </c>
      <c r="L371" s="3" t="s">
        <v>428</v>
      </c>
      <c r="M371" s="3"/>
    </row>
    <row r="372" spans="1:13" x14ac:dyDescent="0.3">
      <c r="A372" s="3" t="s">
        <v>1484</v>
      </c>
      <c r="B372" s="3" t="s">
        <v>13</v>
      </c>
      <c r="C372" s="3">
        <v>224830</v>
      </c>
      <c r="D372" s="3">
        <v>85</v>
      </c>
      <c r="E372" s="3">
        <v>158</v>
      </c>
      <c r="F372" s="4">
        <v>9.5478499999999992E-19</v>
      </c>
      <c r="G372" s="3">
        <v>75.693899999999999</v>
      </c>
      <c r="H372" s="3" t="s">
        <v>1485</v>
      </c>
      <c r="I372" s="3" t="s">
        <v>1486</v>
      </c>
      <c r="J372" s="3" t="s">
        <v>16</v>
      </c>
      <c r="K372" s="3" t="s">
        <v>1487</v>
      </c>
      <c r="L372" s="3" t="s">
        <v>1488</v>
      </c>
      <c r="M372" s="3"/>
    </row>
    <row r="373" spans="1:13" x14ac:dyDescent="0.3">
      <c r="A373" s="3" t="s">
        <v>1489</v>
      </c>
      <c r="B373" s="3" t="s">
        <v>13</v>
      </c>
      <c r="C373" s="3">
        <v>223447</v>
      </c>
      <c r="D373" s="3">
        <v>1</v>
      </c>
      <c r="E373" s="3">
        <v>670</v>
      </c>
      <c r="F373" s="3">
        <v>0</v>
      </c>
      <c r="G373" s="3">
        <v>734.09699999999998</v>
      </c>
      <c r="H373" s="3" t="s">
        <v>1490</v>
      </c>
      <c r="I373" s="3" t="s">
        <v>1491</v>
      </c>
      <c r="J373" s="3" t="s">
        <v>16</v>
      </c>
      <c r="K373" s="3" t="s">
        <v>1492</v>
      </c>
      <c r="L373" s="3" t="s">
        <v>1493</v>
      </c>
      <c r="M373" s="3"/>
    </row>
    <row r="374" spans="1:13" x14ac:dyDescent="0.3">
      <c r="A374" s="3" t="s">
        <v>1494</v>
      </c>
      <c r="B374" s="3" t="s">
        <v>25</v>
      </c>
      <c r="C374" s="3">
        <v>412381</v>
      </c>
      <c r="D374" s="3">
        <v>13</v>
      </c>
      <c r="E374" s="3">
        <v>114</v>
      </c>
      <c r="F374" s="4">
        <v>1.4664100000000001E-15</v>
      </c>
      <c r="G374" s="3">
        <v>69.344200000000001</v>
      </c>
      <c r="H374" s="3" t="s">
        <v>639</v>
      </c>
      <c r="I374" s="3" t="s">
        <v>640</v>
      </c>
      <c r="J374" s="3" t="s">
        <v>16</v>
      </c>
      <c r="K374" s="3" t="s">
        <v>16</v>
      </c>
      <c r="L374" s="3" t="s">
        <v>641</v>
      </c>
      <c r="M374" s="3"/>
    </row>
    <row r="375" spans="1:13" x14ac:dyDescent="0.3">
      <c r="A375" s="3" t="s">
        <v>1495</v>
      </c>
      <c r="B375" s="3" t="s">
        <v>13</v>
      </c>
      <c r="C375" s="3">
        <v>223561</v>
      </c>
      <c r="D375" s="3">
        <v>3</v>
      </c>
      <c r="E375" s="3">
        <v>458</v>
      </c>
      <c r="F375" s="3">
        <v>0</v>
      </c>
      <c r="G375" s="3">
        <v>629.20600000000002</v>
      </c>
      <c r="H375" s="3" t="s">
        <v>1496</v>
      </c>
      <c r="I375" s="3" t="s">
        <v>1497</v>
      </c>
      <c r="J375" s="3" t="s">
        <v>16</v>
      </c>
      <c r="K375" s="3" t="s">
        <v>369</v>
      </c>
      <c r="L375" s="3" t="s">
        <v>1498</v>
      </c>
      <c r="M375" s="3"/>
    </row>
    <row r="376" spans="1:13" x14ac:dyDescent="0.3">
      <c r="A376" s="3" t="s">
        <v>1499</v>
      </c>
      <c r="B376" s="3" t="s">
        <v>25</v>
      </c>
      <c r="C376" s="3">
        <v>225514</v>
      </c>
      <c r="D376" s="3">
        <v>9</v>
      </c>
      <c r="E376" s="3">
        <v>240</v>
      </c>
      <c r="F376" s="4">
        <v>7.3670000000000004E-42</v>
      </c>
      <c r="G376" s="3">
        <v>143.19399999999999</v>
      </c>
      <c r="H376" s="3" t="s">
        <v>1500</v>
      </c>
      <c r="I376" s="3" t="s">
        <v>1501</v>
      </c>
      <c r="J376" s="3" t="s">
        <v>16</v>
      </c>
      <c r="K376" s="3" t="s">
        <v>16</v>
      </c>
      <c r="L376" s="3" t="s">
        <v>1502</v>
      </c>
      <c r="M376" s="3"/>
    </row>
    <row r="377" spans="1:13" x14ac:dyDescent="0.3">
      <c r="A377" s="3" t="s">
        <v>1503</v>
      </c>
      <c r="B377" s="3" t="s">
        <v>13</v>
      </c>
      <c r="C377" s="3">
        <v>226137</v>
      </c>
      <c r="D377" s="3">
        <v>1</v>
      </c>
      <c r="E377" s="3">
        <v>145</v>
      </c>
      <c r="F377" s="4">
        <v>3.17764E-29</v>
      </c>
      <c r="G377" s="3">
        <v>104.67100000000001</v>
      </c>
      <c r="H377" s="3" t="s">
        <v>1504</v>
      </c>
      <c r="I377" s="3" t="s">
        <v>1505</v>
      </c>
      <c r="J377" s="3" t="s">
        <v>16</v>
      </c>
      <c r="K377" s="3" t="s">
        <v>1506</v>
      </c>
      <c r="L377" s="3" t="s">
        <v>1507</v>
      </c>
      <c r="M377" s="3"/>
    </row>
    <row r="378" spans="1:13" x14ac:dyDescent="0.3">
      <c r="A378" s="3" t="s">
        <v>1508</v>
      </c>
      <c r="B378" s="3" t="s">
        <v>13</v>
      </c>
      <c r="C378" s="3">
        <v>223198</v>
      </c>
      <c r="D378" s="3">
        <v>1</v>
      </c>
      <c r="E378" s="3">
        <v>224</v>
      </c>
      <c r="F378" s="4">
        <v>2.4874300000000001E-101</v>
      </c>
      <c r="G378" s="3">
        <v>292.93099999999998</v>
      </c>
      <c r="H378" s="3" t="s">
        <v>1509</v>
      </c>
      <c r="I378" s="3" t="s">
        <v>1510</v>
      </c>
      <c r="J378" s="3" t="s">
        <v>16</v>
      </c>
      <c r="K378" s="3" t="s">
        <v>1511</v>
      </c>
      <c r="L378" s="3" t="s">
        <v>1512</v>
      </c>
      <c r="M378" s="3"/>
    </row>
    <row r="379" spans="1:13" x14ac:dyDescent="0.3">
      <c r="A379" s="3" t="s">
        <v>1513</v>
      </c>
      <c r="B379" s="3" t="s">
        <v>25</v>
      </c>
      <c r="C379" s="3">
        <v>412651</v>
      </c>
      <c r="D379" s="3">
        <v>1</v>
      </c>
      <c r="E379" s="3">
        <v>228</v>
      </c>
      <c r="F379" s="4">
        <v>8.9890199999999998E-57</v>
      </c>
      <c r="G379" s="3">
        <v>182.08199999999999</v>
      </c>
      <c r="H379" s="3" t="s">
        <v>1514</v>
      </c>
      <c r="I379" s="3" t="s">
        <v>1515</v>
      </c>
      <c r="J379" s="3" t="s">
        <v>16</v>
      </c>
      <c r="K379" s="3" t="s">
        <v>16</v>
      </c>
      <c r="L379" s="3" t="s">
        <v>1516</v>
      </c>
      <c r="M379" s="3"/>
    </row>
    <row r="380" spans="1:13" x14ac:dyDescent="0.3">
      <c r="A380" s="3" t="s">
        <v>1517</v>
      </c>
      <c r="B380" s="3" t="s">
        <v>13</v>
      </c>
      <c r="C380" s="3">
        <v>223568</v>
      </c>
      <c r="D380" s="3">
        <v>8</v>
      </c>
      <c r="E380" s="3">
        <v>147</v>
      </c>
      <c r="F380" s="4">
        <v>2.5711999999999999E-10</v>
      </c>
      <c r="G380" s="3">
        <v>55.239800000000002</v>
      </c>
      <c r="H380" s="3" t="s">
        <v>1518</v>
      </c>
      <c r="I380" s="3" t="s">
        <v>1519</v>
      </c>
      <c r="J380" s="3" t="s">
        <v>16</v>
      </c>
      <c r="K380" s="3" t="s">
        <v>639</v>
      </c>
      <c r="L380" s="3" t="s">
        <v>1520</v>
      </c>
      <c r="M380" s="3"/>
    </row>
    <row r="381" spans="1:13" x14ac:dyDescent="0.3">
      <c r="A381" s="3" t="s">
        <v>1521</v>
      </c>
      <c r="B381" s="3" t="s">
        <v>13</v>
      </c>
      <c r="C381" s="3">
        <v>224705</v>
      </c>
      <c r="D381" s="3">
        <v>32</v>
      </c>
      <c r="E381" s="3">
        <v>280</v>
      </c>
      <c r="F381" s="4">
        <v>1.3640399999999999E-60</v>
      </c>
      <c r="G381" s="3">
        <v>194.113</v>
      </c>
      <c r="H381" s="3" t="s">
        <v>1522</v>
      </c>
      <c r="I381" s="3" t="s">
        <v>1523</v>
      </c>
      <c r="J381" s="3" t="s">
        <v>16</v>
      </c>
      <c r="K381" s="3" t="s">
        <v>1524</v>
      </c>
      <c r="L381" s="3" t="s">
        <v>1525</v>
      </c>
      <c r="M381" s="3"/>
    </row>
    <row r="382" spans="1:13" x14ac:dyDescent="0.3">
      <c r="A382" s="3" t="s">
        <v>1526</v>
      </c>
      <c r="B382" s="3" t="s">
        <v>25</v>
      </c>
      <c r="C382" s="3">
        <v>294686</v>
      </c>
      <c r="D382" s="3">
        <v>45</v>
      </c>
      <c r="E382" s="3">
        <v>164</v>
      </c>
      <c r="F382" s="4">
        <v>3.7578899999999998E-7</v>
      </c>
      <c r="G382" s="3">
        <v>47.2485</v>
      </c>
      <c r="H382" s="3" t="s">
        <v>1527</v>
      </c>
      <c r="I382" s="3" t="s">
        <v>1528</v>
      </c>
      <c r="J382" s="3" t="s">
        <v>99</v>
      </c>
      <c r="K382" s="3" t="s">
        <v>16</v>
      </c>
      <c r="L382" s="3" t="s">
        <v>1529</v>
      </c>
      <c r="M382" s="3"/>
    </row>
    <row r="383" spans="1:13" x14ac:dyDescent="0.3">
      <c r="A383" s="3" t="s">
        <v>1530</v>
      </c>
      <c r="B383" s="3" t="s">
        <v>25</v>
      </c>
      <c r="C383" s="3">
        <v>226400</v>
      </c>
      <c r="D383" s="3">
        <v>1</v>
      </c>
      <c r="E383" s="3">
        <v>216</v>
      </c>
      <c r="F383" s="4">
        <v>3.4038199999999998E-44</v>
      </c>
      <c r="G383" s="3">
        <v>156.03200000000001</v>
      </c>
      <c r="H383" s="3" t="s">
        <v>1531</v>
      </c>
      <c r="I383" s="3" t="s">
        <v>1532</v>
      </c>
      <c r="J383" s="3" t="s">
        <v>16</v>
      </c>
      <c r="K383" s="3" t="s">
        <v>16</v>
      </c>
      <c r="L383" s="3" t="s">
        <v>1533</v>
      </c>
      <c r="M383" s="3"/>
    </row>
    <row r="384" spans="1:13" x14ac:dyDescent="0.3">
      <c r="A384" s="3" t="s">
        <v>1530</v>
      </c>
      <c r="B384" s="3" t="s">
        <v>25</v>
      </c>
      <c r="C384" s="3">
        <v>226451</v>
      </c>
      <c r="D384" s="3">
        <v>342</v>
      </c>
      <c r="E384" s="3">
        <v>477</v>
      </c>
      <c r="F384" s="4">
        <v>4.8992700000000002E-22</v>
      </c>
      <c r="G384" s="3">
        <v>92.909899999999993</v>
      </c>
      <c r="H384" s="3" t="s">
        <v>611</v>
      </c>
      <c r="I384" s="3" t="s">
        <v>612</v>
      </c>
      <c r="J384" s="3" t="s">
        <v>99</v>
      </c>
      <c r="K384" s="3" t="s">
        <v>16</v>
      </c>
      <c r="L384" s="3" t="s">
        <v>613</v>
      </c>
      <c r="M384" s="3"/>
    </row>
    <row r="385" spans="1:13" x14ac:dyDescent="0.3">
      <c r="A385" s="3" t="s">
        <v>1534</v>
      </c>
      <c r="B385" s="3" t="s">
        <v>13</v>
      </c>
      <c r="C385" s="3">
        <v>223605</v>
      </c>
      <c r="D385" s="3">
        <v>14</v>
      </c>
      <c r="E385" s="3">
        <v>455</v>
      </c>
      <c r="F385" s="4">
        <v>5.3724199999999998E-22</v>
      </c>
      <c r="G385" s="3">
        <v>99.082899999999995</v>
      </c>
      <c r="H385" s="3" t="s">
        <v>131</v>
      </c>
      <c r="I385" s="3" t="s">
        <v>132</v>
      </c>
      <c r="J385" s="3" t="s">
        <v>16</v>
      </c>
      <c r="K385" s="3" t="s">
        <v>133</v>
      </c>
      <c r="L385" s="3" t="s">
        <v>134</v>
      </c>
      <c r="M385" s="3"/>
    </row>
    <row r="386" spans="1:13" x14ac:dyDescent="0.3">
      <c r="A386" s="3" t="s">
        <v>1535</v>
      </c>
      <c r="B386" s="3" t="s">
        <v>13</v>
      </c>
      <c r="C386" s="3">
        <v>223947</v>
      </c>
      <c r="D386" s="3">
        <v>3</v>
      </c>
      <c r="E386" s="3">
        <v>402</v>
      </c>
      <c r="F386" s="3">
        <v>0</v>
      </c>
      <c r="G386" s="3">
        <v>609.27099999999996</v>
      </c>
      <c r="H386" s="3" t="s">
        <v>1536</v>
      </c>
      <c r="I386" s="3" t="s">
        <v>1537</v>
      </c>
      <c r="J386" s="3" t="s">
        <v>16</v>
      </c>
      <c r="K386" s="3" t="s">
        <v>1538</v>
      </c>
      <c r="L386" s="3" t="s">
        <v>1539</v>
      </c>
      <c r="M386" s="3"/>
    </row>
    <row r="387" spans="1:13" x14ac:dyDescent="0.3">
      <c r="A387" s="3" t="s">
        <v>1540</v>
      </c>
      <c r="B387" s="3" t="s">
        <v>13</v>
      </c>
      <c r="C387" s="3">
        <v>223084</v>
      </c>
      <c r="D387" s="3">
        <v>8</v>
      </c>
      <c r="E387" s="3">
        <v>271</v>
      </c>
      <c r="F387" s="4">
        <v>1.4212700000000001E-99</v>
      </c>
      <c r="G387" s="3">
        <v>291.49299999999999</v>
      </c>
      <c r="H387" s="3" t="s">
        <v>1541</v>
      </c>
      <c r="I387" s="3" t="s">
        <v>1542</v>
      </c>
      <c r="J387" s="3" t="s">
        <v>16</v>
      </c>
      <c r="K387" s="3" t="s">
        <v>1543</v>
      </c>
      <c r="L387" s="3" t="s">
        <v>1544</v>
      </c>
      <c r="M387" s="3"/>
    </row>
    <row r="388" spans="1:13" x14ac:dyDescent="0.3">
      <c r="A388" s="3" t="s">
        <v>1545</v>
      </c>
      <c r="B388" s="3" t="s">
        <v>13</v>
      </c>
      <c r="C388" s="3">
        <v>223883</v>
      </c>
      <c r="D388" s="3">
        <v>1</v>
      </c>
      <c r="E388" s="3">
        <v>236</v>
      </c>
      <c r="F388" s="4">
        <v>3.4345599999999998E-131</v>
      </c>
      <c r="G388" s="3">
        <v>369.26900000000001</v>
      </c>
      <c r="H388" s="3" t="s">
        <v>1546</v>
      </c>
      <c r="I388" s="3" t="s">
        <v>1547</v>
      </c>
      <c r="J388" s="3" t="s">
        <v>16</v>
      </c>
      <c r="K388" s="3" t="s">
        <v>1548</v>
      </c>
      <c r="L388" s="3" t="s">
        <v>1549</v>
      </c>
      <c r="M388" s="3"/>
    </row>
    <row r="389" spans="1:13" x14ac:dyDescent="0.3">
      <c r="A389" s="3" t="s">
        <v>1550</v>
      </c>
      <c r="B389" s="3" t="s">
        <v>13</v>
      </c>
      <c r="C389" s="3">
        <v>223671</v>
      </c>
      <c r="D389" s="3">
        <v>14</v>
      </c>
      <c r="E389" s="3">
        <v>300</v>
      </c>
      <c r="F389" s="4">
        <v>1.9867499999999999E-53</v>
      </c>
      <c r="G389" s="3">
        <v>177.13200000000001</v>
      </c>
      <c r="H389" s="3" t="s">
        <v>1551</v>
      </c>
      <c r="I389" s="3" t="s">
        <v>1552</v>
      </c>
      <c r="J389" s="3" t="s">
        <v>16</v>
      </c>
      <c r="K389" s="3" t="s">
        <v>1553</v>
      </c>
      <c r="L389" s="3" t="s">
        <v>1554</v>
      </c>
      <c r="M389" s="3"/>
    </row>
    <row r="390" spans="1:13" x14ac:dyDescent="0.3">
      <c r="A390" s="3" t="s">
        <v>1555</v>
      </c>
      <c r="B390" s="3" t="s">
        <v>13</v>
      </c>
      <c r="C390" s="3">
        <v>225354</v>
      </c>
      <c r="D390" s="3">
        <v>4</v>
      </c>
      <c r="E390" s="3">
        <v>556</v>
      </c>
      <c r="F390" s="3">
        <v>0</v>
      </c>
      <c r="G390" s="3">
        <v>990.25599999999997</v>
      </c>
      <c r="H390" s="3" t="s">
        <v>1556</v>
      </c>
      <c r="I390" s="3" t="s">
        <v>1557</v>
      </c>
      <c r="J390" s="3" t="s">
        <v>16</v>
      </c>
      <c r="K390" s="3" t="s">
        <v>1558</v>
      </c>
      <c r="L390" s="3" t="s">
        <v>1559</v>
      </c>
      <c r="M390" s="3"/>
    </row>
    <row r="391" spans="1:13" x14ac:dyDescent="0.3">
      <c r="A391" s="3" t="s">
        <v>1560</v>
      </c>
      <c r="B391" s="3" t="s">
        <v>13</v>
      </c>
      <c r="C391" s="3">
        <v>223565</v>
      </c>
      <c r="D391" s="3">
        <v>54</v>
      </c>
      <c r="E391" s="3">
        <v>231</v>
      </c>
      <c r="F391" s="4">
        <v>1.0953400000000001E-12</v>
      </c>
      <c r="G391" s="3">
        <v>66.357699999999994</v>
      </c>
      <c r="H391" s="3" t="s">
        <v>1445</v>
      </c>
      <c r="I391" s="3" t="s">
        <v>1446</v>
      </c>
      <c r="J391" s="3" t="s">
        <v>113</v>
      </c>
      <c r="K391" s="3" t="s">
        <v>1447</v>
      </c>
      <c r="L391" s="3" t="s">
        <v>1448</v>
      </c>
      <c r="M391" s="3"/>
    </row>
    <row r="392" spans="1:13" x14ac:dyDescent="0.3">
      <c r="A392" s="3" t="s">
        <v>1561</v>
      </c>
      <c r="B392" s="3" t="s">
        <v>13</v>
      </c>
      <c r="C392" s="3">
        <v>224228</v>
      </c>
      <c r="D392" s="3">
        <v>5</v>
      </c>
      <c r="E392" s="3">
        <v>188</v>
      </c>
      <c r="F392" s="4">
        <v>1.15699E-10</v>
      </c>
      <c r="G392" s="3">
        <v>58.0261</v>
      </c>
      <c r="H392" s="3" t="s">
        <v>1562</v>
      </c>
      <c r="I392" s="3" t="s">
        <v>1563</v>
      </c>
      <c r="J392" s="3" t="s">
        <v>16</v>
      </c>
      <c r="K392" s="3" t="s">
        <v>1564</v>
      </c>
      <c r="L392" s="3" t="s">
        <v>1565</v>
      </c>
      <c r="M392" s="3"/>
    </row>
    <row r="393" spans="1:13" x14ac:dyDescent="0.3">
      <c r="A393" s="3" t="s">
        <v>1566</v>
      </c>
      <c r="B393" s="3" t="s">
        <v>13</v>
      </c>
      <c r="C393" s="3">
        <v>226117</v>
      </c>
      <c r="D393" s="3">
        <v>49</v>
      </c>
      <c r="E393" s="3">
        <v>411</v>
      </c>
      <c r="F393" s="4">
        <v>6.3715899999999995E-159</v>
      </c>
      <c r="G393" s="3">
        <v>451.84100000000001</v>
      </c>
      <c r="H393" s="3" t="s">
        <v>1567</v>
      </c>
      <c r="I393" s="3" t="s">
        <v>1567</v>
      </c>
      <c r="J393" s="3" t="s">
        <v>16</v>
      </c>
      <c r="K393" s="3" t="s">
        <v>1568</v>
      </c>
      <c r="L393" s="3" t="s">
        <v>1569</v>
      </c>
      <c r="M393" s="3"/>
    </row>
    <row r="394" spans="1:13" x14ac:dyDescent="0.3">
      <c r="A394" s="3" t="s">
        <v>1570</v>
      </c>
      <c r="B394" s="3" t="s">
        <v>13</v>
      </c>
      <c r="C394" s="3">
        <v>225182</v>
      </c>
      <c r="D394" s="3">
        <v>39</v>
      </c>
      <c r="E394" s="3">
        <v>259</v>
      </c>
      <c r="F394" s="4">
        <v>4.4498000000000003E-50</v>
      </c>
      <c r="G394" s="3">
        <v>172.268</v>
      </c>
      <c r="H394" s="3" t="s">
        <v>1571</v>
      </c>
      <c r="I394" s="3" t="s">
        <v>1572</v>
      </c>
      <c r="J394" s="3" t="s">
        <v>113</v>
      </c>
      <c r="K394" s="3" t="s">
        <v>1573</v>
      </c>
      <c r="L394" s="3" t="s">
        <v>1574</v>
      </c>
      <c r="M394" s="3"/>
    </row>
    <row r="395" spans="1:13" x14ac:dyDescent="0.3">
      <c r="A395" s="3" t="s">
        <v>1575</v>
      </c>
      <c r="B395" s="3" t="s">
        <v>13</v>
      </c>
      <c r="C395" s="3">
        <v>224748</v>
      </c>
      <c r="D395" s="3">
        <v>1</v>
      </c>
      <c r="E395" s="3">
        <v>361</v>
      </c>
      <c r="F395" s="4">
        <v>2.1826900000000001E-44</v>
      </c>
      <c r="G395" s="3">
        <v>163.035</v>
      </c>
      <c r="H395" s="3" t="s">
        <v>1576</v>
      </c>
      <c r="I395" s="3" t="s">
        <v>1577</v>
      </c>
      <c r="J395" s="3" t="s">
        <v>16</v>
      </c>
      <c r="K395" s="3" t="s">
        <v>1578</v>
      </c>
      <c r="L395" s="3" t="s">
        <v>1579</v>
      </c>
      <c r="M395" s="3"/>
    </row>
    <row r="396" spans="1:13" x14ac:dyDescent="0.3">
      <c r="A396" s="3" t="s">
        <v>1580</v>
      </c>
      <c r="B396" s="3" t="s">
        <v>13</v>
      </c>
      <c r="C396" s="3">
        <v>224588</v>
      </c>
      <c r="D396" s="3">
        <v>304</v>
      </c>
      <c r="E396" s="3">
        <v>785</v>
      </c>
      <c r="F396" s="4">
        <v>3.4026299999999998E-179</v>
      </c>
      <c r="G396" s="3">
        <v>535.96799999999996</v>
      </c>
      <c r="H396" s="3" t="s">
        <v>1581</v>
      </c>
      <c r="I396" s="3" t="s">
        <v>1582</v>
      </c>
      <c r="J396" s="3" t="s">
        <v>99</v>
      </c>
      <c r="K396" s="3" t="s">
        <v>1583</v>
      </c>
      <c r="L396" s="3" t="s">
        <v>1584</v>
      </c>
      <c r="M396" s="3"/>
    </row>
    <row r="397" spans="1:13" x14ac:dyDescent="0.3">
      <c r="A397" s="3" t="s">
        <v>1585</v>
      </c>
      <c r="B397" s="3" t="s">
        <v>25</v>
      </c>
      <c r="C397" s="3">
        <v>224639</v>
      </c>
      <c r="D397" s="3">
        <v>3</v>
      </c>
      <c r="E397" s="3">
        <v>126</v>
      </c>
      <c r="F397" s="4">
        <v>2.4418999999999998E-31</v>
      </c>
      <c r="G397" s="3">
        <v>107.733</v>
      </c>
      <c r="H397" s="3" t="s">
        <v>1586</v>
      </c>
      <c r="I397" s="3" t="s">
        <v>1587</v>
      </c>
      <c r="J397" s="3" t="s">
        <v>16</v>
      </c>
      <c r="K397" s="3" t="s">
        <v>16</v>
      </c>
      <c r="L397" s="3" t="s">
        <v>1588</v>
      </c>
      <c r="M397" s="3"/>
    </row>
    <row r="398" spans="1:13" x14ac:dyDescent="0.3">
      <c r="A398" s="3" t="s">
        <v>1589</v>
      </c>
      <c r="B398" s="3" t="s">
        <v>13</v>
      </c>
      <c r="C398" s="3">
        <v>224054</v>
      </c>
      <c r="D398" s="3">
        <v>8</v>
      </c>
      <c r="E398" s="3">
        <v>283</v>
      </c>
      <c r="F398" s="4">
        <v>1.51079E-66</v>
      </c>
      <c r="G398" s="3">
        <v>209.08600000000001</v>
      </c>
      <c r="H398" s="3" t="s">
        <v>1590</v>
      </c>
      <c r="I398" s="3" t="s">
        <v>1591</v>
      </c>
      <c r="J398" s="3" t="s">
        <v>16</v>
      </c>
      <c r="K398" s="3" t="s">
        <v>1592</v>
      </c>
      <c r="L398" s="3" t="s">
        <v>1593</v>
      </c>
      <c r="M398" s="3"/>
    </row>
    <row r="399" spans="1:13" x14ac:dyDescent="0.3">
      <c r="A399" s="3" t="s">
        <v>1594</v>
      </c>
      <c r="B399" s="3" t="s">
        <v>13</v>
      </c>
      <c r="C399" s="3">
        <v>223203</v>
      </c>
      <c r="D399" s="3">
        <v>1</v>
      </c>
      <c r="E399" s="3">
        <v>209</v>
      </c>
      <c r="F399" s="4">
        <v>5.3044599999999998E-85</v>
      </c>
      <c r="G399" s="3">
        <v>250.285</v>
      </c>
      <c r="H399" s="3" t="s">
        <v>1595</v>
      </c>
      <c r="I399" s="3" t="s">
        <v>1596</v>
      </c>
      <c r="J399" s="3" t="s">
        <v>16</v>
      </c>
      <c r="K399" s="3" t="s">
        <v>1597</v>
      </c>
      <c r="L399" s="3" t="s">
        <v>1598</v>
      </c>
      <c r="M399" s="3"/>
    </row>
    <row r="400" spans="1:13" x14ac:dyDescent="0.3">
      <c r="A400" s="3" t="s">
        <v>1599</v>
      </c>
      <c r="B400" s="3" t="s">
        <v>25</v>
      </c>
      <c r="C400" s="3">
        <v>393450</v>
      </c>
      <c r="D400" s="3">
        <v>17</v>
      </c>
      <c r="E400" s="3">
        <v>197</v>
      </c>
      <c r="F400" s="4">
        <v>8.3153700000000001E-20</v>
      </c>
      <c r="G400" s="3">
        <v>88.999399999999994</v>
      </c>
      <c r="H400" s="3" t="s">
        <v>1206</v>
      </c>
      <c r="I400" s="3" t="s">
        <v>1600</v>
      </c>
      <c r="J400" s="3" t="s">
        <v>113</v>
      </c>
      <c r="K400" s="3" t="s">
        <v>16</v>
      </c>
      <c r="L400" s="3" t="s">
        <v>1207</v>
      </c>
      <c r="M400" s="3"/>
    </row>
    <row r="401" spans="1:13" x14ac:dyDescent="0.3">
      <c r="A401" s="3" t="s">
        <v>1599</v>
      </c>
      <c r="B401" s="3" t="s">
        <v>13</v>
      </c>
      <c r="C401" s="3">
        <v>223546</v>
      </c>
      <c r="D401" s="3">
        <v>129</v>
      </c>
      <c r="E401" s="3">
        <v>296</v>
      </c>
      <c r="F401" s="4">
        <v>9.26982E-5</v>
      </c>
      <c r="G401" s="3">
        <v>42.715499999999999</v>
      </c>
      <c r="H401" s="3" t="s">
        <v>1601</v>
      </c>
      <c r="I401" s="3" t="s">
        <v>1602</v>
      </c>
      <c r="J401" s="3" t="s">
        <v>16</v>
      </c>
      <c r="K401" s="3" t="s">
        <v>1603</v>
      </c>
      <c r="L401" s="3" t="s">
        <v>1604</v>
      </c>
      <c r="M401" s="3"/>
    </row>
    <row r="402" spans="1:13" x14ac:dyDescent="0.3">
      <c r="A402" s="3" t="s">
        <v>1605</v>
      </c>
      <c r="B402" s="3" t="s">
        <v>25</v>
      </c>
      <c r="C402" s="3">
        <v>412558</v>
      </c>
      <c r="D402" s="3">
        <v>1</v>
      </c>
      <c r="E402" s="3">
        <v>247</v>
      </c>
      <c r="F402" s="4">
        <v>1.24185E-64</v>
      </c>
      <c r="G402" s="3">
        <v>202.631</v>
      </c>
      <c r="H402" s="3" t="s">
        <v>1606</v>
      </c>
      <c r="I402" s="3" t="s">
        <v>1607</v>
      </c>
      <c r="J402" s="3" t="s">
        <v>16</v>
      </c>
      <c r="K402" s="3" t="s">
        <v>16</v>
      </c>
      <c r="L402" s="3" t="s">
        <v>1608</v>
      </c>
      <c r="M402" s="3"/>
    </row>
    <row r="403" spans="1:13" x14ac:dyDescent="0.3">
      <c r="A403" s="3" t="s">
        <v>1609</v>
      </c>
      <c r="B403" s="3" t="s">
        <v>25</v>
      </c>
      <c r="C403" s="3">
        <v>242748</v>
      </c>
      <c r="D403" s="3">
        <v>1</v>
      </c>
      <c r="E403" s="3">
        <v>104</v>
      </c>
      <c r="F403" s="4">
        <v>1.5508999999999999E-32</v>
      </c>
      <c r="G403" s="3">
        <v>109.49299999999999</v>
      </c>
      <c r="H403" s="3" t="s">
        <v>1610</v>
      </c>
      <c r="I403" s="3" t="s">
        <v>1611</v>
      </c>
      <c r="J403" s="3" t="s">
        <v>16</v>
      </c>
      <c r="K403" s="3" t="s">
        <v>16</v>
      </c>
      <c r="L403" s="3" t="s">
        <v>1612</v>
      </c>
      <c r="M403" s="3"/>
    </row>
    <row r="404" spans="1:13" x14ac:dyDescent="0.3">
      <c r="A404" s="3" t="s">
        <v>1613</v>
      </c>
      <c r="B404" s="3" t="s">
        <v>13</v>
      </c>
      <c r="C404" s="3">
        <v>223390</v>
      </c>
      <c r="D404" s="3">
        <v>14</v>
      </c>
      <c r="E404" s="3">
        <v>289</v>
      </c>
      <c r="F404" s="4">
        <v>9.4874300000000003E-130</v>
      </c>
      <c r="G404" s="3">
        <v>369.61200000000002</v>
      </c>
      <c r="H404" s="3" t="s">
        <v>1614</v>
      </c>
      <c r="I404" s="3" t="s">
        <v>1615</v>
      </c>
      <c r="J404" s="3" t="s">
        <v>16</v>
      </c>
      <c r="K404" s="3" t="s">
        <v>1616</v>
      </c>
      <c r="L404" s="3" t="s">
        <v>1617</v>
      </c>
      <c r="M404" s="3"/>
    </row>
    <row r="405" spans="1:13" x14ac:dyDescent="0.3">
      <c r="A405" s="3" t="s">
        <v>1618</v>
      </c>
      <c r="B405" s="3" t="s">
        <v>13</v>
      </c>
      <c r="C405" s="3">
        <v>223790</v>
      </c>
      <c r="D405" s="3">
        <v>1</v>
      </c>
      <c r="E405" s="3">
        <v>98</v>
      </c>
      <c r="F405" s="4">
        <v>4.6226100000000003E-29</v>
      </c>
      <c r="G405" s="3">
        <v>100.01600000000001</v>
      </c>
      <c r="H405" s="3" t="s">
        <v>1619</v>
      </c>
      <c r="I405" s="3" t="s">
        <v>1620</v>
      </c>
      <c r="J405" s="3" t="s">
        <v>16</v>
      </c>
      <c r="K405" s="3" t="s">
        <v>1621</v>
      </c>
      <c r="L405" s="3" t="s">
        <v>1622</v>
      </c>
      <c r="M405" s="3"/>
    </row>
    <row r="406" spans="1:13" x14ac:dyDescent="0.3">
      <c r="A406" s="3" t="s">
        <v>1623</v>
      </c>
      <c r="B406" s="3" t="s">
        <v>13</v>
      </c>
      <c r="C406" s="3">
        <v>223443</v>
      </c>
      <c r="D406" s="3">
        <v>138</v>
      </c>
      <c r="E406" s="3">
        <v>563</v>
      </c>
      <c r="F406" s="4">
        <v>9.7562000000000004E-73</v>
      </c>
      <c r="G406" s="3">
        <v>241.43299999999999</v>
      </c>
      <c r="H406" s="3" t="s">
        <v>872</v>
      </c>
      <c r="I406" s="3" t="s">
        <v>873</v>
      </c>
      <c r="J406" s="3" t="s">
        <v>16</v>
      </c>
      <c r="K406" s="3" t="s">
        <v>869</v>
      </c>
      <c r="L406" s="3" t="s">
        <v>874</v>
      </c>
      <c r="M406" s="3"/>
    </row>
    <row r="407" spans="1:13" x14ac:dyDescent="0.3">
      <c r="A407" s="3" t="s">
        <v>1624</v>
      </c>
      <c r="B407" s="3" t="s">
        <v>13</v>
      </c>
      <c r="C407" s="3">
        <v>223521</v>
      </c>
      <c r="D407" s="3">
        <v>10</v>
      </c>
      <c r="E407" s="3">
        <v>323</v>
      </c>
      <c r="F407" s="4">
        <v>5.9024199999999998E-149</v>
      </c>
      <c r="G407" s="3">
        <v>421.983</v>
      </c>
      <c r="H407" s="3" t="s">
        <v>92</v>
      </c>
      <c r="I407" s="3" t="s">
        <v>93</v>
      </c>
      <c r="J407" s="3" t="s">
        <v>16</v>
      </c>
      <c r="K407" s="3" t="s">
        <v>94</v>
      </c>
      <c r="L407" s="3" t="s">
        <v>95</v>
      </c>
      <c r="M407" s="3"/>
    </row>
    <row r="408" spans="1:13" x14ac:dyDescent="0.3">
      <c r="A408" s="3" t="s">
        <v>1625</v>
      </c>
      <c r="B408" s="3" t="s">
        <v>25</v>
      </c>
      <c r="C408" s="3">
        <v>224048</v>
      </c>
      <c r="D408" s="3">
        <v>4</v>
      </c>
      <c r="E408" s="3">
        <v>262</v>
      </c>
      <c r="F408" s="4">
        <v>4.3325399999999998E-125</v>
      </c>
      <c r="G408" s="3">
        <v>368.44200000000001</v>
      </c>
      <c r="H408" s="3" t="s">
        <v>97</v>
      </c>
      <c r="I408" s="3" t="s">
        <v>98</v>
      </c>
      <c r="J408" s="3" t="s">
        <v>99</v>
      </c>
      <c r="K408" s="3" t="s">
        <v>16</v>
      </c>
      <c r="L408" s="3" t="s">
        <v>100</v>
      </c>
      <c r="M408" s="3"/>
    </row>
    <row r="409" spans="1:13" x14ac:dyDescent="0.3">
      <c r="A409" s="3" t="s">
        <v>1626</v>
      </c>
      <c r="B409" s="3" t="s">
        <v>13</v>
      </c>
      <c r="C409" s="3">
        <v>223674</v>
      </c>
      <c r="D409" s="3">
        <v>1</v>
      </c>
      <c r="E409" s="3">
        <v>318</v>
      </c>
      <c r="F409" s="4">
        <v>1.96172E-114</v>
      </c>
      <c r="G409" s="3">
        <v>333.30200000000002</v>
      </c>
      <c r="H409" s="3" t="s">
        <v>83</v>
      </c>
      <c r="I409" s="3" t="s">
        <v>84</v>
      </c>
      <c r="J409" s="3" t="s">
        <v>16</v>
      </c>
      <c r="K409" s="3" t="s">
        <v>85</v>
      </c>
      <c r="L409" s="3" t="s">
        <v>86</v>
      </c>
      <c r="M409" s="3"/>
    </row>
    <row r="410" spans="1:13" x14ac:dyDescent="0.3">
      <c r="A410" s="3" t="s">
        <v>1627</v>
      </c>
      <c r="B410" s="3" t="s">
        <v>13</v>
      </c>
      <c r="C410" s="3">
        <v>224094</v>
      </c>
      <c r="D410" s="3">
        <v>61</v>
      </c>
      <c r="E410" s="3">
        <v>279</v>
      </c>
      <c r="F410" s="4">
        <v>5.3340300000000004E-63</v>
      </c>
      <c r="G410" s="3">
        <v>200.95</v>
      </c>
      <c r="H410" s="3" t="s">
        <v>88</v>
      </c>
      <c r="I410" s="3" t="s">
        <v>89</v>
      </c>
      <c r="J410" s="3" t="s">
        <v>16</v>
      </c>
      <c r="K410" s="3" t="s">
        <v>90</v>
      </c>
      <c r="L410" s="3" t="s">
        <v>86</v>
      </c>
      <c r="M410" s="3"/>
    </row>
    <row r="411" spans="1:13" x14ac:dyDescent="0.3">
      <c r="A411" s="3" t="s">
        <v>1628</v>
      </c>
      <c r="B411" s="3" t="s">
        <v>13</v>
      </c>
      <c r="C411" s="3">
        <v>223818</v>
      </c>
      <c r="D411" s="3">
        <v>60</v>
      </c>
      <c r="E411" s="3">
        <v>611</v>
      </c>
      <c r="F411" s="4">
        <v>4.7698E-56</v>
      </c>
      <c r="G411" s="3">
        <v>199.01599999999999</v>
      </c>
      <c r="H411" s="3" t="s">
        <v>1629</v>
      </c>
      <c r="I411" s="3" t="s">
        <v>1630</v>
      </c>
      <c r="J411" s="3" t="s">
        <v>16</v>
      </c>
      <c r="K411" s="3" t="s">
        <v>1631</v>
      </c>
      <c r="L411" s="3" t="s">
        <v>1632</v>
      </c>
      <c r="M411" s="3"/>
    </row>
    <row r="412" spans="1:13" x14ac:dyDescent="0.3">
      <c r="A412" s="3" t="s">
        <v>1633</v>
      </c>
      <c r="B412" s="3" t="s">
        <v>13</v>
      </c>
      <c r="C412" s="3">
        <v>223443</v>
      </c>
      <c r="D412" s="3">
        <v>9</v>
      </c>
      <c r="E412" s="3">
        <v>501</v>
      </c>
      <c r="F412" s="4">
        <v>1.7704399999999999E-147</v>
      </c>
      <c r="G412" s="3">
        <v>432.87700000000001</v>
      </c>
      <c r="H412" s="3" t="s">
        <v>872</v>
      </c>
      <c r="I412" s="3" t="s">
        <v>873</v>
      </c>
      <c r="J412" s="3" t="s">
        <v>16</v>
      </c>
      <c r="K412" s="3" t="s">
        <v>869</v>
      </c>
      <c r="L412" s="3" t="s">
        <v>874</v>
      </c>
      <c r="M412" s="3"/>
    </row>
    <row r="413" spans="1:13" x14ac:dyDescent="0.3">
      <c r="A413" s="3" t="s">
        <v>1634</v>
      </c>
      <c r="B413" s="3" t="s">
        <v>13</v>
      </c>
      <c r="C413" s="3">
        <v>223188</v>
      </c>
      <c r="D413" s="3">
        <v>50</v>
      </c>
      <c r="E413" s="3">
        <v>188</v>
      </c>
      <c r="F413" s="4">
        <v>1.1302500000000001E-39</v>
      </c>
      <c r="G413" s="3">
        <v>134.24299999999999</v>
      </c>
      <c r="H413" s="3" t="s">
        <v>1635</v>
      </c>
      <c r="I413" s="3" t="s">
        <v>1636</v>
      </c>
      <c r="J413" s="3" t="s">
        <v>99</v>
      </c>
      <c r="K413" s="3" t="s">
        <v>1637</v>
      </c>
      <c r="L413" s="3" t="s">
        <v>1638</v>
      </c>
      <c r="M413" s="3"/>
    </row>
    <row r="414" spans="1:13" x14ac:dyDescent="0.3">
      <c r="A414" s="3" t="s">
        <v>1639</v>
      </c>
      <c r="B414" s="3" t="s">
        <v>13</v>
      </c>
      <c r="C414" s="3">
        <v>223443</v>
      </c>
      <c r="D414" s="3">
        <v>12</v>
      </c>
      <c r="E414" s="3">
        <v>513</v>
      </c>
      <c r="F414" s="4">
        <v>5.0500600000000003E-128</v>
      </c>
      <c r="G414" s="3">
        <v>383.572</v>
      </c>
      <c r="H414" s="3" t="s">
        <v>872</v>
      </c>
      <c r="I414" s="3" t="s">
        <v>873</v>
      </c>
      <c r="J414" s="3" t="s">
        <v>16</v>
      </c>
      <c r="K414" s="3" t="s">
        <v>869</v>
      </c>
      <c r="L414" s="3" t="s">
        <v>874</v>
      </c>
      <c r="M414" s="3"/>
    </row>
    <row r="415" spans="1:13" x14ac:dyDescent="0.3">
      <c r="A415" s="3" t="s">
        <v>1640</v>
      </c>
      <c r="B415" s="3" t="s">
        <v>13</v>
      </c>
      <c r="C415" s="3">
        <v>224471</v>
      </c>
      <c r="D415" s="3">
        <v>4</v>
      </c>
      <c r="E415" s="3">
        <v>753</v>
      </c>
      <c r="F415" s="3">
        <v>0</v>
      </c>
      <c r="G415" s="3">
        <v>911.33399999999995</v>
      </c>
      <c r="H415" s="3" t="s">
        <v>1641</v>
      </c>
      <c r="I415" s="3" t="s">
        <v>1642</v>
      </c>
      <c r="J415" s="3" t="s">
        <v>16</v>
      </c>
      <c r="K415" s="3" t="s">
        <v>1643</v>
      </c>
      <c r="L415" s="3" t="s">
        <v>1644</v>
      </c>
      <c r="M415" s="3"/>
    </row>
    <row r="416" spans="1:13" x14ac:dyDescent="0.3">
      <c r="A416" s="3" t="s">
        <v>1645</v>
      </c>
      <c r="B416" s="3" t="s">
        <v>13</v>
      </c>
      <c r="C416" s="3">
        <v>223710</v>
      </c>
      <c r="D416" s="3">
        <v>1</v>
      </c>
      <c r="E416" s="3">
        <v>218</v>
      </c>
      <c r="F416" s="4">
        <v>1.5003099999999999E-54</v>
      </c>
      <c r="G416" s="3">
        <v>173.76900000000001</v>
      </c>
      <c r="H416" s="3" t="s">
        <v>1646</v>
      </c>
      <c r="I416" s="3" t="s">
        <v>1647</v>
      </c>
      <c r="J416" s="3" t="s">
        <v>16</v>
      </c>
      <c r="K416" s="3" t="s">
        <v>236</v>
      </c>
      <c r="L416" s="3" t="s">
        <v>1648</v>
      </c>
      <c r="M416" s="3"/>
    </row>
    <row r="417" spans="1:13" x14ac:dyDescent="0.3">
      <c r="A417" s="3" t="s">
        <v>1649</v>
      </c>
      <c r="B417" s="3" t="s">
        <v>13</v>
      </c>
      <c r="C417" s="3">
        <v>224525</v>
      </c>
      <c r="D417" s="3">
        <v>3</v>
      </c>
      <c r="E417" s="3">
        <v>325</v>
      </c>
      <c r="F417" s="4">
        <v>7.9183199999999998E-91</v>
      </c>
      <c r="G417" s="3">
        <v>274.18599999999998</v>
      </c>
      <c r="H417" s="3" t="s">
        <v>1650</v>
      </c>
      <c r="I417" s="3" t="s">
        <v>1651</v>
      </c>
      <c r="J417" s="3" t="s">
        <v>16</v>
      </c>
      <c r="K417" s="3" t="s">
        <v>1652</v>
      </c>
      <c r="L417" s="3" t="s">
        <v>1653</v>
      </c>
      <c r="M417" s="3"/>
    </row>
    <row r="418" spans="1:13" x14ac:dyDescent="0.3">
      <c r="A418" s="3" t="s">
        <v>1654</v>
      </c>
      <c r="B418" s="3" t="s">
        <v>13</v>
      </c>
      <c r="C418" s="3">
        <v>223095</v>
      </c>
      <c r="D418" s="3">
        <v>3</v>
      </c>
      <c r="E418" s="3">
        <v>343</v>
      </c>
      <c r="F418" s="4">
        <v>2.4386099999999999E-178</v>
      </c>
      <c r="G418" s="3">
        <v>497.13400000000001</v>
      </c>
      <c r="H418" s="3" t="s">
        <v>1655</v>
      </c>
      <c r="I418" s="3" t="s">
        <v>1656</v>
      </c>
      <c r="J418" s="3" t="s">
        <v>16</v>
      </c>
      <c r="K418" s="3" t="s">
        <v>1657</v>
      </c>
      <c r="L418" s="3" t="s">
        <v>1658</v>
      </c>
      <c r="M418" s="3"/>
    </row>
    <row r="419" spans="1:13" x14ac:dyDescent="0.3">
      <c r="A419" s="3" t="s">
        <v>1659</v>
      </c>
      <c r="B419" s="3" t="s">
        <v>13</v>
      </c>
      <c r="C419" s="3">
        <v>223150</v>
      </c>
      <c r="D419" s="3">
        <v>148</v>
      </c>
      <c r="E419" s="3">
        <v>780</v>
      </c>
      <c r="F419" s="3">
        <v>0</v>
      </c>
      <c r="G419" s="3">
        <v>672.82399999999996</v>
      </c>
      <c r="H419" s="3" t="s">
        <v>1660</v>
      </c>
      <c r="I419" s="3" t="s">
        <v>1661</v>
      </c>
      <c r="J419" s="3" t="s">
        <v>16</v>
      </c>
      <c r="K419" s="3" t="s">
        <v>1662</v>
      </c>
      <c r="L419" s="3" t="s">
        <v>1663</v>
      </c>
      <c r="M419" s="3"/>
    </row>
    <row r="420" spans="1:13" x14ac:dyDescent="0.3">
      <c r="A420" s="3" t="s">
        <v>1659</v>
      </c>
      <c r="B420" s="3" t="s">
        <v>13</v>
      </c>
      <c r="C420" s="3">
        <v>223151</v>
      </c>
      <c r="D420" s="3">
        <v>25</v>
      </c>
      <c r="E420" s="3">
        <v>152</v>
      </c>
      <c r="F420" s="4">
        <v>2.4776300000000001E-31</v>
      </c>
      <c r="G420" s="3">
        <v>118.59699999999999</v>
      </c>
      <c r="H420" s="3" t="s">
        <v>1664</v>
      </c>
      <c r="I420" s="3" t="s">
        <v>1665</v>
      </c>
      <c r="J420" s="3" t="s">
        <v>16</v>
      </c>
      <c r="K420" s="3" t="s">
        <v>1666</v>
      </c>
      <c r="L420" s="3" t="s">
        <v>1667</v>
      </c>
      <c r="M420" s="3"/>
    </row>
    <row r="421" spans="1:13" x14ac:dyDescent="0.3">
      <c r="A421" s="3" t="s">
        <v>1668</v>
      </c>
      <c r="B421" s="3" t="s">
        <v>13</v>
      </c>
      <c r="C421" s="3">
        <v>224111</v>
      </c>
      <c r="D421" s="3">
        <v>7</v>
      </c>
      <c r="E421" s="3">
        <v>495</v>
      </c>
      <c r="F421" s="3">
        <v>0</v>
      </c>
      <c r="G421" s="3">
        <v>824.53200000000004</v>
      </c>
      <c r="H421" s="3" t="s">
        <v>1669</v>
      </c>
      <c r="I421" s="3" t="s">
        <v>1670</v>
      </c>
      <c r="J421" s="3" t="s">
        <v>16</v>
      </c>
      <c r="K421" s="3" t="s">
        <v>1671</v>
      </c>
      <c r="L421" s="3" t="s">
        <v>1672</v>
      </c>
      <c r="M421" s="3"/>
    </row>
    <row r="422" spans="1:13" x14ac:dyDescent="0.3">
      <c r="A422" s="3" t="s">
        <v>1673</v>
      </c>
      <c r="B422" s="3" t="s">
        <v>13</v>
      </c>
      <c r="C422" s="3">
        <v>223197</v>
      </c>
      <c r="D422" s="3">
        <v>2</v>
      </c>
      <c r="E422" s="3">
        <v>409</v>
      </c>
      <c r="F422" s="4">
        <v>1.65281E-163</v>
      </c>
      <c r="G422" s="3">
        <v>469.036</v>
      </c>
      <c r="H422" s="3" t="s">
        <v>1674</v>
      </c>
      <c r="I422" s="3" t="s">
        <v>1675</v>
      </c>
      <c r="J422" s="3" t="s">
        <v>16</v>
      </c>
      <c r="K422" s="3" t="s">
        <v>825</v>
      </c>
      <c r="L422" s="3" t="s">
        <v>1676</v>
      </c>
      <c r="M422" s="3"/>
    </row>
    <row r="423" spans="1:13" x14ac:dyDescent="0.3">
      <c r="A423" s="3" t="s">
        <v>1677</v>
      </c>
      <c r="B423" s="3" t="s">
        <v>13</v>
      </c>
      <c r="C423" s="3">
        <v>223549</v>
      </c>
      <c r="D423" s="3">
        <v>1</v>
      </c>
      <c r="E423" s="3">
        <v>345</v>
      </c>
      <c r="F423" s="4">
        <v>1.03167E-165</v>
      </c>
      <c r="G423" s="3">
        <v>465.89400000000001</v>
      </c>
      <c r="H423" s="3" t="s">
        <v>1678</v>
      </c>
      <c r="I423" s="3" t="s">
        <v>1679</v>
      </c>
      <c r="J423" s="3" t="s">
        <v>16</v>
      </c>
      <c r="K423" s="3" t="s">
        <v>1680</v>
      </c>
      <c r="L423" s="3" t="s">
        <v>1681</v>
      </c>
      <c r="M423" s="3"/>
    </row>
    <row r="424" spans="1:13" x14ac:dyDescent="0.3">
      <c r="A424" s="3" t="s">
        <v>1682</v>
      </c>
      <c r="B424" s="3" t="s">
        <v>13</v>
      </c>
      <c r="C424" s="3">
        <v>223143</v>
      </c>
      <c r="D424" s="3">
        <v>1</v>
      </c>
      <c r="E424" s="3">
        <v>455</v>
      </c>
      <c r="F424" s="3">
        <v>0</v>
      </c>
      <c r="G424" s="3">
        <v>648.87800000000004</v>
      </c>
      <c r="H424" s="3" t="s">
        <v>1683</v>
      </c>
      <c r="I424" s="3" t="s">
        <v>1684</v>
      </c>
      <c r="J424" s="3" t="s">
        <v>16</v>
      </c>
      <c r="K424" s="3" t="s">
        <v>1685</v>
      </c>
      <c r="L424" s="3" t="s">
        <v>1686</v>
      </c>
      <c r="M424" s="3"/>
    </row>
    <row r="425" spans="1:13" x14ac:dyDescent="0.3">
      <c r="A425" s="3" t="s">
        <v>1687</v>
      </c>
      <c r="B425" s="3" t="s">
        <v>13</v>
      </c>
      <c r="C425" s="3">
        <v>223144</v>
      </c>
      <c r="D425" s="3">
        <v>1</v>
      </c>
      <c r="E425" s="3">
        <v>196</v>
      </c>
      <c r="F425" s="4">
        <v>1.67013E-99</v>
      </c>
      <c r="G425" s="3">
        <v>286.02499999999998</v>
      </c>
      <c r="H425" s="3" t="s">
        <v>1688</v>
      </c>
      <c r="I425" s="3" t="s">
        <v>1689</v>
      </c>
      <c r="J425" s="3" t="s">
        <v>16</v>
      </c>
      <c r="K425" s="3" t="s">
        <v>1690</v>
      </c>
      <c r="L425" s="3" t="s">
        <v>1691</v>
      </c>
      <c r="M425" s="3"/>
    </row>
    <row r="426" spans="1:13" x14ac:dyDescent="0.3">
      <c r="A426" s="3" t="s">
        <v>1692</v>
      </c>
      <c r="B426" s="3" t="s">
        <v>13</v>
      </c>
      <c r="C426" s="3">
        <v>224525</v>
      </c>
      <c r="D426" s="3">
        <v>2</v>
      </c>
      <c r="E426" s="3">
        <v>308</v>
      </c>
      <c r="F426" s="4">
        <v>4.3105899999999999E-86</v>
      </c>
      <c r="G426" s="3">
        <v>261.47500000000002</v>
      </c>
      <c r="H426" s="3" t="s">
        <v>1650</v>
      </c>
      <c r="I426" s="3" t="s">
        <v>1651</v>
      </c>
      <c r="J426" s="3" t="s">
        <v>16</v>
      </c>
      <c r="K426" s="3" t="s">
        <v>1652</v>
      </c>
      <c r="L426" s="3" t="s">
        <v>1653</v>
      </c>
      <c r="M426" s="3"/>
    </row>
    <row r="427" spans="1:13" x14ac:dyDescent="0.3">
      <c r="A427" s="3" t="s">
        <v>1693</v>
      </c>
      <c r="B427" s="3" t="s">
        <v>13</v>
      </c>
      <c r="C427" s="3">
        <v>224536</v>
      </c>
      <c r="D427" s="3">
        <v>5</v>
      </c>
      <c r="E427" s="3">
        <v>474</v>
      </c>
      <c r="F427" s="4">
        <v>2.0042599999999999E-157</v>
      </c>
      <c r="G427" s="3">
        <v>455.29700000000003</v>
      </c>
      <c r="H427" s="3" t="s">
        <v>1694</v>
      </c>
      <c r="I427" s="3" t="s">
        <v>1695</v>
      </c>
      <c r="J427" s="3" t="s">
        <v>16</v>
      </c>
      <c r="K427" s="3" t="s">
        <v>1696</v>
      </c>
      <c r="L427" s="3" t="s">
        <v>1697</v>
      </c>
      <c r="M427" s="3"/>
    </row>
    <row r="428" spans="1:13" x14ac:dyDescent="0.3">
      <c r="A428" s="3" t="s">
        <v>1698</v>
      </c>
      <c r="B428" s="3" t="s">
        <v>13</v>
      </c>
      <c r="C428" s="3">
        <v>224183</v>
      </c>
      <c r="D428" s="3">
        <v>94</v>
      </c>
      <c r="E428" s="3">
        <v>458</v>
      </c>
      <c r="F428" s="4">
        <v>4.4910100000000001E-89</v>
      </c>
      <c r="G428" s="3">
        <v>282.20800000000003</v>
      </c>
      <c r="H428" s="3" t="s">
        <v>1381</v>
      </c>
      <c r="I428" s="3" t="s">
        <v>1382</v>
      </c>
      <c r="J428" s="3" t="s">
        <v>16</v>
      </c>
      <c r="K428" s="3" t="s">
        <v>1383</v>
      </c>
      <c r="L428" s="3" t="s">
        <v>1384</v>
      </c>
      <c r="M428" s="3"/>
    </row>
    <row r="429" spans="1:13" x14ac:dyDescent="0.3">
      <c r="A429" s="3" t="s">
        <v>1698</v>
      </c>
      <c r="B429" s="3" t="s">
        <v>13</v>
      </c>
      <c r="C429" s="3">
        <v>225101</v>
      </c>
      <c r="D429" s="3">
        <v>472</v>
      </c>
      <c r="E429" s="3">
        <v>622</v>
      </c>
      <c r="F429" s="4">
        <v>1.0836700000000001E-60</v>
      </c>
      <c r="G429" s="3">
        <v>199.36</v>
      </c>
      <c r="H429" s="3" t="s">
        <v>1385</v>
      </c>
      <c r="I429" s="3" t="s">
        <v>1386</v>
      </c>
      <c r="J429" s="3" t="s">
        <v>16</v>
      </c>
      <c r="K429" s="3" t="s">
        <v>1387</v>
      </c>
      <c r="L429" s="3" t="s">
        <v>1388</v>
      </c>
      <c r="M429" s="3"/>
    </row>
    <row r="430" spans="1:13" x14ac:dyDescent="0.3">
      <c r="A430" s="3" t="s">
        <v>1698</v>
      </c>
      <c r="B430" s="3" t="s">
        <v>13</v>
      </c>
      <c r="C430" s="3">
        <v>224184</v>
      </c>
      <c r="D430" s="3">
        <v>5</v>
      </c>
      <c r="E430" s="3">
        <v>89</v>
      </c>
      <c r="F430" s="4">
        <v>7.5674100000000002E-24</v>
      </c>
      <c r="G430" s="3">
        <v>95.8249</v>
      </c>
      <c r="H430" s="3" t="s">
        <v>1389</v>
      </c>
      <c r="I430" s="3" t="s">
        <v>1390</v>
      </c>
      <c r="J430" s="3" t="s">
        <v>16</v>
      </c>
      <c r="K430" s="3" t="s">
        <v>1391</v>
      </c>
      <c r="L430" s="3" t="s">
        <v>1392</v>
      </c>
      <c r="M430" s="3"/>
    </row>
    <row r="431" spans="1:13" x14ac:dyDescent="0.3">
      <c r="A431" s="3" t="s">
        <v>1699</v>
      </c>
      <c r="B431" s="3" t="s">
        <v>13</v>
      </c>
      <c r="C431" s="3">
        <v>224851</v>
      </c>
      <c r="D431" s="3">
        <v>1</v>
      </c>
      <c r="E431" s="3">
        <v>291</v>
      </c>
      <c r="F431" s="4">
        <v>1.66592E-27</v>
      </c>
      <c r="G431" s="3">
        <v>108.346</v>
      </c>
      <c r="H431" s="3" t="s">
        <v>1423</v>
      </c>
      <c r="I431" s="3" t="s">
        <v>1424</v>
      </c>
      <c r="J431" s="3" t="s">
        <v>16</v>
      </c>
      <c r="K431" s="3" t="s">
        <v>1093</v>
      </c>
      <c r="L431" s="3" t="s">
        <v>1425</v>
      </c>
      <c r="M431" s="3"/>
    </row>
    <row r="432" spans="1:13" x14ac:dyDescent="0.3">
      <c r="A432" s="3" t="s">
        <v>1700</v>
      </c>
      <c r="B432" s="3" t="s">
        <v>25</v>
      </c>
      <c r="C432" s="3">
        <v>223532</v>
      </c>
      <c r="D432" s="3">
        <v>23</v>
      </c>
      <c r="E432" s="3">
        <v>137</v>
      </c>
      <c r="F432" s="4">
        <v>5.6095399999999998E-5</v>
      </c>
      <c r="G432" s="3">
        <v>40.750300000000003</v>
      </c>
      <c r="H432" s="3" t="s">
        <v>846</v>
      </c>
      <c r="I432" s="3" t="s">
        <v>847</v>
      </c>
      <c r="J432" s="3" t="s">
        <v>16</v>
      </c>
      <c r="K432" s="3" t="s">
        <v>16</v>
      </c>
      <c r="L432" s="3" t="s">
        <v>848</v>
      </c>
      <c r="M432" s="3"/>
    </row>
    <row r="433" spans="1:13" x14ac:dyDescent="0.3">
      <c r="A433" s="3" t="s">
        <v>1701</v>
      </c>
      <c r="B433" s="3" t="s">
        <v>25</v>
      </c>
      <c r="C433" s="3">
        <v>412478</v>
      </c>
      <c r="D433" s="3">
        <v>1</v>
      </c>
      <c r="E433" s="3">
        <v>177</v>
      </c>
      <c r="F433" s="4">
        <v>5.9782000000000002E-27</v>
      </c>
      <c r="G433" s="3">
        <v>100.148</v>
      </c>
      <c r="H433" s="3" t="s">
        <v>1702</v>
      </c>
      <c r="I433" s="3" t="s">
        <v>1703</v>
      </c>
      <c r="J433" s="3" t="s">
        <v>16</v>
      </c>
      <c r="K433" s="3" t="s">
        <v>16</v>
      </c>
      <c r="L433" s="3" t="s">
        <v>1704</v>
      </c>
      <c r="M433" s="3"/>
    </row>
    <row r="434" spans="1:13" x14ac:dyDescent="0.3">
      <c r="A434" s="3" t="s">
        <v>1705</v>
      </c>
      <c r="B434" s="3" t="s">
        <v>13</v>
      </c>
      <c r="C434" s="3">
        <v>223439</v>
      </c>
      <c r="D434" s="3">
        <v>1</v>
      </c>
      <c r="E434" s="3">
        <v>474</v>
      </c>
      <c r="F434" s="3">
        <v>0</v>
      </c>
      <c r="G434" s="3">
        <v>890.04700000000003</v>
      </c>
      <c r="H434" s="3" t="s">
        <v>1706</v>
      </c>
      <c r="I434" s="3" t="s">
        <v>1707</v>
      </c>
      <c r="J434" s="3" t="s">
        <v>16</v>
      </c>
      <c r="K434" s="3" t="s">
        <v>1708</v>
      </c>
      <c r="L434" s="3" t="s">
        <v>1709</v>
      </c>
      <c r="M434" s="3"/>
    </row>
    <row r="435" spans="1:13" x14ac:dyDescent="0.3">
      <c r="A435" s="3" t="s">
        <v>1710</v>
      </c>
      <c r="B435" s="3" t="s">
        <v>13</v>
      </c>
      <c r="C435" s="3">
        <v>223466</v>
      </c>
      <c r="D435" s="3">
        <v>15</v>
      </c>
      <c r="E435" s="3">
        <v>421</v>
      </c>
      <c r="F435" s="4">
        <v>5.5722600000000004E-66</v>
      </c>
      <c r="G435" s="3">
        <v>216.40700000000001</v>
      </c>
      <c r="H435" s="3" t="s">
        <v>1403</v>
      </c>
      <c r="I435" s="3" t="s">
        <v>1404</v>
      </c>
      <c r="J435" s="3" t="s">
        <v>16</v>
      </c>
      <c r="K435" s="3" t="s">
        <v>1405</v>
      </c>
      <c r="L435" s="3" t="s">
        <v>1406</v>
      </c>
      <c r="M435" s="3"/>
    </row>
    <row r="436" spans="1:13" x14ac:dyDescent="0.3">
      <c r="A436" s="3" t="s">
        <v>1711</v>
      </c>
      <c r="B436" s="3" t="s">
        <v>13</v>
      </c>
      <c r="C436" s="3">
        <v>223443</v>
      </c>
      <c r="D436" s="3">
        <v>49</v>
      </c>
      <c r="E436" s="3">
        <v>270</v>
      </c>
      <c r="F436" s="4">
        <v>3.54022E-19</v>
      </c>
      <c r="G436" s="3">
        <v>92.746300000000005</v>
      </c>
      <c r="H436" s="3" t="s">
        <v>872</v>
      </c>
      <c r="I436" s="3" t="s">
        <v>873</v>
      </c>
      <c r="J436" s="3" t="s">
        <v>113</v>
      </c>
      <c r="K436" s="3" t="s">
        <v>869</v>
      </c>
      <c r="L436" s="3" t="s">
        <v>874</v>
      </c>
      <c r="M436" s="3"/>
    </row>
    <row r="437" spans="1:13" x14ac:dyDescent="0.3">
      <c r="A437" s="3" t="s">
        <v>1711</v>
      </c>
      <c r="B437" s="3" t="s">
        <v>25</v>
      </c>
      <c r="C437" s="3">
        <v>224117</v>
      </c>
      <c r="D437" s="3">
        <v>686</v>
      </c>
      <c r="E437" s="3">
        <v>1022</v>
      </c>
      <c r="F437" s="4">
        <v>1.2331600000000001E-6</v>
      </c>
      <c r="G437" s="3">
        <v>53.179600000000001</v>
      </c>
      <c r="H437" s="3" t="s">
        <v>901</v>
      </c>
      <c r="I437" s="3" t="s">
        <v>1712</v>
      </c>
      <c r="J437" s="3" t="s">
        <v>99</v>
      </c>
      <c r="K437" s="3" t="s">
        <v>16</v>
      </c>
      <c r="L437" s="3" t="s">
        <v>902</v>
      </c>
      <c r="M437" s="3"/>
    </row>
    <row r="438" spans="1:13" x14ac:dyDescent="0.3">
      <c r="A438" s="3" t="s">
        <v>1713</v>
      </c>
      <c r="B438" s="3" t="s">
        <v>13</v>
      </c>
      <c r="C438" s="3">
        <v>223753</v>
      </c>
      <c r="D438" s="3">
        <v>1</v>
      </c>
      <c r="E438" s="3">
        <v>125</v>
      </c>
      <c r="F438" s="4">
        <v>5.1835700000000003E-12</v>
      </c>
      <c r="G438" s="3">
        <v>61.166899999999998</v>
      </c>
      <c r="H438" s="3" t="s">
        <v>267</v>
      </c>
      <c r="I438" s="3" t="s">
        <v>268</v>
      </c>
      <c r="J438" s="3" t="s">
        <v>113</v>
      </c>
      <c r="K438" s="3" t="s">
        <v>269</v>
      </c>
      <c r="L438" s="3" t="s">
        <v>270</v>
      </c>
      <c r="M438" s="3"/>
    </row>
    <row r="439" spans="1:13" x14ac:dyDescent="0.3">
      <c r="A439" s="3" t="s">
        <v>1714</v>
      </c>
      <c r="B439" s="3" t="s">
        <v>13</v>
      </c>
      <c r="C439" s="3">
        <v>223969</v>
      </c>
      <c r="D439" s="3">
        <v>1</v>
      </c>
      <c r="E439" s="3">
        <v>294</v>
      </c>
      <c r="F439" s="4">
        <v>5.1910099999999997E-106</v>
      </c>
      <c r="G439" s="3">
        <v>310.40800000000002</v>
      </c>
      <c r="H439" s="3" t="s">
        <v>1715</v>
      </c>
      <c r="I439" s="3" t="s">
        <v>1716</v>
      </c>
      <c r="J439" s="3" t="s">
        <v>16</v>
      </c>
      <c r="K439" s="3" t="s">
        <v>1717</v>
      </c>
      <c r="L439" s="3" t="s">
        <v>1718</v>
      </c>
      <c r="M439" s="3"/>
    </row>
    <row r="440" spans="1:13" x14ac:dyDescent="0.3">
      <c r="A440" s="3" t="s">
        <v>1719</v>
      </c>
      <c r="B440" s="3" t="s">
        <v>25</v>
      </c>
      <c r="C440" s="3">
        <v>412449</v>
      </c>
      <c r="D440" s="3">
        <v>12</v>
      </c>
      <c r="E440" s="3">
        <v>179</v>
      </c>
      <c r="F440" s="4">
        <v>6.1167699999999998E-10</v>
      </c>
      <c r="G440" s="3">
        <v>55.7545</v>
      </c>
      <c r="H440" s="3" t="s">
        <v>1720</v>
      </c>
      <c r="I440" s="3" t="s">
        <v>1721</v>
      </c>
      <c r="J440" s="3" t="s">
        <v>16</v>
      </c>
      <c r="K440" s="3" t="s">
        <v>16</v>
      </c>
      <c r="L440" s="3" t="s">
        <v>1722</v>
      </c>
      <c r="M440" s="3"/>
    </row>
    <row r="441" spans="1:13" x14ac:dyDescent="0.3">
      <c r="A441" s="3" t="s">
        <v>1723</v>
      </c>
      <c r="B441" s="3" t="s">
        <v>13</v>
      </c>
      <c r="C441" s="3">
        <v>224114</v>
      </c>
      <c r="D441" s="3">
        <v>3</v>
      </c>
      <c r="E441" s="3">
        <v>777</v>
      </c>
      <c r="F441" s="3">
        <v>0</v>
      </c>
      <c r="G441" s="3">
        <v>689.07299999999998</v>
      </c>
      <c r="H441" s="3" t="s">
        <v>1724</v>
      </c>
      <c r="I441" s="3" t="s">
        <v>1725</v>
      </c>
      <c r="J441" s="3" t="s">
        <v>16</v>
      </c>
      <c r="K441" s="3" t="s">
        <v>1726</v>
      </c>
      <c r="L441" s="3" t="s">
        <v>1727</v>
      </c>
      <c r="M441" s="3"/>
    </row>
    <row r="442" spans="1:13" x14ac:dyDescent="0.3">
      <c r="A442" s="3" t="s">
        <v>1728</v>
      </c>
      <c r="B442" s="3" t="s">
        <v>25</v>
      </c>
      <c r="C442" s="3">
        <v>225660</v>
      </c>
      <c r="D442" s="3">
        <v>2</v>
      </c>
      <c r="E442" s="3">
        <v>96</v>
      </c>
      <c r="F442" s="4">
        <v>3.6155599999999998E-23</v>
      </c>
      <c r="G442" s="3">
        <v>90.495699999999999</v>
      </c>
      <c r="H442" s="3" t="s">
        <v>1729</v>
      </c>
      <c r="I442" s="3" t="s">
        <v>1730</v>
      </c>
      <c r="J442" s="3" t="s">
        <v>113</v>
      </c>
      <c r="K442" s="3" t="s">
        <v>16</v>
      </c>
      <c r="L442" s="3" t="s">
        <v>1731</v>
      </c>
      <c r="M442" s="3"/>
    </row>
    <row r="443" spans="1:13" x14ac:dyDescent="0.3">
      <c r="A443" s="3" t="s">
        <v>1732</v>
      </c>
      <c r="B443" s="3" t="s">
        <v>13</v>
      </c>
      <c r="C443" s="3">
        <v>224034</v>
      </c>
      <c r="D443" s="3">
        <v>34</v>
      </c>
      <c r="E443" s="3">
        <v>572</v>
      </c>
      <c r="F443" s="4">
        <v>8.7770299999999995E-125</v>
      </c>
      <c r="G443" s="3">
        <v>374.75900000000001</v>
      </c>
      <c r="H443" s="3" t="s">
        <v>1733</v>
      </c>
      <c r="I443" s="3" t="s">
        <v>1734</v>
      </c>
      <c r="J443" s="3" t="s">
        <v>16</v>
      </c>
      <c r="K443" s="3" t="s">
        <v>1735</v>
      </c>
      <c r="L443" s="3" t="s">
        <v>1736</v>
      </c>
      <c r="M443" s="3"/>
    </row>
    <row r="444" spans="1:13" x14ac:dyDescent="0.3">
      <c r="A444" s="3" t="s">
        <v>1737</v>
      </c>
      <c r="B444" s="3" t="s">
        <v>13</v>
      </c>
      <c r="C444" s="3">
        <v>227029</v>
      </c>
      <c r="D444" s="3">
        <v>1</v>
      </c>
      <c r="E444" s="3">
        <v>195</v>
      </c>
      <c r="F444" s="4">
        <v>4.9596899999999998E-48</v>
      </c>
      <c r="G444" s="3">
        <v>154.94300000000001</v>
      </c>
      <c r="H444" s="3" t="s">
        <v>1738</v>
      </c>
      <c r="I444" s="3" t="s">
        <v>1738</v>
      </c>
      <c r="J444" s="3" t="s">
        <v>16</v>
      </c>
      <c r="K444" s="3" t="s">
        <v>982</v>
      </c>
      <c r="L444" s="3" t="s">
        <v>432</v>
      </c>
      <c r="M444" s="3"/>
    </row>
    <row r="445" spans="1:13" x14ac:dyDescent="0.3">
      <c r="A445" s="3" t="s">
        <v>1739</v>
      </c>
      <c r="B445" s="3" t="s">
        <v>13</v>
      </c>
      <c r="C445" s="3">
        <v>223529</v>
      </c>
      <c r="D445" s="3">
        <v>3</v>
      </c>
      <c r="E445" s="3">
        <v>183</v>
      </c>
      <c r="F445" s="4">
        <v>1.2788499999999999E-54</v>
      </c>
      <c r="G445" s="3">
        <v>177.54599999999999</v>
      </c>
      <c r="H445" s="3" t="s">
        <v>1740</v>
      </c>
      <c r="I445" s="3" t="s">
        <v>1741</v>
      </c>
      <c r="J445" s="3" t="s">
        <v>113</v>
      </c>
      <c r="K445" s="3" t="s">
        <v>1742</v>
      </c>
      <c r="L445" s="3" t="s">
        <v>1743</v>
      </c>
      <c r="M445" s="3"/>
    </row>
    <row r="446" spans="1:13" x14ac:dyDescent="0.3">
      <c r="A446" s="3" t="s">
        <v>1744</v>
      </c>
      <c r="B446" s="3" t="s">
        <v>25</v>
      </c>
      <c r="C446" s="3">
        <v>223529</v>
      </c>
      <c r="D446" s="3">
        <v>1</v>
      </c>
      <c r="E446" s="3">
        <v>229</v>
      </c>
      <c r="F446" s="4">
        <v>1.61067E-20</v>
      </c>
      <c r="G446" s="3">
        <v>88.565299999999993</v>
      </c>
      <c r="H446" s="3" t="s">
        <v>1742</v>
      </c>
      <c r="I446" s="3" t="s">
        <v>1745</v>
      </c>
      <c r="J446" s="3" t="s">
        <v>99</v>
      </c>
      <c r="K446" s="3" t="s">
        <v>16</v>
      </c>
      <c r="L446" s="3" t="s">
        <v>1743</v>
      </c>
      <c r="M446" s="3"/>
    </row>
    <row r="447" spans="1:13" x14ac:dyDescent="0.3">
      <c r="A447" s="3" t="s">
        <v>1746</v>
      </c>
      <c r="B447" s="3" t="s">
        <v>13</v>
      </c>
      <c r="C447" s="3">
        <v>223551</v>
      </c>
      <c r="D447" s="3">
        <v>1</v>
      </c>
      <c r="E447" s="3">
        <v>373</v>
      </c>
      <c r="F447" s="4">
        <v>3.9645299999999998E-60</v>
      </c>
      <c r="G447" s="3">
        <v>199.38800000000001</v>
      </c>
      <c r="H447" s="3" t="s">
        <v>1747</v>
      </c>
      <c r="I447" s="3" t="s">
        <v>1748</v>
      </c>
      <c r="J447" s="3" t="s">
        <v>16</v>
      </c>
      <c r="K447" s="3" t="s">
        <v>1053</v>
      </c>
      <c r="L447" s="3" t="s">
        <v>1749</v>
      </c>
      <c r="M447" s="3"/>
    </row>
    <row r="448" spans="1:13" x14ac:dyDescent="0.3">
      <c r="A448" s="3" t="s">
        <v>1750</v>
      </c>
      <c r="B448" s="3" t="s">
        <v>13</v>
      </c>
      <c r="C448" s="3">
        <v>224853</v>
      </c>
      <c r="D448" s="3">
        <v>1</v>
      </c>
      <c r="E448" s="3">
        <v>58</v>
      </c>
      <c r="F448" s="4">
        <v>2.1780599999999999E-17</v>
      </c>
      <c r="G448" s="3">
        <v>67.683899999999994</v>
      </c>
      <c r="H448" s="3" t="s">
        <v>1751</v>
      </c>
      <c r="I448" s="3" t="s">
        <v>1752</v>
      </c>
      <c r="J448" s="3" t="s">
        <v>16</v>
      </c>
      <c r="K448" s="3" t="s">
        <v>1753</v>
      </c>
      <c r="L448" s="3" t="s">
        <v>1754</v>
      </c>
      <c r="M448" s="3"/>
    </row>
    <row r="449" spans="1:13" x14ac:dyDescent="0.3">
      <c r="A449" s="3" t="s">
        <v>1755</v>
      </c>
      <c r="B449" s="3" t="s">
        <v>13</v>
      </c>
      <c r="C449" s="3">
        <v>224352</v>
      </c>
      <c r="D449" s="3">
        <v>1</v>
      </c>
      <c r="E449" s="3">
        <v>187</v>
      </c>
      <c r="F449" s="4">
        <v>1.13016E-94</v>
      </c>
      <c r="G449" s="3">
        <v>273.72300000000001</v>
      </c>
      <c r="H449" s="3" t="s">
        <v>1756</v>
      </c>
      <c r="I449" s="3" t="s">
        <v>1757</v>
      </c>
      <c r="J449" s="3" t="s">
        <v>16</v>
      </c>
      <c r="K449" s="3" t="s">
        <v>1758</v>
      </c>
      <c r="L449" s="3" t="s">
        <v>1759</v>
      </c>
      <c r="M449" s="3"/>
    </row>
    <row r="450" spans="1:13" x14ac:dyDescent="0.3">
      <c r="A450" s="3" t="s">
        <v>1760</v>
      </c>
      <c r="B450" s="3" t="s">
        <v>13</v>
      </c>
      <c r="C450" s="3">
        <v>223294</v>
      </c>
      <c r="D450" s="3">
        <v>1</v>
      </c>
      <c r="E450" s="3">
        <v>357</v>
      </c>
      <c r="F450" s="3">
        <v>0</v>
      </c>
      <c r="G450" s="3">
        <v>618.84</v>
      </c>
      <c r="H450" s="3" t="s">
        <v>1761</v>
      </c>
      <c r="I450" s="3" t="s">
        <v>1762</v>
      </c>
      <c r="J450" s="3" t="s">
        <v>16</v>
      </c>
      <c r="K450" s="3" t="s">
        <v>1763</v>
      </c>
      <c r="L450" s="3" t="s">
        <v>1764</v>
      </c>
      <c r="M450" s="3"/>
    </row>
    <row r="451" spans="1:13" x14ac:dyDescent="0.3">
      <c r="A451" s="3" t="s">
        <v>1765</v>
      </c>
      <c r="B451" s="3" t="s">
        <v>13</v>
      </c>
      <c r="C451" s="3">
        <v>225443</v>
      </c>
      <c r="D451" s="3">
        <v>1</v>
      </c>
      <c r="E451" s="3">
        <v>268</v>
      </c>
      <c r="F451" s="4">
        <v>1.9443000000000001E-82</v>
      </c>
      <c r="G451" s="3">
        <v>249.17599999999999</v>
      </c>
      <c r="H451" s="3" t="s">
        <v>1766</v>
      </c>
      <c r="I451" s="3" t="s">
        <v>1767</v>
      </c>
      <c r="J451" s="3" t="s">
        <v>16</v>
      </c>
      <c r="K451" s="3" t="s">
        <v>1768</v>
      </c>
      <c r="L451" s="3" t="s">
        <v>1769</v>
      </c>
      <c r="M451" s="3"/>
    </row>
    <row r="452" spans="1:13" x14ac:dyDescent="0.3">
      <c r="A452" s="3" t="s">
        <v>1770</v>
      </c>
      <c r="B452" s="3" t="s">
        <v>13</v>
      </c>
      <c r="C452" s="3">
        <v>223088</v>
      </c>
      <c r="D452" s="3">
        <v>3</v>
      </c>
      <c r="E452" s="3">
        <v>202</v>
      </c>
      <c r="F452" s="4">
        <v>1.6283500000000001E-72</v>
      </c>
      <c r="G452" s="3">
        <v>218.25299999999999</v>
      </c>
      <c r="H452" s="3" t="s">
        <v>1771</v>
      </c>
      <c r="I452" s="3" t="s">
        <v>1772</v>
      </c>
      <c r="J452" s="3" t="s">
        <v>16</v>
      </c>
      <c r="K452" s="3" t="s">
        <v>1773</v>
      </c>
      <c r="L452" s="3" t="s">
        <v>1774</v>
      </c>
      <c r="M452" s="3"/>
    </row>
    <row r="453" spans="1:13" x14ac:dyDescent="0.3">
      <c r="A453" s="3" t="s">
        <v>1775</v>
      </c>
      <c r="B453" s="3" t="s">
        <v>13</v>
      </c>
      <c r="C453" s="3">
        <v>223190</v>
      </c>
      <c r="D453" s="3">
        <v>3</v>
      </c>
      <c r="E453" s="3">
        <v>416</v>
      </c>
      <c r="F453" s="3">
        <v>0</v>
      </c>
      <c r="G453" s="3">
        <v>734.39800000000002</v>
      </c>
      <c r="H453" s="3" t="s">
        <v>1776</v>
      </c>
      <c r="I453" s="3" t="s">
        <v>1777</v>
      </c>
      <c r="J453" s="3" t="s">
        <v>16</v>
      </c>
      <c r="K453" s="3" t="s">
        <v>297</v>
      </c>
      <c r="L453" s="3" t="s">
        <v>1778</v>
      </c>
      <c r="M453" s="3"/>
    </row>
    <row r="454" spans="1:13" x14ac:dyDescent="0.3">
      <c r="A454" s="3" t="s">
        <v>1779</v>
      </c>
      <c r="B454" s="3" t="s">
        <v>13</v>
      </c>
      <c r="C454" s="3">
        <v>223483</v>
      </c>
      <c r="D454" s="3">
        <v>1</v>
      </c>
      <c r="E454" s="3">
        <v>219</v>
      </c>
      <c r="F454" s="4">
        <v>2.7701999999999999E-47</v>
      </c>
      <c r="G454" s="3">
        <v>154.95099999999999</v>
      </c>
      <c r="H454" s="3" t="s">
        <v>425</v>
      </c>
      <c r="I454" s="3" t="s">
        <v>426</v>
      </c>
      <c r="J454" s="3" t="s">
        <v>16</v>
      </c>
      <c r="K454" s="3" t="s">
        <v>427</v>
      </c>
      <c r="L454" s="3" t="s">
        <v>428</v>
      </c>
      <c r="M454" s="3"/>
    </row>
    <row r="455" spans="1:13" x14ac:dyDescent="0.3">
      <c r="A455" s="3" t="s">
        <v>1780</v>
      </c>
      <c r="B455" s="3" t="s">
        <v>25</v>
      </c>
      <c r="C455" s="3">
        <v>422954</v>
      </c>
      <c r="D455" s="3">
        <v>51</v>
      </c>
      <c r="E455" s="3">
        <v>105</v>
      </c>
      <c r="F455" s="4">
        <v>2.1205100000000001E-6</v>
      </c>
      <c r="G455" s="3">
        <v>44.363199999999999</v>
      </c>
      <c r="H455" s="3" t="s">
        <v>1781</v>
      </c>
      <c r="I455" s="3" t="s">
        <v>1782</v>
      </c>
      <c r="J455" s="3" t="s">
        <v>99</v>
      </c>
      <c r="K455" s="3" t="s">
        <v>16</v>
      </c>
      <c r="L455" s="3" t="s">
        <v>1783</v>
      </c>
      <c r="M455" s="3"/>
    </row>
    <row r="456" spans="1:13" x14ac:dyDescent="0.3">
      <c r="A456" s="3" t="s">
        <v>1784</v>
      </c>
      <c r="B456" s="3" t="s">
        <v>13</v>
      </c>
      <c r="C456" s="3">
        <v>224619</v>
      </c>
      <c r="D456" s="3">
        <v>37</v>
      </c>
      <c r="E456" s="3">
        <v>199</v>
      </c>
      <c r="F456" s="4">
        <v>1.33974E-62</v>
      </c>
      <c r="G456" s="3">
        <v>192.60300000000001</v>
      </c>
      <c r="H456" s="3" t="s">
        <v>1785</v>
      </c>
      <c r="I456" s="3" t="s">
        <v>1786</v>
      </c>
      <c r="J456" s="3" t="s">
        <v>16</v>
      </c>
      <c r="K456" s="3" t="s">
        <v>1150</v>
      </c>
      <c r="L456" s="3" t="s">
        <v>1787</v>
      </c>
      <c r="M456" s="3"/>
    </row>
    <row r="457" spans="1:13" x14ac:dyDescent="0.3">
      <c r="A457" s="3" t="s">
        <v>1788</v>
      </c>
      <c r="B457" s="3" t="s">
        <v>13</v>
      </c>
      <c r="C457" s="3">
        <v>224338</v>
      </c>
      <c r="D457" s="3">
        <v>1</v>
      </c>
      <c r="E457" s="3">
        <v>335</v>
      </c>
      <c r="F457" s="4">
        <v>1.6414199999999999E-88</v>
      </c>
      <c r="G457" s="3">
        <v>269.50799999999998</v>
      </c>
      <c r="H457" s="3" t="s">
        <v>1789</v>
      </c>
      <c r="I457" s="3" t="s">
        <v>1790</v>
      </c>
      <c r="J457" s="3" t="s">
        <v>16</v>
      </c>
      <c r="K457" s="3" t="s">
        <v>1791</v>
      </c>
      <c r="L457" s="3" t="s">
        <v>1792</v>
      </c>
      <c r="M457" s="3"/>
    </row>
    <row r="458" spans="1:13" x14ac:dyDescent="0.3">
      <c r="A458" s="3" t="s">
        <v>1793</v>
      </c>
      <c r="B458" s="3" t="s">
        <v>13</v>
      </c>
      <c r="C458" s="3">
        <v>223649</v>
      </c>
      <c r="D458" s="3">
        <v>3</v>
      </c>
      <c r="E458" s="3">
        <v>174</v>
      </c>
      <c r="F458" s="4">
        <v>1.0521699999999999E-48</v>
      </c>
      <c r="G458" s="3">
        <v>155.95099999999999</v>
      </c>
      <c r="H458" s="3" t="s">
        <v>1794</v>
      </c>
      <c r="I458" s="3" t="s">
        <v>1795</v>
      </c>
      <c r="J458" s="3" t="s">
        <v>16</v>
      </c>
      <c r="K458" s="3" t="s">
        <v>1796</v>
      </c>
      <c r="L458" s="3" t="s">
        <v>1797</v>
      </c>
      <c r="M458" s="3"/>
    </row>
    <row r="459" spans="1:13" x14ac:dyDescent="0.3">
      <c r="A459" s="3" t="s">
        <v>1798</v>
      </c>
      <c r="B459" s="3" t="s">
        <v>13</v>
      </c>
      <c r="C459" s="3">
        <v>223520</v>
      </c>
      <c r="D459" s="3">
        <v>1</v>
      </c>
      <c r="E459" s="3">
        <v>576</v>
      </c>
      <c r="F459" s="3">
        <v>0</v>
      </c>
      <c r="G459" s="3">
        <v>774.59500000000003</v>
      </c>
      <c r="H459" s="3" t="s">
        <v>1799</v>
      </c>
      <c r="I459" s="3" t="s">
        <v>1800</v>
      </c>
      <c r="J459" s="3" t="s">
        <v>16</v>
      </c>
      <c r="K459" s="3" t="s">
        <v>1801</v>
      </c>
      <c r="L459" s="3" t="s">
        <v>1802</v>
      </c>
      <c r="M459" s="3"/>
    </row>
    <row r="460" spans="1:13" x14ac:dyDescent="0.3">
      <c r="A460" s="3" t="s">
        <v>1803</v>
      </c>
      <c r="B460" s="3" t="s">
        <v>13</v>
      </c>
      <c r="C460" s="3">
        <v>226631</v>
      </c>
      <c r="D460" s="3">
        <v>1</v>
      </c>
      <c r="E460" s="3">
        <v>296</v>
      </c>
      <c r="F460" s="4">
        <v>1.4168700000000001E-140</v>
      </c>
      <c r="G460" s="3">
        <v>398.27300000000002</v>
      </c>
      <c r="H460" s="3" t="s">
        <v>1804</v>
      </c>
      <c r="I460" s="3" t="s">
        <v>1805</v>
      </c>
      <c r="J460" s="3" t="s">
        <v>16</v>
      </c>
      <c r="K460" s="3" t="s">
        <v>1806</v>
      </c>
      <c r="L460" s="3" t="s">
        <v>1807</v>
      </c>
      <c r="M460" s="3"/>
    </row>
    <row r="461" spans="1:13" x14ac:dyDescent="0.3">
      <c r="A461" s="3" t="s">
        <v>1808</v>
      </c>
      <c r="B461" s="3" t="s">
        <v>13</v>
      </c>
      <c r="C461" s="3">
        <v>224582</v>
      </c>
      <c r="D461" s="3">
        <v>3</v>
      </c>
      <c r="E461" s="3">
        <v>407</v>
      </c>
      <c r="F461" s="4">
        <v>2.6759400000000002E-40</v>
      </c>
      <c r="G461" s="3">
        <v>147.97300000000001</v>
      </c>
      <c r="H461" s="3" t="s">
        <v>1809</v>
      </c>
      <c r="I461" s="3" t="s">
        <v>1810</v>
      </c>
      <c r="J461" s="3" t="s">
        <v>16</v>
      </c>
      <c r="K461" s="3" t="s">
        <v>1811</v>
      </c>
      <c r="L461" s="3" t="s">
        <v>1812</v>
      </c>
      <c r="M461" s="3"/>
    </row>
    <row r="462" spans="1:13" x14ac:dyDescent="0.3">
      <c r="A462" s="3" t="s">
        <v>1813</v>
      </c>
      <c r="B462" s="3" t="s">
        <v>13</v>
      </c>
      <c r="C462" s="3">
        <v>224472</v>
      </c>
      <c r="D462" s="3">
        <v>76</v>
      </c>
      <c r="E462" s="3">
        <v>227</v>
      </c>
      <c r="F462" s="4">
        <v>4.1139199999999999E-32</v>
      </c>
      <c r="G462" s="3">
        <v>114.08</v>
      </c>
      <c r="H462" s="3" t="s">
        <v>1814</v>
      </c>
      <c r="I462" s="3" t="s">
        <v>1815</v>
      </c>
      <c r="J462" s="3" t="s">
        <v>16</v>
      </c>
      <c r="K462" s="3" t="s">
        <v>1816</v>
      </c>
      <c r="L462" s="3" t="s">
        <v>1817</v>
      </c>
      <c r="M462" s="3"/>
    </row>
    <row r="463" spans="1:13" x14ac:dyDescent="0.3">
      <c r="A463" s="3" t="s">
        <v>1818</v>
      </c>
      <c r="B463" s="3" t="s">
        <v>13</v>
      </c>
      <c r="C463" s="3">
        <v>225212</v>
      </c>
      <c r="D463" s="3">
        <v>479</v>
      </c>
      <c r="E463" s="3">
        <v>728</v>
      </c>
      <c r="F463" s="4">
        <v>1.3312200000000001E-85</v>
      </c>
      <c r="G463" s="3">
        <v>272.28800000000001</v>
      </c>
      <c r="H463" s="3" t="s">
        <v>1819</v>
      </c>
      <c r="I463" s="3" t="s">
        <v>1820</v>
      </c>
      <c r="J463" s="3" t="s">
        <v>16</v>
      </c>
      <c r="K463" s="3" t="s">
        <v>1821</v>
      </c>
      <c r="L463" s="3" t="s">
        <v>1822</v>
      </c>
      <c r="M463" s="3"/>
    </row>
    <row r="464" spans="1:13" x14ac:dyDescent="0.3">
      <c r="A464" s="3" t="s">
        <v>1818</v>
      </c>
      <c r="B464" s="3" t="s">
        <v>13</v>
      </c>
      <c r="C464" s="3">
        <v>223731</v>
      </c>
      <c r="D464" s="3">
        <v>1</v>
      </c>
      <c r="E464" s="3">
        <v>423</v>
      </c>
      <c r="F464" s="4">
        <v>8.4199600000000003E-40</v>
      </c>
      <c r="G464" s="3">
        <v>152.65299999999999</v>
      </c>
      <c r="H464" s="3" t="s">
        <v>1823</v>
      </c>
      <c r="I464" s="3" t="s">
        <v>1820</v>
      </c>
      <c r="J464" s="3" t="s">
        <v>16</v>
      </c>
      <c r="K464" s="3" t="s">
        <v>1824</v>
      </c>
      <c r="L464" s="3" t="s">
        <v>1825</v>
      </c>
      <c r="M464" s="3"/>
    </row>
    <row r="465" spans="1:13" x14ac:dyDescent="0.3">
      <c r="A465" s="3" t="s">
        <v>1826</v>
      </c>
      <c r="B465" s="3" t="s">
        <v>13</v>
      </c>
      <c r="C465" s="3">
        <v>223709</v>
      </c>
      <c r="D465" s="3">
        <v>1</v>
      </c>
      <c r="E465" s="3">
        <v>71</v>
      </c>
      <c r="F465" s="4">
        <v>1.11116E-6</v>
      </c>
      <c r="G465" s="3">
        <v>41.473399999999998</v>
      </c>
      <c r="H465" s="3" t="s">
        <v>1827</v>
      </c>
      <c r="I465" s="3" t="s">
        <v>1828</v>
      </c>
      <c r="J465" s="3" t="s">
        <v>16</v>
      </c>
      <c r="K465" s="3" t="s">
        <v>1829</v>
      </c>
      <c r="L465" s="3" t="s">
        <v>1830</v>
      </c>
      <c r="M465" s="3"/>
    </row>
    <row r="466" spans="1:13" x14ac:dyDescent="0.3">
      <c r="A466" s="3" t="s">
        <v>1831</v>
      </c>
      <c r="B466" s="3" t="s">
        <v>13</v>
      </c>
      <c r="C466" s="3">
        <v>223433</v>
      </c>
      <c r="D466" s="3">
        <v>8</v>
      </c>
      <c r="E466" s="3">
        <v>238</v>
      </c>
      <c r="F466" s="4">
        <v>1.93593E-66</v>
      </c>
      <c r="G466" s="3">
        <v>205.578</v>
      </c>
      <c r="H466" s="3" t="s">
        <v>1832</v>
      </c>
      <c r="I466" s="3" t="s">
        <v>1833</v>
      </c>
      <c r="J466" s="3" t="s">
        <v>16</v>
      </c>
      <c r="K466" s="3" t="s">
        <v>1834</v>
      </c>
      <c r="L466" s="3" t="s">
        <v>1835</v>
      </c>
      <c r="M466" s="3"/>
    </row>
    <row r="467" spans="1:13" x14ac:dyDescent="0.3">
      <c r="A467" s="3" t="s">
        <v>1836</v>
      </c>
      <c r="B467" s="3" t="s">
        <v>13</v>
      </c>
      <c r="C467" s="3">
        <v>223783</v>
      </c>
      <c r="D467" s="3">
        <v>32</v>
      </c>
      <c r="E467" s="3">
        <v>167</v>
      </c>
      <c r="F467" s="4">
        <v>2.4312100000000001E-21</v>
      </c>
      <c r="G467" s="3">
        <v>84.657499999999999</v>
      </c>
      <c r="H467" s="3" t="s">
        <v>1837</v>
      </c>
      <c r="I467" s="3" t="s">
        <v>1838</v>
      </c>
      <c r="J467" s="3" t="s">
        <v>16</v>
      </c>
      <c r="K467" s="3" t="s">
        <v>1839</v>
      </c>
      <c r="L467" s="3" t="s">
        <v>1840</v>
      </c>
      <c r="M467" s="3"/>
    </row>
    <row r="468" spans="1:13" x14ac:dyDescent="0.3">
      <c r="A468" s="3" t="s">
        <v>1841</v>
      </c>
      <c r="B468" s="3" t="s">
        <v>13</v>
      </c>
      <c r="C468" s="3">
        <v>223784</v>
      </c>
      <c r="D468" s="3">
        <v>1</v>
      </c>
      <c r="E468" s="3">
        <v>174</v>
      </c>
      <c r="F468" s="4">
        <v>1.0815300000000001E-34</v>
      </c>
      <c r="G468" s="3">
        <v>119.65300000000001</v>
      </c>
      <c r="H468" s="3" t="s">
        <v>1842</v>
      </c>
      <c r="I468" s="3" t="s">
        <v>1843</v>
      </c>
      <c r="J468" s="3" t="s">
        <v>16</v>
      </c>
      <c r="K468" s="3" t="s">
        <v>1844</v>
      </c>
      <c r="L468" s="3" t="s">
        <v>1845</v>
      </c>
      <c r="M468" s="3"/>
    </row>
    <row r="469" spans="1:13" x14ac:dyDescent="0.3">
      <c r="A469" s="3" t="s">
        <v>1846</v>
      </c>
      <c r="B469" s="3" t="s">
        <v>13</v>
      </c>
      <c r="C469" s="3">
        <v>223134</v>
      </c>
      <c r="D469" s="3">
        <v>1</v>
      </c>
      <c r="E469" s="3">
        <v>500</v>
      </c>
      <c r="F469" s="3">
        <v>0</v>
      </c>
      <c r="G469" s="3">
        <v>911.58600000000001</v>
      </c>
      <c r="H469" s="3" t="s">
        <v>1847</v>
      </c>
      <c r="I469" s="3" t="s">
        <v>1848</v>
      </c>
      <c r="J469" s="3" t="s">
        <v>16</v>
      </c>
      <c r="K469" s="3" t="s">
        <v>369</v>
      </c>
      <c r="L469" s="3" t="s">
        <v>1849</v>
      </c>
      <c r="M469" s="3"/>
    </row>
    <row r="470" spans="1:13" x14ac:dyDescent="0.3">
      <c r="A470" s="3" t="s">
        <v>1850</v>
      </c>
      <c r="B470" s="3" t="s">
        <v>13</v>
      </c>
      <c r="C470" s="3">
        <v>223302</v>
      </c>
      <c r="D470" s="3">
        <v>7</v>
      </c>
      <c r="E470" s="3">
        <v>290</v>
      </c>
      <c r="F470" s="4">
        <v>6.6213500000000002E-123</v>
      </c>
      <c r="G470" s="3">
        <v>352.678</v>
      </c>
      <c r="H470" s="3" t="s">
        <v>1851</v>
      </c>
      <c r="I470" s="3" t="s">
        <v>1852</v>
      </c>
      <c r="J470" s="3" t="s">
        <v>16</v>
      </c>
      <c r="K470" s="3" t="s">
        <v>1853</v>
      </c>
      <c r="L470" s="3" t="s">
        <v>1854</v>
      </c>
      <c r="M470" s="3"/>
    </row>
    <row r="471" spans="1:13" x14ac:dyDescent="0.3">
      <c r="A471" s="3" t="s">
        <v>1855</v>
      </c>
      <c r="B471" s="3" t="s">
        <v>13</v>
      </c>
      <c r="C471" s="3">
        <v>223133</v>
      </c>
      <c r="D471" s="3">
        <v>1</v>
      </c>
      <c r="E471" s="3">
        <v>466</v>
      </c>
      <c r="F471" s="3">
        <v>0</v>
      </c>
      <c r="G471" s="3">
        <v>925.86500000000001</v>
      </c>
      <c r="H471" s="3" t="s">
        <v>1856</v>
      </c>
      <c r="I471" s="3" t="s">
        <v>1857</v>
      </c>
      <c r="J471" s="3" t="s">
        <v>16</v>
      </c>
      <c r="K471" s="3" t="s">
        <v>369</v>
      </c>
      <c r="L471" s="3" t="s">
        <v>1858</v>
      </c>
      <c r="M471" s="3"/>
    </row>
    <row r="472" spans="1:13" x14ac:dyDescent="0.3">
      <c r="A472" s="3" t="s">
        <v>1859</v>
      </c>
      <c r="B472" s="3" t="s">
        <v>13</v>
      </c>
      <c r="C472" s="3">
        <v>223432</v>
      </c>
      <c r="D472" s="3">
        <v>1</v>
      </c>
      <c r="E472" s="3">
        <v>139</v>
      </c>
      <c r="F472" s="4">
        <v>2.6092299999999999E-45</v>
      </c>
      <c r="G472" s="3">
        <v>143.94800000000001</v>
      </c>
      <c r="H472" s="3" t="s">
        <v>1860</v>
      </c>
      <c r="I472" s="3" t="s">
        <v>1861</v>
      </c>
      <c r="J472" s="3" t="s">
        <v>16</v>
      </c>
      <c r="K472" s="3" t="s">
        <v>1862</v>
      </c>
      <c r="L472" s="3" t="s">
        <v>1863</v>
      </c>
      <c r="M472" s="3"/>
    </row>
    <row r="473" spans="1:13" x14ac:dyDescent="0.3">
      <c r="A473" s="3" t="s">
        <v>1864</v>
      </c>
      <c r="B473" s="3" t="s">
        <v>13</v>
      </c>
      <c r="C473" s="3">
        <v>223715</v>
      </c>
      <c r="D473" s="3">
        <v>305</v>
      </c>
      <c r="E473" s="3">
        <v>522</v>
      </c>
      <c r="F473" s="4">
        <v>2.2145699999999999E-46</v>
      </c>
      <c r="G473" s="3">
        <v>164.92699999999999</v>
      </c>
      <c r="H473" s="3" t="s">
        <v>1865</v>
      </c>
      <c r="I473" s="3" t="s">
        <v>1866</v>
      </c>
      <c r="J473" s="3" t="s">
        <v>99</v>
      </c>
      <c r="K473" s="3" t="s">
        <v>1867</v>
      </c>
      <c r="L473" s="3" t="s">
        <v>1868</v>
      </c>
      <c r="M473" s="3"/>
    </row>
    <row r="474" spans="1:13" x14ac:dyDescent="0.3">
      <c r="A474" s="3" t="s">
        <v>1869</v>
      </c>
      <c r="B474" s="3" t="s">
        <v>13</v>
      </c>
      <c r="C474" s="3">
        <v>223816</v>
      </c>
      <c r="D474" s="3">
        <v>2</v>
      </c>
      <c r="E474" s="3">
        <v>230</v>
      </c>
      <c r="F474" s="4">
        <v>7.04325E-83</v>
      </c>
      <c r="G474" s="3">
        <v>246.44</v>
      </c>
      <c r="H474" s="3" t="s">
        <v>880</v>
      </c>
      <c r="I474" s="3" t="s">
        <v>881</v>
      </c>
      <c r="J474" s="3" t="s">
        <v>16</v>
      </c>
      <c r="K474" s="3" t="s">
        <v>882</v>
      </c>
      <c r="L474" s="3" t="s">
        <v>883</v>
      </c>
      <c r="M474" s="3"/>
    </row>
    <row r="475" spans="1:13" x14ac:dyDescent="0.3">
      <c r="A475" s="3" t="s">
        <v>1870</v>
      </c>
      <c r="B475" s="3" t="s">
        <v>13</v>
      </c>
      <c r="C475" s="3">
        <v>223304</v>
      </c>
      <c r="D475" s="3">
        <v>1</v>
      </c>
      <c r="E475" s="3">
        <v>280</v>
      </c>
      <c r="F475" s="4">
        <v>4.76443E-62</v>
      </c>
      <c r="G475" s="3">
        <v>198.80600000000001</v>
      </c>
      <c r="H475" s="3" t="s">
        <v>1871</v>
      </c>
      <c r="I475" s="3" t="s">
        <v>1872</v>
      </c>
      <c r="J475" s="3" t="s">
        <v>16</v>
      </c>
      <c r="K475" s="3" t="s">
        <v>148</v>
      </c>
      <c r="L475" s="3" t="s">
        <v>1873</v>
      </c>
      <c r="M475" s="3"/>
    </row>
    <row r="476" spans="1:13" x14ac:dyDescent="0.3">
      <c r="A476" s="3" t="s">
        <v>1874</v>
      </c>
      <c r="B476" s="3" t="s">
        <v>13</v>
      </c>
      <c r="C476" s="3">
        <v>223304</v>
      </c>
      <c r="D476" s="3">
        <v>1</v>
      </c>
      <c r="E476" s="3">
        <v>275</v>
      </c>
      <c r="F476" s="4">
        <v>5.7752599999999999E-73</v>
      </c>
      <c r="G476" s="3">
        <v>226.54</v>
      </c>
      <c r="H476" s="3" t="s">
        <v>1871</v>
      </c>
      <c r="I476" s="3" t="s">
        <v>1872</v>
      </c>
      <c r="J476" s="3" t="s">
        <v>16</v>
      </c>
      <c r="K476" s="3" t="s">
        <v>148</v>
      </c>
      <c r="L476" s="3" t="s">
        <v>1873</v>
      </c>
      <c r="M476" s="3"/>
    </row>
    <row r="477" spans="1:13" x14ac:dyDescent="0.3">
      <c r="A477" s="3" t="s">
        <v>1875</v>
      </c>
      <c r="B477" s="3" t="s">
        <v>13</v>
      </c>
      <c r="C477" s="3">
        <v>223646</v>
      </c>
      <c r="D477" s="3">
        <v>5</v>
      </c>
      <c r="E477" s="3">
        <v>307</v>
      </c>
      <c r="F477" s="4">
        <v>1.9934399999999999E-99</v>
      </c>
      <c r="G477" s="3">
        <v>294.52699999999999</v>
      </c>
      <c r="H477" s="3" t="s">
        <v>1876</v>
      </c>
      <c r="I477" s="3" t="s">
        <v>1877</v>
      </c>
      <c r="J477" s="3" t="s">
        <v>16</v>
      </c>
      <c r="K477" s="3" t="s">
        <v>90</v>
      </c>
      <c r="L477" s="3" t="s">
        <v>1878</v>
      </c>
      <c r="M477" s="3"/>
    </row>
    <row r="478" spans="1:13" x14ac:dyDescent="0.3">
      <c r="A478" s="3" t="s">
        <v>1879</v>
      </c>
      <c r="B478" s="3" t="s">
        <v>13</v>
      </c>
      <c r="C478" s="3">
        <v>223654</v>
      </c>
      <c r="D478" s="3">
        <v>2</v>
      </c>
      <c r="E478" s="3">
        <v>292</v>
      </c>
      <c r="F478" s="4">
        <v>7.8009199999999995E-95</v>
      </c>
      <c r="G478" s="3">
        <v>281.798</v>
      </c>
      <c r="H478" s="3" t="s">
        <v>1880</v>
      </c>
      <c r="I478" s="3" t="s">
        <v>1881</v>
      </c>
      <c r="J478" s="3" t="s">
        <v>16</v>
      </c>
      <c r="K478" s="3" t="s">
        <v>1882</v>
      </c>
      <c r="L478" s="3" t="s">
        <v>1878</v>
      </c>
      <c r="M478" s="3"/>
    </row>
    <row r="479" spans="1:13" x14ac:dyDescent="0.3">
      <c r="A479" s="3" t="s">
        <v>1883</v>
      </c>
      <c r="B479" s="3" t="s">
        <v>13</v>
      </c>
      <c r="C479" s="3">
        <v>224042</v>
      </c>
      <c r="D479" s="3">
        <v>15</v>
      </c>
      <c r="E479" s="3">
        <v>267</v>
      </c>
      <c r="F479" s="4">
        <v>3.3484700000000002E-168</v>
      </c>
      <c r="G479" s="3">
        <v>464.70600000000002</v>
      </c>
      <c r="H479" s="3" t="s">
        <v>1884</v>
      </c>
      <c r="I479" s="3" t="s">
        <v>1885</v>
      </c>
      <c r="J479" s="3" t="s">
        <v>16</v>
      </c>
      <c r="K479" s="3" t="s">
        <v>1886</v>
      </c>
      <c r="L479" s="3" t="s">
        <v>1887</v>
      </c>
      <c r="M479" s="3"/>
    </row>
    <row r="480" spans="1:13" x14ac:dyDescent="0.3">
      <c r="A480" s="3" t="s">
        <v>1888</v>
      </c>
      <c r="B480" s="3" t="s">
        <v>13</v>
      </c>
      <c r="C480" s="3">
        <v>224042</v>
      </c>
      <c r="D480" s="3">
        <v>1</v>
      </c>
      <c r="E480" s="3">
        <v>252</v>
      </c>
      <c r="F480" s="4">
        <v>1.7877700000000001E-172</v>
      </c>
      <c r="G480" s="3">
        <v>475.10700000000003</v>
      </c>
      <c r="H480" s="3" t="s">
        <v>1884</v>
      </c>
      <c r="I480" s="3" t="s">
        <v>1885</v>
      </c>
      <c r="J480" s="3" t="s">
        <v>16</v>
      </c>
      <c r="K480" s="3" t="s">
        <v>1886</v>
      </c>
      <c r="L480" s="3" t="s">
        <v>1887</v>
      </c>
      <c r="M480" s="3"/>
    </row>
    <row r="481" spans="1:13" x14ac:dyDescent="0.3">
      <c r="A481" s="3" t="s">
        <v>1889</v>
      </c>
      <c r="B481" s="3" t="s">
        <v>13</v>
      </c>
      <c r="C481" s="3">
        <v>223776</v>
      </c>
      <c r="D481" s="3">
        <v>1</v>
      </c>
      <c r="E481" s="3">
        <v>217</v>
      </c>
      <c r="F481" s="4">
        <v>2.6326200000000001E-56</v>
      </c>
      <c r="G481" s="3">
        <v>178.77799999999999</v>
      </c>
      <c r="H481" s="3" t="s">
        <v>1890</v>
      </c>
      <c r="I481" s="3" t="s">
        <v>1891</v>
      </c>
      <c r="J481" s="3" t="s">
        <v>16</v>
      </c>
      <c r="K481" s="3" t="s">
        <v>1892</v>
      </c>
      <c r="L481" s="3" t="s">
        <v>1893</v>
      </c>
      <c r="M481" s="3"/>
    </row>
    <row r="482" spans="1:13" x14ac:dyDescent="0.3">
      <c r="A482" s="3" t="s">
        <v>1894</v>
      </c>
      <c r="B482" s="3" t="s">
        <v>13</v>
      </c>
      <c r="C482" s="3">
        <v>223630</v>
      </c>
      <c r="D482" s="3">
        <v>6</v>
      </c>
      <c r="E482" s="3">
        <v>662</v>
      </c>
      <c r="F482" s="3">
        <v>0</v>
      </c>
      <c r="G482" s="3">
        <v>1278.3</v>
      </c>
      <c r="H482" s="3" t="s">
        <v>1895</v>
      </c>
      <c r="I482" s="3" t="s">
        <v>1896</v>
      </c>
      <c r="J482" s="3" t="s">
        <v>16</v>
      </c>
      <c r="K482" s="3" t="s">
        <v>1897</v>
      </c>
      <c r="L482" s="3" t="s">
        <v>1898</v>
      </c>
      <c r="M482" s="3"/>
    </row>
    <row r="483" spans="1:13" x14ac:dyDescent="0.3">
      <c r="A483" s="3" t="s">
        <v>1899</v>
      </c>
      <c r="B483" s="3" t="s">
        <v>13</v>
      </c>
      <c r="C483" s="3">
        <v>223904</v>
      </c>
      <c r="D483" s="3">
        <v>2</v>
      </c>
      <c r="E483" s="3">
        <v>259</v>
      </c>
      <c r="F483" s="4">
        <v>2.0199799999999999E-47</v>
      </c>
      <c r="G483" s="3">
        <v>159.01300000000001</v>
      </c>
      <c r="H483" s="3" t="s">
        <v>146</v>
      </c>
      <c r="I483" s="3" t="s">
        <v>147</v>
      </c>
      <c r="J483" s="3" t="s">
        <v>16</v>
      </c>
      <c r="K483" s="3" t="s">
        <v>148</v>
      </c>
      <c r="L483" s="3" t="s">
        <v>149</v>
      </c>
      <c r="M483" s="3"/>
    </row>
    <row r="484" spans="1:13" x14ac:dyDescent="0.3">
      <c r="A484" s="3" t="s">
        <v>1900</v>
      </c>
      <c r="B484" s="3" t="s">
        <v>13</v>
      </c>
      <c r="C484" s="3">
        <v>224513</v>
      </c>
      <c r="D484" s="3">
        <v>1</v>
      </c>
      <c r="E484" s="3">
        <v>283</v>
      </c>
      <c r="F484" s="4">
        <v>5.9289100000000002E-59</v>
      </c>
      <c r="G484" s="3">
        <v>190.60599999999999</v>
      </c>
      <c r="H484" s="3" t="s">
        <v>1901</v>
      </c>
      <c r="I484" s="3" t="s">
        <v>1902</v>
      </c>
      <c r="J484" s="3" t="s">
        <v>16</v>
      </c>
      <c r="K484" s="3" t="s">
        <v>1903</v>
      </c>
      <c r="L484" s="3" t="s">
        <v>1904</v>
      </c>
      <c r="M484" s="3"/>
    </row>
    <row r="485" spans="1:13" x14ac:dyDescent="0.3">
      <c r="A485" s="3" t="s">
        <v>1905</v>
      </c>
      <c r="B485" s="3" t="s">
        <v>25</v>
      </c>
      <c r="C485" s="3">
        <v>227333</v>
      </c>
      <c r="D485" s="3">
        <v>7</v>
      </c>
      <c r="E485" s="3">
        <v>122</v>
      </c>
      <c r="F485" s="3">
        <v>2.8589000000000002E-3</v>
      </c>
      <c r="G485" s="3">
        <v>37.055900000000001</v>
      </c>
      <c r="H485" s="3" t="s">
        <v>1906</v>
      </c>
      <c r="I485" s="3" t="s">
        <v>1907</v>
      </c>
      <c r="J485" s="3" t="s">
        <v>113</v>
      </c>
      <c r="K485" s="3" t="s">
        <v>16</v>
      </c>
      <c r="L485" s="3" t="s">
        <v>1908</v>
      </c>
      <c r="M485" s="3"/>
    </row>
    <row r="486" spans="1:13" x14ac:dyDescent="0.3">
      <c r="A486" s="3" t="s">
        <v>1909</v>
      </c>
      <c r="B486" s="3" t="s">
        <v>13</v>
      </c>
      <c r="C486" s="3">
        <v>223836</v>
      </c>
      <c r="D486" s="3">
        <v>5</v>
      </c>
      <c r="E486" s="3">
        <v>226</v>
      </c>
      <c r="F486" s="4">
        <v>1.44219E-75</v>
      </c>
      <c r="G486" s="3">
        <v>227.387</v>
      </c>
      <c r="H486" s="3" t="s">
        <v>136</v>
      </c>
      <c r="I486" s="3" t="s">
        <v>137</v>
      </c>
      <c r="J486" s="3" t="s">
        <v>16</v>
      </c>
      <c r="K486" s="3" t="s">
        <v>90</v>
      </c>
      <c r="L486" s="3" t="s">
        <v>138</v>
      </c>
      <c r="M486" s="3"/>
    </row>
    <row r="487" spans="1:13" x14ac:dyDescent="0.3">
      <c r="A487" s="3" t="s">
        <v>1910</v>
      </c>
      <c r="B487" s="3" t="s">
        <v>13</v>
      </c>
      <c r="C487" s="3">
        <v>224051</v>
      </c>
      <c r="D487" s="3">
        <v>5</v>
      </c>
      <c r="E487" s="3">
        <v>244</v>
      </c>
      <c r="F487" s="4">
        <v>6.8331699999999997E-161</v>
      </c>
      <c r="G487" s="3">
        <v>445.029</v>
      </c>
      <c r="H487" s="3" t="s">
        <v>141</v>
      </c>
      <c r="I487" s="3" t="s">
        <v>142</v>
      </c>
      <c r="J487" s="3" t="s">
        <v>16</v>
      </c>
      <c r="K487" s="3" t="s">
        <v>143</v>
      </c>
      <c r="L487" s="3" t="s">
        <v>144</v>
      </c>
      <c r="M487" s="3"/>
    </row>
    <row r="488" spans="1:13" x14ac:dyDescent="0.3">
      <c r="A488" s="3" t="s">
        <v>1911</v>
      </c>
      <c r="B488" s="3" t="s">
        <v>13</v>
      </c>
      <c r="C488" s="3">
        <v>223891</v>
      </c>
      <c r="D488" s="3">
        <v>4</v>
      </c>
      <c r="E488" s="3">
        <v>354</v>
      </c>
      <c r="F488" s="3">
        <v>0</v>
      </c>
      <c r="G488" s="3">
        <v>508.67899999999997</v>
      </c>
      <c r="H488" s="3" t="s">
        <v>1912</v>
      </c>
      <c r="I488" s="3" t="s">
        <v>1913</v>
      </c>
      <c r="J488" s="3" t="s">
        <v>16</v>
      </c>
      <c r="K488" s="3" t="s">
        <v>1914</v>
      </c>
      <c r="L488" s="3" t="s">
        <v>1915</v>
      </c>
      <c r="M488" s="3"/>
    </row>
    <row r="489" spans="1:13" x14ac:dyDescent="0.3">
      <c r="A489" s="3" t="s">
        <v>1916</v>
      </c>
      <c r="B489" s="3" t="s">
        <v>25</v>
      </c>
      <c r="C489" s="3">
        <v>412486</v>
      </c>
      <c r="D489" s="3">
        <v>157</v>
      </c>
      <c r="E489" s="3">
        <v>319</v>
      </c>
      <c r="F489" s="4">
        <v>3.5168499999999999E-12</v>
      </c>
      <c r="G489" s="3">
        <v>65.206900000000005</v>
      </c>
      <c r="H489" s="3" t="s">
        <v>1917</v>
      </c>
      <c r="I489" s="3" t="s">
        <v>1918</v>
      </c>
      <c r="J489" s="3" t="s">
        <v>16</v>
      </c>
      <c r="K489" s="3" t="s">
        <v>16</v>
      </c>
      <c r="L489" s="3" t="s">
        <v>1919</v>
      </c>
      <c r="M489" s="3"/>
    </row>
    <row r="490" spans="1:13" x14ac:dyDescent="0.3">
      <c r="A490" s="3" t="s">
        <v>1920</v>
      </c>
      <c r="B490" s="3" t="s">
        <v>25</v>
      </c>
      <c r="C490" s="3">
        <v>299767</v>
      </c>
      <c r="D490" s="3">
        <v>1</v>
      </c>
      <c r="E490" s="3">
        <v>325</v>
      </c>
      <c r="F490" s="4">
        <v>3.5091400000000001E-73</v>
      </c>
      <c r="G490" s="3">
        <v>229.23599999999999</v>
      </c>
      <c r="H490" s="3" t="s">
        <v>1921</v>
      </c>
      <c r="I490" s="3" t="s">
        <v>1922</v>
      </c>
      <c r="J490" s="3" t="s">
        <v>16</v>
      </c>
      <c r="K490" s="3" t="s">
        <v>16</v>
      </c>
      <c r="L490" s="3" t="s">
        <v>1923</v>
      </c>
      <c r="M490" s="3"/>
    </row>
    <row r="491" spans="1:13" x14ac:dyDescent="0.3">
      <c r="A491" s="3" t="s">
        <v>1924</v>
      </c>
      <c r="B491" s="3" t="s">
        <v>13</v>
      </c>
      <c r="C491" s="3">
        <v>224086</v>
      </c>
      <c r="D491" s="3">
        <v>2</v>
      </c>
      <c r="E491" s="3">
        <v>596</v>
      </c>
      <c r="F491" s="3">
        <v>0</v>
      </c>
      <c r="G491" s="3">
        <v>618.19899999999996</v>
      </c>
      <c r="H491" s="3" t="s">
        <v>1925</v>
      </c>
      <c r="I491" s="3" t="s">
        <v>1926</v>
      </c>
      <c r="J491" s="3" t="s">
        <v>16</v>
      </c>
      <c r="K491" s="3" t="s">
        <v>1927</v>
      </c>
      <c r="L491" s="3" t="s">
        <v>1928</v>
      </c>
      <c r="M491" s="3"/>
    </row>
    <row r="492" spans="1:13" x14ac:dyDescent="0.3">
      <c r="A492" s="3" t="s">
        <v>1929</v>
      </c>
      <c r="B492" s="3" t="s">
        <v>13</v>
      </c>
      <c r="C492" s="3">
        <v>226607</v>
      </c>
      <c r="D492" s="3">
        <v>12</v>
      </c>
      <c r="E492" s="3">
        <v>228</v>
      </c>
      <c r="F492" s="4">
        <v>5.1626000000000003E-63</v>
      </c>
      <c r="G492" s="3">
        <v>195.62100000000001</v>
      </c>
      <c r="H492" s="3" t="s">
        <v>1930</v>
      </c>
      <c r="I492" s="3" t="s">
        <v>1931</v>
      </c>
      <c r="J492" s="3" t="s">
        <v>16</v>
      </c>
      <c r="K492" s="3" t="s">
        <v>1932</v>
      </c>
      <c r="L492" s="3" t="s">
        <v>1933</v>
      </c>
      <c r="M492" s="3"/>
    </row>
    <row r="493" spans="1:13" x14ac:dyDescent="0.3">
      <c r="A493" s="3" t="s">
        <v>1934</v>
      </c>
      <c r="B493" s="3" t="s">
        <v>13</v>
      </c>
      <c r="C493" s="3">
        <v>223831</v>
      </c>
      <c r="D493" s="3">
        <v>4</v>
      </c>
      <c r="E493" s="3">
        <v>304</v>
      </c>
      <c r="F493" s="4">
        <v>6.30627E-16</v>
      </c>
      <c r="G493" s="3">
        <v>76.659000000000006</v>
      </c>
      <c r="H493" s="3" t="s">
        <v>1935</v>
      </c>
      <c r="I493" s="3" t="s">
        <v>1936</v>
      </c>
      <c r="J493" s="3" t="s">
        <v>16</v>
      </c>
      <c r="K493" s="3" t="s">
        <v>1937</v>
      </c>
      <c r="L493" s="3" t="s">
        <v>1938</v>
      </c>
      <c r="M493" s="3"/>
    </row>
    <row r="494" spans="1:13" x14ac:dyDescent="0.3">
      <c r="A494" s="3" t="s">
        <v>1939</v>
      </c>
      <c r="B494" s="3" t="s">
        <v>25</v>
      </c>
      <c r="C494" s="3">
        <v>413170</v>
      </c>
      <c r="D494" s="3">
        <v>1</v>
      </c>
      <c r="E494" s="3">
        <v>154</v>
      </c>
      <c r="F494" s="4">
        <v>7.6086399999999996E-44</v>
      </c>
      <c r="G494" s="3">
        <v>142.60300000000001</v>
      </c>
      <c r="H494" s="3" t="s">
        <v>1940</v>
      </c>
      <c r="I494" s="3" t="s">
        <v>1941</v>
      </c>
      <c r="J494" s="3" t="s">
        <v>16</v>
      </c>
      <c r="K494" s="3" t="s">
        <v>16</v>
      </c>
      <c r="L494" s="3" t="s">
        <v>1942</v>
      </c>
      <c r="M494" s="3"/>
    </row>
    <row r="495" spans="1:13" x14ac:dyDescent="0.3">
      <c r="A495" s="3" t="s">
        <v>1943</v>
      </c>
      <c r="B495" s="3" t="s">
        <v>13</v>
      </c>
      <c r="C495" s="3">
        <v>223092</v>
      </c>
      <c r="D495" s="3">
        <v>1</v>
      </c>
      <c r="E495" s="3">
        <v>873</v>
      </c>
      <c r="F495" s="3">
        <v>0</v>
      </c>
      <c r="G495" s="3">
        <v>1232.9000000000001</v>
      </c>
      <c r="H495" s="3" t="s">
        <v>1944</v>
      </c>
      <c r="I495" s="3" t="s">
        <v>1945</v>
      </c>
      <c r="J495" s="3" t="s">
        <v>16</v>
      </c>
      <c r="K495" s="3" t="s">
        <v>1946</v>
      </c>
      <c r="L495" s="3" t="s">
        <v>1947</v>
      </c>
      <c r="M495" s="3"/>
    </row>
    <row r="496" spans="1:13" x14ac:dyDescent="0.3">
      <c r="A496" s="3" t="s">
        <v>1948</v>
      </c>
      <c r="B496" s="3" t="s">
        <v>25</v>
      </c>
      <c r="C496" s="3">
        <v>417478</v>
      </c>
      <c r="D496" s="3">
        <v>62</v>
      </c>
      <c r="E496" s="3">
        <v>120</v>
      </c>
      <c r="F496" s="4">
        <v>1.4613000000000001E-5</v>
      </c>
      <c r="G496" s="3">
        <v>41.173099999999998</v>
      </c>
      <c r="H496" s="3" t="s">
        <v>397</v>
      </c>
      <c r="I496" s="3" t="s">
        <v>398</v>
      </c>
      <c r="J496" s="3" t="s">
        <v>99</v>
      </c>
      <c r="K496" s="3" t="s">
        <v>16</v>
      </c>
      <c r="L496" s="3" t="s">
        <v>399</v>
      </c>
      <c r="M496" s="3"/>
    </row>
    <row r="497" spans="1:13" x14ac:dyDescent="0.3">
      <c r="A497" s="3" t="s">
        <v>1949</v>
      </c>
      <c r="B497" s="3" t="s">
        <v>13</v>
      </c>
      <c r="C497" s="3">
        <v>224810</v>
      </c>
      <c r="D497" s="3">
        <v>10</v>
      </c>
      <c r="E497" s="3">
        <v>186</v>
      </c>
      <c r="F497" s="4">
        <v>1.5845100000000001E-40</v>
      </c>
      <c r="G497" s="3">
        <v>135.10300000000001</v>
      </c>
      <c r="H497" s="3" t="s">
        <v>1104</v>
      </c>
      <c r="I497" s="3" t="s">
        <v>1105</v>
      </c>
      <c r="J497" s="3" t="s">
        <v>16</v>
      </c>
      <c r="K497" s="3" t="s">
        <v>1106</v>
      </c>
      <c r="L497" s="3" t="s">
        <v>1107</v>
      </c>
      <c r="M497" s="3"/>
    </row>
    <row r="498" spans="1:13" x14ac:dyDescent="0.3">
      <c r="A498" s="3" t="s">
        <v>1950</v>
      </c>
      <c r="B498" s="3" t="s">
        <v>25</v>
      </c>
      <c r="C498" s="3">
        <v>412109</v>
      </c>
      <c r="D498" s="3">
        <v>9</v>
      </c>
      <c r="E498" s="3">
        <v>230</v>
      </c>
      <c r="F498" s="4">
        <v>6.2562999999999997E-47</v>
      </c>
      <c r="G498" s="3">
        <v>155.66800000000001</v>
      </c>
      <c r="H498" s="3" t="s">
        <v>1951</v>
      </c>
      <c r="I498" s="3" t="s">
        <v>1952</v>
      </c>
      <c r="J498" s="3" t="s">
        <v>16</v>
      </c>
      <c r="K498" s="3" t="s">
        <v>16</v>
      </c>
      <c r="L498" s="3" t="s">
        <v>1953</v>
      </c>
      <c r="M498" s="3"/>
    </row>
    <row r="499" spans="1:13" x14ac:dyDescent="0.3">
      <c r="A499" s="3" t="s">
        <v>1954</v>
      </c>
      <c r="B499" s="3" t="s">
        <v>13</v>
      </c>
      <c r="C499" s="3">
        <v>223288</v>
      </c>
      <c r="D499" s="3">
        <v>6</v>
      </c>
      <c r="E499" s="3">
        <v>653</v>
      </c>
      <c r="F499" s="3">
        <v>0</v>
      </c>
      <c r="G499" s="3">
        <v>685.00400000000002</v>
      </c>
      <c r="H499" s="3" t="s">
        <v>1955</v>
      </c>
      <c r="I499" s="3" t="s">
        <v>1956</v>
      </c>
      <c r="J499" s="3" t="s">
        <v>16</v>
      </c>
      <c r="K499" s="3" t="s">
        <v>1957</v>
      </c>
      <c r="L499" s="3" t="s">
        <v>1958</v>
      </c>
      <c r="M499" s="3"/>
    </row>
    <row r="500" spans="1:13" x14ac:dyDescent="0.3">
      <c r="A500" s="3" t="s">
        <v>1959</v>
      </c>
      <c r="B500" s="3" t="s">
        <v>13</v>
      </c>
      <c r="C500" s="3">
        <v>223208</v>
      </c>
      <c r="D500" s="3">
        <v>3</v>
      </c>
      <c r="E500" s="3">
        <v>304</v>
      </c>
      <c r="F500" s="4">
        <v>5.0610199999999997E-88</v>
      </c>
      <c r="G500" s="3">
        <v>264.161</v>
      </c>
      <c r="H500" s="3" t="s">
        <v>1960</v>
      </c>
      <c r="I500" s="3" t="s">
        <v>1961</v>
      </c>
      <c r="J500" s="3" t="s">
        <v>16</v>
      </c>
      <c r="K500" s="3" t="s">
        <v>1962</v>
      </c>
      <c r="L500" s="3" t="s">
        <v>1963</v>
      </c>
      <c r="M500" s="3"/>
    </row>
    <row r="501" spans="1:13" x14ac:dyDescent="0.3">
      <c r="A501" s="3" t="s">
        <v>1964</v>
      </c>
      <c r="B501" s="3" t="s">
        <v>13</v>
      </c>
      <c r="C501" s="3">
        <v>223274</v>
      </c>
      <c r="D501" s="3">
        <v>16</v>
      </c>
      <c r="E501" s="3">
        <v>312</v>
      </c>
      <c r="F501" s="4">
        <v>5.8286099999999996E-109</v>
      </c>
      <c r="G501" s="3">
        <v>318.822</v>
      </c>
      <c r="H501" s="3" t="s">
        <v>1965</v>
      </c>
      <c r="I501" s="3" t="s">
        <v>1966</v>
      </c>
      <c r="J501" s="3" t="s">
        <v>16</v>
      </c>
      <c r="K501" s="3" t="s">
        <v>1967</v>
      </c>
      <c r="L501" s="3" t="s">
        <v>1968</v>
      </c>
      <c r="M501" s="3"/>
    </row>
    <row r="502" spans="1:13" x14ac:dyDescent="0.3">
      <c r="A502" s="3" t="s">
        <v>1969</v>
      </c>
      <c r="B502" s="3" t="s">
        <v>13</v>
      </c>
      <c r="C502" s="3">
        <v>223708</v>
      </c>
      <c r="D502" s="3">
        <v>3</v>
      </c>
      <c r="E502" s="3">
        <v>372</v>
      </c>
      <c r="F502" s="4">
        <v>5.3767100000000002E-152</v>
      </c>
      <c r="G502" s="3">
        <v>434.77600000000001</v>
      </c>
      <c r="H502" s="3" t="s">
        <v>1970</v>
      </c>
      <c r="I502" s="3" t="s">
        <v>1971</v>
      </c>
      <c r="J502" s="3" t="s">
        <v>16</v>
      </c>
      <c r="K502" s="3" t="s">
        <v>1972</v>
      </c>
      <c r="L502" s="3" t="s">
        <v>1973</v>
      </c>
      <c r="M502" s="3"/>
    </row>
    <row r="503" spans="1:13" x14ac:dyDescent="0.3">
      <c r="A503" s="3" t="s">
        <v>1974</v>
      </c>
      <c r="B503" s="3" t="s">
        <v>25</v>
      </c>
      <c r="C503" s="3">
        <v>226280</v>
      </c>
      <c r="D503" s="3">
        <v>1</v>
      </c>
      <c r="E503" s="3">
        <v>272</v>
      </c>
      <c r="F503" s="4">
        <v>3.9601399999999999E-47</v>
      </c>
      <c r="G503" s="3">
        <v>158.36699999999999</v>
      </c>
      <c r="H503" s="3" t="s">
        <v>1975</v>
      </c>
      <c r="I503" s="3" t="s">
        <v>1976</v>
      </c>
      <c r="J503" s="3" t="s">
        <v>16</v>
      </c>
      <c r="K503" s="3" t="s">
        <v>16</v>
      </c>
      <c r="L503" s="3" t="s">
        <v>1977</v>
      </c>
      <c r="M503" s="3"/>
    </row>
    <row r="504" spans="1:13" x14ac:dyDescent="0.3">
      <c r="A504" s="3" t="s">
        <v>1978</v>
      </c>
      <c r="B504" s="3" t="s">
        <v>25</v>
      </c>
      <c r="C504" s="3">
        <v>226401</v>
      </c>
      <c r="D504" s="3">
        <v>13</v>
      </c>
      <c r="E504" s="3">
        <v>252</v>
      </c>
      <c r="F504" s="4">
        <v>1.83009E-63</v>
      </c>
      <c r="G504" s="3">
        <v>198.86699999999999</v>
      </c>
      <c r="H504" s="3" t="s">
        <v>1979</v>
      </c>
      <c r="I504" s="3" t="s">
        <v>1980</v>
      </c>
      <c r="J504" s="3" t="s">
        <v>16</v>
      </c>
      <c r="K504" s="3" t="s">
        <v>16</v>
      </c>
      <c r="L504" s="3" t="s">
        <v>1981</v>
      </c>
      <c r="M504" s="3"/>
    </row>
    <row r="505" spans="1:13" x14ac:dyDescent="0.3">
      <c r="A505" s="3" t="s">
        <v>1982</v>
      </c>
      <c r="B505" s="3" t="s">
        <v>13</v>
      </c>
      <c r="C505" s="3">
        <v>223720</v>
      </c>
      <c r="D505" s="3">
        <v>1</v>
      </c>
      <c r="E505" s="3">
        <v>254</v>
      </c>
      <c r="F505" s="4">
        <v>1.0161699999999999E-108</v>
      </c>
      <c r="G505" s="3">
        <v>314.529</v>
      </c>
      <c r="H505" s="3" t="s">
        <v>1983</v>
      </c>
      <c r="I505" s="3" t="s">
        <v>1984</v>
      </c>
      <c r="J505" s="3" t="s">
        <v>16</v>
      </c>
      <c r="K505" s="3" t="s">
        <v>1985</v>
      </c>
      <c r="L505" s="3" t="s">
        <v>1986</v>
      </c>
      <c r="M505" s="3"/>
    </row>
    <row r="506" spans="1:13" x14ac:dyDescent="0.3">
      <c r="A506" s="3" t="s">
        <v>1987</v>
      </c>
      <c r="B506" s="3" t="s">
        <v>25</v>
      </c>
      <c r="C506" s="3">
        <v>419668</v>
      </c>
      <c r="D506" s="3">
        <v>5</v>
      </c>
      <c r="E506" s="3">
        <v>457</v>
      </c>
      <c r="F506" s="4">
        <v>9.9496799999999994E-30</v>
      </c>
      <c r="G506" s="3">
        <v>119.71299999999999</v>
      </c>
      <c r="H506" s="3" t="s">
        <v>825</v>
      </c>
      <c r="I506" s="3" t="s">
        <v>1988</v>
      </c>
      <c r="J506" s="3" t="s">
        <v>16</v>
      </c>
      <c r="K506" s="3" t="s">
        <v>16</v>
      </c>
      <c r="L506" s="3" t="s">
        <v>1989</v>
      </c>
      <c r="M506" s="3"/>
    </row>
    <row r="507" spans="1:13" x14ac:dyDescent="0.3">
      <c r="A507" s="3" t="s">
        <v>1990</v>
      </c>
      <c r="B507" s="3" t="s">
        <v>25</v>
      </c>
      <c r="C507" s="3">
        <v>413098</v>
      </c>
      <c r="D507" s="3">
        <v>1</v>
      </c>
      <c r="E507" s="3">
        <v>205</v>
      </c>
      <c r="F507" s="4">
        <v>6.7614299999999996E-44</v>
      </c>
      <c r="G507" s="3">
        <v>145.64699999999999</v>
      </c>
      <c r="H507" s="3" t="s">
        <v>1991</v>
      </c>
      <c r="I507" s="3" t="s">
        <v>1992</v>
      </c>
      <c r="J507" s="3" t="s">
        <v>16</v>
      </c>
      <c r="K507" s="3" t="s">
        <v>16</v>
      </c>
      <c r="L507" s="3" t="s">
        <v>1993</v>
      </c>
      <c r="M507" s="3"/>
    </row>
    <row r="508" spans="1:13" x14ac:dyDescent="0.3">
      <c r="A508" s="3" t="s">
        <v>1994</v>
      </c>
      <c r="B508" s="3" t="s">
        <v>13</v>
      </c>
      <c r="C508" s="3">
        <v>223341</v>
      </c>
      <c r="D508" s="3">
        <v>3</v>
      </c>
      <c r="E508" s="3">
        <v>273</v>
      </c>
      <c r="F508" s="4">
        <v>2.0629300000000002E-124</v>
      </c>
      <c r="G508" s="3">
        <v>358.83300000000003</v>
      </c>
      <c r="H508" s="3" t="s">
        <v>1995</v>
      </c>
      <c r="I508" s="3" t="s">
        <v>1996</v>
      </c>
      <c r="J508" s="3" t="s">
        <v>113</v>
      </c>
      <c r="K508" s="3" t="s">
        <v>1997</v>
      </c>
      <c r="L508" s="3" t="s">
        <v>1998</v>
      </c>
      <c r="M508" s="3"/>
    </row>
    <row r="509" spans="1:13" x14ac:dyDescent="0.3">
      <c r="A509" s="3" t="s">
        <v>1999</v>
      </c>
      <c r="B509" s="3" t="s">
        <v>13</v>
      </c>
      <c r="C509" s="3">
        <v>223093</v>
      </c>
      <c r="D509" s="3">
        <v>9</v>
      </c>
      <c r="E509" s="3">
        <v>417</v>
      </c>
      <c r="F509" s="3">
        <v>0</v>
      </c>
      <c r="G509" s="3">
        <v>644.99900000000002</v>
      </c>
      <c r="H509" s="3" t="s">
        <v>2000</v>
      </c>
      <c r="I509" s="3" t="s">
        <v>2001</v>
      </c>
      <c r="J509" s="3" t="s">
        <v>16</v>
      </c>
      <c r="K509" s="3" t="s">
        <v>2002</v>
      </c>
      <c r="L509" s="3" t="s">
        <v>2003</v>
      </c>
      <c r="M509" s="3"/>
    </row>
    <row r="510" spans="1:13" x14ac:dyDescent="0.3">
      <c r="A510" s="3" t="s">
        <v>2004</v>
      </c>
      <c r="B510" s="3" t="s">
        <v>13</v>
      </c>
      <c r="C510" s="3">
        <v>224584</v>
      </c>
      <c r="D510" s="3">
        <v>3</v>
      </c>
      <c r="E510" s="3">
        <v>164</v>
      </c>
      <c r="F510" s="4">
        <v>2.95084E-33</v>
      </c>
      <c r="G510" s="3">
        <v>116.20099999999999</v>
      </c>
      <c r="H510" s="3" t="s">
        <v>1018</v>
      </c>
      <c r="I510" s="3" t="s">
        <v>1019</v>
      </c>
      <c r="J510" s="3" t="s">
        <v>16</v>
      </c>
      <c r="K510" s="3" t="s">
        <v>1020</v>
      </c>
      <c r="L510" s="3" t="s">
        <v>1021</v>
      </c>
      <c r="M510" s="3"/>
    </row>
    <row r="511" spans="1:13" x14ac:dyDescent="0.3">
      <c r="A511" s="3" t="s">
        <v>2005</v>
      </c>
      <c r="B511" s="3" t="s">
        <v>13</v>
      </c>
      <c r="C511" s="3">
        <v>224870</v>
      </c>
      <c r="D511" s="3">
        <v>1</v>
      </c>
      <c r="E511" s="3">
        <v>147</v>
      </c>
      <c r="F511" s="4">
        <v>5.2579400000000002E-31</v>
      </c>
      <c r="G511" s="3">
        <v>109.714</v>
      </c>
      <c r="H511" s="3" t="s">
        <v>2006</v>
      </c>
      <c r="I511" s="3" t="s">
        <v>2007</v>
      </c>
      <c r="J511" s="3" t="s">
        <v>16</v>
      </c>
      <c r="K511" s="3" t="s">
        <v>193</v>
      </c>
      <c r="L511" s="3" t="s">
        <v>2008</v>
      </c>
      <c r="M511" s="3"/>
    </row>
    <row r="512" spans="1:13" x14ac:dyDescent="0.3">
      <c r="A512" s="3" t="s">
        <v>2009</v>
      </c>
      <c r="B512" s="3" t="s">
        <v>13</v>
      </c>
      <c r="C512" s="3">
        <v>224428</v>
      </c>
      <c r="D512" s="3">
        <v>3</v>
      </c>
      <c r="E512" s="3">
        <v>877</v>
      </c>
      <c r="F512" s="4">
        <v>1.7858799999999999E-140</v>
      </c>
      <c r="G512" s="3">
        <v>436.93700000000001</v>
      </c>
      <c r="H512" s="3" t="s">
        <v>2010</v>
      </c>
      <c r="I512" s="3" t="s">
        <v>2011</v>
      </c>
      <c r="J512" s="3" t="s">
        <v>16</v>
      </c>
      <c r="K512" s="3" t="s">
        <v>2012</v>
      </c>
      <c r="L512" s="3" t="s">
        <v>2013</v>
      </c>
      <c r="M512" s="3"/>
    </row>
    <row r="513" spans="1:13" x14ac:dyDescent="0.3">
      <c r="A513" s="3" t="s">
        <v>2014</v>
      </c>
      <c r="B513" s="3" t="s">
        <v>13</v>
      </c>
      <c r="C513" s="3">
        <v>223128</v>
      </c>
      <c r="D513" s="3">
        <v>1</v>
      </c>
      <c r="E513" s="3">
        <v>393</v>
      </c>
      <c r="F513" s="3">
        <v>0</v>
      </c>
      <c r="G513" s="3">
        <v>726.78399999999999</v>
      </c>
      <c r="H513" s="3" t="s">
        <v>2015</v>
      </c>
      <c r="I513" s="3" t="s">
        <v>2016</v>
      </c>
      <c r="J513" s="3" t="s">
        <v>16</v>
      </c>
      <c r="K513" s="3" t="s">
        <v>2017</v>
      </c>
      <c r="L513" s="3" t="s">
        <v>2018</v>
      </c>
      <c r="M513" s="3"/>
    </row>
    <row r="514" spans="1:13" x14ac:dyDescent="0.3">
      <c r="A514" s="3" t="s">
        <v>2019</v>
      </c>
      <c r="B514" s="3" t="s">
        <v>13</v>
      </c>
      <c r="C514" s="3">
        <v>224029</v>
      </c>
      <c r="D514" s="3">
        <v>1</v>
      </c>
      <c r="E514" s="3">
        <v>371</v>
      </c>
      <c r="F514" s="4">
        <v>2.0352600000000002E-177</v>
      </c>
      <c r="G514" s="3">
        <v>497.85</v>
      </c>
      <c r="H514" s="3" t="s">
        <v>1056</v>
      </c>
      <c r="I514" s="3" t="s">
        <v>1057</v>
      </c>
      <c r="J514" s="3" t="s">
        <v>16</v>
      </c>
      <c r="K514" s="3" t="s">
        <v>297</v>
      </c>
      <c r="L514" s="3" t="s">
        <v>1058</v>
      </c>
      <c r="M514" s="3"/>
    </row>
    <row r="515" spans="1:13" x14ac:dyDescent="0.3">
      <c r="A515" s="3" t="s">
        <v>2020</v>
      </c>
      <c r="B515" s="3" t="s">
        <v>13</v>
      </c>
      <c r="C515" s="3">
        <v>223538</v>
      </c>
      <c r="D515" s="3">
        <v>7</v>
      </c>
      <c r="E515" s="3">
        <v>317</v>
      </c>
      <c r="F515" s="4">
        <v>7.7753900000000002E-154</v>
      </c>
      <c r="G515" s="3">
        <v>433.55200000000002</v>
      </c>
      <c r="H515" s="3" t="s">
        <v>712</v>
      </c>
      <c r="I515" s="3" t="s">
        <v>713</v>
      </c>
      <c r="J515" s="3" t="s">
        <v>16</v>
      </c>
      <c r="K515" s="3" t="s">
        <v>714</v>
      </c>
      <c r="L515" s="3" t="s">
        <v>715</v>
      </c>
      <c r="M515" s="3"/>
    </row>
    <row r="516" spans="1:13" x14ac:dyDescent="0.3">
      <c r="A516" s="3" t="s">
        <v>2021</v>
      </c>
      <c r="B516" s="3" t="s">
        <v>13</v>
      </c>
      <c r="C516" s="3">
        <v>223513</v>
      </c>
      <c r="D516" s="3">
        <v>8</v>
      </c>
      <c r="E516" s="3">
        <v>403</v>
      </c>
      <c r="F516" s="4">
        <v>2.0108800000000001E-127</v>
      </c>
      <c r="G516" s="3">
        <v>372.76299999999998</v>
      </c>
      <c r="H516" s="3" t="s">
        <v>295</v>
      </c>
      <c r="I516" s="3" t="s">
        <v>296</v>
      </c>
      <c r="J516" s="3" t="s">
        <v>16</v>
      </c>
      <c r="K516" s="3" t="s">
        <v>297</v>
      </c>
      <c r="L516" s="3" t="s">
        <v>298</v>
      </c>
      <c r="M516" s="3"/>
    </row>
    <row r="517" spans="1:13" x14ac:dyDescent="0.3">
      <c r="A517" s="3" t="s">
        <v>2022</v>
      </c>
      <c r="B517" s="3" t="s">
        <v>25</v>
      </c>
      <c r="C517" s="3">
        <v>412381</v>
      </c>
      <c r="D517" s="3">
        <v>14</v>
      </c>
      <c r="E517" s="3">
        <v>134</v>
      </c>
      <c r="F517" s="4">
        <v>1.43962E-9</v>
      </c>
      <c r="G517" s="3">
        <v>53.551099999999998</v>
      </c>
      <c r="H517" s="3" t="s">
        <v>639</v>
      </c>
      <c r="I517" s="3" t="s">
        <v>640</v>
      </c>
      <c r="J517" s="3" t="s">
        <v>16</v>
      </c>
      <c r="K517" s="3" t="s">
        <v>16</v>
      </c>
      <c r="L517" s="3" t="s">
        <v>641</v>
      </c>
      <c r="M517" s="3"/>
    </row>
    <row r="518" spans="1:13" x14ac:dyDescent="0.3">
      <c r="A518" s="3" t="s">
        <v>2023</v>
      </c>
      <c r="B518" s="3" t="s">
        <v>25</v>
      </c>
      <c r="C518" s="3">
        <v>412381</v>
      </c>
      <c r="D518" s="3">
        <v>9</v>
      </c>
      <c r="E518" s="3">
        <v>134</v>
      </c>
      <c r="F518" s="4">
        <v>1.44807E-13</v>
      </c>
      <c r="G518" s="3">
        <v>63.9514</v>
      </c>
      <c r="H518" s="3" t="s">
        <v>639</v>
      </c>
      <c r="I518" s="3" t="s">
        <v>640</v>
      </c>
      <c r="J518" s="3" t="s">
        <v>16</v>
      </c>
      <c r="K518" s="3" t="s">
        <v>16</v>
      </c>
      <c r="L518" s="3" t="s">
        <v>641</v>
      </c>
      <c r="M518" s="3"/>
    </row>
    <row r="519" spans="1:13" x14ac:dyDescent="0.3">
      <c r="A519" s="3" t="s">
        <v>2024</v>
      </c>
      <c r="B519" s="3" t="s">
        <v>13</v>
      </c>
      <c r="C519" s="3">
        <v>226871</v>
      </c>
      <c r="D519" s="3">
        <v>1</v>
      </c>
      <c r="E519" s="3">
        <v>266</v>
      </c>
      <c r="F519" s="4">
        <v>1.88273E-145</v>
      </c>
      <c r="G519" s="3">
        <v>407.53899999999999</v>
      </c>
      <c r="H519" s="3" t="s">
        <v>2025</v>
      </c>
      <c r="I519" s="3" t="s">
        <v>2026</v>
      </c>
      <c r="J519" s="3" t="s">
        <v>16</v>
      </c>
      <c r="K519" s="3" t="s">
        <v>2027</v>
      </c>
      <c r="L519" s="3" t="s">
        <v>2028</v>
      </c>
      <c r="M519" s="3"/>
    </row>
    <row r="520" spans="1:13" x14ac:dyDescent="0.3">
      <c r="A520" s="3" t="s">
        <v>2029</v>
      </c>
      <c r="B520" s="3" t="s">
        <v>13</v>
      </c>
      <c r="C520" s="3">
        <v>223251</v>
      </c>
      <c r="D520" s="3">
        <v>1</v>
      </c>
      <c r="E520" s="3">
        <v>582</v>
      </c>
      <c r="F520" s="3">
        <v>0</v>
      </c>
      <c r="G520" s="3">
        <v>818.34199999999998</v>
      </c>
      <c r="H520" s="3" t="s">
        <v>157</v>
      </c>
      <c r="I520" s="3" t="s">
        <v>158</v>
      </c>
      <c r="J520" s="3" t="s">
        <v>16</v>
      </c>
      <c r="K520" s="3" t="s">
        <v>159</v>
      </c>
      <c r="L520" s="3" t="s">
        <v>160</v>
      </c>
      <c r="M520" s="3"/>
    </row>
    <row r="521" spans="1:13" x14ac:dyDescent="0.3">
      <c r="A521" s="3" t="s">
        <v>2030</v>
      </c>
      <c r="B521" s="3" t="s">
        <v>13</v>
      </c>
      <c r="C521" s="3">
        <v>223793</v>
      </c>
      <c r="D521" s="3">
        <v>2</v>
      </c>
      <c r="E521" s="3">
        <v>97</v>
      </c>
      <c r="F521" s="4">
        <v>1.0610199999999999E-33</v>
      </c>
      <c r="G521" s="3">
        <v>111.54600000000001</v>
      </c>
      <c r="H521" s="3" t="s">
        <v>2031</v>
      </c>
      <c r="I521" s="3" t="s">
        <v>2032</v>
      </c>
      <c r="J521" s="3" t="s">
        <v>16</v>
      </c>
      <c r="K521" s="3" t="s">
        <v>2033</v>
      </c>
      <c r="L521" s="3" t="s">
        <v>2034</v>
      </c>
      <c r="M521" s="3"/>
    </row>
    <row r="522" spans="1:13" x14ac:dyDescent="0.3">
      <c r="A522" s="3" t="s">
        <v>2035</v>
      </c>
      <c r="B522" s="3" t="s">
        <v>13</v>
      </c>
      <c r="C522" s="3">
        <v>223232</v>
      </c>
      <c r="D522" s="3">
        <v>1</v>
      </c>
      <c r="E522" s="3">
        <v>477</v>
      </c>
      <c r="F522" s="3">
        <v>0</v>
      </c>
      <c r="G522" s="3">
        <v>580.79</v>
      </c>
      <c r="H522" s="3" t="s">
        <v>2036</v>
      </c>
      <c r="I522" s="3" t="s">
        <v>2037</v>
      </c>
      <c r="J522" s="3" t="s">
        <v>16</v>
      </c>
      <c r="K522" s="3" t="s">
        <v>2038</v>
      </c>
      <c r="L522" s="3" t="s">
        <v>2039</v>
      </c>
      <c r="M522" s="3"/>
    </row>
    <row r="523" spans="1:13" x14ac:dyDescent="0.3">
      <c r="A523" s="3" t="s">
        <v>2040</v>
      </c>
      <c r="B523" s="3" t="s">
        <v>13</v>
      </c>
      <c r="C523" s="3">
        <v>223142</v>
      </c>
      <c r="D523" s="3">
        <v>1</v>
      </c>
      <c r="E523" s="3">
        <v>476</v>
      </c>
      <c r="F523" s="3">
        <v>0</v>
      </c>
      <c r="G523" s="3">
        <v>799.86099999999999</v>
      </c>
      <c r="H523" s="3" t="s">
        <v>2041</v>
      </c>
      <c r="I523" s="3" t="s">
        <v>2042</v>
      </c>
      <c r="J523" s="3" t="s">
        <v>16</v>
      </c>
      <c r="K523" s="3" t="s">
        <v>2043</v>
      </c>
      <c r="L523" s="3" t="s">
        <v>2044</v>
      </c>
      <c r="M523" s="3"/>
    </row>
    <row r="524" spans="1:13" x14ac:dyDescent="0.3">
      <c r="A524" s="3" t="s">
        <v>2045</v>
      </c>
      <c r="B524" s="3" t="s">
        <v>13</v>
      </c>
      <c r="C524" s="3">
        <v>224393</v>
      </c>
      <c r="D524" s="3">
        <v>1</v>
      </c>
      <c r="E524" s="3">
        <v>63</v>
      </c>
      <c r="F524" s="4">
        <v>3.77489E-25</v>
      </c>
      <c r="G524" s="3">
        <v>88.813999999999993</v>
      </c>
      <c r="H524" s="3" t="s">
        <v>1245</v>
      </c>
      <c r="I524" s="3" t="s">
        <v>1246</v>
      </c>
      <c r="J524" s="3" t="s">
        <v>16</v>
      </c>
      <c r="K524" s="3" t="s">
        <v>59</v>
      </c>
      <c r="L524" s="3" t="s">
        <v>1247</v>
      </c>
      <c r="M524" s="3"/>
    </row>
    <row r="525" spans="1:13" x14ac:dyDescent="0.3">
      <c r="A525" s="3" t="s">
        <v>2046</v>
      </c>
      <c r="B525" s="3" t="s">
        <v>13</v>
      </c>
      <c r="C525" s="3">
        <v>224045</v>
      </c>
      <c r="D525" s="3">
        <v>1</v>
      </c>
      <c r="E525" s="3">
        <v>237</v>
      </c>
      <c r="F525" s="4">
        <v>4.7865800000000001E-104</v>
      </c>
      <c r="G525" s="3">
        <v>301.79000000000002</v>
      </c>
      <c r="H525" s="3" t="s">
        <v>2047</v>
      </c>
      <c r="I525" s="3" t="s">
        <v>2048</v>
      </c>
      <c r="J525" s="3" t="s">
        <v>16</v>
      </c>
      <c r="K525" s="3" t="s">
        <v>2049</v>
      </c>
      <c r="L525" s="3" t="s">
        <v>2050</v>
      </c>
      <c r="M525" s="3"/>
    </row>
    <row r="526" spans="1:13" x14ac:dyDescent="0.3">
      <c r="A526" s="3" t="s">
        <v>2051</v>
      </c>
      <c r="B526" s="3" t="s">
        <v>13</v>
      </c>
      <c r="C526" s="3">
        <v>223682</v>
      </c>
      <c r="D526" s="3">
        <v>37</v>
      </c>
      <c r="E526" s="3">
        <v>320</v>
      </c>
      <c r="F526" s="4">
        <v>5.0897499999999997E-55</v>
      </c>
      <c r="G526" s="3">
        <v>182.07900000000001</v>
      </c>
      <c r="H526" s="3" t="s">
        <v>2052</v>
      </c>
      <c r="I526" s="3" t="s">
        <v>2053</v>
      </c>
      <c r="J526" s="3" t="s">
        <v>16</v>
      </c>
      <c r="K526" s="3" t="s">
        <v>527</v>
      </c>
      <c r="L526" s="3" t="s">
        <v>2054</v>
      </c>
      <c r="M526" s="3"/>
    </row>
    <row r="527" spans="1:13" x14ac:dyDescent="0.3">
      <c r="A527" s="3" t="s">
        <v>2055</v>
      </c>
      <c r="B527" s="3" t="s">
        <v>13</v>
      </c>
      <c r="C527" s="3">
        <v>223682</v>
      </c>
      <c r="D527" s="3">
        <v>26</v>
      </c>
      <c r="E527" s="3">
        <v>316</v>
      </c>
      <c r="F527" s="4">
        <v>1.4118000000000001E-53</v>
      </c>
      <c r="G527" s="3">
        <v>178.227</v>
      </c>
      <c r="H527" s="3" t="s">
        <v>2052</v>
      </c>
      <c r="I527" s="3" t="s">
        <v>2053</v>
      </c>
      <c r="J527" s="3" t="s">
        <v>16</v>
      </c>
      <c r="K527" s="3" t="s">
        <v>527</v>
      </c>
      <c r="L527" s="3" t="s">
        <v>2054</v>
      </c>
      <c r="M527" s="3"/>
    </row>
    <row r="528" spans="1:13" x14ac:dyDescent="0.3">
      <c r="A528" s="3" t="s">
        <v>2056</v>
      </c>
      <c r="B528" s="3" t="s">
        <v>13</v>
      </c>
      <c r="C528" s="3">
        <v>223687</v>
      </c>
      <c r="D528" s="3">
        <v>3</v>
      </c>
      <c r="E528" s="3">
        <v>316</v>
      </c>
      <c r="F528" s="4">
        <v>6.0168099999999995E-38</v>
      </c>
      <c r="G528" s="3">
        <v>136.94200000000001</v>
      </c>
      <c r="H528" s="3" t="s">
        <v>2057</v>
      </c>
      <c r="I528" s="3" t="s">
        <v>2058</v>
      </c>
      <c r="J528" s="3" t="s">
        <v>16</v>
      </c>
      <c r="K528" s="3" t="s">
        <v>2059</v>
      </c>
      <c r="L528" s="3" t="s">
        <v>2060</v>
      </c>
      <c r="M528" s="3"/>
    </row>
    <row r="529" spans="1:13" x14ac:dyDescent="0.3">
      <c r="A529" s="3" t="s">
        <v>2061</v>
      </c>
      <c r="B529" s="3" t="s">
        <v>13</v>
      </c>
      <c r="C529" s="3">
        <v>223656</v>
      </c>
      <c r="D529" s="3">
        <v>1</v>
      </c>
      <c r="E529" s="3">
        <v>233</v>
      </c>
      <c r="F529" s="4">
        <v>7.3645900000000006E-30</v>
      </c>
      <c r="G529" s="3">
        <v>114.68300000000001</v>
      </c>
      <c r="H529" s="3" t="s">
        <v>473</v>
      </c>
      <c r="I529" s="3" t="s">
        <v>474</v>
      </c>
      <c r="J529" s="3" t="s">
        <v>113</v>
      </c>
      <c r="K529" s="3" t="s">
        <v>475</v>
      </c>
      <c r="L529" s="3" t="s">
        <v>476</v>
      </c>
      <c r="M529" s="3"/>
    </row>
    <row r="530" spans="1:13" x14ac:dyDescent="0.3">
      <c r="A530" s="3" t="s">
        <v>2062</v>
      </c>
      <c r="B530" s="3" t="s">
        <v>13</v>
      </c>
      <c r="C530" s="3">
        <v>223661</v>
      </c>
      <c r="D530" s="3">
        <v>1</v>
      </c>
      <c r="E530" s="3">
        <v>228</v>
      </c>
      <c r="F530" s="4">
        <v>2.7619100000000001E-146</v>
      </c>
      <c r="G530" s="3">
        <v>407.04599999999999</v>
      </c>
      <c r="H530" s="3" t="s">
        <v>2063</v>
      </c>
      <c r="I530" s="3" t="s">
        <v>2064</v>
      </c>
      <c r="J530" s="3" t="s">
        <v>16</v>
      </c>
      <c r="K530" s="3" t="s">
        <v>427</v>
      </c>
      <c r="L530" s="3" t="s">
        <v>2065</v>
      </c>
      <c r="M530" s="3"/>
    </row>
    <row r="531" spans="1:13" x14ac:dyDescent="0.3">
      <c r="A531" s="3" t="s">
        <v>2066</v>
      </c>
      <c r="B531" s="3" t="s">
        <v>25</v>
      </c>
      <c r="C531" s="3">
        <v>416296</v>
      </c>
      <c r="D531" s="3">
        <v>1</v>
      </c>
      <c r="E531" s="3">
        <v>61</v>
      </c>
      <c r="F531" s="4">
        <v>2.2762500000000001E-12</v>
      </c>
      <c r="G531" s="3">
        <v>56.363900000000001</v>
      </c>
      <c r="H531" s="3" t="s">
        <v>2067</v>
      </c>
      <c r="I531" s="3" t="s">
        <v>2068</v>
      </c>
      <c r="J531" s="3" t="s">
        <v>113</v>
      </c>
      <c r="K531" s="3" t="s">
        <v>16</v>
      </c>
      <c r="L531" s="3" t="s">
        <v>2069</v>
      </c>
      <c r="M531" s="3"/>
    </row>
    <row r="532" spans="1:13" x14ac:dyDescent="0.3">
      <c r="A532" s="3" t="s">
        <v>2070</v>
      </c>
      <c r="B532" s="3" t="s">
        <v>13</v>
      </c>
      <c r="C532" s="3">
        <v>223839</v>
      </c>
      <c r="D532" s="3">
        <v>45</v>
      </c>
      <c r="E532" s="3">
        <v>702</v>
      </c>
      <c r="F532" s="4">
        <v>6.7516799999999997E-113</v>
      </c>
      <c r="G532" s="3">
        <v>352.86599999999999</v>
      </c>
      <c r="H532" s="3" t="s">
        <v>2071</v>
      </c>
      <c r="I532" s="3" t="s">
        <v>2072</v>
      </c>
      <c r="J532" s="3" t="s">
        <v>16</v>
      </c>
      <c r="K532" s="3" t="s">
        <v>2073</v>
      </c>
      <c r="L532" s="3" t="s">
        <v>2074</v>
      </c>
      <c r="M532" s="3"/>
    </row>
    <row r="533" spans="1:13" x14ac:dyDescent="0.3">
      <c r="A533" s="3" t="s">
        <v>2075</v>
      </c>
      <c r="B533" s="3" t="s">
        <v>13</v>
      </c>
      <c r="C533" s="3">
        <v>223430</v>
      </c>
      <c r="D533" s="3">
        <v>1</v>
      </c>
      <c r="E533" s="3">
        <v>198</v>
      </c>
      <c r="F533" s="4">
        <v>2.6863900000000001E-113</v>
      </c>
      <c r="G533" s="3">
        <v>321.06</v>
      </c>
      <c r="H533" s="3" t="s">
        <v>2076</v>
      </c>
      <c r="I533" s="3" t="s">
        <v>2077</v>
      </c>
      <c r="J533" s="3" t="s">
        <v>16</v>
      </c>
      <c r="K533" s="3" t="s">
        <v>2078</v>
      </c>
      <c r="L533" s="3" t="s">
        <v>2079</v>
      </c>
      <c r="M533" s="3"/>
    </row>
    <row r="534" spans="1:13" x14ac:dyDescent="0.3">
      <c r="A534" s="3" t="s">
        <v>2080</v>
      </c>
      <c r="B534" s="3" t="s">
        <v>13</v>
      </c>
      <c r="C534" s="3">
        <v>224102</v>
      </c>
      <c r="D534" s="3">
        <v>1</v>
      </c>
      <c r="E534" s="3">
        <v>336</v>
      </c>
      <c r="F534" s="4">
        <v>5.9135699999999994E-113</v>
      </c>
      <c r="G534" s="3">
        <v>330.779</v>
      </c>
      <c r="H534" s="3" t="s">
        <v>2081</v>
      </c>
      <c r="I534" s="3" t="s">
        <v>2082</v>
      </c>
      <c r="J534" s="3" t="s">
        <v>16</v>
      </c>
      <c r="K534" s="3" t="s">
        <v>2083</v>
      </c>
      <c r="L534" s="3" t="s">
        <v>2084</v>
      </c>
      <c r="M534" s="3"/>
    </row>
    <row r="535" spans="1:13" x14ac:dyDescent="0.3">
      <c r="A535" s="3" t="s">
        <v>2085</v>
      </c>
      <c r="B535" s="3" t="s">
        <v>13</v>
      </c>
      <c r="C535" s="3">
        <v>223841</v>
      </c>
      <c r="D535" s="3">
        <v>1</v>
      </c>
      <c r="E535" s="3">
        <v>452</v>
      </c>
      <c r="F535" s="4">
        <v>8.8907500000000006E-161</v>
      </c>
      <c r="G535" s="3">
        <v>461.77100000000002</v>
      </c>
      <c r="H535" s="3" t="s">
        <v>2086</v>
      </c>
      <c r="I535" s="3" t="s">
        <v>2087</v>
      </c>
      <c r="J535" s="3" t="s">
        <v>16</v>
      </c>
      <c r="K535" s="3" t="s">
        <v>2088</v>
      </c>
      <c r="L535" s="3" t="s">
        <v>2089</v>
      </c>
      <c r="M535" s="3"/>
    </row>
    <row r="536" spans="1:13" x14ac:dyDescent="0.3">
      <c r="A536" s="3" t="s">
        <v>2090</v>
      </c>
      <c r="B536" s="3" t="s">
        <v>13</v>
      </c>
      <c r="C536" s="3">
        <v>226593</v>
      </c>
      <c r="D536" s="3">
        <v>1</v>
      </c>
      <c r="E536" s="3">
        <v>520</v>
      </c>
      <c r="F536" s="3">
        <v>0</v>
      </c>
      <c r="G536" s="3">
        <v>883.51199999999994</v>
      </c>
      <c r="H536" s="3" t="s">
        <v>2091</v>
      </c>
      <c r="I536" s="3" t="s">
        <v>2092</v>
      </c>
      <c r="J536" s="3" t="s">
        <v>16</v>
      </c>
      <c r="K536" s="3" t="s">
        <v>2093</v>
      </c>
      <c r="L536" s="3" t="s">
        <v>2094</v>
      </c>
      <c r="M536" s="3"/>
    </row>
    <row r="537" spans="1:13" x14ac:dyDescent="0.3">
      <c r="A537" s="3" t="s">
        <v>2095</v>
      </c>
      <c r="B537" s="3" t="s">
        <v>25</v>
      </c>
      <c r="C537" s="3">
        <v>227268</v>
      </c>
      <c r="D537" s="3">
        <v>290</v>
      </c>
      <c r="E537" s="3">
        <v>1721</v>
      </c>
      <c r="F537" s="4">
        <v>2.96634E-178</v>
      </c>
      <c r="G537" s="3">
        <v>595.28499999999997</v>
      </c>
      <c r="H537" s="3" t="s">
        <v>2096</v>
      </c>
      <c r="I537" s="3" t="s">
        <v>2097</v>
      </c>
      <c r="J537" s="3" t="s">
        <v>16</v>
      </c>
      <c r="K537" s="3" t="s">
        <v>16</v>
      </c>
      <c r="L537" s="3" t="s">
        <v>2098</v>
      </c>
      <c r="M537" s="3"/>
    </row>
    <row r="538" spans="1:13" x14ac:dyDescent="0.3">
      <c r="A538" s="3" t="s">
        <v>2095</v>
      </c>
      <c r="B538" s="3" t="s">
        <v>25</v>
      </c>
      <c r="C538" s="3">
        <v>227268</v>
      </c>
      <c r="D538" s="3">
        <v>4060</v>
      </c>
      <c r="E538" s="3">
        <v>4211</v>
      </c>
      <c r="F538" s="3">
        <v>1.4094699999999999E-3</v>
      </c>
      <c r="G538" s="3">
        <v>44.834299999999999</v>
      </c>
      <c r="H538" s="3" t="s">
        <v>2096</v>
      </c>
      <c r="I538" s="3" t="s">
        <v>2097</v>
      </c>
      <c r="J538" s="3" t="s">
        <v>74</v>
      </c>
      <c r="K538" s="3" t="s">
        <v>16</v>
      </c>
      <c r="L538" s="3" t="s">
        <v>2098</v>
      </c>
      <c r="M538" s="3"/>
    </row>
    <row r="539" spans="1:13" x14ac:dyDescent="0.3">
      <c r="A539" s="3" t="s">
        <v>2099</v>
      </c>
      <c r="B539" s="3" t="s">
        <v>13</v>
      </c>
      <c r="C539" s="3">
        <v>225818</v>
      </c>
      <c r="D539" s="3">
        <v>5</v>
      </c>
      <c r="E539" s="3">
        <v>244</v>
      </c>
      <c r="F539" s="4">
        <v>4.6868500000000004E-28</v>
      </c>
      <c r="G539" s="3">
        <v>107.06100000000001</v>
      </c>
      <c r="H539" s="3" t="s">
        <v>2100</v>
      </c>
      <c r="I539" s="3" t="s">
        <v>2101</v>
      </c>
      <c r="J539" s="3" t="s">
        <v>16</v>
      </c>
      <c r="K539" s="3" t="s">
        <v>2102</v>
      </c>
      <c r="L539" s="3" t="s">
        <v>2103</v>
      </c>
      <c r="M539" s="3"/>
    </row>
    <row r="540" spans="1:13" x14ac:dyDescent="0.3">
      <c r="A540" s="3" t="s">
        <v>2104</v>
      </c>
      <c r="B540" s="3" t="s">
        <v>25</v>
      </c>
      <c r="C540" s="3">
        <v>225519</v>
      </c>
      <c r="D540" s="3">
        <v>103</v>
      </c>
      <c r="E540" s="3">
        <v>414</v>
      </c>
      <c r="F540" s="4">
        <v>9.6262799999999997E-13</v>
      </c>
      <c r="G540" s="3">
        <v>69.401700000000005</v>
      </c>
      <c r="H540" s="3" t="s">
        <v>2105</v>
      </c>
      <c r="I540" s="3" t="s">
        <v>2106</v>
      </c>
      <c r="J540" s="3" t="s">
        <v>99</v>
      </c>
      <c r="K540" s="3" t="s">
        <v>16</v>
      </c>
      <c r="L540" s="3" t="s">
        <v>2107</v>
      </c>
      <c r="M540" s="3"/>
    </row>
    <row r="541" spans="1:13" x14ac:dyDescent="0.3">
      <c r="A541" s="3" t="s">
        <v>2108</v>
      </c>
      <c r="B541" s="3" t="s">
        <v>13</v>
      </c>
      <c r="C541" s="3">
        <v>223587</v>
      </c>
      <c r="D541" s="3">
        <v>1</v>
      </c>
      <c r="E541" s="3">
        <v>441</v>
      </c>
      <c r="F541" s="4">
        <v>2.6323000000000001E-169</v>
      </c>
      <c r="G541" s="3">
        <v>488.53100000000001</v>
      </c>
      <c r="H541" s="3" t="s">
        <v>2109</v>
      </c>
      <c r="I541" s="3" t="s">
        <v>2110</v>
      </c>
      <c r="J541" s="3" t="s">
        <v>16</v>
      </c>
      <c r="K541" s="3" t="s">
        <v>2111</v>
      </c>
      <c r="L541" s="3" t="s">
        <v>2112</v>
      </c>
      <c r="M541" s="3"/>
    </row>
    <row r="542" spans="1:13" x14ac:dyDescent="0.3">
      <c r="A542" s="3" t="s">
        <v>2113</v>
      </c>
      <c r="B542" s="3" t="s">
        <v>25</v>
      </c>
      <c r="C542" s="3">
        <v>223864</v>
      </c>
      <c r="D542" s="3">
        <v>217</v>
      </c>
      <c r="E542" s="3">
        <v>411</v>
      </c>
      <c r="F542" s="4">
        <v>1.5213699999999998E-11</v>
      </c>
      <c r="G542" s="3">
        <v>65.430800000000005</v>
      </c>
      <c r="H542" s="3" t="s">
        <v>2114</v>
      </c>
      <c r="I542" s="3" t="s">
        <v>2115</v>
      </c>
      <c r="J542" s="3" t="s">
        <v>99</v>
      </c>
      <c r="K542" s="3" t="s">
        <v>16</v>
      </c>
      <c r="L542" s="3" t="s">
        <v>2116</v>
      </c>
      <c r="M542" s="3"/>
    </row>
    <row r="543" spans="1:13" x14ac:dyDescent="0.3">
      <c r="A543" s="3" t="s">
        <v>2117</v>
      </c>
      <c r="B543" s="3" t="s">
        <v>25</v>
      </c>
      <c r="C543" s="3">
        <v>224360</v>
      </c>
      <c r="D543" s="3">
        <v>40</v>
      </c>
      <c r="E543" s="3">
        <v>154</v>
      </c>
      <c r="F543" s="4">
        <v>9.6968299999999996E-7</v>
      </c>
      <c r="G543" s="3">
        <v>46.986199999999997</v>
      </c>
      <c r="H543" s="3" t="s">
        <v>2118</v>
      </c>
      <c r="I543" s="3" t="s">
        <v>2119</v>
      </c>
      <c r="J543" s="3" t="s">
        <v>99</v>
      </c>
      <c r="K543" s="3" t="s">
        <v>16</v>
      </c>
      <c r="L543" s="3" t="s">
        <v>2120</v>
      </c>
      <c r="M543" s="3"/>
    </row>
    <row r="544" spans="1:13" x14ac:dyDescent="0.3">
      <c r="A544" s="3" t="s">
        <v>2121</v>
      </c>
      <c r="B544" s="3" t="s">
        <v>25</v>
      </c>
      <c r="C544" s="3">
        <v>223528</v>
      </c>
      <c r="D544" s="3">
        <v>1</v>
      </c>
      <c r="E544" s="3">
        <v>149</v>
      </c>
      <c r="F544" s="4">
        <v>3.2952799999999998E-10</v>
      </c>
      <c r="G544" s="3">
        <v>58.414999999999999</v>
      </c>
      <c r="H544" s="3" t="s">
        <v>1138</v>
      </c>
      <c r="I544" s="3" t="s">
        <v>2122</v>
      </c>
      <c r="J544" s="3" t="s">
        <v>113</v>
      </c>
      <c r="K544" s="3" t="s">
        <v>16</v>
      </c>
      <c r="L544" s="3" t="s">
        <v>1139</v>
      </c>
      <c r="M544" s="3"/>
    </row>
    <row r="545" spans="1:13" x14ac:dyDescent="0.3">
      <c r="A545" s="3" t="s">
        <v>2123</v>
      </c>
      <c r="B545" s="3" t="s">
        <v>13</v>
      </c>
      <c r="C545" s="3">
        <v>224805</v>
      </c>
      <c r="D545" s="3">
        <v>1</v>
      </c>
      <c r="E545" s="3">
        <v>314</v>
      </c>
      <c r="F545" s="4">
        <v>5.3004299999999997E-87</v>
      </c>
      <c r="G545" s="3">
        <v>263.017</v>
      </c>
      <c r="H545" s="3" t="s">
        <v>2124</v>
      </c>
      <c r="I545" s="3" t="s">
        <v>2125</v>
      </c>
      <c r="J545" s="3" t="s">
        <v>16</v>
      </c>
      <c r="K545" s="3" t="s">
        <v>2126</v>
      </c>
      <c r="L545" s="3" t="s">
        <v>2127</v>
      </c>
      <c r="M545" s="3"/>
    </row>
    <row r="546" spans="1:13" x14ac:dyDescent="0.3">
      <c r="A546" s="3" t="s">
        <v>2128</v>
      </c>
      <c r="B546" s="3" t="s">
        <v>25</v>
      </c>
      <c r="C546" s="3">
        <v>223532</v>
      </c>
      <c r="D546" s="3">
        <v>1</v>
      </c>
      <c r="E546" s="3">
        <v>166</v>
      </c>
      <c r="F546" s="4">
        <v>4.7184000000000001E-8</v>
      </c>
      <c r="G546" s="3">
        <v>49.995100000000001</v>
      </c>
      <c r="H546" s="3" t="s">
        <v>846</v>
      </c>
      <c r="I546" s="3" t="s">
        <v>847</v>
      </c>
      <c r="J546" s="3" t="s">
        <v>16</v>
      </c>
      <c r="K546" s="3" t="s">
        <v>16</v>
      </c>
      <c r="L546" s="3" t="s">
        <v>848</v>
      </c>
      <c r="M546" s="3"/>
    </row>
    <row r="547" spans="1:13" x14ac:dyDescent="0.3">
      <c r="A547" s="3" t="s">
        <v>2129</v>
      </c>
      <c r="B547" s="3" t="s">
        <v>13</v>
      </c>
      <c r="C547" s="3">
        <v>224254</v>
      </c>
      <c r="D547" s="3">
        <v>9</v>
      </c>
      <c r="E547" s="3">
        <v>155</v>
      </c>
      <c r="F547" s="4">
        <v>2.1593600000000002E-22</v>
      </c>
      <c r="G547" s="3">
        <v>88.762600000000006</v>
      </c>
      <c r="H547" s="3" t="s">
        <v>2130</v>
      </c>
      <c r="I547" s="3" t="s">
        <v>2131</v>
      </c>
      <c r="J547" s="3" t="s">
        <v>16</v>
      </c>
      <c r="K547" s="3" t="s">
        <v>2132</v>
      </c>
      <c r="L547" s="3" t="s">
        <v>2133</v>
      </c>
      <c r="M547" s="3"/>
    </row>
    <row r="548" spans="1:13" x14ac:dyDescent="0.3">
      <c r="A548" s="3" t="s">
        <v>2134</v>
      </c>
      <c r="B548" s="3" t="s">
        <v>25</v>
      </c>
      <c r="C548" s="3">
        <v>417478</v>
      </c>
      <c r="D548" s="3">
        <v>36</v>
      </c>
      <c r="E548" s="3">
        <v>108</v>
      </c>
      <c r="F548" s="3">
        <v>6.2483700000000005E-4</v>
      </c>
      <c r="G548" s="3">
        <v>36.914400000000001</v>
      </c>
      <c r="H548" s="3" t="s">
        <v>397</v>
      </c>
      <c r="I548" s="3" t="s">
        <v>398</v>
      </c>
      <c r="J548" s="3" t="s">
        <v>99</v>
      </c>
      <c r="K548" s="3" t="s">
        <v>16</v>
      </c>
      <c r="L548" s="3" t="s">
        <v>399</v>
      </c>
      <c r="M548" s="3"/>
    </row>
    <row r="549" spans="1:13" x14ac:dyDescent="0.3">
      <c r="A549" s="3" t="s">
        <v>2135</v>
      </c>
      <c r="B549" s="3" t="s">
        <v>13</v>
      </c>
      <c r="C549" s="3">
        <v>223621</v>
      </c>
      <c r="D549" s="3">
        <v>1</v>
      </c>
      <c r="E549" s="3">
        <v>331</v>
      </c>
      <c r="F549" s="4">
        <v>4.8986300000000001E-127</v>
      </c>
      <c r="G549" s="3">
        <v>366.90699999999998</v>
      </c>
      <c r="H549" s="3" t="s">
        <v>2136</v>
      </c>
      <c r="I549" s="3" t="s">
        <v>2137</v>
      </c>
      <c r="J549" s="3" t="s">
        <v>16</v>
      </c>
      <c r="K549" s="3" t="s">
        <v>2138</v>
      </c>
      <c r="L549" s="3" t="s">
        <v>2139</v>
      </c>
      <c r="M549" s="3"/>
    </row>
    <row r="550" spans="1:13" x14ac:dyDescent="0.3">
      <c r="A550" s="3" t="s">
        <v>2140</v>
      </c>
      <c r="B550" s="3" t="s">
        <v>25</v>
      </c>
      <c r="C550" s="3">
        <v>224639</v>
      </c>
      <c r="D550" s="3">
        <v>2</v>
      </c>
      <c r="E550" s="3">
        <v>100</v>
      </c>
      <c r="F550" s="4">
        <v>6.1418799999999999E-21</v>
      </c>
      <c r="G550" s="3">
        <v>79.998400000000004</v>
      </c>
      <c r="H550" s="3" t="s">
        <v>1586</v>
      </c>
      <c r="I550" s="3" t="s">
        <v>1587</v>
      </c>
      <c r="J550" s="3" t="s">
        <v>16</v>
      </c>
      <c r="K550" s="3" t="s">
        <v>16</v>
      </c>
      <c r="L550" s="3" t="s">
        <v>1588</v>
      </c>
      <c r="M550" s="3"/>
    </row>
    <row r="551" spans="1:13" x14ac:dyDescent="0.3">
      <c r="A551" s="3" t="s">
        <v>2141</v>
      </c>
      <c r="B551" s="3" t="s">
        <v>13</v>
      </c>
      <c r="C551" s="3">
        <v>224054</v>
      </c>
      <c r="D551" s="3">
        <v>1</v>
      </c>
      <c r="E551" s="3">
        <v>283</v>
      </c>
      <c r="F551" s="4">
        <v>1.7230799999999999E-69</v>
      </c>
      <c r="G551" s="3">
        <v>216.79</v>
      </c>
      <c r="H551" s="3" t="s">
        <v>1590</v>
      </c>
      <c r="I551" s="3" t="s">
        <v>1591</v>
      </c>
      <c r="J551" s="3" t="s">
        <v>16</v>
      </c>
      <c r="K551" s="3" t="s">
        <v>1592</v>
      </c>
      <c r="L551" s="3" t="s">
        <v>1593</v>
      </c>
      <c r="M551" s="3"/>
    </row>
    <row r="552" spans="1:13" x14ac:dyDescent="0.3">
      <c r="A552" s="3" t="s">
        <v>2142</v>
      </c>
      <c r="B552" s="3" t="s">
        <v>13</v>
      </c>
      <c r="C552" s="3">
        <v>223914</v>
      </c>
      <c r="D552" s="3">
        <v>67</v>
      </c>
      <c r="E552" s="3">
        <v>390</v>
      </c>
      <c r="F552" s="4">
        <v>1.03334E-14</v>
      </c>
      <c r="G552" s="3">
        <v>74.746099999999998</v>
      </c>
      <c r="H552" s="3" t="s">
        <v>2143</v>
      </c>
      <c r="I552" s="3" t="s">
        <v>2144</v>
      </c>
      <c r="J552" s="3" t="s">
        <v>16</v>
      </c>
      <c r="K552" s="3" t="s">
        <v>2145</v>
      </c>
      <c r="L552" s="3" t="s">
        <v>2146</v>
      </c>
      <c r="M552" s="3"/>
    </row>
    <row r="553" spans="1:13" x14ac:dyDescent="0.3">
      <c r="A553" s="3" t="s">
        <v>2147</v>
      </c>
      <c r="B553" s="3" t="s">
        <v>13</v>
      </c>
      <c r="C553" s="3">
        <v>224059</v>
      </c>
      <c r="D553" s="3">
        <v>1</v>
      </c>
      <c r="E553" s="3">
        <v>223</v>
      </c>
      <c r="F553" s="4">
        <v>1.8973900000000001E-109</v>
      </c>
      <c r="G553" s="3">
        <v>313.67700000000002</v>
      </c>
      <c r="H553" s="3" t="s">
        <v>782</v>
      </c>
      <c r="I553" s="3" t="s">
        <v>783</v>
      </c>
      <c r="J553" s="3" t="s">
        <v>16</v>
      </c>
      <c r="K553" s="3" t="s">
        <v>369</v>
      </c>
      <c r="L553" s="3" t="s">
        <v>784</v>
      </c>
      <c r="M553" s="3"/>
    </row>
    <row r="554" spans="1:13" x14ac:dyDescent="0.3">
      <c r="A554" s="3" t="s">
        <v>2148</v>
      </c>
      <c r="B554" s="3" t="s">
        <v>13</v>
      </c>
      <c r="C554" s="3">
        <v>223650</v>
      </c>
      <c r="D554" s="3">
        <v>18</v>
      </c>
      <c r="E554" s="3">
        <v>399</v>
      </c>
      <c r="F554" s="4">
        <v>4.5430799999999997E-27</v>
      </c>
      <c r="G554" s="3">
        <v>111.36</v>
      </c>
      <c r="H554" s="3" t="s">
        <v>785</v>
      </c>
      <c r="I554" s="3" t="s">
        <v>786</v>
      </c>
      <c r="J554" s="3" t="s">
        <v>16</v>
      </c>
      <c r="K554" s="3" t="s">
        <v>787</v>
      </c>
      <c r="L554" s="3" t="s">
        <v>788</v>
      </c>
      <c r="M554" s="3"/>
    </row>
    <row r="555" spans="1:13" x14ac:dyDescent="0.3">
      <c r="A555" s="3" t="s">
        <v>2149</v>
      </c>
      <c r="B555" s="3" t="s">
        <v>13</v>
      </c>
      <c r="C555" s="3">
        <v>223225</v>
      </c>
      <c r="D555" s="3">
        <v>9</v>
      </c>
      <c r="E555" s="3">
        <v>450</v>
      </c>
      <c r="F555" s="4">
        <v>2.8198500000000001E-178</v>
      </c>
      <c r="G555" s="3">
        <v>506.49299999999999</v>
      </c>
      <c r="H555" s="3" t="s">
        <v>2150</v>
      </c>
      <c r="I555" s="3" t="s">
        <v>2151</v>
      </c>
      <c r="J555" s="3" t="s">
        <v>16</v>
      </c>
      <c r="K555" s="3" t="s">
        <v>2152</v>
      </c>
      <c r="L555" s="3" t="s">
        <v>2153</v>
      </c>
      <c r="M555" s="3"/>
    </row>
    <row r="556" spans="1:13" x14ac:dyDescent="0.3">
      <c r="A556" s="3" t="s">
        <v>2154</v>
      </c>
      <c r="B556" s="3" t="s">
        <v>13</v>
      </c>
      <c r="C556" s="3">
        <v>223586</v>
      </c>
      <c r="D556" s="3">
        <v>1</v>
      </c>
      <c r="E556" s="3">
        <v>189</v>
      </c>
      <c r="F556" s="4">
        <v>7.6287199999999996E-97</v>
      </c>
      <c r="G556" s="3">
        <v>278.666</v>
      </c>
      <c r="H556" s="3" t="s">
        <v>2155</v>
      </c>
      <c r="I556" s="3" t="s">
        <v>2156</v>
      </c>
      <c r="J556" s="3" t="s">
        <v>16</v>
      </c>
      <c r="K556" s="3" t="s">
        <v>2157</v>
      </c>
      <c r="L556" s="3" t="s">
        <v>2158</v>
      </c>
      <c r="M556" s="3"/>
    </row>
    <row r="557" spans="1:13" x14ac:dyDescent="0.3">
      <c r="A557" s="3" t="s">
        <v>2159</v>
      </c>
      <c r="B557" s="3" t="s">
        <v>13</v>
      </c>
      <c r="C557" s="3">
        <v>223621</v>
      </c>
      <c r="D557" s="3">
        <v>6</v>
      </c>
      <c r="E557" s="3">
        <v>340</v>
      </c>
      <c r="F557" s="4">
        <v>6.5699800000000001E-147</v>
      </c>
      <c r="G557" s="3">
        <v>417.36799999999999</v>
      </c>
      <c r="H557" s="3" t="s">
        <v>2136</v>
      </c>
      <c r="I557" s="3" t="s">
        <v>2137</v>
      </c>
      <c r="J557" s="3" t="s">
        <v>16</v>
      </c>
      <c r="K557" s="3" t="s">
        <v>2138</v>
      </c>
      <c r="L557" s="3" t="s">
        <v>2139</v>
      </c>
      <c r="M557" s="3"/>
    </row>
    <row r="558" spans="1:13" x14ac:dyDescent="0.3">
      <c r="A558" s="3" t="s">
        <v>2160</v>
      </c>
      <c r="B558" s="3" t="s">
        <v>13</v>
      </c>
      <c r="C558" s="3">
        <v>223212</v>
      </c>
      <c r="D558" s="3">
        <v>4</v>
      </c>
      <c r="E558" s="3">
        <v>249</v>
      </c>
      <c r="F558" s="4">
        <v>7.5090300000000003E-105</v>
      </c>
      <c r="G558" s="3">
        <v>304.12900000000002</v>
      </c>
      <c r="H558" s="3" t="s">
        <v>2161</v>
      </c>
      <c r="I558" s="3" t="s">
        <v>2162</v>
      </c>
      <c r="J558" s="3" t="s">
        <v>16</v>
      </c>
      <c r="K558" s="3" t="s">
        <v>825</v>
      </c>
      <c r="L558" s="3" t="s">
        <v>2163</v>
      </c>
      <c r="M558" s="3"/>
    </row>
    <row r="559" spans="1:13" x14ac:dyDescent="0.3">
      <c r="A559" s="3" t="s">
        <v>2164</v>
      </c>
      <c r="B559" s="3" t="s">
        <v>13</v>
      </c>
      <c r="C559" s="3">
        <v>223213</v>
      </c>
      <c r="D559" s="3">
        <v>1</v>
      </c>
      <c r="E559" s="3">
        <v>195</v>
      </c>
      <c r="F559" s="4">
        <v>3.4964099999999998E-69</v>
      </c>
      <c r="G559" s="3">
        <v>209.422</v>
      </c>
      <c r="H559" s="3" t="s">
        <v>2165</v>
      </c>
      <c r="I559" s="3" t="s">
        <v>2166</v>
      </c>
      <c r="J559" s="3" t="s">
        <v>16</v>
      </c>
      <c r="K559" s="3" t="s">
        <v>825</v>
      </c>
      <c r="L559" s="3" t="s">
        <v>2167</v>
      </c>
      <c r="M559" s="3"/>
    </row>
    <row r="560" spans="1:13" x14ac:dyDescent="0.3">
      <c r="A560" s="3" t="s">
        <v>2168</v>
      </c>
      <c r="B560" s="3" t="s">
        <v>13</v>
      </c>
      <c r="C560" s="3">
        <v>223211</v>
      </c>
      <c r="D560" s="3">
        <v>4</v>
      </c>
      <c r="E560" s="3">
        <v>399</v>
      </c>
      <c r="F560" s="3">
        <v>0</v>
      </c>
      <c r="G560" s="3">
        <v>777.92</v>
      </c>
      <c r="H560" s="3" t="s">
        <v>2169</v>
      </c>
      <c r="I560" s="3" t="s">
        <v>2170</v>
      </c>
      <c r="J560" s="3" t="s">
        <v>16</v>
      </c>
      <c r="K560" s="3" t="s">
        <v>2171</v>
      </c>
      <c r="L560" s="3" t="s">
        <v>2172</v>
      </c>
      <c r="M560" s="3"/>
    </row>
    <row r="561" spans="1:13" x14ac:dyDescent="0.3">
      <c r="A561" s="3" t="s">
        <v>2173</v>
      </c>
      <c r="B561" s="3" t="s">
        <v>13</v>
      </c>
      <c r="C561" s="3">
        <v>223237</v>
      </c>
      <c r="D561" s="3">
        <v>1</v>
      </c>
      <c r="E561" s="3">
        <v>249</v>
      </c>
      <c r="F561" s="4">
        <v>1.80561E-88</v>
      </c>
      <c r="G561" s="3">
        <v>262.92500000000001</v>
      </c>
      <c r="H561" s="3" t="s">
        <v>2174</v>
      </c>
      <c r="I561" s="3" t="s">
        <v>2175</v>
      </c>
      <c r="J561" s="3" t="s">
        <v>16</v>
      </c>
      <c r="K561" s="3" t="s">
        <v>825</v>
      </c>
      <c r="L561" s="3" t="s">
        <v>2176</v>
      </c>
      <c r="M561" s="3"/>
    </row>
    <row r="562" spans="1:13" x14ac:dyDescent="0.3">
      <c r="A562" s="3" t="s">
        <v>2177</v>
      </c>
      <c r="B562" s="3" t="s">
        <v>25</v>
      </c>
      <c r="C562" s="3">
        <v>223532</v>
      </c>
      <c r="D562" s="3">
        <v>1</v>
      </c>
      <c r="E562" s="3">
        <v>138</v>
      </c>
      <c r="F562" s="4">
        <v>1.42392E-8</v>
      </c>
      <c r="G562" s="3">
        <v>50.7654</v>
      </c>
      <c r="H562" s="3" t="s">
        <v>846</v>
      </c>
      <c r="I562" s="3" t="s">
        <v>847</v>
      </c>
      <c r="J562" s="3" t="s">
        <v>16</v>
      </c>
      <c r="K562" s="3" t="s">
        <v>16</v>
      </c>
      <c r="L562" s="3" t="s">
        <v>848</v>
      </c>
      <c r="M562" s="3"/>
    </row>
    <row r="563" spans="1:13" x14ac:dyDescent="0.3">
      <c r="A563" s="3" t="s">
        <v>2178</v>
      </c>
      <c r="B563" s="3" t="s">
        <v>13</v>
      </c>
      <c r="C563" s="3">
        <v>223412</v>
      </c>
      <c r="D563" s="3">
        <v>2</v>
      </c>
      <c r="E563" s="3">
        <v>114</v>
      </c>
      <c r="F563" s="4">
        <v>6.8750699999999995E-60</v>
      </c>
      <c r="G563" s="3">
        <v>179.333</v>
      </c>
      <c r="H563" s="3" t="s">
        <v>2179</v>
      </c>
      <c r="I563" s="3" t="s">
        <v>2180</v>
      </c>
      <c r="J563" s="3" t="s">
        <v>16</v>
      </c>
      <c r="K563" s="3" t="s">
        <v>2181</v>
      </c>
      <c r="L563" s="3" t="s">
        <v>2182</v>
      </c>
      <c r="M563" s="3"/>
    </row>
    <row r="564" spans="1:13" x14ac:dyDescent="0.3">
      <c r="A564" s="3" t="s">
        <v>2183</v>
      </c>
      <c r="B564" s="3" t="s">
        <v>25</v>
      </c>
      <c r="C564" s="3">
        <v>357616</v>
      </c>
      <c r="D564" s="3">
        <v>32</v>
      </c>
      <c r="E564" s="3">
        <v>144</v>
      </c>
      <c r="F564" s="4">
        <v>2.9328099999999998E-8</v>
      </c>
      <c r="G564" s="3">
        <v>56.062100000000001</v>
      </c>
      <c r="H564" s="3" t="s">
        <v>2184</v>
      </c>
      <c r="I564" s="3" t="s">
        <v>2185</v>
      </c>
      <c r="J564" s="3" t="s">
        <v>113</v>
      </c>
      <c r="K564" s="3" t="s">
        <v>16</v>
      </c>
      <c r="L564" s="3" t="s">
        <v>2186</v>
      </c>
      <c r="M564" s="3"/>
    </row>
    <row r="565" spans="1:13" x14ac:dyDescent="0.3">
      <c r="A565" s="3" t="s">
        <v>2183</v>
      </c>
      <c r="B565" s="3" t="s">
        <v>25</v>
      </c>
      <c r="C565" s="3">
        <v>223363</v>
      </c>
      <c r="D565" s="3">
        <v>237</v>
      </c>
      <c r="E565" s="3">
        <v>603</v>
      </c>
      <c r="F565" s="4">
        <v>2.26356E-6</v>
      </c>
      <c r="G565" s="3">
        <v>51.263300000000001</v>
      </c>
      <c r="H565" s="3" t="s">
        <v>2187</v>
      </c>
      <c r="I565" s="3" t="s">
        <v>2188</v>
      </c>
      <c r="J565" s="3" t="s">
        <v>113</v>
      </c>
      <c r="K565" s="3" t="s">
        <v>16</v>
      </c>
      <c r="L565" s="3" t="s">
        <v>2189</v>
      </c>
      <c r="M565" s="3"/>
    </row>
    <row r="566" spans="1:13" x14ac:dyDescent="0.3">
      <c r="A566" s="3" t="s">
        <v>2190</v>
      </c>
      <c r="B566" s="3" t="s">
        <v>25</v>
      </c>
      <c r="C566" s="3">
        <v>418430</v>
      </c>
      <c r="D566" s="3">
        <v>23</v>
      </c>
      <c r="E566" s="3">
        <v>178</v>
      </c>
      <c r="F566" s="4">
        <v>4.6603099999999996E-9</v>
      </c>
      <c r="G566" s="3">
        <v>57.255699999999997</v>
      </c>
      <c r="H566" s="3" t="s">
        <v>501</v>
      </c>
      <c r="I566" s="3" t="s">
        <v>577</v>
      </c>
      <c r="J566" s="3" t="s">
        <v>113</v>
      </c>
      <c r="K566" s="3" t="s">
        <v>16</v>
      </c>
      <c r="L566" s="3" t="s">
        <v>578</v>
      </c>
      <c r="M566" s="3"/>
    </row>
    <row r="567" spans="1:13" x14ac:dyDescent="0.3">
      <c r="A567" s="3" t="s">
        <v>2191</v>
      </c>
      <c r="B567" s="3" t="s">
        <v>13</v>
      </c>
      <c r="C567" s="3">
        <v>224393</v>
      </c>
      <c r="D567" s="3">
        <v>1</v>
      </c>
      <c r="E567" s="3">
        <v>65</v>
      </c>
      <c r="F567" s="4">
        <v>6.5970499999999998E-21</v>
      </c>
      <c r="G567" s="3">
        <v>76.872799999999998</v>
      </c>
      <c r="H567" s="3" t="s">
        <v>1245</v>
      </c>
      <c r="I567" s="3" t="s">
        <v>1246</v>
      </c>
      <c r="J567" s="3" t="s">
        <v>16</v>
      </c>
      <c r="K567" s="3" t="s">
        <v>59</v>
      </c>
      <c r="L567" s="3" t="s">
        <v>1247</v>
      </c>
      <c r="M567" s="3"/>
    </row>
    <row r="568" spans="1:13" x14ac:dyDescent="0.3">
      <c r="A568" s="3" t="s">
        <v>2192</v>
      </c>
      <c r="B568" s="3" t="s">
        <v>13</v>
      </c>
      <c r="C568" s="3">
        <v>224870</v>
      </c>
      <c r="D568" s="3">
        <v>1</v>
      </c>
      <c r="E568" s="3">
        <v>127</v>
      </c>
      <c r="F568" s="4">
        <v>9.33249E-35</v>
      </c>
      <c r="G568" s="3">
        <v>117.41800000000001</v>
      </c>
      <c r="H568" s="3" t="s">
        <v>2006</v>
      </c>
      <c r="I568" s="3" t="s">
        <v>2007</v>
      </c>
      <c r="J568" s="3" t="s">
        <v>16</v>
      </c>
      <c r="K568" s="3" t="s">
        <v>193</v>
      </c>
      <c r="L568" s="3" t="s">
        <v>2008</v>
      </c>
      <c r="M568" s="3"/>
    </row>
    <row r="569" spans="1:13" x14ac:dyDescent="0.3">
      <c r="A569" s="3" t="s">
        <v>2193</v>
      </c>
      <c r="B569" s="3" t="s">
        <v>13</v>
      </c>
      <c r="C569" s="3">
        <v>223608</v>
      </c>
      <c r="D569" s="3">
        <v>14</v>
      </c>
      <c r="E569" s="3">
        <v>440</v>
      </c>
      <c r="F569" s="4">
        <v>2.3727199999999999E-59</v>
      </c>
      <c r="G569" s="3">
        <v>200.91399999999999</v>
      </c>
      <c r="H569" s="3" t="s">
        <v>2194</v>
      </c>
      <c r="I569" s="3" t="s">
        <v>2195</v>
      </c>
      <c r="J569" s="3" t="s">
        <v>16</v>
      </c>
      <c r="K569" s="3" t="s">
        <v>56</v>
      </c>
      <c r="L569" s="3" t="s">
        <v>2196</v>
      </c>
      <c r="M569" s="3"/>
    </row>
    <row r="570" spans="1:13" x14ac:dyDescent="0.3">
      <c r="A570" s="3" t="s">
        <v>2197</v>
      </c>
      <c r="B570" s="3" t="s">
        <v>13</v>
      </c>
      <c r="C570" s="3">
        <v>223443</v>
      </c>
      <c r="D570" s="3">
        <v>134</v>
      </c>
      <c r="E570" s="3">
        <v>475</v>
      </c>
      <c r="F570" s="4">
        <v>7.2723499999999996E-70</v>
      </c>
      <c r="G570" s="3">
        <v>233.34399999999999</v>
      </c>
      <c r="H570" s="3" t="s">
        <v>872</v>
      </c>
      <c r="I570" s="3" t="s">
        <v>873</v>
      </c>
      <c r="J570" s="3" t="s">
        <v>113</v>
      </c>
      <c r="K570" s="3" t="s">
        <v>869</v>
      </c>
      <c r="L570" s="3" t="s">
        <v>874</v>
      </c>
      <c r="M570" s="3"/>
    </row>
    <row r="571" spans="1:13" x14ac:dyDescent="0.3">
      <c r="A571" s="3" t="s">
        <v>2198</v>
      </c>
      <c r="B571" s="3" t="s">
        <v>13</v>
      </c>
      <c r="C571" s="3">
        <v>223816</v>
      </c>
      <c r="D571" s="3">
        <v>6</v>
      </c>
      <c r="E571" s="3">
        <v>227</v>
      </c>
      <c r="F571" s="4">
        <v>1.7939500000000001E-80</v>
      </c>
      <c r="G571" s="3">
        <v>240.27699999999999</v>
      </c>
      <c r="H571" s="3" t="s">
        <v>880</v>
      </c>
      <c r="I571" s="3" t="s">
        <v>881</v>
      </c>
      <c r="J571" s="3" t="s">
        <v>16</v>
      </c>
      <c r="K571" s="3" t="s">
        <v>882</v>
      </c>
      <c r="L571" s="3" t="s">
        <v>883</v>
      </c>
      <c r="M571" s="3"/>
    </row>
    <row r="572" spans="1:13" x14ac:dyDescent="0.3">
      <c r="A572" s="3" t="s">
        <v>2199</v>
      </c>
      <c r="B572" s="3" t="s">
        <v>13</v>
      </c>
      <c r="C572" s="3">
        <v>224054</v>
      </c>
      <c r="D572" s="3">
        <v>1</v>
      </c>
      <c r="E572" s="3">
        <v>301</v>
      </c>
      <c r="F572" s="4">
        <v>1.32523E-80</v>
      </c>
      <c r="G572" s="3">
        <v>245.68</v>
      </c>
      <c r="H572" s="3" t="s">
        <v>1590</v>
      </c>
      <c r="I572" s="3" t="s">
        <v>1591</v>
      </c>
      <c r="J572" s="3" t="s">
        <v>16</v>
      </c>
      <c r="K572" s="3" t="s">
        <v>1592</v>
      </c>
      <c r="L572" s="3" t="s">
        <v>1593</v>
      </c>
      <c r="M572" s="3"/>
    </row>
    <row r="573" spans="1:13" x14ac:dyDescent="0.3">
      <c r="A573" s="3" t="s">
        <v>2200</v>
      </c>
      <c r="B573" s="3" t="s">
        <v>13</v>
      </c>
      <c r="C573" s="3">
        <v>223715</v>
      </c>
      <c r="D573" s="3">
        <v>33</v>
      </c>
      <c r="E573" s="3">
        <v>303</v>
      </c>
      <c r="F573" s="4">
        <v>9.2810200000000006E-36</v>
      </c>
      <c r="G573" s="3">
        <v>131.41499999999999</v>
      </c>
      <c r="H573" s="3" t="s">
        <v>1865</v>
      </c>
      <c r="I573" s="3" t="s">
        <v>1866</v>
      </c>
      <c r="J573" s="3" t="s">
        <v>16</v>
      </c>
      <c r="K573" s="3" t="s">
        <v>1867</v>
      </c>
      <c r="L573" s="3" t="s">
        <v>1868</v>
      </c>
      <c r="M573" s="3"/>
    </row>
    <row r="574" spans="1:13" x14ac:dyDescent="0.3">
      <c r="A574" s="3" t="s">
        <v>2201</v>
      </c>
      <c r="B574" s="3" t="s">
        <v>25</v>
      </c>
      <c r="C574" s="3">
        <v>413050</v>
      </c>
      <c r="D574" s="3">
        <v>14</v>
      </c>
      <c r="E574" s="3">
        <v>81</v>
      </c>
      <c r="F574" s="4">
        <v>7.7052500000000005E-9</v>
      </c>
      <c r="G574" s="3">
        <v>48.006300000000003</v>
      </c>
      <c r="H574" s="3" t="s">
        <v>2202</v>
      </c>
      <c r="I574" s="3" t="s">
        <v>2203</v>
      </c>
      <c r="J574" s="3" t="s">
        <v>16</v>
      </c>
      <c r="K574" s="3" t="s">
        <v>16</v>
      </c>
      <c r="L574" s="3" t="s">
        <v>2204</v>
      </c>
      <c r="M574" s="3"/>
    </row>
    <row r="575" spans="1:13" x14ac:dyDescent="0.3">
      <c r="A575" s="3" t="s">
        <v>2205</v>
      </c>
      <c r="B575" s="3" t="s">
        <v>13</v>
      </c>
      <c r="C575" s="3">
        <v>223508</v>
      </c>
      <c r="D575" s="3">
        <v>4</v>
      </c>
      <c r="E575" s="3">
        <v>184</v>
      </c>
      <c r="F575" s="4">
        <v>9.2960700000000002E-29</v>
      </c>
      <c r="G575" s="3">
        <v>105.164</v>
      </c>
      <c r="H575" s="3" t="s">
        <v>2206</v>
      </c>
      <c r="I575" s="3" t="s">
        <v>2207</v>
      </c>
      <c r="J575" s="3" t="s">
        <v>16</v>
      </c>
      <c r="K575" s="3" t="s">
        <v>2208</v>
      </c>
      <c r="L575" s="3" t="s">
        <v>2209</v>
      </c>
      <c r="M575" s="3"/>
    </row>
    <row r="576" spans="1:13" x14ac:dyDescent="0.3">
      <c r="A576" s="3" t="s">
        <v>2210</v>
      </c>
      <c r="B576" s="3" t="s">
        <v>13</v>
      </c>
      <c r="C576" s="3">
        <v>224759</v>
      </c>
      <c r="D576" s="3">
        <v>34</v>
      </c>
      <c r="E576" s="3">
        <v>128</v>
      </c>
      <c r="F576" s="4">
        <v>2.78063E-12</v>
      </c>
      <c r="G576" s="3">
        <v>59.5319</v>
      </c>
      <c r="H576" s="3" t="s">
        <v>2211</v>
      </c>
      <c r="I576" s="3" t="s">
        <v>2212</v>
      </c>
      <c r="J576" s="3" t="s">
        <v>16</v>
      </c>
      <c r="K576" s="3" t="s">
        <v>193</v>
      </c>
      <c r="L576" s="3" t="s">
        <v>2213</v>
      </c>
      <c r="M576" s="3"/>
    </row>
    <row r="577" spans="1:13" x14ac:dyDescent="0.3">
      <c r="A577" s="3" t="s">
        <v>2214</v>
      </c>
      <c r="B577" s="3" t="s">
        <v>25</v>
      </c>
      <c r="C577" s="3">
        <v>418433</v>
      </c>
      <c r="D577" s="3">
        <v>1</v>
      </c>
      <c r="E577" s="3">
        <v>154</v>
      </c>
      <c r="F577" s="3">
        <v>1.26997E-4</v>
      </c>
      <c r="G577" s="3">
        <v>40.142400000000002</v>
      </c>
      <c r="H577" s="3" t="s">
        <v>1597</v>
      </c>
      <c r="I577" s="3" t="s">
        <v>2215</v>
      </c>
      <c r="J577" s="3" t="s">
        <v>16</v>
      </c>
      <c r="K577" s="3" t="s">
        <v>16</v>
      </c>
      <c r="L577" s="3" t="s">
        <v>2216</v>
      </c>
      <c r="M577" s="3"/>
    </row>
    <row r="578" spans="1:13" x14ac:dyDescent="0.3">
      <c r="A578" s="3" t="s">
        <v>2217</v>
      </c>
      <c r="B578" s="3" t="s">
        <v>25</v>
      </c>
      <c r="C578" s="3">
        <v>412715</v>
      </c>
      <c r="D578" s="3">
        <v>2</v>
      </c>
      <c r="E578" s="3">
        <v>256</v>
      </c>
      <c r="F578" s="4">
        <v>8.88928E-67</v>
      </c>
      <c r="G578" s="3">
        <v>207.245</v>
      </c>
      <c r="H578" s="3" t="s">
        <v>2218</v>
      </c>
      <c r="I578" s="3" t="s">
        <v>2219</v>
      </c>
      <c r="J578" s="3" t="s">
        <v>16</v>
      </c>
      <c r="K578" s="3" t="s">
        <v>16</v>
      </c>
      <c r="L578" s="3" t="s">
        <v>2220</v>
      </c>
      <c r="M578" s="3"/>
    </row>
    <row r="579" spans="1:13" x14ac:dyDescent="0.3">
      <c r="A579" s="3" t="s">
        <v>2221</v>
      </c>
      <c r="B579" s="3" t="s">
        <v>13</v>
      </c>
      <c r="C579" s="3">
        <v>223729</v>
      </c>
      <c r="D579" s="3">
        <v>1</v>
      </c>
      <c r="E579" s="3">
        <v>273</v>
      </c>
      <c r="F579" s="4">
        <v>3.8031099999999999E-125</v>
      </c>
      <c r="G579" s="3">
        <v>357.721</v>
      </c>
      <c r="H579" s="3" t="s">
        <v>2222</v>
      </c>
      <c r="I579" s="3" t="s">
        <v>2223</v>
      </c>
      <c r="J579" s="3" t="s">
        <v>16</v>
      </c>
      <c r="K579" s="3" t="s">
        <v>2224</v>
      </c>
      <c r="L579" s="3" t="s">
        <v>2225</v>
      </c>
      <c r="M579" s="3"/>
    </row>
    <row r="580" spans="1:13" x14ac:dyDescent="0.3">
      <c r="A580" s="3" t="s">
        <v>2226</v>
      </c>
      <c r="B580" s="3" t="s">
        <v>13</v>
      </c>
      <c r="C580" s="3">
        <v>225042</v>
      </c>
      <c r="D580" s="3">
        <v>16</v>
      </c>
      <c r="E580" s="3">
        <v>154</v>
      </c>
      <c r="F580" s="4">
        <v>1.9088E-67</v>
      </c>
      <c r="G580" s="3">
        <v>202.245</v>
      </c>
      <c r="H580" s="3" t="s">
        <v>2227</v>
      </c>
      <c r="I580" s="3" t="s">
        <v>2228</v>
      </c>
      <c r="J580" s="3" t="s">
        <v>16</v>
      </c>
      <c r="K580" s="3" t="s">
        <v>1011</v>
      </c>
      <c r="L580" s="3" t="s">
        <v>2229</v>
      </c>
      <c r="M580" s="3"/>
    </row>
    <row r="581" spans="1:13" x14ac:dyDescent="0.3">
      <c r="A581" s="3" t="s">
        <v>2230</v>
      </c>
      <c r="B581" s="3" t="s">
        <v>13</v>
      </c>
      <c r="C581" s="3">
        <v>225343</v>
      </c>
      <c r="D581" s="3">
        <v>3</v>
      </c>
      <c r="E581" s="3">
        <v>475</v>
      </c>
      <c r="F581" s="3">
        <v>0</v>
      </c>
      <c r="G581" s="3">
        <v>649.31100000000004</v>
      </c>
      <c r="H581" s="3" t="s">
        <v>2231</v>
      </c>
      <c r="I581" s="3" t="s">
        <v>2232</v>
      </c>
      <c r="J581" s="3" t="s">
        <v>16</v>
      </c>
      <c r="K581" s="3" t="s">
        <v>2233</v>
      </c>
      <c r="L581" s="3" t="s">
        <v>2234</v>
      </c>
      <c r="M581" s="3"/>
    </row>
    <row r="582" spans="1:13" x14ac:dyDescent="0.3">
      <c r="A582" s="3" t="s">
        <v>2235</v>
      </c>
      <c r="B582" s="3" t="s">
        <v>13</v>
      </c>
      <c r="C582" s="3">
        <v>223700</v>
      </c>
      <c r="D582" s="3">
        <v>40</v>
      </c>
      <c r="E582" s="3">
        <v>261</v>
      </c>
      <c r="F582" s="4">
        <v>1.17588E-43</v>
      </c>
      <c r="G582" s="3">
        <v>150.28700000000001</v>
      </c>
      <c r="H582" s="3" t="s">
        <v>2236</v>
      </c>
      <c r="I582" s="3" t="s">
        <v>2237</v>
      </c>
      <c r="J582" s="3" t="s">
        <v>16</v>
      </c>
      <c r="K582" s="3" t="s">
        <v>2238</v>
      </c>
      <c r="L582" s="3" t="s">
        <v>2239</v>
      </c>
      <c r="M582" s="3"/>
    </row>
    <row r="583" spans="1:13" x14ac:dyDescent="0.3">
      <c r="A583" s="3" t="s">
        <v>2240</v>
      </c>
      <c r="B583" s="3" t="s">
        <v>13</v>
      </c>
      <c r="C583" s="3">
        <v>224103</v>
      </c>
      <c r="D583" s="3">
        <v>1</v>
      </c>
      <c r="E583" s="3">
        <v>203</v>
      </c>
      <c r="F583" s="4">
        <v>7.7919099999999998E-84</v>
      </c>
      <c r="G583" s="3">
        <v>246.78</v>
      </c>
      <c r="H583" s="3" t="s">
        <v>2241</v>
      </c>
      <c r="I583" s="3" t="s">
        <v>2242</v>
      </c>
      <c r="J583" s="3" t="s">
        <v>16</v>
      </c>
      <c r="K583" s="3" t="s">
        <v>2208</v>
      </c>
      <c r="L583" s="3" t="s">
        <v>2243</v>
      </c>
      <c r="M583" s="3"/>
    </row>
    <row r="584" spans="1:13" x14ac:dyDescent="0.3">
      <c r="A584" s="3" t="s">
        <v>2244</v>
      </c>
      <c r="B584" s="3" t="s">
        <v>13</v>
      </c>
      <c r="C584" s="3">
        <v>224584</v>
      </c>
      <c r="D584" s="3">
        <v>34</v>
      </c>
      <c r="E584" s="3">
        <v>178</v>
      </c>
      <c r="F584" s="4">
        <v>1.6828399999999999E-17</v>
      </c>
      <c r="G584" s="3">
        <v>79.221800000000002</v>
      </c>
      <c r="H584" s="3" t="s">
        <v>1018</v>
      </c>
      <c r="I584" s="3" t="s">
        <v>1019</v>
      </c>
      <c r="J584" s="3" t="s">
        <v>16</v>
      </c>
      <c r="K584" s="3" t="s">
        <v>1020</v>
      </c>
      <c r="L584" s="3" t="s">
        <v>1021</v>
      </c>
      <c r="M584" s="3"/>
    </row>
    <row r="585" spans="1:13" x14ac:dyDescent="0.3">
      <c r="A585" s="3" t="s">
        <v>2244</v>
      </c>
      <c r="B585" s="3" t="s">
        <v>25</v>
      </c>
      <c r="C585" s="3">
        <v>223532</v>
      </c>
      <c r="D585" s="3">
        <v>186</v>
      </c>
      <c r="E585" s="3">
        <v>332</v>
      </c>
      <c r="F585" s="4">
        <v>1.2434799999999999E-8</v>
      </c>
      <c r="G585" s="3">
        <v>53.847000000000001</v>
      </c>
      <c r="H585" s="3" t="s">
        <v>846</v>
      </c>
      <c r="I585" s="3" t="s">
        <v>847</v>
      </c>
      <c r="J585" s="3" t="s">
        <v>16</v>
      </c>
      <c r="K585" s="3" t="s">
        <v>16</v>
      </c>
      <c r="L585" s="3" t="s">
        <v>848</v>
      </c>
      <c r="M585" s="3"/>
    </row>
    <row r="586" spans="1:13" x14ac:dyDescent="0.3">
      <c r="A586" s="3" t="s">
        <v>2245</v>
      </c>
      <c r="B586" s="3" t="s">
        <v>25</v>
      </c>
      <c r="C586" s="3">
        <v>223532</v>
      </c>
      <c r="D586" s="3">
        <v>12</v>
      </c>
      <c r="E586" s="3">
        <v>162</v>
      </c>
      <c r="F586" s="4">
        <v>1.95737E-7</v>
      </c>
      <c r="G586" s="3">
        <v>48.069099999999999</v>
      </c>
      <c r="H586" s="3" t="s">
        <v>846</v>
      </c>
      <c r="I586" s="3" t="s">
        <v>847</v>
      </c>
      <c r="J586" s="3" t="s">
        <v>16</v>
      </c>
      <c r="K586" s="3" t="s">
        <v>16</v>
      </c>
      <c r="L586" s="3" t="s">
        <v>848</v>
      </c>
      <c r="M586" s="3"/>
    </row>
    <row r="587" spans="1:13" x14ac:dyDescent="0.3">
      <c r="A587" s="3" t="s">
        <v>2246</v>
      </c>
      <c r="B587" s="3" t="s">
        <v>25</v>
      </c>
      <c r="C587" s="3">
        <v>225484</v>
      </c>
      <c r="D587" s="3">
        <v>124</v>
      </c>
      <c r="E587" s="3">
        <v>203</v>
      </c>
      <c r="F587" s="3">
        <v>1.42099E-4</v>
      </c>
      <c r="G587" s="3">
        <v>41.250900000000001</v>
      </c>
      <c r="H587" s="3" t="s">
        <v>2247</v>
      </c>
      <c r="I587" s="3" t="s">
        <v>2248</v>
      </c>
      <c r="J587" s="3" t="s">
        <v>99</v>
      </c>
      <c r="K587" s="3" t="s">
        <v>16</v>
      </c>
      <c r="L587" s="3" t="s">
        <v>2249</v>
      </c>
      <c r="M587" s="3"/>
    </row>
    <row r="588" spans="1:13" x14ac:dyDescent="0.3">
      <c r="A588" s="3" t="s">
        <v>2250</v>
      </c>
      <c r="B588" s="3" t="s">
        <v>25</v>
      </c>
      <c r="C588" s="3">
        <v>412672</v>
      </c>
      <c r="D588" s="3">
        <v>10</v>
      </c>
      <c r="E588" s="3">
        <v>429</v>
      </c>
      <c r="F588" s="4">
        <v>6.1713600000000002E-62</v>
      </c>
      <c r="G588" s="3">
        <v>207.71799999999999</v>
      </c>
      <c r="H588" s="3" t="s">
        <v>2251</v>
      </c>
      <c r="I588" s="3" t="s">
        <v>2252</v>
      </c>
      <c r="J588" s="3" t="s">
        <v>16</v>
      </c>
      <c r="K588" s="3" t="s">
        <v>16</v>
      </c>
      <c r="L588" s="3" t="s">
        <v>2253</v>
      </c>
      <c r="M588" s="3"/>
    </row>
    <row r="589" spans="1:13" x14ac:dyDescent="0.3">
      <c r="A589" s="3" t="s">
        <v>2254</v>
      </c>
      <c r="B589" s="3" t="s">
        <v>25</v>
      </c>
      <c r="C589" s="3">
        <v>418686</v>
      </c>
      <c r="D589" s="3">
        <v>64</v>
      </c>
      <c r="E589" s="3">
        <v>327</v>
      </c>
      <c r="F589" s="4">
        <v>5.2671400000000002E-17</v>
      </c>
      <c r="G589" s="3">
        <v>82.7089</v>
      </c>
      <c r="H589" s="3" t="s">
        <v>2255</v>
      </c>
      <c r="I589" s="3" t="s">
        <v>2256</v>
      </c>
      <c r="J589" s="3" t="s">
        <v>113</v>
      </c>
      <c r="K589" s="3" t="s">
        <v>16</v>
      </c>
      <c r="L589" s="3" t="s">
        <v>2257</v>
      </c>
      <c r="M589" s="3"/>
    </row>
    <row r="590" spans="1:13" x14ac:dyDescent="0.3">
      <c r="A590" s="3" t="s">
        <v>2258</v>
      </c>
      <c r="B590" s="3" t="s">
        <v>25</v>
      </c>
      <c r="C590" s="3">
        <v>223924</v>
      </c>
      <c r="D590" s="3">
        <v>9</v>
      </c>
      <c r="E590" s="3">
        <v>693</v>
      </c>
      <c r="F590" s="4">
        <v>2.3306899999999998E-145</v>
      </c>
      <c r="G590" s="3">
        <v>440.56200000000001</v>
      </c>
      <c r="H590" s="3" t="s">
        <v>2259</v>
      </c>
      <c r="I590" s="3" t="s">
        <v>2260</v>
      </c>
      <c r="J590" s="3" t="s">
        <v>16</v>
      </c>
      <c r="K590" s="3" t="s">
        <v>16</v>
      </c>
      <c r="L590" s="3" t="s">
        <v>2261</v>
      </c>
      <c r="M590" s="3"/>
    </row>
    <row r="591" spans="1:13" x14ac:dyDescent="0.3">
      <c r="A591" s="3" t="s">
        <v>2262</v>
      </c>
      <c r="B591" s="3" t="s">
        <v>13</v>
      </c>
      <c r="C591" s="3">
        <v>224489</v>
      </c>
      <c r="D591" s="3">
        <v>26</v>
      </c>
      <c r="E591" s="3">
        <v>207</v>
      </c>
      <c r="F591" s="4">
        <v>9.5866200000000003E-29</v>
      </c>
      <c r="G591" s="3">
        <v>106.315</v>
      </c>
      <c r="H591" s="3" t="s">
        <v>2263</v>
      </c>
      <c r="I591" s="3" t="s">
        <v>2264</v>
      </c>
      <c r="J591" s="3" t="s">
        <v>16</v>
      </c>
      <c r="K591" s="3" t="s">
        <v>2265</v>
      </c>
      <c r="L591" s="3" t="s">
        <v>2266</v>
      </c>
      <c r="M591" s="3"/>
    </row>
    <row r="592" spans="1:13" x14ac:dyDescent="0.3">
      <c r="A592" s="3" t="s">
        <v>2267</v>
      </c>
      <c r="B592" s="3" t="s">
        <v>13</v>
      </c>
      <c r="C592" s="3">
        <v>224185</v>
      </c>
      <c r="D592" s="3">
        <v>78</v>
      </c>
      <c r="E592" s="3">
        <v>202</v>
      </c>
      <c r="F592" s="4">
        <v>4.8633900000000002E-5</v>
      </c>
      <c r="G592" s="3">
        <v>42.595999999999997</v>
      </c>
      <c r="H592" s="3" t="s">
        <v>964</v>
      </c>
      <c r="I592" s="3" t="s">
        <v>965</v>
      </c>
      <c r="J592" s="3" t="s">
        <v>99</v>
      </c>
      <c r="K592" s="3" t="s">
        <v>966</v>
      </c>
      <c r="L592" s="3" t="s">
        <v>967</v>
      </c>
      <c r="M592" s="3"/>
    </row>
    <row r="593" spans="1:13" x14ac:dyDescent="0.3">
      <c r="A593" s="3" t="s">
        <v>2268</v>
      </c>
      <c r="B593" s="3" t="s">
        <v>13</v>
      </c>
      <c r="C593" s="3">
        <v>223307</v>
      </c>
      <c r="D593" s="3">
        <v>6</v>
      </c>
      <c r="E593" s="3">
        <v>143</v>
      </c>
      <c r="F593" s="4">
        <v>1.0487499999999999E-83</v>
      </c>
      <c r="G593" s="3">
        <v>241.75899999999999</v>
      </c>
      <c r="H593" s="3" t="s">
        <v>2269</v>
      </c>
      <c r="I593" s="3" t="s">
        <v>2270</v>
      </c>
      <c r="J593" s="3" t="s">
        <v>16</v>
      </c>
      <c r="K593" s="3" t="s">
        <v>2271</v>
      </c>
      <c r="L593" s="3" t="s">
        <v>2272</v>
      </c>
      <c r="M593" s="3"/>
    </row>
    <row r="594" spans="1:13" x14ac:dyDescent="0.3">
      <c r="A594" s="3" t="s">
        <v>2273</v>
      </c>
      <c r="B594" s="3" t="s">
        <v>13</v>
      </c>
      <c r="C594" s="3">
        <v>224055</v>
      </c>
      <c r="D594" s="3">
        <v>1</v>
      </c>
      <c r="E594" s="3">
        <v>568</v>
      </c>
      <c r="F594" s="4">
        <v>1.6193099999999999E-160</v>
      </c>
      <c r="G594" s="3">
        <v>469.98700000000002</v>
      </c>
      <c r="H594" s="3" t="s">
        <v>1267</v>
      </c>
      <c r="I594" s="3" t="s">
        <v>1268</v>
      </c>
      <c r="J594" s="3" t="s">
        <v>16</v>
      </c>
      <c r="K594" s="3" t="s">
        <v>1269</v>
      </c>
      <c r="L594" s="3" t="s">
        <v>1270</v>
      </c>
      <c r="M594" s="3"/>
    </row>
    <row r="595" spans="1:13" x14ac:dyDescent="0.3">
      <c r="A595" s="3" t="s">
        <v>2274</v>
      </c>
      <c r="B595" s="3" t="s">
        <v>13</v>
      </c>
      <c r="C595" s="3">
        <v>224055</v>
      </c>
      <c r="D595" s="3">
        <v>13</v>
      </c>
      <c r="E595" s="3">
        <v>583</v>
      </c>
      <c r="F595" s="4">
        <v>1.1000099999999999E-175</v>
      </c>
      <c r="G595" s="3">
        <v>509.27800000000002</v>
      </c>
      <c r="H595" s="3" t="s">
        <v>1267</v>
      </c>
      <c r="I595" s="3" t="s">
        <v>1268</v>
      </c>
      <c r="J595" s="3" t="s">
        <v>16</v>
      </c>
      <c r="K595" s="3" t="s">
        <v>1269</v>
      </c>
      <c r="L595" s="3" t="s">
        <v>1270</v>
      </c>
      <c r="M595" s="3"/>
    </row>
    <row r="596" spans="1:13" x14ac:dyDescent="0.3">
      <c r="A596" s="3" t="s">
        <v>2275</v>
      </c>
      <c r="B596" s="3" t="s">
        <v>13</v>
      </c>
      <c r="C596" s="3">
        <v>223483</v>
      </c>
      <c r="D596" s="3">
        <v>1</v>
      </c>
      <c r="E596" s="3">
        <v>188</v>
      </c>
      <c r="F596" s="4">
        <v>2.4570400000000001E-56</v>
      </c>
      <c r="G596" s="3">
        <v>176.90700000000001</v>
      </c>
      <c r="H596" s="3" t="s">
        <v>425</v>
      </c>
      <c r="I596" s="3" t="s">
        <v>426</v>
      </c>
      <c r="J596" s="3" t="s">
        <v>16</v>
      </c>
      <c r="K596" s="3" t="s">
        <v>427</v>
      </c>
      <c r="L596" s="3" t="s">
        <v>428</v>
      </c>
      <c r="M596" s="3"/>
    </row>
    <row r="597" spans="1:13" x14ac:dyDescent="0.3">
      <c r="A597" s="3" t="s">
        <v>2276</v>
      </c>
      <c r="B597" s="3" t="s">
        <v>13</v>
      </c>
      <c r="C597" s="3">
        <v>223443</v>
      </c>
      <c r="D597" s="3">
        <v>22</v>
      </c>
      <c r="E597" s="3">
        <v>470</v>
      </c>
      <c r="F597" s="4">
        <v>3.0856100000000001E-15</v>
      </c>
      <c r="G597" s="3">
        <v>78.108699999999999</v>
      </c>
      <c r="H597" s="3" t="s">
        <v>872</v>
      </c>
      <c r="I597" s="3" t="s">
        <v>873</v>
      </c>
      <c r="J597" s="3" t="s">
        <v>16</v>
      </c>
      <c r="K597" s="3" t="s">
        <v>869</v>
      </c>
      <c r="L597" s="3" t="s">
        <v>874</v>
      </c>
      <c r="M597" s="3"/>
    </row>
    <row r="598" spans="1:13" x14ac:dyDescent="0.3">
      <c r="A598" s="3" t="s">
        <v>2277</v>
      </c>
      <c r="B598" s="3" t="s">
        <v>25</v>
      </c>
      <c r="C598" s="3">
        <v>223532</v>
      </c>
      <c r="D598" s="3">
        <v>75</v>
      </c>
      <c r="E598" s="3">
        <v>129</v>
      </c>
      <c r="F598" s="4">
        <v>6.69312E-5</v>
      </c>
      <c r="G598" s="3">
        <v>40.750300000000003</v>
      </c>
      <c r="H598" s="3" t="s">
        <v>846</v>
      </c>
      <c r="I598" s="3" t="s">
        <v>847</v>
      </c>
      <c r="J598" s="3" t="s">
        <v>99</v>
      </c>
      <c r="K598" s="3" t="s">
        <v>16</v>
      </c>
      <c r="L598" s="3" t="s">
        <v>848</v>
      </c>
      <c r="M598" s="3"/>
    </row>
    <row r="599" spans="1:13" x14ac:dyDescent="0.3">
      <c r="A599" s="3" t="s">
        <v>2278</v>
      </c>
      <c r="B599" s="3" t="s">
        <v>13</v>
      </c>
      <c r="C599" s="3">
        <v>224759</v>
      </c>
      <c r="D599" s="3">
        <v>24</v>
      </c>
      <c r="E599" s="3">
        <v>133</v>
      </c>
      <c r="F599" s="4">
        <v>1.00017E-11</v>
      </c>
      <c r="G599" s="3">
        <v>57.991199999999999</v>
      </c>
      <c r="H599" s="3" t="s">
        <v>2211</v>
      </c>
      <c r="I599" s="3" t="s">
        <v>2212</v>
      </c>
      <c r="J599" s="3" t="s">
        <v>16</v>
      </c>
      <c r="K599" s="3" t="s">
        <v>193</v>
      </c>
      <c r="L599" s="3" t="s">
        <v>2213</v>
      </c>
      <c r="M599" s="3"/>
    </row>
    <row r="600" spans="1:13" x14ac:dyDescent="0.3">
      <c r="A600" s="3" t="s">
        <v>2279</v>
      </c>
      <c r="B600" s="3" t="s">
        <v>25</v>
      </c>
      <c r="C600" s="3">
        <v>225064</v>
      </c>
      <c r="D600" s="3">
        <v>2</v>
      </c>
      <c r="E600" s="3">
        <v>141</v>
      </c>
      <c r="F600" s="4">
        <v>5.4155700000000002E-36</v>
      </c>
      <c r="G600" s="3">
        <v>121.283</v>
      </c>
      <c r="H600" s="3" t="s">
        <v>2280</v>
      </c>
      <c r="I600" s="3" t="s">
        <v>2281</v>
      </c>
      <c r="J600" s="3" t="s">
        <v>16</v>
      </c>
      <c r="K600" s="3" t="s">
        <v>16</v>
      </c>
      <c r="L600" s="3" t="s">
        <v>2282</v>
      </c>
      <c r="M600" s="3"/>
    </row>
    <row r="601" spans="1:13" x14ac:dyDescent="0.3">
      <c r="A601" s="3" t="s">
        <v>2283</v>
      </c>
      <c r="B601" s="3" t="s">
        <v>25</v>
      </c>
      <c r="C601" s="3">
        <v>223532</v>
      </c>
      <c r="D601" s="3">
        <v>63</v>
      </c>
      <c r="E601" s="3">
        <v>141</v>
      </c>
      <c r="F601" s="3">
        <v>5.22007E-4</v>
      </c>
      <c r="G601" s="3">
        <v>38.439100000000003</v>
      </c>
      <c r="H601" s="3" t="s">
        <v>846</v>
      </c>
      <c r="I601" s="3" t="s">
        <v>847</v>
      </c>
      <c r="J601" s="3" t="s">
        <v>99</v>
      </c>
      <c r="K601" s="3" t="s">
        <v>16</v>
      </c>
      <c r="L601" s="3" t="s">
        <v>848</v>
      </c>
      <c r="M601" s="3"/>
    </row>
    <row r="602" spans="1:13" x14ac:dyDescent="0.3">
      <c r="A602" s="3" t="s">
        <v>2284</v>
      </c>
      <c r="B602" s="3" t="s">
        <v>13</v>
      </c>
      <c r="C602" s="3">
        <v>224168</v>
      </c>
      <c r="D602" s="3">
        <v>1</v>
      </c>
      <c r="E602" s="3">
        <v>161</v>
      </c>
      <c r="F602" s="4">
        <v>9.2944699999999993E-47</v>
      </c>
      <c r="G602" s="3">
        <v>149.77500000000001</v>
      </c>
      <c r="H602" s="3" t="s">
        <v>2285</v>
      </c>
      <c r="I602" s="3" t="s">
        <v>2286</v>
      </c>
      <c r="J602" s="3" t="s">
        <v>16</v>
      </c>
      <c r="K602" s="3" t="s">
        <v>2287</v>
      </c>
      <c r="L602" s="3" t="s">
        <v>2288</v>
      </c>
      <c r="M602" s="3"/>
    </row>
    <row r="603" spans="1:13" x14ac:dyDescent="0.3">
      <c r="A603" s="3" t="s">
        <v>2289</v>
      </c>
      <c r="B603" s="3" t="s">
        <v>25</v>
      </c>
      <c r="C603" s="3">
        <v>223532</v>
      </c>
      <c r="D603" s="3">
        <v>1</v>
      </c>
      <c r="E603" s="3">
        <v>136</v>
      </c>
      <c r="F603" s="4">
        <v>2.0369100000000001E-8</v>
      </c>
      <c r="G603" s="3">
        <v>50.380200000000002</v>
      </c>
      <c r="H603" s="3" t="s">
        <v>846</v>
      </c>
      <c r="I603" s="3" t="s">
        <v>847</v>
      </c>
      <c r="J603" s="3" t="s">
        <v>16</v>
      </c>
      <c r="K603" s="3" t="s">
        <v>16</v>
      </c>
      <c r="L603" s="3" t="s">
        <v>848</v>
      </c>
      <c r="M603" s="3"/>
    </row>
    <row r="604" spans="1:13" x14ac:dyDescent="0.3">
      <c r="A604" s="3" t="s">
        <v>2290</v>
      </c>
      <c r="B604" s="3" t="s">
        <v>13</v>
      </c>
      <c r="C604" s="3">
        <v>224228</v>
      </c>
      <c r="D604" s="3">
        <v>1</v>
      </c>
      <c r="E604" s="3">
        <v>185</v>
      </c>
      <c r="F604" s="4">
        <v>1.21798E-8</v>
      </c>
      <c r="G604" s="3">
        <v>52.633299999999998</v>
      </c>
      <c r="H604" s="3" t="s">
        <v>1562</v>
      </c>
      <c r="I604" s="3" t="s">
        <v>1563</v>
      </c>
      <c r="J604" s="3" t="s">
        <v>16</v>
      </c>
      <c r="K604" s="3" t="s">
        <v>1564</v>
      </c>
      <c r="L604" s="3" t="s">
        <v>1565</v>
      </c>
      <c r="M604" s="3"/>
    </row>
    <row r="605" spans="1:13" x14ac:dyDescent="0.3">
      <c r="A605" s="3" t="s">
        <v>2291</v>
      </c>
      <c r="B605" s="3" t="s">
        <v>25</v>
      </c>
      <c r="C605" s="3">
        <v>421695</v>
      </c>
      <c r="D605" s="3">
        <v>19</v>
      </c>
      <c r="E605" s="3">
        <v>398</v>
      </c>
      <c r="F605" s="4">
        <v>6.4637000000000003E-9</v>
      </c>
      <c r="G605" s="3">
        <v>57.623600000000003</v>
      </c>
      <c r="H605" s="3" t="s">
        <v>306</v>
      </c>
      <c r="I605" s="3" t="s">
        <v>307</v>
      </c>
      <c r="J605" s="3" t="s">
        <v>16</v>
      </c>
      <c r="K605" s="3" t="s">
        <v>16</v>
      </c>
      <c r="L605" s="3" t="s">
        <v>308</v>
      </c>
      <c r="M605" s="3"/>
    </row>
    <row r="606" spans="1:13" x14ac:dyDescent="0.3">
      <c r="A606" s="3" t="s">
        <v>2292</v>
      </c>
      <c r="B606" s="3" t="s">
        <v>25</v>
      </c>
      <c r="C606" s="3">
        <v>224440</v>
      </c>
      <c r="D606" s="3">
        <v>83</v>
      </c>
      <c r="E606" s="3">
        <v>673</v>
      </c>
      <c r="F606" s="4">
        <v>1.2439299999999999E-148</v>
      </c>
      <c r="G606" s="3">
        <v>448.71600000000001</v>
      </c>
      <c r="H606" s="3" t="s">
        <v>2293</v>
      </c>
      <c r="I606" s="3" t="s">
        <v>2294</v>
      </c>
      <c r="J606" s="3" t="s">
        <v>16</v>
      </c>
      <c r="K606" s="3" t="s">
        <v>16</v>
      </c>
      <c r="L606" s="3" t="s">
        <v>2295</v>
      </c>
      <c r="M606" s="3"/>
    </row>
    <row r="607" spans="1:13" x14ac:dyDescent="0.3">
      <c r="A607" s="3" t="s">
        <v>2296</v>
      </c>
      <c r="B607" s="3" t="s">
        <v>13</v>
      </c>
      <c r="C607" s="3">
        <v>224128</v>
      </c>
      <c r="D607" s="3">
        <v>1</v>
      </c>
      <c r="E607" s="3">
        <v>455</v>
      </c>
      <c r="F607" s="3">
        <v>0</v>
      </c>
      <c r="G607" s="3">
        <v>695.08100000000002</v>
      </c>
      <c r="H607" s="3" t="s">
        <v>2297</v>
      </c>
      <c r="I607" s="3" t="s">
        <v>2298</v>
      </c>
      <c r="J607" s="3" t="s">
        <v>16</v>
      </c>
      <c r="K607" s="3" t="s">
        <v>2299</v>
      </c>
      <c r="L607" s="3" t="s">
        <v>2300</v>
      </c>
      <c r="M607" s="3"/>
    </row>
    <row r="608" spans="1:13" x14ac:dyDescent="0.3">
      <c r="A608" s="3" t="s">
        <v>2301</v>
      </c>
      <c r="B608" s="3" t="s">
        <v>13</v>
      </c>
      <c r="C608" s="3">
        <v>223568</v>
      </c>
      <c r="D608" s="3">
        <v>45</v>
      </c>
      <c r="E608" s="3">
        <v>186</v>
      </c>
      <c r="F608" s="3">
        <v>4.8738899999999996E-3</v>
      </c>
      <c r="G608" s="3">
        <v>35.979799999999997</v>
      </c>
      <c r="H608" s="3" t="s">
        <v>1518</v>
      </c>
      <c r="I608" s="3" t="s">
        <v>1519</v>
      </c>
      <c r="J608" s="3" t="s">
        <v>16</v>
      </c>
      <c r="K608" s="3" t="s">
        <v>639</v>
      </c>
      <c r="L608" s="3" t="s">
        <v>1520</v>
      </c>
      <c r="M608" s="3"/>
    </row>
    <row r="609" spans="1:13" x14ac:dyDescent="0.3">
      <c r="A609" s="3" t="s">
        <v>2302</v>
      </c>
      <c r="B609" s="3" t="s">
        <v>13</v>
      </c>
      <c r="C609" s="3">
        <v>223846</v>
      </c>
      <c r="D609" s="3">
        <v>1</v>
      </c>
      <c r="E609" s="3">
        <v>226</v>
      </c>
      <c r="F609" s="4">
        <v>4.3094100000000002E-73</v>
      </c>
      <c r="G609" s="3">
        <v>221.44800000000001</v>
      </c>
      <c r="H609" s="3" t="s">
        <v>2303</v>
      </c>
      <c r="I609" s="3" t="s">
        <v>2304</v>
      </c>
      <c r="J609" s="3" t="s">
        <v>16</v>
      </c>
      <c r="K609" s="3" t="s">
        <v>1548</v>
      </c>
      <c r="L609" s="3" t="s">
        <v>2305</v>
      </c>
      <c r="M609" s="3"/>
    </row>
    <row r="610" spans="1:13" x14ac:dyDescent="0.3">
      <c r="A610" s="3" t="s">
        <v>2306</v>
      </c>
      <c r="B610" s="3" t="s">
        <v>13</v>
      </c>
      <c r="C610" s="3">
        <v>224405</v>
      </c>
      <c r="D610" s="3">
        <v>4</v>
      </c>
      <c r="E610" s="3">
        <v>439</v>
      </c>
      <c r="F610" s="4">
        <v>1.0358500000000001E-148</v>
      </c>
      <c r="G610" s="3">
        <v>430.56900000000002</v>
      </c>
      <c r="H610" s="3" t="s">
        <v>2307</v>
      </c>
      <c r="I610" s="3" t="s">
        <v>2308</v>
      </c>
      <c r="J610" s="3" t="s">
        <v>16</v>
      </c>
      <c r="K610" s="3" t="s">
        <v>825</v>
      </c>
      <c r="L610" s="3" t="s">
        <v>2309</v>
      </c>
      <c r="M610" s="3"/>
    </row>
    <row r="611" spans="1:13" x14ac:dyDescent="0.3">
      <c r="A611" s="3" t="s">
        <v>2310</v>
      </c>
      <c r="B611" s="3" t="s">
        <v>13</v>
      </c>
      <c r="C611" s="3">
        <v>223249</v>
      </c>
      <c r="D611" s="3">
        <v>16</v>
      </c>
      <c r="E611" s="3">
        <v>274</v>
      </c>
      <c r="F611" s="4">
        <v>5.7944399999999999E-107</v>
      </c>
      <c r="G611" s="3">
        <v>310.72800000000001</v>
      </c>
      <c r="H611" s="3" t="s">
        <v>2311</v>
      </c>
      <c r="I611" s="3" t="s">
        <v>2312</v>
      </c>
      <c r="J611" s="3" t="s">
        <v>16</v>
      </c>
      <c r="K611" s="3" t="s">
        <v>118</v>
      </c>
      <c r="L611" s="3" t="s">
        <v>2313</v>
      </c>
      <c r="M611" s="3"/>
    </row>
    <row r="612" spans="1:13" x14ac:dyDescent="0.3">
      <c r="A612" s="3" t="s">
        <v>2314</v>
      </c>
      <c r="B612" s="3" t="s">
        <v>13</v>
      </c>
      <c r="C612" s="3">
        <v>223985</v>
      </c>
      <c r="D612" s="3">
        <v>4</v>
      </c>
      <c r="E612" s="3">
        <v>191</v>
      </c>
      <c r="F612" s="4">
        <v>2.1663099999999999E-72</v>
      </c>
      <c r="G612" s="3">
        <v>217.155</v>
      </c>
      <c r="H612" s="3" t="s">
        <v>2315</v>
      </c>
      <c r="I612" s="3" t="s">
        <v>2316</v>
      </c>
      <c r="J612" s="3" t="s">
        <v>16</v>
      </c>
      <c r="K612" s="3" t="s">
        <v>274</v>
      </c>
      <c r="L612" s="3" t="s">
        <v>2317</v>
      </c>
      <c r="M612" s="3"/>
    </row>
    <row r="613" spans="1:13" x14ac:dyDescent="0.3">
      <c r="A613" s="3" t="s">
        <v>2318</v>
      </c>
      <c r="B613" s="3" t="s">
        <v>13</v>
      </c>
      <c r="C613" s="3">
        <v>226107</v>
      </c>
      <c r="D613" s="3">
        <v>1</v>
      </c>
      <c r="E613" s="3">
        <v>440</v>
      </c>
      <c r="F613" s="3">
        <v>0</v>
      </c>
      <c r="G613" s="3">
        <v>748.93100000000004</v>
      </c>
      <c r="H613" s="3" t="s">
        <v>2319</v>
      </c>
      <c r="I613" s="3" t="s">
        <v>2320</v>
      </c>
      <c r="J613" s="3" t="s">
        <v>16</v>
      </c>
      <c r="K613" s="3" t="s">
        <v>2321</v>
      </c>
      <c r="L613" s="3" t="s">
        <v>2322</v>
      </c>
      <c r="M613" s="3"/>
    </row>
    <row r="614" spans="1:13" x14ac:dyDescent="0.3">
      <c r="A614" s="3" t="s">
        <v>2323</v>
      </c>
      <c r="B614" s="3" t="s">
        <v>25</v>
      </c>
      <c r="C614" s="3">
        <v>224128</v>
      </c>
      <c r="D614" s="3">
        <v>23</v>
      </c>
      <c r="E614" s="3">
        <v>85</v>
      </c>
      <c r="F614" s="3">
        <v>4.7860000000000003E-3</v>
      </c>
      <c r="G614" s="3">
        <v>39.4709</v>
      </c>
      <c r="H614" s="3" t="s">
        <v>2299</v>
      </c>
      <c r="I614" s="3" t="s">
        <v>2324</v>
      </c>
      <c r="J614" s="3" t="s">
        <v>74</v>
      </c>
      <c r="K614" s="3" t="s">
        <v>16</v>
      </c>
      <c r="L614" s="3" t="s">
        <v>2300</v>
      </c>
      <c r="M614" s="3"/>
    </row>
    <row r="615" spans="1:13" x14ac:dyDescent="0.3">
      <c r="A615" s="3" t="s">
        <v>2325</v>
      </c>
      <c r="B615" s="3" t="s">
        <v>13</v>
      </c>
      <c r="C615" s="3">
        <v>223608</v>
      </c>
      <c r="D615" s="3">
        <v>5</v>
      </c>
      <c r="E615" s="3">
        <v>435</v>
      </c>
      <c r="F615" s="4">
        <v>1.59712E-79</v>
      </c>
      <c r="G615" s="3">
        <v>252.916</v>
      </c>
      <c r="H615" s="3" t="s">
        <v>2194</v>
      </c>
      <c r="I615" s="3" t="s">
        <v>2195</v>
      </c>
      <c r="J615" s="3" t="s">
        <v>16</v>
      </c>
      <c r="K615" s="3" t="s">
        <v>56</v>
      </c>
      <c r="L615" s="3" t="s">
        <v>2196</v>
      </c>
      <c r="M615" s="3"/>
    </row>
    <row r="616" spans="1:13" x14ac:dyDescent="0.3">
      <c r="A616" s="3" t="s">
        <v>2326</v>
      </c>
      <c r="B616" s="3" t="s">
        <v>13</v>
      </c>
      <c r="C616" s="3">
        <v>223350</v>
      </c>
      <c r="D616" s="3">
        <v>1</v>
      </c>
      <c r="E616" s="3">
        <v>657</v>
      </c>
      <c r="F616" s="3">
        <v>0</v>
      </c>
      <c r="G616" s="3">
        <v>967.81899999999996</v>
      </c>
      <c r="H616" s="3" t="s">
        <v>2327</v>
      </c>
      <c r="I616" s="3" t="s">
        <v>2328</v>
      </c>
      <c r="J616" s="3" t="s">
        <v>16</v>
      </c>
      <c r="K616" s="3" t="s">
        <v>2329</v>
      </c>
      <c r="L616" s="3" t="s">
        <v>2330</v>
      </c>
      <c r="M616" s="3"/>
    </row>
    <row r="617" spans="1:13" x14ac:dyDescent="0.3">
      <c r="A617" s="3" t="s">
        <v>2331</v>
      </c>
      <c r="B617" s="3" t="s">
        <v>13</v>
      </c>
      <c r="C617" s="3">
        <v>224513</v>
      </c>
      <c r="D617" s="3">
        <v>1</v>
      </c>
      <c r="E617" s="3">
        <v>298</v>
      </c>
      <c r="F617" s="4">
        <v>4.3407100000000001E-103</v>
      </c>
      <c r="G617" s="3">
        <v>304.625</v>
      </c>
      <c r="H617" s="3" t="s">
        <v>1901</v>
      </c>
      <c r="I617" s="3" t="s">
        <v>1902</v>
      </c>
      <c r="J617" s="3" t="s">
        <v>16</v>
      </c>
      <c r="K617" s="3" t="s">
        <v>1903</v>
      </c>
      <c r="L617" s="3" t="s">
        <v>1904</v>
      </c>
      <c r="M617" s="3"/>
    </row>
    <row r="618" spans="1:13" x14ac:dyDescent="0.3">
      <c r="A618" s="3" t="s">
        <v>2332</v>
      </c>
      <c r="B618" s="3" t="s">
        <v>13</v>
      </c>
      <c r="C618" s="3">
        <v>225224</v>
      </c>
      <c r="D618" s="3">
        <v>3</v>
      </c>
      <c r="E618" s="3">
        <v>403</v>
      </c>
      <c r="F618" s="4">
        <v>6.8454599999999999E-103</v>
      </c>
      <c r="G618" s="3">
        <v>310.87299999999999</v>
      </c>
      <c r="H618" s="3" t="s">
        <v>2333</v>
      </c>
      <c r="I618" s="3" t="s">
        <v>2334</v>
      </c>
      <c r="J618" s="3" t="s">
        <v>16</v>
      </c>
      <c r="K618" s="3" t="s">
        <v>2287</v>
      </c>
      <c r="L618" s="3" t="s">
        <v>2335</v>
      </c>
      <c r="M618" s="3"/>
    </row>
    <row r="619" spans="1:13" x14ac:dyDescent="0.3">
      <c r="A619" s="3" t="s">
        <v>2336</v>
      </c>
      <c r="B619" s="3" t="s">
        <v>13</v>
      </c>
      <c r="C619" s="3">
        <v>224228</v>
      </c>
      <c r="D619" s="3">
        <v>1</v>
      </c>
      <c r="E619" s="3">
        <v>69</v>
      </c>
      <c r="F619" s="3">
        <v>1.04715E-4</v>
      </c>
      <c r="G619" s="3">
        <v>41.462600000000002</v>
      </c>
      <c r="H619" s="3" t="s">
        <v>1562</v>
      </c>
      <c r="I619" s="3" t="s">
        <v>1563</v>
      </c>
      <c r="J619" s="3" t="s">
        <v>113</v>
      </c>
      <c r="K619" s="3" t="s">
        <v>1564</v>
      </c>
      <c r="L619" s="3" t="s">
        <v>1565</v>
      </c>
      <c r="M619" s="3"/>
    </row>
    <row r="620" spans="1:13" x14ac:dyDescent="0.3">
      <c r="A620" s="3" t="s">
        <v>2337</v>
      </c>
      <c r="B620" s="3" t="s">
        <v>13</v>
      </c>
      <c r="C620" s="3">
        <v>223635</v>
      </c>
      <c r="D620" s="3">
        <v>1</v>
      </c>
      <c r="E620" s="3">
        <v>269</v>
      </c>
      <c r="F620" s="4">
        <v>9.1403600000000007E-80</v>
      </c>
      <c r="G620" s="3">
        <v>241.547</v>
      </c>
      <c r="H620" s="3" t="s">
        <v>234</v>
      </c>
      <c r="I620" s="3" t="s">
        <v>235</v>
      </c>
      <c r="J620" s="3" t="s">
        <v>16</v>
      </c>
      <c r="K620" s="3" t="s">
        <v>236</v>
      </c>
      <c r="L620" s="3" t="s">
        <v>237</v>
      </c>
      <c r="M620" s="3"/>
    </row>
    <row r="621" spans="1:13" x14ac:dyDescent="0.3">
      <c r="A621" s="3" t="s">
        <v>2338</v>
      </c>
      <c r="B621" s="3" t="s">
        <v>13</v>
      </c>
      <c r="C621" s="3">
        <v>224004</v>
      </c>
      <c r="D621" s="3">
        <v>6</v>
      </c>
      <c r="E621" s="3">
        <v>417</v>
      </c>
      <c r="F621" s="4">
        <v>5.0122200000000004E-156</v>
      </c>
      <c r="G621" s="3">
        <v>447.60399999999998</v>
      </c>
      <c r="H621" s="3" t="s">
        <v>2339</v>
      </c>
      <c r="I621" s="3" t="s">
        <v>2340</v>
      </c>
      <c r="J621" s="3" t="s">
        <v>16</v>
      </c>
      <c r="K621" s="3" t="s">
        <v>2341</v>
      </c>
      <c r="L621" s="3" t="s">
        <v>2342</v>
      </c>
      <c r="M621" s="3"/>
    </row>
    <row r="622" spans="1:13" x14ac:dyDescent="0.3">
      <c r="A622" s="3" t="s">
        <v>2343</v>
      </c>
      <c r="B622" s="3" t="s">
        <v>13</v>
      </c>
      <c r="C622" s="3">
        <v>223997</v>
      </c>
      <c r="D622" s="3">
        <v>10</v>
      </c>
      <c r="E622" s="3">
        <v>319</v>
      </c>
      <c r="F622" s="4">
        <v>3.2596900000000001E-111</v>
      </c>
      <c r="G622" s="3">
        <v>326.90699999999998</v>
      </c>
      <c r="H622" s="3" t="s">
        <v>2344</v>
      </c>
      <c r="I622" s="3" t="s">
        <v>2345</v>
      </c>
      <c r="J622" s="3" t="s">
        <v>16</v>
      </c>
      <c r="K622" s="3" t="s">
        <v>2346</v>
      </c>
      <c r="L622" s="3" t="s">
        <v>2347</v>
      </c>
      <c r="M622" s="3"/>
    </row>
    <row r="623" spans="1:13" x14ac:dyDescent="0.3">
      <c r="A623" s="3" t="s">
        <v>2348</v>
      </c>
      <c r="B623" s="3" t="s">
        <v>25</v>
      </c>
      <c r="C623" s="3">
        <v>223101</v>
      </c>
      <c r="D623" s="3">
        <v>5</v>
      </c>
      <c r="E623" s="3">
        <v>319</v>
      </c>
      <c r="F623" s="4">
        <v>1.70432E-129</v>
      </c>
      <c r="G623" s="3">
        <v>371.86799999999999</v>
      </c>
      <c r="H623" s="3" t="s">
        <v>2349</v>
      </c>
      <c r="I623" s="3" t="s">
        <v>2350</v>
      </c>
      <c r="J623" s="3" t="s">
        <v>16</v>
      </c>
      <c r="K623" s="3" t="s">
        <v>16</v>
      </c>
      <c r="L623" s="3" t="s">
        <v>2351</v>
      </c>
      <c r="M623" s="3"/>
    </row>
    <row r="624" spans="1:13" x14ac:dyDescent="0.3">
      <c r="A624" s="3" t="s">
        <v>2352</v>
      </c>
      <c r="B624" s="3" t="s">
        <v>25</v>
      </c>
      <c r="C624" s="3">
        <v>413102</v>
      </c>
      <c r="D624" s="3">
        <v>3</v>
      </c>
      <c r="E624" s="3">
        <v>120</v>
      </c>
      <c r="F624" s="4">
        <v>5.9365199999999997E-7</v>
      </c>
      <c r="G624" s="3">
        <v>45.143099999999997</v>
      </c>
      <c r="H624" s="3" t="s">
        <v>2353</v>
      </c>
      <c r="I624" s="3" t="s">
        <v>2354</v>
      </c>
      <c r="J624" s="3" t="s">
        <v>16</v>
      </c>
      <c r="K624" s="3" t="s">
        <v>16</v>
      </c>
      <c r="L624" s="3" t="s">
        <v>2355</v>
      </c>
      <c r="M624" s="3"/>
    </row>
    <row r="625" spans="1:13" x14ac:dyDescent="0.3">
      <c r="A625" s="3" t="s">
        <v>2356</v>
      </c>
      <c r="B625" s="3" t="s">
        <v>13</v>
      </c>
      <c r="C625" s="3">
        <v>223339</v>
      </c>
      <c r="D625" s="3">
        <v>2</v>
      </c>
      <c r="E625" s="3">
        <v>103</v>
      </c>
      <c r="F625" s="4">
        <v>9.2616699999999997E-45</v>
      </c>
      <c r="G625" s="3">
        <v>140.048</v>
      </c>
      <c r="H625" s="3" t="s">
        <v>2357</v>
      </c>
      <c r="I625" s="3" t="s">
        <v>2358</v>
      </c>
      <c r="J625" s="3" t="s">
        <v>16</v>
      </c>
      <c r="K625" s="3" t="s">
        <v>2359</v>
      </c>
      <c r="L625" s="3" t="s">
        <v>2360</v>
      </c>
      <c r="M625" s="3"/>
    </row>
    <row r="626" spans="1:13" x14ac:dyDescent="0.3">
      <c r="A626" s="3" t="s">
        <v>2361</v>
      </c>
      <c r="B626" s="3" t="s">
        <v>13</v>
      </c>
      <c r="C626" s="3">
        <v>225423</v>
      </c>
      <c r="D626" s="3">
        <v>1</v>
      </c>
      <c r="E626" s="3">
        <v>105</v>
      </c>
      <c r="F626" s="4">
        <v>2.9999400000000002E-29</v>
      </c>
      <c r="G626" s="3">
        <v>100.896</v>
      </c>
      <c r="H626" s="3" t="s">
        <v>2362</v>
      </c>
      <c r="I626" s="3" t="s">
        <v>2363</v>
      </c>
      <c r="J626" s="3" t="s">
        <v>16</v>
      </c>
      <c r="K626" s="3" t="s">
        <v>2364</v>
      </c>
      <c r="L626" s="3" t="s">
        <v>2365</v>
      </c>
      <c r="M626" s="3"/>
    </row>
    <row r="627" spans="1:13" x14ac:dyDescent="0.3">
      <c r="A627" s="3" t="s">
        <v>2366</v>
      </c>
      <c r="B627" s="3" t="s">
        <v>13</v>
      </c>
      <c r="C627" s="3">
        <v>223289</v>
      </c>
      <c r="D627" s="3">
        <v>9</v>
      </c>
      <c r="E627" s="3">
        <v>95</v>
      </c>
      <c r="F627" s="4">
        <v>1.32165E-47</v>
      </c>
      <c r="G627" s="3">
        <v>146.18899999999999</v>
      </c>
      <c r="H627" s="3" t="s">
        <v>2367</v>
      </c>
      <c r="I627" s="3" t="s">
        <v>2368</v>
      </c>
      <c r="J627" s="3" t="s">
        <v>16</v>
      </c>
      <c r="K627" s="3" t="s">
        <v>2369</v>
      </c>
      <c r="L627" s="3" t="s">
        <v>2370</v>
      </c>
      <c r="M627" s="3"/>
    </row>
    <row r="628" spans="1:13" x14ac:dyDescent="0.3">
      <c r="A628" s="3" t="s">
        <v>2371</v>
      </c>
      <c r="B628" s="3" t="s">
        <v>25</v>
      </c>
      <c r="C628" s="3">
        <v>382447</v>
      </c>
      <c r="D628" s="3">
        <v>1</v>
      </c>
      <c r="E628" s="3">
        <v>118</v>
      </c>
      <c r="F628" s="4">
        <v>9.8520200000000001E-44</v>
      </c>
      <c r="G628" s="3">
        <v>138.63300000000001</v>
      </c>
      <c r="H628" s="3" t="s">
        <v>2372</v>
      </c>
      <c r="I628" s="3" t="s">
        <v>2373</v>
      </c>
      <c r="J628" s="3" t="s">
        <v>16</v>
      </c>
      <c r="K628" s="3" t="s">
        <v>16</v>
      </c>
      <c r="L628" s="3" t="s">
        <v>2374</v>
      </c>
      <c r="M628" s="3"/>
    </row>
    <row r="629" spans="1:13" x14ac:dyDescent="0.3">
      <c r="A629" s="3" t="s">
        <v>2375</v>
      </c>
      <c r="B629" s="3" t="s">
        <v>25</v>
      </c>
      <c r="C629" s="3">
        <v>223532</v>
      </c>
      <c r="D629" s="3">
        <v>133</v>
      </c>
      <c r="E629" s="3">
        <v>210</v>
      </c>
      <c r="F629" s="4">
        <v>1.3955600000000001E-5</v>
      </c>
      <c r="G629" s="3">
        <v>43.831899999999997</v>
      </c>
      <c r="H629" s="3" t="s">
        <v>846</v>
      </c>
      <c r="I629" s="3" t="s">
        <v>847</v>
      </c>
      <c r="J629" s="3" t="s">
        <v>99</v>
      </c>
      <c r="K629" s="3" t="s">
        <v>16</v>
      </c>
      <c r="L629" s="3" t="s">
        <v>848</v>
      </c>
      <c r="M629" s="3"/>
    </row>
    <row r="630" spans="1:13" x14ac:dyDescent="0.3">
      <c r="A630" s="3" t="s">
        <v>2376</v>
      </c>
      <c r="B630" s="3" t="s">
        <v>13</v>
      </c>
      <c r="C630" s="3">
        <v>223214</v>
      </c>
      <c r="D630" s="3">
        <v>5</v>
      </c>
      <c r="E630" s="3">
        <v>345</v>
      </c>
      <c r="F630" s="4">
        <v>8.6015999999999996E-155</v>
      </c>
      <c r="G630" s="3">
        <v>438.19900000000001</v>
      </c>
      <c r="H630" s="3" t="s">
        <v>2377</v>
      </c>
      <c r="I630" s="3" t="s">
        <v>2378</v>
      </c>
      <c r="J630" s="3" t="s">
        <v>16</v>
      </c>
      <c r="K630" s="3" t="s">
        <v>2379</v>
      </c>
      <c r="L630" s="3" t="s">
        <v>2380</v>
      </c>
      <c r="M630" s="3"/>
    </row>
    <row r="631" spans="1:13" x14ac:dyDescent="0.3">
      <c r="A631" s="3" t="s">
        <v>2381</v>
      </c>
      <c r="B631" s="3" t="s">
        <v>13</v>
      </c>
      <c r="C631" s="3">
        <v>223406</v>
      </c>
      <c r="D631" s="3">
        <v>11</v>
      </c>
      <c r="E631" s="3">
        <v>288</v>
      </c>
      <c r="F631" s="4">
        <v>6.6444300000000003E-111</v>
      </c>
      <c r="G631" s="3">
        <v>322.65100000000001</v>
      </c>
      <c r="H631" s="3" t="s">
        <v>2382</v>
      </c>
      <c r="I631" s="3" t="s">
        <v>2383</v>
      </c>
      <c r="J631" s="3" t="s">
        <v>16</v>
      </c>
      <c r="K631" s="3" t="s">
        <v>825</v>
      </c>
      <c r="L631" s="3" t="s">
        <v>2384</v>
      </c>
      <c r="M631" s="3"/>
    </row>
    <row r="632" spans="1:13" x14ac:dyDescent="0.3">
      <c r="A632" s="3" t="s">
        <v>2385</v>
      </c>
      <c r="B632" s="3" t="s">
        <v>25</v>
      </c>
      <c r="C632" s="3">
        <v>412381</v>
      </c>
      <c r="D632" s="3">
        <v>20</v>
      </c>
      <c r="E632" s="3">
        <v>98</v>
      </c>
      <c r="F632" s="4">
        <v>3.1740400000000003E-14</v>
      </c>
      <c r="G632" s="3">
        <v>65.106999999999999</v>
      </c>
      <c r="H632" s="3" t="s">
        <v>639</v>
      </c>
      <c r="I632" s="3" t="s">
        <v>640</v>
      </c>
      <c r="J632" s="3" t="s">
        <v>113</v>
      </c>
      <c r="K632" s="3" t="s">
        <v>16</v>
      </c>
      <c r="L632" s="3" t="s">
        <v>641</v>
      </c>
      <c r="M632" s="3"/>
    </row>
    <row r="633" spans="1:13" x14ac:dyDescent="0.3">
      <c r="A633" s="3" t="s">
        <v>2386</v>
      </c>
      <c r="B633" s="3" t="s">
        <v>13</v>
      </c>
      <c r="C633" s="3">
        <v>223668</v>
      </c>
      <c r="D633" s="3">
        <v>1</v>
      </c>
      <c r="E633" s="3">
        <v>549</v>
      </c>
      <c r="F633" s="3">
        <v>0</v>
      </c>
      <c r="G633" s="3">
        <v>626.21500000000003</v>
      </c>
      <c r="H633" s="3" t="s">
        <v>2387</v>
      </c>
      <c r="I633" s="3" t="s">
        <v>2388</v>
      </c>
      <c r="J633" s="3" t="s">
        <v>16</v>
      </c>
      <c r="K633" s="3" t="s">
        <v>2389</v>
      </c>
      <c r="L633" s="3" t="s">
        <v>2390</v>
      </c>
      <c r="M633" s="3"/>
    </row>
    <row r="634" spans="1:13" x14ac:dyDescent="0.3">
      <c r="A634" s="3" t="s">
        <v>2391</v>
      </c>
      <c r="B634" s="3" t="s">
        <v>13</v>
      </c>
      <c r="C634" s="3">
        <v>224233</v>
      </c>
      <c r="D634" s="3">
        <v>22</v>
      </c>
      <c r="E634" s="3">
        <v>78</v>
      </c>
      <c r="F634" s="4">
        <v>3.2543199999999998E-12</v>
      </c>
      <c r="G634" s="3">
        <v>56.119</v>
      </c>
      <c r="H634" s="3" t="s">
        <v>2392</v>
      </c>
      <c r="I634" s="3" t="s">
        <v>2393</v>
      </c>
      <c r="J634" s="3" t="s">
        <v>99</v>
      </c>
      <c r="K634" s="3" t="s">
        <v>2394</v>
      </c>
      <c r="L634" s="3" t="s">
        <v>2395</v>
      </c>
      <c r="M634" s="3"/>
    </row>
    <row r="635" spans="1:13" x14ac:dyDescent="0.3">
      <c r="A635" s="3" t="s">
        <v>2396</v>
      </c>
      <c r="B635" s="3" t="s">
        <v>13</v>
      </c>
      <c r="C635" s="3">
        <v>223631</v>
      </c>
      <c r="D635" s="3">
        <v>1</v>
      </c>
      <c r="E635" s="3">
        <v>714</v>
      </c>
      <c r="F635" s="3">
        <v>0</v>
      </c>
      <c r="G635" s="3">
        <v>743.05600000000004</v>
      </c>
      <c r="H635" s="3" t="s">
        <v>2397</v>
      </c>
      <c r="I635" s="3" t="s">
        <v>2398</v>
      </c>
      <c r="J635" s="3" t="s">
        <v>16</v>
      </c>
      <c r="K635" s="3" t="s">
        <v>2399</v>
      </c>
      <c r="L635" s="3" t="s">
        <v>2400</v>
      </c>
      <c r="M635" s="3"/>
    </row>
    <row r="636" spans="1:13" x14ac:dyDescent="0.3">
      <c r="A636" s="3" t="s">
        <v>2401</v>
      </c>
      <c r="B636" s="3" t="s">
        <v>13</v>
      </c>
      <c r="C636" s="3">
        <v>223763</v>
      </c>
      <c r="D636" s="3">
        <v>3</v>
      </c>
      <c r="E636" s="3">
        <v>154</v>
      </c>
      <c r="F636" s="4">
        <v>9.5382899999999993E-81</v>
      </c>
      <c r="G636" s="3">
        <v>235.15299999999999</v>
      </c>
      <c r="H636" s="3" t="s">
        <v>2402</v>
      </c>
      <c r="I636" s="3" t="s">
        <v>2403</v>
      </c>
      <c r="J636" s="3" t="s">
        <v>16</v>
      </c>
      <c r="K636" s="3" t="s">
        <v>2404</v>
      </c>
      <c r="L636" s="3" t="s">
        <v>2405</v>
      </c>
      <c r="M636" s="3"/>
    </row>
    <row r="637" spans="1:13" x14ac:dyDescent="0.3">
      <c r="A637" s="3" t="s">
        <v>2406</v>
      </c>
      <c r="B637" s="3" t="s">
        <v>25</v>
      </c>
      <c r="C637" s="3">
        <v>424355</v>
      </c>
      <c r="D637" s="3">
        <v>24</v>
      </c>
      <c r="E637" s="3">
        <v>249</v>
      </c>
      <c r="F637" s="4">
        <v>2.7762000000000001E-11</v>
      </c>
      <c r="G637" s="3">
        <v>63.537700000000001</v>
      </c>
      <c r="H637" s="3" t="s">
        <v>2407</v>
      </c>
      <c r="I637" s="3" t="s">
        <v>2408</v>
      </c>
      <c r="J637" s="3" t="s">
        <v>99</v>
      </c>
      <c r="K637" s="3" t="s">
        <v>16</v>
      </c>
      <c r="L637" s="3" t="s">
        <v>2409</v>
      </c>
      <c r="M637" s="3"/>
    </row>
    <row r="638" spans="1:13" x14ac:dyDescent="0.3">
      <c r="A638" s="3" t="s">
        <v>2410</v>
      </c>
      <c r="B638" s="3" t="s">
        <v>25</v>
      </c>
      <c r="C638" s="3">
        <v>225928</v>
      </c>
      <c r="D638" s="3">
        <v>143</v>
      </c>
      <c r="E638" s="3">
        <v>223</v>
      </c>
      <c r="F638" s="3">
        <v>4.5580200000000003E-3</v>
      </c>
      <c r="G638" s="3">
        <v>37.436300000000003</v>
      </c>
      <c r="H638" s="3" t="s">
        <v>2411</v>
      </c>
      <c r="I638" s="3" t="s">
        <v>2412</v>
      </c>
      <c r="J638" s="3" t="s">
        <v>99</v>
      </c>
      <c r="K638" s="3" t="s">
        <v>16</v>
      </c>
      <c r="L638" s="3" t="s">
        <v>2413</v>
      </c>
      <c r="M638" s="3"/>
    </row>
    <row r="639" spans="1:13" x14ac:dyDescent="0.3">
      <c r="A639" s="3" t="s">
        <v>2414</v>
      </c>
      <c r="B639" s="3" t="s">
        <v>13</v>
      </c>
      <c r="C639" s="3">
        <v>224977</v>
      </c>
      <c r="D639" s="3">
        <v>1</v>
      </c>
      <c r="E639" s="3">
        <v>305</v>
      </c>
      <c r="F639" s="4">
        <v>2.5540999999999997E-122</v>
      </c>
      <c r="G639" s="3">
        <v>364.262</v>
      </c>
      <c r="H639" s="3" t="s">
        <v>2415</v>
      </c>
      <c r="I639" s="3" t="s">
        <v>2416</v>
      </c>
      <c r="J639" s="3" t="s">
        <v>16</v>
      </c>
      <c r="K639" s="3" t="s">
        <v>2417</v>
      </c>
      <c r="L639" s="3" t="s">
        <v>2418</v>
      </c>
      <c r="M639" s="3"/>
    </row>
    <row r="640" spans="1:13" x14ac:dyDescent="0.3">
      <c r="A640" s="3" t="s">
        <v>2414</v>
      </c>
      <c r="B640" s="3" t="s">
        <v>13</v>
      </c>
      <c r="C640" s="3">
        <v>223736</v>
      </c>
      <c r="D640" s="3">
        <v>471</v>
      </c>
      <c r="E640" s="3">
        <v>611</v>
      </c>
      <c r="F640" s="4">
        <v>1.49587E-10</v>
      </c>
      <c r="G640" s="3">
        <v>61.385899999999999</v>
      </c>
      <c r="H640" s="3" t="s">
        <v>2419</v>
      </c>
      <c r="I640" s="3" t="s">
        <v>2420</v>
      </c>
      <c r="J640" s="3" t="s">
        <v>113</v>
      </c>
      <c r="K640" s="3" t="s">
        <v>2421</v>
      </c>
      <c r="L640" s="3" t="s">
        <v>2422</v>
      </c>
      <c r="M640" s="3"/>
    </row>
    <row r="641" spans="1:13" x14ac:dyDescent="0.3">
      <c r="A641" s="3" t="s">
        <v>2423</v>
      </c>
      <c r="B641" s="3" t="s">
        <v>25</v>
      </c>
      <c r="C641" s="3">
        <v>414067</v>
      </c>
      <c r="D641" s="3">
        <v>40</v>
      </c>
      <c r="E641" s="3">
        <v>146</v>
      </c>
      <c r="F641" s="4">
        <v>9.0873299999999995E-14</v>
      </c>
      <c r="G641" s="3">
        <v>65.844999999999999</v>
      </c>
      <c r="H641" s="3" t="s">
        <v>2102</v>
      </c>
      <c r="I641" s="3" t="s">
        <v>2424</v>
      </c>
      <c r="J641" s="3" t="s">
        <v>99</v>
      </c>
      <c r="K641" s="3" t="s">
        <v>16</v>
      </c>
      <c r="L641" s="3" t="s">
        <v>2425</v>
      </c>
      <c r="M641" s="3"/>
    </row>
    <row r="642" spans="1:13" x14ac:dyDescent="0.3">
      <c r="A642" s="3" t="s">
        <v>2426</v>
      </c>
      <c r="B642" s="3" t="s">
        <v>13</v>
      </c>
      <c r="C642" s="3">
        <v>223085</v>
      </c>
      <c r="D642" s="3">
        <v>1</v>
      </c>
      <c r="E642" s="3">
        <v>363</v>
      </c>
      <c r="F642" s="4">
        <v>2.0980199999999998E-117</v>
      </c>
      <c r="G642" s="3">
        <v>345.18099999999998</v>
      </c>
      <c r="H642" s="3" t="s">
        <v>2427</v>
      </c>
      <c r="I642" s="3" t="s">
        <v>2428</v>
      </c>
      <c r="J642" s="3" t="s">
        <v>16</v>
      </c>
      <c r="K642" s="3" t="s">
        <v>2429</v>
      </c>
      <c r="L642" s="3" t="s">
        <v>2430</v>
      </c>
      <c r="M642" s="3"/>
    </row>
    <row r="643" spans="1:13" x14ac:dyDescent="0.3">
      <c r="A643" s="3" t="s">
        <v>2431</v>
      </c>
      <c r="B643" s="3" t="s">
        <v>13</v>
      </c>
      <c r="C643" s="3">
        <v>224525</v>
      </c>
      <c r="D643" s="3">
        <v>6</v>
      </c>
      <c r="E643" s="3">
        <v>331</v>
      </c>
      <c r="F643" s="4">
        <v>5.9260999999999997E-107</v>
      </c>
      <c r="G643" s="3">
        <v>315.40300000000002</v>
      </c>
      <c r="H643" s="3" t="s">
        <v>1650</v>
      </c>
      <c r="I643" s="3" t="s">
        <v>1651</v>
      </c>
      <c r="J643" s="3" t="s">
        <v>16</v>
      </c>
      <c r="K643" s="3" t="s">
        <v>1652</v>
      </c>
      <c r="L643" s="3" t="s">
        <v>1653</v>
      </c>
      <c r="M643" s="3"/>
    </row>
    <row r="644" spans="1:13" x14ac:dyDescent="0.3">
      <c r="A644" s="3" t="s">
        <v>2432</v>
      </c>
      <c r="B644" s="3" t="s">
        <v>25</v>
      </c>
      <c r="C644" s="3">
        <v>224287</v>
      </c>
      <c r="D644" s="3">
        <v>46</v>
      </c>
      <c r="E644" s="3">
        <v>625</v>
      </c>
      <c r="F644" s="4">
        <v>9.1129000000000001E-22</v>
      </c>
      <c r="G644" s="3">
        <v>99.816199999999995</v>
      </c>
      <c r="H644" s="3" t="s">
        <v>2433</v>
      </c>
      <c r="I644" s="3" t="s">
        <v>2434</v>
      </c>
      <c r="J644" s="3" t="s">
        <v>16</v>
      </c>
      <c r="K644" s="3" t="s">
        <v>16</v>
      </c>
      <c r="L644" s="3" t="s">
        <v>2435</v>
      </c>
      <c r="M644" s="3"/>
    </row>
    <row r="645" spans="1:13" x14ac:dyDescent="0.3">
      <c r="A645" s="3" t="s">
        <v>2436</v>
      </c>
      <c r="B645" s="3" t="s">
        <v>13</v>
      </c>
      <c r="C645" s="3">
        <v>223816</v>
      </c>
      <c r="D645" s="3">
        <v>3</v>
      </c>
      <c r="E645" s="3">
        <v>221</v>
      </c>
      <c r="F645" s="4">
        <v>6.07819E-75</v>
      </c>
      <c r="G645" s="3">
        <v>226.024</v>
      </c>
      <c r="H645" s="3" t="s">
        <v>880</v>
      </c>
      <c r="I645" s="3" t="s">
        <v>881</v>
      </c>
      <c r="J645" s="3" t="s">
        <v>16</v>
      </c>
      <c r="K645" s="3" t="s">
        <v>882</v>
      </c>
      <c r="L645" s="3" t="s">
        <v>883</v>
      </c>
      <c r="M645" s="3"/>
    </row>
    <row r="646" spans="1:13" x14ac:dyDescent="0.3">
      <c r="A646" s="3" t="s">
        <v>2437</v>
      </c>
      <c r="B646" s="3" t="s">
        <v>13</v>
      </c>
      <c r="C646" s="3">
        <v>223715</v>
      </c>
      <c r="D646" s="3">
        <v>190</v>
      </c>
      <c r="E646" s="3">
        <v>440</v>
      </c>
      <c r="F646" s="4">
        <v>1.9995699999999999E-49</v>
      </c>
      <c r="G646" s="3">
        <v>171.09</v>
      </c>
      <c r="H646" s="3" t="s">
        <v>1865</v>
      </c>
      <c r="I646" s="3" t="s">
        <v>1866</v>
      </c>
      <c r="J646" s="3" t="s">
        <v>99</v>
      </c>
      <c r="K646" s="3" t="s">
        <v>1867</v>
      </c>
      <c r="L646" s="3" t="s">
        <v>1868</v>
      </c>
      <c r="M646" s="3"/>
    </row>
    <row r="647" spans="1:13" x14ac:dyDescent="0.3">
      <c r="A647" s="3" t="s">
        <v>2438</v>
      </c>
      <c r="B647" s="3" t="s">
        <v>13</v>
      </c>
      <c r="C647" s="3">
        <v>224383</v>
      </c>
      <c r="D647" s="3">
        <v>1</v>
      </c>
      <c r="E647" s="3">
        <v>338</v>
      </c>
      <c r="F647" s="4">
        <v>3.0866399999999999E-62</v>
      </c>
      <c r="G647" s="3">
        <v>201.43899999999999</v>
      </c>
      <c r="H647" s="3" t="s">
        <v>2439</v>
      </c>
      <c r="I647" s="3" t="s">
        <v>2440</v>
      </c>
      <c r="J647" s="3" t="s">
        <v>16</v>
      </c>
      <c r="K647" s="3" t="s">
        <v>2441</v>
      </c>
      <c r="L647" s="3" t="s">
        <v>2442</v>
      </c>
      <c r="M647" s="3"/>
    </row>
    <row r="648" spans="1:13" x14ac:dyDescent="0.3">
      <c r="A648" s="3" t="s">
        <v>2443</v>
      </c>
      <c r="B648" s="3" t="s">
        <v>13</v>
      </c>
      <c r="C648" s="3">
        <v>223904</v>
      </c>
      <c r="D648" s="3">
        <v>4</v>
      </c>
      <c r="E648" s="3">
        <v>283</v>
      </c>
      <c r="F648" s="4">
        <v>1.1707E-33</v>
      </c>
      <c r="G648" s="3">
        <v>123.574</v>
      </c>
      <c r="H648" s="3" t="s">
        <v>146</v>
      </c>
      <c r="I648" s="3" t="s">
        <v>147</v>
      </c>
      <c r="J648" s="3" t="s">
        <v>16</v>
      </c>
      <c r="K648" s="3" t="s">
        <v>148</v>
      </c>
      <c r="L648" s="3" t="s">
        <v>149</v>
      </c>
      <c r="M648" s="3"/>
    </row>
    <row r="649" spans="1:13" x14ac:dyDescent="0.3">
      <c r="A649" s="3" t="s">
        <v>2444</v>
      </c>
      <c r="B649" s="3" t="s">
        <v>13</v>
      </c>
      <c r="C649" s="3">
        <v>223678</v>
      </c>
      <c r="D649" s="3">
        <v>1</v>
      </c>
      <c r="E649" s="3">
        <v>203</v>
      </c>
      <c r="F649" s="4">
        <v>2.4433099999999999E-113</v>
      </c>
      <c r="G649" s="3">
        <v>321.52300000000002</v>
      </c>
      <c r="H649" s="3" t="s">
        <v>2445</v>
      </c>
      <c r="I649" s="3" t="s">
        <v>2446</v>
      </c>
      <c r="J649" s="3" t="s">
        <v>16</v>
      </c>
      <c r="K649" s="3" t="s">
        <v>2447</v>
      </c>
      <c r="L649" s="3" t="s">
        <v>2448</v>
      </c>
      <c r="M649" s="3"/>
    </row>
    <row r="650" spans="1:13" x14ac:dyDescent="0.3">
      <c r="A650" s="3" t="s">
        <v>2449</v>
      </c>
      <c r="B650" s="3" t="s">
        <v>13</v>
      </c>
      <c r="C650" s="3">
        <v>223587</v>
      </c>
      <c r="D650" s="3">
        <v>1</v>
      </c>
      <c r="E650" s="3">
        <v>443</v>
      </c>
      <c r="F650" s="4">
        <v>3.8998500000000002E-134</v>
      </c>
      <c r="G650" s="3">
        <v>395.69799999999998</v>
      </c>
      <c r="H650" s="3" t="s">
        <v>2109</v>
      </c>
      <c r="I650" s="3" t="s">
        <v>2110</v>
      </c>
      <c r="J650" s="3" t="s">
        <v>16</v>
      </c>
      <c r="K650" s="3" t="s">
        <v>2111</v>
      </c>
      <c r="L650" s="3" t="s">
        <v>2112</v>
      </c>
      <c r="M650" s="3"/>
    </row>
    <row r="651" spans="1:13" x14ac:dyDescent="0.3">
      <c r="A651" s="3" t="s">
        <v>2450</v>
      </c>
      <c r="B651" s="3" t="s">
        <v>13</v>
      </c>
      <c r="C651" s="3">
        <v>223904</v>
      </c>
      <c r="D651" s="3">
        <v>40</v>
      </c>
      <c r="E651" s="3">
        <v>287</v>
      </c>
      <c r="F651" s="4">
        <v>3.93133E-31</v>
      </c>
      <c r="G651" s="3">
        <v>117.026</v>
      </c>
      <c r="H651" s="3" t="s">
        <v>146</v>
      </c>
      <c r="I651" s="3" t="s">
        <v>147</v>
      </c>
      <c r="J651" s="3" t="s">
        <v>16</v>
      </c>
      <c r="K651" s="3" t="s">
        <v>148</v>
      </c>
      <c r="L651" s="3" t="s">
        <v>149</v>
      </c>
      <c r="M651" s="3"/>
    </row>
    <row r="652" spans="1:13" x14ac:dyDescent="0.3">
      <c r="A652" s="3" t="s">
        <v>2451</v>
      </c>
      <c r="B652" s="3" t="s">
        <v>13</v>
      </c>
      <c r="C652" s="3">
        <v>223836</v>
      </c>
      <c r="D652" s="3">
        <v>13</v>
      </c>
      <c r="E652" s="3">
        <v>246</v>
      </c>
      <c r="F652" s="4">
        <v>1.6873200000000002E-58</v>
      </c>
      <c r="G652" s="3">
        <v>185.40100000000001</v>
      </c>
      <c r="H652" s="3" t="s">
        <v>136</v>
      </c>
      <c r="I652" s="3" t="s">
        <v>137</v>
      </c>
      <c r="J652" s="3" t="s">
        <v>16</v>
      </c>
      <c r="K652" s="3" t="s">
        <v>90</v>
      </c>
      <c r="L652" s="3" t="s">
        <v>138</v>
      </c>
      <c r="M652" s="3"/>
    </row>
    <row r="653" spans="1:13" x14ac:dyDescent="0.3">
      <c r="A653" s="3" t="s">
        <v>2452</v>
      </c>
      <c r="B653" s="3" t="s">
        <v>13</v>
      </c>
      <c r="C653" s="3">
        <v>224051</v>
      </c>
      <c r="D653" s="3">
        <v>1</v>
      </c>
      <c r="E653" s="3">
        <v>241</v>
      </c>
      <c r="F653" s="4">
        <v>9.2272399999999997E-140</v>
      </c>
      <c r="G653" s="3">
        <v>391.87099999999998</v>
      </c>
      <c r="H653" s="3" t="s">
        <v>141</v>
      </c>
      <c r="I653" s="3" t="s">
        <v>142</v>
      </c>
      <c r="J653" s="3" t="s">
        <v>16</v>
      </c>
      <c r="K653" s="3" t="s">
        <v>143</v>
      </c>
      <c r="L653" s="3" t="s">
        <v>144</v>
      </c>
      <c r="M653" s="3"/>
    </row>
    <row r="654" spans="1:13" x14ac:dyDescent="0.3">
      <c r="A654" s="3" t="s">
        <v>2453</v>
      </c>
      <c r="B654" s="3" t="s">
        <v>13</v>
      </c>
      <c r="C654" s="3">
        <v>223566</v>
      </c>
      <c r="D654" s="3">
        <v>1</v>
      </c>
      <c r="E654" s="3">
        <v>303</v>
      </c>
      <c r="F654" s="4">
        <v>2.1066899999999999E-130</v>
      </c>
      <c r="G654" s="3">
        <v>372.78100000000001</v>
      </c>
      <c r="H654" s="3" t="s">
        <v>2454</v>
      </c>
      <c r="I654" s="3" t="s">
        <v>2455</v>
      </c>
      <c r="J654" s="3" t="s">
        <v>16</v>
      </c>
      <c r="K654" s="3" t="s">
        <v>2456</v>
      </c>
      <c r="L654" s="3" t="s">
        <v>2457</v>
      </c>
      <c r="M654" s="3"/>
    </row>
    <row r="655" spans="1:13" x14ac:dyDescent="0.3">
      <c r="A655" s="3" t="s">
        <v>2458</v>
      </c>
      <c r="B655" s="3" t="s">
        <v>13</v>
      </c>
      <c r="C655" s="3">
        <v>224594</v>
      </c>
      <c r="D655" s="3">
        <v>26</v>
      </c>
      <c r="E655" s="3">
        <v>287</v>
      </c>
      <c r="F655" s="4">
        <v>2.0800500000000001E-29</v>
      </c>
      <c r="G655" s="3">
        <v>115.863</v>
      </c>
      <c r="H655" s="3" t="s">
        <v>2459</v>
      </c>
      <c r="I655" s="3" t="s">
        <v>2460</v>
      </c>
      <c r="J655" s="3" t="s">
        <v>16</v>
      </c>
      <c r="K655" s="3" t="s">
        <v>2461</v>
      </c>
      <c r="L655" s="3" t="s">
        <v>2462</v>
      </c>
      <c r="M655" s="3"/>
    </row>
    <row r="656" spans="1:13" x14ac:dyDescent="0.3">
      <c r="A656" s="3" t="s">
        <v>2463</v>
      </c>
      <c r="B656" s="3" t="s">
        <v>13</v>
      </c>
      <c r="C656" s="3">
        <v>223417</v>
      </c>
      <c r="D656" s="3">
        <v>83</v>
      </c>
      <c r="E656" s="3">
        <v>308</v>
      </c>
      <c r="F656" s="4">
        <v>1.0977E-70</v>
      </c>
      <c r="G656" s="3">
        <v>218.721</v>
      </c>
      <c r="H656" s="3" t="s">
        <v>2464</v>
      </c>
      <c r="I656" s="3" t="s">
        <v>2465</v>
      </c>
      <c r="J656" s="3" t="s">
        <v>16</v>
      </c>
      <c r="K656" s="3" t="s">
        <v>2466</v>
      </c>
      <c r="L656" s="3" t="s">
        <v>2467</v>
      </c>
      <c r="M656" s="3"/>
    </row>
    <row r="657" spans="1:13" x14ac:dyDescent="0.3">
      <c r="A657" s="3" t="s">
        <v>2463</v>
      </c>
      <c r="B657" s="3" t="s">
        <v>13</v>
      </c>
      <c r="C657" s="3">
        <v>224568</v>
      </c>
      <c r="D657" s="3">
        <v>1</v>
      </c>
      <c r="E657" s="3">
        <v>69</v>
      </c>
      <c r="F657" s="4">
        <v>3.88474E-16</v>
      </c>
      <c r="G657" s="3">
        <v>71.969800000000006</v>
      </c>
      <c r="H657" s="3" t="s">
        <v>2468</v>
      </c>
      <c r="I657" s="3" t="s">
        <v>2469</v>
      </c>
      <c r="J657" s="3" t="s">
        <v>16</v>
      </c>
      <c r="K657" s="3" t="s">
        <v>193</v>
      </c>
      <c r="L657" s="3" t="s">
        <v>2470</v>
      </c>
      <c r="M657" s="3"/>
    </row>
    <row r="658" spans="1:13" x14ac:dyDescent="0.3">
      <c r="A658" s="3" t="s">
        <v>2471</v>
      </c>
      <c r="B658" s="3" t="s">
        <v>13</v>
      </c>
      <c r="C658" s="3">
        <v>223270</v>
      </c>
      <c r="D658" s="3">
        <v>1</v>
      </c>
      <c r="E658" s="3">
        <v>396</v>
      </c>
      <c r="F658" s="3">
        <v>0</v>
      </c>
      <c r="G658" s="3">
        <v>700.10199999999998</v>
      </c>
      <c r="H658" s="3" t="s">
        <v>2472</v>
      </c>
      <c r="I658" s="3" t="s">
        <v>2473</v>
      </c>
      <c r="J658" s="3" t="s">
        <v>16</v>
      </c>
      <c r="K658" s="3" t="s">
        <v>2474</v>
      </c>
      <c r="L658" s="3" t="s">
        <v>2475</v>
      </c>
      <c r="M658" s="3"/>
    </row>
    <row r="659" spans="1:13" x14ac:dyDescent="0.3">
      <c r="A659" s="3" t="s">
        <v>2476</v>
      </c>
      <c r="B659" s="3" t="s">
        <v>13</v>
      </c>
      <c r="C659" s="3">
        <v>223669</v>
      </c>
      <c r="D659" s="3">
        <v>27</v>
      </c>
      <c r="E659" s="3">
        <v>297</v>
      </c>
      <c r="F659" s="4">
        <v>5.7860999999999996E-22</v>
      </c>
      <c r="G659" s="3">
        <v>93.153899999999993</v>
      </c>
      <c r="H659" s="3" t="s">
        <v>2477</v>
      </c>
      <c r="I659" s="3" t="s">
        <v>2478</v>
      </c>
      <c r="J659" s="3" t="s">
        <v>16</v>
      </c>
      <c r="K659" s="3" t="s">
        <v>259</v>
      </c>
      <c r="L659" s="3" t="s">
        <v>2479</v>
      </c>
      <c r="M659" s="3"/>
    </row>
    <row r="660" spans="1:13" x14ac:dyDescent="0.3">
      <c r="A660" s="3" t="s">
        <v>2480</v>
      </c>
      <c r="B660" s="3" t="s">
        <v>13</v>
      </c>
      <c r="C660" s="3">
        <v>223968</v>
      </c>
      <c r="D660" s="3">
        <v>1</v>
      </c>
      <c r="E660" s="3">
        <v>1141</v>
      </c>
      <c r="F660" s="3">
        <v>0</v>
      </c>
      <c r="G660" s="3">
        <v>2008.39</v>
      </c>
      <c r="H660" s="3" t="s">
        <v>2481</v>
      </c>
      <c r="I660" s="3" t="s">
        <v>2482</v>
      </c>
      <c r="J660" s="3" t="s">
        <v>16</v>
      </c>
      <c r="K660" s="3" t="s">
        <v>2483</v>
      </c>
      <c r="L660" s="3" t="s">
        <v>2484</v>
      </c>
      <c r="M660" s="3"/>
    </row>
    <row r="661" spans="1:13" x14ac:dyDescent="0.3">
      <c r="A661" s="3" t="s">
        <v>2485</v>
      </c>
      <c r="B661" s="3" t="s">
        <v>13</v>
      </c>
      <c r="C661" s="3">
        <v>224336</v>
      </c>
      <c r="D661" s="3">
        <v>305</v>
      </c>
      <c r="E661" s="3">
        <v>526</v>
      </c>
      <c r="F661" s="4">
        <v>8.9681499999999997E-66</v>
      </c>
      <c r="G661" s="3">
        <v>212.303</v>
      </c>
      <c r="H661" s="3" t="s">
        <v>277</v>
      </c>
      <c r="I661" s="3" t="s">
        <v>278</v>
      </c>
      <c r="J661" s="3" t="s">
        <v>16</v>
      </c>
      <c r="K661" s="3" t="s">
        <v>279</v>
      </c>
      <c r="L661" s="3" t="s">
        <v>280</v>
      </c>
      <c r="M661" s="3"/>
    </row>
    <row r="662" spans="1:13" x14ac:dyDescent="0.3">
      <c r="A662" s="3" t="s">
        <v>2485</v>
      </c>
      <c r="B662" s="3" t="s">
        <v>25</v>
      </c>
      <c r="C662" s="3">
        <v>224019</v>
      </c>
      <c r="D662" s="3">
        <v>219</v>
      </c>
      <c r="E662" s="3">
        <v>311</v>
      </c>
      <c r="F662" s="4">
        <v>5.3150900000000003E-6</v>
      </c>
      <c r="G662" s="3">
        <v>47.285299999999999</v>
      </c>
      <c r="H662" s="3" t="s">
        <v>2486</v>
      </c>
      <c r="I662" s="3" t="s">
        <v>2487</v>
      </c>
      <c r="J662" s="3" t="s">
        <v>99</v>
      </c>
      <c r="K662" s="3" t="s">
        <v>16</v>
      </c>
      <c r="L662" s="3" t="s">
        <v>2488</v>
      </c>
      <c r="M662" s="3"/>
    </row>
    <row r="663" spans="1:13" x14ac:dyDescent="0.3">
      <c r="A663" s="3" t="s">
        <v>2485</v>
      </c>
      <c r="B663" s="3" t="s">
        <v>25</v>
      </c>
      <c r="C663" s="3">
        <v>226809</v>
      </c>
      <c r="D663" s="3">
        <v>28</v>
      </c>
      <c r="E663" s="3">
        <v>208</v>
      </c>
      <c r="F663" s="4">
        <v>1.5190299999999999E-5</v>
      </c>
      <c r="G663" s="3">
        <v>47.326999999999998</v>
      </c>
      <c r="H663" s="3" t="s">
        <v>2489</v>
      </c>
      <c r="I663" s="3" t="s">
        <v>2490</v>
      </c>
      <c r="J663" s="3" t="s">
        <v>74</v>
      </c>
      <c r="K663" s="3" t="s">
        <v>16</v>
      </c>
      <c r="L663" s="3" t="s">
        <v>2491</v>
      </c>
      <c r="M663" s="3"/>
    </row>
    <row r="664" spans="1:13" x14ac:dyDescent="0.3">
      <c r="A664" s="3" t="s">
        <v>2492</v>
      </c>
      <c r="B664" s="3" t="s">
        <v>13</v>
      </c>
      <c r="C664" s="3">
        <v>226058</v>
      </c>
      <c r="D664" s="3">
        <v>6</v>
      </c>
      <c r="E664" s="3">
        <v>236</v>
      </c>
      <c r="F664" s="4">
        <v>9.0555300000000006E-98</v>
      </c>
      <c r="G664" s="3">
        <v>284.62</v>
      </c>
      <c r="H664" s="3" t="s">
        <v>2493</v>
      </c>
      <c r="I664" s="3" t="s">
        <v>2494</v>
      </c>
      <c r="J664" s="3" t="s">
        <v>16</v>
      </c>
      <c r="K664" s="3" t="s">
        <v>2495</v>
      </c>
      <c r="L664" s="3" t="s">
        <v>2496</v>
      </c>
      <c r="M664" s="3"/>
    </row>
    <row r="665" spans="1:13" x14ac:dyDescent="0.3">
      <c r="A665" s="3" t="s">
        <v>2497</v>
      </c>
      <c r="B665" s="3" t="s">
        <v>13</v>
      </c>
      <c r="C665" s="3">
        <v>223740</v>
      </c>
      <c r="D665" s="3">
        <v>11</v>
      </c>
      <c r="E665" s="3">
        <v>245</v>
      </c>
      <c r="F665" s="4">
        <v>8.6808400000000007E-22</v>
      </c>
      <c r="G665" s="3">
        <v>92.290899999999993</v>
      </c>
      <c r="H665" s="3" t="s">
        <v>2498</v>
      </c>
      <c r="I665" s="3" t="s">
        <v>2499</v>
      </c>
      <c r="J665" s="3" t="s">
        <v>16</v>
      </c>
      <c r="K665" s="3" t="s">
        <v>2500</v>
      </c>
      <c r="L665" s="3" t="s">
        <v>2501</v>
      </c>
      <c r="M665" s="3"/>
    </row>
    <row r="666" spans="1:13" x14ac:dyDescent="0.3">
      <c r="A666" s="3" t="s">
        <v>2502</v>
      </c>
      <c r="B666" s="3" t="s">
        <v>13</v>
      </c>
      <c r="C666" s="3">
        <v>223193</v>
      </c>
      <c r="D666" s="3">
        <v>29</v>
      </c>
      <c r="E666" s="3">
        <v>329</v>
      </c>
      <c r="F666" s="4">
        <v>3.6205899999999998E-83</v>
      </c>
      <c r="G666" s="3">
        <v>253.46899999999999</v>
      </c>
      <c r="H666" s="3" t="s">
        <v>2503</v>
      </c>
      <c r="I666" s="3" t="s">
        <v>2504</v>
      </c>
      <c r="J666" s="3" t="s">
        <v>16</v>
      </c>
      <c r="K666" s="3" t="s">
        <v>2505</v>
      </c>
      <c r="L666" s="3" t="s">
        <v>2506</v>
      </c>
      <c r="M666" s="3"/>
    </row>
    <row r="667" spans="1:13" x14ac:dyDescent="0.3">
      <c r="A667" s="3" t="s">
        <v>2507</v>
      </c>
      <c r="B667" s="3" t="s">
        <v>13</v>
      </c>
      <c r="C667" s="3">
        <v>223753</v>
      </c>
      <c r="D667" s="3">
        <v>24</v>
      </c>
      <c r="E667" s="3">
        <v>152</v>
      </c>
      <c r="F667" s="3">
        <v>2.9586599999999999E-4</v>
      </c>
      <c r="G667" s="3">
        <v>39.980899999999998</v>
      </c>
      <c r="H667" s="3" t="s">
        <v>267</v>
      </c>
      <c r="I667" s="3" t="s">
        <v>268</v>
      </c>
      <c r="J667" s="3" t="s">
        <v>16</v>
      </c>
      <c r="K667" s="3" t="s">
        <v>269</v>
      </c>
      <c r="L667" s="3" t="s">
        <v>270</v>
      </c>
      <c r="M667" s="3"/>
    </row>
    <row r="668" spans="1:13" x14ac:dyDescent="0.3">
      <c r="A668" s="3" t="s">
        <v>2508</v>
      </c>
      <c r="B668" s="3" t="s">
        <v>25</v>
      </c>
      <c r="C668" s="3">
        <v>224600</v>
      </c>
      <c r="D668" s="3">
        <v>58</v>
      </c>
      <c r="E668" s="3">
        <v>368</v>
      </c>
      <c r="F668" s="4">
        <v>1.1191600000000001E-56</v>
      </c>
      <c r="G668" s="3">
        <v>192.971</v>
      </c>
      <c r="H668" s="3" t="s">
        <v>340</v>
      </c>
      <c r="I668" s="3" t="s">
        <v>2509</v>
      </c>
      <c r="J668" s="3" t="s">
        <v>113</v>
      </c>
      <c r="K668" s="3" t="s">
        <v>16</v>
      </c>
      <c r="L668" s="3" t="s">
        <v>341</v>
      </c>
      <c r="M668" s="3"/>
    </row>
    <row r="669" spans="1:13" x14ac:dyDescent="0.3">
      <c r="A669" s="3" t="s">
        <v>2510</v>
      </c>
      <c r="B669" s="3" t="s">
        <v>13</v>
      </c>
      <c r="C669" s="3">
        <v>223098</v>
      </c>
      <c r="D669" s="3">
        <v>1</v>
      </c>
      <c r="E669" s="3">
        <v>388</v>
      </c>
      <c r="F669" s="4">
        <v>3.9324600000000002E-130</v>
      </c>
      <c r="G669" s="3">
        <v>380.084</v>
      </c>
      <c r="H669" s="3" t="s">
        <v>2511</v>
      </c>
      <c r="I669" s="3" t="s">
        <v>2512</v>
      </c>
      <c r="J669" s="3" t="s">
        <v>16</v>
      </c>
      <c r="K669" s="3" t="s">
        <v>2513</v>
      </c>
      <c r="L669" s="3" t="s">
        <v>2514</v>
      </c>
      <c r="M669" s="3"/>
    </row>
    <row r="670" spans="1:13" x14ac:dyDescent="0.3">
      <c r="A670" s="3" t="s">
        <v>2515</v>
      </c>
      <c r="B670" s="3" t="s">
        <v>25</v>
      </c>
      <c r="C670" s="3">
        <v>420010</v>
      </c>
      <c r="D670" s="3">
        <v>1</v>
      </c>
      <c r="E670" s="3">
        <v>69</v>
      </c>
      <c r="F670" s="4">
        <v>3.4297999999999998E-15</v>
      </c>
      <c r="G670" s="3">
        <v>63.165599999999998</v>
      </c>
      <c r="H670" s="3" t="s">
        <v>2516</v>
      </c>
      <c r="I670" s="3" t="s">
        <v>2517</v>
      </c>
      <c r="J670" s="3" t="s">
        <v>16</v>
      </c>
      <c r="K670" s="3" t="s">
        <v>16</v>
      </c>
      <c r="L670" s="3" t="s">
        <v>2518</v>
      </c>
      <c r="M670" s="3"/>
    </row>
    <row r="671" spans="1:13" x14ac:dyDescent="0.3">
      <c r="A671" s="3" t="s">
        <v>2519</v>
      </c>
      <c r="B671" s="3" t="s">
        <v>13</v>
      </c>
      <c r="C671" s="3">
        <v>223867</v>
      </c>
      <c r="D671" s="3">
        <v>1</v>
      </c>
      <c r="E671" s="3">
        <v>263</v>
      </c>
      <c r="F671" s="4">
        <v>1.61118E-122</v>
      </c>
      <c r="G671" s="3">
        <v>349.57499999999999</v>
      </c>
      <c r="H671" s="3" t="s">
        <v>2520</v>
      </c>
      <c r="I671" s="3" t="s">
        <v>2521</v>
      </c>
      <c r="J671" s="3" t="s">
        <v>16</v>
      </c>
      <c r="K671" s="3" t="s">
        <v>2522</v>
      </c>
      <c r="L671" s="3" t="s">
        <v>2523</v>
      </c>
      <c r="M671" s="3"/>
    </row>
    <row r="672" spans="1:13" x14ac:dyDescent="0.3">
      <c r="A672" s="3" t="s">
        <v>2524</v>
      </c>
      <c r="B672" s="3" t="s">
        <v>13</v>
      </c>
      <c r="C672" s="3">
        <v>223205</v>
      </c>
      <c r="D672" s="3">
        <v>138</v>
      </c>
      <c r="E672" s="3">
        <v>335</v>
      </c>
      <c r="F672" s="4">
        <v>7.5903400000000003E-91</v>
      </c>
      <c r="G672" s="3">
        <v>269.48099999999999</v>
      </c>
      <c r="H672" s="3" t="s">
        <v>2525</v>
      </c>
      <c r="I672" s="3" t="s">
        <v>2526</v>
      </c>
      <c r="J672" s="3" t="s">
        <v>16</v>
      </c>
      <c r="K672" s="3" t="s">
        <v>2527</v>
      </c>
      <c r="L672" s="3" t="s">
        <v>2528</v>
      </c>
      <c r="M672" s="3"/>
    </row>
    <row r="673" spans="1:13" x14ac:dyDescent="0.3">
      <c r="A673" s="3" t="s">
        <v>2529</v>
      </c>
      <c r="B673" s="3" t="s">
        <v>13</v>
      </c>
      <c r="C673" s="3">
        <v>223695</v>
      </c>
      <c r="D673" s="3">
        <v>1</v>
      </c>
      <c r="E673" s="3">
        <v>162</v>
      </c>
      <c r="F673" s="4">
        <v>1.0133999999999999E-46</v>
      </c>
      <c r="G673" s="3">
        <v>150.19800000000001</v>
      </c>
      <c r="H673" s="3" t="s">
        <v>2530</v>
      </c>
      <c r="I673" s="3" t="s">
        <v>2531</v>
      </c>
      <c r="J673" s="3" t="s">
        <v>16</v>
      </c>
      <c r="K673" s="3" t="s">
        <v>200</v>
      </c>
      <c r="L673" s="3" t="s">
        <v>2532</v>
      </c>
      <c r="M673" s="3"/>
    </row>
    <row r="674" spans="1:13" x14ac:dyDescent="0.3">
      <c r="A674" s="3" t="s">
        <v>2533</v>
      </c>
      <c r="B674" s="3" t="s">
        <v>13</v>
      </c>
      <c r="C674" s="3">
        <v>223591</v>
      </c>
      <c r="D674" s="3">
        <v>22</v>
      </c>
      <c r="E674" s="3">
        <v>133</v>
      </c>
      <c r="F674" s="4">
        <v>2.1825800000000001E-9</v>
      </c>
      <c r="G674" s="3">
        <v>52.088500000000003</v>
      </c>
      <c r="H674" s="3" t="s">
        <v>543</v>
      </c>
      <c r="I674" s="3" t="s">
        <v>544</v>
      </c>
      <c r="J674" s="3" t="s">
        <v>16</v>
      </c>
      <c r="K674" s="3" t="s">
        <v>545</v>
      </c>
      <c r="L674" s="3" t="s">
        <v>546</v>
      </c>
      <c r="M674" s="3"/>
    </row>
    <row r="675" spans="1:13" x14ac:dyDescent="0.3">
      <c r="A675" s="3" t="s">
        <v>2534</v>
      </c>
      <c r="B675" s="3" t="s">
        <v>25</v>
      </c>
      <c r="C675" s="3">
        <v>412227</v>
      </c>
      <c r="D675" s="3">
        <v>1</v>
      </c>
      <c r="E675" s="3">
        <v>170</v>
      </c>
      <c r="F675" s="4">
        <v>4.59143E-11</v>
      </c>
      <c r="G675" s="3">
        <v>61.450800000000001</v>
      </c>
      <c r="H675" s="3" t="s">
        <v>2535</v>
      </c>
      <c r="I675" s="3" t="s">
        <v>2536</v>
      </c>
      <c r="J675" s="3" t="s">
        <v>113</v>
      </c>
      <c r="K675" s="3" t="s">
        <v>16</v>
      </c>
      <c r="L675" s="3" t="s">
        <v>2537</v>
      </c>
      <c r="M675" s="3"/>
    </row>
    <row r="676" spans="1:13" x14ac:dyDescent="0.3">
      <c r="A676" s="3" t="s">
        <v>2538</v>
      </c>
      <c r="B676" s="3" t="s">
        <v>13</v>
      </c>
      <c r="C676" s="3">
        <v>224273</v>
      </c>
      <c r="D676" s="3">
        <v>1</v>
      </c>
      <c r="E676" s="3">
        <v>246</v>
      </c>
      <c r="F676" s="4">
        <v>1.09688E-64</v>
      </c>
      <c r="G676" s="3">
        <v>201.39</v>
      </c>
      <c r="H676" s="3" t="s">
        <v>2539</v>
      </c>
      <c r="I676" s="3" t="s">
        <v>2540</v>
      </c>
      <c r="J676" s="3" t="s">
        <v>16</v>
      </c>
      <c r="K676" s="3" t="s">
        <v>2541</v>
      </c>
      <c r="L676" s="3" t="s">
        <v>2542</v>
      </c>
      <c r="M676" s="3"/>
    </row>
    <row r="677" spans="1:13" x14ac:dyDescent="0.3">
      <c r="A677" s="3" t="s">
        <v>2543</v>
      </c>
      <c r="B677" s="3" t="s">
        <v>13</v>
      </c>
      <c r="C677" s="3">
        <v>224304</v>
      </c>
      <c r="D677" s="3">
        <v>1</v>
      </c>
      <c r="E677" s="3">
        <v>178</v>
      </c>
      <c r="F677" s="4">
        <v>9.8291199999999997E-54</v>
      </c>
      <c r="G677" s="3">
        <v>169.434</v>
      </c>
      <c r="H677" s="3" t="s">
        <v>2544</v>
      </c>
      <c r="I677" s="3" t="s">
        <v>2545</v>
      </c>
      <c r="J677" s="3" t="s">
        <v>16</v>
      </c>
      <c r="K677" s="3" t="s">
        <v>2546</v>
      </c>
      <c r="L677" s="3" t="s">
        <v>2547</v>
      </c>
      <c r="M677" s="3"/>
    </row>
    <row r="678" spans="1:13" x14ac:dyDescent="0.3">
      <c r="A678" s="3" t="s">
        <v>2548</v>
      </c>
      <c r="B678" s="3" t="s">
        <v>13</v>
      </c>
      <c r="C678" s="3">
        <v>224108</v>
      </c>
      <c r="D678" s="3">
        <v>1</v>
      </c>
      <c r="E678" s="3">
        <v>238</v>
      </c>
      <c r="F678" s="4">
        <v>3.6183599999999999E-112</v>
      </c>
      <c r="G678" s="3">
        <v>321.88400000000001</v>
      </c>
      <c r="H678" s="3" t="s">
        <v>1235</v>
      </c>
      <c r="I678" s="3" t="s">
        <v>1236</v>
      </c>
      <c r="J678" s="3" t="s">
        <v>16</v>
      </c>
      <c r="K678" s="3" t="s">
        <v>1237</v>
      </c>
      <c r="L678" s="3" t="s">
        <v>1238</v>
      </c>
      <c r="M678" s="3"/>
    </row>
    <row r="679" spans="1:13" x14ac:dyDescent="0.3">
      <c r="A679" s="3" t="s">
        <v>2549</v>
      </c>
      <c r="B679" s="3" t="s">
        <v>13</v>
      </c>
      <c r="C679" s="3">
        <v>223807</v>
      </c>
      <c r="D679" s="3">
        <v>1</v>
      </c>
      <c r="E679" s="3">
        <v>119</v>
      </c>
      <c r="F679" s="4">
        <v>1.9907900000000002E-40</v>
      </c>
      <c r="G679" s="3">
        <v>130.44999999999999</v>
      </c>
      <c r="H679" s="3" t="s">
        <v>2550</v>
      </c>
      <c r="I679" s="3" t="s">
        <v>2551</v>
      </c>
      <c r="J679" s="3" t="s">
        <v>16</v>
      </c>
      <c r="K679" s="3" t="s">
        <v>2552</v>
      </c>
      <c r="L679" s="3" t="s">
        <v>2553</v>
      </c>
      <c r="M679" s="3"/>
    </row>
    <row r="680" spans="1:13" x14ac:dyDescent="0.3">
      <c r="A680" s="3" t="s">
        <v>2554</v>
      </c>
      <c r="B680" s="3" t="s">
        <v>13</v>
      </c>
      <c r="C680" s="3">
        <v>223858</v>
      </c>
      <c r="D680" s="3">
        <v>5</v>
      </c>
      <c r="E680" s="3">
        <v>370</v>
      </c>
      <c r="F680" s="4">
        <v>8.0170600000000006E-136</v>
      </c>
      <c r="G680" s="3">
        <v>391.56900000000002</v>
      </c>
      <c r="H680" s="3" t="s">
        <v>2555</v>
      </c>
      <c r="I680" s="3" t="s">
        <v>2556</v>
      </c>
      <c r="J680" s="3" t="s">
        <v>16</v>
      </c>
      <c r="K680" s="3" t="s">
        <v>2513</v>
      </c>
      <c r="L680" s="3" t="s">
        <v>2557</v>
      </c>
      <c r="M680" s="3"/>
    </row>
    <row r="681" spans="1:13" x14ac:dyDescent="0.3">
      <c r="A681" s="3" t="s">
        <v>2558</v>
      </c>
      <c r="B681" s="3" t="s">
        <v>13</v>
      </c>
      <c r="C681" s="3">
        <v>223268</v>
      </c>
      <c r="D681" s="3">
        <v>3</v>
      </c>
      <c r="E681" s="3">
        <v>276</v>
      </c>
      <c r="F681" s="4">
        <v>4.6587799999999997E-152</v>
      </c>
      <c r="G681" s="3">
        <v>425.82600000000002</v>
      </c>
      <c r="H681" s="3" t="s">
        <v>2559</v>
      </c>
      <c r="I681" s="3" t="s">
        <v>2560</v>
      </c>
      <c r="J681" s="3" t="s">
        <v>16</v>
      </c>
      <c r="K681" s="3" t="s">
        <v>2561</v>
      </c>
      <c r="L681" s="3" t="s">
        <v>2562</v>
      </c>
      <c r="M681" s="3"/>
    </row>
    <row r="682" spans="1:13" x14ac:dyDescent="0.3">
      <c r="A682" s="3" t="s">
        <v>2563</v>
      </c>
      <c r="B682" s="3" t="s">
        <v>13</v>
      </c>
      <c r="C682" s="3">
        <v>224486</v>
      </c>
      <c r="D682" s="3">
        <v>1</v>
      </c>
      <c r="E682" s="3">
        <v>441</v>
      </c>
      <c r="F682" s="3">
        <v>0</v>
      </c>
      <c r="G682" s="3">
        <v>517.57799999999997</v>
      </c>
      <c r="H682" s="3" t="s">
        <v>2564</v>
      </c>
      <c r="I682" s="3" t="s">
        <v>2565</v>
      </c>
      <c r="J682" s="3" t="s">
        <v>16</v>
      </c>
      <c r="K682" s="3" t="s">
        <v>2566</v>
      </c>
      <c r="L682" s="3" t="s">
        <v>2567</v>
      </c>
      <c r="M682" s="3"/>
    </row>
    <row r="683" spans="1:13" x14ac:dyDescent="0.3">
      <c r="A683" s="3" t="s">
        <v>2568</v>
      </c>
      <c r="B683" s="3" t="s">
        <v>13</v>
      </c>
      <c r="C683" s="3">
        <v>224636</v>
      </c>
      <c r="D683" s="3">
        <v>1</v>
      </c>
      <c r="E683" s="3">
        <v>74</v>
      </c>
      <c r="F683" s="4">
        <v>8.6716499999999995E-14</v>
      </c>
      <c r="G683" s="3">
        <v>59.640099999999997</v>
      </c>
      <c r="H683" s="3" t="s">
        <v>2569</v>
      </c>
      <c r="I683" s="3" t="s">
        <v>2570</v>
      </c>
      <c r="J683" s="3" t="s">
        <v>16</v>
      </c>
      <c r="K683" s="3" t="s">
        <v>2571</v>
      </c>
      <c r="L683" s="3" t="s">
        <v>2572</v>
      </c>
      <c r="M683" s="3"/>
    </row>
    <row r="684" spans="1:13" x14ac:dyDescent="0.3">
      <c r="A684" s="3" t="s">
        <v>2573</v>
      </c>
      <c r="B684" s="3" t="s">
        <v>13</v>
      </c>
      <c r="C684" s="3">
        <v>223220</v>
      </c>
      <c r="D684" s="3">
        <v>1</v>
      </c>
      <c r="E684" s="3">
        <v>254</v>
      </c>
      <c r="F684" s="4">
        <v>1.59931E-83</v>
      </c>
      <c r="G684" s="3">
        <v>253.83500000000001</v>
      </c>
      <c r="H684" s="3" t="s">
        <v>2574</v>
      </c>
      <c r="I684" s="3" t="s">
        <v>2575</v>
      </c>
      <c r="J684" s="3" t="s">
        <v>113</v>
      </c>
      <c r="K684" s="3" t="s">
        <v>2576</v>
      </c>
      <c r="L684" s="3" t="s">
        <v>2577</v>
      </c>
      <c r="M684" s="3"/>
    </row>
    <row r="685" spans="1:13" x14ac:dyDescent="0.3">
      <c r="A685" s="3" t="s">
        <v>2578</v>
      </c>
      <c r="B685" s="3" t="s">
        <v>13</v>
      </c>
      <c r="C685" s="3">
        <v>224110</v>
      </c>
      <c r="D685" s="3">
        <v>2</v>
      </c>
      <c r="E685" s="3">
        <v>248</v>
      </c>
      <c r="F685" s="4">
        <v>5.9148000000000005E-119</v>
      </c>
      <c r="G685" s="3">
        <v>340.38099999999997</v>
      </c>
      <c r="H685" s="3" t="s">
        <v>2579</v>
      </c>
      <c r="I685" s="3" t="s">
        <v>2580</v>
      </c>
      <c r="J685" s="3" t="s">
        <v>16</v>
      </c>
      <c r="K685" s="3" t="s">
        <v>2581</v>
      </c>
      <c r="L685" s="3" t="s">
        <v>2582</v>
      </c>
      <c r="M685" s="3"/>
    </row>
    <row r="686" spans="1:13" x14ac:dyDescent="0.3">
      <c r="A686" s="3" t="s">
        <v>2583</v>
      </c>
      <c r="B686" s="3" t="s">
        <v>25</v>
      </c>
      <c r="C686" s="3">
        <v>224355</v>
      </c>
      <c r="D686" s="3">
        <v>1</v>
      </c>
      <c r="E686" s="3">
        <v>138</v>
      </c>
      <c r="F686" s="4">
        <v>2.0473000000000002E-39</v>
      </c>
      <c r="G686" s="3">
        <v>129.65600000000001</v>
      </c>
      <c r="H686" s="3" t="s">
        <v>2584</v>
      </c>
      <c r="I686" s="3" t="s">
        <v>2585</v>
      </c>
      <c r="J686" s="3" t="s">
        <v>16</v>
      </c>
      <c r="K686" s="3" t="s">
        <v>16</v>
      </c>
      <c r="L686" s="3" t="s">
        <v>2586</v>
      </c>
      <c r="M686" s="3"/>
    </row>
    <row r="687" spans="1:13" x14ac:dyDescent="0.3">
      <c r="A687" s="3" t="s">
        <v>2587</v>
      </c>
      <c r="B687" s="3" t="s">
        <v>13</v>
      </c>
      <c r="C687" s="3">
        <v>223571</v>
      </c>
      <c r="D687" s="3">
        <v>5</v>
      </c>
      <c r="E687" s="3">
        <v>553</v>
      </c>
      <c r="F687" s="3">
        <v>0</v>
      </c>
      <c r="G687" s="3">
        <v>672.77300000000002</v>
      </c>
      <c r="H687" s="3" t="s">
        <v>2588</v>
      </c>
      <c r="I687" s="3" t="s">
        <v>2589</v>
      </c>
      <c r="J687" s="3" t="s">
        <v>16</v>
      </c>
      <c r="K687" s="3" t="s">
        <v>2590</v>
      </c>
      <c r="L687" s="3" t="s">
        <v>2591</v>
      </c>
      <c r="M687" s="3"/>
    </row>
    <row r="688" spans="1:13" x14ac:dyDescent="0.3">
      <c r="A688" s="3" t="s">
        <v>2592</v>
      </c>
      <c r="B688" s="3" t="s">
        <v>13</v>
      </c>
      <c r="C688" s="3">
        <v>223352</v>
      </c>
      <c r="D688" s="3">
        <v>1</v>
      </c>
      <c r="E688" s="3">
        <v>313</v>
      </c>
      <c r="F688" s="4">
        <v>2.7564300000000001E-173</v>
      </c>
      <c r="G688" s="3">
        <v>482.09</v>
      </c>
      <c r="H688" s="3" t="s">
        <v>2593</v>
      </c>
      <c r="I688" s="3" t="s">
        <v>2594</v>
      </c>
      <c r="J688" s="3" t="s">
        <v>16</v>
      </c>
      <c r="K688" s="3" t="s">
        <v>501</v>
      </c>
      <c r="L688" s="3" t="s">
        <v>2595</v>
      </c>
      <c r="M688" s="3"/>
    </row>
    <row r="689" spans="1:13" x14ac:dyDescent="0.3">
      <c r="A689" s="3" t="s">
        <v>2596</v>
      </c>
      <c r="B689" s="3" t="s">
        <v>25</v>
      </c>
      <c r="C689" s="3">
        <v>416267</v>
      </c>
      <c r="D689" s="3">
        <v>12</v>
      </c>
      <c r="E689" s="3">
        <v>125</v>
      </c>
      <c r="F689" s="4">
        <v>2.2340100000000001E-12</v>
      </c>
      <c r="G689" s="3">
        <v>58.964500000000001</v>
      </c>
      <c r="H689" s="3" t="s">
        <v>107</v>
      </c>
      <c r="I689" s="3" t="s">
        <v>108</v>
      </c>
      <c r="J689" s="3" t="s">
        <v>16</v>
      </c>
      <c r="K689" s="3" t="s">
        <v>16</v>
      </c>
      <c r="L689" s="3" t="s">
        <v>109</v>
      </c>
      <c r="M689" s="3"/>
    </row>
    <row r="690" spans="1:13" x14ac:dyDescent="0.3">
      <c r="A690" s="3" t="s">
        <v>2597</v>
      </c>
      <c r="B690" s="3" t="s">
        <v>13</v>
      </c>
      <c r="C690" s="3">
        <v>223839</v>
      </c>
      <c r="D690" s="3">
        <v>26</v>
      </c>
      <c r="E690" s="3">
        <v>626</v>
      </c>
      <c r="F690" s="4">
        <v>1.93239E-125</v>
      </c>
      <c r="G690" s="3">
        <v>386.76299999999998</v>
      </c>
      <c r="H690" s="3" t="s">
        <v>2071</v>
      </c>
      <c r="I690" s="3" t="s">
        <v>2072</v>
      </c>
      <c r="J690" s="3" t="s">
        <v>16</v>
      </c>
      <c r="K690" s="3" t="s">
        <v>2073</v>
      </c>
      <c r="L690" s="3" t="s">
        <v>2074</v>
      </c>
      <c r="M690" s="3"/>
    </row>
    <row r="691" spans="1:13" x14ac:dyDescent="0.3">
      <c r="A691" s="3" t="s">
        <v>2597</v>
      </c>
      <c r="B691" s="3" t="s">
        <v>25</v>
      </c>
      <c r="C691" s="3">
        <v>413465</v>
      </c>
      <c r="D691" s="3">
        <v>632</v>
      </c>
      <c r="E691" s="3">
        <v>748</v>
      </c>
      <c r="F691" s="3">
        <v>3.2167600000000001E-4</v>
      </c>
      <c r="G691" s="3">
        <v>43.170200000000001</v>
      </c>
      <c r="H691" s="3" t="s">
        <v>2598</v>
      </c>
      <c r="I691" s="3" t="s">
        <v>2599</v>
      </c>
      <c r="J691" s="3" t="s">
        <v>74</v>
      </c>
      <c r="K691" s="3" t="s">
        <v>16</v>
      </c>
      <c r="L691" s="3" t="s">
        <v>2600</v>
      </c>
      <c r="M691" s="3"/>
    </row>
    <row r="692" spans="1:13" x14ac:dyDescent="0.3">
      <c r="A692" s="3" t="s">
        <v>2601</v>
      </c>
      <c r="B692" s="3" t="s">
        <v>13</v>
      </c>
      <c r="C692" s="3">
        <v>223548</v>
      </c>
      <c r="D692" s="3">
        <v>1</v>
      </c>
      <c r="E692" s="3">
        <v>327</v>
      </c>
      <c r="F692" s="4">
        <v>4.2160200000000001E-68</v>
      </c>
      <c r="G692" s="3">
        <v>215.596</v>
      </c>
      <c r="H692" s="3" t="s">
        <v>2602</v>
      </c>
      <c r="I692" s="3" t="s">
        <v>2603</v>
      </c>
      <c r="J692" s="3" t="s">
        <v>16</v>
      </c>
      <c r="K692" s="3" t="s">
        <v>2604</v>
      </c>
      <c r="L692" s="3" t="s">
        <v>2605</v>
      </c>
      <c r="M692" s="3"/>
    </row>
    <row r="693" spans="1:13" x14ac:dyDescent="0.3">
      <c r="A693" s="3" t="s">
        <v>2606</v>
      </c>
      <c r="B693" s="3" t="s">
        <v>13</v>
      </c>
      <c r="C693" s="3">
        <v>223110</v>
      </c>
      <c r="D693" s="3">
        <v>2</v>
      </c>
      <c r="E693" s="3">
        <v>302</v>
      </c>
      <c r="F693" s="4">
        <v>1.6698899999999999E-129</v>
      </c>
      <c r="G693" s="3">
        <v>370.71300000000002</v>
      </c>
      <c r="H693" s="3" t="s">
        <v>2607</v>
      </c>
      <c r="I693" s="3" t="s">
        <v>2608</v>
      </c>
      <c r="J693" s="3" t="s">
        <v>16</v>
      </c>
      <c r="K693" s="3" t="s">
        <v>2171</v>
      </c>
      <c r="L693" s="3" t="s">
        <v>2609</v>
      </c>
      <c r="M693" s="3"/>
    </row>
    <row r="694" spans="1:13" x14ac:dyDescent="0.3">
      <c r="A694" s="3" t="s">
        <v>2610</v>
      </c>
      <c r="B694" s="3" t="s">
        <v>13</v>
      </c>
      <c r="C694" s="3">
        <v>223699</v>
      </c>
      <c r="D694" s="3">
        <v>1</v>
      </c>
      <c r="E694" s="3">
        <v>379</v>
      </c>
      <c r="F694" s="3">
        <v>0</v>
      </c>
      <c r="G694" s="3">
        <v>582.24</v>
      </c>
      <c r="H694" s="3" t="s">
        <v>2611</v>
      </c>
      <c r="I694" s="3" t="s">
        <v>2612</v>
      </c>
      <c r="J694" s="3" t="s">
        <v>16</v>
      </c>
      <c r="K694" s="3" t="s">
        <v>297</v>
      </c>
      <c r="L694" s="3" t="s">
        <v>2613</v>
      </c>
      <c r="M694" s="3"/>
    </row>
    <row r="695" spans="1:13" x14ac:dyDescent="0.3">
      <c r="A695" s="3" t="s">
        <v>2614</v>
      </c>
      <c r="B695" s="3" t="s">
        <v>25</v>
      </c>
      <c r="C695" s="3">
        <v>418430</v>
      </c>
      <c r="D695" s="3">
        <v>44</v>
      </c>
      <c r="E695" s="3">
        <v>144</v>
      </c>
      <c r="F695" s="4">
        <v>1.1320300000000001E-9</v>
      </c>
      <c r="G695" s="3">
        <v>56.118400000000001</v>
      </c>
      <c r="H695" s="3" t="s">
        <v>501</v>
      </c>
      <c r="I695" s="3" t="s">
        <v>577</v>
      </c>
      <c r="J695" s="3" t="s">
        <v>74</v>
      </c>
      <c r="K695" s="3" t="s">
        <v>16</v>
      </c>
      <c r="L695" s="3" t="s">
        <v>578</v>
      </c>
      <c r="M695" s="3"/>
    </row>
    <row r="696" spans="1:13" x14ac:dyDescent="0.3">
      <c r="A696" s="3" t="s">
        <v>2615</v>
      </c>
      <c r="B696" s="3" t="s">
        <v>13</v>
      </c>
      <c r="C696" s="3">
        <v>223286</v>
      </c>
      <c r="D696" s="3">
        <v>5</v>
      </c>
      <c r="E696" s="3">
        <v>317</v>
      </c>
      <c r="F696" s="4">
        <v>2.3201400000000001E-124</v>
      </c>
      <c r="G696" s="3">
        <v>359.69299999999998</v>
      </c>
      <c r="H696" s="3" t="s">
        <v>2616</v>
      </c>
      <c r="I696" s="3" t="s">
        <v>2617</v>
      </c>
      <c r="J696" s="3" t="s">
        <v>16</v>
      </c>
      <c r="K696" s="3" t="s">
        <v>1415</v>
      </c>
      <c r="L696" s="3" t="s">
        <v>2618</v>
      </c>
      <c r="M696" s="3"/>
    </row>
    <row r="697" spans="1:13" x14ac:dyDescent="0.3">
      <c r="A697" s="3" t="s">
        <v>2619</v>
      </c>
      <c r="B697" s="3" t="s">
        <v>13</v>
      </c>
      <c r="C697" s="3">
        <v>223287</v>
      </c>
      <c r="D697" s="3">
        <v>8</v>
      </c>
      <c r="E697" s="3">
        <v>717</v>
      </c>
      <c r="F697" s="3">
        <v>0</v>
      </c>
      <c r="G697" s="3">
        <v>662.524</v>
      </c>
      <c r="H697" s="3" t="s">
        <v>2620</v>
      </c>
      <c r="I697" s="3" t="s">
        <v>2621</v>
      </c>
      <c r="J697" s="3" t="s">
        <v>16</v>
      </c>
      <c r="K697" s="3" t="s">
        <v>631</v>
      </c>
      <c r="L697" s="3" t="s">
        <v>2622</v>
      </c>
      <c r="M697" s="3"/>
    </row>
    <row r="698" spans="1:13" x14ac:dyDescent="0.3">
      <c r="A698" s="3" t="s">
        <v>2623</v>
      </c>
      <c r="B698" s="3" t="s">
        <v>25</v>
      </c>
      <c r="C698" s="3">
        <v>412378</v>
      </c>
      <c r="D698" s="3">
        <v>1</v>
      </c>
      <c r="E698" s="3">
        <v>115</v>
      </c>
      <c r="F698" s="4">
        <v>5.8313700000000003E-40</v>
      </c>
      <c r="G698" s="3">
        <v>129.73500000000001</v>
      </c>
      <c r="H698" s="3" t="s">
        <v>2208</v>
      </c>
      <c r="I698" s="3" t="s">
        <v>2624</v>
      </c>
      <c r="J698" s="3" t="s">
        <v>16</v>
      </c>
      <c r="K698" s="3" t="s">
        <v>16</v>
      </c>
      <c r="L698" s="3" t="s">
        <v>2625</v>
      </c>
      <c r="M698" s="3"/>
    </row>
    <row r="699" spans="1:13" x14ac:dyDescent="0.3">
      <c r="A699" s="3" t="s">
        <v>2626</v>
      </c>
      <c r="B699" s="3" t="s">
        <v>13</v>
      </c>
      <c r="C699" s="3">
        <v>223767</v>
      </c>
      <c r="D699" s="3">
        <v>1</v>
      </c>
      <c r="E699" s="3">
        <v>72</v>
      </c>
      <c r="F699" s="4">
        <v>3.2999700000000002E-14</v>
      </c>
      <c r="G699" s="3">
        <v>60.790599999999998</v>
      </c>
      <c r="H699" s="3" t="s">
        <v>2627</v>
      </c>
      <c r="I699" s="3" t="s">
        <v>2628</v>
      </c>
      <c r="J699" s="3" t="s">
        <v>16</v>
      </c>
      <c r="K699" s="3" t="s">
        <v>797</v>
      </c>
      <c r="L699" s="3" t="s">
        <v>2629</v>
      </c>
      <c r="M699" s="3"/>
    </row>
    <row r="700" spans="1:13" x14ac:dyDescent="0.3">
      <c r="A700" s="3" t="s">
        <v>2630</v>
      </c>
      <c r="B700" s="3" t="s">
        <v>13</v>
      </c>
      <c r="C700" s="3">
        <v>223421</v>
      </c>
      <c r="D700" s="3">
        <v>1</v>
      </c>
      <c r="E700" s="3">
        <v>201</v>
      </c>
      <c r="F700" s="4">
        <v>2.0982599999999999E-54</v>
      </c>
      <c r="G700" s="3">
        <v>172.43700000000001</v>
      </c>
      <c r="H700" s="3" t="s">
        <v>2631</v>
      </c>
      <c r="I700" s="3" t="s">
        <v>2632</v>
      </c>
      <c r="J700" s="3" t="s">
        <v>16</v>
      </c>
      <c r="K700" s="3" t="s">
        <v>2633</v>
      </c>
      <c r="L700" s="3" t="s">
        <v>2634</v>
      </c>
      <c r="M700" s="3"/>
    </row>
    <row r="701" spans="1:13" x14ac:dyDescent="0.3">
      <c r="A701" s="3" t="s">
        <v>2635</v>
      </c>
      <c r="B701" s="3" t="s">
        <v>13</v>
      </c>
      <c r="C701" s="3">
        <v>223265</v>
      </c>
      <c r="D701" s="3">
        <v>6</v>
      </c>
      <c r="E701" s="3">
        <v>641</v>
      </c>
      <c r="F701" s="3">
        <v>0</v>
      </c>
      <c r="G701" s="3">
        <v>1051.3399999999999</v>
      </c>
      <c r="H701" s="3" t="s">
        <v>2636</v>
      </c>
      <c r="I701" s="3" t="s">
        <v>2637</v>
      </c>
      <c r="J701" s="3" t="s">
        <v>16</v>
      </c>
      <c r="K701" s="3" t="s">
        <v>2638</v>
      </c>
      <c r="L701" s="3" t="s">
        <v>2639</v>
      </c>
      <c r="M701" s="3"/>
    </row>
    <row r="702" spans="1:13" x14ac:dyDescent="0.3">
      <c r="A702" s="3" t="s">
        <v>2640</v>
      </c>
      <c r="B702" s="3" t="s">
        <v>25</v>
      </c>
      <c r="C702" s="3">
        <v>355704</v>
      </c>
      <c r="D702" s="3">
        <v>13</v>
      </c>
      <c r="E702" s="3">
        <v>439</v>
      </c>
      <c r="F702" s="4">
        <v>5.3375599999999997E-58</v>
      </c>
      <c r="G702" s="3">
        <v>198.30799999999999</v>
      </c>
      <c r="H702" s="3" t="s">
        <v>2641</v>
      </c>
      <c r="I702" s="3" t="s">
        <v>2642</v>
      </c>
      <c r="J702" s="3" t="s">
        <v>16</v>
      </c>
      <c r="K702" s="3" t="s">
        <v>16</v>
      </c>
      <c r="L702" s="3" t="s">
        <v>2643</v>
      </c>
      <c r="M702" s="3"/>
    </row>
    <row r="703" spans="1:13" x14ac:dyDescent="0.3">
      <c r="A703" s="3" t="s">
        <v>2644</v>
      </c>
      <c r="B703" s="3" t="s">
        <v>13</v>
      </c>
      <c r="C703" s="3">
        <v>223643</v>
      </c>
      <c r="D703" s="3">
        <v>4</v>
      </c>
      <c r="E703" s="3">
        <v>217</v>
      </c>
      <c r="F703" s="4">
        <v>7.0667600000000001E-50</v>
      </c>
      <c r="G703" s="3">
        <v>161.666</v>
      </c>
      <c r="H703" s="3" t="s">
        <v>2645</v>
      </c>
      <c r="I703" s="3" t="s">
        <v>2646</v>
      </c>
      <c r="J703" s="3" t="s">
        <v>16</v>
      </c>
      <c r="K703" s="3" t="s">
        <v>2647</v>
      </c>
      <c r="L703" s="3" t="s">
        <v>2648</v>
      </c>
      <c r="M703" s="3"/>
    </row>
    <row r="704" spans="1:13" x14ac:dyDescent="0.3">
      <c r="A704" s="3" t="s">
        <v>2649</v>
      </c>
      <c r="B704" s="3" t="s">
        <v>13</v>
      </c>
      <c r="C704" s="3">
        <v>223266</v>
      </c>
      <c r="D704" s="3">
        <v>3</v>
      </c>
      <c r="E704" s="3">
        <v>808</v>
      </c>
      <c r="F704" s="3">
        <v>0</v>
      </c>
      <c r="G704" s="3">
        <v>966.35299999999995</v>
      </c>
      <c r="H704" s="3" t="s">
        <v>2650</v>
      </c>
      <c r="I704" s="3" t="s">
        <v>2651</v>
      </c>
      <c r="J704" s="3" t="s">
        <v>16</v>
      </c>
      <c r="K704" s="3" t="s">
        <v>2652</v>
      </c>
      <c r="L704" s="3" t="s">
        <v>2653</v>
      </c>
      <c r="M704" s="3"/>
    </row>
    <row r="705" spans="1:13" x14ac:dyDescent="0.3">
      <c r="A705" s="3" t="s">
        <v>2654</v>
      </c>
      <c r="B705" s="3" t="s">
        <v>25</v>
      </c>
      <c r="C705" s="3">
        <v>417478</v>
      </c>
      <c r="D705" s="3">
        <v>1</v>
      </c>
      <c r="E705" s="3">
        <v>131</v>
      </c>
      <c r="F705" s="4">
        <v>7.0757399999999996E-37</v>
      </c>
      <c r="G705" s="3">
        <v>122.883</v>
      </c>
      <c r="H705" s="3" t="s">
        <v>397</v>
      </c>
      <c r="I705" s="3" t="s">
        <v>398</v>
      </c>
      <c r="J705" s="3" t="s">
        <v>113</v>
      </c>
      <c r="K705" s="3" t="s">
        <v>16</v>
      </c>
      <c r="L705" s="3" t="s">
        <v>399</v>
      </c>
      <c r="M705" s="3"/>
    </row>
    <row r="706" spans="1:13" x14ac:dyDescent="0.3">
      <c r="A706" s="3" t="s">
        <v>2655</v>
      </c>
      <c r="B706" s="3" t="s">
        <v>13</v>
      </c>
      <c r="C706" s="3">
        <v>224390</v>
      </c>
      <c r="D706" s="3">
        <v>1</v>
      </c>
      <c r="E706" s="3">
        <v>376</v>
      </c>
      <c r="F706" s="4">
        <v>6.5499700000000003E-150</v>
      </c>
      <c r="G706" s="3">
        <v>428.62299999999999</v>
      </c>
      <c r="H706" s="3" t="s">
        <v>2656</v>
      </c>
      <c r="I706" s="3" t="s">
        <v>2657</v>
      </c>
      <c r="J706" s="3" t="s">
        <v>16</v>
      </c>
      <c r="K706" s="3" t="s">
        <v>626</v>
      </c>
      <c r="L706" s="3" t="s">
        <v>2658</v>
      </c>
      <c r="M706" s="3"/>
    </row>
    <row r="707" spans="1:13" x14ac:dyDescent="0.3">
      <c r="A707" s="3" t="s">
        <v>2659</v>
      </c>
      <c r="B707" s="3" t="s">
        <v>13</v>
      </c>
      <c r="C707" s="3">
        <v>223210</v>
      </c>
      <c r="D707" s="3">
        <v>3</v>
      </c>
      <c r="E707" s="3">
        <v>206</v>
      </c>
      <c r="F707" s="4">
        <v>7.4039199999999998E-58</v>
      </c>
      <c r="G707" s="3">
        <v>182.86500000000001</v>
      </c>
      <c r="H707" s="3" t="s">
        <v>2660</v>
      </c>
      <c r="I707" s="3" t="s">
        <v>2661</v>
      </c>
      <c r="J707" s="3" t="s">
        <v>16</v>
      </c>
      <c r="K707" s="3" t="s">
        <v>369</v>
      </c>
      <c r="L707" s="3" t="s">
        <v>2662</v>
      </c>
      <c r="M707" s="3"/>
    </row>
    <row r="708" spans="1:13" x14ac:dyDescent="0.3">
      <c r="A708" s="3" t="s">
        <v>2663</v>
      </c>
      <c r="B708" s="3" t="s">
        <v>13</v>
      </c>
      <c r="C708" s="3">
        <v>223239</v>
      </c>
      <c r="D708" s="3">
        <v>3</v>
      </c>
      <c r="E708" s="3">
        <v>444</v>
      </c>
      <c r="F708" s="3">
        <v>0</v>
      </c>
      <c r="G708" s="3">
        <v>600.303</v>
      </c>
      <c r="H708" s="3" t="s">
        <v>2664</v>
      </c>
      <c r="I708" s="3" t="s">
        <v>2665</v>
      </c>
      <c r="J708" s="3" t="s">
        <v>16</v>
      </c>
      <c r="K708" s="3" t="s">
        <v>297</v>
      </c>
      <c r="L708" s="3" t="s">
        <v>2666</v>
      </c>
      <c r="M708" s="3"/>
    </row>
    <row r="709" spans="1:13" x14ac:dyDescent="0.3">
      <c r="A709" s="3" t="s">
        <v>2667</v>
      </c>
      <c r="B709" s="3" t="s">
        <v>25</v>
      </c>
      <c r="C709" s="3">
        <v>412483</v>
      </c>
      <c r="D709" s="3">
        <v>13</v>
      </c>
      <c r="E709" s="3">
        <v>251</v>
      </c>
      <c r="F709" s="4">
        <v>2.0346000000000001E-67</v>
      </c>
      <c r="G709" s="3">
        <v>209.32300000000001</v>
      </c>
      <c r="H709" s="3" t="s">
        <v>2668</v>
      </c>
      <c r="I709" s="3" t="s">
        <v>2669</v>
      </c>
      <c r="J709" s="3" t="s">
        <v>16</v>
      </c>
      <c r="K709" s="3" t="s">
        <v>16</v>
      </c>
      <c r="L709" s="3" t="s">
        <v>2670</v>
      </c>
      <c r="M709" s="3"/>
    </row>
    <row r="710" spans="1:13" x14ac:dyDescent="0.3">
      <c r="A710" s="3" t="s">
        <v>2671</v>
      </c>
      <c r="B710" s="3" t="s">
        <v>13</v>
      </c>
      <c r="C710" s="3">
        <v>223234</v>
      </c>
      <c r="D710" s="3">
        <v>1</v>
      </c>
      <c r="E710" s="3">
        <v>378</v>
      </c>
      <c r="F710" s="4">
        <v>5.5961700000000003E-163</v>
      </c>
      <c r="G710" s="3">
        <v>462.108</v>
      </c>
      <c r="H710" s="3" t="s">
        <v>2672</v>
      </c>
      <c r="I710" s="3" t="s">
        <v>2673</v>
      </c>
      <c r="J710" s="3" t="s">
        <v>16</v>
      </c>
      <c r="K710" s="3" t="s">
        <v>297</v>
      </c>
      <c r="L710" s="3" t="s">
        <v>2674</v>
      </c>
      <c r="M710" s="3"/>
    </row>
    <row r="711" spans="1:13" x14ac:dyDescent="0.3">
      <c r="A711" s="3" t="s">
        <v>2675</v>
      </c>
      <c r="B711" s="3" t="s">
        <v>13</v>
      </c>
      <c r="C711" s="3">
        <v>223670</v>
      </c>
      <c r="D711" s="3">
        <v>13</v>
      </c>
      <c r="E711" s="3">
        <v>156</v>
      </c>
      <c r="F711" s="4">
        <v>6.1994799999999997E-37</v>
      </c>
      <c r="G711" s="3">
        <v>124.645</v>
      </c>
      <c r="H711" s="3" t="s">
        <v>2676</v>
      </c>
      <c r="I711" s="3" t="s">
        <v>2677</v>
      </c>
      <c r="J711" s="3" t="s">
        <v>16</v>
      </c>
      <c r="K711" s="3" t="s">
        <v>2678</v>
      </c>
      <c r="L711" s="3" t="s">
        <v>2679</v>
      </c>
      <c r="M711" s="3"/>
    </row>
    <row r="712" spans="1:13" x14ac:dyDescent="0.3">
      <c r="A712" s="3" t="s">
        <v>2680</v>
      </c>
      <c r="B712" s="3" t="s">
        <v>13</v>
      </c>
      <c r="C712" s="3">
        <v>223638</v>
      </c>
      <c r="D712" s="3">
        <v>1</v>
      </c>
      <c r="E712" s="3">
        <v>285</v>
      </c>
      <c r="F712" s="4">
        <v>4.7795199999999996E-127</v>
      </c>
      <c r="G712" s="3">
        <v>363.55399999999997</v>
      </c>
      <c r="H712" s="3" t="s">
        <v>2681</v>
      </c>
      <c r="I712" s="3" t="s">
        <v>2682</v>
      </c>
      <c r="J712" s="3" t="s">
        <v>16</v>
      </c>
      <c r="K712" s="3" t="s">
        <v>2683</v>
      </c>
      <c r="L712" s="3" t="s">
        <v>2684</v>
      </c>
      <c r="M712" s="3"/>
    </row>
    <row r="713" spans="1:13" x14ac:dyDescent="0.3">
      <c r="A713" s="3" t="s">
        <v>2685</v>
      </c>
      <c r="B713" s="3" t="s">
        <v>13</v>
      </c>
      <c r="C713" s="3">
        <v>223526</v>
      </c>
      <c r="D713" s="3">
        <v>1</v>
      </c>
      <c r="E713" s="3">
        <v>604</v>
      </c>
      <c r="F713" s="3">
        <v>0</v>
      </c>
      <c r="G713" s="3">
        <v>806.02200000000005</v>
      </c>
      <c r="H713" s="3" t="s">
        <v>2686</v>
      </c>
      <c r="I713" s="3" t="s">
        <v>2687</v>
      </c>
      <c r="J713" s="3" t="s">
        <v>16</v>
      </c>
      <c r="K713" s="3" t="s">
        <v>2688</v>
      </c>
      <c r="L713" s="3" t="s">
        <v>2689</v>
      </c>
      <c r="M713" s="3"/>
    </row>
    <row r="714" spans="1:13" x14ac:dyDescent="0.3">
      <c r="A714" s="3" t="s">
        <v>2690</v>
      </c>
      <c r="B714" s="3" t="s">
        <v>13</v>
      </c>
      <c r="C714" s="3">
        <v>223653</v>
      </c>
      <c r="D714" s="3">
        <v>1</v>
      </c>
      <c r="E714" s="3">
        <v>227</v>
      </c>
      <c r="F714" s="4">
        <v>4.7293100000000003E-52</v>
      </c>
      <c r="G714" s="3">
        <v>168.95500000000001</v>
      </c>
      <c r="H714" s="3" t="s">
        <v>2691</v>
      </c>
      <c r="I714" s="3" t="s">
        <v>2692</v>
      </c>
      <c r="J714" s="3" t="s">
        <v>16</v>
      </c>
      <c r="K714" s="3" t="s">
        <v>2693</v>
      </c>
      <c r="L714" s="3" t="s">
        <v>2694</v>
      </c>
      <c r="M714" s="3"/>
    </row>
    <row r="715" spans="1:13" x14ac:dyDescent="0.3">
      <c r="A715" s="3" t="s">
        <v>2695</v>
      </c>
      <c r="B715" s="3" t="s">
        <v>13</v>
      </c>
      <c r="C715" s="3">
        <v>224976</v>
      </c>
      <c r="D715" s="3">
        <v>1</v>
      </c>
      <c r="E715" s="3">
        <v>173</v>
      </c>
      <c r="F715" s="4">
        <v>1.30044E-88</v>
      </c>
      <c r="G715" s="3">
        <v>256.82299999999998</v>
      </c>
      <c r="H715" s="3" t="s">
        <v>2696</v>
      </c>
      <c r="I715" s="3" t="s">
        <v>2697</v>
      </c>
      <c r="J715" s="3" t="s">
        <v>16</v>
      </c>
      <c r="K715" s="3" t="s">
        <v>123</v>
      </c>
      <c r="L715" s="3" t="s">
        <v>2698</v>
      </c>
      <c r="M715" s="3"/>
    </row>
    <row r="716" spans="1:13" x14ac:dyDescent="0.3">
      <c r="A716" s="3" t="s">
        <v>2699</v>
      </c>
      <c r="B716" s="3" t="s">
        <v>13</v>
      </c>
      <c r="C716" s="3">
        <v>225142</v>
      </c>
      <c r="D716" s="3">
        <v>3</v>
      </c>
      <c r="E716" s="3">
        <v>417</v>
      </c>
      <c r="F716" s="4">
        <v>6.0293600000000004E-121</v>
      </c>
      <c r="G716" s="3">
        <v>359.23599999999999</v>
      </c>
      <c r="H716" s="3" t="s">
        <v>2700</v>
      </c>
      <c r="I716" s="3" t="s">
        <v>2701</v>
      </c>
      <c r="J716" s="3" t="s">
        <v>16</v>
      </c>
      <c r="K716" s="3" t="s">
        <v>2702</v>
      </c>
      <c r="L716" s="3" t="s">
        <v>2703</v>
      </c>
      <c r="M716" s="3"/>
    </row>
    <row r="717" spans="1:13" x14ac:dyDescent="0.3">
      <c r="A717" s="3" t="s">
        <v>2704</v>
      </c>
      <c r="B717" s="3" t="s">
        <v>13</v>
      </c>
      <c r="C717" s="3">
        <v>223566</v>
      </c>
      <c r="D717" s="3">
        <v>4</v>
      </c>
      <c r="E717" s="3">
        <v>321</v>
      </c>
      <c r="F717" s="4">
        <v>3.9264499999999999E-66</v>
      </c>
      <c r="G717" s="3">
        <v>210.226</v>
      </c>
      <c r="H717" s="3" t="s">
        <v>2454</v>
      </c>
      <c r="I717" s="3" t="s">
        <v>2455</v>
      </c>
      <c r="J717" s="3" t="s">
        <v>16</v>
      </c>
      <c r="K717" s="3" t="s">
        <v>2456</v>
      </c>
      <c r="L717" s="3" t="s">
        <v>2457</v>
      </c>
      <c r="M717" s="3"/>
    </row>
    <row r="718" spans="1:13" x14ac:dyDescent="0.3">
      <c r="A718" s="3" t="s">
        <v>2705</v>
      </c>
      <c r="B718" s="3" t="s">
        <v>13</v>
      </c>
      <c r="C718" s="3">
        <v>223614</v>
      </c>
      <c r="D718" s="3">
        <v>8</v>
      </c>
      <c r="E718" s="3">
        <v>309</v>
      </c>
      <c r="F718" s="4">
        <v>2.1677099999999999E-146</v>
      </c>
      <c r="G718" s="3">
        <v>414.30200000000002</v>
      </c>
      <c r="H718" s="3" t="s">
        <v>2706</v>
      </c>
      <c r="I718" s="3" t="s">
        <v>2707</v>
      </c>
      <c r="J718" s="3" t="s">
        <v>16</v>
      </c>
      <c r="K718" s="3" t="s">
        <v>2708</v>
      </c>
      <c r="L718" s="3" t="s">
        <v>2709</v>
      </c>
      <c r="M718" s="3"/>
    </row>
    <row r="719" spans="1:13" x14ac:dyDescent="0.3">
      <c r="A719" s="3" t="s">
        <v>2710</v>
      </c>
      <c r="B719" s="3" t="s">
        <v>13</v>
      </c>
      <c r="C719" s="3">
        <v>223579</v>
      </c>
      <c r="D719" s="3">
        <v>1</v>
      </c>
      <c r="E719" s="3">
        <v>357</v>
      </c>
      <c r="F719" s="3">
        <v>0</v>
      </c>
      <c r="G719" s="3">
        <v>619.59100000000001</v>
      </c>
      <c r="H719" s="3" t="s">
        <v>2711</v>
      </c>
      <c r="I719" s="3" t="s">
        <v>2712</v>
      </c>
      <c r="J719" s="3" t="s">
        <v>16</v>
      </c>
      <c r="K719" s="3" t="s">
        <v>2713</v>
      </c>
      <c r="L719" s="3" t="s">
        <v>2714</v>
      </c>
      <c r="M719" s="3"/>
    </row>
    <row r="720" spans="1:13" x14ac:dyDescent="0.3">
      <c r="A720" s="3" t="s">
        <v>2715</v>
      </c>
      <c r="B720" s="3" t="s">
        <v>13</v>
      </c>
      <c r="C720" s="3">
        <v>223534</v>
      </c>
      <c r="D720" s="3">
        <v>13</v>
      </c>
      <c r="E720" s="3">
        <v>406</v>
      </c>
      <c r="F720" s="3">
        <v>0</v>
      </c>
      <c r="G720" s="3">
        <v>660.55100000000004</v>
      </c>
      <c r="H720" s="3" t="s">
        <v>2716</v>
      </c>
      <c r="I720" s="3" t="s">
        <v>2717</v>
      </c>
      <c r="J720" s="3" t="s">
        <v>16</v>
      </c>
      <c r="K720" s="3" t="s">
        <v>2718</v>
      </c>
      <c r="L720" s="3" t="s">
        <v>2719</v>
      </c>
      <c r="M720" s="3"/>
    </row>
    <row r="721" spans="1:13" x14ac:dyDescent="0.3">
      <c r="A721" s="3" t="s">
        <v>2715</v>
      </c>
      <c r="B721" s="3" t="s">
        <v>13</v>
      </c>
      <c r="C721" s="3">
        <v>223534</v>
      </c>
      <c r="D721" s="3">
        <v>557</v>
      </c>
      <c r="E721" s="3">
        <v>924</v>
      </c>
      <c r="F721" s="4">
        <v>1.34771E-84</v>
      </c>
      <c r="G721" s="3">
        <v>279.589</v>
      </c>
      <c r="H721" s="3" t="s">
        <v>2716</v>
      </c>
      <c r="I721" s="3" t="s">
        <v>2717</v>
      </c>
      <c r="J721" s="3" t="s">
        <v>16</v>
      </c>
      <c r="K721" s="3" t="s">
        <v>2718</v>
      </c>
      <c r="L721" s="3" t="s">
        <v>2719</v>
      </c>
      <c r="M721" s="3"/>
    </row>
    <row r="722" spans="1:13" x14ac:dyDescent="0.3">
      <c r="A722" s="3" t="s">
        <v>2715</v>
      </c>
      <c r="B722" s="3" t="s">
        <v>25</v>
      </c>
      <c r="C722" s="3">
        <v>223216</v>
      </c>
      <c r="D722" s="3">
        <v>945</v>
      </c>
      <c r="E722" s="3">
        <v>987</v>
      </c>
      <c r="F722" s="4">
        <v>3.9115100000000001E-5</v>
      </c>
      <c r="G722" s="3">
        <v>47.630499999999998</v>
      </c>
      <c r="H722" s="3" t="s">
        <v>2720</v>
      </c>
      <c r="I722" s="3" t="s">
        <v>2721</v>
      </c>
      <c r="J722" s="3" t="s">
        <v>113</v>
      </c>
      <c r="K722" s="3" t="s">
        <v>16</v>
      </c>
      <c r="L722" s="3" t="s">
        <v>2722</v>
      </c>
      <c r="M722" s="3"/>
    </row>
    <row r="723" spans="1:13" x14ac:dyDescent="0.3">
      <c r="A723" s="3" t="s">
        <v>2723</v>
      </c>
      <c r="B723" s="3" t="s">
        <v>13</v>
      </c>
      <c r="C723" s="3">
        <v>223617</v>
      </c>
      <c r="D723" s="3">
        <v>7</v>
      </c>
      <c r="E723" s="3">
        <v>267</v>
      </c>
      <c r="F723" s="4">
        <v>1.8515099999999999E-60</v>
      </c>
      <c r="G723" s="3">
        <v>191.46700000000001</v>
      </c>
      <c r="H723" s="3" t="s">
        <v>2724</v>
      </c>
      <c r="I723" s="3" t="s">
        <v>2725</v>
      </c>
      <c r="J723" s="3" t="s">
        <v>16</v>
      </c>
      <c r="K723" s="3" t="s">
        <v>2726</v>
      </c>
      <c r="L723" s="3" t="s">
        <v>2727</v>
      </c>
      <c r="M723" s="3"/>
    </row>
    <row r="724" spans="1:13" x14ac:dyDescent="0.3">
      <c r="A724" s="3" t="s">
        <v>2728</v>
      </c>
      <c r="B724" s="3" t="s">
        <v>13</v>
      </c>
      <c r="C724" s="3">
        <v>223245</v>
      </c>
      <c r="D724" s="3">
        <v>6</v>
      </c>
      <c r="E724" s="3">
        <v>305</v>
      </c>
      <c r="F724" s="4">
        <v>3.0131899999999998E-109</v>
      </c>
      <c r="G724" s="3">
        <v>319.91899999999998</v>
      </c>
      <c r="H724" s="3" t="s">
        <v>2729</v>
      </c>
      <c r="I724" s="3" t="s">
        <v>2730</v>
      </c>
      <c r="J724" s="3" t="s">
        <v>16</v>
      </c>
      <c r="K724" s="3" t="s">
        <v>825</v>
      </c>
      <c r="L724" s="3" t="s">
        <v>2731</v>
      </c>
      <c r="M724" s="3"/>
    </row>
    <row r="725" spans="1:13" x14ac:dyDescent="0.3">
      <c r="A725" s="3" t="s">
        <v>2732</v>
      </c>
      <c r="B725" s="3" t="s">
        <v>13</v>
      </c>
      <c r="C725" s="3">
        <v>223361</v>
      </c>
      <c r="D725" s="3">
        <v>2</v>
      </c>
      <c r="E725" s="3">
        <v>222</v>
      </c>
      <c r="F725" s="4">
        <v>7.1632900000000001E-93</v>
      </c>
      <c r="G725" s="3">
        <v>272.23200000000003</v>
      </c>
      <c r="H725" s="3" t="s">
        <v>2733</v>
      </c>
      <c r="I725" s="3" t="s">
        <v>2734</v>
      </c>
      <c r="J725" s="3" t="s">
        <v>16</v>
      </c>
      <c r="K725" s="3" t="s">
        <v>825</v>
      </c>
      <c r="L725" s="3" t="s">
        <v>2735</v>
      </c>
      <c r="M725" s="3"/>
    </row>
    <row r="726" spans="1:13" x14ac:dyDescent="0.3">
      <c r="A726" s="3" t="s">
        <v>2736</v>
      </c>
      <c r="B726" s="3" t="s">
        <v>13</v>
      </c>
      <c r="C726" s="3">
        <v>223537</v>
      </c>
      <c r="D726" s="3">
        <v>2</v>
      </c>
      <c r="E726" s="3">
        <v>205</v>
      </c>
      <c r="F726" s="4">
        <v>2.1408899999999999E-66</v>
      </c>
      <c r="G726" s="3">
        <v>202.87</v>
      </c>
      <c r="H726" s="3" t="s">
        <v>2737</v>
      </c>
      <c r="I726" s="3" t="s">
        <v>2738</v>
      </c>
      <c r="J726" s="3" t="s">
        <v>16</v>
      </c>
      <c r="K726" s="3" t="s">
        <v>123</v>
      </c>
      <c r="L726" s="3" t="s">
        <v>2739</v>
      </c>
      <c r="M726" s="3"/>
    </row>
    <row r="727" spans="1:13" x14ac:dyDescent="0.3">
      <c r="A727" s="3" t="s">
        <v>2740</v>
      </c>
      <c r="B727" s="3" t="s">
        <v>13</v>
      </c>
      <c r="C727" s="3">
        <v>223122</v>
      </c>
      <c r="D727" s="3">
        <v>4</v>
      </c>
      <c r="E727" s="3">
        <v>423</v>
      </c>
      <c r="F727" s="4">
        <v>2.1713799999999999E-163</v>
      </c>
      <c r="G727" s="3">
        <v>466.423</v>
      </c>
      <c r="H727" s="3" t="s">
        <v>2741</v>
      </c>
      <c r="I727" s="3" t="s">
        <v>2742</v>
      </c>
      <c r="J727" s="3" t="s">
        <v>16</v>
      </c>
      <c r="K727" s="3" t="s">
        <v>802</v>
      </c>
      <c r="L727" s="3" t="s">
        <v>2743</v>
      </c>
      <c r="M727" s="3"/>
    </row>
    <row r="728" spans="1:13" x14ac:dyDescent="0.3">
      <c r="A728" s="3" t="s">
        <v>2744</v>
      </c>
      <c r="B728" s="3" t="s">
        <v>13</v>
      </c>
      <c r="C728" s="3">
        <v>223982</v>
      </c>
      <c r="D728" s="3">
        <v>3</v>
      </c>
      <c r="E728" s="3">
        <v>308</v>
      </c>
      <c r="F728" s="4">
        <v>3.7597899999999999E-131</v>
      </c>
      <c r="G728" s="3">
        <v>375.46100000000001</v>
      </c>
      <c r="H728" s="3" t="s">
        <v>2745</v>
      </c>
      <c r="I728" s="3" t="s">
        <v>2746</v>
      </c>
      <c r="J728" s="3" t="s">
        <v>16</v>
      </c>
      <c r="K728" s="3" t="s">
        <v>1429</v>
      </c>
      <c r="L728" s="3" t="s">
        <v>2747</v>
      </c>
      <c r="M728" s="3"/>
    </row>
    <row r="729" spans="1:13" x14ac:dyDescent="0.3">
      <c r="A729" s="3" t="s">
        <v>2748</v>
      </c>
      <c r="B729" s="3" t="s">
        <v>13</v>
      </c>
      <c r="C729" s="3">
        <v>224851</v>
      </c>
      <c r="D729" s="3">
        <v>301</v>
      </c>
      <c r="E729" s="3">
        <v>596</v>
      </c>
      <c r="F729" s="4">
        <v>1.8881899999999999E-39</v>
      </c>
      <c r="G729" s="3">
        <v>146.86600000000001</v>
      </c>
      <c r="H729" s="3" t="s">
        <v>1423</v>
      </c>
      <c r="I729" s="3" t="s">
        <v>1424</v>
      </c>
      <c r="J729" s="3" t="s">
        <v>16</v>
      </c>
      <c r="K729" s="3" t="s">
        <v>1093</v>
      </c>
      <c r="L729" s="3" t="s">
        <v>1425</v>
      </c>
      <c r="M729" s="3"/>
    </row>
    <row r="730" spans="1:13" x14ac:dyDescent="0.3">
      <c r="A730" s="3" t="s">
        <v>2748</v>
      </c>
      <c r="B730" s="3" t="s">
        <v>13</v>
      </c>
      <c r="C730" s="3">
        <v>223730</v>
      </c>
      <c r="D730" s="3">
        <v>35</v>
      </c>
      <c r="E730" s="3">
        <v>295</v>
      </c>
      <c r="F730" s="4">
        <v>1.2593399999999999E-32</v>
      </c>
      <c r="G730" s="3">
        <v>127.744</v>
      </c>
      <c r="H730" s="3" t="s">
        <v>451</v>
      </c>
      <c r="I730" s="3" t="s">
        <v>452</v>
      </c>
      <c r="J730" s="3" t="s">
        <v>16</v>
      </c>
      <c r="K730" s="3" t="s">
        <v>453</v>
      </c>
      <c r="L730" s="3" t="s">
        <v>454</v>
      </c>
      <c r="M730" s="3"/>
    </row>
    <row r="731" spans="1:13" x14ac:dyDescent="0.3">
      <c r="A731" s="3" t="s">
        <v>2749</v>
      </c>
      <c r="B731" s="3" t="s">
        <v>13</v>
      </c>
      <c r="C731" s="3">
        <v>223443</v>
      </c>
      <c r="D731" s="3">
        <v>12</v>
      </c>
      <c r="E731" s="3">
        <v>467</v>
      </c>
      <c r="F731" s="4">
        <v>5.0553400000000001E-26</v>
      </c>
      <c r="G731" s="3">
        <v>110.851</v>
      </c>
      <c r="H731" s="3" t="s">
        <v>872</v>
      </c>
      <c r="I731" s="3" t="s">
        <v>873</v>
      </c>
      <c r="J731" s="3" t="s">
        <v>16</v>
      </c>
      <c r="K731" s="3" t="s">
        <v>869</v>
      </c>
      <c r="L731" s="3" t="s">
        <v>874</v>
      </c>
      <c r="M731" s="3"/>
    </row>
    <row r="732" spans="1:13" x14ac:dyDescent="0.3">
      <c r="A732" s="3" t="s">
        <v>2750</v>
      </c>
      <c r="B732" s="3" t="s">
        <v>13</v>
      </c>
      <c r="C732" s="3">
        <v>223508</v>
      </c>
      <c r="D732" s="3">
        <v>3</v>
      </c>
      <c r="E732" s="3">
        <v>180</v>
      </c>
      <c r="F732" s="4">
        <v>1.9040199999999999E-43</v>
      </c>
      <c r="G732" s="3">
        <v>142.52799999999999</v>
      </c>
      <c r="H732" s="3" t="s">
        <v>2206</v>
      </c>
      <c r="I732" s="3" t="s">
        <v>2207</v>
      </c>
      <c r="J732" s="3" t="s">
        <v>16</v>
      </c>
      <c r="K732" s="3" t="s">
        <v>2208</v>
      </c>
      <c r="L732" s="3" t="s">
        <v>2209</v>
      </c>
      <c r="M732" s="3"/>
    </row>
    <row r="733" spans="1:13" x14ac:dyDescent="0.3">
      <c r="A733" s="3" t="s">
        <v>2751</v>
      </c>
      <c r="B733" s="3" t="s">
        <v>25</v>
      </c>
      <c r="C733" s="3">
        <v>419670</v>
      </c>
      <c r="D733" s="3">
        <v>46</v>
      </c>
      <c r="E733" s="3">
        <v>187</v>
      </c>
      <c r="F733" s="3">
        <v>8.8679499999999994E-3</v>
      </c>
      <c r="G733" s="3">
        <v>38.084000000000003</v>
      </c>
      <c r="H733" s="3" t="s">
        <v>236</v>
      </c>
      <c r="I733" s="3" t="s">
        <v>2752</v>
      </c>
      <c r="J733" s="3" t="s">
        <v>99</v>
      </c>
      <c r="K733" s="3" t="s">
        <v>16</v>
      </c>
      <c r="L733" s="3" t="s">
        <v>2753</v>
      </c>
      <c r="M733" s="3"/>
    </row>
    <row r="734" spans="1:13" x14ac:dyDescent="0.3">
      <c r="A734" s="3" t="s">
        <v>2754</v>
      </c>
      <c r="B734" s="3" t="s">
        <v>13</v>
      </c>
      <c r="C734" s="3">
        <v>223362</v>
      </c>
      <c r="D734" s="3">
        <v>2</v>
      </c>
      <c r="E734" s="3">
        <v>433</v>
      </c>
      <c r="F734" s="4">
        <v>2.5558100000000002E-147</v>
      </c>
      <c r="G734" s="3">
        <v>425.90800000000002</v>
      </c>
      <c r="H734" s="3" t="s">
        <v>2755</v>
      </c>
      <c r="I734" s="3" t="s">
        <v>2756</v>
      </c>
      <c r="J734" s="3" t="s">
        <v>16</v>
      </c>
      <c r="K734" s="3" t="s">
        <v>2757</v>
      </c>
      <c r="L734" s="3" t="s">
        <v>2758</v>
      </c>
      <c r="M734" s="3"/>
    </row>
    <row r="735" spans="1:13" x14ac:dyDescent="0.3">
      <c r="A735" s="3" t="s">
        <v>2759</v>
      </c>
      <c r="B735" s="3" t="s">
        <v>13</v>
      </c>
      <c r="C735" s="3">
        <v>223999</v>
      </c>
      <c r="D735" s="3">
        <v>78</v>
      </c>
      <c r="E735" s="3">
        <v>324</v>
      </c>
      <c r="F735" s="4">
        <v>1.14984E-17</v>
      </c>
      <c r="G735" s="3">
        <v>81.680199999999999</v>
      </c>
      <c r="H735" s="3" t="s">
        <v>2760</v>
      </c>
      <c r="I735" s="3" t="s">
        <v>2761</v>
      </c>
      <c r="J735" s="3" t="s">
        <v>16</v>
      </c>
      <c r="K735" s="3" t="s">
        <v>2762</v>
      </c>
      <c r="L735" s="3" t="s">
        <v>2763</v>
      </c>
      <c r="M735" s="3"/>
    </row>
    <row r="736" spans="1:13" x14ac:dyDescent="0.3">
      <c r="A736" s="3" t="s">
        <v>2764</v>
      </c>
      <c r="B736" s="3" t="s">
        <v>25</v>
      </c>
      <c r="C736" s="3">
        <v>419990</v>
      </c>
      <c r="D736" s="3">
        <v>9</v>
      </c>
      <c r="E736" s="3">
        <v>108</v>
      </c>
      <c r="F736" s="4">
        <v>5.0221999999999995E-7</v>
      </c>
      <c r="G736" s="3">
        <v>44.831400000000002</v>
      </c>
      <c r="H736" s="3" t="s">
        <v>2765</v>
      </c>
      <c r="I736" s="3" t="s">
        <v>2766</v>
      </c>
      <c r="J736" s="3" t="s">
        <v>16</v>
      </c>
      <c r="K736" s="3" t="s">
        <v>16</v>
      </c>
      <c r="L736" s="3" t="s">
        <v>2767</v>
      </c>
      <c r="M736" s="3"/>
    </row>
    <row r="737" spans="1:13" x14ac:dyDescent="0.3">
      <c r="A737" s="3" t="s">
        <v>2768</v>
      </c>
      <c r="B737" s="3" t="s">
        <v>25</v>
      </c>
      <c r="C737" s="3">
        <v>419990</v>
      </c>
      <c r="D737" s="3">
        <v>9</v>
      </c>
      <c r="E737" s="3">
        <v>118</v>
      </c>
      <c r="F737" s="3">
        <v>8.4061799999999992E-3</v>
      </c>
      <c r="G737" s="3">
        <v>33.275500000000001</v>
      </c>
      <c r="H737" s="3" t="s">
        <v>2765</v>
      </c>
      <c r="I737" s="3" t="s">
        <v>2766</v>
      </c>
      <c r="J737" s="3" t="s">
        <v>16</v>
      </c>
      <c r="K737" s="3" t="s">
        <v>16</v>
      </c>
      <c r="L737" s="3" t="s">
        <v>2767</v>
      </c>
      <c r="M737" s="3"/>
    </row>
    <row r="738" spans="1:13" x14ac:dyDescent="0.3">
      <c r="A738" s="3" t="s">
        <v>2769</v>
      </c>
      <c r="B738" s="3" t="s">
        <v>13</v>
      </c>
      <c r="C738" s="3">
        <v>224221</v>
      </c>
      <c r="D738" s="3">
        <v>30</v>
      </c>
      <c r="E738" s="3">
        <v>160</v>
      </c>
      <c r="F738" s="4">
        <v>8.4042100000000006E-30</v>
      </c>
      <c r="G738" s="3">
        <v>106.977</v>
      </c>
      <c r="H738" s="3" t="s">
        <v>2770</v>
      </c>
      <c r="I738" s="3" t="s">
        <v>2771</v>
      </c>
      <c r="J738" s="3" t="s">
        <v>16</v>
      </c>
      <c r="K738" s="3" t="s">
        <v>927</v>
      </c>
      <c r="L738" s="3" t="s">
        <v>2772</v>
      </c>
      <c r="M738" s="3"/>
    </row>
    <row r="739" spans="1:13" x14ac:dyDescent="0.3">
      <c r="A739" s="3" t="s">
        <v>2773</v>
      </c>
      <c r="B739" s="3" t="s">
        <v>13</v>
      </c>
      <c r="C739" s="3">
        <v>225411</v>
      </c>
      <c r="D739" s="3">
        <v>11</v>
      </c>
      <c r="E739" s="3">
        <v>339</v>
      </c>
      <c r="F739" s="4">
        <v>8.7487700000000003E-74</v>
      </c>
      <c r="G739" s="3">
        <v>230.96199999999999</v>
      </c>
      <c r="H739" s="3" t="s">
        <v>2774</v>
      </c>
      <c r="I739" s="3" t="s">
        <v>2775</v>
      </c>
      <c r="J739" s="3" t="s">
        <v>16</v>
      </c>
      <c r="K739" s="3" t="s">
        <v>2776</v>
      </c>
      <c r="L739" s="3" t="s">
        <v>2777</v>
      </c>
      <c r="M739" s="3"/>
    </row>
    <row r="740" spans="1:13" x14ac:dyDescent="0.3">
      <c r="A740" s="3" t="s">
        <v>2778</v>
      </c>
      <c r="B740" s="3" t="s">
        <v>25</v>
      </c>
      <c r="C740" s="3">
        <v>419889</v>
      </c>
      <c r="D740" s="3">
        <v>4</v>
      </c>
      <c r="E740" s="3">
        <v>57</v>
      </c>
      <c r="F740" s="3">
        <v>7.7156600000000001E-4</v>
      </c>
      <c r="G740" s="3">
        <v>35.773499999999999</v>
      </c>
      <c r="H740" s="3" t="s">
        <v>2779</v>
      </c>
      <c r="I740" s="3" t="s">
        <v>2780</v>
      </c>
      <c r="J740" s="3" t="s">
        <v>16</v>
      </c>
      <c r="K740" s="3" t="s">
        <v>16</v>
      </c>
      <c r="L740" s="3" t="s">
        <v>2781</v>
      </c>
      <c r="M740" s="3"/>
    </row>
    <row r="741" spans="1:13" x14ac:dyDescent="0.3">
      <c r="A741" s="3" t="s">
        <v>2782</v>
      </c>
      <c r="B741" s="3" t="s">
        <v>25</v>
      </c>
      <c r="C741" s="3">
        <v>223810</v>
      </c>
      <c r="D741" s="3">
        <v>30</v>
      </c>
      <c r="E741" s="3">
        <v>183</v>
      </c>
      <c r="F741" s="4">
        <v>7.6346699999999995E-6</v>
      </c>
      <c r="G741" s="3">
        <v>45.552700000000002</v>
      </c>
      <c r="H741" s="3" t="s">
        <v>2783</v>
      </c>
      <c r="I741" s="3" t="s">
        <v>2784</v>
      </c>
      <c r="J741" s="3" t="s">
        <v>113</v>
      </c>
      <c r="K741" s="3" t="s">
        <v>16</v>
      </c>
      <c r="L741" s="3" t="s">
        <v>2785</v>
      </c>
      <c r="M741" s="3"/>
    </row>
    <row r="742" spans="1:13" x14ac:dyDescent="0.3">
      <c r="A742" s="3" t="s">
        <v>2786</v>
      </c>
      <c r="B742" s="3" t="s">
        <v>13</v>
      </c>
      <c r="C742" s="3">
        <v>223635</v>
      </c>
      <c r="D742" s="3">
        <v>3</v>
      </c>
      <c r="E742" s="3">
        <v>224</v>
      </c>
      <c r="F742" s="4">
        <v>4.1279700000000002E-28</v>
      </c>
      <c r="G742" s="3">
        <v>107.883</v>
      </c>
      <c r="H742" s="3" t="s">
        <v>234</v>
      </c>
      <c r="I742" s="3" t="s">
        <v>235</v>
      </c>
      <c r="J742" s="3" t="s">
        <v>16</v>
      </c>
      <c r="K742" s="3" t="s">
        <v>236</v>
      </c>
      <c r="L742" s="3" t="s">
        <v>237</v>
      </c>
      <c r="M742" s="3"/>
    </row>
    <row r="743" spans="1:13" x14ac:dyDescent="0.3">
      <c r="A743" s="3" t="s">
        <v>2787</v>
      </c>
      <c r="B743" s="3" t="s">
        <v>25</v>
      </c>
      <c r="C743" s="3">
        <v>418431</v>
      </c>
      <c r="D743" s="3">
        <v>1</v>
      </c>
      <c r="E743" s="3">
        <v>175</v>
      </c>
      <c r="F743" s="4">
        <v>7.4393000000000003E-58</v>
      </c>
      <c r="G743" s="3">
        <v>193.363</v>
      </c>
      <c r="H743" s="3" t="s">
        <v>2287</v>
      </c>
      <c r="I743" s="3" t="s">
        <v>2788</v>
      </c>
      <c r="J743" s="3" t="s">
        <v>16</v>
      </c>
      <c r="K743" s="3" t="s">
        <v>16</v>
      </c>
      <c r="L743" s="3" t="s">
        <v>2789</v>
      </c>
      <c r="M743" s="3"/>
    </row>
    <row r="744" spans="1:13" x14ac:dyDescent="0.3">
      <c r="A744" s="3" t="s">
        <v>2787</v>
      </c>
      <c r="B744" s="3" t="s">
        <v>25</v>
      </c>
      <c r="C744" s="3">
        <v>418431</v>
      </c>
      <c r="D744" s="3">
        <v>178</v>
      </c>
      <c r="E744" s="3">
        <v>349</v>
      </c>
      <c r="F744" s="4">
        <v>2.1820300000000001E-51</v>
      </c>
      <c r="G744" s="3">
        <v>176.029</v>
      </c>
      <c r="H744" s="3" t="s">
        <v>2287</v>
      </c>
      <c r="I744" s="3" t="s">
        <v>2788</v>
      </c>
      <c r="J744" s="3" t="s">
        <v>16</v>
      </c>
      <c r="K744" s="3" t="s">
        <v>16</v>
      </c>
      <c r="L744" s="3" t="s">
        <v>2789</v>
      </c>
      <c r="M744" s="3"/>
    </row>
    <row r="745" spans="1:13" x14ac:dyDescent="0.3">
      <c r="A745" s="3" t="s">
        <v>2787</v>
      </c>
      <c r="B745" s="3" t="s">
        <v>25</v>
      </c>
      <c r="C745" s="3">
        <v>418431</v>
      </c>
      <c r="D745" s="3">
        <v>352</v>
      </c>
      <c r="E745" s="3">
        <v>520</v>
      </c>
      <c r="F745" s="4">
        <v>9.6865399999999995E-51</v>
      </c>
      <c r="G745" s="3">
        <v>174.10300000000001</v>
      </c>
      <c r="H745" s="3" t="s">
        <v>2287</v>
      </c>
      <c r="I745" s="3" t="s">
        <v>2788</v>
      </c>
      <c r="J745" s="3" t="s">
        <v>16</v>
      </c>
      <c r="K745" s="3" t="s">
        <v>16</v>
      </c>
      <c r="L745" s="3" t="s">
        <v>2789</v>
      </c>
      <c r="M745" s="3"/>
    </row>
    <row r="746" spans="1:13" x14ac:dyDescent="0.3">
      <c r="A746" s="3" t="s">
        <v>2787</v>
      </c>
      <c r="B746" s="3" t="s">
        <v>25</v>
      </c>
      <c r="C746" s="3">
        <v>418431</v>
      </c>
      <c r="D746" s="3">
        <v>523</v>
      </c>
      <c r="E746" s="3">
        <v>694</v>
      </c>
      <c r="F746" s="4">
        <v>5.7972299999999996E-44</v>
      </c>
      <c r="G746" s="3">
        <v>155.614</v>
      </c>
      <c r="H746" s="3" t="s">
        <v>2287</v>
      </c>
      <c r="I746" s="3" t="s">
        <v>2788</v>
      </c>
      <c r="J746" s="3" t="s">
        <v>16</v>
      </c>
      <c r="K746" s="3" t="s">
        <v>16</v>
      </c>
      <c r="L746" s="3" t="s">
        <v>2789</v>
      </c>
      <c r="M746" s="3"/>
    </row>
    <row r="747" spans="1:13" x14ac:dyDescent="0.3">
      <c r="A747" s="3" t="s">
        <v>2790</v>
      </c>
      <c r="B747" s="3" t="s">
        <v>25</v>
      </c>
      <c r="C747" s="3">
        <v>418431</v>
      </c>
      <c r="D747" s="3">
        <v>1</v>
      </c>
      <c r="E747" s="3">
        <v>174</v>
      </c>
      <c r="F747" s="4">
        <v>7.3517800000000002E-51</v>
      </c>
      <c r="G747" s="3">
        <v>167.17</v>
      </c>
      <c r="H747" s="3" t="s">
        <v>2287</v>
      </c>
      <c r="I747" s="3" t="s">
        <v>2788</v>
      </c>
      <c r="J747" s="3" t="s">
        <v>16</v>
      </c>
      <c r="K747" s="3" t="s">
        <v>16</v>
      </c>
      <c r="L747" s="3" t="s">
        <v>2789</v>
      </c>
      <c r="M747" s="3"/>
    </row>
    <row r="748" spans="1:13" x14ac:dyDescent="0.3">
      <c r="A748" s="3" t="s">
        <v>2790</v>
      </c>
      <c r="B748" s="3" t="s">
        <v>25</v>
      </c>
      <c r="C748" s="3">
        <v>418431</v>
      </c>
      <c r="D748" s="3">
        <v>180</v>
      </c>
      <c r="E748" s="3">
        <v>352</v>
      </c>
      <c r="F748" s="4">
        <v>4.0869600000000002E-44</v>
      </c>
      <c r="G748" s="3">
        <v>149.83600000000001</v>
      </c>
      <c r="H748" s="3" t="s">
        <v>2287</v>
      </c>
      <c r="I748" s="3" t="s">
        <v>2788</v>
      </c>
      <c r="J748" s="3" t="s">
        <v>16</v>
      </c>
      <c r="K748" s="3" t="s">
        <v>16</v>
      </c>
      <c r="L748" s="3" t="s">
        <v>2789</v>
      </c>
      <c r="M748" s="3"/>
    </row>
    <row r="749" spans="1:13" x14ac:dyDescent="0.3">
      <c r="A749" s="3" t="s">
        <v>2791</v>
      </c>
      <c r="B749" s="3" t="s">
        <v>13</v>
      </c>
      <c r="C749" s="3">
        <v>223713</v>
      </c>
      <c r="D749" s="3">
        <v>3</v>
      </c>
      <c r="E749" s="3">
        <v>96</v>
      </c>
      <c r="F749" s="4">
        <v>5.71391E-11</v>
      </c>
      <c r="G749" s="3">
        <v>54.8249</v>
      </c>
      <c r="H749" s="3" t="s">
        <v>191</v>
      </c>
      <c r="I749" s="3" t="s">
        <v>192</v>
      </c>
      <c r="J749" s="3" t="s">
        <v>16</v>
      </c>
      <c r="K749" s="3" t="s">
        <v>193</v>
      </c>
      <c r="L749" s="3" t="s">
        <v>194</v>
      </c>
      <c r="M749" s="3"/>
    </row>
    <row r="750" spans="1:13" x14ac:dyDescent="0.3">
      <c r="A750" s="3" t="s">
        <v>2792</v>
      </c>
      <c r="B750" s="3" t="s">
        <v>25</v>
      </c>
      <c r="C750" s="3">
        <v>417480</v>
      </c>
      <c r="D750" s="3">
        <v>3</v>
      </c>
      <c r="E750" s="3">
        <v>135</v>
      </c>
      <c r="F750" s="4">
        <v>8.9753099999999996E-12</v>
      </c>
      <c r="G750" s="3">
        <v>58.638100000000001</v>
      </c>
      <c r="H750" s="3" t="s">
        <v>2793</v>
      </c>
      <c r="I750" s="3" t="s">
        <v>2794</v>
      </c>
      <c r="J750" s="3" t="s">
        <v>16</v>
      </c>
      <c r="K750" s="3" t="s">
        <v>16</v>
      </c>
      <c r="L750" s="3" t="s">
        <v>2795</v>
      </c>
      <c r="M750" s="3"/>
    </row>
    <row r="751" spans="1:13" x14ac:dyDescent="0.3">
      <c r="A751" s="3" t="s">
        <v>2796</v>
      </c>
      <c r="B751" s="3" t="s">
        <v>13</v>
      </c>
      <c r="C751" s="3">
        <v>223550</v>
      </c>
      <c r="D751" s="3">
        <v>23</v>
      </c>
      <c r="E751" s="3">
        <v>866</v>
      </c>
      <c r="F751" s="3">
        <v>0</v>
      </c>
      <c r="G751" s="3">
        <v>690.61199999999997</v>
      </c>
      <c r="H751" s="3" t="s">
        <v>918</v>
      </c>
      <c r="I751" s="3" t="s">
        <v>919</v>
      </c>
      <c r="J751" s="3" t="s">
        <v>16</v>
      </c>
      <c r="K751" s="3" t="s">
        <v>236</v>
      </c>
      <c r="L751" s="3" t="s">
        <v>920</v>
      </c>
      <c r="M751" s="3"/>
    </row>
    <row r="752" spans="1:13" x14ac:dyDescent="0.3">
      <c r="A752" s="3" t="s">
        <v>2797</v>
      </c>
      <c r="B752" s="3" t="s">
        <v>25</v>
      </c>
      <c r="C752" s="3">
        <v>227779</v>
      </c>
      <c r="D752" s="3">
        <v>175</v>
      </c>
      <c r="E752" s="3">
        <v>447</v>
      </c>
      <c r="F752" s="4">
        <v>3.0771800000000001E-22</v>
      </c>
      <c r="G752" s="3">
        <v>98.334699999999998</v>
      </c>
      <c r="H752" s="3" t="s">
        <v>1153</v>
      </c>
      <c r="I752" s="3" t="s">
        <v>1154</v>
      </c>
      <c r="J752" s="3" t="s">
        <v>16</v>
      </c>
      <c r="K752" s="3" t="s">
        <v>16</v>
      </c>
      <c r="L752" s="3" t="s">
        <v>1155</v>
      </c>
      <c r="M752" s="3"/>
    </row>
    <row r="753" spans="1:13" x14ac:dyDescent="0.3">
      <c r="A753" s="3" t="s">
        <v>2797</v>
      </c>
      <c r="B753" s="3" t="s">
        <v>25</v>
      </c>
      <c r="C753" s="3">
        <v>225242</v>
      </c>
      <c r="D753" s="3">
        <v>477</v>
      </c>
      <c r="E753" s="3">
        <v>727</v>
      </c>
      <c r="F753" s="4">
        <v>1.15888E-12</v>
      </c>
      <c r="G753" s="3">
        <v>69.7714</v>
      </c>
      <c r="H753" s="3" t="s">
        <v>2798</v>
      </c>
      <c r="I753" s="3" t="s">
        <v>2799</v>
      </c>
      <c r="J753" s="3" t="s">
        <v>99</v>
      </c>
      <c r="K753" s="3" t="s">
        <v>16</v>
      </c>
      <c r="L753" s="3" t="s">
        <v>2800</v>
      </c>
      <c r="M753" s="3"/>
    </row>
    <row r="754" spans="1:13" x14ac:dyDescent="0.3">
      <c r="A754" s="3" t="s">
        <v>2801</v>
      </c>
      <c r="B754" s="3" t="s">
        <v>25</v>
      </c>
      <c r="C754" s="3">
        <v>418433</v>
      </c>
      <c r="D754" s="3">
        <v>1</v>
      </c>
      <c r="E754" s="3">
        <v>43</v>
      </c>
      <c r="F754" s="3">
        <v>2.7693299999999999E-4</v>
      </c>
      <c r="G754" s="3">
        <v>39.569400000000002</v>
      </c>
      <c r="H754" s="3" t="s">
        <v>1597</v>
      </c>
      <c r="I754" s="3" t="s">
        <v>2215</v>
      </c>
      <c r="J754" s="3" t="s">
        <v>113</v>
      </c>
      <c r="K754" s="3" t="s">
        <v>16</v>
      </c>
      <c r="L754" s="3" t="s">
        <v>2216</v>
      </c>
      <c r="M754" s="3"/>
    </row>
    <row r="755" spans="1:13" x14ac:dyDescent="0.3">
      <c r="A755" s="3" t="s">
        <v>2802</v>
      </c>
      <c r="B755" s="3" t="s">
        <v>25</v>
      </c>
      <c r="C755" s="3">
        <v>419728</v>
      </c>
      <c r="D755" s="3">
        <v>15</v>
      </c>
      <c r="E755" s="3">
        <v>203</v>
      </c>
      <c r="F755" s="4">
        <v>1.31537E-29</v>
      </c>
      <c r="G755" s="3">
        <v>108.896</v>
      </c>
      <c r="H755" s="3" t="s">
        <v>2803</v>
      </c>
      <c r="I755" s="3" t="s">
        <v>2804</v>
      </c>
      <c r="J755" s="3" t="s">
        <v>16</v>
      </c>
      <c r="K755" s="3" t="s">
        <v>16</v>
      </c>
      <c r="L755" s="3" t="s">
        <v>2805</v>
      </c>
      <c r="M755" s="3"/>
    </row>
    <row r="756" spans="1:13" x14ac:dyDescent="0.3">
      <c r="A756" s="3" t="s">
        <v>2806</v>
      </c>
      <c r="B756" s="3" t="s">
        <v>13</v>
      </c>
      <c r="C756" s="3">
        <v>224584</v>
      </c>
      <c r="D756" s="3">
        <v>13</v>
      </c>
      <c r="E756" s="3">
        <v>166</v>
      </c>
      <c r="F756" s="4">
        <v>1.7154800000000001E-16</v>
      </c>
      <c r="G756" s="3">
        <v>72.673400000000001</v>
      </c>
      <c r="H756" s="3" t="s">
        <v>1018</v>
      </c>
      <c r="I756" s="3" t="s">
        <v>1019</v>
      </c>
      <c r="J756" s="3" t="s">
        <v>16</v>
      </c>
      <c r="K756" s="3" t="s">
        <v>1020</v>
      </c>
      <c r="L756" s="3" t="s">
        <v>1021</v>
      </c>
      <c r="M756" s="3"/>
    </row>
    <row r="757" spans="1:13" x14ac:dyDescent="0.3">
      <c r="A757" s="3" t="s">
        <v>2807</v>
      </c>
      <c r="B757" s="3" t="s">
        <v>13</v>
      </c>
      <c r="C757" s="3">
        <v>224584</v>
      </c>
      <c r="D757" s="3">
        <v>7</v>
      </c>
      <c r="E757" s="3">
        <v>178</v>
      </c>
      <c r="F757" s="4">
        <v>9.7430099999999997E-27</v>
      </c>
      <c r="G757" s="3">
        <v>100.023</v>
      </c>
      <c r="H757" s="3" t="s">
        <v>1018</v>
      </c>
      <c r="I757" s="3" t="s">
        <v>1019</v>
      </c>
      <c r="J757" s="3" t="s">
        <v>16</v>
      </c>
      <c r="K757" s="3" t="s">
        <v>1020</v>
      </c>
      <c r="L757" s="3" t="s">
        <v>1021</v>
      </c>
      <c r="M757" s="3"/>
    </row>
    <row r="758" spans="1:13" x14ac:dyDescent="0.3">
      <c r="A758" s="3" t="s">
        <v>2808</v>
      </c>
      <c r="B758" s="3" t="s">
        <v>25</v>
      </c>
      <c r="C758" s="3">
        <v>421695</v>
      </c>
      <c r="D758" s="3">
        <v>1</v>
      </c>
      <c r="E758" s="3">
        <v>184</v>
      </c>
      <c r="F758" s="4">
        <v>1.43625E-18</v>
      </c>
      <c r="G758" s="3">
        <v>87.284000000000006</v>
      </c>
      <c r="H758" s="3" t="s">
        <v>306</v>
      </c>
      <c r="I758" s="3" t="s">
        <v>307</v>
      </c>
      <c r="J758" s="3" t="s">
        <v>113</v>
      </c>
      <c r="K758" s="3" t="s">
        <v>16</v>
      </c>
      <c r="L758" s="3" t="s">
        <v>308</v>
      </c>
      <c r="M758" s="3"/>
    </row>
    <row r="759" spans="1:13" x14ac:dyDescent="0.3">
      <c r="A759" s="3" t="s">
        <v>2809</v>
      </c>
      <c r="B759" s="3" t="s">
        <v>25</v>
      </c>
      <c r="C759" s="3">
        <v>419687</v>
      </c>
      <c r="D759" s="3">
        <v>2</v>
      </c>
      <c r="E759" s="3">
        <v>168</v>
      </c>
      <c r="F759" s="4">
        <v>8.1289299999999998E-26</v>
      </c>
      <c r="G759" s="3">
        <v>97.313900000000004</v>
      </c>
      <c r="H759" s="3" t="s">
        <v>982</v>
      </c>
      <c r="I759" s="3" t="s">
        <v>983</v>
      </c>
      <c r="J759" s="3" t="s">
        <v>16</v>
      </c>
      <c r="K759" s="3" t="s">
        <v>16</v>
      </c>
      <c r="L759" s="3" t="s">
        <v>984</v>
      </c>
      <c r="M759" s="3"/>
    </row>
    <row r="760" spans="1:13" x14ac:dyDescent="0.3">
      <c r="A760" s="3" t="s">
        <v>2810</v>
      </c>
      <c r="B760" s="3" t="s">
        <v>25</v>
      </c>
      <c r="C760" s="3">
        <v>418617</v>
      </c>
      <c r="D760" s="3">
        <v>5</v>
      </c>
      <c r="E760" s="3">
        <v>632</v>
      </c>
      <c r="F760" s="3">
        <v>0</v>
      </c>
      <c r="G760" s="3">
        <v>879.46500000000003</v>
      </c>
      <c r="H760" s="3" t="s">
        <v>2811</v>
      </c>
      <c r="I760" s="3" t="s">
        <v>2812</v>
      </c>
      <c r="J760" s="3" t="s">
        <v>16</v>
      </c>
      <c r="K760" s="3" t="s">
        <v>16</v>
      </c>
      <c r="L760" s="3" t="s">
        <v>2813</v>
      </c>
      <c r="M760" s="3"/>
    </row>
    <row r="761" spans="1:13" x14ac:dyDescent="0.3">
      <c r="A761" s="3" t="s">
        <v>2814</v>
      </c>
      <c r="B761" s="3" t="s">
        <v>13</v>
      </c>
      <c r="C761" s="3">
        <v>223411</v>
      </c>
      <c r="D761" s="3">
        <v>24</v>
      </c>
      <c r="E761" s="3">
        <v>449</v>
      </c>
      <c r="F761" s="3">
        <v>0</v>
      </c>
      <c r="G761" s="3">
        <v>524.49599999999998</v>
      </c>
      <c r="H761" s="3" t="s">
        <v>2815</v>
      </c>
      <c r="I761" s="3" t="s">
        <v>2816</v>
      </c>
      <c r="J761" s="3" t="s">
        <v>16</v>
      </c>
      <c r="K761" s="3" t="s">
        <v>2817</v>
      </c>
      <c r="L761" s="3" t="s">
        <v>2818</v>
      </c>
      <c r="M761" s="3"/>
    </row>
    <row r="762" spans="1:13" x14ac:dyDescent="0.3">
      <c r="A762" s="3" t="s">
        <v>2819</v>
      </c>
      <c r="B762" s="3" t="s">
        <v>13</v>
      </c>
      <c r="C762" s="3">
        <v>224995</v>
      </c>
      <c r="D762" s="3">
        <v>1</v>
      </c>
      <c r="E762" s="3">
        <v>284</v>
      </c>
      <c r="F762" s="4">
        <v>6.8707299999999998E-111</v>
      </c>
      <c r="G762" s="3">
        <v>321.84500000000003</v>
      </c>
      <c r="H762" s="3" t="s">
        <v>2820</v>
      </c>
      <c r="I762" s="3" t="s">
        <v>2821</v>
      </c>
      <c r="J762" s="3" t="s">
        <v>16</v>
      </c>
      <c r="K762" s="3" t="s">
        <v>2822</v>
      </c>
      <c r="L762" s="3" t="s">
        <v>2823</v>
      </c>
      <c r="M762" s="3"/>
    </row>
    <row r="763" spans="1:13" x14ac:dyDescent="0.3">
      <c r="A763" s="3" t="s">
        <v>2824</v>
      </c>
      <c r="B763" s="3" t="s">
        <v>13</v>
      </c>
      <c r="C763" s="3">
        <v>223737</v>
      </c>
      <c r="D763" s="3">
        <v>25</v>
      </c>
      <c r="E763" s="3">
        <v>347</v>
      </c>
      <c r="F763" s="4">
        <v>7.4303500000000007E-30</v>
      </c>
      <c r="G763" s="3">
        <v>118.078</v>
      </c>
      <c r="H763" s="3" t="s">
        <v>464</v>
      </c>
      <c r="I763" s="3" t="s">
        <v>465</v>
      </c>
      <c r="J763" s="3" t="s">
        <v>16</v>
      </c>
      <c r="K763" s="3" t="s">
        <v>466</v>
      </c>
      <c r="L763" s="3" t="s">
        <v>467</v>
      </c>
      <c r="M763" s="3"/>
    </row>
    <row r="764" spans="1:13" x14ac:dyDescent="0.3">
      <c r="A764" s="3" t="s">
        <v>2825</v>
      </c>
      <c r="B764" s="3" t="s">
        <v>13</v>
      </c>
      <c r="C764" s="3">
        <v>223423</v>
      </c>
      <c r="D764" s="3">
        <v>1</v>
      </c>
      <c r="E764" s="3">
        <v>123</v>
      </c>
      <c r="F764" s="4">
        <v>2.24158E-5</v>
      </c>
      <c r="G764" s="3">
        <v>40.904000000000003</v>
      </c>
      <c r="H764" s="3" t="s">
        <v>1114</v>
      </c>
      <c r="I764" s="3" t="s">
        <v>1115</v>
      </c>
      <c r="J764" s="3" t="s">
        <v>16</v>
      </c>
      <c r="K764" s="3" t="s">
        <v>397</v>
      </c>
      <c r="L764" s="3" t="s">
        <v>1116</v>
      </c>
      <c r="M764" s="3"/>
    </row>
    <row r="765" spans="1:13" x14ac:dyDescent="0.3">
      <c r="A765" s="3" t="s">
        <v>2826</v>
      </c>
      <c r="B765" s="3" t="s">
        <v>25</v>
      </c>
      <c r="C765" s="3">
        <v>223532</v>
      </c>
      <c r="D765" s="3">
        <v>65</v>
      </c>
      <c r="E765" s="3">
        <v>127</v>
      </c>
      <c r="F765" s="4">
        <v>7.12767E-6</v>
      </c>
      <c r="G765" s="3">
        <v>43.4467</v>
      </c>
      <c r="H765" s="3" t="s">
        <v>846</v>
      </c>
      <c r="I765" s="3" t="s">
        <v>847</v>
      </c>
      <c r="J765" s="3" t="s">
        <v>99</v>
      </c>
      <c r="K765" s="3" t="s">
        <v>16</v>
      </c>
      <c r="L765" s="3" t="s">
        <v>848</v>
      </c>
      <c r="M765" s="3"/>
    </row>
    <row r="766" spans="1:13" x14ac:dyDescent="0.3">
      <c r="A766" s="3" t="s">
        <v>2827</v>
      </c>
      <c r="B766" s="3" t="s">
        <v>25</v>
      </c>
      <c r="C766" s="3">
        <v>414067</v>
      </c>
      <c r="D766" s="3">
        <v>46</v>
      </c>
      <c r="E766" s="3">
        <v>150</v>
      </c>
      <c r="F766" s="4">
        <v>5.5706799999999998E-12</v>
      </c>
      <c r="G766" s="3">
        <v>61.2226</v>
      </c>
      <c r="H766" s="3" t="s">
        <v>2102</v>
      </c>
      <c r="I766" s="3" t="s">
        <v>2424</v>
      </c>
      <c r="J766" s="3" t="s">
        <v>99</v>
      </c>
      <c r="K766" s="3" t="s">
        <v>16</v>
      </c>
      <c r="L766" s="3" t="s">
        <v>2425</v>
      </c>
      <c r="M766" s="3"/>
    </row>
    <row r="767" spans="1:13" x14ac:dyDescent="0.3">
      <c r="A767" s="3" t="s">
        <v>2828</v>
      </c>
      <c r="B767" s="3" t="s">
        <v>13</v>
      </c>
      <c r="C767" s="3">
        <v>223912</v>
      </c>
      <c r="D767" s="3">
        <v>7</v>
      </c>
      <c r="E767" s="3">
        <v>222</v>
      </c>
      <c r="F767" s="3">
        <v>7.9867199999999992E-3</v>
      </c>
      <c r="G767" s="3">
        <v>37.218800000000002</v>
      </c>
      <c r="H767" s="3" t="s">
        <v>2829</v>
      </c>
      <c r="I767" s="3" t="s">
        <v>2830</v>
      </c>
      <c r="J767" s="3" t="s">
        <v>16</v>
      </c>
      <c r="K767" s="3" t="s">
        <v>2831</v>
      </c>
      <c r="L767" s="3" t="s">
        <v>2832</v>
      </c>
      <c r="M767" s="3"/>
    </row>
    <row r="768" spans="1:13" x14ac:dyDescent="0.3">
      <c r="A768" s="3" t="s">
        <v>2833</v>
      </c>
      <c r="B768" s="3" t="s">
        <v>13</v>
      </c>
      <c r="C768" s="3">
        <v>224054</v>
      </c>
      <c r="D768" s="3">
        <v>1</v>
      </c>
      <c r="E768" s="3">
        <v>291</v>
      </c>
      <c r="F768" s="4">
        <v>3.7504099999999998E-81</v>
      </c>
      <c r="G768" s="3">
        <v>246.83500000000001</v>
      </c>
      <c r="H768" s="3" t="s">
        <v>1590</v>
      </c>
      <c r="I768" s="3" t="s">
        <v>1591</v>
      </c>
      <c r="J768" s="3" t="s">
        <v>16</v>
      </c>
      <c r="K768" s="3" t="s">
        <v>1592</v>
      </c>
      <c r="L768" s="3" t="s">
        <v>1593</v>
      </c>
      <c r="M768" s="3"/>
    </row>
    <row r="769" spans="1:13" x14ac:dyDescent="0.3">
      <c r="A769" s="3" t="s">
        <v>2834</v>
      </c>
      <c r="B769" s="3" t="s">
        <v>13</v>
      </c>
      <c r="C769" s="3">
        <v>223611</v>
      </c>
      <c r="D769" s="3">
        <v>1</v>
      </c>
      <c r="E769" s="3">
        <v>127</v>
      </c>
      <c r="F769" s="4">
        <v>2.9434399999999999E-27</v>
      </c>
      <c r="G769" s="3">
        <v>97.828999999999994</v>
      </c>
      <c r="H769" s="3" t="s">
        <v>2835</v>
      </c>
      <c r="I769" s="3" t="s">
        <v>2836</v>
      </c>
      <c r="J769" s="3" t="s">
        <v>16</v>
      </c>
      <c r="K769" s="3" t="s">
        <v>2837</v>
      </c>
      <c r="L769" s="3" t="s">
        <v>2838</v>
      </c>
      <c r="M769" s="3"/>
    </row>
    <row r="770" spans="1:13" x14ac:dyDescent="0.3">
      <c r="A770" s="3" t="s">
        <v>2839</v>
      </c>
      <c r="B770" s="3" t="s">
        <v>13</v>
      </c>
      <c r="C770" s="3">
        <v>223119</v>
      </c>
      <c r="D770" s="3">
        <v>1</v>
      </c>
      <c r="E770" s="3">
        <v>161</v>
      </c>
      <c r="F770" s="4">
        <v>2.4487300000000002E-87</v>
      </c>
      <c r="G770" s="3">
        <v>252.18100000000001</v>
      </c>
      <c r="H770" s="3" t="s">
        <v>2840</v>
      </c>
      <c r="I770" s="3" t="s">
        <v>2841</v>
      </c>
      <c r="J770" s="3" t="s">
        <v>16</v>
      </c>
      <c r="K770" s="3" t="s">
        <v>2842</v>
      </c>
      <c r="L770" s="3" t="s">
        <v>2843</v>
      </c>
      <c r="M770" s="3"/>
    </row>
    <row r="771" spans="1:13" x14ac:dyDescent="0.3">
      <c r="A771" s="3" t="s">
        <v>2844</v>
      </c>
      <c r="B771" s="3" t="s">
        <v>13</v>
      </c>
      <c r="C771" s="3">
        <v>223105</v>
      </c>
      <c r="D771" s="3">
        <v>9</v>
      </c>
      <c r="E771" s="3">
        <v>369</v>
      </c>
      <c r="F771" s="3">
        <v>0</v>
      </c>
      <c r="G771" s="3">
        <v>518.71699999999998</v>
      </c>
      <c r="H771" s="3" t="s">
        <v>2845</v>
      </c>
      <c r="I771" s="3" t="s">
        <v>2846</v>
      </c>
      <c r="J771" s="3" t="s">
        <v>16</v>
      </c>
      <c r="K771" s="3" t="s">
        <v>2847</v>
      </c>
      <c r="L771" s="3" t="s">
        <v>2848</v>
      </c>
      <c r="M771" s="3"/>
    </row>
    <row r="772" spans="1:13" x14ac:dyDescent="0.3">
      <c r="A772" s="3" t="s">
        <v>2849</v>
      </c>
      <c r="B772" s="3" t="s">
        <v>13</v>
      </c>
      <c r="C772" s="3">
        <v>223944</v>
      </c>
      <c r="D772" s="3">
        <v>14</v>
      </c>
      <c r="E772" s="3">
        <v>449</v>
      </c>
      <c r="F772" s="4">
        <v>8.1820499999999992E-71</v>
      </c>
      <c r="G772" s="3">
        <v>231.416</v>
      </c>
      <c r="H772" s="3" t="s">
        <v>2850</v>
      </c>
      <c r="I772" s="3" t="s">
        <v>2851</v>
      </c>
      <c r="J772" s="3" t="s">
        <v>16</v>
      </c>
      <c r="K772" s="3" t="s">
        <v>2002</v>
      </c>
      <c r="L772" s="3" t="s">
        <v>2852</v>
      </c>
      <c r="M772" s="3"/>
    </row>
    <row r="773" spans="1:13" x14ac:dyDescent="0.3">
      <c r="A773" s="3" t="s">
        <v>2853</v>
      </c>
      <c r="B773" s="3" t="s">
        <v>13</v>
      </c>
      <c r="C773" s="3">
        <v>223230</v>
      </c>
      <c r="D773" s="3">
        <v>1</v>
      </c>
      <c r="E773" s="3">
        <v>233</v>
      </c>
      <c r="F773" s="4">
        <v>2.9205900000000001E-114</v>
      </c>
      <c r="G773" s="3">
        <v>326.85199999999998</v>
      </c>
      <c r="H773" s="3" t="s">
        <v>2854</v>
      </c>
      <c r="I773" s="3" t="s">
        <v>2855</v>
      </c>
      <c r="J773" s="3" t="s">
        <v>16</v>
      </c>
      <c r="K773" s="3" t="s">
        <v>2856</v>
      </c>
      <c r="L773" s="3" t="s">
        <v>2857</v>
      </c>
      <c r="M773" s="3"/>
    </row>
    <row r="774" spans="1:13" x14ac:dyDescent="0.3">
      <c r="A774" s="3" t="s">
        <v>2858</v>
      </c>
      <c r="B774" s="3" t="s">
        <v>13</v>
      </c>
      <c r="C774" s="3">
        <v>224741</v>
      </c>
      <c r="D774" s="3">
        <v>1</v>
      </c>
      <c r="E774" s="3">
        <v>81</v>
      </c>
      <c r="F774" s="4">
        <v>4.72633E-32</v>
      </c>
      <c r="G774" s="3">
        <v>106.166</v>
      </c>
      <c r="H774" s="3" t="s">
        <v>2859</v>
      </c>
      <c r="I774" s="3" t="s">
        <v>2860</v>
      </c>
      <c r="J774" s="3" t="s">
        <v>16</v>
      </c>
      <c r="K774" s="3" t="s">
        <v>2861</v>
      </c>
      <c r="L774" s="3" t="s">
        <v>2862</v>
      </c>
      <c r="M774" s="3"/>
    </row>
    <row r="775" spans="1:13" x14ac:dyDescent="0.3">
      <c r="A775" s="3" t="s">
        <v>2863</v>
      </c>
      <c r="B775" s="3" t="s">
        <v>13</v>
      </c>
      <c r="C775" s="3">
        <v>223125</v>
      </c>
      <c r="D775" s="3">
        <v>1</v>
      </c>
      <c r="E775" s="3">
        <v>218</v>
      </c>
      <c r="F775" s="4">
        <v>2.12998E-125</v>
      </c>
      <c r="G775" s="3">
        <v>354.18</v>
      </c>
      <c r="H775" s="3" t="s">
        <v>2864</v>
      </c>
      <c r="I775" s="3" t="s">
        <v>2865</v>
      </c>
      <c r="J775" s="3" t="s">
        <v>16</v>
      </c>
      <c r="K775" s="3" t="s">
        <v>469</v>
      </c>
      <c r="L775" s="3" t="s">
        <v>2866</v>
      </c>
      <c r="M775" s="3"/>
    </row>
    <row r="776" spans="1:13" x14ac:dyDescent="0.3">
      <c r="A776" s="3" t="s">
        <v>2867</v>
      </c>
      <c r="B776" s="3" t="s">
        <v>13</v>
      </c>
      <c r="C776" s="3">
        <v>223124</v>
      </c>
      <c r="D776" s="3">
        <v>1</v>
      </c>
      <c r="E776" s="3">
        <v>733</v>
      </c>
      <c r="F776" s="3">
        <v>0</v>
      </c>
      <c r="G776" s="3">
        <v>1009.84</v>
      </c>
      <c r="H776" s="3" t="s">
        <v>2868</v>
      </c>
      <c r="I776" s="3" t="s">
        <v>2869</v>
      </c>
      <c r="J776" s="3" t="s">
        <v>16</v>
      </c>
      <c r="K776" s="3" t="s">
        <v>2870</v>
      </c>
      <c r="L776" s="3" t="s">
        <v>2871</v>
      </c>
      <c r="M776" s="3"/>
    </row>
    <row r="777" spans="1:13" x14ac:dyDescent="0.3">
      <c r="A777" s="3" t="s">
        <v>2872</v>
      </c>
      <c r="B777" s="3" t="s">
        <v>13</v>
      </c>
      <c r="C777" s="3">
        <v>223112</v>
      </c>
      <c r="D777" s="3">
        <v>8</v>
      </c>
      <c r="E777" s="3">
        <v>473</v>
      </c>
      <c r="F777" s="3">
        <v>0</v>
      </c>
      <c r="G777" s="3">
        <v>742.88</v>
      </c>
      <c r="H777" s="3" t="s">
        <v>2873</v>
      </c>
      <c r="I777" s="3" t="s">
        <v>2874</v>
      </c>
      <c r="J777" s="3" t="s">
        <v>16</v>
      </c>
      <c r="K777" s="3" t="s">
        <v>2875</v>
      </c>
      <c r="L777" s="3" t="s">
        <v>2876</v>
      </c>
      <c r="M777" s="3"/>
    </row>
    <row r="778" spans="1:13" x14ac:dyDescent="0.3">
      <c r="A778" s="3" t="s">
        <v>2877</v>
      </c>
      <c r="B778" s="3" t="s">
        <v>13</v>
      </c>
      <c r="C778" s="3">
        <v>223228</v>
      </c>
      <c r="D778" s="3">
        <v>1</v>
      </c>
      <c r="E778" s="3">
        <v>339</v>
      </c>
      <c r="F778" s="4">
        <v>9.6722900000000004E-180</v>
      </c>
      <c r="G778" s="3">
        <v>501.35199999999998</v>
      </c>
      <c r="H778" s="3" t="s">
        <v>2878</v>
      </c>
      <c r="I778" s="3" t="s">
        <v>2879</v>
      </c>
      <c r="J778" s="3" t="s">
        <v>16</v>
      </c>
      <c r="K778" s="3" t="s">
        <v>2880</v>
      </c>
      <c r="L778" s="3" t="s">
        <v>2881</v>
      </c>
      <c r="M778" s="3"/>
    </row>
    <row r="779" spans="1:13" x14ac:dyDescent="0.3">
      <c r="A779" s="3" t="s">
        <v>2882</v>
      </c>
      <c r="B779" s="3" t="s">
        <v>13</v>
      </c>
      <c r="C779" s="3">
        <v>223376</v>
      </c>
      <c r="D779" s="3">
        <v>6</v>
      </c>
      <c r="E779" s="3">
        <v>191</v>
      </c>
      <c r="F779" s="4">
        <v>1.03012E-97</v>
      </c>
      <c r="G779" s="3">
        <v>281.392</v>
      </c>
      <c r="H779" s="3" t="s">
        <v>2883</v>
      </c>
      <c r="I779" s="3" t="s">
        <v>2884</v>
      </c>
      <c r="J779" s="3" t="s">
        <v>16</v>
      </c>
      <c r="K779" s="3" t="s">
        <v>2885</v>
      </c>
      <c r="L779" s="3" t="s">
        <v>2886</v>
      </c>
      <c r="M779" s="3"/>
    </row>
    <row r="780" spans="1:13" x14ac:dyDescent="0.3">
      <c r="A780" s="3" t="s">
        <v>2887</v>
      </c>
      <c r="B780" s="3" t="s">
        <v>13</v>
      </c>
      <c r="C780" s="3">
        <v>223216</v>
      </c>
      <c r="D780" s="3">
        <v>3</v>
      </c>
      <c r="E780" s="3">
        <v>514</v>
      </c>
      <c r="F780" s="3">
        <v>0</v>
      </c>
      <c r="G780" s="3">
        <v>828.81500000000005</v>
      </c>
      <c r="H780" s="3" t="s">
        <v>2888</v>
      </c>
      <c r="I780" s="3" t="s">
        <v>2889</v>
      </c>
      <c r="J780" s="3" t="s">
        <v>16</v>
      </c>
      <c r="K780" s="3" t="s">
        <v>2720</v>
      </c>
      <c r="L780" s="3" t="s">
        <v>2722</v>
      </c>
      <c r="M780" s="3"/>
    </row>
    <row r="781" spans="1:13" x14ac:dyDescent="0.3">
      <c r="A781" s="3" t="s">
        <v>2890</v>
      </c>
      <c r="B781" s="3" t="s">
        <v>13</v>
      </c>
      <c r="C781" s="3">
        <v>223229</v>
      </c>
      <c r="D781" s="3">
        <v>2</v>
      </c>
      <c r="E781" s="3">
        <v>415</v>
      </c>
      <c r="F781" s="3">
        <v>0</v>
      </c>
      <c r="G781" s="3">
        <v>603.78200000000004</v>
      </c>
      <c r="H781" s="3" t="s">
        <v>2891</v>
      </c>
      <c r="I781" s="3" t="s">
        <v>2892</v>
      </c>
      <c r="J781" s="3" t="s">
        <v>16</v>
      </c>
      <c r="K781" s="3" t="s">
        <v>2893</v>
      </c>
      <c r="L781" s="3" t="s">
        <v>2894</v>
      </c>
      <c r="M781" s="3"/>
    </row>
    <row r="782" spans="1:13" x14ac:dyDescent="0.3">
      <c r="A782" s="3" t="s">
        <v>2895</v>
      </c>
      <c r="B782" s="3" t="s">
        <v>13</v>
      </c>
      <c r="C782" s="3">
        <v>223562</v>
      </c>
      <c r="D782" s="3">
        <v>1</v>
      </c>
      <c r="E782" s="3">
        <v>507</v>
      </c>
      <c r="F782" s="3">
        <v>0</v>
      </c>
      <c r="G782" s="3">
        <v>518.72900000000004</v>
      </c>
      <c r="H782" s="3" t="s">
        <v>239</v>
      </c>
      <c r="I782" s="3" t="s">
        <v>240</v>
      </c>
      <c r="J782" s="3" t="s">
        <v>16</v>
      </c>
      <c r="K782" s="3" t="s">
        <v>241</v>
      </c>
      <c r="L782" s="3" t="s">
        <v>242</v>
      </c>
      <c r="M782" s="3"/>
    </row>
    <row r="783" spans="1:13" x14ac:dyDescent="0.3">
      <c r="A783" s="3" t="s">
        <v>2896</v>
      </c>
      <c r="B783" s="3" t="s">
        <v>25</v>
      </c>
      <c r="C783" s="3">
        <v>419691</v>
      </c>
      <c r="D783" s="3">
        <v>38</v>
      </c>
      <c r="E783" s="3">
        <v>260</v>
      </c>
      <c r="F783" s="4">
        <v>9.3485499999999998E-23</v>
      </c>
      <c r="G783" s="3">
        <v>94.457400000000007</v>
      </c>
      <c r="H783" s="3" t="s">
        <v>259</v>
      </c>
      <c r="I783" s="3" t="s">
        <v>260</v>
      </c>
      <c r="J783" s="3" t="s">
        <v>16</v>
      </c>
      <c r="K783" s="3" t="s">
        <v>16</v>
      </c>
      <c r="L783" s="3" t="s">
        <v>261</v>
      </c>
      <c r="M783" s="3"/>
    </row>
    <row r="784" spans="1:13" x14ac:dyDescent="0.3">
      <c r="A784" s="3" t="s">
        <v>2897</v>
      </c>
      <c r="B784" s="3" t="s">
        <v>13</v>
      </c>
      <c r="C784" s="3">
        <v>224715</v>
      </c>
      <c r="D784" s="3">
        <v>28</v>
      </c>
      <c r="E784" s="3">
        <v>242</v>
      </c>
      <c r="F784" s="4">
        <v>1.5223799999999999E-36</v>
      </c>
      <c r="G784" s="3">
        <v>129.80799999999999</v>
      </c>
      <c r="H784" s="3" t="s">
        <v>2898</v>
      </c>
      <c r="I784" s="3" t="s">
        <v>2899</v>
      </c>
      <c r="J784" s="3" t="s">
        <v>16</v>
      </c>
      <c r="K784" s="3" t="s">
        <v>2900</v>
      </c>
      <c r="L784" s="3" t="s">
        <v>2901</v>
      </c>
      <c r="M784" s="3"/>
    </row>
    <row r="785" spans="1:13" x14ac:dyDescent="0.3">
      <c r="A785" s="3" t="s">
        <v>2902</v>
      </c>
      <c r="B785" s="3" t="s">
        <v>25</v>
      </c>
      <c r="C785" s="3">
        <v>419678</v>
      </c>
      <c r="D785" s="3">
        <v>1</v>
      </c>
      <c r="E785" s="3">
        <v>436</v>
      </c>
      <c r="F785" s="4">
        <v>7.9111000000000001E-151</v>
      </c>
      <c r="G785" s="3">
        <v>435.19799999999998</v>
      </c>
      <c r="H785" s="3" t="s">
        <v>2903</v>
      </c>
      <c r="I785" s="3" t="s">
        <v>2904</v>
      </c>
      <c r="J785" s="3" t="s">
        <v>16</v>
      </c>
      <c r="K785" s="3" t="s">
        <v>16</v>
      </c>
      <c r="L785" s="3" t="s">
        <v>2905</v>
      </c>
      <c r="M785" s="3"/>
    </row>
    <row r="786" spans="1:13" x14ac:dyDescent="0.3">
      <c r="A786" s="3" t="s">
        <v>2906</v>
      </c>
      <c r="B786" s="3" t="s">
        <v>13</v>
      </c>
      <c r="C786" s="3">
        <v>223977</v>
      </c>
      <c r="D786" s="3">
        <v>2</v>
      </c>
      <c r="E786" s="3">
        <v>886</v>
      </c>
      <c r="F786" s="3">
        <v>0</v>
      </c>
      <c r="G786" s="3">
        <v>1145.9100000000001</v>
      </c>
      <c r="H786" s="3" t="s">
        <v>2907</v>
      </c>
      <c r="I786" s="3" t="s">
        <v>2908</v>
      </c>
      <c r="J786" s="3" t="s">
        <v>16</v>
      </c>
      <c r="K786" s="3" t="s">
        <v>2909</v>
      </c>
      <c r="L786" s="3" t="s">
        <v>2910</v>
      </c>
      <c r="M786" s="3"/>
    </row>
    <row r="787" spans="1:13" x14ac:dyDescent="0.3">
      <c r="A787" s="3" t="s">
        <v>2911</v>
      </c>
      <c r="B787" s="3" t="s">
        <v>25</v>
      </c>
      <c r="C787" s="3">
        <v>419678</v>
      </c>
      <c r="D787" s="3">
        <v>1</v>
      </c>
      <c r="E787" s="3">
        <v>436</v>
      </c>
      <c r="F787" s="4">
        <v>1.2367200000000001E-150</v>
      </c>
      <c r="G787" s="3">
        <v>434.42700000000002</v>
      </c>
      <c r="H787" s="3" t="s">
        <v>2903</v>
      </c>
      <c r="I787" s="3" t="s">
        <v>2904</v>
      </c>
      <c r="J787" s="3" t="s">
        <v>16</v>
      </c>
      <c r="K787" s="3" t="s">
        <v>16</v>
      </c>
      <c r="L787" s="3" t="s">
        <v>2905</v>
      </c>
      <c r="M787" s="3"/>
    </row>
    <row r="788" spans="1:13" x14ac:dyDescent="0.3">
      <c r="A788" s="3" t="s">
        <v>2912</v>
      </c>
      <c r="B788" s="3" t="s">
        <v>25</v>
      </c>
      <c r="C788" s="3">
        <v>225307</v>
      </c>
      <c r="D788" s="3">
        <v>3</v>
      </c>
      <c r="E788" s="3">
        <v>422</v>
      </c>
      <c r="F788" s="4">
        <v>1.9547899999999998E-40</v>
      </c>
      <c r="G788" s="3">
        <v>150.16300000000001</v>
      </c>
      <c r="H788" s="3" t="s">
        <v>2913</v>
      </c>
      <c r="I788" s="3" t="s">
        <v>2914</v>
      </c>
      <c r="J788" s="3" t="s">
        <v>16</v>
      </c>
      <c r="K788" s="3" t="s">
        <v>16</v>
      </c>
      <c r="L788" s="3" t="s">
        <v>2915</v>
      </c>
      <c r="M788" s="3"/>
    </row>
    <row r="789" spans="1:13" x14ac:dyDescent="0.3">
      <c r="A789" s="3" t="s">
        <v>2916</v>
      </c>
      <c r="B789" s="3" t="s">
        <v>25</v>
      </c>
      <c r="C789" s="3">
        <v>412705</v>
      </c>
      <c r="D789" s="3">
        <v>25</v>
      </c>
      <c r="E789" s="3">
        <v>159</v>
      </c>
      <c r="F789" s="4">
        <v>6.5003899999999995E-13</v>
      </c>
      <c r="G789" s="3">
        <v>62.448099999999997</v>
      </c>
      <c r="H789" s="3" t="s">
        <v>2917</v>
      </c>
      <c r="I789" s="3" t="s">
        <v>2918</v>
      </c>
      <c r="J789" s="3" t="s">
        <v>16</v>
      </c>
      <c r="K789" s="3" t="s">
        <v>16</v>
      </c>
      <c r="L789" s="3" t="s">
        <v>2919</v>
      </c>
      <c r="M789" s="3"/>
    </row>
    <row r="790" spans="1:13" x14ac:dyDescent="0.3">
      <c r="A790" s="3" t="s">
        <v>2920</v>
      </c>
      <c r="B790" s="3" t="s">
        <v>13</v>
      </c>
      <c r="C790" s="3">
        <v>223616</v>
      </c>
      <c r="D790" s="3">
        <v>5</v>
      </c>
      <c r="E790" s="3">
        <v>863</v>
      </c>
      <c r="F790" s="3">
        <v>0</v>
      </c>
      <c r="G790" s="3">
        <v>1078.8399999999999</v>
      </c>
      <c r="H790" s="3" t="s">
        <v>945</v>
      </c>
      <c r="I790" s="3" t="s">
        <v>946</v>
      </c>
      <c r="J790" s="3" t="s">
        <v>16</v>
      </c>
      <c r="K790" s="3" t="s">
        <v>947</v>
      </c>
      <c r="L790" s="3" t="s">
        <v>948</v>
      </c>
      <c r="M790" s="3"/>
    </row>
    <row r="791" spans="1:13" x14ac:dyDescent="0.3">
      <c r="A791" s="3" t="s">
        <v>2921</v>
      </c>
      <c r="B791" s="3" t="s">
        <v>25</v>
      </c>
      <c r="C791" s="3">
        <v>226406</v>
      </c>
      <c r="D791" s="3">
        <v>368</v>
      </c>
      <c r="E791" s="3">
        <v>431</v>
      </c>
      <c r="F791" s="3">
        <v>4.4248100000000004E-3</v>
      </c>
      <c r="G791" s="3">
        <v>40.231099999999998</v>
      </c>
      <c r="H791" s="3" t="s">
        <v>2922</v>
      </c>
      <c r="I791" s="3" t="s">
        <v>2923</v>
      </c>
      <c r="J791" s="3" t="s">
        <v>99</v>
      </c>
      <c r="K791" s="3" t="s">
        <v>16</v>
      </c>
      <c r="L791" s="3" t="s">
        <v>2924</v>
      </c>
      <c r="M791" s="3"/>
    </row>
    <row r="792" spans="1:13" x14ac:dyDescent="0.3">
      <c r="A792" s="3" t="s">
        <v>2925</v>
      </c>
      <c r="B792" s="3" t="s">
        <v>13</v>
      </c>
      <c r="C792" s="3">
        <v>223612</v>
      </c>
      <c r="D792" s="3">
        <v>21</v>
      </c>
      <c r="E792" s="3">
        <v>420</v>
      </c>
      <c r="F792" s="3">
        <v>0</v>
      </c>
      <c r="G792" s="3">
        <v>514.12099999999998</v>
      </c>
      <c r="H792" s="3" t="s">
        <v>2926</v>
      </c>
      <c r="I792" s="3" t="s">
        <v>2927</v>
      </c>
      <c r="J792" s="3" t="s">
        <v>16</v>
      </c>
      <c r="K792" s="3" t="s">
        <v>1680</v>
      </c>
      <c r="L792" s="3" t="s">
        <v>2928</v>
      </c>
      <c r="M792" s="3"/>
    </row>
    <row r="793" spans="1:13" x14ac:dyDescent="0.3">
      <c r="A793" s="3" t="s">
        <v>2929</v>
      </c>
      <c r="B793" s="3" t="s">
        <v>13</v>
      </c>
      <c r="C793" s="3">
        <v>225165</v>
      </c>
      <c r="D793" s="3">
        <v>1</v>
      </c>
      <c r="E793" s="3">
        <v>413</v>
      </c>
      <c r="F793" s="3">
        <v>0</v>
      </c>
      <c r="G793" s="3">
        <v>628.11</v>
      </c>
      <c r="H793" s="3" t="s">
        <v>2930</v>
      </c>
      <c r="I793" s="3" t="s">
        <v>2931</v>
      </c>
      <c r="J793" s="3" t="s">
        <v>16</v>
      </c>
      <c r="K793" s="3" t="s">
        <v>2932</v>
      </c>
      <c r="L793" s="3" t="s">
        <v>2933</v>
      </c>
      <c r="M793" s="3"/>
    </row>
    <row r="794" spans="1:13" x14ac:dyDescent="0.3">
      <c r="A794" s="3" t="s">
        <v>2934</v>
      </c>
      <c r="B794" s="3" t="s">
        <v>25</v>
      </c>
      <c r="C794" s="3">
        <v>223394</v>
      </c>
      <c r="D794" s="3">
        <v>2</v>
      </c>
      <c r="E794" s="3">
        <v>128</v>
      </c>
      <c r="F794" s="4">
        <v>4.0458599999999998E-15</v>
      </c>
      <c r="G794" s="3">
        <v>72.283100000000005</v>
      </c>
      <c r="H794" s="3" t="s">
        <v>511</v>
      </c>
      <c r="I794" s="3" t="s">
        <v>2935</v>
      </c>
      <c r="J794" s="3" t="s">
        <v>113</v>
      </c>
      <c r="K794" s="3" t="s">
        <v>16</v>
      </c>
      <c r="L794" s="3" t="s">
        <v>512</v>
      </c>
      <c r="M794" s="3"/>
    </row>
    <row r="795" spans="1:13" x14ac:dyDescent="0.3">
      <c r="A795" s="3" t="s">
        <v>2936</v>
      </c>
      <c r="B795" s="3" t="s">
        <v>13</v>
      </c>
      <c r="C795" s="3">
        <v>224034</v>
      </c>
      <c r="D795" s="3">
        <v>10</v>
      </c>
      <c r="E795" s="3">
        <v>485</v>
      </c>
      <c r="F795" s="4">
        <v>9.1943700000000006E-76</v>
      </c>
      <c r="G795" s="3">
        <v>246.10300000000001</v>
      </c>
      <c r="H795" s="3" t="s">
        <v>1733</v>
      </c>
      <c r="I795" s="3" t="s">
        <v>1734</v>
      </c>
      <c r="J795" s="3" t="s">
        <v>16</v>
      </c>
      <c r="K795" s="3" t="s">
        <v>1735</v>
      </c>
      <c r="L795" s="3" t="s">
        <v>1736</v>
      </c>
      <c r="M795" s="3"/>
    </row>
    <row r="796" spans="1:13" x14ac:dyDescent="0.3">
      <c r="A796" s="3" t="s">
        <v>2937</v>
      </c>
      <c r="B796" s="3" t="s">
        <v>25</v>
      </c>
      <c r="C796" s="3">
        <v>223532</v>
      </c>
      <c r="D796" s="3">
        <v>1</v>
      </c>
      <c r="E796" s="3">
        <v>138</v>
      </c>
      <c r="F796" s="4">
        <v>1.16268E-8</v>
      </c>
      <c r="G796" s="3">
        <v>52.306199999999997</v>
      </c>
      <c r="H796" s="3" t="s">
        <v>846</v>
      </c>
      <c r="I796" s="3" t="s">
        <v>847</v>
      </c>
      <c r="J796" s="3" t="s">
        <v>16</v>
      </c>
      <c r="K796" s="3" t="s">
        <v>16</v>
      </c>
      <c r="L796" s="3" t="s">
        <v>848</v>
      </c>
      <c r="M796" s="3"/>
    </row>
    <row r="797" spans="1:13" x14ac:dyDescent="0.3">
      <c r="A797" s="3" t="s">
        <v>2938</v>
      </c>
      <c r="B797" s="3" t="s">
        <v>25</v>
      </c>
      <c r="C797" s="3">
        <v>421695</v>
      </c>
      <c r="D797" s="3">
        <v>10</v>
      </c>
      <c r="E797" s="3">
        <v>415</v>
      </c>
      <c r="F797" s="4">
        <v>3.0484E-20</v>
      </c>
      <c r="G797" s="3">
        <v>92.291600000000003</v>
      </c>
      <c r="H797" s="3" t="s">
        <v>306</v>
      </c>
      <c r="I797" s="3" t="s">
        <v>307</v>
      </c>
      <c r="J797" s="3" t="s">
        <v>16</v>
      </c>
      <c r="K797" s="3" t="s">
        <v>16</v>
      </c>
      <c r="L797" s="3" t="s">
        <v>308</v>
      </c>
      <c r="M797" s="3"/>
    </row>
    <row r="798" spans="1:13" x14ac:dyDescent="0.3">
      <c r="A798" s="3" t="s">
        <v>2939</v>
      </c>
      <c r="B798" s="3" t="s">
        <v>13</v>
      </c>
      <c r="C798" s="3">
        <v>224103</v>
      </c>
      <c r="D798" s="3">
        <v>1</v>
      </c>
      <c r="E798" s="3">
        <v>203</v>
      </c>
      <c r="F798" s="4">
        <v>7.4583300000000003E-84</v>
      </c>
      <c r="G798" s="3">
        <v>246.78</v>
      </c>
      <c r="H798" s="3" t="s">
        <v>2241</v>
      </c>
      <c r="I798" s="3" t="s">
        <v>2242</v>
      </c>
      <c r="J798" s="3" t="s">
        <v>16</v>
      </c>
      <c r="K798" s="3" t="s">
        <v>2208</v>
      </c>
      <c r="L798" s="3" t="s">
        <v>2243</v>
      </c>
      <c r="M798" s="3"/>
    </row>
    <row r="799" spans="1:13" x14ac:dyDescent="0.3">
      <c r="A799" s="3" t="s">
        <v>2940</v>
      </c>
      <c r="B799" s="3" t="s">
        <v>13</v>
      </c>
      <c r="C799" s="3">
        <v>224759</v>
      </c>
      <c r="D799" s="3">
        <v>15</v>
      </c>
      <c r="E799" s="3">
        <v>137</v>
      </c>
      <c r="F799" s="4">
        <v>1.14679E-16</v>
      </c>
      <c r="G799" s="3">
        <v>70.702699999999993</v>
      </c>
      <c r="H799" s="3" t="s">
        <v>2211</v>
      </c>
      <c r="I799" s="3" t="s">
        <v>2212</v>
      </c>
      <c r="J799" s="3" t="s">
        <v>16</v>
      </c>
      <c r="K799" s="3" t="s">
        <v>193</v>
      </c>
      <c r="L799" s="3" t="s">
        <v>2213</v>
      </c>
      <c r="M799" s="3"/>
    </row>
    <row r="800" spans="1:13" x14ac:dyDescent="0.3">
      <c r="A800" s="3" t="s">
        <v>2941</v>
      </c>
      <c r="B800" s="3" t="s">
        <v>13</v>
      </c>
      <c r="C800" s="3">
        <v>224619</v>
      </c>
      <c r="D800" s="3">
        <v>463</v>
      </c>
      <c r="E800" s="3">
        <v>631</v>
      </c>
      <c r="F800" s="4">
        <v>2.9548000000000002E-48</v>
      </c>
      <c r="G800" s="3">
        <v>169.10599999999999</v>
      </c>
      <c r="H800" s="3" t="s">
        <v>1785</v>
      </c>
      <c r="I800" s="3" t="s">
        <v>1786</v>
      </c>
      <c r="J800" s="3" t="s">
        <v>16</v>
      </c>
      <c r="K800" s="3" t="s">
        <v>1150</v>
      </c>
      <c r="L800" s="3" t="s">
        <v>1787</v>
      </c>
      <c r="M800" s="3"/>
    </row>
    <row r="801" spans="1:13" x14ac:dyDescent="0.3">
      <c r="A801" s="3" t="s">
        <v>2941</v>
      </c>
      <c r="B801" s="3" t="s">
        <v>13</v>
      </c>
      <c r="C801" s="3">
        <v>226451</v>
      </c>
      <c r="D801" s="3">
        <v>647</v>
      </c>
      <c r="E801" s="3">
        <v>771</v>
      </c>
      <c r="F801" s="4">
        <v>1.6875999999999999E-31</v>
      </c>
      <c r="G801" s="3">
        <v>121.029</v>
      </c>
      <c r="H801" s="3" t="s">
        <v>2942</v>
      </c>
      <c r="I801" s="3" t="s">
        <v>2942</v>
      </c>
      <c r="J801" s="3" t="s">
        <v>99</v>
      </c>
      <c r="K801" s="3" t="s">
        <v>611</v>
      </c>
      <c r="L801" s="3" t="s">
        <v>613</v>
      </c>
      <c r="M801" s="3"/>
    </row>
    <row r="802" spans="1:13" x14ac:dyDescent="0.3">
      <c r="A802" s="3" t="s">
        <v>2941</v>
      </c>
      <c r="B802" s="3" t="s">
        <v>25</v>
      </c>
      <c r="C802" s="3">
        <v>419716</v>
      </c>
      <c r="D802" s="3">
        <v>259</v>
      </c>
      <c r="E802" s="3">
        <v>365</v>
      </c>
      <c r="F802" s="4">
        <v>4.7507600000000002E-9</v>
      </c>
      <c r="G802" s="3">
        <v>56.911299999999997</v>
      </c>
      <c r="H802" s="3" t="s">
        <v>2943</v>
      </c>
      <c r="I802" s="3" t="s">
        <v>2944</v>
      </c>
      <c r="J802" s="3" t="s">
        <v>99</v>
      </c>
      <c r="K802" s="3" t="s">
        <v>16</v>
      </c>
      <c r="L802" s="3" t="s">
        <v>2945</v>
      </c>
      <c r="M802" s="3"/>
    </row>
    <row r="803" spans="1:13" x14ac:dyDescent="0.3">
      <c r="A803" s="3" t="s">
        <v>2946</v>
      </c>
      <c r="B803" s="3" t="s">
        <v>13</v>
      </c>
      <c r="C803" s="3">
        <v>225127</v>
      </c>
      <c r="D803" s="3">
        <v>71</v>
      </c>
      <c r="E803" s="3">
        <v>827</v>
      </c>
      <c r="F803" s="3">
        <v>0</v>
      </c>
      <c r="G803" s="3">
        <v>943.56600000000003</v>
      </c>
      <c r="H803" s="3" t="s">
        <v>2947</v>
      </c>
      <c r="I803" s="3" t="s">
        <v>2948</v>
      </c>
      <c r="J803" s="3" t="s">
        <v>16</v>
      </c>
      <c r="K803" s="3" t="s">
        <v>236</v>
      </c>
      <c r="L803" s="3" t="s">
        <v>2949</v>
      </c>
      <c r="M803" s="3"/>
    </row>
    <row r="804" spans="1:13" x14ac:dyDescent="0.3">
      <c r="A804" s="3" t="s">
        <v>2946</v>
      </c>
      <c r="B804" s="3" t="s">
        <v>13</v>
      </c>
      <c r="C804" s="3">
        <v>225328</v>
      </c>
      <c r="D804" s="3">
        <v>2</v>
      </c>
      <c r="E804" s="3">
        <v>68</v>
      </c>
      <c r="F804" s="4">
        <v>1.0204999999999999E-15</v>
      </c>
      <c r="G804" s="3">
        <v>72.413700000000006</v>
      </c>
      <c r="H804" s="3" t="s">
        <v>2950</v>
      </c>
      <c r="I804" s="3" t="s">
        <v>2951</v>
      </c>
      <c r="J804" s="3" t="s">
        <v>16</v>
      </c>
      <c r="K804" s="3" t="s">
        <v>2952</v>
      </c>
      <c r="L804" s="3" t="s">
        <v>2953</v>
      </c>
      <c r="M804" s="3"/>
    </row>
    <row r="805" spans="1:13" x14ac:dyDescent="0.3">
      <c r="A805" s="3" t="s">
        <v>2954</v>
      </c>
      <c r="B805" s="3" t="s">
        <v>13</v>
      </c>
      <c r="C805" s="3">
        <v>225328</v>
      </c>
      <c r="D805" s="3">
        <v>4</v>
      </c>
      <c r="E805" s="3">
        <v>62</v>
      </c>
      <c r="F805" s="4">
        <v>1.8488900000000001E-10</v>
      </c>
      <c r="G805" s="3">
        <v>50.457299999999996</v>
      </c>
      <c r="H805" s="3" t="s">
        <v>2950</v>
      </c>
      <c r="I805" s="3" t="s">
        <v>2951</v>
      </c>
      <c r="J805" s="3" t="s">
        <v>16</v>
      </c>
      <c r="K805" s="3" t="s">
        <v>2952</v>
      </c>
      <c r="L805" s="3" t="s">
        <v>2953</v>
      </c>
      <c r="M805" s="3"/>
    </row>
    <row r="806" spans="1:13" x14ac:dyDescent="0.3">
      <c r="A806" s="3" t="s">
        <v>2955</v>
      </c>
      <c r="B806" s="3" t="s">
        <v>13</v>
      </c>
      <c r="C806" s="3">
        <v>223680</v>
      </c>
      <c r="D806" s="3">
        <v>1</v>
      </c>
      <c r="E806" s="3">
        <v>101</v>
      </c>
      <c r="F806" s="4">
        <v>9.3011300000000003E-22</v>
      </c>
      <c r="G806" s="3">
        <v>82.292400000000001</v>
      </c>
      <c r="H806" s="3" t="s">
        <v>1427</v>
      </c>
      <c r="I806" s="3" t="s">
        <v>1428</v>
      </c>
      <c r="J806" s="3" t="s">
        <v>16</v>
      </c>
      <c r="K806" s="3" t="s">
        <v>1429</v>
      </c>
      <c r="L806" s="3" t="s">
        <v>1430</v>
      </c>
      <c r="M806" s="3"/>
    </row>
    <row r="807" spans="1:13" x14ac:dyDescent="0.3">
      <c r="A807" s="3" t="s">
        <v>2956</v>
      </c>
      <c r="B807" s="3" t="s">
        <v>25</v>
      </c>
      <c r="C807" s="3">
        <v>226234</v>
      </c>
      <c r="D807" s="3">
        <v>1</v>
      </c>
      <c r="E807" s="3">
        <v>273</v>
      </c>
      <c r="F807" s="4">
        <v>2.17604E-32</v>
      </c>
      <c r="G807" s="3">
        <v>124.087</v>
      </c>
      <c r="H807" s="3" t="s">
        <v>2957</v>
      </c>
      <c r="I807" s="3" t="s">
        <v>2958</v>
      </c>
      <c r="J807" s="3" t="s">
        <v>99</v>
      </c>
      <c r="K807" s="3" t="s">
        <v>16</v>
      </c>
      <c r="L807" s="3" t="s">
        <v>2959</v>
      </c>
      <c r="M807" s="3"/>
    </row>
    <row r="808" spans="1:13" x14ac:dyDescent="0.3">
      <c r="A808" s="3" t="s">
        <v>2960</v>
      </c>
      <c r="B808" s="3" t="s">
        <v>13</v>
      </c>
      <c r="C808" s="3">
        <v>224183</v>
      </c>
      <c r="D808" s="3">
        <v>1</v>
      </c>
      <c r="E808" s="3">
        <v>387</v>
      </c>
      <c r="F808" s="4">
        <v>7.0051700000000001E-96</v>
      </c>
      <c r="G808" s="3">
        <v>300.31200000000001</v>
      </c>
      <c r="H808" s="3" t="s">
        <v>1381</v>
      </c>
      <c r="I808" s="3" t="s">
        <v>1382</v>
      </c>
      <c r="J808" s="3" t="s">
        <v>16</v>
      </c>
      <c r="K808" s="3" t="s">
        <v>1383</v>
      </c>
      <c r="L808" s="3" t="s">
        <v>1384</v>
      </c>
      <c r="M808" s="3"/>
    </row>
    <row r="809" spans="1:13" x14ac:dyDescent="0.3">
      <c r="A809" s="3" t="s">
        <v>2960</v>
      </c>
      <c r="B809" s="3" t="s">
        <v>13</v>
      </c>
      <c r="C809" s="3">
        <v>225101</v>
      </c>
      <c r="D809" s="3">
        <v>507</v>
      </c>
      <c r="E809" s="3">
        <v>645</v>
      </c>
      <c r="F809" s="4">
        <v>8.3387900000000003E-56</v>
      </c>
      <c r="G809" s="3">
        <v>186.648</v>
      </c>
      <c r="H809" s="3" t="s">
        <v>1385</v>
      </c>
      <c r="I809" s="3" t="s">
        <v>1386</v>
      </c>
      <c r="J809" s="3" t="s">
        <v>16</v>
      </c>
      <c r="K809" s="3" t="s">
        <v>1387</v>
      </c>
      <c r="L809" s="3" t="s">
        <v>1388</v>
      </c>
      <c r="M809" s="3"/>
    </row>
    <row r="810" spans="1:13" x14ac:dyDescent="0.3">
      <c r="A810" s="3" t="s">
        <v>2960</v>
      </c>
      <c r="B810" s="3" t="s">
        <v>13</v>
      </c>
      <c r="C810" s="3">
        <v>224184</v>
      </c>
      <c r="D810" s="3">
        <v>407</v>
      </c>
      <c r="E810" s="3">
        <v>480</v>
      </c>
      <c r="F810" s="4">
        <v>4.1417100000000001E-20</v>
      </c>
      <c r="G810" s="3">
        <v>85.039299999999997</v>
      </c>
      <c r="H810" s="3" t="s">
        <v>1389</v>
      </c>
      <c r="I810" s="3" t="s">
        <v>1390</v>
      </c>
      <c r="J810" s="3" t="s">
        <v>16</v>
      </c>
      <c r="K810" s="3" t="s">
        <v>1391</v>
      </c>
      <c r="L810" s="3" t="s">
        <v>1392</v>
      </c>
      <c r="M810" s="3"/>
    </row>
    <row r="811" spans="1:13" x14ac:dyDescent="0.3">
      <c r="A811" s="3" t="s">
        <v>2961</v>
      </c>
      <c r="B811" s="3" t="s">
        <v>25</v>
      </c>
      <c r="C811" s="3">
        <v>225514</v>
      </c>
      <c r="D811" s="3">
        <v>9</v>
      </c>
      <c r="E811" s="3">
        <v>241</v>
      </c>
      <c r="F811" s="4">
        <v>1.321E-34</v>
      </c>
      <c r="G811" s="3">
        <v>124.32</v>
      </c>
      <c r="H811" s="3" t="s">
        <v>1500</v>
      </c>
      <c r="I811" s="3" t="s">
        <v>1501</v>
      </c>
      <c r="J811" s="3" t="s">
        <v>16</v>
      </c>
      <c r="K811" s="3" t="s">
        <v>16</v>
      </c>
      <c r="L811" s="3" t="s">
        <v>1502</v>
      </c>
      <c r="M811" s="3"/>
    </row>
    <row r="812" spans="1:13" x14ac:dyDescent="0.3">
      <c r="A812" s="3" t="s">
        <v>2962</v>
      </c>
      <c r="B812" s="3" t="s">
        <v>25</v>
      </c>
      <c r="C812" s="3">
        <v>412751</v>
      </c>
      <c r="D812" s="3">
        <v>3</v>
      </c>
      <c r="E812" s="3">
        <v>149</v>
      </c>
      <c r="F812" s="4">
        <v>2.3167399999999999E-18</v>
      </c>
      <c r="G812" s="3">
        <v>76.551699999999997</v>
      </c>
      <c r="H812" s="3" t="s">
        <v>1506</v>
      </c>
      <c r="I812" s="3" t="s">
        <v>2963</v>
      </c>
      <c r="J812" s="3" t="s">
        <v>16</v>
      </c>
      <c r="K812" s="3" t="s">
        <v>16</v>
      </c>
      <c r="L812" s="3" t="s">
        <v>2964</v>
      </c>
      <c r="M812" s="3"/>
    </row>
    <row r="813" spans="1:13" x14ac:dyDescent="0.3">
      <c r="A813" s="3" t="s">
        <v>2965</v>
      </c>
      <c r="B813" s="3" t="s">
        <v>25</v>
      </c>
      <c r="C813" s="3">
        <v>224328</v>
      </c>
      <c r="D813" s="3">
        <v>81</v>
      </c>
      <c r="E813" s="3">
        <v>192</v>
      </c>
      <c r="F813" s="3">
        <v>2.4155499999999998E-3</v>
      </c>
      <c r="G813" s="3">
        <v>38.481099999999998</v>
      </c>
      <c r="H813" s="3" t="s">
        <v>2966</v>
      </c>
      <c r="I813" s="3" t="s">
        <v>2967</v>
      </c>
      <c r="J813" s="3" t="s">
        <v>99</v>
      </c>
      <c r="K813" s="3" t="s">
        <v>16</v>
      </c>
      <c r="L813" s="3" t="s">
        <v>2968</v>
      </c>
      <c r="M813" s="3"/>
    </row>
    <row r="814" spans="1:13" x14ac:dyDescent="0.3">
      <c r="A814" s="3" t="s">
        <v>2969</v>
      </c>
      <c r="B814" s="3" t="s">
        <v>25</v>
      </c>
      <c r="C814" s="3">
        <v>224328</v>
      </c>
      <c r="D814" s="3">
        <v>289</v>
      </c>
      <c r="E814" s="3">
        <v>790</v>
      </c>
      <c r="F814" s="4">
        <v>2.8364600000000001E-119</v>
      </c>
      <c r="G814" s="3">
        <v>379.76799999999997</v>
      </c>
      <c r="H814" s="3" t="s">
        <v>2966</v>
      </c>
      <c r="I814" s="3" t="s">
        <v>2967</v>
      </c>
      <c r="J814" s="3" t="s">
        <v>113</v>
      </c>
      <c r="K814" s="3" t="s">
        <v>16</v>
      </c>
      <c r="L814" s="3" t="s">
        <v>2968</v>
      </c>
      <c r="M814" s="3"/>
    </row>
    <row r="815" spans="1:13" x14ac:dyDescent="0.3">
      <c r="A815" s="3" t="s">
        <v>2969</v>
      </c>
      <c r="B815" s="3" t="s">
        <v>25</v>
      </c>
      <c r="C815" s="3">
        <v>419878</v>
      </c>
      <c r="D815" s="3">
        <v>1</v>
      </c>
      <c r="E815" s="3">
        <v>280</v>
      </c>
      <c r="F815" s="4">
        <v>2.12927E-82</v>
      </c>
      <c r="G815" s="3">
        <v>265.70999999999998</v>
      </c>
      <c r="H815" s="3" t="s">
        <v>2970</v>
      </c>
      <c r="I815" s="3" t="s">
        <v>2971</v>
      </c>
      <c r="J815" s="3" t="s">
        <v>16</v>
      </c>
      <c r="K815" s="3" t="s">
        <v>16</v>
      </c>
      <c r="L815" s="3" t="s">
        <v>2972</v>
      </c>
      <c r="M815" s="3"/>
    </row>
    <row r="816" spans="1:13" x14ac:dyDescent="0.3">
      <c r="A816" s="3" t="s">
        <v>2973</v>
      </c>
      <c r="B816" s="3" t="s">
        <v>25</v>
      </c>
      <c r="C816" s="3">
        <v>413229</v>
      </c>
      <c r="D816" s="3">
        <v>3</v>
      </c>
      <c r="E816" s="3">
        <v>120</v>
      </c>
      <c r="F816" s="4">
        <v>5.3177699999999999E-19</v>
      </c>
      <c r="G816" s="3">
        <v>75.915499999999994</v>
      </c>
      <c r="H816" s="3" t="s">
        <v>263</v>
      </c>
      <c r="I816" s="3" t="s">
        <v>264</v>
      </c>
      <c r="J816" s="3" t="s">
        <v>16</v>
      </c>
      <c r="K816" s="3" t="s">
        <v>16</v>
      </c>
      <c r="L816" s="3" t="s">
        <v>265</v>
      </c>
      <c r="M816" s="3"/>
    </row>
    <row r="817" spans="1:13" x14ac:dyDescent="0.3">
      <c r="A817" s="3" t="s">
        <v>2974</v>
      </c>
      <c r="B817" s="3" t="s">
        <v>25</v>
      </c>
      <c r="C817" s="3">
        <v>225240</v>
      </c>
      <c r="D817" s="3">
        <v>5</v>
      </c>
      <c r="E817" s="3">
        <v>247</v>
      </c>
      <c r="F817" s="4">
        <v>1.36303E-35</v>
      </c>
      <c r="G817" s="3">
        <v>127.175</v>
      </c>
      <c r="H817" s="3" t="s">
        <v>2975</v>
      </c>
      <c r="I817" s="3" t="s">
        <v>2976</v>
      </c>
      <c r="J817" s="3" t="s">
        <v>16</v>
      </c>
      <c r="K817" s="3" t="s">
        <v>16</v>
      </c>
      <c r="L817" s="3" t="s">
        <v>2977</v>
      </c>
      <c r="M817" s="3"/>
    </row>
    <row r="818" spans="1:13" x14ac:dyDescent="0.3">
      <c r="A818" s="3" t="s">
        <v>2978</v>
      </c>
      <c r="B818" s="3" t="s">
        <v>13</v>
      </c>
      <c r="C818" s="3">
        <v>223497</v>
      </c>
      <c r="D818" s="3">
        <v>1</v>
      </c>
      <c r="E818" s="3">
        <v>353</v>
      </c>
      <c r="F818" s="4">
        <v>4.5416100000000001E-52</v>
      </c>
      <c r="G818" s="3">
        <v>178.48500000000001</v>
      </c>
      <c r="H818" s="3" t="s">
        <v>2979</v>
      </c>
      <c r="I818" s="3" t="s">
        <v>2980</v>
      </c>
      <c r="J818" s="3" t="s">
        <v>16</v>
      </c>
      <c r="K818" s="3" t="s">
        <v>828</v>
      </c>
      <c r="L818" s="3" t="s">
        <v>830</v>
      </c>
      <c r="M818" s="3"/>
    </row>
    <row r="819" spans="1:13" x14ac:dyDescent="0.3">
      <c r="A819" s="3" t="s">
        <v>2981</v>
      </c>
      <c r="B819" s="3" t="s">
        <v>13</v>
      </c>
      <c r="C819" s="3">
        <v>223496</v>
      </c>
      <c r="D819" s="3">
        <v>2</v>
      </c>
      <c r="E819" s="3">
        <v>1046</v>
      </c>
      <c r="F819" s="4">
        <v>3.1924599999999999E-62</v>
      </c>
      <c r="G819" s="3">
        <v>228.87700000000001</v>
      </c>
      <c r="H819" s="3" t="s">
        <v>2982</v>
      </c>
      <c r="I819" s="3" t="s">
        <v>2983</v>
      </c>
      <c r="J819" s="3" t="s">
        <v>16</v>
      </c>
      <c r="K819" s="3" t="s">
        <v>2984</v>
      </c>
      <c r="L819" s="3" t="s">
        <v>2985</v>
      </c>
      <c r="M819" s="3"/>
    </row>
    <row r="820" spans="1:13" x14ac:dyDescent="0.3">
      <c r="A820" s="3" t="s">
        <v>2986</v>
      </c>
      <c r="B820" s="3" t="s">
        <v>25</v>
      </c>
      <c r="C820" s="3">
        <v>223560</v>
      </c>
      <c r="D820" s="3">
        <v>14</v>
      </c>
      <c r="E820" s="3">
        <v>38</v>
      </c>
      <c r="F820" s="3">
        <v>8.0281799999999996E-4</v>
      </c>
      <c r="G820" s="3">
        <v>36.063899999999997</v>
      </c>
      <c r="H820" s="3" t="s">
        <v>2987</v>
      </c>
      <c r="I820" s="3" t="s">
        <v>2988</v>
      </c>
      <c r="J820" s="3" t="s">
        <v>113</v>
      </c>
      <c r="K820" s="3" t="s">
        <v>16</v>
      </c>
      <c r="L820" s="3" t="s">
        <v>2989</v>
      </c>
      <c r="M820" s="3"/>
    </row>
    <row r="821" spans="1:13" x14ac:dyDescent="0.3">
      <c r="A821" s="3" t="s">
        <v>2990</v>
      </c>
      <c r="B821" s="3" t="s">
        <v>25</v>
      </c>
      <c r="C821" s="3">
        <v>412600</v>
      </c>
      <c r="D821" s="3">
        <v>3</v>
      </c>
      <c r="E821" s="3">
        <v>92</v>
      </c>
      <c r="F821" s="4">
        <v>1.10775E-33</v>
      </c>
      <c r="G821" s="3">
        <v>119.26600000000001</v>
      </c>
      <c r="H821" s="3" t="s">
        <v>2991</v>
      </c>
      <c r="I821" s="3" t="s">
        <v>2992</v>
      </c>
      <c r="J821" s="3" t="s">
        <v>113</v>
      </c>
      <c r="K821" s="3" t="s">
        <v>16</v>
      </c>
      <c r="L821" s="3" t="s">
        <v>2993</v>
      </c>
      <c r="M821" s="3"/>
    </row>
    <row r="822" spans="1:13" x14ac:dyDescent="0.3">
      <c r="A822" s="3" t="s">
        <v>2994</v>
      </c>
      <c r="B822" s="3" t="s">
        <v>13</v>
      </c>
      <c r="C822" s="3">
        <v>223348</v>
      </c>
      <c r="D822" s="3">
        <v>76</v>
      </c>
      <c r="E822" s="3">
        <v>416</v>
      </c>
      <c r="F822" s="4">
        <v>2.2545600000000001E-80</v>
      </c>
      <c r="G822" s="3">
        <v>251.197</v>
      </c>
      <c r="H822" s="3" t="s">
        <v>383</v>
      </c>
      <c r="I822" s="3" t="s">
        <v>384</v>
      </c>
      <c r="J822" s="3" t="s">
        <v>16</v>
      </c>
      <c r="K822" s="3" t="s">
        <v>385</v>
      </c>
      <c r="L822" s="3" t="s">
        <v>386</v>
      </c>
      <c r="M822" s="3"/>
    </row>
    <row r="823" spans="1:13" x14ac:dyDescent="0.3">
      <c r="A823" s="3" t="s">
        <v>2994</v>
      </c>
      <c r="B823" s="3" t="s">
        <v>25</v>
      </c>
      <c r="C823" s="3">
        <v>419869</v>
      </c>
      <c r="D823" s="3">
        <v>3</v>
      </c>
      <c r="E823" s="3">
        <v>72</v>
      </c>
      <c r="F823" s="4">
        <v>2.7428299999999998E-10</v>
      </c>
      <c r="G823" s="3">
        <v>56.169199999999996</v>
      </c>
      <c r="H823" s="3" t="s">
        <v>59</v>
      </c>
      <c r="I823" s="3" t="s">
        <v>60</v>
      </c>
      <c r="J823" s="3" t="s">
        <v>16</v>
      </c>
      <c r="K823" s="3" t="s">
        <v>16</v>
      </c>
      <c r="L823" s="3" t="s">
        <v>61</v>
      </c>
      <c r="M823" s="3"/>
    </row>
    <row r="824" spans="1:13" x14ac:dyDescent="0.3">
      <c r="A824" s="3" t="s">
        <v>2995</v>
      </c>
      <c r="B824" s="3" t="s">
        <v>25</v>
      </c>
      <c r="C824" s="3">
        <v>224319</v>
      </c>
      <c r="D824" s="3">
        <v>261</v>
      </c>
      <c r="E824" s="3">
        <v>442</v>
      </c>
      <c r="F824" s="4">
        <v>1.08434E-12</v>
      </c>
      <c r="G824" s="3">
        <v>70.228800000000007</v>
      </c>
      <c r="H824" s="3" t="s">
        <v>2996</v>
      </c>
      <c r="I824" s="3" t="s">
        <v>2997</v>
      </c>
      <c r="J824" s="3" t="s">
        <v>74</v>
      </c>
      <c r="K824" s="3" t="s">
        <v>16</v>
      </c>
      <c r="L824" s="3" t="s">
        <v>2998</v>
      </c>
      <c r="M824" s="3"/>
    </row>
    <row r="825" spans="1:13" x14ac:dyDescent="0.3">
      <c r="A825" s="3" t="s">
        <v>2999</v>
      </c>
      <c r="B825" s="3" t="s">
        <v>13</v>
      </c>
      <c r="C825" s="3">
        <v>224840</v>
      </c>
      <c r="D825" s="3">
        <v>1</v>
      </c>
      <c r="E825" s="3">
        <v>289</v>
      </c>
      <c r="F825" s="4">
        <v>4.6766099999999997E-136</v>
      </c>
      <c r="G825" s="3">
        <v>389.291</v>
      </c>
      <c r="H825" s="3" t="s">
        <v>3000</v>
      </c>
      <c r="I825" s="3" t="s">
        <v>3001</v>
      </c>
      <c r="J825" s="3" t="s">
        <v>99</v>
      </c>
      <c r="K825" s="3" t="s">
        <v>2991</v>
      </c>
      <c r="L825" s="3" t="s">
        <v>3002</v>
      </c>
      <c r="M825" s="3"/>
    </row>
    <row r="826" spans="1:13" x14ac:dyDescent="0.3">
      <c r="A826" s="3" t="s">
        <v>3003</v>
      </c>
      <c r="B826" s="3" t="s">
        <v>13</v>
      </c>
      <c r="C826" s="3">
        <v>226952</v>
      </c>
      <c r="D826" s="3">
        <v>1</v>
      </c>
      <c r="E826" s="3">
        <v>329</v>
      </c>
      <c r="F826" s="4">
        <v>1.08888E-151</v>
      </c>
      <c r="G826" s="3">
        <v>428.726</v>
      </c>
      <c r="H826" s="3" t="s">
        <v>3004</v>
      </c>
      <c r="I826" s="3" t="s">
        <v>3004</v>
      </c>
      <c r="J826" s="3" t="s">
        <v>16</v>
      </c>
      <c r="K826" s="3" t="s">
        <v>3005</v>
      </c>
      <c r="L826" s="3" t="s">
        <v>1807</v>
      </c>
      <c r="M826" s="3"/>
    </row>
    <row r="827" spans="1:13" x14ac:dyDescent="0.3">
      <c r="A827" s="3" t="s">
        <v>3006</v>
      </c>
      <c r="B827" s="3" t="s">
        <v>25</v>
      </c>
      <c r="C827" s="3">
        <v>419679</v>
      </c>
      <c r="D827" s="3">
        <v>9</v>
      </c>
      <c r="E827" s="3">
        <v>275</v>
      </c>
      <c r="F827" s="4">
        <v>9.1313800000000002E-43</v>
      </c>
      <c r="G827" s="3">
        <v>146.77500000000001</v>
      </c>
      <c r="H827" s="3" t="s">
        <v>3007</v>
      </c>
      <c r="I827" s="3" t="s">
        <v>3008</v>
      </c>
      <c r="J827" s="3" t="s">
        <v>16</v>
      </c>
      <c r="K827" s="3" t="s">
        <v>16</v>
      </c>
      <c r="L827" s="3" t="s">
        <v>3009</v>
      </c>
      <c r="M827" s="3"/>
    </row>
    <row r="828" spans="1:13" x14ac:dyDescent="0.3">
      <c r="A828" s="3" t="s">
        <v>3010</v>
      </c>
      <c r="B828" s="3" t="s">
        <v>13</v>
      </c>
      <c r="C828" s="3">
        <v>226218</v>
      </c>
      <c r="D828" s="3">
        <v>1</v>
      </c>
      <c r="E828" s="3">
        <v>261</v>
      </c>
      <c r="F828" s="4">
        <v>1.66919E-81</v>
      </c>
      <c r="G828" s="3">
        <v>245.369</v>
      </c>
      <c r="H828" s="3" t="s">
        <v>3011</v>
      </c>
      <c r="I828" s="3" t="s">
        <v>3011</v>
      </c>
      <c r="J828" s="3" t="s">
        <v>16</v>
      </c>
      <c r="K828" s="3" t="s">
        <v>3007</v>
      </c>
      <c r="L828" s="3" t="s">
        <v>3012</v>
      </c>
      <c r="M828" s="3"/>
    </row>
    <row r="829" spans="1:13" x14ac:dyDescent="0.3">
      <c r="A829" s="3" t="s">
        <v>3013</v>
      </c>
      <c r="B829" s="3" t="s">
        <v>25</v>
      </c>
      <c r="C829" s="3">
        <v>412119</v>
      </c>
      <c r="D829" s="3">
        <v>1</v>
      </c>
      <c r="E829" s="3">
        <v>127</v>
      </c>
      <c r="F829" s="4">
        <v>6.4974599999999999E-28</v>
      </c>
      <c r="G829" s="3">
        <v>99.355699999999999</v>
      </c>
      <c r="H829" s="3" t="s">
        <v>3014</v>
      </c>
      <c r="I829" s="3" t="s">
        <v>3015</v>
      </c>
      <c r="J829" s="3" t="s">
        <v>16</v>
      </c>
      <c r="K829" s="3" t="s">
        <v>16</v>
      </c>
      <c r="L829" s="3" t="s">
        <v>3016</v>
      </c>
      <c r="M829" s="3"/>
    </row>
    <row r="830" spans="1:13" x14ac:dyDescent="0.3">
      <c r="A830" s="3" t="s">
        <v>3017</v>
      </c>
      <c r="B830" s="3" t="s">
        <v>13</v>
      </c>
      <c r="C830" s="3">
        <v>225251</v>
      </c>
      <c r="D830" s="3">
        <v>1</v>
      </c>
      <c r="E830" s="3">
        <v>325</v>
      </c>
      <c r="F830" s="4">
        <v>4.6352999999999999E-125</v>
      </c>
      <c r="G830" s="3">
        <v>360.822</v>
      </c>
      <c r="H830" s="3" t="s">
        <v>3018</v>
      </c>
      <c r="I830" s="3" t="s">
        <v>3019</v>
      </c>
      <c r="J830" s="3" t="s">
        <v>16</v>
      </c>
      <c r="K830" s="3" t="s">
        <v>3020</v>
      </c>
      <c r="L830" s="3" t="s">
        <v>3021</v>
      </c>
      <c r="M830" s="3"/>
    </row>
    <row r="831" spans="1:13" x14ac:dyDescent="0.3">
      <c r="A831" s="3" t="s">
        <v>3022</v>
      </c>
      <c r="B831" s="3" t="s">
        <v>13</v>
      </c>
      <c r="C831" s="3">
        <v>225251</v>
      </c>
      <c r="D831" s="3">
        <v>10</v>
      </c>
      <c r="E831" s="3">
        <v>189</v>
      </c>
      <c r="F831" s="4">
        <v>8.8281400000000005E-37</v>
      </c>
      <c r="G831" s="3">
        <v>130.08699999999999</v>
      </c>
      <c r="H831" s="3" t="s">
        <v>3018</v>
      </c>
      <c r="I831" s="3" t="s">
        <v>3019</v>
      </c>
      <c r="J831" s="3" t="s">
        <v>113</v>
      </c>
      <c r="K831" s="3" t="s">
        <v>3020</v>
      </c>
      <c r="L831" s="3" t="s">
        <v>3021</v>
      </c>
      <c r="M831" s="3"/>
    </row>
    <row r="832" spans="1:13" x14ac:dyDescent="0.3">
      <c r="A832" s="3" t="s">
        <v>3023</v>
      </c>
      <c r="B832" s="3" t="s">
        <v>25</v>
      </c>
      <c r="C832" s="3">
        <v>412386</v>
      </c>
      <c r="D832" s="3">
        <v>19</v>
      </c>
      <c r="E832" s="3">
        <v>315</v>
      </c>
      <c r="F832" s="4">
        <v>1.86976E-100</v>
      </c>
      <c r="G832" s="3">
        <v>297.66800000000001</v>
      </c>
      <c r="H832" s="3" t="s">
        <v>527</v>
      </c>
      <c r="I832" s="3" t="s">
        <v>3024</v>
      </c>
      <c r="J832" s="3" t="s">
        <v>16</v>
      </c>
      <c r="K832" s="3" t="s">
        <v>16</v>
      </c>
      <c r="L832" s="3" t="s">
        <v>3025</v>
      </c>
      <c r="M832" s="3"/>
    </row>
    <row r="833" spans="1:13" x14ac:dyDescent="0.3">
      <c r="A833" s="3" t="s">
        <v>3026</v>
      </c>
      <c r="B833" s="3" t="s">
        <v>25</v>
      </c>
      <c r="C833" s="3">
        <v>412386</v>
      </c>
      <c r="D833" s="3">
        <v>2</v>
      </c>
      <c r="E833" s="3">
        <v>319</v>
      </c>
      <c r="F833" s="4">
        <v>1.54384E-90</v>
      </c>
      <c r="G833" s="3">
        <v>272.608</v>
      </c>
      <c r="H833" s="3" t="s">
        <v>527</v>
      </c>
      <c r="I833" s="3" t="s">
        <v>3024</v>
      </c>
      <c r="J833" s="3" t="s">
        <v>16</v>
      </c>
      <c r="K833" s="3" t="s">
        <v>16</v>
      </c>
      <c r="L833" s="3" t="s">
        <v>3025</v>
      </c>
      <c r="M833" s="3"/>
    </row>
    <row r="834" spans="1:13" x14ac:dyDescent="0.3">
      <c r="A834" s="3" t="s">
        <v>3027</v>
      </c>
      <c r="B834" s="3" t="s">
        <v>25</v>
      </c>
      <c r="C834" s="3">
        <v>226963</v>
      </c>
      <c r="D834" s="3">
        <v>1</v>
      </c>
      <c r="E834" s="3">
        <v>251</v>
      </c>
      <c r="F834" s="4">
        <v>1.01992E-130</v>
      </c>
      <c r="G834" s="3">
        <v>369.32799999999997</v>
      </c>
      <c r="H834" s="3" t="s">
        <v>3028</v>
      </c>
      <c r="I834" s="3" t="s">
        <v>3029</v>
      </c>
      <c r="J834" s="3" t="s">
        <v>16</v>
      </c>
      <c r="K834" s="3" t="s">
        <v>16</v>
      </c>
      <c r="L834" s="3" t="s">
        <v>3030</v>
      </c>
      <c r="M834" s="3"/>
    </row>
    <row r="835" spans="1:13" x14ac:dyDescent="0.3">
      <c r="A835" s="3" t="s">
        <v>3031</v>
      </c>
      <c r="B835" s="3" t="s">
        <v>13</v>
      </c>
      <c r="C835" s="3">
        <v>226966</v>
      </c>
      <c r="D835" s="3">
        <v>2</v>
      </c>
      <c r="E835" s="3">
        <v>326</v>
      </c>
      <c r="F835" s="4">
        <v>8.4586499999999995E-108</v>
      </c>
      <c r="G835" s="3">
        <v>316.99099999999999</v>
      </c>
      <c r="H835" s="3" t="s">
        <v>3032</v>
      </c>
      <c r="I835" s="3" t="s">
        <v>3033</v>
      </c>
      <c r="J835" s="3" t="s">
        <v>16</v>
      </c>
      <c r="K835" s="3" t="s">
        <v>3034</v>
      </c>
      <c r="L835" s="3" t="s">
        <v>3035</v>
      </c>
      <c r="M835" s="3"/>
    </row>
    <row r="836" spans="1:13" x14ac:dyDescent="0.3">
      <c r="A836" s="3" t="s">
        <v>3036</v>
      </c>
      <c r="B836" s="3" t="s">
        <v>25</v>
      </c>
      <c r="C836" s="3">
        <v>224359</v>
      </c>
      <c r="D836" s="3">
        <v>3</v>
      </c>
      <c r="E836" s="3">
        <v>251</v>
      </c>
      <c r="F836" s="4">
        <v>1.47032E-30</v>
      </c>
      <c r="G836" s="3">
        <v>116.26300000000001</v>
      </c>
      <c r="H836" s="3" t="s">
        <v>3037</v>
      </c>
      <c r="I836" s="3" t="s">
        <v>3038</v>
      </c>
      <c r="J836" s="3" t="s">
        <v>113</v>
      </c>
      <c r="K836" s="3" t="s">
        <v>16</v>
      </c>
      <c r="L836" s="3" t="s">
        <v>3039</v>
      </c>
      <c r="M836" s="3"/>
    </row>
    <row r="837" spans="1:13" x14ac:dyDescent="0.3">
      <c r="A837" s="3" t="s">
        <v>3040</v>
      </c>
      <c r="B837" s="3" t="s">
        <v>13</v>
      </c>
      <c r="C837" s="3">
        <v>226129</v>
      </c>
      <c r="D837" s="3">
        <v>1</v>
      </c>
      <c r="E837" s="3">
        <v>188</v>
      </c>
      <c r="F837" s="4">
        <v>1.41478E-49</v>
      </c>
      <c r="G837" s="3">
        <v>158.642</v>
      </c>
      <c r="H837" s="3" t="s">
        <v>3041</v>
      </c>
      <c r="I837" s="3" t="s">
        <v>3042</v>
      </c>
      <c r="J837" s="3" t="s">
        <v>16</v>
      </c>
      <c r="K837" s="3" t="s">
        <v>982</v>
      </c>
      <c r="L837" s="3" t="s">
        <v>3043</v>
      </c>
      <c r="M837" s="3"/>
    </row>
    <row r="838" spans="1:13" x14ac:dyDescent="0.3">
      <c r="A838" s="3" t="s">
        <v>3044</v>
      </c>
      <c r="B838" s="3" t="s">
        <v>13</v>
      </c>
      <c r="C838" s="3">
        <v>226359</v>
      </c>
      <c r="D838" s="3">
        <v>1</v>
      </c>
      <c r="E838" s="3">
        <v>348</v>
      </c>
      <c r="F838" s="4">
        <v>1.1846199999999999E-134</v>
      </c>
      <c r="G838" s="3">
        <v>387.00099999999998</v>
      </c>
      <c r="H838" s="3" t="s">
        <v>1432</v>
      </c>
      <c r="I838" s="3" t="s">
        <v>1433</v>
      </c>
      <c r="J838" s="3" t="s">
        <v>16</v>
      </c>
      <c r="K838" s="3" t="s">
        <v>1434</v>
      </c>
      <c r="L838" s="3" t="s">
        <v>1435</v>
      </c>
      <c r="M838" s="3"/>
    </row>
    <row r="839" spans="1:13" x14ac:dyDescent="0.3">
      <c r="A839" s="3" t="s">
        <v>3045</v>
      </c>
      <c r="B839" s="3" t="s">
        <v>13</v>
      </c>
      <c r="C839" s="3">
        <v>224096</v>
      </c>
      <c r="D839" s="3">
        <v>9</v>
      </c>
      <c r="E839" s="3">
        <v>289</v>
      </c>
      <c r="F839" s="4">
        <v>1.7619099999999999E-72</v>
      </c>
      <c r="G839" s="3">
        <v>224.79400000000001</v>
      </c>
      <c r="H839" s="3" t="s">
        <v>3046</v>
      </c>
      <c r="I839" s="3" t="s">
        <v>3047</v>
      </c>
      <c r="J839" s="3" t="s">
        <v>16</v>
      </c>
      <c r="K839" s="3" t="s">
        <v>90</v>
      </c>
      <c r="L839" s="3" t="s">
        <v>3048</v>
      </c>
      <c r="M839" s="3"/>
    </row>
    <row r="840" spans="1:13" x14ac:dyDescent="0.3">
      <c r="A840" s="3" t="s">
        <v>3049</v>
      </c>
      <c r="B840" s="3" t="s">
        <v>13</v>
      </c>
      <c r="C840" s="3">
        <v>223472</v>
      </c>
      <c r="D840" s="3">
        <v>2</v>
      </c>
      <c r="E840" s="3">
        <v>271</v>
      </c>
      <c r="F840" s="4">
        <v>1.66557E-70</v>
      </c>
      <c r="G840" s="3">
        <v>218.583</v>
      </c>
      <c r="H840" s="3" t="s">
        <v>3050</v>
      </c>
      <c r="I840" s="3" t="s">
        <v>3051</v>
      </c>
      <c r="J840" s="3" t="s">
        <v>16</v>
      </c>
      <c r="K840" s="3" t="s">
        <v>3052</v>
      </c>
      <c r="L840" s="3" t="s">
        <v>3053</v>
      </c>
      <c r="M840" s="3"/>
    </row>
    <row r="841" spans="1:13" x14ac:dyDescent="0.3">
      <c r="A841" s="3" t="s">
        <v>3054</v>
      </c>
      <c r="B841" s="3" t="s">
        <v>25</v>
      </c>
      <c r="C841" s="3">
        <v>223668</v>
      </c>
      <c r="D841" s="3">
        <v>1</v>
      </c>
      <c r="E841" s="3">
        <v>412</v>
      </c>
      <c r="F841" s="4">
        <v>1.2676799999999999E-23</v>
      </c>
      <c r="G841" s="3">
        <v>103.114</v>
      </c>
      <c r="H841" s="3" t="s">
        <v>2389</v>
      </c>
      <c r="I841" s="3" t="s">
        <v>3055</v>
      </c>
      <c r="J841" s="3" t="s">
        <v>113</v>
      </c>
      <c r="K841" s="3" t="s">
        <v>16</v>
      </c>
      <c r="L841" s="3" t="s">
        <v>2390</v>
      </c>
      <c r="M841" s="3"/>
    </row>
    <row r="842" spans="1:13" x14ac:dyDescent="0.3">
      <c r="A842" s="3" t="s">
        <v>3056</v>
      </c>
      <c r="B842" s="3" t="s">
        <v>13</v>
      </c>
      <c r="C842" s="3">
        <v>224567</v>
      </c>
      <c r="D842" s="3">
        <v>2</v>
      </c>
      <c r="E842" s="3">
        <v>432</v>
      </c>
      <c r="F842" s="4">
        <v>1.2717800000000001E-45</v>
      </c>
      <c r="G842" s="3">
        <v>163.24600000000001</v>
      </c>
      <c r="H842" s="3" t="s">
        <v>3057</v>
      </c>
      <c r="I842" s="3" t="s">
        <v>3058</v>
      </c>
      <c r="J842" s="3" t="s">
        <v>16</v>
      </c>
      <c r="K842" s="3" t="s">
        <v>148</v>
      </c>
      <c r="L842" s="3" t="s">
        <v>3059</v>
      </c>
      <c r="M842" s="3"/>
    </row>
    <row r="843" spans="1:13" x14ac:dyDescent="0.3">
      <c r="A843" s="3" t="s">
        <v>3060</v>
      </c>
      <c r="B843" s="3" t="s">
        <v>13</v>
      </c>
      <c r="C843" s="3">
        <v>223669</v>
      </c>
      <c r="D843" s="3">
        <v>8</v>
      </c>
      <c r="E843" s="3">
        <v>267</v>
      </c>
      <c r="F843" s="4">
        <v>4.2989600000000004E-22</v>
      </c>
      <c r="G843" s="3">
        <v>92.383499999999998</v>
      </c>
      <c r="H843" s="3" t="s">
        <v>2477</v>
      </c>
      <c r="I843" s="3" t="s">
        <v>2478</v>
      </c>
      <c r="J843" s="3" t="s">
        <v>16</v>
      </c>
      <c r="K843" s="3" t="s">
        <v>259</v>
      </c>
      <c r="L843" s="3" t="s">
        <v>2479</v>
      </c>
      <c r="M843" s="3"/>
    </row>
    <row r="844" spans="1:13" x14ac:dyDescent="0.3">
      <c r="A844" s="3" t="s">
        <v>3061</v>
      </c>
      <c r="B844" s="3" t="s">
        <v>25</v>
      </c>
      <c r="C844" s="3">
        <v>412381</v>
      </c>
      <c r="D844" s="3">
        <v>13</v>
      </c>
      <c r="E844" s="3">
        <v>139</v>
      </c>
      <c r="F844" s="4">
        <v>4.7880800000000003E-12</v>
      </c>
      <c r="G844" s="3">
        <v>59.714199999999998</v>
      </c>
      <c r="H844" s="3" t="s">
        <v>639</v>
      </c>
      <c r="I844" s="3" t="s">
        <v>640</v>
      </c>
      <c r="J844" s="3" t="s">
        <v>16</v>
      </c>
      <c r="K844" s="3" t="s">
        <v>16</v>
      </c>
      <c r="L844" s="3" t="s">
        <v>641</v>
      </c>
      <c r="M844" s="3"/>
    </row>
    <row r="845" spans="1:13" x14ac:dyDescent="0.3">
      <c r="A845" s="3" t="s">
        <v>3062</v>
      </c>
      <c r="B845" s="3" t="s">
        <v>13</v>
      </c>
      <c r="C845" s="3">
        <v>225110</v>
      </c>
      <c r="D845" s="3">
        <v>1</v>
      </c>
      <c r="E845" s="3">
        <v>230</v>
      </c>
      <c r="F845" s="4">
        <v>2.9965300000000001E-19</v>
      </c>
      <c r="G845" s="3">
        <v>83.878200000000007</v>
      </c>
      <c r="H845" s="3" t="s">
        <v>319</v>
      </c>
      <c r="I845" s="3" t="s">
        <v>320</v>
      </c>
      <c r="J845" s="3" t="s">
        <v>16</v>
      </c>
      <c r="K845" s="3" t="s">
        <v>321</v>
      </c>
      <c r="L845" s="3" t="s">
        <v>322</v>
      </c>
      <c r="M845" s="3"/>
    </row>
    <row r="846" spans="1:13" x14ac:dyDescent="0.3">
      <c r="A846" s="3" t="s">
        <v>3063</v>
      </c>
      <c r="B846" s="3" t="s">
        <v>13</v>
      </c>
      <c r="C846" s="3">
        <v>225109</v>
      </c>
      <c r="D846" s="3">
        <v>186</v>
      </c>
      <c r="E846" s="3">
        <v>368</v>
      </c>
      <c r="F846" s="4">
        <v>2.6452200000000001E-31</v>
      </c>
      <c r="G846" s="3">
        <v>117.166</v>
      </c>
      <c r="H846" s="3" t="s">
        <v>324</v>
      </c>
      <c r="I846" s="3" t="s">
        <v>325</v>
      </c>
      <c r="J846" s="3" t="s">
        <v>16</v>
      </c>
      <c r="K846" s="3" t="s">
        <v>326</v>
      </c>
      <c r="L846" s="3" t="s">
        <v>327</v>
      </c>
      <c r="M846" s="3"/>
    </row>
    <row r="847" spans="1:13" x14ac:dyDescent="0.3">
      <c r="A847" s="3" t="s">
        <v>3064</v>
      </c>
      <c r="B847" s="3" t="s">
        <v>25</v>
      </c>
      <c r="C847" s="3">
        <v>225928</v>
      </c>
      <c r="D847" s="3">
        <v>79</v>
      </c>
      <c r="E847" s="3">
        <v>123</v>
      </c>
      <c r="F847" s="4">
        <v>4.9172799999999998E-6</v>
      </c>
      <c r="G847" s="3">
        <v>45.140300000000003</v>
      </c>
      <c r="H847" s="3" t="s">
        <v>2411</v>
      </c>
      <c r="I847" s="3" t="s">
        <v>2412</v>
      </c>
      <c r="J847" s="3" t="s">
        <v>99</v>
      </c>
      <c r="K847" s="3" t="s">
        <v>16</v>
      </c>
      <c r="L847" s="3" t="s">
        <v>2413</v>
      </c>
      <c r="M847" s="3"/>
    </row>
    <row r="848" spans="1:13" x14ac:dyDescent="0.3">
      <c r="A848" s="3" t="s">
        <v>3064</v>
      </c>
      <c r="B848" s="3" t="s">
        <v>13</v>
      </c>
      <c r="C848" s="3">
        <v>224584</v>
      </c>
      <c r="D848" s="3">
        <v>98</v>
      </c>
      <c r="E848" s="3">
        <v>158</v>
      </c>
      <c r="F848" s="4">
        <v>4.0685700000000002E-5</v>
      </c>
      <c r="G848" s="3">
        <v>41.857399999999998</v>
      </c>
      <c r="H848" s="3" t="s">
        <v>1018</v>
      </c>
      <c r="I848" s="3" t="s">
        <v>1019</v>
      </c>
      <c r="J848" s="3" t="s">
        <v>99</v>
      </c>
      <c r="K848" s="3" t="s">
        <v>1020</v>
      </c>
      <c r="L848" s="3" t="s">
        <v>1021</v>
      </c>
      <c r="M848" s="3"/>
    </row>
    <row r="849" spans="1:13" x14ac:dyDescent="0.3">
      <c r="A849" s="3" t="s">
        <v>3065</v>
      </c>
      <c r="B849" s="3" t="s">
        <v>25</v>
      </c>
      <c r="C849" s="3">
        <v>223532</v>
      </c>
      <c r="D849" s="3">
        <v>83</v>
      </c>
      <c r="E849" s="3">
        <v>137</v>
      </c>
      <c r="F849" s="3">
        <v>2.7072499999999998E-4</v>
      </c>
      <c r="G849" s="3">
        <v>39.979900000000001</v>
      </c>
      <c r="H849" s="3" t="s">
        <v>846</v>
      </c>
      <c r="I849" s="3" t="s">
        <v>847</v>
      </c>
      <c r="J849" s="3" t="s">
        <v>99</v>
      </c>
      <c r="K849" s="3" t="s">
        <v>16</v>
      </c>
      <c r="L849" s="3" t="s">
        <v>848</v>
      </c>
      <c r="M849" s="3"/>
    </row>
    <row r="850" spans="1:13" x14ac:dyDescent="0.3">
      <c r="A850" s="3" t="s">
        <v>3066</v>
      </c>
      <c r="B850" s="3" t="s">
        <v>13</v>
      </c>
      <c r="C850" s="3">
        <v>223944</v>
      </c>
      <c r="D850" s="3">
        <v>8</v>
      </c>
      <c r="E850" s="3">
        <v>439</v>
      </c>
      <c r="F850" s="4">
        <v>9.5624100000000007E-100</v>
      </c>
      <c r="G850" s="3">
        <v>306.52999999999997</v>
      </c>
      <c r="H850" s="3" t="s">
        <v>2850</v>
      </c>
      <c r="I850" s="3" t="s">
        <v>2851</v>
      </c>
      <c r="J850" s="3" t="s">
        <v>16</v>
      </c>
      <c r="K850" s="3" t="s">
        <v>2002</v>
      </c>
      <c r="L850" s="3" t="s">
        <v>2852</v>
      </c>
      <c r="M850" s="3"/>
    </row>
    <row r="851" spans="1:13" x14ac:dyDescent="0.3">
      <c r="A851" s="3" t="s">
        <v>3067</v>
      </c>
      <c r="B851" s="3" t="s">
        <v>13</v>
      </c>
      <c r="C851" s="3">
        <v>224054</v>
      </c>
      <c r="D851" s="3">
        <v>1</v>
      </c>
      <c r="E851" s="3">
        <v>300</v>
      </c>
      <c r="F851" s="4">
        <v>3.7706799999999997E-107</v>
      </c>
      <c r="G851" s="3">
        <v>313.86</v>
      </c>
      <c r="H851" s="3" t="s">
        <v>1590</v>
      </c>
      <c r="I851" s="3" t="s">
        <v>1591</v>
      </c>
      <c r="J851" s="3" t="s">
        <v>16</v>
      </c>
      <c r="K851" s="3" t="s">
        <v>1592</v>
      </c>
      <c r="L851" s="3" t="s">
        <v>1593</v>
      </c>
      <c r="M851" s="3"/>
    </row>
    <row r="852" spans="1:13" x14ac:dyDescent="0.3">
      <c r="A852" s="3" t="s">
        <v>3068</v>
      </c>
      <c r="B852" s="3" t="s">
        <v>13</v>
      </c>
      <c r="C852" s="3">
        <v>223912</v>
      </c>
      <c r="D852" s="3">
        <v>1</v>
      </c>
      <c r="E852" s="3">
        <v>255</v>
      </c>
      <c r="F852" s="4">
        <v>6.6082999999999997E-14</v>
      </c>
      <c r="G852" s="3">
        <v>69.575599999999994</v>
      </c>
      <c r="H852" s="3" t="s">
        <v>2829</v>
      </c>
      <c r="I852" s="3" t="s">
        <v>2830</v>
      </c>
      <c r="J852" s="3" t="s">
        <v>16</v>
      </c>
      <c r="K852" s="3" t="s">
        <v>2831</v>
      </c>
      <c r="L852" s="3" t="s">
        <v>2832</v>
      </c>
      <c r="M852" s="3"/>
    </row>
    <row r="853" spans="1:13" x14ac:dyDescent="0.3">
      <c r="A853" s="3" t="s">
        <v>3069</v>
      </c>
      <c r="B853" s="3" t="s">
        <v>25</v>
      </c>
      <c r="C853" s="3">
        <v>418386</v>
      </c>
      <c r="D853" s="3">
        <v>6</v>
      </c>
      <c r="E853" s="3">
        <v>99</v>
      </c>
      <c r="F853" s="4">
        <v>7.5038199999999998E-6</v>
      </c>
      <c r="G853" s="3">
        <v>42.900300000000001</v>
      </c>
      <c r="H853" s="3" t="s">
        <v>434</v>
      </c>
      <c r="I853" s="3" t="s">
        <v>435</v>
      </c>
      <c r="J853" s="3" t="s">
        <v>16</v>
      </c>
      <c r="K853" s="3" t="s">
        <v>16</v>
      </c>
      <c r="L853" s="3" t="s">
        <v>436</v>
      </c>
      <c r="M853" s="3"/>
    </row>
    <row r="854" spans="1:13" x14ac:dyDescent="0.3">
      <c r="A854" s="3" t="s">
        <v>3070</v>
      </c>
      <c r="B854" s="3" t="s">
        <v>25</v>
      </c>
      <c r="C854" s="3">
        <v>327549</v>
      </c>
      <c r="D854" s="3">
        <v>2</v>
      </c>
      <c r="E854" s="3">
        <v>201</v>
      </c>
      <c r="F854" s="4">
        <v>2.5869300000000001E-32</v>
      </c>
      <c r="G854" s="3">
        <v>115.539</v>
      </c>
      <c r="H854" s="3" t="s">
        <v>3071</v>
      </c>
      <c r="I854" s="3" t="s">
        <v>3072</v>
      </c>
      <c r="J854" s="3" t="s">
        <v>16</v>
      </c>
      <c r="K854" s="3" t="s">
        <v>16</v>
      </c>
      <c r="L854" s="3" t="s">
        <v>3073</v>
      </c>
      <c r="M854" s="3"/>
    </row>
    <row r="855" spans="1:13" x14ac:dyDescent="0.3">
      <c r="A855" s="3" t="s">
        <v>3074</v>
      </c>
      <c r="B855" s="3" t="s">
        <v>25</v>
      </c>
      <c r="C855" s="3">
        <v>224985</v>
      </c>
      <c r="D855" s="3">
        <v>3</v>
      </c>
      <c r="E855" s="3">
        <v>35</v>
      </c>
      <c r="F855" s="3">
        <v>3.59093E-3</v>
      </c>
      <c r="G855" s="3">
        <v>36.578899999999997</v>
      </c>
      <c r="H855" s="3" t="s">
        <v>3075</v>
      </c>
      <c r="I855" s="3" t="s">
        <v>3076</v>
      </c>
      <c r="J855" s="3" t="s">
        <v>74</v>
      </c>
      <c r="K855" s="3" t="s">
        <v>16</v>
      </c>
      <c r="L855" s="3" t="s">
        <v>3077</v>
      </c>
      <c r="M855" s="3"/>
    </row>
    <row r="856" spans="1:13" x14ac:dyDescent="0.3">
      <c r="A856" s="3" t="s">
        <v>3078</v>
      </c>
      <c r="B856" s="3" t="s">
        <v>25</v>
      </c>
      <c r="C856" s="3">
        <v>412586</v>
      </c>
      <c r="D856" s="3">
        <v>18</v>
      </c>
      <c r="E856" s="3">
        <v>52</v>
      </c>
      <c r="F856" s="3">
        <v>9.92964E-3</v>
      </c>
      <c r="G856" s="3">
        <v>32.732300000000002</v>
      </c>
      <c r="H856" s="3" t="s">
        <v>3079</v>
      </c>
      <c r="I856" s="3" t="s">
        <v>3080</v>
      </c>
      <c r="J856" s="3" t="s">
        <v>74</v>
      </c>
      <c r="K856" s="3" t="s">
        <v>16</v>
      </c>
      <c r="L856" s="3" t="s">
        <v>3081</v>
      </c>
      <c r="M856" s="3"/>
    </row>
    <row r="857" spans="1:13" x14ac:dyDescent="0.3">
      <c r="A857" s="3" t="s">
        <v>3082</v>
      </c>
      <c r="B857" s="3" t="s">
        <v>13</v>
      </c>
      <c r="C857" s="3">
        <v>224584</v>
      </c>
      <c r="D857" s="3">
        <v>41</v>
      </c>
      <c r="E857" s="3">
        <v>143</v>
      </c>
      <c r="F857" s="3">
        <v>1.04192E-3</v>
      </c>
      <c r="G857" s="3">
        <v>37.620199999999997</v>
      </c>
      <c r="H857" s="3" t="s">
        <v>1018</v>
      </c>
      <c r="I857" s="3" t="s">
        <v>1019</v>
      </c>
      <c r="J857" s="3" t="s">
        <v>99</v>
      </c>
      <c r="K857" s="3" t="s">
        <v>1020</v>
      </c>
      <c r="L857" s="3" t="s">
        <v>1021</v>
      </c>
      <c r="M857" s="3"/>
    </row>
    <row r="858" spans="1:13" x14ac:dyDescent="0.3">
      <c r="A858" s="3" t="s">
        <v>3083</v>
      </c>
      <c r="B858" s="3" t="s">
        <v>13</v>
      </c>
      <c r="C858" s="3">
        <v>223593</v>
      </c>
      <c r="D858" s="3">
        <v>203</v>
      </c>
      <c r="E858" s="3">
        <v>518</v>
      </c>
      <c r="F858" s="3">
        <v>0</v>
      </c>
      <c r="G858" s="3">
        <v>622.66999999999996</v>
      </c>
      <c r="H858" s="3" t="s">
        <v>3084</v>
      </c>
      <c r="I858" s="3" t="s">
        <v>3085</v>
      </c>
      <c r="J858" s="3" t="s">
        <v>16</v>
      </c>
      <c r="K858" s="3" t="s">
        <v>3086</v>
      </c>
      <c r="L858" s="3" t="s">
        <v>3087</v>
      </c>
      <c r="M858" s="3"/>
    </row>
    <row r="859" spans="1:13" x14ac:dyDescent="0.3">
      <c r="A859" s="3" t="s">
        <v>3083</v>
      </c>
      <c r="B859" s="3" t="s">
        <v>13</v>
      </c>
      <c r="C859" s="3">
        <v>223592</v>
      </c>
      <c r="D859" s="3">
        <v>11</v>
      </c>
      <c r="E859" s="3">
        <v>202</v>
      </c>
      <c r="F859" s="4">
        <v>1.5725599999999999E-79</v>
      </c>
      <c r="G859" s="3">
        <v>246.786</v>
      </c>
      <c r="H859" s="3" t="s">
        <v>3088</v>
      </c>
      <c r="I859" s="3" t="s">
        <v>3089</v>
      </c>
      <c r="J859" s="3" t="s">
        <v>16</v>
      </c>
      <c r="K859" s="3" t="s">
        <v>3090</v>
      </c>
      <c r="L859" s="3" t="s">
        <v>3091</v>
      </c>
      <c r="M859" s="3"/>
    </row>
    <row r="860" spans="1:13" x14ac:dyDescent="0.3">
      <c r="A860" s="3" t="s">
        <v>3092</v>
      </c>
      <c r="B860" s="3" t="s">
        <v>25</v>
      </c>
      <c r="C860" s="3">
        <v>419691</v>
      </c>
      <c r="D860" s="3">
        <v>1</v>
      </c>
      <c r="E860" s="3">
        <v>277</v>
      </c>
      <c r="F860" s="4">
        <v>1.8256900000000001E-55</v>
      </c>
      <c r="G860" s="3">
        <v>180.74199999999999</v>
      </c>
      <c r="H860" s="3" t="s">
        <v>259</v>
      </c>
      <c r="I860" s="3" t="s">
        <v>260</v>
      </c>
      <c r="J860" s="3" t="s">
        <v>16</v>
      </c>
      <c r="K860" s="3" t="s">
        <v>16</v>
      </c>
      <c r="L860" s="3" t="s">
        <v>261</v>
      </c>
      <c r="M860" s="3"/>
    </row>
    <row r="861" spans="1:13" x14ac:dyDescent="0.3">
      <c r="A861" s="3" t="s">
        <v>3093</v>
      </c>
      <c r="B861" s="3" t="s">
        <v>25</v>
      </c>
      <c r="C861" s="3">
        <v>419691</v>
      </c>
      <c r="D861" s="3">
        <v>1</v>
      </c>
      <c r="E861" s="3">
        <v>277</v>
      </c>
      <c r="F861" s="4">
        <v>6.2161899999999996E-69</v>
      </c>
      <c r="G861" s="3">
        <v>215.02500000000001</v>
      </c>
      <c r="H861" s="3" t="s">
        <v>259</v>
      </c>
      <c r="I861" s="3" t="s">
        <v>260</v>
      </c>
      <c r="J861" s="3" t="s">
        <v>16</v>
      </c>
      <c r="K861" s="3" t="s">
        <v>16</v>
      </c>
      <c r="L861" s="3" t="s">
        <v>261</v>
      </c>
      <c r="M861" s="3"/>
    </row>
    <row r="862" spans="1:13" x14ac:dyDescent="0.3">
      <c r="A862" s="3" t="s">
        <v>3094</v>
      </c>
      <c r="B862" s="3" t="s">
        <v>13</v>
      </c>
      <c r="C862" s="3">
        <v>225127</v>
      </c>
      <c r="D862" s="3">
        <v>9</v>
      </c>
      <c r="E862" s="3">
        <v>623</v>
      </c>
      <c r="F862" s="3">
        <v>0</v>
      </c>
      <c r="G862" s="3">
        <v>674.697</v>
      </c>
      <c r="H862" s="3" t="s">
        <v>2947</v>
      </c>
      <c r="I862" s="3" t="s">
        <v>2948</v>
      </c>
      <c r="J862" s="3" t="s">
        <v>16</v>
      </c>
      <c r="K862" s="3" t="s">
        <v>236</v>
      </c>
      <c r="L862" s="3" t="s">
        <v>2949</v>
      </c>
      <c r="M862" s="3"/>
    </row>
    <row r="863" spans="1:13" x14ac:dyDescent="0.3">
      <c r="A863" s="3" t="s">
        <v>3095</v>
      </c>
      <c r="B863" s="3" t="s">
        <v>13</v>
      </c>
      <c r="C863" s="3">
        <v>223713</v>
      </c>
      <c r="D863" s="3">
        <v>1</v>
      </c>
      <c r="E863" s="3">
        <v>105</v>
      </c>
      <c r="F863" s="4">
        <v>7.8031799999999998E-19</v>
      </c>
      <c r="G863" s="3">
        <v>74.855199999999996</v>
      </c>
      <c r="H863" s="3" t="s">
        <v>191</v>
      </c>
      <c r="I863" s="3" t="s">
        <v>192</v>
      </c>
      <c r="J863" s="3" t="s">
        <v>16</v>
      </c>
      <c r="K863" s="3" t="s">
        <v>193</v>
      </c>
      <c r="L863" s="3" t="s">
        <v>194</v>
      </c>
      <c r="M863" s="3"/>
    </row>
    <row r="864" spans="1:13" x14ac:dyDescent="0.3">
      <c r="A864" s="3" t="s">
        <v>3096</v>
      </c>
      <c r="B864" s="3" t="s">
        <v>13</v>
      </c>
      <c r="C864" s="3">
        <v>223998</v>
      </c>
      <c r="D864" s="3">
        <v>2</v>
      </c>
      <c r="E864" s="3">
        <v>284</v>
      </c>
      <c r="F864" s="4">
        <v>5.5625099999999995E-125</v>
      </c>
      <c r="G864" s="3">
        <v>358.49200000000002</v>
      </c>
      <c r="H864" s="3" t="s">
        <v>3097</v>
      </c>
      <c r="I864" s="3" t="s">
        <v>3098</v>
      </c>
      <c r="J864" s="3" t="s">
        <v>16</v>
      </c>
      <c r="K864" s="3" t="s">
        <v>1597</v>
      </c>
      <c r="L864" s="3" t="s">
        <v>3099</v>
      </c>
      <c r="M864" s="3"/>
    </row>
    <row r="865" spans="1:13" x14ac:dyDescent="0.3">
      <c r="A865" s="3" t="s">
        <v>3100</v>
      </c>
      <c r="B865" s="3" t="s">
        <v>13</v>
      </c>
      <c r="C865" s="3">
        <v>225353</v>
      </c>
      <c r="D865" s="3">
        <v>1</v>
      </c>
      <c r="E865" s="3">
        <v>180</v>
      </c>
      <c r="F865" s="4">
        <v>2.9891300000000001E-15</v>
      </c>
      <c r="G865" s="3">
        <v>70.703800000000001</v>
      </c>
      <c r="H865" s="3" t="s">
        <v>3101</v>
      </c>
      <c r="I865" s="3" t="s">
        <v>3102</v>
      </c>
      <c r="J865" s="3" t="s">
        <v>16</v>
      </c>
      <c r="K865" s="3" t="s">
        <v>3103</v>
      </c>
      <c r="L865" s="3" t="s">
        <v>3104</v>
      </c>
      <c r="M865" s="3"/>
    </row>
    <row r="866" spans="1:13" x14ac:dyDescent="0.3">
      <c r="A866" s="3" t="s">
        <v>3105</v>
      </c>
      <c r="B866" s="3" t="s">
        <v>13</v>
      </c>
      <c r="C866" s="3">
        <v>225370</v>
      </c>
      <c r="D866" s="3">
        <v>1</v>
      </c>
      <c r="E866" s="3">
        <v>194</v>
      </c>
      <c r="F866" s="4">
        <v>1.0778399999999999E-80</v>
      </c>
      <c r="G866" s="3">
        <v>241.79300000000001</v>
      </c>
      <c r="H866" s="3" t="s">
        <v>3106</v>
      </c>
      <c r="I866" s="3" t="s">
        <v>3107</v>
      </c>
      <c r="J866" s="3" t="s">
        <v>99</v>
      </c>
      <c r="K866" s="3" t="s">
        <v>3108</v>
      </c>
      <c r="L866" s="3" t="s">
        <v>3109</v>
      </c>
      <c r="M866" s="3"/>
    </row>
    <row r="867" spans="1:13" x14ac:dyDescent="0.3">
      <c r="A867" s="3" t="s">
        <v>3110</v>
      </c>
      <c r="B867" s="3" t="s">
        <v>13</v>
      </c>
      <c r="C867" s="3">
        <v>223291</v>
      </c>
      <c r="D867" s="3">
        <v>2</v>
      </c>
      <c r="E867" s="3">
        <v>426</v>
      </c>
      <c r="F867" s="3">
        <v>0</v>
      </c>
      <c r="G867" s="3">
        <v>564.54999999999995</v>
      </c>
      <c r="H867" s="3" t="s">
        <v>3111</v>
      </c>
      <c r="I867" s="3" t="s">
        <v>3112</v>
      </c>
      <c r="J867" s="3" t="s">
        <v>16</v>
      </c>
      <c r="K867" s="3" t="s">
        <v>3113</v>
      </c>
      <c r="L867" s="3" t="s">
        <v>3114</v>
      </c>
      <c r="M867" s="3"/>
    </row>
    <row r="868" spans="1:13" x14ac:dyDescent="0.3">
      <c r="A868" s="3" t="s">
        <v>3115</v>
      </c>
      <c r="B868" s="3" t="s">
        <v>13</v>
      </c>
      <c r="C868" s="3">
        <v>223351</v>
      </c>
      <c r="D868" s="3">
        <v>1</v>
      </c>
      <c r="E868" s="3">
        <v>221</v>
      </c>
      <c r="F868" s="4">
        <v>2.2210799999999999E-111</v>
      </c>
      <c r="G868" s="3">
        <v>318.03199999999998</v>
      </c>
      <c r="H868" s="3" t="s">
        <v>3116</v>
      </c>
      <c r="I868" s="3" t="s">
        <v>3117</v>
      </c>
      <c r="J868" s="3" t="s">
        <v>16</v>
      </c>
      <c r="K868" s="3" t="s">
        <v>825</v>
      </c>
      <c r="L868" s="3" t="s">
        <v>3118</v>
      </c>
      <c r="M868" s="3"/>
    </row>
    <row r="869" spans="1:13" x14ac:dyDescent="0.3">
      <c r="A869" s="3" t="s">
        <v>3119</v>
      </c>
      <c r="B869" s="3" t="s">
        <v>13</v>
      </c>
      <c r="C869" s="3">
        <v>223372</v>
      </c>
      <c r="D869" s="3">
        <v>1</v>
      </c>
      <c r="E869" s="3">
        <v>129</v>
      </c>
      <c r="F869" s="4">
        <v>3.5298000000000001E-60</v>
      </c>
      <c r="G869" s="3">
        <v>181.327</v>
      </c>
      <c r="H869" s="3" t="s">
        <v>3120</v>
      </c>
      <c r="I869" s="3" t="s">
        <v>3121</v>
      </c>
      <c r="J869" s="3" t="s">
        <v>16</v>
      </c>
      <c r="K869" s="3" t="s">
        <v>3122</v>
      </c>
      <c r="L869" s="3" t="s">
        <v>3123</v>
      </c>
      <c r="M869" s="3"/>
    </row>
    <row r="870" spans="1:13" x14ac:dyDescent="0.3">
      <c r="A870" s="3" t="s">
        <v>3124</v>
      </c>
      <c r="B870" s="3" t="s">
        <v>13</v>
      </c>
      <c r="C870" s="3">
        <v>224658</v>
      </c>
      <c r="D870" s="3">
        <v>3</v>
      </c>
      <c r="E870" s="3">
        <v>350</v>
      </c>
      <c r="F870" s="4">
        <v>1.39744E-93</v>
      </c>
      <c r="G870" s="3">
        <v>282.69900000000001</v>
      </c>
      <c r="H870" s="3" t="s">
        <v>3125</v>
      </c>
      <c r="I870" s="3" t="s">
        <v>3126</v>
      </c>
      <c r="J870" s="3" t="s">
        <v>16</v>
      </c>
      <c r="K870" s="3" t="s">
        <v>3127</v>
      </c>
      <c r="L870" s="3" t="s">
        <v>3128</v>
      </c>
      <c r="M870" s="3"/>
    </row>
    <row r="871" spans="1:13" x14ac:dyDescent="0.3">
      <c r="A871" s="3" t="s">
        <v>3129</v>
      </c>
      <c r="B871" s="3" t="s">
        <v>13</v>
      </c>
      <c r="C871" s="3">
        <v>224658</v>
      </c>
      <c r="D871" s="3">
        <v>3</v>
      </c>
      <c r="E871" s="3">
        <v>352</v>
      </c>
      <c r="F871" s="4">
        <v>5.0663399999999999E-98</v>
      </c>
      <c r="G871" s="3">
        <v>293.87</v>
      </c>
      <c r="H871" s="3" t="s">
        <v>3125</v>
      </c>
      <c r="I871" s="3" t="s">
        <v>3126</v>
      </c>
      <c r="J871" s="3" t="s">
        <v>16</v>
      </c>
      <c r="K871" s="3" t="s">
        <v>3127</v>
      </c>
      <c r="L871" s="3" t="s">
        <v>3128</v>
      </c>
      <c r="M871" s="3"/>
    </row>
    <row r="872" spans="1:13" x14ac:dyDescent="0.3">
      <c r="A872" s="3" t="s">
        <v>3130</v>
      </c>
      <c r="B872" s="3" t="s">
        <v>13</v>
      </c>
      <c r="C872" s="3">
        <v>226364</v>
      </c>
      <c r="D872" s="3">
        <v>3</v>
      </c>
      <c r="E872" s="3">
        <v>500</v>
      </c>
      <c r="F872" s="3">
        <v>0</v>
      </c>
      <c r="G872" s="3">
        <v>777.87800000000004</v>
      </c>
      <c r="H872" s="3" t="s">
        <v>3131</v>
      </c>
      <c r="I872" s="3" t="s">
        <v>3132</v>
      </c>
      <c r="J872" s="3" t="s">
        <v>16</v>
      </c>
      <c r="K872" s="3" t="s">
        <v>3133</v>
      </c>
      <c r="L872" s="3" t="s">
        <v>3134</v>
      </c>
      <c r="M872" s="3"/>
    </row>
    <row r="873" spans="1:13" x14ac:dyDescent="0.3">
      <c r="A873" s="3" t="s">
        <v>3135</v>
      </c>
      <c r="B873" s="3" t="s">
        <v>13</v>
      </c>
      <c r="C873" s="3">
        <v>226962</v>
      </c>
      <c r="D873" s="3">
        <v>6</v>
      </c>
      <c r="E873" s="3">
        <v>354</v>
      </c>
      <c r="F873" s="4">
        <v>6.5560599999999999E-104</v>
      </c>
      <c r="G873" s="3">
        <v>309.52999999999997</v>
      </c>
      <c r="H873" s="3" t="s">
        <v>3136</v>
      </c>
      <c r="I873" s="3" t="s">
        <v>3136</v>
      </c>
      <c r="J873" s="3" t="s">
        <v>16</v>
      </c>
      <c r="K873" s="3" t="s">
        <v>527</v>
      </c>
      <c r="L873" s="3" t="s">
        <v>3012</v>
      </c>
      <c r="M873" s="3"/>
    </row>
    <row r="874" spans="1:13" x14ac:dyDescent="0.3">
      <c r="A874" s="3" t="s">
        <v>3137</v>
      </c>
      <c r="B874" s="3" t="s">
        <v>13</v>
      </c>
      <c r="C874" s="3">
        <v>224005</v>
      </c>
      <c r="D874" s="3">
        <v>1</v>
      </c>
      <c r="E874" s="3">
        <v>318</v>
      </c>
      <c r="F874" s="4">
        <v>2.2056699999999999E-102</v>
      </c>
      <c r="G874" s="3">
        <v>302.19799999999998</v>
      </c>
      <c r="H874" s="3" t="s">
        <v>3138</v>
      </c>
      <c r="I874" s="3" t="s">
        <v>3139</v>
      </c>
      <c r="J874" s="3" t="s">
        <v>16</v>
      </c>
      <c r="K874" s="3" t="s">
        <v>527</v>
      </c>
      <c r="L874" s="3" t="s">
        <v>3140</v>
      </c>
      <c r="M874" s="3"/>
    </row>
    <row r="875" spans="1:13" x14ac:dyDescent="0.3">
      <c r="A875" s="3" t="s">
        <v>3141</v>
      </c>
      <c r="B875" s="3" t="s">
        <v>13</v>
      </c>
      <c r="C875" s="3">
        <v>223117</v>
      </c>
      <c r="D875" s="3">
        <v>8</v>
      </c>
      <c r="E875" s="3">
        <v>320</v>
      </c>
      <c r="F875" s="4">
        <v>7.0727900000000002E-147</v>
      </c>
      <c r="G875" s="3">
        <v>415.79899999999998</v>
      </c>
      <c r="H875" s="3" t="s">
        <v>3142</v>
      </c>
      <c r="I875" s="3" t="s">
        <v>3143</v>
      </c>
      <c r="J875" s="3" t="s">
        <v>16</v>
      </c>
      <c r="K875" s="3" t="s">
        <v>986</v>
      </c>
      <c r="L875" s="3" t="s">
        <v>988</v>
      </c>
      <c r="M875" s="3"/>
    </row>
    <row r="876" spans="1:13" x14ac:dyDescent="0.3">
      <c r="A876" s="3" t="s">
        <v>3144</v>
      </c>
      <c r="B876" s="3" t="s">
        <v>13</v>
      </c>
      <c r="C876" s="3">
        <v>224212</v>
      </c>
      <c r="D876" s="3">
        <v>1</v>
      </c>
      <c r="E876" s="3">
        <v>546</v>
      </c>
      <c r="F876" s="4">
        <v>1.3834400000000001E-170</v>
      </c>
      <c r="G876" s="3">
        <v>494.60399999999998</v>
      </c>
      <c r="H876" s="3" t="s">
        <v>3145</v>
      </c>
      <c r="I876" s="3" t="s">
        <v>3146</v>
      </c>
      <c r="J876" s="3" t="s">
        <v>16</v>
      </c>
      <c r="K876" s="3" t="s">
        <v>3147</v>
      </c>
      <c r="L876" s="3" t="s">
        <v>3148</v>
      </c>
      <c r="M876" s="3"/>
    </row>
    <row r="877" spans="1:13" x14ac:dyDescent="0.3">
      <c r="A877" s="3" t="s">
        <v>3149</v>
      </c>
      <c r="B877" s="3" t="s">
        <v>13</v>
      </c>
      <c r="C877" s="3">
        <v>225531</v>
      </c>
      <c r="D877" s="3">
        <v>2</v>
      </c>
      <c r="E877" s="3">
        <v>329</v>
      </c>
      <c r="F877" s="4">
        <v>9.7201399999999992E-115</v>
      </c>
      <c r="G877" s="3">
        <v>334.70499999999998</v>
      </c>
      <c r="H877" s="3" t="s">
        <v>3150</v>
      </c>
      <c r="I877" s="3" t="s">
        <v>3150</v>
      </c>
      <c r="J877" s="3" t="s">
        <v>16</v>
      </c>
      <c r="K877" s="3" t="s">
        <v>522</v>
      </c>
      <c r="L877" s="3" t="s">
        <v>3151</v>
      </c>
      <c r="M877" s="3"/>
    </row>
    <row r="878" spans="1:13" x14ac:dyDescent="0.3">
      <c r="A878" s="3" t="s">
        <v>3152</v>
      </c>
      <c r="B878" s="3" t="s">
        <v>13</v>
      </c>
      <c r="C878" s="3">
        <v>226605</v>
      </c>
      <c r="D878" s="3">
        <v>1</v>
      </c>
      <c r="E878" s="3">
        <v>281</v>
      </c>
      <c r="F878" s="4">
        <v>1.7488999999999998E-105</v>
      </c>
      <c r="G878" s="3">
        <v>308.84300000000002</v>
      </c>
      <c r="H878" s="3" t="s">
        <v>3153</v>
      </c>
      <c r="I878" s="3" t="s">
        <v>3153</v>
      </c>
      <c r="J878" s="3" t="s">
        <v>16</v>
      </c>
      <c r="K878" s="3" t="s">
        <v>527</v>
      </c>
      <c r="L878" s="3" t="s">
        <v>3012</v>
      </c>
      <c r="M878" s="3"/>
    </row>
    <row r="879" spans="1:13" x14ac:dyDescent="0.3">
      <c r="A879" s="3" t="s">
        <v>3154</v>
      </c>
      <c r="B879" s="3" t="s">
        <v>13</v>
      </c>
      <c r="C879" s="3">
        <v>224026</v>
      </c>
      <c r="D879" s="3">
        <v>4</v>
      </c>
      <c r="E879" s="3">
        <v>252</v>
      </c>
      <c r="F879" s="4">
        <v>4.3446600000000003E-127</v>
      </c>
      <c r="G879" s="3">
        <v>360.48700000000002</v>
      </c>
      <c r="H879" s="3" t="s">
        <v>3155</v>
      </c>
      <c r="I879" s="3" t="s">
        <v>3156</v>
      </c>
      <c r="J879" s="3" t="s">
        <v>16</v>
      </c>
      <c r="K879" s="3" t="s">
        <v>3157</v>
      </c>
      <c r="L879" s="3" t="s">
        <v>1807</v>
      </c>
      <c r="M879" s="3"/>
    </row>
    <row r="880" spans="1:13" x14ac:dyDescent="0.3">
      <c r="A880" s="3" t="s">
        <v>3158</v>
      </c>
      <c r="B880" s="3" t="s">
        <v>13</v>
      </c>
      <c r="C880" s="3">
        <v>224055</v>
      </c>
      <c r="D880" s="3">
        <v>15</v>
      </c>
      <c r="E880" s="3">
        <v>524</v>
      </c>
      <c r="F880" s="4">
        <v>1.8538899999999998E-43</v>
      </c>
      <c r="G880" s="3">
        <v>162.21299999999999</v>
      </c>
      <c r="H880" s="3" t="s">
        <v>1267</v>
      </c>
      <c r="I880" s="3" t="s">
        <v>1268</v>
      </c>
      <c r="J880" s="3" t="s">
        <v>16</v>
      </c>
      <c r="K880" s="3" t="s">
        <v>1269</v>
      </c>
      <c r="L880" s="3" t="s">
        <v>1270</v>
      </c>
      <c r="M880" s="3"/>
    </row>
    <row r="881" spans="1:13" x14ac:dyDescent="0.3">
      <c r="A881" s="3" t="s">
        <v>3159</v>
      </c>
      <c r="B881" s="3" t="s">
        <v>13</v>
      </c>
      <c r="C881" s="3">
        <v>224083</v>
      </c>
      <c r="D881" s="3">
        <v>1</v>
      </c>
      <c r="E881" s="3">
        <v>289</v>
      </c>
      <c r="F881" s="4">
        <v>1.2119200000000001E-96</v>
      </c>
      <c r="G881" s="3">
        <v>287.35700000000003</v>
      </c>
      <c r="H881" s="3" t="s">
        <v>3160</v>
      </c>
      <c r="I881" s="3" t="s">
        <v>3161</v>
      </c>
      <c r="J881" s="3" t="s">
        <v>16</v>
      </c>
      <c r="K881" s="3" t="s">
        <v>3162</v>
      </c>
      <c r="L881" s="3" t="s">
        <v>3163</v>
      </c>
      <c r="M881" s="3"/>
    </row>
    <row r="882" spans="1:13" x14ac:dyDescent="0.3">
      <c r="A882" s="3" t="s">
        <v>3164</v>
      </c>
      <c r="B882" s="3" t="s">
        <v>13</v>
      </c>
      <c r="C882" s="3">
        <v>223242</v>
      </c>
      <c r="D882" s="3">
        <v>74</v>
      </c>
      <c r="E882" s="3">
        <v>257</v>
      </c>
      <c r="F882" s="4">
        <v>2.5476300000000001E-75</v>
      </c>
      <c r="G882" s="3">
        <v>227.10499999999999</v>
      </c>
      <c r="H882" s="3" t="s">
        <v>3165</v>
      </c>
      <c r="I882" s="3" t="s">
        <v>3166</v>
      </c>
      <c r="J882" s="3" t="s">
        <v>16</v>
      </c>
      <c r="K882" s="3" t="s">
        <v>3167</v>
      </c>
      <c r="L882" s="3" t="s">
        <v>3168</v>
      </c>
      <c r="M882" s="3"/>
    </row>
    <row r="883" spans="1:13" x14ac:dyDescent="0.3">
      <c r="A883" s="3" t="s">
        <v>3169</v>
      </c>
      <c r="B883" s="3" t="s">
        <v>13</v>
      </c>
      <c r="C883" s="3">
        <v>223829</v>
      </c>
      <c r="D883" s="3">
        <v>9</v>
      </c>
      <c r="E883" s="3">
        <v>277</v>
      </c>
      <c r="F883" s="4">
        <v>6.8483500000000001E-89</v>
      </c>
      <c r="G883" s="3">
        <v>268.02300000000002</v>
      </c>
      <c r="H883" s="3" t="s">
        <v>3170</v>
      </c>
      <c r="I883" s="3" t="s">
        <v>3171</v>
      </c>
      <c r="J883" s="3" t="s">
        <v>16</v>
      </c>
      <c r="K883" s="3" t="s">
        <v>3172</v>
      </c>
      <c r="L883" s="3" t="s">
        <v>3173</v>
      </c>
      <c r="M883" s="3"/>
    </row>
    <row r="884" spans="1:13" x14ac:dyDescent="0.3">
      <c r="A884" s="3" t="s">
        <v>3174</v>
      </c>
      <c r="B884" s="3" t="s">
        <v>13</v>
      </c>
      <c r="C884" s="3">
        <v>223624</v>
      </c>
      <c r="D884" s="3">
        <v>22</v>
      </c>
      <c r="E884" s="3">
        <v>585</v>
      </c>
      <c r="F884" s="3">
        <v>0</v>
      </c>
      <c r="G884" s="3">
        <v>768.31</v>
      </c>
      <c r="H884" s="3" t="s">
        <v>3175</v>
      </c>
      <c r="I884" s="3" t="s">
        <v>3176</v>
      </c>
      <c r="J884" s="3" t="s">
        <v>16</v>
      </c>
      <c r="K884" s="3" t="s">
        <v>3177</v>
      </c>
      <c r="L884" s="3" t="s">
        <v>3178</v>
      </c>
      <c r="M884" s="3"/>
    </row>
    <row r="885" spans="1:13" x14ac:dyDescent="0.3">
      <c r="A885" s="3" t="s">
        <v>3174</v>
      </c>
      <c r="B885" s="3" t="s">
        <v>13</v>
      </c>
      <c r="C885" s="3">
        <v>223625</v>
      </c>
      <c r="D885" s="3">
        <v>573</v>
      </c>
      <c r="E885" s="3">
        <v>695</v>
      </c>
      <c r="F885" s="4">
        <v>2.4859800000000001E-40</v>
      </c>
      <c r="G885" s="3">
        <v>144.23699999999999</v>
      </c>
      <c r="H885" s="3" t="s">
        <v>3179</v>
      </c>
      <c r="I885" s="3" t="s">
        <v>3180</v>
      </c>
      <c r="J885" s="3" t="s">
        <v>16</v>
      </c>
      <c r="K885" s="3" t="s">
        <v>3181</v>
      </c>
      <c r="L885" s="3" t="s">
        <v>3182</v>
      </c>
      <c r="M885" s="3"/>
    </row>
    <row r="886" spans="1:13" x14ac:dyDescent="0.3">
      <c r="A886" s="3" t="s">
        <v>3183</v>
      </c>
      <c r="B886" s="3" t="s">
        <v>13</v>
      </c>
      <c r="C886" s="3">
        <v>224127</v>
      </c>
      <c r="D886" s="3">
        <v>1</v>
      </c>
      <c r="E886" s="3">
        <v>439</v>
      </c>
      <c r="F886" s="3">
        <v>0</v>
      </c>
      <c r="G886" s="3">
        <v>855.10400000000004</v>
      </c>
      <c r="H886" s="3" t="s">
        <v>3184</v>
      </c>
      <c r="I886" s="3" t="s">
        <v>3185</v>
      </c>
      <c r="J886" s="3" t="s">
        <v>16</v>
      </c>
      <c r="K886" s="3" t="s">
        <v>621</v>
      </c>
      <c r="L886" s="3" t="s">
        <v>3186</v>
      </c>
      <c r="M886" s="3"/>
    </row>
    <row r="887" spans="1:13" x14ac:dyDescent="0.3">
      <c r="A887" s="3" t="s">
        <v>3187</v>
      </c>
      <c r="B887" s="3" t="s">
        <v>25</v>
      </c>
      <c r="C887" s="3">
        <v>412227</v>
      </c>
      <c r="D887" s="3">
        <v>33</v>
      </c>
      <c r="E887" s="3">
        <v>344</v>
      </c>
      <c r="F887" s="4">
        <v>5.3704000000000004E-32</v>
      </c>
      <c r="G887" s="3">
        <v>121.542</v>
      </c>
      <c r="H887" s="3" t="s">
        <v>2535</v>
      </c>
      <c r="I887" s="3" t="s">
        <v>2536</v>
      </c>
      <c r="J887" s="3" t="s">
        <v>16</v>
      </c>
      <c r="K887" s="3" t="s">
        <v>16</v>
      </c>
      <c r="L887" s="3" t="s">
        <v>2537</v>
      </c>
      <c r="M887" s="3"/>
    </row>
    <row r="888" spans="1:13" x14ac:dyDescent="0.3">
      <c r="A888" s="3" t="s">
        <v>3188</v>
      </c>
      <c r="B888" s="3" t="s">
        <v>13</v>
      </c>
      <c r="C888" s="3">
        <v>223824</v>
      </c>
      <c r="D888" s="3">
        <v>1</v>
      </c>
      <c r="E888" s="3">
        <v>482</v>
      </c>
      <c r="F888" s="3">
        <v>0</v>
      </c>
      <c r="G888" s="3">
        <v>730.67600000000004</v>
      </c>
      <c r="H888" s="3" t="s">
        <v>3189</v>
      </c>
      <c r="I888" s="3" t="s">
        <v>3190</v>
      </c>
      <c r="J888" s="3" t="s">
        <v>16</v>
      </c>
      <c r="K888" s="3" t="s">
        <v>3191</v>
      </c>
      <c r="L888" s="3" t="s">
        <v>3192</v>
      </c>
      <c r="M888" s="3"/>
    </row>
    <row r="889" spans="1:13" x14ac:dyDescent="0.3">
      <c r="A889" s="3" t="s">
        <v>3193</v>
      </c>
      <c r="B889" s="3" t="s">
        <v>13</v>
      </c>
      <c r="C889" s="3">
        <v>225127</v>
      </c>
      <c r="D889" s="3">
        <v>7</v>
      </c>
      <c r="E889" s="3">
        <v>600</v>
      </c>
      <c r="F889" s="3">
        <v>0</v>
      </c>
      <c r="G889" s="3">
        <v>548.73599999999999</v>
      </c>
      <c r="H889" s="3" t="s">
        <v>2947</v>
      </c>
      <c r="I889" s="3" t="s">
        <v>2948</v>
      </c>
      <c r="J889" s="3" t="s">
        <v>16</v>
      </c>
      <c r="K889" s="3" t="s">
        <v>236</v>
      </c>
      <c r="L889" s="3" t="s">
        <v>2949</v>
      </c>
      <c r="M889" s="3"/>
    </row>
    <row r="890" spans="1:13" x14ac:dyDescent="0.3">
      <c r="A890" s="3" t="s">
        <v>3194</v>
      </c>
      <c r="B890" s="3" t="s">
        <v>25</v>
      </c>
      <c r="C890" s="3">
        <v>419962</v>
      </c>
      <c r="D890" s="3">
        <v>76</v>
      </c>
      <c r="E890" s="3">
        <v>238</v>
      </c>
      <c r="F890" s="3">
        <v>1.0667599999999999E-3</v>
      </c>
      <c r="G890" s="3">
        <v>40.445799999999998</v>
      </c>
      <c r="H890" s="3" t="s">
        <v>1538</v>
      </c>
      <c r="I890" s="3" t="s">
        <v>3195</v>
      </c>
      <c r="J890" s="3" t="s">
        <v>113</v>
      </c>
      <c r="K890" s="3" t="s">
        <v>16</v>
      </c>
      <c r="L890" s="3" t="s">
        <v>3196</v>
      </c>
      <c r="M890" s="3"/>
    </row>
    <row r="891" spans="1:13" x14ac:dyDescent="0.3">
      <c r="A891" s="3" t="s">
        <v>3197</v>
      </c>
      <c r="B891" s="3" t="s">
        <v>25</v>
      </c>
      <c r="C891" s="3">
        <v>225064</v>
      </c>
      <c r="D891" s="3">
        <v>5</v>
      </c>
      <c r="E891" s="3">
        <v>145</v>
      </c>
      <c r="F891" s="4">
        <v>4.8007599999999999E-45</v>
      </c>
      <c r="G891" s="3">
        <v>144.39500000000001</v>
      </c>
      <c r="H891" s="3" t="s">
        <v>2280</v>
      </c>
      <c r="I891" s="3" t="s">
        <v>2281</v>
      </c>
      <c r="J891" s="3" t="s">
        <v>16</v>
      </c>
      <c r="K891" s="3" t="s">
        <v>16</v>
      </c>
      <c r="L891" s="3" t="s">
        <v>2282</v>
      </c>
      <c r="M891" s="3"/>
    </row>
    <row r="892" spans="1:13" x14ac:dyDescent="0.3">
      <c r="A892" s="3" t="s">
        <v>3198</v>
      </c>
      <c r="B892" s="3" t="s">
        <v>13</v>
      </c>
      <c r="C892" s="3">
        <v>223300</v>
      </c>
      <c r="D892" s="3">
        <v>1</v>
      </c>
      <c r="E892" s="3">
        <v>121</v>
      </c>
      <c r="F892" s="4">
        <v>8.7020900000000008E-31</v>
      </c>
      <c r="G892" s="3">
        <v>106.245</v>
      </c>
      <c r="H892" s="3" t="s">
        <v>3199</v>
      </c>
      <c r="I892" s="3" t="s">
        <v>3200</v>
      </c>
      <c r="J892" s="3" t="s">
        <v>16</v>
      </c>
      <c r="K892" s="3" t="s">
        <v>3201</v>
      </c>
      <c r="L892" s="3" t="s">
        <v>3202</v>
      </c>
      <c r="M892" s="3"/>
    </row>
    <row r="893" spans="1:13" x14ac:dyDescent="0.3">
      <c r="A893" s="3" t="s">
        <v>3203</v>
      </c>
      <c r="B893" s="3" t="s">
        <v>13</v>
      </c>
      <c r="C893" s="3">
        <v>223322</v>
      </c>
      <c r="D893" s="3">
        <v>2</v>
      </c>
      <c r="E893" s="3">
        <v>162</v>
      </c>
      <c r="F893" s="4">
        <v>6.4003500000000001E-51</v>
      </c>
      <c r="G893" s="3">
        <v>160.86699999999999</v>
      </c>
      <c r="H893" s="3" t="s">
        <v>3204</v>
      </c>
      <c r="I893" s="3" t="s">
        <v>3205</v>
      </c>
      <c r="J893" s="3" t="s">
        <v>16</v>
      </c>
      <c r="K893" s="3" t="s">
        <v>3206</v>
      </c>
      <c r="L893" s="3" t="s">
        <v>3207</v>
      </c>
      <c r="M893" s="3"/>
    </row>
    <row r="894" spans="1:13" x14ac:dyDescent="0.3">
      <c r="A894" s="3" t="s">
        <v>3208</v>
      </c>
      <c r="B894" s="3" t="s">
        <v>25</v>
      </c>
      <c r="C894" s="3">
        <v>419679</v>
      </c>
      <c r="D894" s="3">
        <v>1</v>
      </c>
      <c r="E894" s="3">
        <v>253</v>
      </c>
      <c r="F894" s="3">
        <v>5.64921E-3</v>
      </c>
      <c r="G894" s="3">
        <v>37.444699999999997</v>
      </c>
      <c r="H894" s="3" t="s">
        <v>3007</v>
      </c>
      <c r="I894" s="3" t="s">
        <v>3008</v>
      </c>
      <c r="J894" s="3" t="s">
        <v>16</v>
      </c>
      <c r="K894" s="3" t="s">
        <v>16</v>
      </c>
      <c r="L894" s="3" t="s">
        <v>3009</v>
      </c>
      <c r="M894" s="3"/>
    </row>
    <row r="895" spans="1:13" x14ac:dyDescent="0.3">
      <c r="A895" s="3" t="s">
        <v>3209</v>
      </c>
      <c r="B895" s="3" t="s">
        <v>13</v>
      </c>
      <c r="C895" s="3">
        <v>224054</v>
      </c>
      <c r="D895" s="3">
        <v>1</v>
      </c>
      <c r="E895" s="3">
        <v>299</v>
      </c>
      <c r="F895" s="4">
        <v>5.3636099999999999E-95</v>
      </c>
      <c r="G895" s="3">
        <v>282.65899999999999</v>
      </c>
      <c r="H895" s="3" t="s">
        <v>1590</v>
      </c>
      <c r="I895" s="3" t="s">
        <v>1591</v>
      </c>
      <c r="J895" s="3" t="s">
        <v>16</v>
      </c>
      <c r="K895" s="3" t="s">
        <v>1592</v>
      </c>
      <c r="L895" s="3" t="s">
        <v>1593</v>
      </c>
      <c r="M895" s="3"/>
    </row>
    <row r="896" spans="1:13" x14ac:dyDescent="0.3">
      <c r="A896" s="3" t="s">
        <v>3210</v>
      </c>
      <c r="B896" s="3" t="s">
        <v>13</v>
      </c>
      <c r="C896" s="3">
        <v>224314</v>
      </c>
      <c r="D896" s="3">
        <v>6</v>
      </c>
      <c r="E896" s="3">
        <v>86</v>
      </c>
      <c r="F896" s="4">
        <v>4.4473099999999996E-9</v>
      </c>
      <c r="G896" s="3">
        <v>53.886099999999999</v>
      </c>
      <c r="H896" s="3" t="s">
        <v>63</v>
      </c>
      <c r="I896" s="3" t="s">
        <v>64</v>
      </c>
      <c r="J896" s="3" t="s">
        <v>113</v>
      </c>
      <c r="K896" s="3" t="s">
        <v>65</v>
      </c>
      <c r="L896" s="3" t="s">
        <v>66</v>
      </c>
      <c r="M896" s="3"/>
    </row>
    <row r="897" spans="1:13" x14ac:dyDescent="0.3">
      <c r="A897" s="3" t="s">
        <v>3211</v>
      </c>
      <c r="B897" s="3" t="s">
        <v>13</v>
      </c>
      <c r="C897" s="3">
        <v>224594</v>
      </c>
      <c r="D897" s="3">
        <v>13</v>
      </c>
      <c r="E897" s="3">
        <v>360</v>
      </c>
      <c r="F897" s="4">
        <v>4.4994800000000003E-40</v>
      </c>
      <c r="G897" s="3">
        <v>145.523</v>
      </c>
      <c r="H897" s="3" t="s">
        <v>2459</v>
      </c>
      <c r="I897" s="3" t="s">
        <v>2460</v>
      </c>
      <c r="J897" s="3" t="s">
        <v>16</v>
      </c>
      <c r="K897" s="3" t="s">
        <v>2461</v>
      </c>
      <c r="L897" s="3" t="s">
        <v>2462</v>
      </c>
      <c r="M897" s="3"/>
    </row>
    <row r="898" spans="1:13" x14ac:dyDescent="0.3">
      <c r="A898" s="3" t="s">
        <v>3212</v>
      </c>
      <c r="B898" s="3" t="s">
        <v>13</v>
      </c>
      <c r="C898" s="3">
        <v>223189</v>
      </c>
      <c r="D898" s="3">
        <v>29</v>
      </c>
      <c r="E898" s="3">
        <v>310</v>
      </c>
      <c r="F898" s="4">
        <v>8.75709E-72</v>
      </c>
      <c r="G898" s="3">
        <v>227.196</v>
      </c>
      <c r="H898" s="3" t="s">
        <v>3213</v>
      </c>
      <c r="I898" s="3" t="s">
        <v>3214</v>
      </c>
      <c r="J898" s="3" t="s">
        <v>16</v>
      </c>
      <c r="K898" s="3" t="s">
        <v>621</v>
      </c>
      <c r="L898" s="3" t="s">
        <v>3215</v>
      </c>
      <c r="M898" s="3"/>
    </row>
    <row r="899" spans="1:13" x14ac:dyDescent="0.3">
      <c r="A899" s="3" t="s">
        <v>3216</v>
      </c>
      <c r="B899" s="3" t="s">
        <v>13</v>
      </c>
      <c r="C899" s="3">
        <v>224843</v>
      </c>
      <c r="D899" s="3">
        <v>1</v>
      </c>
      <c r="E899" s="3">
        <v>359</v>
      </c>
      <c r="F899" s="3">
        <v>0</v>
      </c>
      <c r="G899" s="3">
        <v>514.50699999999995</v>
      </c>
      <c r="H899" s="3" t="s">
        <v>3217</v>
      </c>
      <c r="I899" s="3" t="s">
        <v>3218</v>
      </c>
      <c r="J899" s="3" t="s">
        <v>16</v>
      </c>
      <c r="K899" s="3" t="s">
        <v>3219</v>
      </c>
      <c r="L899" s="3" t="s">
        <v>3220</v>
      </c>
      <c r="M899" s="3"/>
    </row>
    <row r="900" spans="1:13" x14ac:dyDescent="0.3">
      <c r="A900" s="3" t="s">
        <v>3221</v>
      </c>
      <c r="B900" s="3" t="s">
        <v>25</v>
      </c>
      <c r="C900" s="3">
        <v>412940</v>
      </c>
      <c r="D900" s="3">
        <v>14</v>
      </c>
      <c r="E900" s="3">
        <v>231</v>
      </c>
      <c r="F900" s="4">
        <v>4.6082300000000001E-38</v>
      </c>
      <c r="G900" s="3">
        <v>134.404</v>
      </c>
      <c r="H900" s="3" t="s">
        <v>3222</v>
      </c>
      <c r="I900" s="3" t="s">
        <v>3223</v>
      </c>
      <c r="J900" s="3" t="s">
        <v>16</v>
      </c>
      <c r="K900" s="3" t="s">
        <v>16</v>
      </c>
      <c r="L900" s="3" t="s">
        <v>3224</v>
      </c>
      <c r="M900" s="3"/>
    </row>
    <row r="901" spans="1:13" x14ac:dyDescent="0.3">
      <c r="A901" s="3" t="s">
        <v>3225</v>
      </c>
      <c r="B901" s="3" t="s">
        <v>25</v>
      </c>
      <c r="C901" s="3">
        <v>419666</v>
      </c>
      <c r="D901" s="3">
        <v>1</v>
      </c>
      <c r="E901" s="3">
        <v>207</v>
      </c>
      <c r="F901" s="4">
        <v>3.8806100000000002E-66</v>
      </c>
      <c r="G901" s="3">
        <v>202.59100000000001</v>
      </c>
      <c r="H901" s="3" t="s">
        <v>621</v>
      </c>
      <c r="I901" s="3" t="s">
        <v>3226</v>
      </c>
      <c r="J901" s="3" t="s">
        <v>16</v>
      </c>
      <c r="K901" s="3" t="s">
        <v>16</v>
      </c>
      <c r="L901" s="3" t="s">
        <v>3227</v>
      </c>
      <c r="M901" s="3"/>
    </row>
    <row r="902" spans="1:13" x14ac:dyDescent="0.3">
      <c r="A902" s="3" t="s">
        <v>3228</v>
      </c>
      <c r="B902" s="3" t="s">
        <v>13</v>
      </c>
      <c r="C902" s="3">
        <v>223818</v>
      </c>
      <c r="D902" s="3">
        <v>6</v>
      </c>
      <c r="E902" s="3">
        <v>607</v>
      </c>
      <c r="F902" s="4">
        <v>2.6326500000000002E-50</v>
      </c>
      <c r="G902" s="3">
        <v>183.22300000000001</v>
      </c>
      <c r="H902" s="3" t="s">
        <v>1629</v>
      </c>
      <c r="I902" s="3" t="s">
        <v>1630</v>
      </c>
      <c r="J902" s="3" t="s">
        <v>16</v>
      </c>
      <c r="K902" s="3" t="s">
        <v>1631</v>
      </c>
      <c r="L902" s="3" t="s">
        <v>1632</v>
      </c>
      <c r="M902" s="3"/>
    </row>
    <row r="903" spans="1:13" x14ac:dyDescent="0.3">
      <c r="A903" s="3" t="s">
        <v>3229</v>
      </c>
      <c r="B903" s="3" t="s">
        <v>13</v>
      </c>
      <c r="C903" s="3">
        <v>224223</v>
      </c>
      <c r="D903" s="3">
        <v>19</v>
      </c>
      <c r="E903" s="3">
        <v>366</v>
      </c>
      <c r="F903" s="4">
        <v>1.35184E-112</v>
      </c>
      <c r="G903" s="3">
        <v>332.32900000000001</v>
      </c>
      <c r="H903" s="3" t="s">
        <v>3230</v>
      </c>
      <c r="I903" s="3" t="s">
        <v>3231</v>
      </c>
      <c r="J903" s="3" t="s">
        <v>16</v>
      </c>
      <c r="K903" s="3" t="s">
        <v>825</v>
      </c>
      <c r="L903" s="3" t="s">
        <v>3232</v>
      </c>
      <c r="M903" s="3"/>
    </row>
    <row r="904" spans="1:13" x14ac:dyDescent="0.3">
      <c r="A904" s="3" t="s">
        <v>3233</v>
      </c>
      <c r="B904" s="3" t="s">
        <v>13</v>
      </c>
      <c r="C904" s="3">
        <v>223808</v>
      </c>
      <c r="D904" s="3">
        <v>1</v>
      </c>
      <c r="E904" s="3">
        <v>492</v>
      </c>
      <c r="F904" s="4">
        <v>7.3776199999999996E-107</v>
      </c>
      <c r="G904" s="3">
        <v>328.65300000000002</v>
      </c>
      <c r="H904" s="3" t="s">
        <v>68</v>
      </c>
      <c r="I904" s="3" t="s">
        <v>69</v>
      </c>
      <c r="J904" s="3" t="s">
        <v>16</v>
      </c>
      <c r="K904" s="3" t="s">
        <v>70</v>
      </c>
      <c r="L904" s="3" t="s">
        <v>71</v>
      </c>
      <c r="M904" s="3"/>
    </row>
    <row r="905" spans="1:13" x14ac:dyDescent="0.3">
      <c r="A905" s="3" t="s">
        <v>3234</v>
      </c>
      <c r="B905" s="3" t="s">
        <v>13</v>
      </c>
      <c r="C905" s="3">
        <v>224609</v>
      </c>
      <c r="D905" s="3">
        <v>16</v>
      </c>
      <c r="E905" s="3">
        <v>126</v>
      </c>
      <c r="F905" s="4">
        <v>1.5635300000000001E-14</v>
      </c>
      <c r="G905" s="3">
        <v>67.985500000000002</v>
      </c>
      <c r="H905" s="3" t="s">
        <v>969</v>
      </c>
      <c r="I905" s="3" t="s">
        <v>970</v>
      </c>
      <c r="J905" s="3" t="s">
        <v>16</v>
      </c>
      <c r="K905" s="3" t="s">
        <v>193</v>
      </c>
      <c r="L905" s="3" t="s">
        <v>971</v>
      </c>
      <c r="M905" s="3"/>
    </row>
    <row r="906" spans="1:13" x14ac:dyDescent="0.3">
      <c r="A906" s="3" t="s">
        <v>3235</v>
      </c>
      <c r="B906" s="3" t="s">
        <v>25</v>
      </c>
      <c r="C906" s="3">
        <v>225484</v>
      </c>
      <c r="D906" s="3">
        <v>167</v>
      </c>
      <c r="E906" s="3">
        <v>289</v>
      </c>
      <c r="F906" s="4">
        <v>1.87969E-19</v>
      </c>
      <c r="G906" s="3">
        <v>84.393299999999996</v>
      </c>
      <c r="H906" s="3" t="s">
        <v>2247</v>
      </c>
      <c r="I906" s="3" t="s">
        <v>2248</v>
      </c>
      <c r="J906" s="3" t="s">
        <v>99</v>
      </c>
      <c r="K906" s="3" t="s">
        <v>16</v>
      </c>
      <c r="L906" s="3" t="s">
        <v>2249</v>
      </c>
      <c r="M906" s="3"/>
    </row>
    <row r="907" spans="1:13" x14ac:dyDescent="0.3">
      <c r="A907" s="3" t="s">
        <v>3235</v>
      </c>
      <c r="B907" s="3" t="s">
        <v>13</v>
      </c>
      <c r="C907" s="3">
        <v>224314</v>
      </c>
      <c r="D907" s="3">
        <v>16</v>
      </c>
      <c r="E907" s="3">
        <v>128</v>
      </c>
      <c r="F907" s="3">
        <v>1.9721699999999999E-4</v>
      </c>
      <c r="G907" s="3">
        <v>40.4041</v>
      </c>
      <c r="H907" s="3" t="s">
        <v>63</v>
      </c>
      <c r="I907" s="3" t="s">
        <v>64</v>
      </c>
      <c r="J907" s="3" t="s">
        <v>16</v>
      </c>
      <c r="K907" s="3" t="s">
        <v>65</v>
      </c>
      <c r="L907" s="3" t="s">
        <v>66</v>
      </c>
      <c r="M907" s="3"/>
    </row>
    <row r="908" spans="1:13" x14ac:dyDescent="0.3">
      <c r="A908" s="3" t="s">
        <v>3236</v>
      </c>
      <c r="B908" s="3" t="s">
        <v>25</v>
      </c>
      <c r="C908" s="3">
        <v>224117</v>
      </c>
      <c r="D908" s="3">
        <v>1383</v>
      </c>
      <c r="E908" s="3">
        <v>1739</v>
      </c>
      <c r="F908" s="4">
        <v>9.5588600000000001E-8</v>
      </c>
      <c r="G908" s="3">
        <v>57.802</v>
      </c>
      <c r="H908" s="3" t="s">
        <v>901</v>
      </c>
      <c r="I908" s="3" t="s">
        <v>1712</v>
      </c>
      <c r="J908" s="3" t="s">
        <v>99</v>
      </c>
      <c r="K908" s="3" t="s">
        <v>16</v>
      </c>
      <c r="L908" s="3" t="s">
        <v>902</v>
      </c>
      <c r="M908" s="3"/>
    </row>
    <row r="909" spans="1:13" x14ac:dyDescent="0.3">
      <c r="A909" s="3" t="s">
        <v>3236</v>
      </c>
      <c r="B909" s="3" t="s">
        <v>25</v>
      </c>
      <c r="C909" s="3">
        <v>225248</v>
      </c>
      <c r="D909" s="3">
        <v>1749</v>
      </c>
      <c r="E909" s="3">
        <v>2283</v>
      </c>
      <c r="F909" s="4">
        <v>4.3114199999999998E-7</v>
      </c>
      <c r="G909" s="3">
        <v>55.505800000000001</v>
      </c>
      <c r="H909" s="3" t="s">
        <v>3237</v>
      </c>
      <c r="I909" s="3" t="s">
        <v>3238</v>
      </c>
      <c r="J909" s="3" t="s">
        <v>113</v>
      </c>
      <c r="K909" s="3" t="s">
        <v>16</v>
      </c>
      <c r="L909" s="3" t="s">
        <v>3239</v>
      </c>
      <c r="M909" s="3"/>
    </row>
    <row r="910" spans="1:13" x14ac:dyDescent="0.3">
      <c r="A910" s="3" t="s">
        <v>3236</v>
      </c>
      <c r="B910" s="3" t="s">
        <v>25</v>
      </c>
      <c r="C910" s="3">
        <v>223880</v>
      </c>
      <c r="D910" s="3">
        <v>1304</v>
      </c>
      <c r="E910" s="3">
        <v>1387</v>
      </c>
      <c r="F910" s="3">
        <v>1.88252E-4</v>
      </c>
      <c r="G910" s="3">
        <v>45.546900000000001</v>
      </c>
      <c r="H910" s="3" t="s">
        <v>3240</v>
      </c>
      <c r="I910" s="3" t="s">
        <v>3241</v>
      </c>
      <c r="J910" s="3" t="s">
        <v>74</v>
      </c>
      <c r="K910" s="3" t="s">
        <v>16</v>
      </c>
      <c r="L910" s="3" t="s">
        <v>3242</v>
      </c>
      <c r="M910" s="3"/>
    </row>
    <row r="911" spans="1:13" x14ac:dyDescent="0.3">
      <c r="A911" s="3" t="s">
        <v>3236</v>
      </c>
      <c r="B911" s="3" t="s">
        <v>25</v>
      </c>
      <c r="C911" s="3">
        <v>224117</v>
      </c>
      <c r="D911" s="3">
        <v>448</v>
      </c>
      <c r="E911" s="3">
        <v>586</v>
      </c>
      <c r="F911" s="3">
        <v>5.0172799999999998E-3</v>
      </c>
      <c r="G911" s="3">
        <v>42.393999999999998</v>
      </c>
      <c r="H911" s="3" t="s">
        <v>901</v>
      </c>
      <c r="I911" s="3" t="s">
        <v>1712</v>
      </c>
      <c r="J911" s="3" t="s">
        <v>74</v>
      </c>
      <c r="K911" s="3" t="s">
        <v>16</v>
      </c>
      <c r="L911" s="3" t="s">
        <v>902</v>
      </c>
      <c r="M911" s="3"/>
    </row>
    <row r="912" spans="1:13" x14ac:dyDescent="0.3">
      <c r="A912" s="3" t="s">
        <v>3243</v>
      </c>
      <c r="B912" s="3" t="s">
        <v>13</v>
      </c>
      <c r="C912" s="3">
        <v>223515</v>
      </c>
      <c r="D912" s="3">
        <v>282</v>
      </c>
      <c r="E912" s="3">
        <v>511</v>
      </c>
      <c r="F912" s="4">
        <v>2.6234899999999998E-28</v>
      </c>
      <c r="G912" s="3">
        <v>116.20099999999999</v>
      </c>
      <c r="H912" s="3" t="s">
        <v>1123</v>
      </c>
      <c r="I912" s="3" t="s">
        <v>1124</v>
      </c>
      <c r="J912" s="3" t="s">
        <v>99</v>
      </c>
      <c r="K912" s="3" t="s">
        <v>852</v>
      </c>
      <c r="L912" s="3" t="s">
        <v>1125</v>
      </c>
      <c r="M912" s="3"/>
    </row>
    <row r="913" spans="1:13" x14ac:dyDescent="0.3">
      <c r="A913" s="3" t="s">
        <v>3244</v>
      </c>
      <c r="B913" s="3" t="s">
        <v>25</v>
      </c>
      <c r="C913" s="3">
        <v>227606</v>
      </c>
      <c r="D913" s="3">
        <v>1241</v>
      </c>
      <c r="E913" s="3">
        <v>1453</v>
      </c>
      <c r="F913" s="3">
        <v>5.1761500000000002E-4</v>
      </c>
      <c r="G913" s="3">
        <v>45.0154</v>
      </c>
      <c r="H913" s="3" t="s">
        <v>3245</v>
      </c>
      <c r="I913" s="3" t="s">
        <v>3246</v>
      </c>
      <c r="J913" s="3" t="s">
        <v>74</v>
      </c>
      <c r="K913" s="3" t="s">
        <v>16</v>
      </c>
      <c r="L913" s="3" t="s">
        <v>3247</v>
      </c>
      <c r="M913" s="3"/>
    </row>
    <row r="914" spans="1:13" x14ac:dyDescent="0.3">
      <c r="A914" s="3" t="s">
        <v>3244</v>
      </c>
      <c r="B914" s="3" t="s">
        <v>25</v>
      </c>
      <c r="C914" s="3">
        <v>223880</v>
      </c>
      <c r="D914" s="3">
        <v>1179</v>
      </c>
      <c r="E914" s="3">
        <v>1245</v>
      </c>
      <c r="F914" s="3">
        <v>6.8402999999999997E-3</v>
      </c>
      <c r="G914" s="3">
        <v>40.1541</v>
      </c>
      <c r="H914" s="3" t="s">
        <v>3240</v>
      </c>
      <c r="I914" s="3" t="s">
        <v>3241</v>
      </c>
      <c r="J914" s="3" t="s">
        <v>74</v>
      </c>
      <c r="K914" s="3" t="s">
        <v>16</v>
      </c>
      <c r="L914" s="3" t="s">
        <v>3242</v>
      </c>
      <c r="M914" s="3"/>
    </row>
    <row r="915" spans="1:13" x14ac:dyDescent="0.3">
      <c r="A915" s="3" t="s">
        <v>3248</v>
      </c>
      <c r="B915" s="3" t="s">
        <v>25</v>
      </c>
      <c r="C915" s="3">
        <v>223496</v>
      </c>
      <c r="D915" s="3">
        <v>516</v>
      </c>
      <c r="E915" s="3">
        <v>1154</v>
      </c>
      <c r="F915" s="4">
        <v>1.2594000000000001E-12</v>
      </c>
      <c r="G915" s="3">
        <v>74.411500000000004</v>
      </c>
      <c r="H915" s="3" t="s">
        <v>2984</v>
      </c>
      <c r="I915" s="3" t="s">
        <v>3249</v>
      </c>
      <c r="J915" s="3" t="s">
        <v>16</v>
      </c>
      <c r="K915" s="3" t="s">
        <v>16</v>
      </c>
      <c r="L915" s="3" t="s">
        <v>2985</v>
      </c>
      <c r="M915" s="3"/>
    </row>
    <row r="916" spans="1:13" x14ac:dyDescent="0.3">
      <c r="A916" s="3" t="s">
        <v>3248</v>
      </c>
      <c r="B916" s="3" t="s">
        <v>25</v>
      </c>
      <c r="C916" s="3">
        <v>224117</v>
      </c>
      <c r="D916" s="3">
        <v>750</v>
      </c>
      <c r="E916" s="3">
        <v>1635</v>
      </c>
      <c r="F916" s="4">
        <v>1.1948300000000001E-10</v>
      </c>
      <c r="G916" s="3">
        <v>67.8172</v>
      </c>
      <c r="H916" s="3" t="s">
        <v>901</v>
      </c>
      <c r="I916" s="3" t="s">
        <v>1712</v>
      </c>
      <c r="J916" s="3" t="s">
        <v>16</v>
      </c>
      <c r="K916" s="3" t="s">
        <v>16</v>
      </c>
      <c r="L916" s="3" t="s">
        <v>902</v>
      </c>
      <c r="M916" s="3"/>
    </row>
    <row r="917" spans="1:13" x14ac:dyDescent="0.3">
      <c r="A917" s="3" t="s">
        <v>3248</v>
      </c>
      <c r="B917" s="3" t="s">
        <v>25</v>
      </c>
      <c r="C917" s="3">
        <v>223496</v>
      </c>
      <c r="D917" s="3">
        <v>1370</v>
      </c>
      <c r="E917" s="3">
        <v>1969</v>
      </c>
      <c r="F917" s="4">
        <v>1.0617199999999999E-8</v>
      </c>
      <c r="G917" s="3">
        <v>61.314700000000002</v>
      </c>
      <c r="H917" s="3" t="s">
        <v>2984</v>
      </c>
      <c r="I917" s="3" t="s">
        <v>3249</v>
      </c>
      <c r="J917" s="3" t="s">
        <v>16</v>
      </c>
      <c r="K917" s="3" t="s">
        <v>16</v>
      </c>
      <c r="L917" s="3" t="s">
        <v>2985</v>
      </c>
      <c r="M917" s="3"/>
    </row>
    <row r="918" spans="1:13" x14ac:dyDescent="0.3">
      <c r="A918" s="3" t="s">
        <v>3248</v>
      </c>
      <c r="B918" s="3" t="s">
        <v>25</v>
      </c>
      <c r="C918" s="3">
        <v>227596</v>
      </c>
      <c r="D918" s="3">
        <v>3221</v>
      </c>
      <c r="E918" s="3">
        <v>3650</v>
      </c>
      <c r="F918" s="3">
        <v>9.0595900000000002E-4</v>
      </c>
      <c r="G918" s="3">
        <v>45.375100000000003</v>
      </c>
      <c r="H918" s="3" t="s">
        <v>3250</v>
      </c>
      <c r="I918" s="3" t="s">
        <v>3251</v>
      </c>
      <c r="J918" s="3" t="s">
        <v>99</v>
      </c>
      <c r="K918" s="3" t="s">
        <v>16</v>
      </c>
      <c r="L918" s="3" t="s">
        <v>3252</v>
      </c>
      <c r="M918" s="3"/>
    </row>
    <row r="919" spans="1:13" x14ac:dyDescent="0.3">
      <c r="A919" s="3" t="s">
        <v>3253</v>
      </c>
      <c r="B919" s="3" t="s">
        <v>13</v>
      </c>
      <c r="C919" s="3">
        <v>223975</v>
      </c>
      <c r="D919" s="3">
        <v>17</v>
      </c>
      <c r="E919" s="3">
        <v>172</v>
      </c>
      <c r="F919" s="4">
        <v>1.71788E-69</v>
      </c>
      <c r="G919" s="3">
        <v>208.70599999999999</v>
      </c>
      <c r="H919" s="3" t="s">
        <v>3254</v>
      </c>
      <c r="I919" s="3" t="s">
        <v>3255</v>
      </c>
      <c r="J919" s="3" t="s">
        <v>16</v>
      </c>
      <c r="K919" s="3" t="s">
        <v>1637</v>
      </c>
      <c r="L919" s="3" t="s">
        <v>3256</v>
      </c>
      <c r="M919" s="3"/>
    </row>
    <row r="920" spans="1:13" x14ac:dyDescent="0.3">
      <c r="A920" s="3" t="s">
        <v>3257</v>
      </c>
      <c r="B920" s="3" t="s">
        <v>13</v>
      </c>
      <c r="C920" s="3">
        <v>223110</v>
      </c>
      <c r="D920" s="3">
        <v>5</v>
      </c>
      <c r="E920" s="3">
        <v>301</v>
      </c>
      <c r="F920" s="4">
        <v>2.3504200000000002E-158</v>
      </c>
      <c r="G920" s="3">
        <v>443.51600000000002</v>
      </c>
      <c r="H920" s="3" t="s">
        <v>2607</v>
      </c>
      <c r="I920" s="3" t="s">
        <v>2608</v>
      </c>
      <c r="J920" s="3" t="s">
        <v>16</v>
      </c>
      <c r="K920" s="3" t="s">
        <v>2171</v>
      </c>
      <c r="L920" s="3" t="s">
        <v>2609</v>
      </c>
      <c r="M920" s="3"/>
    </row>
    <row r="921" spans="1:13" x14ac:dyDescent="0.3">
      <c r="A921" s="3" t="s">
        <v>3258</v>
      </c>
      <c r="B921" s="3" t="s">
        <v>13</v>
      </c>
      <c r="C921" s="3">
        <v>224108</v>
      </c>
      <c r="D921" s="3">
        <v>1</v>
      </c>
      <c r="E921" s="3">
        <v>239</v>
      </c>
      <c r="F921" s="4">
        <v>4.3894400000000004E-96</v>
      </c>
      <c r="G921" s="3">
        <v>281.053</v>
      </c>
      <c r="H921" s="3" t="s">
        <v>1235</v>
      </c>
      <c r="I921" s="3" t="s">
        <v>1236</v>
      </c>
      <c r="J921" s="3" t="s">
        <v>16</v>
      </c>
      <c r="K921" s="3" t="s">
        <v>1237</v>
      </c>
      <c r="L921" s="3" t="s">
        <v>1238</v>
      </c>
      <c r="M921" s="3"/>
    </row>
    <row r="922" spans="1:13" x14ac:dyDescent="0.3">
      <c r="A922" s="3" t="s">
        <v>3259</v>
      </c>
      <c r="B922" s="3" t="s">
        <v>25</v>
      </c>
      <c r="C922" s="3">
        <v>412381</v>
      </c>
      <c r="D922" s="3">
        <v>18</v>
      </c>
      <c r="E922" s="3">
        <v>117</v>
      </c>
      <c r="F922" s="4">
        <v>2.5236200000000002E-15</v>
      </c>
      <c r="G922" s="3">
        <v>68.188599999999994</v>
      </c>
      <c r="H922" s="3" t="s">
        <v>639</v>
      </c>
      <c r="I922" s="3" t="s">
        <v>640</v>
      </c>
      <c r="J922" s="3" t="s">
        <v>16</v>
      </c>
      <c r="K922" s="3" t="s">
        <v>16</v>
      </c>
      <c r="L922" s="3" t="s">
        <v>641</v>
      </c>
      <c r="M922" s="3"/>
    </row>
    <row r="923" spans="1:13" x14ac:dyDescent="0.3">
      <c r="A923" s="3" t="s">
        <v>3260</v>
      </c>
      <c r="B923" s="3" t="s">
        <v>25</v>
      </c>
      <c r="C923" s="3">
        <v>224600</v>
      </c>
      <c r="D923" s="3">
        <v>54</v>
      </c>
      <c r="E923" s="3">
        <v>378</v>
      </c>
      <c r="F923" s="4">
        <v>2.7487400000000001E-58</v>
      </c>
      <c r="G923" s="3">
        <v>197.59399999999999</v>
      </c>
      <c r="H923" s="3" t="s">
        <v>340</v>
      </c>
      <c r="I923" s="3" t="s">
        <v>2509</v>
      </c>
      <c r="J923" s="3" t="s">
        <v>16</v>
      </c>
      <c r="K923" s="3" t="s">
        <v>16</v>
      </c>
      <c r="L923" s="3" t="s">
        <v>341</v>
      </c>
      <c r="M923" s="3"/>
    </row>
    <row r="924" spans="1:13" x14ac:dyDescent="0.3">
      <c r="A924" s="3" t="s">
        <v>3261</v>
      </c>
      <c r="B924" s="3" t="s">
        <v>13</v>
      </c>
      <c r="C924" s="3">
        <v>224326</v>
      </c>
      <c r="D924" s="3">
        <v>1</v>
      </c>
      <c r="E924" s="3">
        <v>281</v>
      </c>
      <c r="F924" s="4">
        <v>2.1679299999999999E-57</v>
      </c>
      <c r="G924" s="3">
        <v>185.31700000000001</v>
      </c>
      <c r="H924" s="3" t="s">
        <v>3262</v>
      </c>
      <c r="I924" s="3" t="s">
        <v>3263</v>
      </c>
      <c r="J924" s="3" t="s">
        <v>16</v>
      </c>
      <c r="K924" s="3" t="s">
        <v>200</v>
      </c>
      <c r="L924" s="3" t="s">
        <v>3264</v>
      </c>
      <c r="M924" s="3"/>
    </row>
    <row r="925" spans="1:13" x14ac:dyDescent="0.3">
      <c r="A925" s="3" t="s">
        <v>3265</v>
      </c>
      <c r="B925" s="3" t="s">
        <v>25</v>
      </c>
      <c r="C925" s="3">
        <v>418431</v>
      </c>
      <c r="D925" s="3">
        <v>34</v>
      </c>
      <c r="E925" s="3">
        <v>146</v>
      </c>
      <c r="F925" s="4">
        <v>2.3746599999999999E-8</v>
      </c>
      <c r="G925" s="3">
        <v>50.393999999999998</v>
      </c>
      <c r="H925" s="3" t="s">
        <v>2287</v>
      </c>
      <c r="I925" s="3" t="s">
        <v>2788</v>
      </c>
      <c r="J925" s="3" t="s">
        <v>16</v>
      </c>
      <c r="K925" s="3" t="s">
        <v>16</v>
      </c>
      <c r="L925" s="3" t="s">
        <v>2789</v>
      </c>
      <c r="M925" s="3"/>
    </row>
    <row r="926" spans="1:13" x14ac:dyDescent="0.3">
      <c r="A926" s="3" t="s">
        <v>3266</v>
      </c>
      <c r="B926" s="3" t="s">
        <v>13</v>
      </c>
      <c r="C926" s="3">
        <v>223369</v>
      </c>
      <c r="D926" s="3">
        <v>1</v>
      </c>
      <c r="E926" s="3">
        <v>118</v>
      </c>
      <c r="F926" s="4">
        <v>1.5615E-61</v>
      </c>
      <c r="G926" s="3">
        <v>183.584</v>
      </c>
      <c r="H926" s="3" t="s">
        <v>3267</v>
      </c>
      <c r="I926" s="3" t="s">
        <v>3268</v>
      </c>
      <c r="J926" s="3" t="s">
        <v>16</v>
      </c>
      <c r="K926" s="3" t="s">
        <v>3269</v>
      </c>
      <c r="L926" s="3" t="s">
        <v>3270</v>
      </c>
      <c r="M926" s="3"/>
    </row>
    <row r="927" spans="1:13" x14ac:dyDescent="0.3">
      <c r="A927" s="3" t="s">
        <v>3271</v>
      </c>
      <c r="B927" s="3" t="s">
        <v>13</v>
      </c>
      <c r="C927" s="3">
        <v>223368</v>
      </c>
      <c r="D927" s="3">
        <v>1</v>
      </c>
      <c r="E927" s="3">
        <v>62</v>
      </c>
      <c r="F927" s="4">
        <v>4.1867100000000001E-17</v>
      </c>
      <c r="G927" s="3">
        <v>67.258700000000005</v>
      </c>
      <c r="H927" s="3" t="s">
        <v>3272</v>
      </c>
      <c r="I927" s="3" t="s">
        <v>3273</v>
      </c>
      <c r="J927" s="3" t="s">
        <v>16</v>
      </c>
      <c r="K927" s="3" t="s">
        <v>3274</v>
      </c>
      <c r="L927" s="3" t="s">
        <v>3275</v>
      </c>
      <c r="M927" s="3"/>
    </row>
    <row r="928" spans="1:13" x14ac:dyDescent="0.3">
      <c r="A928" s="3" t="s">
        <v>3276</v>
      </c>
      <c r="B928" s="3" t="s">
        <v>13</v>
      </c>
      <c r="C928" s="3">
        <v>223367</v>
      </c>
      <c r="D928" s="3">
        <v>1</v>
      </c>
      <c r="E928" s="3">
        <v>165</v>
      </c>
      <c r="F928" s="4">
        <v>1.8880699999999999E-78</v>
      </c>
      <c r="G928" s="3">
        <v>230.57599999999999</v>
      </c>
      <c r="H928" s="3" t="s">
        <v>3277</v>
      </c>
      <c r="I928" s="3" t="s">
        <v>3278</v>
      </c>
      <c r="J928" s="3" t="s">
        <v>16</v>
      </c>
      <c r="K928" s="3" t="s">
        <v>3279</v>
      </c>
      <c r="L928" s="3" t="s">
        <v>3280</v>
      </c>
      <c r="M928" s="3"/>
    </row>
    <row r="929" spans="1:13" x14ac:dyDescent="0.3">
      <c r="A929" s="3" t="s">
        <v>3281</v>
      </c>
      <c r="B929" s="3" t="s">
        <v>25</v>
      </c>
      <c r="C929" s="3">
        <v>227779</v>
      </c>
      <c r="D929" s="3">
        <v>269</v>
      </c>
      <c r="E929" s="3">
        <v>427</v>
      </c>
      <c r="F929" s="4">
        <v>4.0559199999999998E-14</v>
      </c>
      <c r="G929" s="3">
        <v>73.296700000000001</v>
      </c>
      <c r="H929" s="3" t="s">
        <v>1153</v>
      </c>
      <c r="I929" s="3" t="s">
        <v>1154</v>
      </c>
      <c r="J929" s="3" t="s">
        <v>113</v>
      </c>
      <c r="K929" s="3" t="s">
        <v>16</v>
      </c>
      <c r="L929" s="3" t="s">
        <v>1155</v>
      </c>
      <c r="M929" s="3"/>
    </row>
    <row r="930" spans="1:13" x14ac:dyDescent="0.3">
      <c r="A930" s="3" t="s">
        <v>3281</v>
      </c>
      <c r="B930" s="3" t="s">
        <v>25</v>
      </c>
      <c r="C930" s="3">
        <v>226451</v>
      </c>
      <c r="D930" s="3">
        <v>34</v>
      </c>
      <c r="E930" s="3">
        <v>160</v>
      </c>
      <c r="F930" s="4">
        <v>1.4137599999999999E-13</v>
      </c>
      <c r="G930" s="3">
        <v>68.642399999999995</v>
      </c>
      <c r="H930" s="3" t="s">
        <v>611</v>
      </c>
      <c r="I930" s="3" t="s">
        <v>612</v>
      </c>
      <c r="J930" s="3" t="s">
        <v>99</v>
      </c>
      <c r="K930" s="3" t="s">
        <v>16</v>
      </c>
      <c r="L930" s="3" t="s">
        <v>613</v>
      </c>
      <c r="M930" s="3"/>
    </row>
    <row r="931" spans="1:13" x14ac:dyDescent="0.3">
      <c r="A931" s="3" t="s">
        <v>3282</v>
      </c>
      <c r="B931" s="3" t="s">
        <v>25</v>
      </c>
      <c r="C931" s="3">
        <v>420113</v>
      </c>
      <c r="D931" s="3">
        <v>11</v>
      </c>
      <c r="E931" s="3">
        <v>205</v>
      </c>
      <c r="F931" s="4">
        <v>4.4806999999999999E-8</v>
      </c>
      <c r="G931" s="3">
        <v>51.5259</v>
      </c>
      <c r="H931" s="3" t="s">
        <v>1258</v>
      </c>
      <c r="I931" s="3" t="s">
        <v>1259</v>
      </c>
      <c r="J931" s="3" t="s">
        <v>16</v>
      </c>
      <c r="K931" s="3" t="s">
        <v>16</v>
      </c>
      <c r="L931" s="3" t="s">
        <v>1260</v>
      </c>
      <c r="M931" s="3"/>
    </row>
    <row r="932" spans="1:13" x14ac:dyDescent="0.3">
      <c r="A932" s="3" t="s">
        <v>3283</v>
      </c>
      <c r="B932" s="3" t="s">
        <v>13</v>
      </c>
      <c r="C932" s="3">
        <v>223296</v>
      </c>
      <c r="D932" s="3">
        <v>1</v>
      </c>
      <c r="E932" s="3">
        <v>194</v>
      </c>
      <c r="F932" s="4">
        <v>4.3328700000000001E-106</v>
      </c>
      <c r="G932" s="3">
        <v>302.613</v>
      </c>
      <c r="H932" s="3" t="s">
        <v>3284</v>
      </c>
      <c r="I932" s="3" t="s">
        <v>3285</v>
      </c>
      <c r="J932" s="3" t="s">
        <v>16</v>
      </c>
      <c r="K932" s="3" t="s">
        <v>369</v>
      </c>
      <c r="L932" s="3" t="s">
        <v>3286</v>
      </c>
      <c r="M932" s="3"/>
    </row>
    <row r="933" spans="1:13" x14ac:dyDescent="0.3">
      <c r="A933" s="3" t="s">
        <v>3287</v>
      </c>
      <c r="B933" s="3" t="s">
        <v>13</v>
      </c>
      <c r="C933" s="3">
        <v>224140</v>
      </c>
      <c r="D933" s="3">
        <v>11</v>
      </c>
      <c r="E933" s="3">
        <v>411</v>
      </c>
      <c r="F933" s="3">
        <v>0</v>
      </c>
      <c r="G933" s="3">
        <v>722.85199999999998</v>
      </c>
      <c r="H933" s="3" t="s">
        <v>3288</v>
      </c>
      <c r="I933" s="3" t="s">
        <v>3289</v>
      </c>
      <c r="J933" s="3" t="s">
        <v>16</v>
      </c>
      <c r="K933" s="3" t="s">
        <v>3290</v>
      </c>
      <c r="L933" s="3" t="s">
        <v>3291</v>
      </c>
      <c r="M933" s="3"/>
    </row>
    <row r="934" spans="1:13" x14ac:dyDescent="0.3">
      <c r="A934" s="3" t="s">
        <v>3292</v>
      </c>
      <c r="B934" s="3" t="s">
        <v>13</v>
      </c>
      <c r="C934" s="3">
        <v>223340</v>
      </c>
      <c r="D934" s="3">
        <v>1</v>
      </c>
      <c r="E934" s="3">
        <v>165</v>
      </c>
      <c r="F934" s="4">
        <v>3.4282000000000001E-49</v>
      </c>
      <c r="G934" s="3">
        <v>155.947</v>
      </c>
      <c r="H934" s="3" t="s">
        <v>3293</v>
      </c>
      <c r="I934" s="3" t="s">
        <v>3294</v>
      </c>
      <c r="J934" s="3" t="s">
        <v>16</v>
      </c>
      <c r="K934" s="3" t="s">
        <v>3295</v>
      </c>
      <c r="L934" s="3" t="s">
        <v>3296</v>
      </c>
      <c r="M934" s="3"/>
    </row>
    <row r="935" spans="1:13" x14ac:dyDescent="0.3">
      <c r="A935" s="3" t="s">
        <v>3297</v>
      </c>
      <c r="B935" s="3" t="s">
        <v>13</v>
      </c>
      <c r="C935" s="3">
        <v>223285</v>
      </c>
      <c r="D935" s="3">
        <v>5</v>
      </c>
      <c r="E935" s="3">
        <v>278</v>
      </c>
      <c r="F935" s="4">
        <v>1.2810399999999999E-97</v>
      </c>
      <c r="G935" s="3">
        <v>287.26799999999997</v>
      </c>
      <c r="H935" s="3" t="s">
        <v>3298</v>
      </c>
      <c r="I935" s="3" t="s">
        <v>3299</v>
      </c>
      <c r="J935" s="3" t="s">
        <v>16</v>
      </c>
      <c r="K935" s="3" t="s">
        <v>3300</v>
      </c>
      <c r="L935" s="3" t="s">
        <v>3301</v>
      </c>
      <c r="M935" s="3"/>
    </row>
    <row r="936" spans="1:13" x14ac:dyDescent="0.3">
      <c r="A936" s="3" t="s">
        <v>3302</v>
      </c>
      <c r="B936" s="3" t="s">
        <v>13</v>
      </c>
      <c r="C936" s="3">
        <v>223562</v>
      </c>
      <c r="D936" s="3">
        <v>1</v>
      </c>
      <c r="E936" s="3">
        <v>531</v>
      </c>
      <c r="F936" s="3">
        <v>0</v>
      </c>
      <c r="G936" s="3">
        <v>593.45799999999997</v>
      </c>
      <c r="H936" s="3" t="s">
        <v>239</v>
      </c>
      <c r="I936" s="3" t="s">
        <v>240</v>
      </c>
      <c r="J936" s="3" t="s">
        <v>16</v>
      </c>
      <c r="K936" s="3" t="s">
        <v>241</v>
      </c>
      <c r="L936" s="3" t="s">
        <v>242</v>
      </c>
      <c r="M936" s="3"/>
    </row>
    <row r="937" spans="1:13" x14ac:dyDescent="0.3">
      <c r="A937" s="3" t="s">
        <v>3303</v>
      </c>
      <c r="B937" s="3" t="s">
        <v>13</v>
      </c>
      <c r="C937" s="3">
        <v>223690</v>
      </c>
      <c r="D937" s="3">
        <v>9</v>
      </c>
      <c r="E937" s="3">
        <v>404</v>
      </c>
      <c r="F937" s="4">
        <v>1.4209100000000001E-104</v>
      </c>
      <c r="G937" s="3">
        <v>315.11599999999999</v>
      </c>
      <c r="H937" s="3" t="s">
        <v>3304</v>
      </c>
      <c r="I937" s="3" t="s">
        <v>3305</v>
      </c>
      <c r="J937" s="3" t="s">
        <v>16</v>
      </c>
      <c r="K937" s="3" t="s">
        <v>3306</v>
      </c>
      <c r="L937" s="3" t="s">
        <v>3307</v>
      </c>
      <c r="M937" s="3"/>
    </row>
    <row r="938" spans="1:13" x14ac:dyDescent="0.3">
      <c r="A938" s="3" t="s">
        <v>3308</v>
      </c>
      <c r="B938" s="3" t="s">
        <v>13</v>
      </c>
      <c r="C938" s="3">
        <v>223366</v>
      </c>
      <c r="D938" s="3">
        <v>1</v>
      </c>
      <c r="E938" s="3">
        <v>254</v>
      </c>
      <c r="F938" s="4">
        <v>1.9485899999999999E-103</v>
      </c>
      <c r="G938" s="3">
        <v>301.10899999999998</v>
      </c>
      <c r="H938" s="3" t="s">
        <v>3309</v>
      </c>
      <c r="I938" s="3" t="s">
        <v>3310</v>
      </c>
      <c r="J938" s="3" t="s">
        <v>16</v>
      </c>
      <c r="K938" s="3" t="s">
        <v>3311</v>
      </c>
      <c r="L938" s="3" t="s">
        <v>3312</v>
      </c>
      <c r="M938" s="3"/>
    </row>
    <row r="939" spans="1:13" x14ac:dyDescent="0.3">
      <c r="A939" s="3" t="s">
        <v>3313</v>
      </c>
      <c r="B939" s="3" t="s">
        <v>13</v>
      </c>
      <c r="C939" s="3">
        <v>224226</v>
      </c>
      <c r="D939" s="3">
        <v>1</v>
      </c>
      <c r="E939" s="3">
        <v>279</v>
      </c>
      <c r="F939" s="4">
        <v>5.0145800000000003E-99</v>
      </c>
      <c r="G939" s="3">
        <v>291.46199999999999</v>
      </c>
      <c r="H939" s="3" t="s">
        <v>3314</v>
      </c>
      <c r="I939" s="3" t="s">
        <v>3315</v>
      </c>
      <c r="J939" s="3" t="s">
        <v>16</v>
      </c>
      <c r="K939" s="3" t="s">
        <v>3316</v>
      </c>
      <c r="L939" s="3" t="s">
        <v>3317</v>
      </c>
      <c r="M939" s="3"/>
    </row>
    <row r="940" spans="1:13" x14ac:dyDescent="0.3">
      <c r="A940" s="3" t="s">
        <v>3318</v>
      </c>
      <c r="B940" s="3" t="s">
        <v>25</v>
      </c>
      <c r="C940" s="3">
        <v>416316</v>
      </c>
      <c r="D940" s="3">
        <v>1</v>
      </c>
      <c r="E940" s="3">
        <v>126</v>
      </c>
      <c r="F940" s="4">
        <v>1.55025E-31</v>
      </c>
      <c r="G940" s="3">
        <v>108.34399999999999</v>
      </c>
      <c r="H940" s="3" t="s">
        <v>3319</v>
      </c>
      <c r="I940" s="3" t="s">
        <v>3320</v>
      </c>
      <c r="J940" s="3" t="s">
        <v>16</v>
      </c>
      <c r="K940" s="3" t="s">
        <v>16</v>
      </c>
      <c r="L940" s="3" t="s">
        <v>3321</v>
      </c>
      <c r="M940" s="3"/>
    </row>
    <row r="941" spans="1:13" x14ac:dyDescent="0.3">
      <c r="A941" s="3" t="s">
        <v>3322</v>
      </c>
      <c r="B941" s="3" t="s">
        <v>13</v>
      </c>
      <c r="C941" s="3">
        <v>223413</v>
      </c>
      <c r="D941" s="3">
        <v>2</v>
      </c>
      <c r="E941" s="3">
        <v>237</v>
      </c>
      <c r="F941" s="4">
        <v>2.7670699999999998E-139</v>
      </c>
      <c r="G941" s="3">
        <v>390.02</v>
      </c>
      <c r="H941" s="3" t="s">
        <v>3323</v>
      </c>
      <c r="I941" s="3" t="s">
        <v>3324</v>
      </c>
      <c r="J941" s="3" t="s">
        <v>16</v>
      </c>
      <c r="K941" s="3" t="s">
        <v>3325</v>
      </c>
      <c r="L941" s="3" t="s">
        <v>3326</v>
      </c>
      <c r="M941" s="3"/>
    </row>
    <row r="942" spans="1:13" x14ac:dyDescent="0.3">
      <c r="A942" s="3" t="s">
        <v>3327</v>
      </c>
      <c r="B942" s="3" t="s">
        <v>13</v>
      </c>
      <c r="C942" s="3">
        <v>223877</v>
      </c>
      <c r="D942" s="3">
        <v>2</v>
      </c>
      <c r="E942" s="3">
        <v>170</v>
      </c>
      <c r="F942" s="4">
        <v>1.3521E-57</v>
      </c>
      <c r="G942" s="3">
        <v>177.79400000000001</v>
      </c>
      <c r="H942" s="3" t="s">
        <v>3328</v>
      </c>
      <c r="I942" s="3" t="s">
        <v>3329</v>
      </c>
      <c r="J942" s="3" t="s">
        <v>16</v>
      </c>
      <c r="K942" s="3" t="s">
        <v>3330</v>
      </c>
      <c r="L942" s="3" t="s">
        <v>3331</v>
      </c>
      <c r="M942" s="3"/>
    </row>
    <row r="943" spans="1:13" x14ac:dyDescent="0.3">
      <c r="A943" s="3" t="s">
        <v>3332</v>
      </c>
      <c r="B943" s="3" t="s">
        <v>13</v>
      </c>
      <c r="C943" s="3">
        <v>224750</v>
      </c>
      <c r="D943" s="3">
        <v>5</v>
      </c>
      <c r="E943" s="3">
        <v>76</v>
      </c>
      <c r="F943" s="4">
        <v>2.7878700000000001E-26</v>
      </c>
      <c r="G943" s="3">
        <v>91.474699999999999</v>
      </c>
      <c r="H943" s="3" t="s">
        <v>3333</v>
      </c>
      <c r="I943" s="3" t="s">
        <v>3334</v>
      </c>
      <c r="J943" s="3" t="s">
        <v>16</v>
      </c>
      <c r="K943" s="3" t="s">
        <v>3335</v>
      </c>
      <c r="L943" s="3" t="s">
        <v>3336</v>
      </c>
      <c r="M943" s="3"/>
    </row>
    <row r="944" spans="1:13" x14ac:dyDescent="0.3">
      <c r="A944" s="3" t="s">
        <v>3337</v>
      </c>
      <c r="B944" s="3" t="s">
        <v>13</v>
      </c>
      <c r="C944" s="3">
        <v>223306</v>
      </c>
      <c r="D944" s="3">
        <v>2</v>
      </c>
      <c r="E944" s="3">
        <v>87</v>
      </c>
      <c r="F944" s="4">
        <v>5.6511299999999999E-46</v>
      </c>
      <c r="G944" s="3">
        <v>141.99100000000001</v>
      </c>
      <c r="H944" s="3" t="s">
        <v>3338</v>
      </c>
      <c r="I944" s="3" t="s">
        <v>3339</v>
      </c>
      <c r="J944" s="3" t="s">
        <v>16</v>
      </c>
      <c r="K944" s="3" t="s">
        <v>3340</v>
      </c>
      <c r="L944" s="3" t="s">
        <v>3341</v>
      </c>
      <c r="M944" s="3"/>
    </row>
    <row r="945" spans="1:13" x14ac:dyDescent="0.3">
      <c r="A945" s="3" t="s">
        <v>3342</v>
      </c>
      <c r="B945" s="3" t="s">
        <v>25</v>
      </c>
      <c r="C945" s="3">
        <v>419670</v>
      </c>
      <c r="D945" s="3">
        <v>158</v>
      </c>
      <c r="E945" s="3">
        <v>313</v>
      </c>
      <c r="F945" s="3">
        <v>2.3222100000000001E-4</v>
      </c>
      <c r="G945" s="3">
        <v>41.890999999999998</v>
      </c>
      <c r="H945" s="3" t="s">
        <v>236</v>
      </c>
      <c r="I945" s="3" t="s">
        <v>2752</v>
      </c>
      <c r="J945" s="3" t="s">
        <v>16</v>
      </c>
      <c r="K945" s="3" t="s">
        <v>16</v>
      </c>
      <c r="L945" s="3" t="s">
        <v>2753</v>
      </c>
      <c r="M945" s="3"/>
    </row>
    <row r="946" spans="1:13" x14ac:dyDescent="0.3">
      <c r="A946" s="3" t="s">
        <v>3343</v>
      </c>
      <c r="B946" s="3" t="s">
        <v>13</v>
      </c>
      <c r="C946" s="3">
        <v>224169</v>
      </c>
      <c r="D946" s="3">
        <v>1</v>
      </c>
      <c r="E946" s="3">
        <v>447</v>
      </c>
      <c r="F946" s="4">
        <v>1.37406E-149</v>
      </c>
      <c r="G946" s="3">
        <v>433.173</v>
      </c>
      <c r="H946" s="3" t="s">
        <v>3344</v>
      </c>
      <c r="I946" s="3" t="s">
        <v>3345</v>
      </c>
      <c r="J946" s="3" t="s">
        <v>16</v>
      </c>
      <c r="K946" s="3" t="s">
        <v>1251</v>
      </c>
      <c r="L946" s="3" t="s">
        <v>3346</v>
      </c>
      <c r="M946" s="3"/>
    </row>
    <row r="947" spans="1:13" x14ac:dyDescent="0.3">
      <c r="A947" s="3" t="s">
        <v>3347</v>
      </c>
      <c r="B947" s="3" t="s">
        <v>13</v>
      </c>
      <c r="C947" s="3">
        <v>224185</v>
      </c>
      <c r="D947" s="3">
        <v>59</v>
      </c>
      <c r="E947" s="3">
        <v>242</v>
      </c>
      <c r="F947" s="4">
        <v>3.0347299999999999E-6</v>
      </c>
      <c r="G947" s="3">
        <v>47.218400000000003</v>
      </c>
      <c r="H947" s="3" t="s">
        <v>964</v>
      </c>
      <c r="I947" s="3" t="s">
        <v>965</v>
      </c>
      <c r="J947" s="3" t="s">
        <v>16</v>
      </c>
      <c r="K947" s="3" t="s">
        <v>966</v>
      </c>
      <c r="L947" s="3" t="s">
        <v>967</v>
      </c>
      <c r="M947" s="3"/>
    </row>
    <row r="948" spans="1:13" x14ac:dyDescent="0.3">
      <c r="A948" s="3" t="s">
        <v>3348</v>
      </c>
      <c r="B948" s="3" t="s">
        <v>13</v>
      </c>
      <c r="C948" s="3">
        <v>226181</v>
      </c>
      <c r="D948" s="3">
        <v>1</v>
      </c>
      <c r="E948" s="3">
        <v>67</v>
      </c>
      <c r="F948" s="4">
        <v>3.1091900000000001E-28</v>
      </c>
      <c r="G948" s="3">
        <v>95.844700000000003</v>
      </c>
      <c r="H948" s="3" t="s">
        <v>421</v>
      </c>
      <c r="I948" s="3" t="s">
        <v>422</v>
      </c>
      <c r="J948" s="3" t="s">
        <v>16</v>
      </c>
      <c r="K948" s="3" t="s">
        <v>59</v>
      </c>
      <c r="L948" s="3" t="s">
        <v>423</v>
      </c>
      <c r="M948" s="3"/>
    </row>
    <row r="949" spans="1:13" x14ac:dyDescent="0.3">
      <c r="A949" s="3" t="s">
        <v>3349</v>
      </c>
      <c r="B949" s="3" t="s">
        <v>25</v>
      </c>
      <c r="C949" s="3">
        <v>223532</v>
      </c>
      <c r="D949" s="3">
        <v>56</v>
      </c>
      <c r="E949" s="3">
        <v>143</v>
      </c>
      <c r="F949" s="4">
        <v>1.22013E-5</v>
      </c>
      <c r="G949" s="3">
        <v>43.061500000000002</v>
      </c>
      <c r="H949" s="3" t="s">
        <v>846</v>
      </c>
      <c r="I949" s="3" t="s">
        <v>847</v>
      </c>
      <c r="J949" s="3" t="s">
        <v>99</v>
      </c>
      <c r="K949" s="3" t="s">
        <v>16</v>
      </c>
      <c r="L949" s="3" t="s">
        <v>848</v>
      </c>
      <c r="M949" s="3"/>
    </row>
    <row r="950" spans="1:13" x14ac:dyDescent="0.3">
      <c r="A950" s="3" t="s">
        <v>3350</v>
      </c>
      <c r="B950" s="3" t="s">
        <v>13</v>
      </c>
      <c r="C950" s="3">
        <v>224204</v>
      </c>
      <c r="D950" s="3">
        <v>1</v>
      </c>
      <c r="E950" s="3">
        <v>213</v>
      </c>
      <c r="F950" s="4">
        <v>7.4106400000000003E-37</v>
      </c>
      <c r="G950" s="3">
        <v>128.97800000000001</v>
      </c>
      <c r="H950" s="3" t="s">
        <v>3351</v>
      </c>
      <c r="I950" s="3" t="s">
        <v>3352</v>
      </c>
      <c r="J950" s="3" t="s">
        <v>16</v>
      </c>
      <c r="K950" s="3" t="s">
        <v>3353</v>
      </c>
      <c r="L950" s="3" t="s">
        <v>3354</v>
      </c>
      <c r="M950" s="3"/>
    </row>
    <row r="951" spans="1:13" x14ac:dyDescent="0.3">
      <c r="A951" s="3" t="s">
        <v>3355</v>
      </c>
      <c r="B951" s="3" t="s">
        <v>13</v>
      </c>
      <c r="C951" s="3">
        <v>224204</v>
      </c>
      <c r="D951" s="3">
        <v>5</v>
      </c>
      <c r="E951" s="3">
        <v>164</v>
      </c>
      <c r="F951" s="4">
        <v>2.44293E-42</v>
      </c>
      <c r="G951" s="3">
        <v>142.845</v>
      </c>
      <c r="H951" s="3" t="s">
        <v>3351</v>
      </c>
      <c r="I951" s="3" t="s">
        <v>3352</v>
      </c>
      <c r="J951" s="3" t="s">
        <v>113</v>
      </c>
      <c r="K951" s="3" t="s">
        <v>3353</v>
      </c>
      <c r="L951" s="3" t="s">
        <v>3354</v>
      </c>
      <c r="M951" s="3"/>
    </row>
    <row r="952" spans="1:13" x14ac:dyDescent="0.3">
      <c r="A952" s="3" t="s">
        <v>3356</v>
      </c>
      <c r="B952" s="3" t="s">
        <v>25</v>
      </c>
      <c r="C952" s="3">
        <v>225139</v>
      </c>
      <c r="D952" s="3">
        <v>42</v>
      </c>
      <c r="E952" s="3">
        <v>158</v>
      </c>
      <c r="F952" s="4">
        <v>1.46731E-15</v>
      </c>
      <c r="G952" s="3">
        <v>73.822800000000001</v>
      </c>
      <c r="H952" s="3" t="s">
        <v>3357</v>
      </c>
      <c r="I952" s="3" t="s">
        <v>3358</v>
      </c>
      <c r="J952" s="3" t="s">
        <v>74</v>
      </c>
      <c r="K952" s="3" t="s">
        <v>16</v>
      </c>
      <c r="L952" s="3" t="s">
        <v>3359</v>
      </c>
      <c r="M952" s="3"/>
    </row>
    <row r="953" spans="1:13" x14ac:dyDescent="0.3">
      <c r="A953" s="3" t="s">
        <v>3360</v>
      </c>
      <c r="B953" s="3" t="s">
        <v>13</v>
      </c>
      <c r="C953" s="3">
        <v>223669</v>
      </c>
      <c r="D953" s="3">
        <v>16</v>
      </c>
      <c r="E953" s="3">
        <v>125</v>
      </c>
      <c r="F953" s="4">
        <v>7.7451499999999999E-10</v>
      </c>
      <c r="G953" s="3">
        <v>58.100700000000003</v>
      </c>
      <c r="H953" s="3" t="s">
        <v>2477</v>
      </c>
      <c r="I953" s="3" t="s">
        <v>2478</v>
      </c>
      <c r="J953" s="3" t="s">
        <v>113</v>
      </c>
      <c r="K953" s="3" t="s">
        <v>259</v>
      </c>
      <c r="L953" s="3" t="s">
        <v>2479</v>
      </c>
      <c r="M953" s="3"/>
    </row>
    <row r="954" spans="1:13" x14ac:dyDescent="0.3">
      <c r="A954" s="3" t="s">
        <v>3361</v>
      </c>
      <c r="B954" s="3" t="s">
        <v>25</v>
      </c>
      <c r="C954" s="3">
        <v>412374</v>
      </c>
      <c r="D954" s="3">
        <v>31</v>
      </c>
      <c r="E954" s="3">
        <v>182</v>
      </c>
      <c r="F954" s="4">
        <v>1.01158E-8</v>
      </c>
      <c r="G954" s="3">
        <v>53.4831</v>
      </c>
      <c r="H954" s="3" t="s">
        <v>3362</v>
      </c>
      <c r="I954" s="3" t="s">
        <v>3363</v>
      </c>
      <c r="J954" s="3" t="s">
        <v>16</v>
      </c>
      <c r="K954" s="3" t="s">
        <v>16</v>
      </c>
      <c r="L954" s="3" t="s">
        <v>3364</v>
      </c>
      <c r="M954" s="3"/>
    </row>
    <row r="955" spans="1:13" x14ac:dyDescent="0.3">
      <c r="A955" s="3" t="s">
        <v>3365</v>
      </c>
      <c r="B955" s="3" t="s">
        <v>13</v>
      </c>
      <c r="C955" s="3">
        <v>223340</v>
      </c>
      <c r="D955" s="3">
        <v>3</v>
      </c>
      <c r="E955" s="3">
        <v>146</v>
      </c>
      <c r="F955" s="4">
        <v>3.3102400000000003E-27</v>
      </c>
      <c r="G955" s="3">
        <v>100.47799999999999</v>
      </c>
      <c r="H955" s="3" t="s">
        <v>3293</v>
      </c>
      <c r="I955" s="3" t="s">
        <v>3294</v>
      </c>
      <c r="J955" s="3" t="s">
        <v>16</v>
      </c>
      <c r="K955" s="3" t="s">
        <v>3295</v>
      </c>
      <c r="L955" s="3" t="s">
        <v>3296</v>
      </c>
      <c r="M955" s="3"/>
    </row>
    <row r="956" spans="1:13" x14ac:dyDescent="0.3">
      <c r="A956" s="3" t="s">
        <v>3366</v>
      </c>
      <c r="B956" s="3" t="s">
        <v>13</v>
      </c>
      <c r="C956" s="3">
        <v>224055</v>
      </c>
      <c r="D956" s="3">
        <v>6</v>
      </c>
      <c r="E956" s="3">
        <v>535</v>
      </c>
      <c r="F956" s="4">
        <v>4.9270799999999997E-78</v>
      </c>
      <c r="G956" s="3">
        <v>255.816</v>
      </c>
      <c r="H956" s="3" t="s">
        <v>1267</v>
      </c>
      <c r="I956" s="3" t="s">
        <v>1268</v>
      </c>
      <c r="J956" s="3" t="s">
        <v>16</v>
      </c>
      <c r="K956" s="3" t="s">
        <v>1269</v>
      </c>
      <c r="L956" s="3" t="s">
        <v>1270</v>
      </c>
      <c r="M956" s="3"/>
    </row>
    <row r="957" spans="1:13" x14ac:dyDescent="0.3">
      <c r="A957" s="3" t="s">
        <v>3367</v>
      </c>
      <c r="B957" s="3" t="s">
        <v>13</v>
      </c>
      <c r="C957" s="3">
        <v>223979</v>
      </c>
      <c r="D957" s="3">
        <v>22</v>
      </c>
      <c r="E957" s="3">
        <v>144</v>
      </c>
      <c r="F957" s="4">
        <v>1.4706800000000001E-23</v>
      </c>
      <c r="G957" s="3">
        <v>89.374600000000001</v>
      </c>
      <c r="H957" s="3" t="s">
        <v>805</v>
      </c>
      <c r="I957" s="3" t="s">
        <v>806</v>
      </c>
      <c r="J957" s="3" t="s">
        <v>16</v>
      </c>
      <c r="K957" s="3" t="s">
        <v>639</v>
      </c>
      <c r="L957" s="3" t="s">
        <v>807</v>
      </c>
      <c r="M957" s="3"/>
    </row>
    <row r="958" spans="1:13" x14ac:dyDescent="0.3">
      <c r="A958" s="3" t="s">
        <v>3368</v>
      </c>
      <c r="B958" s="3" t="s">
        <v>13</v>
      </c>
      <c r="C958" s="3">
        <v>223757</v>
      </c>
      <c r="D958" s="3">
        <v>2</v>
      </c>
      <c r="E958" s="3">
        <v>271</v>
      </c>
      <c r="F958" s="4">
        <v>2.3318500000000001E-42</v>
      </c>
      <c r="G958" s="3">
        <v>146.35599999999999</v>
      </c>
      <c r="H958" s="3" t="s">
        <v>485</v>
      </c>
      <c r="I958" s="3" t="s">
        <v>486</v>
      </c>
      <c r="J958" s="3" t="s">
        <v>16</v>
      </c>
      <c r="K958" s="3" t="s">
        <v>487</v>
      </c>
      <c r="L958" s="3" t="s">
        <v>488</v>
      </c>
      <c r="M958" s="3"/>
    </row>
    <row r="959" spans="1:13" x14ac:dyDescent="0.3">
      <c r="A959" s="3" t="s">
        <v>3369</v>
      </c>
      <c r="B959" s="3" t="s">
        <v>25</v>
      </c>
      <c r="C959" s="3">
        <v>223532</v>
      </c>
      <c r="D959" s="3">
        <v>1</v>
      </c>
      <c r="E959" s="3">
        <v>168</v>
      </c>
      <c r="F959" s="3">
        <v>2.0113299999999999E-4</v>
      </c>
      <c r="G959" s="3">
        <v>39.979900000000001</v>
      </c>
      <c r="H959" s="3" t="s">
        <v>846</v>
      </c>
      <c r="I959" s="3" t="s">
        <v>847</v>
      </c>
      <c r="J959" s="3" t="s">
        <v>16</v>
      </c>
      <c r="K959" s="3" t="s">
        <v>16</v>
      </c>
      <c r="L959" s="3" t="s">
        <v>848</v>
      </c>
      <c r="M959" s="3"/>
    </row>
    <row r="960" spans="1:13" x14ac:dyDescent="0.3">
      <c r="A960" s="3" t="s">
        <v>3370</v>
      </c>
      <c r="B960" s="3" t="s">
        <v>13</v>
      </c>
      <c r="C960" s="3">
        <v>223440</v>
      </c>
      <c r="D960" s="3">
        <v>1</v>
      </c>
      <c r="E960" s="3">
        <v>233</v>
      </c>
      <c r="F960" s="4">
        <v>1.36484E-73</v>
      </c>
      <c r="G960" s="3">
        <v>223.29</v>
      </c>
      <c r="H960" s="3" t="s">
        <v>3371</v>
      </c>
      <c r="I960" s="3" t="s">
        <v>3372</v>
      </c>
      <c r="J960" s="3" t="s">
        <v>16</v>
      </c>
      <c r="K960" s="3" t="s">
        <v>1511</v>
      </c>
      <c r="L960" s="3" t="s">
        <v>3373</v>
      </c>
      <c r="M960" s="3"/>
    </row>
    <row r="961" spans="1:13" x14ac:dyDescent="0.3">
      <c r="A961" s="3" t="s">
        <v>3374</v>
      </c>
      <c r="B961" s="3" t="s">
        <v>13</v>
      </c>
      <c r="C961" s="3">
        <v>223879</v>
      </c>
      <c r="D961" s="3">
        <v>19</v>
      </c>
      <c r="E961" s="3">
        <v>359</v>
      </c>
      <c r="F961" s="3">
        <v>0</v>
      </c>
      <c r="G961" s="3">
        <v>592.63699999999994</v>
      </c>
      <c r="H961" s="3" t="s">
        <v>3375</v>
      </c>
      <c r="I961" s="3" t="s">
        <v>3376</v>
      </c>
      <c r="J961" s="3" t="s">
        <v>16</v>
      </c>
      <c r="K961" s="3" t="s">
        <v>3377</v>
      </c>
      <c r="L961" s="3" t="s">
        <v>3378</v>
      </c>
      <c r="M961" s="3"/>
    </row>
    <row r="962" spans="1:13" x14ac:dyDescent="0.3">
      <c r="A962" s="3" t="s">
        <v>3379</v>
      </c>
      <c r="B962" s="3" t="s">
        <v>25</v>
      </c>
      <c r="C962" s="3">
        <v>387686</v>
      </c>
      <c r="D962" s="3">
        <v>4</v>
      </c>
      <c r="E962" s="3">
        <v>171</v>
      </c>
      <c r="F962" s="4">
        <v>3.96378E-7</v>
      </c>
      <c r="G962" s="3">
        <v>47.622300000000003</v>
      </c>
      <c r="H962" s="3" t="s">
        <v>3380</v>
      </c>
      <c r="I962" s="3" t="s">
        <v>3381</v>
      </c>
      <c r="J962" s="3" t="s">
        <v>16</v>
      </c>
      <c r="K962" s="3" t="s">
        <v>16</v>
      </c>
      <c r="L962" s="3" t="s">
        <v>3382</v>
      </c>
      <c r="M962" s="3"/>
    </row>
    <row r="963" spans="1:13" x14ac:dyDescent="0.3">
      <c r="A963" s="3" t="s">
        <v>3383</v>
      </c>
      <c r="B963" s="3" t="s">
        <v>25</v>
      </c>
      <c r="C963" s="3">
        <v>419668</v>
      </c>
      <c r="D963" s="3">
        <v>11</v>
      </c>
      <c r="E963" s="3">
        <v>274</v>
      </c>
      <c r="F963" s="4">
        <v>3.2580600000000002E-29</v>
      </c>
      <c r="G963" s="3">
        <v>111.604</v>
      </c>
      <c r="H963" s="3" t="s">
        <v>825</v>
      </c>
      <c r="I963" s="3" t="s">
        <v>1988</v>
      </c>
      <c r="J963" s="3" t="s">
        <v>16</v>
      </c>
      <c r="K963" s="3" t="s">
        <v>16</v>
      </c>
      <c r="L963" s="3" t="s">
        <v>1989</v>
      </c>
      <c r="M963" s="3"/>
    </row>
    <row r="964" spans="1:13" x14ac:dyDescent="0.3">
      <c r="A964" s="3" t="s">
        <v>3384</v>
      </c>
      <c r="B964" s="3" t="s">
        <v>13</v>
      </c>
      <c r="C964" s="3">
        <v>223697</v>
      </c>
      <c r="D964" s="3">
        <v>6</v>
      </c>
      <c r="E964" s="3">
        <v>454</v>
      </c>
      <c r="F964" s="4">
        <v>6.6907699999999997E-68</v>
      </c>
      <c r="G964" s="3">
        <v>222.73</v>
      </c>
      <c r="H964" s="3" t="s">
        <v>3385</v>
      </c>
      <c r="I964" s="3" t="s">
        <v>3386</v>
      </c>
      <c r="J964" s="3" t="s">
        <v>16</v>
      </c>
      <c r="K964" s="3" t="s">
        <v>626</v>
      </c>
      <c r="L964" s="3" t="s">
        <v>3387</v>
      </c>
      <c r="M964" s="3"/>
    </row>
    <row r="965" spans="1:13" x14ac:dyDescent="0.3">
      <c r="A965" s="3" t="s">
        <v>3388</v>
      </c>
      <c r="B965" s="3" t="s">
        <v>13</v>
      </c>
      <c r="C965" s="3">
        <v>223399</v>
      </c>
      <c r="D965" s="3">
        <v>1</v>
      </c>
      <c r="E965" s="3">
        <v>588</v>
      </c>
      <c r="F965" s="3">
        <v>0</v>
      </c>
      <c r="G965" s="3">
        <v>759.89700000000005</v>
      </c>
      <c r="H965" s="3" t="s">
        <v>3389</v>
      </c>
      <c r="I965" s="3" t="s">
        <v>3390</v>
      </c>
      <c r="J965" s="3" t="s">
        <v>16</v>
      </c>
      <c r="K965" s="3" t="s">
        <v>3391</v>
      </c>
      <c r="L965" s="3" t="s">
        <v>3392</v>
      </c>
      <c r="M965" s="3"/>
    </row>
    <row r="966" spans="1:13" x14ac:dyDescent="0.3">
      <c r="A966" s="3" t="s">
        <v>3393</v>
      </c>
      <c r="B966" s="3" t="s">
        <v>25</v>
      </c>
      <c r="C966" s="3">
        <v>418657</v>
      </c>
      <c r="D966" s="3">
        <v>60</v>
      </c>
      <c r="E966" s="3">
        <v>314</v>
      </c>
      <c r="F966" s="4">
        <v>2.2081300000000001E-89</v>
      </c>
      <c r="G966" s="3">
        <v>269.26400000000001</v>
      </c>
      <c r="H966" s="3" t="s">
        <v>3394</v>
      </c>
      <c r="I966" s="3" t="s">
        <v>3395</v>
      </c>
      <c r="J966" s="3" t="s">
        <v>16</v>
      </c>
      <c r="K966" s="3" t="s">
        <v>16</v>
      </c>
      <c r="L966" s="3" t="s">
        <v>3396</v>
      </c>
      <c r="M966" s="3"/>
    </row>
    <row r="967" spans="1:13" x14ac:dyDescent="0.3">
      <c r="A967" s="3" t="s">
        <v>3397</v>
      </c>
      <c r="B967" s="3" t="s">
        <v>13</v>
      </c>
      <c r="C967" s="3">
        <v>226109</v>
      </c>
      <c r="D967" s="3">
        <v>1017</v>
      </c>
      <c r="E967" s="3">
        <v>1420</v>
      </c>
      <c r="F967" s="4">
        <v>3.0009199999999998E-171</v>
      </c>
      <c r="G967" s="3">
        <v>517.77</v>
      </c>
      <c r="H967" s="3" t="s">
        <v>3398</v>
      </c>
      <c r="I967" s="3" t="s">
        <v>3398</v>
      </c>
      <c r="J967" s="3" t="s">
        <v>16</v>
      </c>
      <c r="K967" s="3" t="s">
        <v>3399</v>
      </c>
      <c r="L967" s="3" t="s">
        <v>3400</v>
      </c>
      <c r="M967" s="3"/>
    </row>
    <row r="968" spans="1:13" x14ac:dyDescent="0.3">
      <c r="A968" s="3" t="s">
        <v>3397</v>
      </c>
      <c r="B968" s="3" t="s">
        <v>13</v>
      </c>
      <c r="C968" s="3">
        <v>224835</v>
      </c>
      <c r="D968" s="3">
        <v>155</v>
      </c>
      <c r="E968" s="3">
        <v>578</v>
      </c>
      <c r="F968" s="4">
        <v>9.4327399999999996E-164</v>
      </c>
      <c r="G968" s="3">
        <v>497.23500000000001</v>
      </c>
      <c r="H968" s="3" t="s">
        <v>3401</v>
      </c>
      <c r="I968" s="3" t="s">
        <v>3402</v>
      </c>
      <c r="J968" s="3" t="s">
        <v>16</v>
      </c>
      <c r="K968" s="3" t="s">
        <v>1093</v>
      </c>
      <c r="L968" s="3" t="s">
        <v>3403</v>
      </c>
      <c r="M968" s="3"/>
    </row>
    <row r="969" spans="1:13" x14ac:dyDescent="0.3">
      <c r="A969" s="3" t="s">
        <v>3397</v>
      </c>
      <c r="B969" s="3" t="s">
        <v>13</v>
      </c>
      <c r="C969" s="3">
        <v>226108</v>
      </c>
      <c r="D969" s="3">
        <v>650</v>
      </c>
      <c r="E969" s="3">
        <v>998</v>
      </c>
      <c r="F969" s="4">
        <v>1.9766900000000001E-160</v>
      </c>
      <c r="G969" s="3">
        <v>486.56</v>
      </c>
      <c r="H969" s="3" t="s">
        <v>3404</v>
      </c>
      <c r="I969" s="3" t="s">
        <v>3404</v>
      </c>
      <c r="J969" s="3" t="s">
        <v>16</v>
      </c>
      <c r="K969" s="3" t="s">
        <v>3399</v>
      </c>
      <c r="L969" s="3" t="s">
        <v>3400</v>
      </c>
      <c r="M969" s="3"/>
    </row>
    <row r="970" spans="1:13" x14ac:dyDescent="0.3">
      <c r="A970" s="3" t="s">
        <v>3397</v>
      </c>
      <c r="B970" s="3" t="s">
        <v>25</v>
      </c>
      <c r="C970" s="3">
        <v>418402</v>
      </c>
      <c r="D970" s="3">
        <v>1</v>
      </c>
      <c r="E970" s="3">
        <v>253</v>
      </c>
      <c r="F970" s="4">
        <v>1.3461200000000001E-37</v>
      </c>
      <c r="G970" s="3">
        <v>146.31800000000001</v>
      </c>
      <c r="H970" s="3" t="s">
        <v>1093</v>
      </c>
      <c r="I970" s="3" t="s">
        <v>3405</v>
      </c>
      <c r="J970" s="3" t="s">
        <v>99</v>
      </c>
      <c r="K970" s="3" t="s">
        <v>16</v>
      </c>
      <c r="L970" s="3" t="s">
        <v>3406</v>
      </c>
      <c r="M970" s="3"/>
    </row>
    <row r="971" spans="1:13" x14ac:dyDescent="0.3">
      <c r="A971" s="3" t="s">
        <v>3407</v>
      </c>
      <c r="B971" s="3" t="s">
        <v>13</v>
      </c>
      <c r="C971" s="3">
        <v>224228</v>
      </c>
      <c r="D971" s="3">
        <v>11</v>
      </c>
      <c r="E971" s="3">
        <v>196</v>
      </c>
      <c r="F971" s="4">
        <v>1.2144900000000001E-14</v>
      </c>
      <c r="G971" s="3">
        <v>69.196899999999999</v>
      </c>
      <c r="H971" s="3" t="s">
        <v>1562</v>
      </c>
      <c r="I971" s="3" t="s">
        <v>1563</v>
      </c>
      <c r="J971" s="3" t="s">
        <v>16</v>
      </c>
      <c r="K971" s="3" t="s">
        <v>1564</v>
      </c>
      <c r="L971" s="3" t="s">
        <v>1565</v>
      </c>
      <c r="M971" s="3"/>
    </row>
    <row r="972" spans="1:13" x14ac:dyDescent="0.3">
      <c r="A972" s="3" t="s">
        <v>3408</v>
      </c>
      <c r="B972" s="3" t="s">
        <v>13</v>
      </c>
      <c r="C972" s="3">
        <v>224055</v>
      </c>
      <c r="D972" s="3">
        <v>5</v>
      </c>
      <c r="E972" s="3">
        <v>582</v>
      </c>
      <c r="F972" s="3">
        <v>0</v>
      </c>
      <c r="G972" s="3">
        <v>541.24900000000002</v>
      </c>
      <c r="H972" s="3" t="s">
        <v>1267</v>
      </c>
      <c r="I972" s="3" t="s">
        <v>1268</v>
      </c>
      <c r="J972" s="3" t="s">
        <v>16</v>
      </c>
      <c r="K972" s="3" t="s">
        <v>1269</v>
      </c>
      <c r="L972" s="3" t="s">
        <v>1270</v>
      </c>
      <c r="M972" s="3"/>
    </row>
    <row r="973" spans="1:13" x14ac:dyDescent="0.3">
      <c r="A973" s="3" t="s">
        <v>3409</v>
      </c>
      <c r="B973" s="3" t="s">
        <v>13</v>
      </c>
      <c r="C973" s="3">
        <v>224055</v>
      </c>
      <c r="D973" s="3">
        <v>1</v>
      </c>
      <c r="E973" s="3">
        <v>572</v>
      </c>
      <c r="F973" s="4">
        <v>6.0892000000000003E-167</v>
      </c>
      <c r="G973" s="3">
        <v>486.55099999999999</v>
      </c>
      <c r="H973" s="3" t="s">
        <v>1267</v>
      </c>
      <c r="I973" s="3" t="s">
        <v>1268</v>
      </c>
      <c r="J973" s="3" t="s">
        <v>16</v>
      </c>
      <c r="K973" s="3" t="s">
        <v>1269</v>
      </c>
      <c r="L973" s="3" t="s">
        <v>1270</v>
      </c>
      <c r="M973" s="3"/>
    </row>
    <row r="974" spans="1:13" x14ac:dyDescent="0.3">
      <c r="A974" s="3" t="s">
        <v>3410</v>
      </c>
      <c r="B974" s="3" t="s">
        <v>13</v>
      </c>
      <c r="C974" s="3">
        <v>225695</v>
      </c>
      <c r="D974" s="3">
        <v>1</v>
      </c>
      <c r="E974" s="3">
        <v>176</v>
      </c>
      <c r="F974" s="4">
        <v>9.7320200000000002E-39</v>
      </c>
      <c r="G974" s="3">
        <v>131.63800000000001</v>
      </c>
      <c r="H974" s="3" t="s">
        <v>3411</v>
      </c>
      <c r="I974" s="3" t="s">
        <v>3412</v>
      </c>
      <c r="J974" s="3" t="s">
        <v>16</v>
      </c>
      <c r="K974" s="3" t="s">
        <v>2287</v>
      </c>
      <c r="L974" s="3" t="s">
        <v>3413</v>
      </c>
      <c r="M974" s="3"/>
    </row>
    <row r="975" spans="1:13" x14ac:dyDescent="0.3">
      <c r="A975" s="3" t="s">
        <v>3414</v>
      </c>
      <c r="B975" s="3" t="s">
        <v>25</v>
      </c>
      <c r="C975" s="3">
        <v>418692</v>
      </c>
      <c r="D975" s="3">
        <v>1</v>
      </c>
      <c r="E975" s="3">
        <v>200</v>
      </c>
      <c r="F975" s="4">
        <v>1.21771E-67</v>
      </c>
      <c r="G975" s="3">
        <v>206.19900000000001</v>
      </c>
      <c r="H975" s="3" t="s">
        <v>3415</v>
      </c>
      <c r="I975" s="3" t="s">
        <v>3416</v>
      </c>
      <c r="J975" s="3" t="s">
        <v>16</v>
      </c>
      <c r="K975" s="3" t="s">
        <v>16</v>
      </c>
      <c r="L975" s="3" t="s">
        <v>3417</v>
      </c>
      <c r="M975" s="3"/>
    </row>
    <row r="976" spans="1:13" x14ac:dyDescent="0.3">
      <c r="A976" s="3" t="s">
        <v>3418</v>
      </c>
      <c r="B976" s="3" t="s">
        <v>13</v>
      </c>
      <c r="C976" s="3">
        <v>223533</v>
      </c>
      <c r="D976" s="3">
        <v>174</v>
      </c>
      <c r="E976" s="3">
        <v>421</v>
      </c>
      <c r="F976" s="3">
        <v>1.2478700000000001E-3</v>
      </c>
      <c r="G976" s="3">
        <v>40.599699999999999</v>
      </c>
      <c r="H976" s="3" t="s">
        <v>3419</v>
      </c>
      <c r="I976" s="3" t="s">
        <v>3420</v>
      </c>
      <c r="J976" s="3" t="s">
        <v>16</v>
      </c>
      <c r="K976" s="3" t="s">
        <v>3421</v>
      </c>
      <c r="L976" s="3" t="s">
        <v>3422</v>
      </c>
      <c r="M976" s="3"/>
    </row>
    <row r="977" spans="1:13" x14ac:dyDescent="0.3">
      <c r="A977" s="3" t="s">
        <v>3423</v>
      </c>
      <c r="B977" s="3" t="s">
        <v>13</v>
      </c>
      <c r="C977" s="3">
        <v>223533</v>
      </c>
      <c r="D977" s="3">
        <v>262</v>
      </c>
      <c r="E977" s="3">
        <v>524</v>
      </c>
      <c r="F977" s="3">
        <v>1.2669299999999999E-4</v>
      </c>
      <c r="G977" s="3">
        <v>44.066499999999998</v>
      </c>
      <c r="H977" s="3" t="s">
        <v>3419</v>
      </c>
      <c r="I977" s="3" t="s">
        <v>3420</v>
      </c>
      <c r="J977" s="3" t="s">
        <v>16</v>
      </c>
      <c r="K977" s="3" t="s">
        <v>3421</v>
      </c>
      <c r="L977" s="3" t="s">
        <v>3422</v>
      </c>
      <c r="M977" s="3"/>
    </row>
    <row r="978" spans="1:13" x14ac:dyDescent="0.3">
      <c r="A978" s="3" t="s">
        <v>3423</v>
      </c>
      <c r="B978" s="3" t="s">
        <v>25</v>
      </c>
      <c r="C978" s="3">
        <v>225605</v>
      </c>
      <c r="D978" s="3">
        <v>194</v>
      </c>
      <c r="E978" s="3">
        <v>277</v>
      </c>
      <c r="F978" s="3">
        <v>1.3119E-3</v>
      </c>
      <c r="G978" s="3">
        <v>40.485900000000001</v>
      </c>
      <c r="H978" s="3" t="s">
        <v>3424</v>
      </c>
      <c r="I978" s="3" t="s">
        <v>3425</v>
      </c>
      <c r="J978" s="3" t="s">
        <v>74</v>
      </c>
      <c r="K978" s="3" t="s">
        <v>16</v>
      </c>
      <c r="L978" s="3" t="s">
        <v>3426</v>
      </c>
      <c r="M978" s="3"/>
    </row>
    <row r="979" spans="1:13" x14ac:dyDescent="0.3">
      <c r="A979" s="3" t="s">
        <v>3427</v>
      </c>
      <c r="B979" s="3" t="s">
        <v>25</v>
      </c>
      <c r="C979" s="3">
        <v>424112</v>
      </c>
      <c r="D979" s="3">
        <v>15</v>
      </c>
      <c r="E979" s="3">
        <v>302</v>
      </c>
      <c r="F979" s="4">
        <v>3.3719800000000002E-13</v>
      </c>
      <c r="G979" s="3">
        <v>72.1143</v>
      </c>
      <c r="H979" s="3" t="s">
        <v>954</v>
      </c>
      <c r="I979" s="3" t="s">
        <v>955</v>
      </c>
      <c r="J979" s="3" t="s">
        <v>113</v>
      </c>
      <c r="K979" s="3" t="s">
        <v>16</v>
      </c>
      <c r="L979" s="3" t="s">
        <v>956</v>
      </c>
      <c r="M979" s="3"/>
    </row>
    <row r="980" spans="1:13" x14ac:dyDescent="0.3">
      <c r="A980" s="3" t="s">
        <v>3428</v>
      </c>
      <c r="B980" s="3" t="s">
        <v>13</v>
      </c>
      <c r="C980" s="3">
        <v>223860</v>
      </c>
      <c r="D980" s="3">
        <v>1</v>
      </c>
      <c r="E980" s="3">
        <v>118</v>
      </c>
      <c r="F980" s="4">
        <v>7.78759E-9</v>
      </c>
      <c r="G980" s="3">
        <v>49.744300000000003</v>
      </c>
      <c r="H980" s="3" t="s">
        <v>1160</v>
      </c>
      <c r="I980" s="3" t="s">
        <v>1161</v>
      </c>
      <c r="J980" s="3" t="s">
        <v>16</v>
      </c>
      <c r="K980" s="3" t="s">
        <v>1162</v>
      </c>
      <c r="L980" s="3" t="s">
        <v>1163</v>
      </c>
      <c r="M980" s="3"/>
    </row>
    <row r="981" spans="1:13" x14ac:dyDescent="0.3">
      <c r="A981" s="3" t="s">
        <v>3429</v>
      </c>
      <c r="B981" s="3" t="s">
        <v>13</v>
      </c>
      <c r="C981" s="3">
        <v>223635</v>
      </c>
      <c r="D981" s="3">
        <v>1</v>
      </c>
      <c r="E981" s="3">
        <v>272</v>
      </c>
      <c r="F981" s="4">
        <v>1.3616799999999999E-53</v>
      </c>
      <c r="G981" s="3">
        <v>174.52199999999999</v>
      </c>
      <c r="H981" s="3" t="s">
        <v>234</v>
      </c>
      <c r="I981" s="3" t="s">
        <v>235</v>
      </c>
      <c r="J981" s="3" t="s">
        <v>16</v>
      </c>
      <c r="K981" s="3" t="s">
        <v>236</v>
      </c>
      <c r="L981" s="3" t="s">
        <v>237</v>
      </c>
      <c r="M981" s="3"/>
    </row>
    <row r="982" spans="1:13" x14ac:dyDescent="0.3">
      <c r="A982" s="3" t="s">
        <v>3430</v>
      </c>
      <c r="B982" s="3" t="s">
        <v>13</v>
      </c>
      <c r="C982" s="3">
        <v>223959</v>
      </c>
      <c r="D982" s="3">
        <v>1</v>
      </c>
      <c r="E982" s="3">
        <v>257</v>
      </c>
      <c r="F982" s="4">
        <v>4.3928800000000001E-65</v>
      </c>
      <c r="G982" s="3">
        <v>203.126</v>
      </c>
      <c r="H982" s="3" t="s">
        <v>721</v>
      </c>
      <c r="I982" s="3" t="s">
        <v>722</v>
      </c>
      <c r="J982" s="3" t="s">
        <v>16</v>
      </c>
      <c r="K982" s="3" t="s">
        <v>621</v>
      </c>
      <c r="L982" s="3" t="s">
        <v>723</v>
      </c>
      <c r="M982" s="3"/>
    </row>
    <row r="983" spans="1:13" x14ac:dyDescent="0.3">
      <c r="A983" s="3" t="s">
        <v>3431</v>
      </c>
      <c r="B983" s="3" t="s">
        <v>25</v>
      </c>
      <c r="C983" s="3">
        <v>223924</v>
      </c>
      <c r="D983" s="3">
        <v>9</v>
      </c>
      <c r="E983" s="3">
        <v>690</v>
      </c>
      <c r="F983" s="3">
        <v>0</v>
      </c>
      <c r="G983" s="3">
        <v>630.08000000000004</v>
      </c>
      <c r="H983" s="3" t="s">
        <v>2259</v>
      </c>
      <c r="I983" s="3" t="s">
        <v>2260</v>
      </c>
      <c r="J983" s="3" t="s">
        <v>16</v>
      </c>
      <c r="K983" s="3" t="s">
        <v>16</v>
      </c>
      <c r="L983" s="3" t="s">
        <v>2261</v>
      </c>
      <c r="M983" s="3"/>
    </row>
    <row r="984" spans="1:13" x14ac:dyDescent="0.3">
      <c r="A984" s="3" t="s">
        <v>3432</v>
      </c>
      <c r="B984" s="3" t="s">
        <v>25</v>
      </c>
      <c r="C984" s="3">
        <v>418686</v>
      </c>
      <c r="D984" s="3">
        <v>64</v>
      </c>
      <c r="E984" s="3">
        <v>327</v>
      </c>
      <c r="F984" s="4">
        <v>7.5421999999999998E-17</v>
      </c>
      <c r="G984" s="3">
        <v>81.938500000000005</v>
      </c>
      <c r="H984" s="3" t="s">
        <v>2255</v>
      </c>
      <c r="I984" s="3" t="s">
        <v>2256</v>
      </c>
      <c r="J984" s="3" t="s">
        <v>113</v>
      </c>
      <c r="K984" s="3" t="s">
        <v>16</v>
      </c>
      <c r="L984" s="3" t="s">
        <v>2257</v>
      </c>
      <c r="M984" s="3"/>
    </row>
    <row r="985" spans="1:13" x14ac:dyDescent="0.3">
      <c r="A985" s="3" t="s">
        <v>3433</v>
      </c>
      <c r="B985" s="3" t="s">
        <v>13</v>
      </c>
      <c r="C985" s="3">
        <v>224228</v>
      </c>
      <c r="D985" s="3">
        <v>1</v>
      </c>
      <c r="E985" s="3">
        <v>189</v>
      </c>
      <c r="F985" s="3">
        <v>3.1861699999999999E-4</v>
      </c>
      <c r="G985" s="3">
        <v>39.921799999999998</v>
      </c>
      <c r="H985" s="3" t="s">
        <v>1562</v>
      </c>
      <c r="I985" s="3" t="s">
        <v>1563</v>
      </c>
      <c r="J985" s="3" t="s">
        <v>16</v>
      </c>
      <c r="K985" s="3" t="s">
        <v>1564</v>
      </c>
      <c r="L985" s="3" t="s">
        <v>1565</v>
      </c>
      <c r="M985" s="3"/>
    </row>
    <row r="986" spans="1:13" x14ac:dyDescent="0.3">
      <c r="A986" s="3" t="s">
        <v>3434</v>
      </c>
      <c r="B986" s="3" t="s">
        <v>13</v>
      </c>
      <c r="C986" s="3">
        <v>224059</v>
      </c>
      <c r="D986" s="3">
        <v>8</v>
      </c>
      <c r="E986" s="3">
        <v>229</v>
      </c>
      <c r="F986" s="4">
        <v>3.0351699999999998E-97</v>
      </c>
      <c r="G986" s="3">
        <v>282.86099999999999</v>
      </c>
      <c r="H986" s="3" t="s">
        <v>782</v>
      </c>
      <c r="I986" s="3" t="s">
        <v>783</v>
      </c>
      <c r="J986" s="3" t="s">
        <v>16</v>
      </c>
      <c r="K986" s="3" t="s">
        <v>369</v>
      </c>
      <c r="L986" s="3" t="s">
        <v>784</v>
      </c>
      <c r="M986" s="3"/>
    </row>
    <row r="987" spans="1:13" x14ac:dyDescent="0.3">
      <c r="A987" s="3" t="s">
        <v>3435</v>
      </c>
      <c r="B987" s="3" t="s">
        <v>25</v>
      </c>
      <c r="C987" s="3">
        <v>357184</v>
      </c>
      <c r="D987" s="3">
        <v>95</v>
      </c>
      <c r="E987" s="3">
        <v>359</v>
      </c>
      <c r="F987" s="4">
        <v>3.8321099999999999E-14</v>
      </c>
      <c r="G987" s="3">
        <v>72.711399999999998</v>
      </c>
      <c r="H987" s="3" t="s">
        <v>3436</v>
      </c>
      <c r="I987" s="3" t="s">
        <v>3437</v>
      </c>
      <c r="J987" s="3" t="s">
        <v>99</v>
      </c>
      <c r="K987" s="3" t="s">
        <v>16</v>
      </c>
      <c r="L987" s="3" t="s">
        <v>3438</v>
      </c>
      <c r="M987" s="3"/>
    </row>
    <row r="988" spans="1:13" x14ac:dyDescent="0.3">
      <c r="A988" s="3" t="s">
        <v>3439</v>
      </c>
      <c r="B988" s="3" t="s">
        <v>25</v>
      </c>
      <c r="C988" s="3">
        <v>421419</v>
      </c>
      <c r="D988" s="3">
        <v>4</v>
      </c>
      <c r="E988" s="3">
        <v>241</v>
      </c>
      <c r="F988" s="4">
        <v>2.15273E-70</v>
      </c>
      <c r="G988" s="3">
        <v>215.892</v>
      </c>
      <c r="H988" s="3" t="s">
        <v>3440</v>
      </c>
      <c r="I988" s="3" t="s">
        <v>3441</v>
      </c>
      <c r="J988" s="3" t="s">
        <v>16</v>
      </c>
      <c r="K988" s="3" t="s">
        <v>16</v>
      </c>
      <c r="L988" s="3" t="s">
        <v>3442</v>
      </c>
      <c r="M988" s="3"/>
    </row>
    <row r="989" spans="1:13" x14ac:dyDescent="0.3">
      <c r="A989" s="3" t="s">
        <v>3443</v>
      </c>
      <c r="B989" s="3" t="s">
        <v>13</v>
      </c>
      <c r="C989" s="3">
        <v>224203</v>
      </c>
      <c r="D989" s="3">
        <v>4</v>
      </c>
      <c r="E989" s="3">
        <v>276</v>
      </c>
      <c r="F989" s="4">
        <v>9.5902600000000002E-53</v>
      </c>
      <c r="G989" s="3">
        <v>173.54</v>
      </c>
      <c r="H989" s="3" t="s">
        <v>151</v>
      </c>
      <c r="I989" s="3" t="s">
        <v>152</v>
      </c>
      <c r="J989" s="3" t="s">
        <v>16</v>
      </c>
      <c r="K989" s="3" t="s">
        <v>153</v>
      </c>
      <c r="L989" s="3" t="s">
        <v>154</v>
      </c>
      <c r="M989" s="3"/>
    </row>
    <row r="990" spans="1:13" x14ac:dyDescent="0.3">
      <c r="A990" s="3" t="s">
        <v>3444</v>
      </c>
      <c r="B990" s="3" t="s">
        <v>13</v>
      </c>
      <c r="C990" s="3">
        <v>224584</v>
      </c>
      <c r="D990" s="3">
        <v>15</v>
      </c>
      <c r="E990" s="3">
        <v>155</v>
      </c>
      <c r="F990" s="4">
        <v>4.9386299999999999E-8</v>
      </c>
      <c r="G990" s="3">
        <v>49.946599999999997</v>
      </c>
      <c r="H990" s="3" t="s">
        <v>1018</v>
      </c>
      <c r="I990" s="3" t="s">
        <v>1019</v>
      </c>
      <c r="J990" s="3" t="s">
        <v>16</v>
      </c>
      <c r="K990" s="3" t="s">
        <v>1020</v>
      </c>
      <c r="L990" s="3" t="s">
        <v>1021</v>
      </c>
      <c r="M990" s="3"/>
    </row>
    <row r="991" spans="1:13" x14ac:dyDescent="0.3">
      <c r="A991" s="3" t="s">
        <v>3445</v>
      </c>
      <c r="B991" s="3" t="s">
        <v>13</v>
      </c>
      <c r="C991" s="3">
        <v>224054</v>
      </c>
      <c r="D991" s="3">
        <v>1</v>
      </c>
      <c r="E991" s="3">
        <v>268</v>
      </c>
      <c r="F991" s="4">
        <v>6.7811700000000003E-43</v>
      </c>
      <c r="G991" s="3">
        <v>147.839</v>
      </c>
      <c r="H991" s="3" t="s">
        <v>1590</v>
      </c>
      <c r="I991" s="3" t="s">
        <v>1591</v>
      </c>
      <c r="J991" s="3" t="s">
        <v>16</v>
      </c>
      <c r="K991" s="3" t="s">
        <v>1592</v>
      </c>
      <c r="L991" s="3" t="s">
        <v>1593</v>
      </c>
      <c r="M991" s="3"/>
    </row>
    <row r="992" spans="1:13" x14ac:dyDescent="0.3">
      <c r="A992" s="3" t="s">
        <v>3446</v>
      </c>
      <c r="B992" s="3" t="s">
        <v>13</v>
      </c>
      <c r="C992" s="3">
        <v>224639</v>
      </c>
      <c r="D992" s="3">
        <v>2</v>
      </c>
      <c r="E992" s="3">
        <v>115</v>
      </c>
      <c r="F992" s="4">
        <v>1.7730300000000001E-35</v>
      </c>
      <c r="G992" s="3">
        <v>117.748</v>
      </c>
      <c r="H992" s="3" t="s">
        <v>3447</v>
      </c>
      <c r="I992" s="3" t="s">
        <v>3448</v>
      </c>
      <c r="J992" s="3" t="s">
        <v>16</v>
      </c>
      <c r="K992" s="3" t="s">
        <v>1586</v>
      </c>
      <c r="L992" s="3" t="s">
        <v>1588</v>
      </c>
      <c r="M992" s="3"/>
    </row>
    <row r="993" spans="1:13" x14ac:dyDescent="0.3">
      <c r="A993" s="3" t="s">
        <v>3449</v>
      </c>
      <c r="B993" s="3" t="s">
        <v>13</v>
      </c>
      <c r="C993" s="3">
        <v>224038</v>
      </c>
      <c r="D993" s="3">
        <v>4</v>
      </c>
      <c r="E993" s="3">
        <v>439</v>
      </c>
      <c r="F993" s="4">
        <v>1.6709300000000001E-174</v>
      </c>
      <c r="G993" s="3">
        <v>497.14699999999999</v>
      </c>
      <c r="H993" s="3" t="s">
        <v>3450</v>
      </c>
      <c r="I993" s="3" t="s">
        <v>3451</v>
      </c>
      <c r="J993" s="3" t="s">
        <v>16</v>
      </c>
      <c r="K993" s="3" t="s">
        <v>3452</v>
      </c>
      <c r="L993" s="3" t="s">
        <v>3453</v>
      </c>
      <c r="M993" s="3"/>
    </row>
    <row r="994" spans="1:13" x14ac:dyDescent="0.3">
      <c r="A994" s="3" t="s">
        <v>3454</v>
      </c>
      <c r="B994" s="3" t="s">
        <v>13</v>
      </c>
      <c r="C994" s="3">
        <v>223860</v>
      </c>
      <c r="D994" s="3">
        <v>3</v>
      </c>
      <c r="E994" s="3">
        <v>102</v>
      </c>
      <c r="F994" s="4">
        <v>8.06618E-18</v>
      </c>
      <c r="G994" s="3">
        <v>76.708299999999994</v>
      </c>
      <c r="H994" s="3" t="s">
        <v>1160</v>
      </c>
      <c r="I994" s="3" t="s">
        <v>1161</v>
      </c>
      <c r="J994" s="3" t="s">
        <v>16</v>
      </c>
      <c r="K994" s="3" t="s">
        <v>1162</v>
      </c>
      <c r="L994" s="3" t="s">
        <v>1163</v>
      </c>
      <c r="M994" s="3"/>
    </row>
    <row r="995" spans="1:13" x14ac:dyDescent="0.3">
      <c r="A995" s="3" t="s">
        <v>3455</v>
      </c>
      <c r="B995" s="3" t="s">
        <v>13</v>
      </c>
      <c r="C995" s="3">
        <v>223107</v>
      </c>
      <c r="D995" s="3">
        <v>7</v>
      </c>
      <c r="E995" s="3">
        <v>540</v>
      </c>
      <c r="F995" s="3">
        <v>0</v>
      </c>
      <c r="G995" s="3">
        <v>543.39400000000001</v>
      </c>
      <c r="H995" s="3" t="s">
        <v>3456</v>
      </c>
      <c r="I995" s="3" t="s">
        <v>3457</v>
      </c>
      <c r="J995" s="3" t="s">
        <v>16</v>
      </c>
      <c r="K995" s="3" t="s">
        <v>3458</v>
      </c>
      <c r="L995" s="3" t="s">
        <v>3459</v>
      </c>
      <c r="M995" s="3"/>
    </row>
    <row r="996" spans="1:13" x14ac:dyDescent="0.3">
      <c r="A996" s="3" t="s">
        <v>3460</v>
      </c>
      <c r="B996" s="3" t="s">
        <v>13</v>
      </c>
      <c r="C996" s="3">
        <v>223533</v>
      </c>
      <c r="D996" s="3">
        <v>14</v>
      </c>
      <c r="E996" s="3">
        <v>268</v>
      </c>
      <c r="F996" s="4">
        <v>2.81501E-5</v>
      </c>
      <c r="G996" s="3">
        <v>45.607300000000002</v>
      </c>
      <c r="H996" s="3" t="s">
        <v>3419</v>
      </c>
      <c r="I996" s="3" t="s">
        <v>3420</v>
      </c>
      <c r="J996" s="3" t="s">
        <v>16</v>
      </c>
      <c r="K996" s="3" t="s">
        <v>3421</v>
      </c>
      <c r="L996" s="3" t="s">
        <v>3422</v>
      </c>
      <c r="M996" s="3"/>
    </row>
    <row r="997" spans="1:13" x14ac:dyDescent="0.3">
      <c r="A997" s="3" t="s">
        <v>3461</v>
      </c>
      <c r="B997" s="3" t="s">
        <v>13</v>
      </c>
      <c r="C997" s="3">
        <v>223701</v>
      </c>
      <c r="D997" s="3">
        <v>29</v>
      </c>
      <c r="E997" s="3">
        <v>367</v>
      </c>
      <c r="F997" s="4">
        <v>6.85644E-67</v>
      </c>
      <c r="G997" s="3">
        <v>215.964</v>
      </c>
      <c r="H997" s="3" t="s">
        <v>3462</v>
      </c>
      <c r="I997" s="3" t="s">
        <v>3463</v>
      </c>
      <c r="J997" s="3" t="s">
        <v>16</v>
      </c>
      <c r="K997" s="3" t="s">
        <v>3464</v>
      </c>
      <c r="L997" s="3" t="s">
        <v>3465</v>
      </c>
      <c r="M997" s="3"/>
    </row>
    <row r="998" spans="1:13" x14ac:dyDescent="0.3">
      <c r="A998" s="3" t="s">
        <v>3466</v>
      </c>
      <c r="B998" s="3" t="s">
        <v>13</v>
      </c>
      <c r="C998" s="3">
        <v>225333</v>
      </c>
      <c r="D998" s="3">
        <v>1</v>
      </c>
      <c r="E998" s="3">
        <v>332</v>
      </c>
      <c r="F998" s="4">
        <v>7.4636400000000002E-143</v>
      </c>
      <c r="G998" s="3">
        <v>407.50099999999998</v>
      </c>
      <c r="H998" s="3" t="s">
        <v>3467</v>
      </c>
      <c r="I998" s="3" t="s">
        <v>3468</v>
      </c>
      <c r="J998" s="3" t="s">
        <v>16</v>
      </c>
      <c r="K998" s="3" t="s">
        <v>1254</v>
      </c>
      <c r="L998" s="3" t="s">
        <v>1256</v>
      </c>
      <c r="M998" s="3"/>
    </row>
    <row r="999" spans="1:13" x14ac:dyDescent="0.3">
      <c r="A999" s="3" t="s">
        <v>3469</v>
      </c>
      <c r="B999" s="3" t="s">
        <v>13</v>
      </c>
      <c r="C999" s="3">
        <v>224527</v>
      </c>
      <c r="D999" s="3">
        <v>1</v>
      </c>
      <c r="E999" s="3">
        <v>183</v>
      </c>
      <c r="F999" s="4">
        <v>1.5545800000000001E-49</v>
      </c>
      <c r="G999" s="3">
        <v>159.012</v>
      </c>
      <c r="H999" s="3" t="s">
        <v>3470</v>
      </c>
      <c r="I999" s="3" t="s">
        <v>3471</v>
      </c>
      <c r="J999" s="3" t="s">
        <v>16</v>
      </c>
      <c r="K999" s="3" t="s">
        <v>3472</v>
      </c>
      <c r="L999" s="3" t="s">
        <v>3473</v>
      </c>
      <c r="M999" s="3"/>
    </row>
    <row r="1000" spans="1:13" x14ac:dyDescent="0.3">
      <c r="A1000" s="3" t="s">
        <v>3474</v>
      </c>
      <c r="B1000" s="3" t="s">
        <v>25</v>
      </c>
      <c r="C1000" s="3">
        <v>418386</v>
      </c>
      <c r="D1000" s="3">
        <v>7</v>
      </c>
      <c r="E1000" s="3">
        <v>108</v>
      </c>
      <c r="F1000" s="3">
        <v>1.6263200000000001E-4</v>
      </c>
      <c r="G1000" s="3">
        <v>37.709899999999998</v>
      </c>
      <c r="H1000" s="3" t="s">
        <v>434</v>
      </c>
      <c r="I1000" s="3" t="s">
        <v>435</v>
      </c>
      <c r="J1000" s="3" t="s">
        <v>16</v>
      </c>
      <c r="K1000" s="3" t="s">
        <v>16</v>
      </c>
      <c r="L1000" s="3" t="s">
        <v>436</v>
      </c>
      <c r="M1000" s="3"/>
    </row>
    <row r="1001" spans="1:13" x14ac:dyDescent="0.3">
      <c r="A1001" s="3" t="s">
        <v>3475</v>
      </c>
      <c r="B1001" s="3" t="s">
        <v>25</v>
      </c>
      <c r="C1001" s="3">
        <v>223532</v>
      </c>
      <c r="D1001" s="3">
        <v>16</v>
      </c>
      <c r="E1001" s="3">
        <v>148</v>
      </c>
      <c r="F1001" s="3">
        <v>7.0181900000000001E-4</v>
      </c>
      <c r="G1001" s="3">
        <v>38.439100000000003</v>
      </c>
      <c r="H1001" s="3" t="s">
        <v>846</v>
      </c>
      <c r="I1001" s="3" t="s">
        <v>847</v>
      </c>
      <c r="J1001" s="3" t="s">
        <v>16</v>
      </c>
      <c r="K1001" s="3" t="s">
        <v>16</v>
      </c>
      <c r="L1001" s="3" t="s">
        <v>848</v>
      </c>
      <c r="M1001" s="3"/>
    </row>
    <row r="1002" spans="1:13" x14ac:dyDescent="0.3">
      <c r="A1002" s="3" t="s">
        <v>3476</v>
      </c>
      <c r="B1002" s="3" t="s">
        <v>25</v>
      </c>
      <c r="C1002" s="3">
        <v>412715</v>
      </c>
      <c r="D1002" s="3">
        <v>9</v>
      </c>
      <c r="E1002" s="3">
        <v>268</v>
      </c>
      <c r="F1002" s="4">
        <v>1.3089400000000001E-50</v>
      </c>
      <c r="G1002" s="3">
        <v>166.79900000000001</v>
      </c>
      <c r="H1002" s="3" t="s">
        <v>2218</v>
      </c>
      <c r="I1002" s="3" t="s">
        <v>2219</v>
      </c>
      <c r="J1002" s="3" t="s">
        <v>16</v>
      </c>
      <c r="K1002" s="3" t="s">
        <v>16</v>
      </c>
      <c r="L1002" s="3" t="s">
        <v>2220</v>
      </c>
      <c r="M1002" s="3"/>
    </row>
    <row r="1003" spans="1:13" x14ac:dyDescent="0.3">
      <c r="A1003" s="3" t="s">
        <v>3477</v>
      </c>
      <c r="B1003" s="3" t="s">
        <v>25</v>
      </c>
      <c r="C1003" s="3">
        <v>412722</v>
      </c>
      <c r="D1003" s="3">
        <v>36</v>
      </c>
      <c r="E1003" s="3">
        <v>306</v>
      </c>
      <c r="F1003" s="4">
        <v>2.0513100000000001E-62</v>
      </c>
      <c r="G1003" s="3">
        <v>201.84800000000001</v>
      </c>
      <c r="H1003" s="3" t="s">
        <v>3478</v>
      </c>
      <c r="I1003" s="3" t="s">
        <v>3479</v>
      </c>
      <c r="J1003" s="3" t="s">
        <v>16</v>
      </c>
      <c r="K1003" s="3" t="s">
        <v>16</v>
      </c>
      <c r="L1003" s="3" t="s">
        <v>3480</v>
      </c>
      <c r="M1003" s="3"/>
    </row>
    <row r="1004" spans="1:13" x14ac:dyDescent="0.3">
      <c r="A1004" s="3" t="s">
        <v>3481</v>
      </c>
      <c r="B1004" s="3" t="s">
        <v>13</v>
      </c>
      <c r="C1004" s="3">
        <v>223895</v>
      </c>
      <c r="D1004" s="3">
        <v>4</v>
      </c>
      <c r="E1004" s="3">
        <v>261</v>
      </c>
      <c r="F1004" s="4">
        <v>4.3214300000000004E-118</v>
      </c>
      <c r="G1004" s="3">
        <v>340.39600000000002</v>
      </c>
      <c r="H1004" s="3" t="s">
        <v>3482</v>
      </c>
      <c r="I1004" s="3" t="s">
        <v>3483</v>
      </c>
      <c r="J1004" s="3" t="s">
        <v>16</v>
      </c>
      <c r="K1004" s="3" t="s">
        <v>915</v>
      </c>
      <c r="L1004" s="3" t="s">
        <v>3484</v>
      </c>
      <c r="M1004" s="3"/>
    </row>
    <row r="1005" spans="1:13" x14ac:dyDescent="0.3">
      <c r="A1005" s="3" t="s">
        <v>3485</v>
      </c>
      <c r="B1005" s="3" t="s">
        <v>13</v>
      </c>
      <c r="C1005" s="3">
        <v>223848</v>
      </c>
      <c r="D1005" s="3">
        <v>1</v>
      </c>
      <c r="E1005" s="3">
        <v>288</v>
      </c>
      <c r="F1005" s="4">
        <v>9.0466899999999998E-156</v>
      </c>
      <c r="G1005" s="3">
        <v>435.97399999999999</v>
      </c>
      <c r="H1005" s="3" t="s">
        <v>3486</v>
      </c>
      <c r="I1005" s="3" t="s">
        <v>3487</v>
      </c>
      <c r="J1005" s="3" t="s">
        <v>16</v>
      </c>
      <c r="K1005" s="3" t="s">
        <v>915</v>
      </c>
      <c r="L1005" s="3" t="s">
        <v>3488</v>
      </c>
      <c r="M1005" s="3"/>
    </row>
    <row r="1006" spans="1:13" x14ac:dyDescent="0.3">
      <c r="A1006" s="3" t="s">
        <v>3489</v>
      </c>
      <c r="B1006" s="3" t="s">
        <v>13</v>
      </c>
      <c r="C1006" s="3">
        <v>223516</v>
      </c>
      <c r="D1006" s="3">
        <v>1</v>
      </c>
      <c r="E1006" s="3">
        <v>448</v>
      </c>
      <c r="F1006" s="3">
        <v>0</v>
      </c>
      <c r="G1006" s="3">
        <v>641.23900000000003</v>
      </c>
      <c r="H1006" s="3" t="s">
        <v>3490</v>
      </c>
      <c r="I1006" s="3" t="s">
        <v>3491</v>
      </c>
      <c r="J1006" s="3" t="s">
        <v>16</v>
      </c>
      <c r="K1006" s="3" t="s">
        <v>2483</v>
      </c>
      <c r="L1006" s="3" t="s">
        <v>3492</v>
      </c>
      <c r="M1006" s="3"/>
    </row>
    <row r="1007" spans="1:13" x14ac:dyDescent="0.3">
      <c r="A1007" s="3" t="s">
        <v>3493</v>
      </c>
      <c r="B1007" s="3" t="s">
        <v>13</v>
      </c>
      <c r="C1007" s="3">
        <v>223835</v>
      </c>
      <c r="D1007" s="3">
        <v>4</v>
      </c>
      <c r="E1007" s="3">
        <v>141</v>
      </c>
      <c r="F1007" s="4">
        <v>4.79582E-65</v>
      </c>
      <c r="G1007" s="3">
        <v>194.39500000000001</v>
      </c>
      <c r="H1007" s="3" t="s">
        <v>3494</v>
      </c>
      <c r="I1007" s="3" t="s">
        <v>3495</v>
      </c>
      <c r="J1007" s="3" t="s">
        <v>16</v>
      </c>
      <c r="K1007" s="3" t="s">
        <v>3496</v>
      </c>
      <c r="L1007" s="3" t="s">
        <v>3497</v>
      </c>
      <c r="M1007" s="3"/>
    </row>
    <row r="1008" spans="1:13" x14ac:dyDescent="0.3">
      <c r="A1008" s="3" t="s">
        <v>3498</v>
      </c>
      <c r="B1008" s="3" t="s">
        <v>13</v>
      </c>
      <c r="C1008" s="3">
        <v>223585</v>
      </c>
      <c r="D1008" s="3">
        <v>6</v>
      </c>
      <c r="E1008" s="3">
        <v>165</v>
      </c>
      <c r="F1008" s="4">
        <v>1.3457899999999999E-28</v>
      </c>
      <c r="G1008" s="3">
        <v>102.846</v>
      </c>
      <c r="H1008" s="3" t="s">
        <v>3499</v>
      </c>
      <c r="I1008" s="3" t="s">
        <v>3500</v>
      </c>
      <c r="J1008" s="3" t="s">
        <v>16</v>
      </c>
      <c r="K1008" s="3" t="s">
        <v>3501</v>
      </c>
      <c r="L1008" s="3" t="s">
        <v>3502</v>
      </c>
      <c r="M1008" s="3"/>
    </row>
    <row r="1009" spans="1:13" x14ac:dyDescent="0.3">
      <c r="A1009" s="3" t="s">
        <v>3503</v>
      </c>
      <c r="B1009" s="3" t="s">
        <v>13</v>
      </c>
      <c r="C1009" s="3">
        <v>223381</v>
      </c>
      <c r="D1009" s="3">
        <v>1</v>
      </c>
      <c r="E1009" s="3">
        <v>410</v>
      </c>
      <c r="F1009" s="3">
        <v>0</v>
      </c>
      <c r="G1009" s="3">
        <v>534.14800000000002</v>
      </c>
      <c r="H1009" s="3" t="s">
        <v>3504</v>
      </c>
      <c r="I1009" s="3" t="s">
        <v>3505</v>
      </c>
      <c r="J1009" s="3" t="s">
        <v>16</v>
      </c>
      <c r="K1009" s="3" t="s">
        <v>3506</v>
      </c>
      <c r="L1009" s="3" t="s">
        <v>3507</v>
      </c>
      <c r="M1009" s="3"/>
    </row>
    <row r="1010" spans="1:13" x14ac:dyDescent="0.3">
      <c r="A1010" s="3" t="s">
        <v>3508</v>
      </c>
      <c r="B1010" s="3" t="s">
        <v>13</v>
      </c>
      <c r="C1010" s="3">
        <v>223959</v>
      </c>
      <c r="D1010" s="3">
        <v>1</v>
      </c>
      <c r="E1010" s="3">
        <v>242</v>
      </c>
      <c r="F1010" s="4">
        <v>2.9028000000000001E-81</v>
      </c>
      <c r="G1010" s="3">
        <v>243.95699999999999</v>
      </c>
      <c r="H1010" s="3" t="s">
        <v>721</v>
      </c>
      <c r="I1010" s="3" t="s">
        <v>722</v>
      </c>
      <c r="J1010" s="3" t="s">
        <v>16</v>
      </c>
      <c r="K1010" s="3" t="s">
        <v>621</v>
      </c>
      <c r="L1010" s="3" t="s">
        <v>723</v>
      </c>
      <c r="M1010" s="3"/>
    </row>
    <row r="1011" spans="1:13" x14ac:dyDescent="0.3">
      <c r="A1011" s="3" t="s">
        <v>3509</v>
      </c>
      <c r="B1011" s="3" t="s">
        <v>13</v>
      </c>
      <c r="C1011" s="3">
        <v>223408</v>
      </c>
      <c r="D1011" s="3">
        <v>1</v>
      </c>
      <c r="E1011" s="3">
        <v>302</v>
      </c>
      <c r="F1011" s="4">
        <v>8.0364800000000008E-124</v>
      </c>
      <c r="G1011" s="3">
        <v>356.59699999999998</v>
      </c>
      <c r="H1011" s="3" t="s">
        <v>3510</v>
      </c>
      <c r="I1011" s="3" t="s">
        <v>3511</v>
      </c>
      <c r="J1011" s="3" t="s">
        <v>16</v>
      </c>
      <c r="K1011" s="3" t="s">
        <v>3512</v>
      </c>
      <c r="L1011" s="3" t="s">
        <v>3513</v>
      </c>
      <c r="M1011" s="3"/>
    </row>
    <row r="1012" spans="1:13" x14ac:dyDescent="0.3">
      <c r="A1012" s="3" t="s">
        <v>3514</v>
      </c>
      <c r="B1012" s="3" t="s">
        <v>13</v>
      </c>
      <c r="C1012" s="3">
        <v>223314</v>
      </c>
      <c r="D1012" s="3">
        <v>2</v>
      </c>
      <c r="E1012" s="3">
        <v>74</v>
      </c>
      <c r="F1012" s="4">
        <v>1.0929999999999999E-8</v>
      </c>
      <c r="G1012" s="3">
        <v>46.518799999999999</v>
      </c>
      <c r="H1012" s="3" t="s">
        <v>224</v>
      </c>
      <c r="I1012" s="3" t="s">
        <v>225</v>
      </c>
      <c r="J1012" s="3" t="s">
        <v>16</v>
      </c>
      <c r="K1012" s="3" t="s">
        <v>226</v>
      </c>
      <c r="L1012" s="3" t="s">
        <v>227</v>
      </c>
      <c r="M1012" s="3"/>
    </row>
    <row r="1013" spans="1:13" x14ac:dyDescent="0.3">
      <c r="A1013" s="3" t="s">
        <v>3515</v>
      </c>
      <c r="B1013" s="3" t="s">
        <v>13</v>
      </c>
      <c r="C1013" s="3">
        <v>223409</v>
      </c>
      <c r="D1013" s="3">
        <v>3</v>
      </c>
      <c r="E1013" s="3">
        <v>321</v>
      </c>
      <c r="F1013" s="4">
        <v>2.44136E-127</v>
      </c>
      <c r="G1013" s="3">
        <v>366.55099999999999</v>
      </c>
      <c r="H1013" s="3" t="s">
        <v>3516</v>
      </c>
      <c r="I1013" s="3" t="s">
        <v>3517</v>
      </c>
      <c r="J1013" s="3" t="s">
        <v>16</v>
      </c>
      <c r="K1013" s="3" t="s">
        <v>3518</v>
      </c>
      <c r="L1013" s="3" t="s">
        <v>3519</v>
      </c>
      <c r="M1013" s="3"/>
    </row>
    <row r="1014" spans="1:13" x14ac:dyDescent="0.3">
      <c r="A1014" s="3" t="s">
        <v>3520</v>
      </c>
      <c r="B1014" s="3" t="s">
        <v>13</v>
      </c>
      <c r="C1014" s="3">
        <v>224759</v>
      </c>
      <c r="D1014" s="3">
        <v>34</v>
      </c>
      <c r="E1014" s="3">
        <v>138</v>
      </c>
      <c r="F1014" s="4">
        <v>4.8122900000000001E-16</v>
      </c>
      <c r="G1014" s="3">
        <v>69.5471</v>
      </c>
      <c r="H1014" s="3" t="s">
        <v>2211</v>
      </c>
      <c r="I1014" s="3" t="s">
        <v>2212</v>
      </c>
      <c r="J1014" s="3" t="s">
        <v>16</v>
      </c>
      <c r="K1014" s="3" t="s">
        <v>193</v>
      </c>
      <c r="L1014" s="3" t="s">
        <v>2213</v>
      </c>
      <c r="M1014" s="3"/>
    </row>
    <row r="1015" spans="1:13" x14ac:dyDescent="0.3">
      <c r="A1015" s="3" t="s">
        <v>3521</v>
      </c>
      <c r="B1015" s="3" t="s">
        <v>13</v>
      </c>
      <c r="C1015" s="3">
        <v>223835</v>
      </c>
      <c r="D1015" s="3">
        <v>2</v>
      </c>
      <c r="E1015" s="3">
        <v>144</v>
      </c>
      <c r="F1015" s="4">
        <v>5.6363899999999996E-37</v>
      </c>
      <c r="G1015" s="3">
        <v>123.518</v>
      </c>
      <c r="H1015" s="3" t="s">
        <v>3494</v>
      </c>
      <c r="I1015" s="3" t="s">
        <v>3495</v>
      </c>
      <c r="J1015" s="3" t="s">
        <v>16</v>
      </c>
      <c r="K1015" s="3" t="s">
        <v>3496</v>
      </c>
      <c r="L1015" s="3" t="s">
        <v>3497</v>
      </c>
      <c r="M1015" s="3"/>
    </row>
    <row r="1016" spans="1:13" x14ac:dyDescent="0.3">
      <c r="A1016" s="3" t="s">
        <v>3522</v>
      </c>
      <c r="B1016" s="3" t="s">
        <v>13</v>
      </c>
      <c r="C1016" s="3">
        <v>223696</v>
      </c>
      <c r="D1016" s="3">
        <v>1</v>
      </c>
      <c r="E1016" s="3">
        <v>250</v>
      </c>
      <c r="F1016" s="4">
        <v>1.2362699999999999E-129</v>
      </c>
      <c r="G1016" s="3">
        <v>366.92399999999998</v>
      </c>
      <c r="H1016" s="3" t="s">
        <v>3523</v>
      </c>
      <c r="I1016" s="3" t="s">
        <v>3524</v>
      </c>
      <c r="J1016" s="3" t="s">
        <v>16</v>
      </c>
      <c r="K1016" s="3" t="s">
        <v>621</v>
      </c>
      <c r="L1016" s="3" t="s">
        <v>3525</v>
      </c>
      <c r="M1016" s="3"/>
    </row>
    <row r="1017" spans="1:13" x14ac:dyDescent="0.3">
      <c r="A1017" s="3" t="s">
        <v>3526</v>
      </c>
      <c r="B1017" s="3" t="s">
        <v>13</v>
      </c>
      <c r="C1017" s="3">
        <v>223173</v>
      </c>
      <c r="D1017" s="3">
        <v>4</v>
      </c>
      <c r="E1017" s="3">
        <v>234</v>
      </c>
      <c r="F1017" s="4">
        <v>2.7318999999999999E-59</v>
      </c>
      <c r="G1017" s="3">
        <v>190.67400000000001</v>
      </c>
      <c r="H1017" s="3" t="s">
        <v>3527</v>
      </c>
      <c r="I1017" s="3" t="s">
        <v>3528</v>
      </c>
      <c r="J1017" s="3" t="s">
        <v>16</v>
      </c>
      <c r="K1017" s="3" t="s">
        <v>2466</v>
      </c>
      <c r="L1017" s="3" t="s">
        <v>3529</v>
      </c>
      <c r="M1017" s="3"/>
    </row>
    <row r="1018" spans="1:13" x14ac:dyDescent="0.3">
      <c r="A1018" s="3" t="s">
        <v>3530</v>
      </c>
      <c r="B1018" s="3" t="s">
        <v>13</v>
      </c>
      <c r="C1018" s="3">
        <v>223557</v>
      </c>
      <c r="D1018" s="3">
        <v>8</v>
      </c>
      <c r="E1018" s="3">
        <v>610</v>
      </c>
      <c r="F1018" s="3">
        <v>0</v>
      </c>
      <c r="G1018" s="3">
        <v>1218.95</v>
      </c>
      <c r="H1018" s="3" t="s">
        <v>3531</v>
      </c>
      <c r="I1018" s="3" t="s">
        <v>3532</v>
      </c>
      <c r="J1018" s="3" t="s">
        <v>16</v>
      </c>
      <c r="K1018" s="3" t="s">
        <v>3533</v>
      </c>
      <c r="L1018" s="3" t="s">
        <v>3534</v>
      </c>
      <c r="M1018" s="3"/>
    </row>
    <row r="1019" spans="1:13" x14ac:dyDescent="0.3">
      <c r="A1019" s="3" t="s">
        <v>3535</v>
      </c>
      <c r="B1019" s="3" t="s">
        <v>13</v>
      </c>
      <c r="C1019" s="3">
        <v>224584</v>
      </c>
      <c r="D1019" s="3">
        <v>1</v>
      </c>
      <c r="E1019" s="3">
        <v>152</v>
      </c>
      <c r="F1019" s="4">
        <v>4.66546E-25</v>
      </c>
      <c r="G1019" s="3">
        <v>95.400199999999998</v>
      </c>
      <c r="H1019" s="3" t="s">
        <v>1018</v>
      </c>
      <c r="I1019" s="3" t="s">
        <v>1019</v>
      </c>
      <c r="J1019" s="3" t="s">
        <v>16</v>
      </c>
      <c r="K1019" s="3" t="s">
        <v>1020</v>
      </c>
      <c r="L1019" s="3" t="s">
        <v>1021</v>
      </c>
      <c r="M1019" s="3"/>
    </row>
    <row r="1020" spans="1:13" x14ac:dyDescent="0.3">
      <c r="A1020" s="3" t="s">
        <v>3536</v>
      </c>
      <c r="B1020" s="3" t="s">
        <v>13</v>
      </c>
      <c r="C1020" s="3">
        <v>224322</v>
      </c>
      <c r="D1020" s="3">
        <v>211</v>
      </c>
      <c r="E1020" s="3">
        <v>402</v>
      </c>
      <c r="F1020" s="4">
        <v>1.21861E-14</v>
      </c>
      <c r="G1020" s="3">
        <v>78.824399999999997</v>
      </c>
      <c r="H1020" s="3" t="s">
        <v>3537</v>
      </c>
      <c r="I1020" s="3" t="s">
        <v>3538</v>
      </c>
      <c r="J1020" s="3" t="s">
        <v>74</v>
      </c>
      <c r="K1020" s="3" t="s">
        <v>3539</v>
      </c>
      <c r="L1020" s="3" t="s">
        <v>3540</v>
      </c>
      <c r="M1020" s="3"/>
    </row>
    <row r="1021" spans="1:13" x14ac:dyDescent="0.3">
      <c r="A1021" s="3" t="s">
        <v>3541</v>
      </c>
      <c r="B1021" s="3" t="s">
        <v>13</v>
      </c>
      <c r="C1021" s="3">
        <v>223840</v>
      </c>
      <c r="D1021" s="3">
        <v>5</v>
      </c>
      <c r="E1021" s="3">
        <v>439</v>
      </c>
      <c r="F1021" s="4">
        <v>3.11696E-108</v>
      </c>
      <c r="G1021" s="3">
        <v>328.12700000000001</v>
      </c>
      <c r="H1021" s="3" t="s">
        <v>3542</v>
      </c>
      <c r="I1021" s="3" t="s">
        <v>3543</v>
      </c>
      <c r="J1021" s="3" t="s">
        <v>16</v>
      </c>
      <c r="K1021" s="3" t="s">
        <v>3544</v>
      </c>
      <c r="L1021" s="3" t="s">
        <v>3545</v>
      </c>
      <c r="M1021" s="3"/>
    </row>
    <row r="1022" spans="1:13" x14ac:dyDescent="0.3">
      <c r="A1022" s="3" t="s">
        <v>3546</v>
      </c>
      <c r="B1022" s="3" t="s">
        <v>13</v>
      </c>
      <c r="C1022" s="3">
        <v>225974</v>
      </c>
      <c r="D1022" s="3">
        <v>13</v>
      </c>
      <c r="E1022" s="3">
        <v>258</v>
      </c>
      <c r="F1022" s="4">
        <v>2.2627899999999999E-134</v>
      </c>
      <c r="G1022" s="3">
        <v>379.05099999999999</v>
      </c>
      <c r="H1022" s="3" t="s">
        <v>3547</v>
      </c>
      <c r="I1022" s="3" t="s">
        <v>3547</v>
      </c>
      <c r="J1022" s="3" t="s">
        <v>16</v>
      </c>
      <c r="K1022" s="3" t="s">
        <v>469</v>
      </c>
      <c r="L1022" s="3" t="s">
        <v>3548</v>
      </c>
      <c r="M1022" s="3"/>
    </row>
    <row r="1023" spans="1:13" x14ac:dyDescent="0.3">
      <c r="A1023" s="3" t="s">
        <v>3549</v>
      </c>
      <c r="B1023" s="3" t="s">
        <v>25</v>
      </c>
      <c r="C1023" s="3">
        <v>224429</v>
      </c>
      <c r="D1023" s="3">
        <v>126</v>
      </c>
      <c r="E1023" s="3">
        <v>244</v>
      </c>
      <c r="F1023" s="4">
        <v>7.2542000000000002E-26</v>
      </c>
      <c r="G1023" s="3">
        <v>105.512</v>
      </c>
      <c r="H1023" s="3" t="s">
        <v>3550</v>
      </c>
      <c r="I1023" s="3" t="s">
        <v>3551</v>
      </c>
      <c r="J1023" s="3" t="s">
        <v>113</v>
      </c>
      <c r="K1023" s="3" t="s">
        <v>16</v>
      </c>
      <c r="L1023" s="3" t="s">
        <v>3552</v>
      </c>
      <c r="M1023" s="3"/>
    </row>
    <row r="1024" spans="1:13" x14ac:dyDescent="0.3">
      <c r="A1024" s="3" t="s">
        <v>3553</v>
      </c>
      <c r="B1024" s="3" t="s">
        <v>13</v>
      </c>
      <c r="C1024" s="3">
        <v>223545</v>
      </c>
      <c r="D1024" s="3">
        <v>1</v>
      </c>
      <c r="E1024" s="3">
        <v>499</v>
      </c>
      <c r="F1024" s="3">
        <v>0</v>
      </c>
      <c r="G1024" s="3">
        <v>621.87900000000002</v>
      </c>
      <c r="H1024" s="3" t="s">
        <v>3554</v>
      </c>
      <c r="I1024" s="3" t="s">
        <v>3555</v>
      </c>
      <c r="J1024" s="3" t="s">
        <v>16</v>
      </c>
      <c r="K1024" s="3" t="s">
        <v>3556</v>
      </c>
      <c r="L1024" s="3" t="s">
        <v>3557</v>
      </c>
      <c r="M1024" s="3"/>
    </row>
    <row r="1025" spans="1:13" x14ac:dyDescent="0.3">
      <c r="A1025" s="3" t="s">
        <v>3558</v>
      </c>
      <c r="B1025" s="3" t="s">
        <v>13</v>
      </c>
      <c r="C1025" s="3">
        <v>223283</v>
      </c>
      <c r="D1025" s="3">
        <v>1</v>
      </c>
      <c r="E1025" s="3">
        <v>316</v>
      </c>
      <c r="F1025" s="4">
        <v>4.6781899999999997E-142</v>
      </c>
      <c r="G1025" s="3">
        <v>404.68799999999999</v>
      </c>
      <c r="H1025" s="3" t="s">
        <v>3559</v>
      </c>
      <c r="I1025" s="3" t="s">
        <v>3560</v>
      </c>
      <c r="J1025" s="3" t="s">
        <v>16</v>
      </c>
      <c r="K1025" s="3" t="s">
        <v>3561</v>
      </c>
      <c r="L1025" s="3" t="s">
        <v>3562</v>
      </c>
      <c r="M1025" s="3"/>
    </row>
    <row r="1026" spans="1:13" x14ac:dyDescent="0.3">
      <c r="A1026" s="3" t="s">
        <v>3563</v>
      </c>
      <c r="B1026" s="3" t="s">
        <v>13</v>
      </c>
      <c r="C1026" s="3">
        <v>223660</v>
      </c>
      <c r="D1026" s="3">
        <v>1</v>
      </c>
      <c r="E1026" s="3">
        <v>1032</v>
      </c>
      <c r="F1026" s="3">
        <v>0</v>
      </c>
      <c r="G1026" s="3">
        <v>943.63800000000003</v>
      </c>
      <c r="H1026" s="3" t="s">
        <v>3564</v>
      </c>
      <c r="I1026" s="3" t="s">
        <v>3565</v>
      </c>
      <c r="J1026" s="3" t="s">
        <v>16</v>
      </c>
      <c r="K1026" s="3" t="s">
        <v>3566</v>
      </c>
      <c r="L1026" s="3" t="s">
        <v>3567</v>
      </c>
      <c r="M1026" s="3"/>
    </row>
    <row r="1027" spans="1:13" x14ac:dyDescent="0.3">
      <c r="A1027" s="3" t="s">
        <v>3568</v>
      </c>
      <c r="B1027" s="3" t="s">
        <v>13</v>
      </c>
      <c r="C1027" s="3">
        <v>224567</v>
      </c>
      <c r="D1027" s="3">
        <v>1</v>
      </c>
      <c r="E1027" s="3">
        <v>425</v>
      </c>
      <c r="F1027" s="4">
        <v>2.3844000000000002E-47</v>
      </c>
      <c r="G1027" s="3">
        <v>167.86799999999999</v>
      </c>
      <c r="H1027" s="3" t="s">
        <v>3057</v>
      </c>
      <c r="I1027" s="3" t="s">
        <v>3058</v>
      </c>
      <c r="J1027" s="3" t="s">
        <v>16</v>
      </c>
      <c r="K1027" s="3" t="s">
        <v>148</v>
      </c>
      <c r="L1027" s="3" t="s">
        <v>3059</v>
      </c>
      <c r="M1027" s="3"/>
    </row>
    <row r="1028" spans="1:13" x14ac:dyDescent="0.3">
      <c r="A1028" s="3" t="s">
        <v>3569</v>
      </c>
      <c r="B1028" s="3" t="s">
        <v>13</v>
      </c>
      <c r="C1028" s="3">
        <v>223578</v>
      </c>
      <c r="D1028" s="3">
        <v>2</v>
      </c>
      <c r="E1028" s="3">
        <v>536</v>
      </c>
      <c r="F1028" s="3">
        <v>0</v>
      </c>
      <c r="G1028" s="3">
        <v>1008.97</v>
      </c>
      <c r="H1028" s="3" t="s">
        <v>3570</v>
      </c>
      <c r="I1028" s="3" t="s">
        <v>3571</v>
      </c>
      <c r="J1028" s="3" t="s">
        <v>16</v>
      </c>
      <c r="K1028" s="3" t="s">
        <v>3572</v>
      </c>
      <c r="L1028" s="3" t="s">
        <v>3573</v>
      </c>
      <c r="M1028" s="3"/>
    </row>
    <row r="1029" spans="1:13" x14ac:dyDescent="0.3">
      <c r="A1029" s="3" t="s">
        <v>3574</v>
      </c>
      <c r="B1029" s="3" t="s">
        <v>13</v>
      </c>
      <c r="C1029" s="3">
        <v>225170</v>
      </c>
      <c r="D1029" s="3">
        <v>1</v>
      </c>
      <c r="E1029" s="3">
        <v>75</v>
      </c>
      <c r="F1029" s="4">
        <v>4.1203700000000001E-11</v>
      </c>
      <c r="G1029" s="3">
        <v>53.268999999999998</v>
      </c>
      <c r="H1029" s="3" t="s">
        <v>3575</v>
      </c>
      <c r="I1029" s="3" t="s">
        <v>3576</v>
      </c>
      <c r="J1029" s="3" t="s">
        <v>16</v>
      </c>
      <c r="K1029" s="3" t="s">
        <v>3577</v>
      </c>
      <c r="L1029" s="3" t="s">
        <v>3578</v>
      </c>
      <c r="M1029" s="3"/>
    </row>
    <row r="1030" spans="1:13" x14ac:dyDescent="0.3">
      <c r="A1030" s="3" t="s">
        <v>3579</v>
      </c>
      <c r="B1030" s="3" t="s">
        <v>25</v>
      </c>
      <c r="C1030" s="3">
        <v>223880</v>
      </c>
      <c r="D1030" s="3">
        <v>627</v>
      </c>
      <c r="E1030" s="3">
        <v>731</v>
      </c>
      <c r="F1030" s="4">
        <v>1.75396E-11</v>
      </c>
      <c r="G1030" s="3">
        <v>65.191999999999993</v>
      </c>
      <c r="H1030" s="3" t="s">
        <v>3240</v>
      </c>
      <c r="I1030" s="3" t="s">
        <v>3241</v>
      </c>
      <c r="J1030" s="3" t="s">
        <v>113</v>
      </c>
      <c r="K1030" s="3" t="s">
        <v>16</v>
      </c>
      <c r="L1030" s="3" t="s">
        <v>3242</v>
      </c>
      <c r="M1030" s="3"/>
    </row>
    <row r="1031" spans="1:13" x14ac:dyDescent="0.3">
      <c r="A1031" s="3" t="s">
        <v>3579</v>
      </c>
      <c r="B1031" s="3" t="s">
        <v>25</v>
      </c>
      <c r="C1031" s="3">
        <v>224117</v>
      </c>
      <c r="D1031" s="3">
        <v>453</v>
      </c>
      <c r="E1031" s="3">
        <v>635</v>
      </c>
      <c r="F1031" s="4">
        <v>4.1359800000000001E-11</v>
      </c>
      <c r="G1031" s="3">
        <v>67.046800000000005</v>
      </c>
      <c r="H1031" s="3" t="s">
        <v>901</v>
      </c>
      <c r="I1031" s="3" t="s">
        <v>1712</v>
      </c>
      <c r="J1031" s="3" t="s">
        <v>99</v>
      </c>
      <c r="K1031" s="3" t="s">
        <v>16</v>
      </c>
      <c r="L1031" s="3" t="s">
        <v>902</v>
      </c>
      <c r="M1031" s="3"/>
    </row>
    <row r="1032" spans="1:13" x14ac:dyDescent="0.3">
      <c r="A1032" s="3" t="s">
        <v>3579</v>
      </c>
      <c r="B1032" s="3" t="s">
        <v>25</v>
      </c>
      <c r="C1032" s="3">
        <v>224117</v>
      </c>
      <c r="D1032" s="3">
        <v>64</v>
      </c>
      <c r="E1032" s="3">
        <v>243</v>
      </c>
      <c r="F1032" s="4">
        <v>6.0359600000000001E-6</v>
      </c>
      <c r="G1032" s="3">
        <v>50.097999999999999</v>
      </c>
      <c r="H1032" s="3" t="s">
        <v>901</v>
      </c>
      <c r="I1032" s="3" t="s">
        <v>1712</v>
      </c>
      <c r="J1032" s="3" t="s">
        <v>99</v>
      </c>
      <c r="K1032" s="3" t="s">
        <v>16</v>
      </c>
      <c r="L1032" s="3" t="s">
        <v>902</v>
      </c>
      <c r="M1032" s="3"/>
    </row>
    <row r="1033" spans="1:13" x14ac:dyDescent="0.3">
      <c r="A1033" s="3" t="s">
        <v>3580</v>
      </c>
      <c r="B1033" s="3" t="s">
        <v>25</v>
      </c>
      <c r="C1033" s="3">
        <v>413097</v>
      </c>
      <c r="D1033" s="3">
        <v>3</v>
      </c>
      <c r="E1033" s="3">
        <v>179</v>
      </c>
      <c r="F1033" s="4">
        <v>3.05764E-99</v>
      </c>
      <c r="G1033" s="3">
        <v>283.95800000000003</v>
      </c>
      <c r="H1033" s="3" t="s">
        <v>3581</v>
      </c>
      <c r="I1033" s="3" t="s">
        <v>3582</v>
      </c>
      <c r="J1033" s="3" t="s">
        <v>16</v>
      </c>
      <c r="K1033" s="3" t="s">
        <v>16</v>
      </c>
      <c r="L1033" s="3" t="s">
        <v>3583</v>
      </c>
      <c r="M1033" s="3"/>
    </row>
    <row r="1034" spans="1:13" x14ac:dyDescent="0.3">
      <c r="A1034" s="3" t="s">
        <v>3584</v>
      </c>
      <c r="B1034" s="3" t="s">
        <v>25</v>
      </c>
      <c r="C1034" s="3">
        <v>419687</v>
      </c>
      <c r="D1034" s="3">
        <v>2</v>
      </c>
      <c r="E1034" s="3">
        <v>151</v>
      </c>
      <c r="F1034" s="4">
        <v>2.2200100000000001E-22</v>
      </c>
      <c r="G1034" s="3">
        <v>87.451300000000003</v>
      </c>
      <c r="H1034" s="3" t="s">
        <v>982</v>
      </c>
      <c r="I1034" s="3" t="s">
        <v>983</v>
      </c>
      <c r="J1034" s="3" t="s">
        <v>16</v>
      </c>
      <c r="K1034" s="3" t="s">
        <v>16</v>
      </c>
      <c r="L1034" s="3" t="s">
        <v>984</v>
      </c>
      <c r="M1034" s="3"/>
    </row>
    <row r="1035" spans="1:13" x14ac:dyDescent="0.3">
      <c r="A1035" s="3" t="s">
        <v>3585</v>
      </c>
      <c r="B1035" s="3" t="s">
        <v>13</v>
      </c>
      <c r="C1035" s="3">
        <v>223428</v>
      </c>
      <c r="D1035" s="3">
        <v>14</v>
      </c>
      <c r="E1035" s="3">
        <v>220</v>
      </c>
      <c r="F1035" s="4">
        <v>1.19779E-74</v>
      </c>
      <c r="G1035" s="3">
        <v>226.70099999999999</v>
      </c>
      <c r="H1035" s="3" t="s">
        <v>3586</v>
      </c>
      <c r="I1035" s="3" t="s">
        <v>3587</v>
      </c>
      <c r="J1035" s="3" t="s">
        <v>16</v>
      </c>
      <c r="K1035" s="3" t="s">
        <v>3588</v>
      </c>
      <c r="L1035" s="3" t="s">
        <v>3589</v>
      </c>
      <c r="M1035" s="3"/>
    </row>
    <row r="1036" spans="1:13" x14ac:dyDescent="0.3">
      <c r="A1036" s="3" t="s">
        <v>3590</v>
      </c>
      <c r="B1036" s="3" t="s">
        <v>25</v>
      </c>
      <c r="C1036" s="3">
        <v>412208</v>
      </c>
      <c r="D1036" s="3">
        <v>1</v>
      </c>
      <c r="E1036" s="3">
        <v>35</v>
      </c>
      <c r="F1036" s="4">
        <v>7.6854799999999998E-10</v>
      </c>
      <c r="G1036" s="3">
        <v>50.664400000000001</v>
      </c>
      <c r="H1036" s="3" t="s">
        <v>3588</v>
      </c>
      <c r="I1036" s="3" t="s">
        <v>3591</v>
      </c>
      <c r="J1036" s="3" t="s">
        <v>113</v>
      </c>
      <c r="K1036" s="3" t="s">
        <v>16</v>
      </c>
      <c r="L1036" s="3" t="s">
        <v>3592</v>
      </c>
      <c r="M1036" s="3"/>
    </row>
    <row r="1037" spans="1:13" x14ac:dyDescent="0.3">
      <c r="A1037" s="3" t="s">
        <v>3593</v>
      </c>
      <c r="B1037" s="3" t="s">
        <v>13</v>
      </c>
      <c r="C1037" s="3">
        <v>223179</v>
      </c>
      <c r="D1037" s="3">
        <v>1</v>
      </c>
      <c r="E1037" s="3">
        <v>248</v>
      </c>
      <c r="F1037" s="4">
        <v>2.06726E-118</v>
      </c>
      <c r="G1037" s="3">
        <v>338.858</v>
      </c>
      <c r="H1037" s="3" t="s">
        <v>3594</v>
      </c>
      <c r="I1037" s="3" t="s">
        <v>3595</v>
      </c>
      <c r="J1037" s="3" t="s">
        <v>16</v>
      </c>
      <c r="K1037" s="3" t="s">
        <v>3596</v>
      </c>
      <c r="L1037" s="3" t="s">
        <v>3597</v>
      </c>
      <c r="M1037" s="3"/>
    </row>
    <row r="1038" spans="1:13" x14ac:dyDescent="0.3">
      <c r="A1038" s="3" t="s">
        <v>3598</v>
      </c>
      <c r="B1038" s="3" t="s">
        <v>13</v>
      </c>
      <c r="C1038" s="3">
        <v>223759</v>
      </c>
      <c r="D1038" s="3">
        <v>1</v>
      </c>
      <c r="E1038" s="3">
        <v>342</v>
      </c>
      <c r="F1038" s="4">
        <v>2.5368500000000002E-117</v>
      </c>
      <c r="G1038" s="3">
        <v>343.267</v>
      </c>
      <c r="H1038" s="3" t="s">
        <v>3599</v>
      </c>
      <c r="I1038" s="3" t="s">
        <v>3600</v>
      </c>
      <c r="J1038" s="3" t="s">
        <v>16</v>
      </c>
      <c r="K1038" s="3" t="s">
        <v>3601</v>
      </c>
      <c r="L1038" s="3" t="s">
        <v>3602</v>
      </c>
      <c r="M1038" s="3"/>
    </row>
    <row r="1039" spans="1:13" x14ac:dyDescent="0.3">
      <c r="A1039" s="3" t="s">
        <v>3603</v>
      </c>
      <c r="B1039" s="3" t="s">
        <v>13</v>
      </c>
      <c r="C1039" s="3">
        <v>224618</v>
      </c>
      <c r="D1039" s="3">
        <v>6</v>
      </c>
      <c r="E1039" s="3">
        <v>186</v>
      </c>
      <c r="F1039" s="4">
        <v>5.8719800000000005E-70</v>
      </c>
      <c r="G1039" s="3">
        <v>210.61799999999999</v>
      </c>
      <c r="H1039" s="3" t="s">
        <v>3604</v>
      </c>
      <c r="I1039" s="3" t="s">
        <v>3605</v>
      </c>
      <c r="J1039" s="3" t="s">
        <v>16</v>
      </c>
      <c r="K1039" s="3" t="s">
        <v>3606</v>
      </c>
      <c r="L1039" s="3" t="s">
        <v>3607</v>
      </c>
      <c r="M1039" s="3"/>
    </row>
    <row r="1040" spans="1:13" x14ac:dyDescent="0.3">
      <c r="A1040" s="3" t="s">
        <v>3608</v>
      </c>
      <c r="B1040" s="3" t="s">
        <v>25</v>
      </c>
      <c r="C1040" s="3">
        <v>224429</v>
      </c>
      <c r="D1040" s="3">
        <v>77</v>
      </c>
      <c r="E1040" s="3">
        <v>225</v>
      </c>
      <c r="F1040" s="4">
        <v>8.5191799999999996E-41</v>
      </c>
      <c r="G1040" s="3">
        <v>142.49100000000001</v>
      </c>
      <c r="H1040" s="3" t="s">
        <v>3550</v>
      </c>
      <c r="I1040" s="3" t="s">
        <v>3551</v>
      </c>
      <c r="J1040" s="3" t="s">
        <v>113</v>
      </c>
      <c r="K1040" s="3" t="s">
        <v>16</v>
      </c>
      <c r="L1040" s="3" t="s">
        <v>3552</v>
      </c>
      <c r="M1040" s="3"/>
    </row>
    <row r="1041" spans="1:13" x14ac:dyDescent="0.3">
      <c r="A1041" s="3" t="s">
        <v>3609</v>
      </c>
      <c r="B1041" s="3" t="s">
        <v>13</v>
      </c>
      <c r="C1041" s="3">
        <v>224098</v>
      </c>
      <c r="D1041" s="3">
        <v>4</v>
      </c>
      <c r="E1041" s="3">
        <v>254</v>
      </c>
      <c r="F1041" s="4">
        <v>3.7900400000000001E-78</v>
      </c>
      <c r="G1041" s="3">
        <v>236.69900000000001</v>
      </c>
      <c r="H1041" s="3" t="s">
        <v>3610</v>
      </c>
      <c r="I1041" s="3" t="s">
        <v>3611</v>
      </c>
      <c r="J1041" s="3" t="s">
        <v>16</v>
      </c>
      <c r="K1041" s="3" t="s">
        <v>3612</v>
      </c>
      <c r="L1041" s="3" t="s">
        <v>3613</v>
      </c>
      <c r="M1041" s="3"/>
    </row>
    <row r="1042" spans="1:13" x14ac:dyDescent="0.3">
      <c r="A1042" s="3" t="s">
        <v>3614</v>
      </c>
      <c r="B1042" s="3" t="s">
        <v>13</v>
      </c>
      <c r="C1042" s="3">
        <v>224097</v>
      </c>
      <c r="D1042" s="3">
        <v>1</v>
      </c>
      <c r="E1042" s="3">
        <v>258</v>
      </c>
      <c r="F1042" s="4">
        <v>1.2785999999999999E-79</v>
      </c>
      <c r="G1042" s="3">
        <v>241.74700000000001</v>
      </c>
      <c r="H1042" s="3" t="s">
        <v>3615</v>
      </c>
      <c r="I1042" s="3" t="s">
        <v>3616</v>
      </c>
      <c r="J1042" s="3" t="s">
        <v>16</v>
      </c>
      <c r="K1042" s="3" t="s">
        <v>90</v>
      </c>
      <c r="L1042" s="3" t="s">
        <v>3617</v>
      </c>
      <c r="M1042" s="3"/>
    </row>
    <row r="1043" spans="1:13" x14ac:dyDescent="0.3">
      <c r="A1043" s="3" t="s">
        <v>3618</v>
      </c>
      <c r="B1043" s="3" t="s">
        <v>13</v>
      </c>
      <c r="C1043" s="3">
        <v>226361</v>
      </c>
      <c r="D1043" s="3">
        <v>3</v>
      </c>
      <c r="E1043" s="3">
        <v>346</v>
      </c>
      <c r="F1043" s="4">
        <v>5.5682599999999998E-158</v>
      </c>
      <c r="G1043" s="3">
        <v>447.88299999999998</v>
      </c>
      <c r="H1043" s="3" t="s">
        <v>3619</v>
      </c>
      <c r="I1043" s="3" t="s">
        <v>3620</v>
      </c>
      <c r="J1043" s="3" t="s">
        <v>16</v>
      </c>
      <c r="K1043" s="3" t="s">
        <v>3621</v>
      </c>
      <c r="L1043" s="3" t="s">
        <v>3622</v>
      </c>
      <c r="M1043" s="3"/>
    </row>
    <row r="1044" spans="1:13" x14ac:dyDescent="0.3">
      <c r="A1044" s="3" t="s">
        <v>3623</v>
      </c>
      <c r="B1044" s="3" t="s">
        <v>13</v>
      </c>
      <c r="C1044" s="3">
        <v>223882</v>
      </c>
      <c r="D1044" s="3">
        <v>14</v>
      </c>
      <c r="E1044" s="3">
        <v>302</v>
      </c>
      <c r="F1044" s="4">
        <v>1.99275E-137</v>
      </c>
      <c r="G1044" s="3">
        <v>390.036</v>
      </c>
      <c r="H1044" s="3" t="s">
        <v>3624</v>
      </c>
      <c r="I1044" s="3" t="s">
        <v>3625</v>
      </c>
      <c r="J1044" s="3" t="s">
        <v>16</v>
      </c>
      <c r="K1044" s="3" t="s">
        <v>3626</v>
      </c>
      <c r="L1044" s="3" t="s">
        <v>3627</v>
      </c>
      <c r="M1044" s="3"/>
    </row>
    <row r="1045" spans="1:13" x14ac:dyDescent="0.3">
      <c r="A1045" s="3" t="s">
        <v>3628</v>
      </c>
      <c r="B1045" s="3" t="s">
        <v>13</v>
      </c>
      <c r="C1045" s="3">
        <v>223232</v>
      </c>
      <c r="D1045" s="3">
        <v>3</v>
      </c>
      <c r="E1045" s="3">
        <v>477</v>
      </c>
      <c r="F1045" s="4">
        <v>2.7113300000000002E-90</v>
      </c>
      <c r="G1045" s="3">
        <v>283.416</v>
      </c>
      <c r="H1045" s="3" t="s">
        <v>2036</v>
      </c>
      <c r="I1045" s="3" t="s">
        <v>2037</v>
      </c>
      <c r="J1045" s="3" t="s">
        <v>16</v>
      </c>
      <c r="K1045" s="3" t="s">
        <v>2038</v>
      </c>
      <c r="L1045" s="3" t="s">
        <v>2039</v>
      </c>
      <c r="M1045" s="3"/>
    </row>
    <row r="1046" spans="1:13" x14ac:dyDescent="0.3">
      <c r="A1046" s="3" t="s">
        <v>3629</v>
      </c>
      <c r="B1046" s="3" t="s">
        <v>13</v>
      </c>
      <c r="C1046" s="3">
        <v>225510</v>
      </c>
      <c r="D1046" s="3">
        <v>20</v>
      </c>
      <c r="E1046" s="3">
        <v>307</v>
      </c>
      <c r="F1046" s="4">
        <v>9.5129499999999995E-78</v>
      </c>
      <c r="G1046" s="3">
        <v>238.678</v>
      </c>
      <c r="H1046" s="3" t="s">
        <v>3630</v>
      </c>
      <c r="I1046" s="3" t="s">
        <v>3631</v>
      </c>
      <c r="J1046" s="3" t="s">
        <v>16</v>
      </c>
      <c r="K1046" s="3" t="s">
        <v>3632</v>
      </c>
      <c r="L1046" s="3" t="s">
        <v>3633</v>
      </c>
      <c r="M1046" s="3"/>
    </row>
    <row r="1047" spans="1:13" x14ac:dyDescent="0.3">
      <c r="A1047" s="3" t="s">
        <v>3634</v>
      </c>
      <c r="B1047" s="3" t="s">
        <v>13</v>
      </c>
      <c r="C1047" s="3">
        <v>223161</v>
      </c>
      <c r="D1047" s="3">
        <v>1</v>
      </c>
      <c r="E1047" s="3">
        <v>284</v>
      </c>
      <c r="F1047" s="4">
        <v>1.0095700000000001E-102</v>
      </c>
      <c r="G1047" s="3">
        <v>301.82600000000002</v>
      </c>
      <c r="H1047" s="3" t="s">
        <v>3635</v>
      </c>
      <c r="I1047" s="3" t="s">
        <v>3636</v>
      </c>
      <c r="J1047" s="3" t="s">
        <v>16</v>
      </c>
      <c r="K1047" s="3" t="s">
        <v>3637</v>
      </c>
      <c r="L1047" s="3" t="s">
        <v>3638</v>
      </c>
      <c r="M1047" s="3"/>
    </row>
    <row r="1048" spans="1:13" x14ac:dyDescent="0.3">
      <c r="A1048" s="3" t="s">
        <v>3639</v>
      </c>
      <c r="B1048" s="3" t="s">
        <v>13</v>
      </c>
      <c r="C1048" s="3">
        <v>223536</v>
      </c>
      <c r="D1048" s="3">
        <v>1</v>
      </c>
      <c r="E1048" s="3">
        <v>316</v>
      </c>
      <c r="F1048" s="4">
        <v>8.6218600000000005E-137</v>
      </c>
      <c r="G1048" s="3">
        <v>395.02499999999998</v>
      </c>
      <c r="H1048" s="3" t="s">
        <v>3640</v>
      </c>
      <c r="I1048" s="3" t="s">
        <v>3641</v>
      </c>
      <c r="J1048" s="3" t="s">
        <v>16</v>
      </c>
      <c r="K1048" s="3" t="s">
        <v>3642</v>
      </c>
      <c r="L1048" s="3" t="s">
        <v>3643</v>
      </c>
      <c r="M1048" s="3"/>
    </row>
    <row r="1049" spans="1:13" x14ac:dyDescent="0.3">
      <c r="A1049" s="3" t="s">
        <v>3644</v>
      </c>
      <c r="B1049" s="3" t="s">
        <v>13</v>
      </c>
      <c r="C1049" s="3">
        <v>223094</v>
      </c>
      <c r="D1049" s="3">
        <v>1</v>
      </c>
      <c r="E1049" s="3">
        <v>429</v>
      </c>
      <c r="F1049" s="3">
        <v>0</v>
      </c>
      <c r="G1049" s="3">
        <v>616.16600000000005</v>
      </c>
      <c r="H1049" s="3" t="s">
        <v>3645</v>
      </c>
      <c r="I1049" s="3" t="s">
        <v>3646</v>
      </c>
      <c r="J1049" s="3" t="s">
        <v>16</v>
      </c>
      <c r="K1049" s="3" t="s">
        <v>3647</v>
      </c>
      <c r="L1049" s="3" t="s">
        <v>3648</v>
      </c>
      <c r="M1049" s="3"/>
    </row>
    <row r="1050" spans="1:13" x14ac:dyDescent="0.3">
      <c r="A1050" s="3" t="s">
        <v>3649</v>
      </c>
      <c r="B1050" s="3" t="s">
        <v>25</v>
      </c>
      <c r="C1050" s="3">
        <v>224117</v>
      </c>
      <c r="D1050" s="3">
        <v>8</v>
      </c>
      <c r="E1050" s="3">
        <v>317</v>
      </c>
      <c r="F1050" s="3">
        <v>2.1385100000000002E-3</v>
      </c>
      <c r="G1050" s="3">
        <v>40.853200000000001</v>
      </c>
      <c r="H1050" s="3" t="s">
        <v>901</v>
      </c>
      <c r="I1050" s="3" t="s">
        <v>1712</v>
      </c>
      <c r="J1050" s="3" t="s">
        <v>99</v>
      </c>
      <c r="K1050" s="3" t="s">
        <v>16</v>
      </c>
      <c r="L1050" s="3" t="s">
        <v>902</v>
      </c>
      <c r="M1050" s="3"/>
    </row>
    <row r="1051" spans="1:13" x14ac:dyDescent="0.3">
      <c r="A1051" s="3" t="s">
        <v>3650</v>
      </c>
      <c r="B1051" s="3" t="s">
        <v>13</v>
      </c>
      <c r="C1051" s="3">
        <v>223194</v>
      </c>
      <c r="D1051" s="3">
        <v>5</v>
      </c>
      <c r="E1051" s="3">
        <v>382</v>
      </c>
      <c r="F1051" s="4">
        <v>1.3635899999999999E-172</v>
      </c>
      <c r="G1051" s="3">
        <v>486.04599999999999</v>
      </c>
      <c r="H1051" s="3" t="s">
        <v>3651</v>
      </c>
      <c r="I1051" s="3" t="s">
        <v>3652</v>
      </c>
      <c r="J1051" s="3" t="s">
        <v>16</v>
      </c>
      <c r="K1051" s="3" t="s">
        <v>501</v>
      </c>
      <c r="L1051" s="3" t="s">
        <v>3653</v>
      </c>
      <c r="M1051" s="3"/>
    </row>
    <row r="1052" spans="1:13" x14ac:dyDescent="0.3">
      <c r="A1052" s="3" t="s">
        <v>3654</v>
      </c>
      <c r="B1052" s="3" t="s">
        <v>13</v>
      </c>
      <c r="C1052" s="3">
        <v>226127</v>
      </c>
      <c r="D1052" s="3">
        <v>1</v>
      </c>
      <c r="E1052" s="3">
        <v>125</v>
      </c>
      <c r="F1052" s="4">
        <v>1.38383E-15</v>
      </c>
      <c r="G1052" s="3">
        <v>69.774299999999997</v>
      </c>
      <c r="H1052" s="3" t="s">
        <v>3655</v>
      </c>
      <c r="I1052" s="3" t="s">
        <v>3656</v>
      </c>
      <c r="J1052" s="3" t="s">
        <v>113</v>
      </c>
      <c r="K1052" s="3" t="s">
        <v>3657</v>
      </c>
      <c r="L1052" s="3" t="s">
        <v>3658</v>
      </c>
      <c r="M1052" s="3"/>
    </row>
    <row r="1053" spans="1:13" x14ac:dyDescent="0.3">
      <c r="A1053" s="3" t="s">
        <v>3659</v>
      </c>
      <c r="B1053" s="3" t="s">
        <v>25</v>
      </c>
      <c r="C1053" s="3">
        <v>419877</v>
      </c>
      <c r="D1053" s="3">
        <v>1</v>
      </c>
      <c r="E1053" s="3">
        <v>173</v>
      </c>
      <c r="F1053" s="4">
        <v>1.3892800000000001E-57</v>
      </c>
      <c r="G1053" s="3">
        <v>178.374</v>
      </c>
      <c r="H1053" s="3" t="s">
        <v>3472</v>
      </c>
      <c r="I1053" s="3" t="s">
        <v>3660</v>
      </c>
      <c r="J1053" s="3" t="s">
        <v>16</v>
      </c>
      <c r="K1053" s="3" t="s">
        <v>16</v>
      </c>
      <c r="L1053" s="3" t="s">
        <v>3661</v>
      </c>
      <c r="M1053" s="3"/>
    </row>
    <row r="1054" spans="1:13" x14ac:dyDescent="0.3">
      <c r="A1054" s="3" t="s">
        <v>3662</v>
      </c>
      <c r="B1054" s="3" t="s">
        <v>13</v>
      </c>
      <c r="C1054" s="3">
        <v>225868</v>
      </c>
      <c r="D1054" s="3">
        <v>27</v>
      </c>
      <c r="E1054" s="3">
        <v>194</v>
      </c>
      <c r="F1054" s="4">
        <v>7.3726800000000003E-81</v>
      </c>
      <c r="G1054" s="3">
        <v>238.42099999999999</v>
      </c>
      <c r="H1054" s="3" t="s">
        <v>3663</v>
      </c>
      <c r="I1054" s="3" t="s">
        <v>1762</v>
      </c>
      <c r="J1054" s="3" t="s">
        <v>16</v>
      </c>
      <c r="K1054" s="3" t="s">
        <v>3664</v>
      </c>
      <c r="L1054" s="3" t="s">
        <v>3665</v>
      </c>
      <c r="M1054" s="3"/>
    </row>
    <row r="1055" spans="1:13" x14ac:dyDescent="0.3">
      <c r="A1055" s="3" t="s">
        <v>3666</v>
      </c>
      <c r="B1055" s="3" t="s">
        <v>13</v>
      </c>
      <c r="C1055" s="3">
        <v>223815</v>
      </c>
      <c r="D1055" s="3">
        <v>15</v>
      </c>
      <c r="E1055" s="3">
        <v>647</v>
      </c>
      <c r="F1055" s="4">
        <v>5.8063500000000004E-178</v>
      </c>
      <c r="G1055" s="3">
        <v>521.14800000000002</v>
      </c>
      <c r="H1055" s="3" t="s">
        <v>1065</v>
      </c>
      <c r="I1055" s="3" t="s">
        <v>1066</v>
      </c>
      <c r="J1055" s="3" t="s">
        <v>16</v>
      </c>
      <c r="K1055" s="3" t="s">
        <v>1067</v>
      </c>
      <c r="L1055" s="3" t="s">
        <v>1068</v>
      </c>
      <c r="M1055" s="3"/>
    </row>
    <row r="1056" spans="1:13" x14ac:dyDescent="0.3">
      <c r="A1056" s="3" t="s">
        <v>3667</v>
      </c>
      <c r="B1056" s="3" t="s">
        <v>13</v>
      </c>
      <c r="C1056" s="3">
        <v>223836</v>
      </c>
      <c r="D1056" s="3">
        <v>506</v>
      </c>
      <c r="E1056" s="3">
        <v>718</v>
      </c>
      <c r="F1056" s="4">
        <v>1.32964E-84</v>
      </c>
      <c r="G1056" s="3">
        <v>266.29199999999997</v>
      </c>
      <c r="H1056" s="3" t="s">
        <v>136</v>
      </c>
      <c r="I1056" s="3" t="s">
        <v>137</v>
      </c>
      <c r="J1056" s="3" t="s">
        <v>16</v>
      </c>
      <c r="K1056" s="3" t="s">
        <v>90</v>
      </c>
      <c r="L1056" s="3" t="s">
        <v>138</v>
      </c>
      <c r="M1056" s="3"/>
    </row>
    <row r="1057" spans="1:13" x14ac:dyDescent="0.3">
      <c r="A1057" s="3" t="s">
        <v>3667</v>
      </c>
      <c r="B1057" s="3" t="s">
        <v>13</v>
      </c>
      <c r="C1057" s="3">
        <v>223904</v>
      </c>
      <c r="D1057" s="3">
        <v>1</v>
      </c>
      <c r="E1057" s="3">
        <v>249</v>
      </c>
      <c r="F1057" s="4">
        <v>2.9352E-48</v>
      </c>
      <c r="G1057" s="3">
        <v>171.339</v>
      </c>
      <c r="H1057" s="3" t="s">
        <v>146</v>
      </c>
      <c r="I1057" s="3" t="s">
        <v>147</v>
      </c>
      <c r="J1057" s="3" t="s">
        <v>16</v>
      </c>
      <c r="K1057" s="3" t="s">
        <v>148</v>
      </c>
      <c r="L1057" s="3" t="s">
        <v>149</v>
      </c>
      <c r="M1057" s="3"/>
    </row>
    <row r="1058" spans="1:13" x14ac:dyDescent="0.3">
      <c r="A1058" s="3" t="s">
        <v>3667</v>
      </c>
      <c r="B1058" s="3" t="s">
        <v>13</v>
      </c>
      <c r="C1058" s="3">
        <v>223904</v>
      </c>
      <c r="D1058" s="3">
        <v>271</v>
      </c>
      <c r="E1058" s="3">
        <v>497</v>
      </c>
      <c r="F1058" s="4">
        <v>1.96086E-47</v>
      </c>
      <c r="G1058" s="3">
        <v>169.02799999999999</v>
      </c>
      <c r="H1058" s="3" t="s">
        <v>146</v>
      </c>
      <c r="I1058" s="3" t="s">
        <v>147</v>
      </c>
      <c r="J1058" s="3" t="s">
        <v>16</v>
      </c>
      <c r="K1058" s="3" t="s">
        <v>148</v>
      </c>
      <c r="L1058" s="3" t="s">
        <v>149</v>
      </c>
      <c r="M1058" s="3"/>
    </row>
    <row r="1059" spans="1:13" x14ac:dyDescent="0.3">
      <c r="A1059" s="3" t="s">
        <v>3668</v>
      </c>
      <c r="B1059" s="3" t="s">
        <v>13</v>
      </c>
      <c r="C1059" s="3">
        <v>224051</v>
      </c>
      <c r="D1059" s="3">
        <v>6</v>
      </c>
      <c r="E1059" s="3">
        <v>244</v>
      </c>
      <c r="F1059" s="4">
        <v>4.4258199999999998E-160</v>
      </c>
      <c r="G1059" s="3">
        <v>442.71699999999998</v>
      </c>
      <c r="H1059" s="3" t="s">
        <v>141</v>
      </c>
      <c r="I1059" s="3" t="s">
        <v>142</v>
      </c>
      <c r="J1059" s="3" t="s">
        <v>16</v>
      </c>
      <c r="K1059" s="3" t="s">
        <v>143</v>
      </c>
      <c r="L1059" s="3" t="s">
        <v>144</v>
      </c>
      <c r="M1059" s="3"/>
    </row>
    <row r="1060" spans="1:13" x14ac:dyDescent="0.3">
      <c r="A1060" s="3" t="s">
        <v>3669</v>
      </c>
      <c r="B1060" s="3" t="s">
        <v>13</v>
      </c>
      <c r="C1060" s="3">
        <v>223590</v>
      </c>
      <c r="D1060" s="3">
        <v>129</v>
      </c>
      <c r="E1060" s="3">
        <v>321</v>
      </c>
      <c r="F1060" s="4">
        <v>4.1134600000000001E-33</v>
      </c>
      <c r="G1060" s="3">
        <v>120.428</v>
      </c>
      <c r="H1060" s="3" t="s">
        <v>3670</v>
      </c>
      <c r="I1060" s="3" t="s">
        <v>3671</v>
      </c>
      <c r="J1060" s="3" t="s">
        <v>16</v>
      </c>
      <c r="K1060" s="3" t="s">
        <v>3672</v>
      </c>
      <c r="L1060" s="3" t="s">
        <v>3673</v>
      </c>
      <c r="M1060" s="3"/>
    </row>
    <row r="1061" spans="1:13" x14ac:dyDescent="0.3">
      <c r="A1061" s="3" t="s">
        <v>3669</v>
      </c>
      <c r="B1061" s="3" t="s">
        <v>25</v>
      </c>
      <c r="C1061" s="3">
        <v>419668</v>
      </c>
      <c r="D1061" s="3">
        <v>80</v>
      </c>
      <c r="E1061" s="3">
        <v>165</v>
      </c>
      <c r="F1061" s="3">
        <v>2.9091500000000001E-3</v>
      </c>
      <c r="G1061" s="3">
        <v>38.353900000000003</v>
      </c>
      <c r="H1061" s="3" t="s">
        <v>825</v>
      </c>
      <c r="I1061" s="3" t="s">
        <v>1988</v>
      </c>
      <c r="J1061" s="3" t="s">
        <v>113</v>
      </c>
      <c r="K1061" s="3" t="s">
        <v>16</v>
      </c>
      <c r="L1061" s="3" t="s">
        <v>1989</v>
      </c>
      <c r="M1061" s="3"/>
    </row>
    <row r="1062" spans="1:13" x14ac:dyDescent="0.3">
      <c r="A1062" s="3" t="s">
        <v>3674</v>
      </c>
      <c r="B1062" s="3" t="s">
        <v>25</v>
      </c>
      <c r="C1062" s="3">
        <v>225721</v>
      </c>
      <c r="D1062" s="3">
        <v>6</v>
      </c>
      <c r="E1062" s="3">
        <v>360</v>
      </c>
      <c r="F1062" s="4">
        <v>1.6203399999999999E-35</v>
      </c>
      <c r="G1062" s="3">
        <v>132.434</v>
      </c>
      <c r="H1062" s="3" t="s">
        <v>3675</v>
      </c>
      <c r="I1062" s="3" t="s">
        <v>3676</v>
      </c>
      <c r="J1062" s="3" t="s">
        <v>16</v>
      </c>
      <c r="K1062" s="3" t="s">
        <v>16</v>
      </c>
      <c r="L1062" s="3" t="s">
        <v>3677</v>
      </c>
      <c r="M1062" s="3"/>
    </row>
    <row r="1063" spans="1:13" x14ac:dyDescent="0.3">
      <c r="A1063" s="3" t="s">
        <v>3678</v>
      </c>
      <c r="B1063" s="3" t="s">
        <v>13</v>
      </c>
      <c r="C1063" s="3">
        <v>225127</v>
      </c>
      <c r="D1063" s="3">
        <v>50</v>
      </c>
      <c r="E1063" s="3">
        <v>678</v>
      </c>
      <c r="F1063" s="3">
        <v>0</v>
      </c>
      <c r="G1063" s="3">
        <v>659.28899999999999</v>
      </c>
      <c r="H1063" s="3" t="s">
        <v>2947</v>
      </c>
      <c r="I1063" s="3" t="s">
        <v>2948</v>
      </c>
      <c r="J1063" s="3" t="s">
        <v>16</v>
      </c>
      <c r="K1063" s="3" t="s">
        <v>236</v>
      </c>
      <c r="L1063" s="3" t="s">
        <v>2949</v>
      </c>
      <c r="M1063" s="3"/>
    </row>
    <row r="1064" spans="1:13" x14ac:dyDescent="0.3">
      <c r="A1064" s="3" t="s">
        <v>3679</v>
      </c>
      <c r="B1064" s="3" t="s">
        <v>25</v>
      </c>
      <c r="C1064" s="3">
        <v>418433</v>
      </c>
      <c r="D1064" s="3">
        <v>1</v>
      </c>
      <c r="E1064" s="3">
        <v>163</v>
      </c>
      <c r="F1064" s="4">
        <v>2.2697200000000002E-28</v>
      </c>
      <c r="G1064" s="3">
        <v>111.789</v>
      </c>
      <c r="H1064" s="3" t="s">
        <v>1597</v>
      </c>
      <c r="I1064" s="3" t="s">
        <v>2215</v>
      </c>
      <c r="J1064" s="3" t="s">
        <v>16</v>
      </c>
      <c r="K1064" s="3" t="s">
        <v>16</v>
      </c>
      <c r="L1064" s="3" t="s">
        <v>2216</v>
      </c>
      <c r="M1064" s="3"/>
    </row>
    <row r="1065" spans="1:13" x14ac:dyDescent="0.3">
      <c r="A1065" s="3" t="s">
        <v>3679</v>
      </c>
      <c r="B1065" s="3" t="s">
        <v>25</v>
      </c>
      <c r="C1065" s="3">
        <v>227634</v>
      </c>
      <c r="D1065" s="3">
        <v>458</v>
      </c>
      <c r="E1065" s="3">
        <v>626</v>
      </c>
      <c r="F1065" s="4">
        <v>4.38659E-14</v>
      </c>
      <c r="G1065" s="3">
        <v>76.172799999999995</v>
      </c>
      <c r="H1065" s="3" t="s">
        <v>3680</v>
      </c>
      <c r="I1065" s="3" t="s">
        <v>3681</v>
      </c>
      <c r="J1065" s="3" t="s">
        <v>113</v>
      </c>
      <c r="K1065" s="3" t="s">
        <v>16</v>
      </c>
      <c r="L1065" s="3" t="s">
        <v>3682</v>
      </c>
      <c r="M1065" s="3"/>
    </row>
    <row r="1066" spans="1:13" x14ac:dyDescent="0.3">
      <c r="A1066" s="3" t="s">
        <v>3679</v>
      </c>
      <c r="B1066" s="3" t="s">
        <v>25</v>
      </c>
      <c r="C1066" s="3">
        <v>417454</v>
      </c>
      <c r="D1066" s="3">
        <v>180</v>
      </c>
      <c r="E1066" s="3">
        <v>356</v>
      </c>
      <c r="F1066" s="3">
        <v>5.1587499999999995E-4</v>
      </c>
      <c r="G1066" s="3">
        <v>42.792900000000003</v>
      </c>
      <c r="H1066" s="3" t="s">
        <v>200</v>
      </c>
      <c r="I1066" s="3" t="s">
        <v>201</v>
      </c>
      <c r="J1066" s="3" t="s">
        <v>113</v>
      </c>
      <c r="K1066" s="3" t="s">
        <v>16</v>
      </c>
      <c r="L1066" s="3" t="s">
        <v>202</v>
      </c>
      <c r="M1066" s="3"/>
    </row>
    <row r="1067" spans="1:13" x14ac:dyDescent="0.3">
      <c r="A1067" s="3" t="s">
        <v>3683</v>
      </c>
      <c r="B1067" s="3" t="s">
        <v>25</v>
      </c>
      <c r="C1067" s="3">
        <v>412567</v>
      </c>
      <c r="D1067" s="3">
        <v>1</v>
      </c>
      <c r="E1067" s="3">
        <v>225</v>
      </c>
      <c r="F1067" s="4">
        <v>9.7540200000000003E-50</v>
      </c>
      <c r="G1067" s="3">
        <v>161.68600000000001</v>
      </c>
      <c r="H1067" s="3" t="s">
        <v>3684</v>
      </c>
      <c r="I1067" s="3" t="s">
        <v>3685</v>
      </c>
      <c r="J1067" s="3" t="s">
        <v>16</v>
      </c>
      <c r="K1067" s="3" t="s">
        <v>16</v>
      </c>
      <c r="L1067" s="3" t="s">
        <v>3686</v>
      </c>
      <c r="M1067" s="3"/>
    </row>
    <row r="1068" spans="1:13" x14ac:dyDescent="0.3">
      <c r="A1068" s="3" t="s">
        <v>3687</v>
      </c>
      <c r="B1068" s="3" t="s">
        <v>25</v>
      </c>
      <c r="C1068" s="3">
        <v>417498</v>
      </c>
      <c r="D1068" s="3">
        <v>1</v>
      </c>
      <c r="E1068" s="3">
        <v>494</v>
      </c>
      <c r="F1068" s="3">
        <v>0</v>
      </c>
      <c r="G1068" s="3">
        <v>576.55899999999997</v>
      </c>
      <c r="H1068" s="3" t="s">
        <v>1927</v>
      </c>
      <c r="I1068" s="3" t="s">
        <v>3688</v>
      </c>
      <c r="J1068" s="3" t="s">
        <v>16</v>
      </c>
      <c r="K1068" s="3" t="s">
        <v>16</v>
      </c>
      <c r="L1068" s="3" t="s">
        <v>3689</v>
      </c>
      <c r="M1068" s="3"/>
    </row>
    <row r="1069" spans="1:13" x14ac:dyDescent="0.3">
      <c r="A1069" s="3" t="s">
        <v>3690</v>
      </c>
      <c r="B1069" s="3" t="s">
        <v>13</v>
      </c>
      <c r="C1069" s="3">
        <v>223423</v>
      </c>
      <c r="D1069" s="3">
        <v>1</v>
      </c>
      <c r="E1069" s="3">
        <v>121</v>
      </c>
      <c r="F1069" s="4">
        <v>1.31854E-8</v>
      </c>
      <c r="G1069" s="3">
        <v>49.763599999999997</v>
      </c>
      <c r="H1069" s="3" t="s">
        <v>1114</v>
      </c>
      <c r="I1069" s="3" t="s">
        <v>1115</v>
      </c>
      <c r="J1069" s="3" t="s">
        <v>16</v>
      </c>
      <c r="K1069" s="3" t="s">
        <v>397</v>
      </c>
      <c r="L1069" s="3" t="s">
        <v>1116</v>
      </c>
      <c r="M1069" s="3"/>
    </row>
    <row r="1070" spans="1:13" x14ac:dyDescent="0.3">
      <c r="A1070" s="3" t="s">
        <v>3691</v>
      </c>
      <c r="B1070" s="3" t="s">
        <v>25</v>
      </c>
      <c r="C1070" s="3">
        <v>412860</v>
      </c>
      <c r="D1070" s="3">
        <v>1</v>
      </c>
      <c r="E1070" s="3">
        <v>139</v>
      </c>
      <c r="F1070" s="4">
        <v>1.5195499999999999E-12</v>
      </c>
      <c r="G1070" s="3">
        <v>60.880499999999998</v>
      </c>
      <c r="H1070" s="3" t="s">
        <v>3692</v>
      </c>
      <c r="I1070" s="3" t="s">
        <v>3693</v>
      </c>
      <c r="J1070" s="3" t="s">
        <v>16</v>
      </c>
      <c r="K1070" s="3" t="s">
        <v>16</v>
      </c>
      <c r="L1070" s="3" t="s">
        <v>3694</v>
      </c>
      <c r="M1070" s="3"/>
    </row>
    <row r="1071" spans="1:13" x14ac:dyDescent="0.3">
      <c r="A1071" s="3" t="s">
        <v>3695</v>
      </c>
      <c r="B1071" s="3" t="s">
        <v>25</v>
      </c>
      <c r="C1071" s="3">
        <v>412876</v>
      </c>
      <c r="D1071" s="3">
        <v>1</v>
      </c>
      <c r="E1071" s="3">
        <v>106</v>
      </c>
      <c r="F1071" s="4">
        <v>3.91615E-19</v>
      </c>
      <c r="G1071" s="3">
        <v>75.905799999999999</v>
      </c>
      <c r="H1071" s="3" t="s">
        <v>3696</v>
      </c>
      <c r="I1071" s="3" t="s">
        <v>3697</v>
      </c>
      <c r="J1071" s="3" t="s">
        <v>16</v>
      </c>
      <c r="K1071" s="3" t="s">
        <v>16</v>
      </c>
      <c r="L1071" s="3" t="s">
        <v>3698</v>
      </c>
      <c r="M1071" s="3"/>
    </row>
    <row r="1072" spans="1:13" x14ac:dyDescent="0.3">
      <c r="A1072" s="3" t="s">
        <v>3699</v>
      </c>
      <c r="B1072" s="3" t="s">
        <v>13</v>
      </c>
      <c r="C1072" s="3">
        <v>223188</v>
      </c>
      <c r="D1072" s="3">
        <v>21</v>
      </c>
      <c r="E1072" s="3">
        <v>191</v>
      </c>
      <c r="F1072" s="4">
        <v>1.0711700000000001E-41</v>
      </c>
      <c r="G1072" s="3">
        <v>139.251</v>
      </c>
      <c r="H1072" s="3" t="s">
        <v>1635</v>
      </c>
      <c r="I1072" s="3" t="s">
        <v>1636</v>
      </c>
      <c r="J1072" s="3" t="s">
        <v>16</v>
      </c>
      <c r="K1072" s="3" t="s">
        <v>1637</v>
      </c>
      <c r="L1072" s="3" t="s">
        <v>1638</v>
      </c>
      <c r="M1072" s="3"/>
    </row>
    <row r="1073" spans="1:13" x14ac:dyDescent="0.3">
      <c r="A1073" s="3" t="s">
        <v>3700</v>
      </c>
      <c r="B1073" s="3" t="s">
        <v>25</v>
      </c>
      <c r="C1073" s="3">
        <v>223532</v>
      </c>
      <c r="D1073" s="3">
        <v>67</v>
      </c>
      <c r="E1073" s="3">
        <v>122</v>
      </c>
      <c r="F1073" s="3">
        <v>1.12351E-4</v>
      </c>
      <c r="G1073" s="3">
        <v>39.594700000000003</v>
      </c>
      <c r="H1073" s="3" t="s">
        <v>846</v>
      </c>
      <c r="I1073" s="3" t="s">
        <v>847</v>
      </c>
      <c r="J1073" s="3" t="s">
        <v>99</v>
      </c>
      <c r="K1073" s="3" t="s">
        <v>16</v>
      </c>
      <c r="L1073" s="3" t="s">
        <v>848</v>
      </c>
      <c r="M1073" s="3"/>
    </row>
    <row r="1074" spans="1:13" x14ac:dyDescent="0.3">
      <c r="A1074" s="3" t="s">
        <v>3701</v>
      </c>
      <c r="B1074" s="3" t="s">
        <v>13</v>
      </c>
      <c r="C1074" s="3">
        <v>224396</v>
      </c>
      <c r="D1074" s="3">
        <v>51</v>
      </c>
      <c r="E1074" s="3">
        <v>172</v>
      </c>
      <c r="F1074" s="4">
        <v>7.5052699999999994E-5</v>
      </c>
      <c r="G1074" s="3">
        <v>45.325899999999997</v>
      </c>
      <c r="H1074" s="3" t="s">
        <v>3702</v>
      </c>
      <c r="I1074" s="3" t="s">
        <v>3702</v>
      </c>
      <c r="J1074" s="3" t="s">
        <v>113</v>
      </c>
      <c r="K1074" s="3" t="s">
        <v>3703</v>
      </c>
      <c r="L1074" s="3" t="s">
        <v>3704</v>
      </c>
      <c r="M1074" s="3"/>
    </row>
    <row r="1075" spans="1:13" x14ac:dyDescent="0.3">
      <c r="A1075" s="3" t="s">
        <v>3705</v>
      </c>
      <c r="B1075" s="3" t="s">
        <v>25</v>
      </c>
      <c r="C1075" s="3">
        <v>225253</v>
      </c>
      <c r="D1075" s="3">
        <v>1</v>
      </c>
      <c r="E1075" s="3">
        <v>314</v>
      </c>
      <c r="F1075" s="4">
        <v>1.26287E-11</v>
      </c>
      <c r="G1075" s="3">
        <v>64.3386</v>
      </c>
      <c r="H1075" s="3" t="s">
        <v>647</v>
      </c>
      <c r="I1075" s="3" t="s">
        <v>648</v>
      </c>
      <c r="J1075" s="3" t="s">
        <v>16</v>
      </c>
      <c r="K1075" s="3" t="s">
        <v>16</v>
      </c>
      <c r="L1075" s="3" t="s">
        <v>649</v>
      </c>
      <c r="M1075" s="3"/>
    </row>
    <row r="1076" spans="1:13" x14ac:dyDescent="0.3">
      <c r="A1076" s="3" t="s">
        <v>3706</v>
      </c>
      <c r="B1076" s="3" t="s">
        <v>25</v>
      </c>
      <c r="C1076" s="3">
        <v>412525</v>
      </c>
      <c r="D1076" s="3">
        <v>4</v>
      </c>
      <c r="E1076" s="3">
        <v>266</v>
      </c>
      <c r="F1076" s="4">
        <v>1.9578899999999999E-54</v>
      </c>
      <c r="G1076" s="3">
        <v>177.886</v>
      </c>
      <c r="H1076" s="3" t="s">
        <v>3707</v>
      </c>
      <c r="I1076" s="3" t="s">
        <v>3708</v>
      </c>
      <c r="J1076" s="3" t="s">
        <v>16</v>
      </c>
      <c r="K1076" s="3" t="s">
        <v>16</v>
      </c>
      <c r="L1076" s="3" t="s">
        <v>3709</v>
      </c>
      <c r="M1076" s="3"/>
    </row>
    <row r="1077" spans="1:13" x14ac:dyDescent="0.3">
      <c r="A1077" s="3" t="s">
        <v>3710</v>
      </c>
      <c r="B1077" s="3" t="s">
        <v>25</v>
      </c>
      <c r="C1077" s="3">
        <v>424065</v>
      </c>
      <c r="D1077" s="3">
        <v>1</v>
      </c>
      <c r="E1077" s="3">
        <v>161</v>
      </c>
      <c r="F1077" s="4">
        <v>7.8031100000000002E-37</v>
      </c>
      <c r="G1077" s="3">
        <v>124.492</v>
      </c>
      <c r="H1077" s="3" t="s">
        <v>1106</v>
      </c>
      <c r="I1077" s="3" t="s">
        <v>3711</v>
      </c>
      <c r="J1077" s="3" t="s">
        <v>16</v>
      </c>
      <c r="K1077" s="3" t="s">
        <v>16</v>
      </c>
      <c r="L1077" s="3" t="s">
        <v>3712</v>
      </c>
      <c r="M1077" s="3"/>
    </row>
    <row r="1078" spans="1:13" x14ac:dyDescent="0.3">
      <c r="A1078" s="3" t="s">
        <v>3713</v>
      </c>
      <c r="B1078" s="3" t="s">
        <v>13</v>
      </c>
      <c r="C1078" s="3">
        <v>224055</v>
      </c>
      <c r="D1078" s="3">
        <v>1</v>
      </c>
      <c r="E1078" s="3">
        <v>523</v>
      </c>
      <c r="F1078" s="4">
        <v>1.67846E-73</v>
      </c>
      <c r="G1078" s="3">
        <v>243.49</v>
      </c>
      <c r="H1078" s="3" t="s">
        <v>1267</v>
      </c>
      <c r="I1078" s="3" t="s">
        <v>1268</v>
      </c>
      <c r="J1078" s="3" t="s">
        <v>16</v>
      </c>
      <c r="K1078" s="3" t="s">
        <v>1269</v>
      </c>
      <c r="L1078" s="3" t="s">
        <v>1270</v>
      </c>
      <c r="M1078" s="3"/>
    </row>
    <row r="1079" spans="1:13" x14ac:dyDescent="0.3">
      <c r="A1079" s="3" t="s">
        <v>3714</v>
      </c>
      <c r="B1079" s="3" t="s">
        <v>13</v>
      </c>
      <c r="C1079" s="3">
        <v>225174</v>
      </c>
      <c r="D1079" s="3">
        <v>6</v>
      </c>
      <c r="E1079" s="3">
        <v>445</v>
      </c>
      <c r="F1079" s="4">
        <v>2.10591E-167</v>
      </c>
      <c r="G1079" s="3">
        <v>477.57799999999997</v>
      </c>
      <c r="H1079" s="3" t="s">
        <v>1263</v>
      </c>
      <c r="I1079" s="3" t="s">
        <v>1264</v>
      </c>
      <c r="J1079" s="3" t="s">
        <v>16</v>
      </c>
      <c r="K1079" s="3" t="s">
        <v>501</v>
      </c>
      <c r="L1079" s="3" t="s">
        <v>1265</v>
      </c>
      <c r="M1079" s="3"/>
    </row>
    <row r="1080" spans="1:13" x14ac:dyDescent="0.3">
      <c r="A1080" s="3" t="s">
        <v>3715</v>
      </c>
      <c r="B1080" s="3" t="s">
        <v>25</v>
      </c>
      <c r="C1080" s="3">
        <v>418386</v>
      </c>
      <c r="D1080" s="3">
        <v>26</v>
      </c>
      <c r="E1080" s="3">
        <v>88</v>
      </c>
      <c r="F1080" s="4">
        <v>3.2635899999999997E-5</v>
      </c>
      <c r="G1080" s="3">
        <v>38.865499999999997</v>
      </c>
      <c r="H1080" s="3" t="s">
        <v>434</v>
      </c>
      <c r="I1080" s="3" t="s">
        <v>435</v>
      </c>
      <c r="J1080" s="3" t="s">
        <v>99</v>
      </c>
      <c r="K1080" s="3" t="s">
        <v>16</v>
      </c>
      <c r="L1080" s="3" t="s">
        <v>436</v>
      </c>
      <c r="M1080" s="3"/>
    </row>
    <row r="1081" spans="1:13" x14ac:dyDescent="0.3">
      <c r="A1081" s="3" t="s">
        <v>3716</v>
      </c>
      <c r="B1081" s="3" t="s">
        <v>13</v>
      </c>
      <c r="C1081" s="3">
        <v>224235</v>
      </c>
      <c r="D1081" s="3">
        <v>120</v>
      </c>
      <c r="E1081" s="3">
        <v>412</v>
      </c>
      <c r="F1081" s="4">
        <v>1.23651E-57</v>
      </c>
      <c r="G1081" s="3">
        <v>191.86799999999999</v>
      </c>
      <c r="H1081" s="3" t="s">
        <v>585</v>
      </c>
      <c r="I1081" s="3" t="s">
        <v>586</v>
      </c>
      <c r="J1081" s="3" t="s">
        <v>16</v>
      </c>
      <c r="K1081" s="3" t="s">
        <v>587</v>
      </c>
      <c r="L1081" s="3" t="s">
        <v>588</v>
      </c>
      <c r="M1081" s="3"/>
    </row>
    <row r="1082" spans="1:13" x14ac:dyDescent="0.3">
      <c r="A1082" s="3" t="s">
        <v>3717</v>
      </c>
      <c r="B1082" s="3" t="s">
        <v>25</v>
      </c>
      <c r="C1082" s="3">
        <v>226925</v>
      </c>
      <c r="D1082" s="3">
        <v>2</v>
      </c>
      <c r="E1082" s="3">
        <v>331</v>
      </c>
      <c r="F1082" s="4">
        <v>3.5271300000000001E-68</v>
      </c>
      <c r="G1082" s="3">
        <v>218.12100000000001</v>
      </c>
      <c r="H1082" s="3" t="s">
        <v>3718</v>
      </c>
      <c r="I1082" s="3" t="s">
        <v>3719</v>
      </c>
      <c r="J1082" s="3" t="s">
        <v>16</v>
      </c>
      <c r="K1082" s="3" t="s">
        <v>16</v>
      </c>
      <c r="L1082" s="3" t="s">
        <v>3720</v>
      </c>
      <c r="M1082" s="3"/>
    </row>
    <row r="1083" spans="1:13" x14ac:dyDescent="0.3">
      <c r="A1083" s="3" t="s">
        <v>3721</v>
      </c>
      <c r="B1083" s="3" t="s">
        <v>13</v>
      </c>
      <c r="C1083" s="3">
        <v>223562</v>
      </c>
      <c r="D1083" s="3">
        <v>1</v>
      </c>
      <c r="E1083" s="3">
        <v>531</v>
      </c>
      <c r="F1083" s="3">
        <v>0</v>
      </c>
      <c r="G1083" s="3">
        <v>652.39300000000003</v>
      </c>
      <c r="H1083" s="3" t="s">
        <v>239</v>
      </c>
      <c r="I1083" s="3" t="s">
        <v>240</v>
      </c>
      <c r="J1083" s="3" t="s">
        <v>16</v>
      </c>
      <c r="K1083" s="3" t="s">
        <v>241</v>
      </c>
      <c r="L1083" s="3" t="s">
        <v>242</v>
      </c>
      <c r="M1083" s="3"/>
    </row>
    <row r="1084" spans="1:13" x14ac:dyDescent="0.3">
      <c r="A1084" s="3" t="s">
        <v>3722</v>
      </c>
      <c r="B1084" s="3" t="s">
        <v>13</v>
      </c>
      <c r="C1084" s="3">
        <v>225221</v>
      </c>
      <c r="D1084" s="3">
        <v>10</v>
      </c>
      <c r="E1084" s="3">
        <v>216</v>
      </c>
      <c r="F1084" s="4">
        <v>1.4033E-106</v>
      </c>
      <c r="G1084" s="3">
        <v>305.38600000000002</v>
      </c>
      <c r="H1084" s="3" t="s">
        <v>3723</v>
      </c>
      <c r="I1084" s="3" t="s">
        <v>3724</v>
      </c>
      <c r="J1084" s="3" t="s">
        <v>16</v>
      </c>
      <c r="K1084" s="3" t="s">
        <v>3725</v>
      </c>
      <c r="L1084" s="3" t="s">
        <v>3726</v>
      </c>
      <c r="M1084" s="3"/>
    </row>
    <row r="1085" spans="1:13" x14ac:dyDescent="0.3">
      <c r="A1085" s="3" t="s">
        <v>3727</v>
      </c>
      <c r="B1085" s="3" t="s">
        <v>13</v>
      </c>
      <c r="C1085" s="3">
        <v>224914</v>
      </c>
      <c r="D1085" s="3">
        <v>2</v>
      </c>
      <c r="E1085" s="3">
        <v>225</v>
      </c>
      <c r="F1085" s="4">
        <v>2.8325099999999998E-90</v>
      </c>
      <c r="G1085" s="3">
        <v>264.87400000000002</v>
      </c>
      <c r="H1085" s="3" t="s">
        <v>3728</v>
      </c>
      <c r="I1085" s="3" t="s">
        <v>3729</v>
      </c>
      <c r="J1085" s="3" t="s">
        <v>16</v>
      </c>
      <c r="K1085" s="3" t="s">
        <v>3730</v>
      </c>
      <c r="L1085" s="3" t="s">
        <v>3731</v>
      </c>
      <c r="M1085" s="3"/>
    </row>
    <row r="1086" spans="1:13" x14ac:dyDescent="0.3">
      <c r="A1086" s="3" t="s">
        <v>3732</v>
      </c>
      <c r="B1086" s="3" t="s">
        <v>13</v>
      </c>
      <c r="C1086" s="3">
        <v>223847</v>
      </c>
      <c r="D1086" s="3">
        <v>1</v>
      </c>
      <c r="E1086" s="3">
        <v>91</v>
      </c>
      <c r="F1086" s="4">
        <v>1.1440200000000001E-39</v>
      </c>
      <c r="G1086" s="3">
        <v>126.474</v>
      </c>
      <c r="H1086" s="3" t="s">
        <v>3733</v>
      </c>
      <c r="I1086" s="3" t="s">
        <v>3734</v>
      </c>
      <c r="J1086" s="3" t="s">
        <v>16</v>
      </c>
      <c r="K1086" s="3" t="s">
        <v>3735</v>
      </c>
      <c r="L1086" s="3" t="s">
        <v>3736</v>
      </c>
      <c r="M1086" s="3"/>
    </row>
    <row r="1087" spans="1:13" x14ac:dyDescent="0.3">
      <c r="A1087" s="3" t="s">
        <v>3737</v>
      </c>
      <c r="B1087" s="3" t="s">
        <v>25</v>
      </c>
      <c r="C1087" s="3">
        <v>416314</v>
      </c>
      <c r="D1087" s="3">
        <v>34</v>
      </c>
      <c r="E1087" s="3">
        <v>226</v>
      </c>
      <c r="F1087" s="4">
        <v>1.51565E-40</v>
      </c>
      <c r="G1087" s="3">
        <v>137.19399999999999</v>
      </c>
      <c r="H1087" s="3" t="s">
        <v>3738</v>
      </c>
      <c r="I1087" s="3" t="s">
        <v>3739</v>
      </c>
      <c r="J1087" s="3" t="s">
        <v>16</v>
      </c>
      <c r="K1087" s="3" t="s">
        <v>16</v>
      </c>
      <c r="L1087" s="3" t="s">
        <v>3740</v>
      </c>
      <c r="M1087" s="3"/>
    </row>
    <row r="1088" spans="1:13" x14ac:dyDescent="0.3">
      <c r="A1088" s="3" t="s">
        <v>3741</v>
      </c>
      <c r="B1088" s="3" t="s">
        <v>13</v>
      </c>
      <c r="C1088" s="3">
        <v>224226</v>
      </c>
      <c r="D1088" s="3">
        <v>1</v>
      </c>
      <c r="E1088" s="3">
        <v>276</v>
      </c>
      <c r="F1088" s="4">
        <v>1.9799400000000001E-91</v>
      </c>
      <c r="G1088" s="3">
        <v>271.81599999999997</v>
      </c>
      <c r="H1088" s="3" t="s">
        <v>3314</v>
      </c>
      <c r="I1088" s="3" t="s">
        <v>3315</v>
      </c>
      <c r="J1088" s="3" t="s">
        <v>16</v>
      </c>
      <c r="K1088" s="3" t="s">
        <v>3316</v>
      </c>
      <c r="L1088" s="3" t="s">
        <v>3317</v>
      </c>
      <c r="M1088" s="3"/>
    </row>
    <row r="1089" spans="1:13" x14ac:dyDescent="0.3">
      <c r="A1089" s="3" t="s">
        <v>3742</v>
      </c>
      <c r="B1089" s="3" t="s">
        <v>13</v>
      </c>
      <c r="C1089" s="3">
        <v>226287</v>
      </c>
      <c r="D1089" s="3">
        <v>17</v>
      </c>
      <c r="E1089" s="3">
        <v>235</v>
      </c>
      <c r="F1089" s="4">
        <v>1.01914E-51</v>
      </c>
      <c r="G1089" s="3">
        <v>167.19499999999999</v>
      </c>
      <c r="H1089" s="3" t="s">
        <v>3743</v>
      </c>
      <c r="I1089" s="3" t="s">
        <v>3744</v>
      </c>
      <c r="J1089" s="3" t="s">
        <v>16</v>
      </c>
      <c r="K1089" s="3" t="s">
        <v>3745</v>
      </c>
      <c r="L1089" s="3" t="s">
        <v>3746</v>
      </c>
      <c r="M1089" s="3"/>
    </row>
    <row r="1090" spans="1:13" x14ac:dyDescent="0.3">
      <c r="A1090" s="3" t="s">
        <v>3747</v>
      </c>
      <c r="B1090" s="3" t="s">
        <v>13</v>
      </c>
      <c r="C1090" s="3">
        <v>223266</v>
      </c>
      <c r="D1090" s="3">
        <v>1</v>
      </c>
      <c r="E1090" s="3">
        <v>806</v>
      </c>
      <c r="F1090" s="3">
        <v>0</v>
      </c>
      <c r="G1090" s="3">
        <v>1185.1500000000001</v>
      </c>
      <c r="H1090" s="3" t="s">
        <v>2650</v>
      </c>
      <c r="I1090" s="3" t="s">
        <v>2651</v>
      </c>
      <c r="J1090" s="3" t="s">
        <v>16</v>
      </c>
      <c r="K1090" s="3" t="s">
        <v>2652</v>
      </c>
      <c r="L1090" s="3" t="s">
        <v>2653</v>
      </c>
      <c r="M1090" s="3"/>
    </row>
    <row r="1091" spans="1:13" x14ac:dyDescent="0.3">
      <c r="A1091" s="3" t="s">
        <v>3748</v>
      </c>
      <c r="B1091" s="3" t="s">
        <v>25</v>
      </c>
      <c r="C1091" s="3">
        <v>420029</v>
      </c>
      <c r="D1091" s="3">
        <v>10</v>
      </c>
      <c r="E1091" s="3">
        <v>76</v>
      </c>
      <c r="F1091" s="3">
        <v>5.5762199999999998E-3</v>
      </c>
      <c r="G1091" s="3">
        <v>32.046799999999998</v>
      </c>
      <c r="H1091" s="3" t="s">
        <v>3749</v>
      </c>
      <c r="I1091" s="3" t="s">
        <v>3750</v>
      </c>
      <c r="J1091" s="3" t="s">
        <v>16</v>
      </c>
      <c r="K1091" s="3" t="s">
        <v>16</v>
      </c>
      <c r="L1091" s="3" t="s">
        <v>3751</v>
      </c>
      <c r="M1091" s="3"/>
    </row>
    <row r="1092" spans="1:13" x14ac:dyDescent="0.3">
      <c r="A1092" s="3" t="s">
        <v>3752</v>
      </c>
      <c r="B1092" s="3" t="s">
        <v>13</v>
      </c>
      <c r="C1092" s="3">
        <v>223853</v>
      </c>
      <c r="D1092" s="3">
        <v>8</v>
      </c>
      <c r="E1092" s="3">
        <v>157</v>
      </c>
      <c r="F1092" s="4">
        <v>3.66424E-57</v>
      </c>
      <c r="G1092" s="3">
        <v>175.566</v>
      </c>
      <c r="H1092" s="3" t="s">
        <v>3753</v>
      </c>
      <c r="I1092" s="3" t="s">
        <v>3754</v>
      </c>
      <c r="J1092" s="3" t="s">
        <v>16</v>
      </c>
      <c r="K1092" s="3" t="s">
        <v>3755</v>
      </c>
      <c r="L1092" s="3" t="s">
        <v>3756</v>
      </c>
      <c r="M1092" s="3"/>
    </row>
    <row r="1093" spans="1:13" x14ac:dyDescent="0.3">
      <c r="A1093" s="3" t="s">
        <v>3757</v>
      </c>
      <c r="B1093" s="3" t="s">
        <v>13</v>
      </c>
      <c r="C1093" s="3">
        <v>224475</v>
      </c>
      <c r="D1093" s="3">
        <v>192</v>
      </c>
      <c r="E1093" s="3">
        <v>568</v>
      </c>
      <c r="F1093" s="4">
        <v>2.91924E-115</v>
      </c>
      <c r="G1093" s="3">
        <v>345.80200000000002</v>
      </c>
      <c r="H1093" s="3" t="s">
        <v>3758</v>
      </c>
      <c r="I1093" s="3" t="s">
        <v>3759</v>
      </c>
      <c r="J1093" s="3" t="s">
        <v>16</v>
      </c>
      <c r="K1093" s="3" t="s">
        <v>3760</v>
      </c>
      <c r="L1093" s="3" t="s">
        <v>3761</v>
      </c>
      <c r="M1093" s="3"/>
    </row>
    <row r="1094" spans="1:13" x14ac:dyDescent="0.3">
      <c r="A1094" s="3" t="s">
        <v>3757</v>
      </c>
      <c r="B1094" s="3" t="s">
        <v>25</v>
      </c>
      <c r="C1094" s="3">
        <v>227596</v>
      </c>
      <c r="D1094" s="3">
        <v>2</v>
      </c>
      <c r="E1094" s="3">
        <v>178</v>
      </c>
      <c r="F1094" s="3">
        <v>1.1441800000000001E-3</v>
      </c>
      <c r="G1094" s="3">
        <v>41.9084</v>
      </c>
      <c r="H1094" s="3" t="s">
        <v>3250</v>
      </c>
      <c r="I1094" s="3" t="s">
        <v>3251</v>
      </c>
      <c r="J1094" s="3" t="s">
        <v>99</v>
      </c>
      <c r="K1094" s="3" t="s">
        <v>16</v>
      </c>
      <c r="L1094" s="3" t="s">
        <v>3252</v>
      </c>
      <c r="M1094" s="3"/>
    </row>
    <row r="1095" spans="1:13" x14ac:dyDescent="0.3">
      <c r="A1095" s="3" t="s">
        <v>3762</v>
      </c>
      <c r="B1095" s="3" t="s">
        <v>13</v>
      </c>
      <c r="C1095" s="3">
        <v>225062</v>
      </c>
      <c r="D1095" s="3">
        <v>1</v>
      </c>
      <c r="E1095" s="3">
        <v>110</v>
      </c>
      <c r="F1095" s="4">
        <v>5.6695400000000002E-45</v>
      </c>
      <c r="G1095" s="3">
        <v>141.25800000000001</v>
      </c>
      <c r="H1095" s="3" t="s">
        <v>3763</v>
      </c>
      <c r="I1095" s="3" t="s">
        <v>3764</v>
      </c>
      <c r="J1095" s="3" t="s">
        <v>16</v>
      </c>
      <c r="K1095" s="3" t="s">
        <v>3765</v>
      </c>
      <c r="L1095" s="3" t="s">
        <v>3766</v>
      </c>
      <c r="M1095" s="3"/>
    </row>
    <row r="1096" spans="1:13" x14ac:dyDescent="0.3">
      <c r="A1096" s="3" t="s">
        <v>3767</v>
      </c>
      <c r="B1096" s="3" t="s">
        <v>13</v>
      </c>
      <c r="C1096" s="3">
        <v>223642</v>
      </c>
      <c r="D1096" s="3">
        <v>41</v>
      </c>
      <c r="E1096" s="3">
        <v>369</v>
      </c>
      <c r="F1096" s="4">
        <v>1.6729099999999999E-144</v>
      </c>
      <c r="G1096" s="3">
        <v>412.84800000000001</v>
      </c>
      <c r="H1096" s="3" t="s">
        <v>3768</v>
      </c>
      <c r="I1096" s="3" t="s">
        <v>3769</v>
      </c>
      <c r="J1096" s="3" t="s">
        <v>16</v>
      </c>
      <c r="K1096" s="3" t="s">
        <v>3770</v>
      </c>
      <c r="L1096" s="3" t="s">
        <v>3771</v>
      </c>
      <c r="M1096" s="3"/>
    </row>
    <row r="1097" spans="1:13" x14ac:dyDescent="0.3">
      <c r="A1097" s="3" t="s">
        <v>3772</v>
      </c>
      <c r="B1097" s="3" t="s">
        <v>13</v>
      </c>
      <c r="C1097" s="3">
        <v>223435</v>
      </c>
      <c r="D1097" s="3">
        <v>5</v>
      </c>
      <c r="E1097" s="3">
        <v>582</v>
      </c>
      <c r="F1097" s="4">
        <v>8.4694399999999995E-143</v>
      </c>
      <c r="G1097" s="3">
        <v>426.14100000000002</v>
      </c>
      <c r="H1097" s="3" t="s">
        <v>3773</v>
      </c>
      <c r="I1097" s="3" t="s">
        <v>3774</v>
      </c>
      <c r="J1097" s="3" t="s">
        <v>16</v>
      </c>
      <c r="K1097" s="3" t="s">
        <v>3775</v>
      </c>
      <c r="L1097" s="3" t="s">
        <v>3776</v>
      </c>
      <c r="M1097" s="3"/>
    </row>
    <row r="1098" spans="1:13" x14ac:dyDescent="0.3">
      <c r="A1098" s="3" t="s">
        <v>3777</v>
      </c>
      <c r="B1098" s="3" t="s">
        <v>13</v>
      </c>
      <c r="C1098" s="3">
        <v>223832</v>
      </c>
      <c r="D1098" s="3">
        <v>1</v>
      </c>
      <c r="E1098" s="3">
        <v>294</v>
      </c>
      <c r="F1098" s="4">
        <v>1.0666500000000001E-104</v>
      </c>
      <c r="G1098" s="3">
        <v>308.00299999999999</v>
      </c>
      <c r="H1098" s="3" t="s">
        <v>3778</v>
      </c>
      <c r="I1098" s="3" t="s">
        <v>3779</v>
      </c>
      <c r="J1098" s="3" t="s">
        <v>16</v>
      </c>
      <c r="K1098" s="3" t="s">
        <v>3780</v>
      </c>
      <c r="L1098" s="3" t="s">
        <v>3781</v>
      </c>
      <c r="M1098" s="3"/>
    </row>
    <row r="1099" spans="1:13" x14ac:dyDescent="0.3">
      <c r="A1099" s="3" t="s">
        <v>3782</v>
      </c>
      <c r="B1099" s="3" t="s">
        <v>13</v>
      </c>
      <c r="C1099" s="3">
        <v>223843</v>
      </c>
      <c r="D1099" s="3">
        <v>1</v>
      </c>
      <c r="E1099" s="3">
        <v>391</v>
      </c>
      <c r="F1099" s="4">
        <v>4.5177299999999997E-102</v>
      </c>
      <c r="G1099" s="3">
        <v>307.62099999999998</v>
      </c>
      <c r="H1099" s="3" t="s">
        <v>3783</v>
      </c>
      <c r="I1099" s="3" t="s">
        <v>3784</v>
      </c>
      <c r="J1099" s="3" t="s">
        <v>16</v>
      </c>
      <c r="K1099" s="3" t="s">
        <v>3785</v>
      </c>
      <c r="L1099" s="3" t="s">
        <v>3786</v>
      </c>
      <c r="M1099" s="3"/>
    </row>
    <row r="1100" spans="1:13" x14ac:dyDescent="0.3">
      <c r="A1100" s="3" t="s">
        <v>3787</v>
      </c>
      <c r="B1100" s="3" t="s">
        <v>13</v>
      </c>
      <c r="C1100" s="3">
        <v>225818</v>
      </c>
      <c r="D1100" s="3">
        <v>4</v>
      </c>
      <c r="E1100" s="3">
        <v>109</v>
      </c>
      <c r="F1100" s="4">
        <v>3.6118000000000003E-18</v>
      </c>
      <c r="G1100" s="3">
        <v>76.245400000000004</v>
      </c>
      <c r="H1100" s="3" t="s">
        <v>2100</v>
      </c>
      <c r="I1100" s="3" t="s">
        <v>2101</v>
      </c>
      <c r="J1100" s="3" t="s">
        <v>99</v>
      </c>
      <c r="K1100" s="3" t="s">
        <v>2102</v>
      </c>
      <c r="L1100" s="3" t="s">
        <v>2103</v>
      </c>
      <c r="M1100" s="3"/>
    </row>
    <row r="1101" spans="1:13" x14ac:dyDescent="0.3">
      <c r="A1101" s="3" t="s">
        <v>3788</v>
      </c>
      <c r="B1101" s="3" t="s">
        <v>13</v>
      </c>
      <c r="C1101" s="3">
        <v>224054</v>
      </c>
      <c r="D1101" s="3">
        <v>1</v>
      </c>
      <c r="E1101" s="3">
        <v>217</v>
      </c>
      <c r="F1101" s="4">
        <v>1.4314E-43</v>
      </c>
      <c r="G1101" s="3">
        <v>148.22399999999999</v>
      </c>
      <c r="H1101" s="3" t="s">
        <v>1590</v>
      </c>
      <c r="I1101" s="3" t="s">
        <v>1591</v>
      </c>
      <c r="J1101" s="3" t="s">
        <v>113</v>
      </c>
      <c r="K1101" s="3" t="s">
        <v>1592</v>
      </c>
      <c r="L1101" s="3" t="s">
        <v>1593</v>
      </c>
      <c r="M1101" s="3"/>
    </row>
    <row r="1102" spans="1:13" x14ac:dyDescent="0.3">
      <c r="A1102" s="3" t="s">
        <v>3789</v>
      </c>
      <c r="B1102" s="3" t="s">
        <v>25</v>
      </c>
      <c r="C1102" s="3">
        <v>224639</v>
      </c>
      <c r="D1102" s="3">
        <v>1</v>
      </c>
      <c r="E1102" s="3">
        <v>106</v>
      </c>
      <c r="F1102" s="4">
        <v>1.9177900000000001E-30</v>
      </c>
      <c r="G1102" s="3">
        <v>104.651</v>
      </c>
      <c r="H1102" s="3" t="s">
        <v>1586</v>
      </c>
      <c r="I1102" s="3" t="s">
        <v>1587</v>
      </c>
      <c r="J1102" s="3" t="s">
        <v>16</v>
      </c>
      <c r="K1102" s="3" t="s">
        <v>16</v>
      </c>
      <c r="L1102" s="3" t="s">
        <v>1588</v>
      </c>
      <c r="M1102" s="3"/>
    </row>
    <row r="1103" spans="1:13" x14ac:dyDescent="0.3">
      <c r="A1103" s="3" t="s">
        <v>3790</v>
      </c>
      <c r="B1103" s="3" t="s">
        <v>13</v>
      </c>
      <c r="C1103" s="3">
        <v>223345</v>
      </c>
      <c r="D1103" s="3">
        <v>1</v>
      </c>
      <c r="E1103" s="3">
        <v>48</v>
      </c>
      <c r="F1103" s="4">
        <v>1.0920799999999999E-11</v>
      </c>
      <c r="G1103" s="3">
        <v>52.266300000000001</v>
      </c>
      <c r="H1103" s="3" t="s">
        <v>176</v>
      </c>
      <c r="I1103" s="3" t="s">
        <v>177</v>
      </c>
      <c r="J1103" s="3" t="s">
        <v>16</v>
      </c>
      <c r="K1103" s="3" t="s">
        <v>178</v>
      </c>
      <c r="L1103" s="3" t="s">
        <v>179</v>
      </c>
      <c r="M1103" s="3"/>
    </row>
    <row r="1104" spans="1:13" x14ac:dyDescent="0.3">
      <c r="A1104" s="3" t="s">
        <v>3791</v>
      </c>
      <c r="B1104" s="3" t="s">
        <v>25</v>
      </c>
      <c r="C1104" s="3">
        <v>421695</v>
      </c>
      <c r="D1104" s="3">
        <v>21</v>
      </c>
      <c r="E1104" s="3">
        <v>404</v>
      </c>
      <c r="F1104" s="4">
        <v>4.8324399999999995E-19</v>
      </c>
      <c r="G1104" s="3">
        <v>88.054400000000001</v>
      </c>
      <c r="H1104" s="3" t="s">
        <v>306</v>
      </c>
      <c r="I1104" s="3" t="s">
        <v>307</v>
      </c>
      <c r="J1104" s="3" t="s">
        <v>16</v>
      </c>
      <c r="K1104" s="3" t="s">
        <v>16</v>
      </c>
      <c r="L1104" s="3" t="s">
        <v>308</v>
      </c>
      <c r="M1104" s="3"/>
    </row>
    <row r="1105" spans="1:13" x14ac:dyDescent="0.3">
      <c r="A1105" s="3" t="s">
        <v>3792</v>
      </c>
      <c r="B1105" s="3" t="s">
        <v>13</v>
      </c>
      <c r="C1105" s="3">
        <v>223315</v>
      </c>
      <c r="D1105" s="3">
        <v>1</v>
      </c>
      <c r="E1105" s="3">
        <v>199</v>
      </c>
      <c r="F1105" s="4">
        <v>1.56936E-66</v>
      </c>
      <c r="G1105" s="3">
        <v>202.90199999999999</v>
      </c>
      <c r="H1105" s="3" t="s">
        <v>3793</v>
      </c>
      <c r="I1105" s="3" t="s">
        <v>3794</v>
      </c>
      <c r="J1105" s="3" t="s">
        <v>16</v>
      </c>
      <c r="K1105" s="3" t="s">
        <v>3795</v>
      </c>
      <c r="L1105" s="3" t="s">
        <v>3796</v>
      </c>
      <c r="M1105" s="3"/>
    </row>
    <row r="1106" spans="1:13" x14ac:dyDescent="0.3">
      <c r="A1106" s="3" t="s">
        <v>3797</v>
      </c>
      <c r="B1106" s="3" t="s">
        <v>13</v>
      </c>
      <c r="C1106" s="3">
        <v>223344</v>
      </c>
      <c r="D1106" s="3">
        <v>1</v>
      </c>
      <c r="E1106" s="3">
        <v>272</v>
      </c>
      <c r="F1106" s="4">
        <v>1.45088E-134</v>
      </c>
      <c r="G1106" s="3">
        <v>380.83699999999999</v>
      </c>
      <c r="H1106" s="3" t="s">
        <v>3798</v>
      </c>
      <c r="I1106" s="3" t="s">
        <v>3799</v>
      </c>
      <c r="J1106" s="3" t="s">
        <v>16</v>
      </c>
      <c r="K1106" s="3" t="s">
        <v>3800</v>
      </c>
      <c r="L1106" s="3" t="s">
        <v>3801</v>
      </c>
      <c r="M1106" s="3"/>
    </row>
    <row r="1107" spans="1:13" x14ac:dyDescent="0.3">
      <c r="A1107" s="3" t="s">
        <v>3802</v>
      </c>
      <c r="B1107" s="3" t="s">
        <v>13</v>
      </c>
      <c r="C1107" s="3">
        <v>224081</v>
      </c>
      <c r="D1107" s="3">
        <v>1</v>
      </c>
      <c r="E1107" s="3">
        <v>297</v>
      </c>
      <c r="F1107" s="4">
        <v>4.18002E-173</v>
      </c>
      <c r="G1107" s="3">
        <v>480.536</v>
      </c>
      <c r="H1107" s="3" t="s">
        <v>3803</v>
      </c>
      <c r="I1107" s="3" t="s">
        <v>3804</v>
      </c>
      <c r="J1107" s="3" t="s">
        <v>16</v>
      </c>
      <c r="K1107" s="3" t="s">
        <v>3805</v>
      </c>
      <c r="L1107" s="3" t="s">
        <v>3806</v>
      </c>
      <c r="M1107" s="3"/>
    </row>
    <row r="1108" spans="1:13" x14ac:dyDescent="0.3">
      <c r="A1108" s="3" t="s">
        <v>3807</v>
      </c>
      <c r="B1108" s="3" t="s">
        <v>13</v>
      </c>
      <c r="C1108" s="3">
        <v>223888</v>
      </c>
      <c r="D1108" s="3">
        <v>4</v>
      </c>
      <c r="E1108" s="3">
        <v>126</v>
      </c>
      <c r="F1108" s="4">
        <v>6.6289299999999999E-37</v>
      </c>
      <c r="G1108" s="3">
        <v>121.935</v>
      </c>
      <c r="H1108" s="3" t="s">
        <v>3808</v>
      </c>
      <c r="I1108" s="3" t="s">
        <v>3809</v>
      </c>
      <c r="J1108" s="3" t="s">
        <v>16</v>
      </c>
      <c r="K1108" s="3" t="s">
        <v>3810</v>
      </c>
      <c r="L1108" s="3" t="s">
        <v>3811</v>
      </c>
      <c r="M1108" s="3"/>
    </row>
    <row r="1109" spans="1:13" x14ac:dyDescent="0.3">
      <c r="A1109" s="3" t="s">
        <v>3812</v>
      </c>
      <c r="B1109" s="3" t="s">
        <v>13</v>
      </c>
      <c r="C1109" s="3">
        <v>223396</v>
      </c>
      <c r="D1109" s="3">
        <v>1</v>
      </c>
      <c r="E1109" s="3">
        <v>166</v>
      </c>
      <c r="F1109" s="4">
        <v>3.4700000000000001E-50</v>
      </c>
      <c r="G1109" s="3">
        <v>158.214</v>
      </c>
      <c r="H1109" s="3" t="s">
        <v>3813</v>
      </c>
      <c r="I1109" s="3" t="s">
        <v>3814</v>
      </c>
      <c r="J1109" s="3" t="s">
        <v>16</v>
      </c>
      <c r="K1109" s="3" t="s">
        <v>3815</v>
      </c>
      <c r="L1109" s="3" t="s">
        <v>3816</v>
      </c>
      <c r="M1109" s="3"/>
    </row>
    <row r="1110" spans="1:13" x14ac:dyDescent="0.3">
      <c r="A1110" s="3" t="s">
        <v>3817</v>
      </c>
      <c r="B1110" s="3" t="s">
        <v>25</v>
      </c>
      <c r="C1110" s="3">
        <v>412239</v>
      </c>
      <c r="D1110" s="3">
        <v>20</v>
      </c>
      <c r="E1110" s="3">
        <v>106</v>
      </c>
      <c r="F1110" s="4">
        <v>4.4010299999999996E-9</v>
      </c>
      <c r="G1110" s="3">
        <v>51.604999999999997</v>
      </c>
      <c r="H1110" s="3" t="s">
        <v>2837</v>
      </c>
      <c r="I1110" s="3" t="s">
        <v>3818</v>
      </c>
      <c r="J1110" s="3" t="s">
        <v>113</v>
      </c>
      <c r="K1110" s="3" t="s">
        <v>16</v>
      </c>
      <c r="L1110" s="3" t="s">
        <v>3819</v>
      </c>
      <c r="M1110" s="3"/>
    </row>
    <row r="1111" spans="1:13" x14ac:dyDescent="0.3">
      <c r="A1111" s="3" t="s">
        <v>3820</v>
      </c>
      <c r="B1111" s="3" t="s">
        <v>13</v>
      </c>
      <c r="C1111" s="3">
        <v>411689</v>
      </c>
      <c r="D1111" s="3">
        <v>48</v>
      </c>
      <c r="E1111" s="3">
        <v>313</v>
      </c>
      <c r="F1111" s="4">
        <v>7.4593099999999995E-162</v>
      </c>
      <c r="G1111" s="3">
        <v>451.26900000000001</v>
      </c>
      <c r="H1111" s="3" t="s">
        <v>3821</v>
      </c>
      <c r="I1111" s="3" t="s">
        <v>3822</v>
      </c>
      <c r="J1111" s="3" t="s">
        <v>16</v>
      </c>
      <c r="K1111" s="3" t="s">
        <v>3823</v>
      </c>
      <c r="L1111" s="3" t="s">
        <v>3824</v>
      </c>
      <c r="M1111" s="3"/>
    </row>
    <row r="1112" spans="1:13" x14ac:dyDescent="0.3">
      <c r="A1112" s="3" t="s">
        <v>3825</v>
      </c>
      <c r="B1112" s="3" t="s">
        <v>13</v>
      </c>
      <c r="C1112" s="3">
        <v>223610</v>
      </c>
      <c r="D1112" s="3">
        <v>3</v>
      </c>
      <c r="E1112" s="3">
        <v>376</v>
      </c>
      <c r="F1112" s="4">
        <v>4.50562E-176</v>
      </c>
      <c r="G1112" s="3">
        <v>496.69200000000001</v>
      </c>
      <c r="H1112" s="3" t="s">
        <v>3826</v>
      </c>
      <c r="I1112" s="3" t="s">
        <v>3827</v>
      </c>
      <c r="J1112" s="3" t="s">
        <v>16</v>
      </c>
      <c r="K1112" s="3" t="s">
        <v>3828</v>
      </c>
      <c r="L1112" s="3" t="s">
        <v>3829</v>
      </c>
      <c r="M1112" s="3"/>
    </row>
    <row r="1113" spans="1:13" x14ac:dyDescent="0.3">
      <c r="A1113" s="3" t="s">
        <v>3830</v>
      </c>
      <c r="B1113" s="3" t="s">
        <v>13</v>
      </c>
      <c r="C1113" s="3">
        <v>224034</v>
      </c>
      <c r="D1113" s="3">
        <v>3</v>
      </c>
      <c r="E1113" s="3">
        <v>449</v>
      </c>
      <c r="F1113" s="4">
        <v>2.3496800000000001E-160</v>
      </c>
      <c r="G1113" s="3">
        <v>461.04399999999998</v>
      </c>
      <c r="H1113" s="3" t="s">
        <v>1733</v>
      </c>
      <c r="I1113" s="3" t="s">
        <v>1734</v>
      </c>
      <c r="J1113" s="3" t="s">
        <v>16</v>
      </c>
      <c r="K1113" s="3" t="s">
        <v>1735</v>
      </c>
      <c r="L1113" s="3" t="s">
        <v>1736</v>
      </c>
      <c r="M1113" s="3"/>
    </row>
    <row r="1114" spans="1:13" x14ac:dyDescent="0.3">
      <c r="A1114" s="3" t="s">
        <v>3831</v>
      </c>
      <c r="B1114" s="3" t="s">
        <v>25</v>
      </c>
      <c r="C1114" s="3">
        <v>227193</v>
      </c>
      <c r="D1114" s="3">
        <v>4</v>
      </c>
      <c r="E1114" s="3">
        <v>320</v>
      </c>
      <c r="F1114" s="4">
        <v>2.6797300000000001E-67</v>
      </c>
      <c r="G1114" s="3">
        <v>215.77699999999999</v>
      </c>
      <c r="H1114" s="3" t="s">
        <v>3832</v>
      </c>
      <c r="I1114" s="3" t="s">
        <v>3833</v>
      </c>
      <c r="J1114" s="3" t="s">
        <v>113</v>
      </c>
      <c r="K1114" s="3" t="s">
        <v>16</v>
      </c>
      <c r="L1114" s="3" t="s">
        <v>3834</v>
      </c>
      <c r="M1114" s="3"/>
    </row>
    <row r="1115" spans="1:13" x14ac:dyDescent="0.3">
      <c r="A1115" s="3" t="s">
        <v>3835</v>
      </c>
      <c r="B1115" s="3" t="s">
        <v>13</v>
      </c>
      <c r="C1115" s="3">
        <v>224539</v>
      </c>
      <c r="D1115" s="3">
        <v>17</v>
      </c>
      <c r="E1115" s="3">
        <v>259</v>
      </c>
      <c r="F1115" s="4">
        <v>1.2618799999999999E-96</v>
      </c>
      <c r="G1115" s="3">
        <v>284.178</v>
      </c>
      <c r="H1115" s="3" t="s">
        <v>3836</v>
      </c>
      <c r="I1115" s="3" t="s">
        <v>3837</v>
      </c>
      <c r="J1115" s="3" t="s">
        <v>16</v>
      </c>
      <c r="K1115" s="3" t="s">
        <v>3838</v>
      </c>
      <c r="L1115" s="3" t="s">
        <v>3839</v>
      </c>
      <c r="M1115" s="3"/>
    </row>
    <row r="1116" spans="1:13" x14ac:dyDescent="0.3">
      <c r="A1116" s="3" t="s">
        <v>3840</v>
      </c>
      <c r="B1116" s="3" t="s">
        <v>13</v>
      </c>
      <c r="C1116" s="3">
        <v>223746</v>
      </c>
      <c r="D1116" s="3">
        <v>1</v>
      </c>
      <c r="E1116" s="3">
        <v>380</v>
      </c>
      <c r="F1116" s="4">
        <v>1.6216099999999999E-120</v>
      </c>
      <c r="G1116" s="3">
        <v>377.42099999999999</v>
      </c>
      <c r="H1116" s="3" t="s">
        <v>3841</v>
      </c>
      <c r="I1116" s="3" t="s">
        <v>3842</v>
      </c>
      <c r="J1116" s="3" t="s">
        <v>16</v>
      </c>
      <c r="K1116" s="3" t="s">
        <v>3843</v>
      </c>
      <c r="L1116" s="3" t="s">
        <v>3844</v>
      </c>
      <c r="M1116" s="3"/>
    </row>
    <row r="1117" spans="1:13" x14ac:dyDescent="0.3">
      <c r="A1117" s="3" t="s">
        <v>3840</v>
      </c>
      <c r="B1117" s="3" t="s">
        <v>13</v>
      </c>
      <c r="C1117" s="3">
        <v>223945</v>
      </c>
      <c r="D1117" s="3">
        <v>796</v>
      </c>
      <c r="E1117" s="3">
        <v>1165</v>
      </c>
      <c r="F1117" s="4">
        <v>1.6358600000000001E-95</v>
      </c>
      <c r="G1117" s="3">
        <v>307.31599999999997</v>
      </c>
      <c r="H1117" s="3" t="s">
        <v>3845</v>
      </c>
      <c r="I1117" s="3" t="s">
        <v>3846</v>
      </c>
      <c r="J1117" s="3" t="s">
        <v>16</v>
      </c>
      <c r="K1117" s="3" t="s">
        <v>3847</v>
      </c>
      <c r="L1117" s="3" t="s">
        <v>3848</v>
      </c>
      <c r="M1117" s="3"/>
    </row>
    <row r="1118" spans="1:13" x14ac:dyDescent="0.3">
      <c r="A1118" s="3" t="s">
        <v>3840</v>
      </c>
      <c r="B1118" s="3" t="s">
        <v>13</v>
      </c>
      <c r="C1118" s="3">
        <v>223946</v>
      </c>
      <c r="D1118" s="3">
        <v>411</v>
      </c>
      <c r="E1118" s="3">
        <v>617</v>
      </c>
      <c r="F1118" s="4">
        <v>5.7793899999999994E-48</v>
      </c>
      <c r="G1118" s="3">
        <v>169.85900000000001</v>
      </c>
      <c r="H1118" s="3" t="s">
        <v>3849</v>
      </c>
      <c r="I1118" s="3" t="s">
        <v>3850</v>
      </c>
      <c r="J1118" s="3" t="s">
        <v>16</v>
      </c>
      <c r="K1118" s="3" t="s">
        <v>3851</v>
      </c>
      <c r="L1118" s="3" t="s">
        <v>3852</v>
      </c>
      <c r="M1118" s="3"/>
    </row>
    <row r="1119" spans="1:13" x14ac:dyDescent="0.3">
      <c r="A1119" s="3" t="s">
        <v>3840</v>
      </c>
      <c r="B1119" s="3" t="s">
        <v>13</v>
      </c>
      <c r="C1119" s="3">
        <v>224068</v>
      </c>
      <c r="D1119" s="3">
        <v>684</v>
      </c>
      <c r="E1119" s="3">
        <v>767</v>
      </c>
      <c r="F1119" s="4">
        <v>4.7484899999999996E-9</v>
      </c>
      <c r="G1119" s="3">
        <v>54.921599999999998</v>
      </c>
      <c r="H1119" s="3" t="s">
        <v>3853</v>
      </c>
      <c r="I1119" s="3" t="s">
        <v>3854</v>
      </c>
      <c r="J1119" s="3" t="s">
        <v>99</v>
      </c>
      <c r="K1119" s="3" t="s">
        <v>3855</v>
      </c>
      <c r="L1119" s="3" t="s">
        <v>3856</v>
      </c>
      <c r="M1119" s="3"/>
    </row>
    <row r="1120" spans="1:13" x14ac:dyDescent="0.3">
      <c r="A1120" s="3" t="s">
        <v>3857</v>
      </c>
      <c r="B1120" s="3" t="s">
        <v>13</v>
      </c>
      <c r="C1120" s="3">
        <v>223357</v>
      </c>
      <c r="D1120" s="3">
        <v>3</v>
      </c>
      <c r="E1120" s="3">
        <v>324</v>
      </c>
      <c r="F1120" s="4">
        <v>4.5120400000000003E-139</v>
      </c>
      <c r="G1120" s="3">
        <v>397.37599999999998</v>
      </c>
      <c r="H1120" s="3" t="s">
        <v>3858</v>
      </c>
      <c r="I1120" s="3" t="s">
        <v>3859</v>
      </c>
      <c r="J1120" s="3" t="s">
        <v>16</v>
      </c>
      <c r="K1120" s="3" t="s">
        <v>231</v>
      </c>
      <c r="L1120" s="3" t="s">
        <v>3860</v>
      </c>
      <c r="M1120" s="3"/>
    </row>
    <row r="1121" spans="1:13" x14ac:dyDescent="0.3">
      <c r="A1121" s="3" t="s">
        <v>3861</v>
      </c>
      <c r="B1121" s="3" t="s">
        <v>25</v>
      </c>
      <c r="C1121" s="3">
        <v>412404</v>
      </c>
      <c r="D1121" s="3">
        <v>1</v>
      </c>
      <c r="E1121" s="3">
        <v>214</v>
      </c>
      <c r="F1121" s="4">
        <v>1.1136800000000001E-101</v>
      </c>
      <c r="G1121" s="3">
        <v>292.97000000000003</v>
      </c>
      <c r="H1121" s="3" t="s">
        <v>2265</v>
      </c>
      <c r="I1121" s="3" t="s">
        <v>3862</v>
      </c>
      <c r="J1121" s="3" t="s">
        <v>16</v>
      </c>
      <c r="K1121" s="3" t="s">
        <v>16</v>
      </c>
      <c r="L1121" s="3" t="s">
        <v>3863</v>
      </c>
      <c r="M1121" s="3"/>
    </row>
    <row r="1122" spans="1:13" x14ac:dyDescent="0.3">
      <c r="A1122" s="3" t="s">
        <v>3864</v>
      </c>
      <c r="B1122" s="3" t="s">
        <v>13</v>
      </c>
      <c r="C1122" s="3">
        <v>223645</v>
      </c>
      <c r="D1122" s="3">
        <v>2</v>
      </c>
      <c r="E1122" s="3">
        <v>215</v>
      </c>
      <c r="F1122" s="4">
        <v>3.3243899999999998E-104</v>
      </c>
      <c r="G1122" s="3">
        <v>299.58199999999999</v>
      </c>
      <c r="H1122" s="3" t="s">
        <v>3865</v>
      </c>
      <c r="I1122" s="3" t="s">
        <v>3866</v>
      </c>
      <c r="J1122" s="3" t="s">
        <v>16</v>
      </c>
      <c r="K1122" s="3" t="s">
        <v>3867</v>
      </c>
      <c r="L1122" s="3" t="s">
        <v>3868</v>
      </c>
      <c r="M1122" s="3"/>
    </row>
    <row r="1123" spans="1:13" x14ac:dyDescent="0.3">
      <c r="A1123" s="3" t="s">
        <v>3869</v>
      </c>
      <c r="B1123" s="3" t="s">
        <v>13</v>
      </c>
      <c r="C1123" s="3">
        <v>224824</v>
      </c>
      <c r="D1123" s="3">
        <v>1</v>
      </c>
      <c r="E1123" s="3">
        <v>276</v>
      </c>
      <c r="F1123" s="4">
        <v>2.80325E-121</v>
      </c>
      <c r="G1123" s="3">
        <v>347.73200000000003</v>
      </c>
      <c r="H1123" s="3" t="s">
        <v>3870</v>
      </c>
      <c r="I1123" s="3" t="s">
        <v>3870</v>
      </c>
      <c r="J1123" s="3" t="s">
        <v>16</v>
      </c>
      <c r="K1123" s="3" t="s">
        <v>3871</v>
      </c>
      <c r="L1123" s="3" t="s">
        <v>3872</v>
      </c>
      <c r="M1123" s="3"/>
    </row>
    <row r="1124" spans="1:13" x14ac:dyDescent="0.3">
      <c r="A1124" s="3" t="s">
        <v>3873</v>
      </c>
      <c r="B1124" s="3" t="s">
        <v>25</v>
      </c>
      <c r="C1124" s="3">
        <v>419687</v>
      </c>
      <c r="D1124" s="3">
        <v>1</v>
      </c>
      <c r="E1124" s="3">
        <v>178</v>
      </c>
      <c r="F1124" s="4">
        <v>1.9972099999999999E-31</v>
      </c>
      <c r="G1124" s="3">
        <v>111.71899999999999</v>
      </c>
      <c r="H1124" s="3" t="s">
        <v>982</v>
      </c>
      <c r="I1124" s="3" t="s">
        <v>983</v>
      </c>
      <c r="J1124" s="3" t="s">
        <v>16</v>
      </c>
      <c r="K1124" s="3" t="s">
        <v>16</v>
      </c>
      <c r="L1124" s="3" t="s">
        <v>984</v>
      </c>
      <c r="M1124" s="3"/>
    </row>
    <row r="1125" spans="1:13" x14ac:dyDescent="0.3">
      <c r="A1125" s="3" t="s">
        <v>3874</v>
      </c>
      <c r="B1125" s="3" t="s">
        <v>13</v>
      </c>
      <c r="C1125" s="3">
        <v>224047</v>
      </c>
      <c r="D1125" s="3">
        <v>301</v>
      </c>
      <c r="E1125" s="3">
        <v>529</v>
      </c>
      <c r="F1125" s="4">
        <v>7.6498799999999997E-72</v>
      </c>
      <c r="G1125" s="3">
        <v>229.83500000000001</v>
      </c>
      <c r="H1125" s="3" t="s">
        <v>3875</v>
      </c>
      <c r="I1125" s="3" t="s">
        <v>3876</v>
      </c>
      <c r="J1125" s="3" t="s">
        <v>16</v>
      </c>
      <c r="K1125" s="3" t="s">
        <v>3877</v>
      </c>
      <c r="L1125" s="3" t="s">
        <v>3878</v>
      </c>
      <c r="M1125" s="3"/>
    </row>
    <row r="1126" spans="1:13" x14ac:dyDescent="0.3">
      <c r="A1126" s="3" t="s">
        <v>3874</v>
      </c>
      <c r="B1126" s="3" t="s">
        <v>13</v>
      </c>
      <c r="C1126" s="3">
        <v>224047</v>
      </c>
      <c r="D1126" s="3">
        <v>4</v>
      </c>
      <c r="E1126" s="3">
        <v>237</v>
      </c>
      <c r="F1126" s="4">
        <v>1.6006800000000001E-66</v>
      </c>
      <c r="G1126" s="3">
        <v>215.96799999999999</v>
      </c>
      <c r="H1126" s="3" t="s">
        <v>3875</v>
      </c>
      <c r="I1126" s="3" t="s">
        <v>3876</v>
      </c>
      <c r="J1126" s="3" t="s">
        <v>16</v>
      </c>
      <c r="K1126" s="3" t="s">
        <v>3877</v>
      </c>
      <c r="L1126" s="3" t="s">
        <v>3878</v>
      </c>
      <c r="M1126" s="3"/>
    </row>
    <row r="1127" spans="1:13" x14ac:dyDescent="0.3">
      <c r="A1127" s="3" t="s">
        <v>3879</v>
      </c>
      <c r="B1127" s="3" t="s">
        <v>13</v>
      </c>
      <c r="C1127" s="3">
        <v>223692</v>
      </c>
      <c r="D1127" s="3">
        <v>7</v>
      </c>
      <c r="E1127" s="3">
        <v>264</v>
      </c>
      <c r="F1127" s="4">
        <v>3.67881E-41</v>
      </c>
      <c r="G1127" s="3">
        <v>142.11699999999999</v>
      </c>
      <c r="H1127" s="3" t="s">
        <v>3880</v>
      </c>
      <c r="I1127" s="3" t="s">
        <v>3881</v>
      </c>
      <c r="J1127" s="3" t="s">
        <v>16</v>
      </c>
      <c r="K1127" s="3" t="s">
        <v>3882</v>
      </c>
      <c r="L1127" s="3" t="s">
        <v>3883</v>
      </c>
      <c r="M1127" s="3"/>
    </row>
    <row r="1128" spans="1:13" x14ac:dyDescent="0.3">
      <c r="A1128" s="3" t="s">
        <v>3884</v>
      </c>
      <c r="B1128" s="3" t="s">
        <v>13</v>
      </c>
      <c r="C1128" s="3">
        <v>223443</v>
      </c>
      <c r="D1128" s="3">
        <v>40</v>
      </c>
      <c r="E1128" s="3">
        <v>487</v>
      </c>
      <c r="F1128" s="4">
        <v>1.4521700000000001E-82</v>
      </c>
      <c r="G1128" s="3">
        <v>265.31599999999997</v>
      </c>
      <c r="H1128" s="3" t="s">
        <v>872</v>
      </c>
      <c r="I1128" s="3" t="s">
        <v>873</v>
      </c>
      <c r="J1128" s="3" t="s">
        <v>16</v>
      </c>
      <c r="K1128" s="3" t="s">
        <v>869</v>
      </c>
      <c r="L1128" s="3" t="s">
        <v>874</v>
      </c>
      <c r="M1128" s="3"/>
    </row>
    <row r="1129" spans="1:13" x14ac:dyDescent="0.3">
      <c r="A1129" s="3" t="s">
        <v>3885</v>
      </c>
      <c r="B1129" s="3" t="s">
        <v>13</v>
      </c>
      <c r="C1129" s="3">
        <v>223745</v>
      </c>
      <c r="D1129" s="3">
        <v>1</v>
      </c>
      <c r="E1129" s="3">
        <v>290</v>
      </c>
      <c r="F1129" s="4">
        <v>9.4427800000000007E-47</v>
      </c>
      <c r="G1129" s="3">
        <v>161.18100000000001</v>
      </c>
      <c r="H1129" s="3" t="s">
        <v>3886</v>
      </c>
      <c r="I1129" s="3" t="s">
        <v>3887</v>
      </c>
      <c r="J1129" s="3" t="s">
        <v>16</v>
      </c>
      <c r="K1129" s="3" t="s">
        <v>3888</v>
      </c>
      <c r="L1129" s="3" t="s">
        <v>3889</v>
      </c>
      <c r="M1129" s="3"/>
    </row>
    <row r="1130" spans="1:13" x14ac:dyDescent="0.3">
      <c r="A1130" s="3" t="s">
        <v>3890</v>
      </c>
      <c r="B1130" s="3" t="s">
        <v>13</v>
      </c>
      <c r="C1130" s="3">
        <v>223587</v>
      </c>
      <c r="D1130" s="3">
        <v>7</v>
      </c>
      <c r="E1130" s="3">
        <v>370</v>
      </c>
      <c r="F1130" s="4">
        <v>1.0486399999999999E-79</v>
      </c>
      <c r="G1130" s="3">
        <v>253.17400000000001</v>
      </c>
      <c r="H1130" s="3" t="s">
        <v>2109</v>
      </c>
      <c r="I1130" s="3" t="s">
        <v>2110</v>
      </c>
      <c r="J1130" s="3" t="s">
        <v>113</v>
      </c>
      <c r="K1130" s="3" t="s">
        <v>2111</v>
      </c>
      <c r="L1130" s="3" t="s">
        <v>2112</v>
      </c>
      <c r="M1130" s="3"/>
    </row>
    <row r="1131" spans="1:13" x14ac:dyDescent="0.3">
      <c r="A1131" s="3" t="s">
        <v>3891</v>
      </c>
      <c r="B1131" s="3" t="s">
        <v>25</v>
      </c>
      <c r="C1131" s="3">
        <v>413061</v>
      </c>
      <c r="D1131" s="3">
        <v>7</v>
      </c>
      <c r="E1131" s="3">
        <v>201</v>
      </c>
      <c r="F1131" s="4">
        <v>6.6298400000000004E-20</v>
      </c>
      <c r="G1131" s="3">
        <v>83.659099999999995</v>
      </c>
      <c r="H1131" s="3" t="s">
        <v>3892</v>
      </c>
      <c r="I1131" s="3" t="s">
        <v>3893</v>
      </c>
      <c r="J1131" s="3" t="s">
        <v>16</v>
      </c>
      <c r="K1131" s="3" t="s">
        <v>16</v>
      </c>
      <c r="L1131" s="3" t="s">
        <v>3894</v>
      </c>
      <c r="M1131" s="3"/>
    </row>
    <row r="1132" spans="1:13" x14ac:dyDescent="0.3">
      <c r="A1132" s="3" t="s">
        <v>3895</v>
      </c>
      <c r="B1132" s="3" t="s">
        <v>13</v>
      </c>
      <c r="C1132" s="3">
        <v>223463</v>
      </c>
      <c r="D1132" s="3">
        <v>1</v>
      </c>
      <c r="E1132" s="3">
        <v>159</v>
      </c>
      <c r="F1132" s="4">
        <v>8.2343400000000001E-100</v>
      </c>
      <c r="G1132" s="3">
        <v>283.75</v>
      </c>
      <c r="H1132" s="3" t="s">
        <v>3896</v>
      </c>
      <c r="I1132" s="3" t="s">
        <v>3897</v>
      </c>
      <c r="J1132" s="3" t="s">
        <v>16</v>
      </c>
      <c r="K1132" s="3" t="s">
        <v>797</v>
      </c>
      <c r="L1132" s="3" t="s">
        <v>3898</v>
      </c>
      <c r="M1132" s="3"/>
    </row>
    <row r="1133" spans="1:13" x14ac:dyDescent="0.3">
      <c r="A1133" s="3" t="s">
        <v>3899</v>
      </c>
      <c r="B1133" s="3" t="s">
        <v>13</v>
      </c>
      <c r="C1133" s="3">
        <v>225742</v>
      </c>
      <c r="D1133" s="3">
        <v>66</v>
      </c>
      <c r="E1133" s="3">
        <v>271</v>
      </c>
      <c r="F1133" s="4">
        <v>1.6848299999999999E-41</v>
      </c>
      <c r="G1133" s="3">
        <v>142.51300000000001</v>
      </c>
      <c r="H1133" s="3" t="s">
        <v>3900</v>
      </c>
      <c r="I1133" s="3" t="s">
        <v>3901</v>
      </c>
      <c r="J1133" s="3" t="s">
        <v>16</v>
      </c>
      <c r="K1133" s="3" t="s">
        <v>950</v>
      </c>
      <c r="L1133" s="3" t="s">
        <v>3902</v>
      </c>
      <c r="M1133" s="3"/>
    </row>
    <row r="1134" spans="1:13" x14ac:dyDescent="0.3">
      <c r="A1134" s="3" t="s">
        <v>3903</v>
      </c>
      <c r="B1134" s="3" t="s">
        <v>13</v>
      </c>
      <c r="C1134" s="3">
        <v>224086</v>
      </c>
      <c r="D1134" s="3">
        <v>7</v>
      </c>
      <c r="E1134" s="3">
        <v>598</v>
      </c>
      <c r="F1134" s="4">
        <v>2.4742099999999999E-135</v>
      </c>
      <c r="G1134" s="3">
        <v>407.495</v>
      </c>
      <c r="H1134" s="3" t="s">
        <v>1925</v>
      </c>
      <c r="I1134" s="3" t="s">
        <v>1926</v>
      </c>
      <c r="J1134" s="3" t="s">
        <v>16</v>
      </c>
      <c r="K1134" s="3" t="s">
        <v>1927</v>
      </c>
      <c r="L1134" s="3" t="s">
        <v>1928</v>
      </c>
      <c r="M1134" s="3"/>
    </row>
    <row r="1135" spans="1:13" x14ac:dyDescent="0.3">
      <c r="A1135" s="3" t="s">
        <v>3904</v>
      </c>
      <c r="B1135" s="3" t="s">
        <v>13</v>
      </c>
      <c r="C1135" s="3">
        <v>224055</v>
      </c>
      <c r="D1135" s="3">
        <v>1</v>
      </c>
      <c r="E1135" s="3">
        <v>525</v>
      </c>
      <c r="F1135" s="4">
        <v>1.77966E-57</v>
      </c>
      <c r="G1135" s="3">
        <v>201.11799999999999</v>
      </c>
      <c r="H1135" s="3" t="s">
        <v>1267</v>
      </c>
      <c r="I1135" s="3" t="s">
        <v>1268</v>
      </c>
      <c r="J1135" s="3" t="s">
        <v>16</v>
      </c>
      <c r="K1135" s="3" t="s">
        <v>1269</v>
      </c>
      <c r="L1135" s="3" t="s">
        <v>1270</v>
      </c>
      <c r="M1135" s="3"/>
    </row>
    <row r="1136" spans="1:13" x14ac:dyDescent="0.3">
      <c r="A1136" s="3" t="s">
        <v>3905</v>
      </c>
      <c r="B1136" s="3" t="s">
        <v>13</v>
      </c>
      <c r="C1136" s="3">
        <v>225088</v>
      </c>
      <c r="D1136" s="3">
        <v>1</v>
      </c>
      <c r="E1136" s="3">
        <v>311</v>
      </c>
      <c r="F1136" s="4">
        <v>9.1238800000000002E-104</v>
      </c>
      <c r="G1136" s="3">
        <v>305.33800000000002</v>
      </c>
      <c r="H1136" s="3" t="s">
        <v>3906</v>
      </c>
      <c r="I1136" s="3" t="s">
        <v>3907</v>
      </c>
      <c r="J1136" s="3" t="s">
        <v>16</v>
      </c>
      <c r="K1136" s="3" t="s">
        <v>3908</v>
      </c>
      <c r="L1136" s="3" t="s">
        <v>3909</v>
      </c>
      <c r="M1136" s="3"/>
    </row>
    <row r="1137" spans="1:13" x14ac:dyDescent="0.3">
      <c r="A1137" s="3" t="s">
        <v>3910</v>
      </c>
      <c r="B1137" s="3" t="s">
        <v>13</v>
      </c>
      <c r="C1137" s="3">
        <v>225438</v>
      </c>
      <c r="D1137" s="3">
        <v>4</v>
      </c>
      <c r="E1137" s="3">
        <v>226</v>
      </c>
      <c r="F1137" s="4">
        <v>4.1916399999999999E-141</v>
      </c>
      <c r="G1137" s="3">
        <v>393.50400000000002</v>
      </c>
      <c r="H1137" s="3" t="s">
        <v>3911</v>
      </c>
      <c r="I1137" s="3" t="s">
        <v>3912</v>
      </c>
      <c r="J1137" s="3" t="s">
        <v>16</v>
      </c>
      <c r="K1137" s="3" t="s">
        <v>3913</v>
      </c>
      <c r="L1137" s="3" t="s">
        <v>3914</v>
      </c>
      <c r="M1137" s="3"/>
    </row>
    <row r="1138" spans="1:13" x14ac:dyDescent="0.3">
      <c r="A1138" s="3" t="s">
        <v>3915</v>
      </c>
      <c r="B1138" s="3" t="s">
        <v>13</v>
      </c>
      <c r="C1138" s="3">
        <v>224107</v>
      </c>
      <c r="D1138" s="3">
        <v>127</v>
      </c>
      <c r="E1138" s="3">
        <v>363</v>
      </c>
      <c r="F1138" s="4">
        <v>3.0807800000000001E-149</v>
      </c>
      <c r="G1138" s="3">
        <v>420.488</v>
      </c>
      <c r="H1138" s="3" t="s">
        <v>3916</v>
      </c>
      <c r="I1138" s="3" t="s">
        <v>3917</v>
      </c>
      <c r="J1138" s="3" t="s">
        <v>16</v>
      </c>
      <c r="K1138" s="3" t="s">
        <v>1763</v>
      </c>
      <c r="L1138" s="3" t="s">
        <v>3918</v>
      </c>
      <c r="M1138" s="3"/>
    </row>
    <row r="1139" spans="1:13" x14ac:dyDescent="0.3">
      <c r="A1139" s="3" t="s">
        <v>3919</v>
      </c>
      <c r="B1139" s="3" t="s">
        <v>13</v>
      </c>
      <c r="C1139" s="3">
        <v>224516</v>
      </c>
      <c r="D1139" s="3">
        <v>3</v>
      </c>
      <c r="E1139" s="3">
        <v>338</v>
      </c>
      <c r="F1139" s="4">
        <v>5.6912599999999998E-126</v>
      </c>
      <c r="G1139" s="3">
        <v>365.565</v>
      </c>
      <c r="H1139" s="3" t="s">
        <v>3920</v>
      </c>
      <c r="I1139" s="3" t="s">
        <v>3921</v>
      </c>
      <c r="J1139" s="3" t="s">
        <v>16</v>
      </c>
      <c r="K1139" s="3" t="s">
        <v>3922</v>
      </c>
      <c r="L1139" s="3" t="s">
        <v>3923</v>
      </c>
      <c r="M1139" s="3"/>
    </row>
    <row r="1140" spans="1:13" x14ac:dyDescent="0.3">
      <c r="A1140" s="3" t="s">
        <v>3924</v>
      </c>
      <c r="B1140" s="3" t="s">
        <v>13</v>
      </c>
      <c r="C1140" s="3">
        <v>226087</v>
      </c>
      <c r="D1140" s="3">
        <v>1</v>
      </c>
      <c r="E1140" s="3">
        <v>176</v>
      </c>
      <c r="F1140" s="4">
        <v>2.6849600000000002E-99</v>
      </c>
      <c r="G1140" s="3">
        <v>283.92899999999997</v>
      </c>
      <c r="H1140" s="3" t="s">
        <v>3925</v>
      </c>
      <c r="I1140" s="3" t="s">
        <v>3926</v>
      </c>
      <c r="J1140" s="3" t="s">
        <v>16</v>
      </c>
      <c r="K1140" s="3" t="s">
        <v>3927</v>
      </c>
      <c r="L1140" s="3" t="s">
        <v>3928</v>
      </c>
      <c r="M1140" s="3"/>
    </row>
    <row r="1141" spans="1:13" x14ac:dyDescent="0.3">
      <c r="A1141" s="3" t="s">
        <v>3929</v>
      </c>
      <c r="B1141" s="3" t="s">
        <v>13</v>
      </c>
      <c r="C1141" s="3">
        <v>225161</v>
      </c>
      <c r="D1141" s="3">
        <v>1</v>
      </c>
      <c r="E1141" s="3">
        <v>479</v>
      </c>
      <c r="F1141" s="4">
        <v>6.0679899999999998E-137</v>
      </c>
      <c r="G1141" s="3">
        <v>401.60700000000003</v>
      </c>
      <c r="H1141" s="3" t="s">
        <v>3930</v>
      </c>
      <c r="I1141" s="3" t="s">
        <v>3931</v>
      </c>
      <c r="J1141" s="3" t="s">
        <v>16</v>
      </c>
      <c r="K1141" s="3" t="s">
        <v>2702</v>
      </c>
      <c r="L1141" s="3" t="s">
        <v>3932</v>
      </c>
      <c r="M1141" s="3"/>
    </row>
    <row r="1142" spans="1:13" x14ac:dyDescent="0.3">
      <c r="A1142" s="3" t="s">
        <v>3933</v>
      </c>
      <c r="B1142" s="3" t="s">
        <v>13</v>
      </c>
      <c r="C1142" s="3">
        <v>223635</v>
      </c>
      <c r="D1142" s="3">
        <v>1</v>
      </c>
      <c r="E1142" s="3">
        <v>269</v>
      </c>
      <c r="F1142" s="4">
        <v>2.6446400000000002E-66</v>
      </c>
      <c r="G1142" s="3">
        <v>206.87899999999999</v>
      </c>
      <c r="H1142" s="3" t="s">
        <v>234</v>
      </c>
      <c r="I1142" s="3" t="s">
        <v>235</v>
      </c>
      <c r="J1142" s="3" t="s">
        <v>16</v>
      </c>
      <c r="K1142" s="3" t="s">
        <v>236</v>
      </c>
      <c r="L1142" s="3" t="s">
        <v>237</v>
      </c>
      <c r="M1142" s="3"/>
    </row>
    <row r="1143" spans="1:13" x14ac:dyDescent="0.3">
      <c r="A1143" s="3" t="s">
        <v>3934</v>
      </c>
      <c r="B1143" s="3" t="s">
        <v>13</v>
      </c>
      <c r="C1143" s="3">
        <v>223360</v>
      </c>
      <c r="D1143" s="3">
        <v>6</v>
      </c>
      <c r="E1143" s="3">
        <v>222</v>
      </c>
      <c r="F1143" s="4">
        <v>1.1921599999999999E-96</v>
      </c>
      <c r="G1143" s="3">
        <v>280.613</v>
      </c>
      <c r="H1143" s="3" t="s">
        <v>3935</v>
      </c>
      <c r="I1143" s="3" t="s">
        <v>3936</v>
      </c>
      <c r="J1143" s="3" t="s">
        <v>16</v>
      </c>
      <c r="K1143" s="3" t="s">
        <v>1597</v>
      </c>
      <c r="L1143" s="3" t="s">
        <v>3937</v>
      </c>
      <c r="M1143" s="3"/>
    </row>
    <row r="1144" spans="1:13" x14ac:dyDescent="0.3">
      <c r="A1144" s="3" t="s">
        <v>3938</v>
      </c>
      <c r="B1144" s="3" t="s">
        <v>13</v>
      </c>
      <c r="C1144" s="3">
        <v>224064</v>
      </c>
      <c r="D1144" s="3">
        <v>1</v>
      </c>
      <c r="E1144" s="3">
        <v>65</v>
      </c>
      <c r="F1144" s="4">
        <v>3.1521099999999998E-17</v>
      </c>
      <c r="G1144" s="3">
        <v>67.808199999999999</v>
      </c>
      <c r="H1144" s="3" t="s">
        <v>3939</v>
      </c>
      <c r="I1144" s="3" t="s">
        <v>3940</v>
      </c>
      <c r="J1144" s="3" t="s">
        <v>16</v>
      </c>
      <c r="K1144" s="3" t="s">
        <v>3941</v>
      </c>
      <c r="L1144" s="3" t="s">
        <v>3942</v>
      </c>
      <c r="M1144" s="3"/>
    </row>
    <row r="1145" spans="1:13" x14ac:dyDescent="0.3">
      <c r="A1145" s="3" t="s">
        <v>3943</v>
      </c>
      <c r="B1145" s="3" t="s">
        <v>13</v>
      </c>
      <c r="C1145" s="3">
        <v>225106</v>
      </c>
      <c r="D1145" s="3">
        <v>1</v>
      </c>
      <c r="E1145" s="3">
        <v>408</v>
      </c>
      <c r="F1145" s="4">
        <v>1.0503899999999999E-162</v>
      </c>
      <c r="G1145" s="3">
        <v>463.32299999999998</v>
      </c>
      <c r="H1145" s="3" t="s">
        <v>3944</v>
      </c>
      <c r="I1145" s="3" t="s">
        <v>3945</v>
      </c>
      <c r="J1145" s="3" t="s">
        <v>16</v>
      </c>
      <c r="K1145" s="3" t="s">
        <v>3946</v>
      </c>
      <c r="L1145" s="3" t="s">
        <v>3947</v>
      </c>
      <c r="M1145" s="3"/>
    </row>
    <row r="1146" spans="1:13" x14ac:dyDescent="0.3">
      <c r="A1146" s="3" t="s">
        <v>3948</v>
      </c>
      <c r="B1146" s="3" t="s">
        <v>25</v>
      </c>
      <c r="C1146" s="3">
        <v>353252</v>
      </c>
      <c r="D1146" s="3">
        <v>5</v>
      </c>
      <c r="E1146" s="3">
        <v>214</v>
      </c>
      <c r="F1146" s="4">
        <v>1.3369899999999999E-29</v>
      </c>
      <c r="G1146" s="3">
        <v>109.477</v>
      </c>
      <c r="H1146" s="3" t="s">
        <v>3949</v>
      </c>
      <c r="I1146" s="3" t="s">
        <v>3950</v>
      </c>
      <c r="J1146" s="3" t="s">
        <v>16</v>
      </c>
      <c r="K1146" s="3" t="s">
        <v>16</v>
      </c>
      <c r="L1146" s="3" t="s">
        <v>3951</v>
      </c>
      <c r="M1146" s="3"/>
    </row>
    <row r="1147" spans="1:13" x14ac:dyDescent="0.3">
      <c r="A1147" s="3" t="s">
        <v>3952</v>
      </c>
      <c r="B1147" s="3" t="s">
        <v>13</v>
      </c>
      <c r="C1147" s="3">
        <v>223404</v>
      </c>
      <c r="D1147" s="3">
        <v>1</v>
      </c>
      <c r="E1147" s="3">
        <v>257</v>
      </c>
      <c r="F1147" s="4">
        <v>1.3679299999999999E-78</v>
      </c>
      <c r="G1147" s="3">
        <v>237.59200000000001</v>
      </c>
      <c r="H1147" s="3" t="s">
        <v>3953</v>
      </c>
      <c r="I1147" s="3" t="s">
        <v>3954</v>
      </c>
      <c r="J1147" s="3" t="s">
        <v>16</v>
      </c>
      <c r="K1147" s="3" t="s">
        <v>3955</v>
      </c>
      <c r="L1147" s="3" t="s">
        <v>3956</v>
      </c>
      <c r="M1147" s="3"/>
    </row>
    <row r="1148" spans="1:13" x14ac:dyDescent="0.3">
      <c r="A1148" s="3" t="s">
        <v>3957</v>
      </c>
      <c r="B1148" s="3" t="s">
        <v>13</v>
      </c>
      <c r="C1148" s="3">
        <v>225258</v>
      </c>
      <c r="D1148" s="3">
        <v>4</v>
      </c>
      <c r="E1148" s="3">
        <v>227</v>
      </c>
      <c r="F1148" s="4">
        <v>4.4335599999999998E-85</v>
      </c>
      <c r="G1148" s="3">
        <v>251.83600000000001</v>
      </c>
      <c r="H1148" s="3" t="s">
        <v>3958</v>
      </c>
      <c r="I1148" s="3" t="s">
        <v>3959</v>
      </c>
      <c r="J1148" s="3" t="s">
        <v>16</v>
      </c>
      <c r="K1148" s="3" t="s">
        <v>501</v>
      </c>
      <c r="L1148" s="3" t="s">
        <v>3960</v>
      </c>
      <c r="M1148" s="3"/>
    </row>
    <row r="1149" spans="1:13" x14ac:dyDescent="0.3">
      <c r="A1149" s="3" t="s">
        <v>3961</v>
      </c>
      <c r="B1149" s="3" t="s">
        <v>13</v>
      </c>
      <c r="C1149" s="3">
        <v>223255</v>
      </c>
      <c r="D1149" s="3">
        <v>5</v>
      </c>
      <c r="E1149" s="3">
        <v>216</v>
      </c>
      <c r="F1149" s="4">
        <v>1.3166E-116</v>
      </c>
      <c r="G1149" s="3">
        <v>330.68400000000003</v>
      </c>
      <c r="H1149" s="3" t="s">
        <v>3962</v>
      </c>
      <c r="I1149" s="3" t="s">
        <v>3963</v>
      </c>
      <c r="J1149" s="3" t="s">
        <v>16</v>
      </c>
      <c r="K1149" s="3" t="s">
        <v>3964</v>
      </c>
      <c r="L1149" s="3" t="s">
        <v>3965</v>
      </c>
      <c r="M1149" s="3"/>
    </row>
    <row r="1150" spans="1:13" x14ac:dyDescent="0.3">
      <c r="A1150" s="3" t="s">
        <v>3966</v>
      </c>
      <c r="B1150" s="3" t="s">
        <v>13</v>
      </c>
      <c r="C1150" s="3">
        <v>226445</v>
      </c>
      <c r="D1150" s="3">
        <v>1</v>
      </c>
      <c r="E1150" s="3">
        <v>223</v>
      </c>
      <c r="F1150" s="4">
        <v>3.3316999999999998E-44</v>
      </c>
      <c r="G1150" s="3">
        <v>148.34100000000001</v>
      </c>
      <c r="H1150" s="3" t="s">
        <v>3967</v>
      </c>
      <c r="I1150" s="3" t="s">
        <v>3968</v>
      </c>
      <c r="J1150" s="3" t="s">
        <v>16</v>
      </c>
      <c r="K1150" s="3" t="s">
        <v>3969</v>
      </c>
      <c r="L1150" s="3" t="s">
        <v>3970</v>
      </c>
      <c r="M1150" s="3"/>
    </row>
    <row r="1151" spans="1:13" x14ac:dyDescent="0.3">
      <c r="A1151" s="3" t="s">
        <v>3971</v>
      </c>
      <c r="B1151" s="3" t="s">
        <v>13</v>
      </c>
      <c r="C1151" s="3">
        <v>223577</v>
      </c>
      <c r="D1151" s="3">
        <v>1</v>
      </c>
      <c r="E1151" s="3">
        <v>170</v>
      </c>
      <c r="F1151" s="4">
        <v>8.8238099999999998E-70</v>
      </c>
      <c r="G1151" s="3">
        <v>209.047</v>
      </c>
      <c r="H1151" s="3" t="s">
        <v>563</v>
      </c>
      <c r="I1151" s="3" t="s">
        <v>564</v>
      </c>
      <c r="J1151" s="3" t="s">
        <v>16</v>
      </c>
      <c r="K1151" s="3" t="s">
        <v>123</v>
      </c>
      <c r="L1151" s="3" t="s">
        <v>565</v>
      </c>
      <c r="M1151" s="3"/>
    </row>
    <row r="1152" spans="1:13" x14ac:dyDescent="0.3">
      <c r="A1152" s="3" t="s">
        <v>3972</v>
      </c>
      <c r="B1152" s="3" t="s">
        <v>13</v>
      </c>
      <c r="C1152" s="3">
        <v>223681</v>
      </c>
      <c r="D1152" s="3">
        <v>54</v>
      </c>
      <c r="E1152" s="3">
        <v>535</v>
      </c>
      <c r="F1152" s="4">
        <v>6.36077E-155</v>
      </c>
      <c r="G1152" s="3">
        <v>458.834</v>
      </c>
      <c r="H1152" s="3" t="s">
        <v>3973</v>
      </c>
      <c r="I1152" s="3" t="s">
        <v>3974</v>
      </c>
      <c r="J1152" s="3" t="s">
        <v>16</v>
      </c>
      <c r="K1152" s="3" t="s">
        <v>3975</v>
      </c>
      <c r="L1152" s="3" t="s">
        <v>3976</v>
      </c>
      <c r="M1152" s="3"/>
    </row>
    <row r="1153" spans="1:13" x14ac:dyDescent="0.3">
      <c r="A1153" s="3" t="s">
        <v>3972</v>
      </c>
      <c r="B1153" s="3" t="s">
        <v>25</v>
      </c>
      <c r="C1153" s="3">
        <v>416311</v>
      </c>
      <c r="D1153" s="3">
        <v>556</v>
      </c>
      <c r="E1153" s="3">
        <v>735</v>
      </c>
      <c r="F1153" s="4">
        <v>2.9817499999999999E-62</v>
      </c>
      <c r="G1153" s="3">
        <v>206.90899999999999</v>
      </c>
      <c r="H1153" s="3" t="s">
        <v>3977</v>
      </c>
      <c r="I1153" s="3" t="s">
        <v>3978</v>
      </c>
      <c r="J1153" s="3" t="s">
        <v>16</v>
      </c>
      <c r="K1153" s="3" t="s">
        <v>16</v>
      </c>
      <c r="L1153" s="3" t="s">
        <v>3979</v>
      </c>
      <c r="M1153" s="3"/>
    </row>
    <row r="1154" spans="1:13" x14ac:dyDescent="0.3">
      <c r="A1154" s="3" t="s">
        <v>3980</v>
      </c>
      <c r="B1154" s="3" t="s">
        <v>13</v>
      </c>
      <c r="C1154" s="3">
        <v>223377</v>
      </c>
      <c r="D1154" s="3">
        <v>1</v>
      </c>
      <c r="E1154" s="3">
        <v>253</v>
      </c>
      <c r="F1154" s="4">
        <v>2.8690700000000001E-85</v>
      </c>
      <c r="G1154" s="3">
        <v>254.86500000000001</v>
      </c>
      <c r="H1154" s="3" t="s">
        <v>3981</v>
      </c>
      <c r="I1154" s="3" t="s">
        <v>3982</v>
      </c>
      <c r="J1154" s="3" t="s">
        <v>16</v>
      </c>
      <c r="K1154" s="3" t="s">
        <v>621</v>
      </c>
      <c r="L1154" s="3" t="s">
        <v>3983</v>
      </c>
      <c r="M1154" s="3"/>
    </row>
    <row r="1155" spans="1:13" x14ac:dyDescent="0.3">
      <c r="A1155" s="3" t="s">
        <v>3984</v>
      </c>
      <c r="B1155" s="3" t="s">
        <v>13</v>
      </c>
      <c r="C1155" s="3">
        <v>224155</v>
      </c>
      <c r="D1155" s="3">
        <v>1</v>
      </c>
      <c r="E1155" s="3">
        <v>310</v>
      </c>
      <c r="F1155" s="4">
        <v>1.1517E-102</v>
      </c>
      <c r="G1155" s="3">
        <v>302.411</v>
      </c>
      <c r="H1155" s="3" t="s">
        <v>1004</v>
      </c>
      <c r="I1155" s="3" t="s">
        <v>1005</v>
      </c>
      <c r="J1155" s="3" t="s">
        <v>16</v>
      </c>
      <c r="K1155" s="3" t="s">
        <v>1006</v>
      </c>
      <c r="L1155" s="3" t="s">
        <v>1007</v>
      </c>
      <c r="M1155" s="3"/>
    </row>
    <row r="1156" spans="1:13" x14ac:dyDescent="0.3">
      <c r="A1156" s="3" t="s">
        <v>3985</v>
      </c>
      <c r="B1156" s="3" t="s">
        <v>13</v>
      </c>
      <c r="C1156" s="3">
        <v>226071</v>
      </c>
      <c r="D1156" s="3">
        <v>18</v>
      </c>
      <c r="E1156" s="3">
        <v>249</v>
      </c>
      <c r="F1156" s="4">
        <v>1.13572E-71</v>
      </c>
      <c r="G1156" s="3">
        <v>219.56899999999999</v>
      </c>
      <c r="H1156" s="3" t="s">
        <v>3986</v>
      </c>
      <c r="I1156" s="3" t="s">
        <v>3987</v>
      </c>
      <c r="J1156" s="3" t="s">
        <v>16</v>
      </c>
      <c r="K1156" s="3" t="s">
        <v>3988</v>
      </c>
      <c r="L1156" s="3" t="s">
        <v>3989</v>
      </c>
      <c r="M1156" s="3"/>
    </row>
    <row r="1157" spans="1:13" x14ac:dyDescent="0.3">
      <c r="A1157" s="3" t="s">
        <v>3990</v>
      </c>
      <c r="B1157" s="3" t="s">
        <v>25</v>
      </c>
      <c r="C1157" s="3">
        <v>417454</v>
      </c>
      <c r="D1157" s="3">
        <v>70</v>
      </c>
      <c r="E1157" s="3">
        <v>354</v>
      </c>
      <c r="F1157" s="4">
        <v>1.43172E-68</v>
      </c>
      <c r="G1157" s="3">
        <v>221.55500000000001</v>
      </c>
      <c r="H1157" s="3" t="s">
        <v>200</v>
      </c>
      <c r="I1157" s="3" t="s">
        <v>201</v>
      </c>
      <c r="J1157" s="3" t="s">
        <v>16</v>
      </c>
      <c r="K1157" s="3" t="s">
        <v>16</v>
      </c>
      <c r="L1157" s="3" t="s">
        <v>202</v>
      </c>
      <c r="M1157" s="3"/>
    </row>
    <row r="1158" spans="1:13" x14ac:dyDescent="0.3">
      <c r="A1158" s="3" t="s">
        <v>3991</v>
      </c>
      <c r="B1158" s="3" t="s">
        <v>13</v>
      </c>
      <c r="C1158" s="3">
        <v>225224</v>
      </c>
      <c r="D1158" s="3">
        <v>3</v>
      </c>
      <c r="E1158" s="3">
        <v>385</v>
      </c>
      <c r="F1158" s="4">
        <v>6.7312999999999994E-107</v>
      </c>
      <c r="G1158" s="3">
        <v>321.27300000000002</v>
      </c>
      <c r="H1158" s="3" t="s">
        <v>2333</v>
      </c>
      <c r="I1158" s="3" t="s">
        <v>2334</v>
      </c>
      <c r="J1158" s="3" t="s">
        <v>16</v>
      </c>
      <c r="K1158" s="3" t="s">
        <v>2287</v>
      </c>
      <c r="L1158" s="3" t="s">
        <v>2335</v>
      </c>
      <c r="M1158" s="3"/>
    </row>
    <row r="1159" spans="1:13" x14ac:dyDescent="0.3">
      <c r="A1159" s="3" t="s">
        <v>3992</v>
      </c>
      <c r="B1159" s="3" t="s">
        <v>13</v>
      </c>
      <c r="C1159" s="3">
        <v>223839</v>
      </c>
      <c r="D1159" s="3">
        <v>162</v>
      </c>
      <c r="E1159" s="3">
        <v>667</v>
      </c>
      <c r="F1159" s="4">
        <v>1.0599E-94</v>
      </c>
      <c r="G1159" s="3">
        <v>304.33100000000002</v>
      </c>
      <c r="H1159" s="3" t="s">
        <v>2071</v>
      </c>
      <c r="I1159" s="3" t="s">
        <v>2072</v>
      </c>
      <c r="J1159" s="3" t="s">
        <v>16</v>
      </c>
      <c r="K1159" s="3" t="s">
        <v>2073</v>
      </c>
      <c r="L1159" s="3" t="s">
        <v>2074</v>
      </c>
      <c r="M1159" s="3"/>
    </row>
    <row r="1160" spans="1:13" x14ac:dyDescent="0.3">
      <c r="A1160" s="3" t="s">
        <v>3993</v>
      </c>
      <c r="B1160" s="3" t="s">
        <v>13</v>
      </c>
      <c r="C1160" s="3">
        <v>224254</v>
      </c>
      <c r="D1160" s="3">
        <v>1</v>
      </c>
      <c r="E1160" s="3">
        <v>175</v>
      </c>
      <c r="F1160" s="4">
        <v>1.14203E-32</v>
      </c>
      <c r="G1160" s="3">
        <v>115.727</v>
      </c>
      <c r="H1160" s="3" t="s">
        <v>2130</v>
      </c>
      <c r="I1160" s="3" t="s">
        <v>2131</v>
      </c>
      <c r="J1160" s="3" t="s">
        <v>16</v>
      </c>
      <c r="K1160" s="3" t="s">
        <v>2132</v>
      </c>
      <c r="L1160" s="3" t="s">
        <v>2133</v>
      </c>
      <c r="M1160" s="3"/>
    </row>
    <row r="1161" spans="1:13" x14ac:dyDescent="0.3">
      <c r="A1161" s="3" t="s">
        <v>3994</v>
      </c>
      <c r="B1161" s="3" t="s">
        <v>25</v>
      </c>
      <c r="C1161" s="3">
        <v>223618</v>
      </c>
      <c r="D1161" s="3">
        <v>268</v>
      </c>
      <c r="E1161" s="3">
        <v>363</v>
      </c>
      <c r="F1161" s="3">
        <v>8.6712899999999999E-3</v>
      </c>
      <c r="G1161" s="3">
        <v>38.030700000000003</v>
      </c>
      <c r="H1161" s="3" t="s">
        <v>3995</v>
      </c>
      <c r="I1161" s="3" t="s">
        <v>3996</v>
      </c>
      <c r="J1161" s="3" t="s">
        <v>99</v>
      </c>
      <c r="K1161" s="3" t="s">
        <v>16</v>
      </c>
      <c r="L1161" s="3" t="s">
        <v>3997</v>
      </c>
      <c r="M1161" s="3"/>
    </row>
    <row r="1162" spans="1:13" x14ac:dyDescent="0.3">
      <c r="A1162" s="3" t="s">
        <v>3998</v>
      </c>
      <c r="B1162" s="3" t="s">
        <v>13</v>
      </c>
      <c r="C1162" s="3">
        <v>223655</v>
      </c>
      <c r="D1162" s="3">
        <v>69</v>
      </c>
      <c r="E1162" s="3">
        <v>383</v>
      </c>
      <c r="F1162" s="4">
        <v>5.6203200000000003E-9</v>
      </c>
      <c r="G1162" s="3">
        <v>56.822400000000002</v>
      </c>
      <c r="H1162" s="3" t="s">
        <v>3999</v>
      </c>
      <c r="I1162" s="3" t="s">
        <v>4000</v>
      </c>
      <c r="J1162" s="3" t="s">
        <v>16</v>
      </c>
      <c r="K1162" s="3" t="s">
        <v>2535</v>
      </c>
      <c r="L1162" s="3" t="s">
        <v>4001</v>
      </c>
      <c r="M1162" s="3"/>
    </row>
    <row r="1163" spans="1:13" x14ac:dyDescent="0.3">
      <c r="A1163" s="3" t="s">
        <v>4002</v>
      </c>
      <c r="B1163" s="3" t="s">
        <v>13</v>
      </c>
      <c r="C1163" s="3">
        <v>223791</v>
      </c>
      <c r="D1163" s="3">
        <v>37</v>
      </c>
      <c r="E1163" s="3">
        <v>467</v>
      </c>
      <c r="F1163" s="4">
        <v>2.7915700000000001E-180</v>
      </c>
      <c r="G1163" s="3">
        <v>510.32299999999998</v>
      </c>
      <c r="H1163" s="3" t="s">
        <v>4003</v>
      </c>
      <c r="I1163" s="3" t="s">
        <v>4004</v>
      </c>
      <c r="J1163" s="3" t="s">
        <v>16</v>
      </c>
      <c r="K1163" s="3" t="s">
        <v>4005</v>
      </c>
      <c r="L1163" s="3" t="s">
        <v>4006</v>
      </c>
      <c r="M1163" s="3"/>
    </row>
    <row r="1164" spans="1:13" x14ac:dyDescent="0.3">
      <c r="A1164" s="3" t="s">
        <v>4007</v>
      </c>
      <c r="B1164" s="3" t="s">
        <v>13</v>
      </c>
      <c r="C1164" s="3">
        <v>223892</v>
      </c>
      <c r="D1164" s="3">
        <v>4</v>
      </c>
      <c r="E1164" s="3">
        <v>140</v>
      </c>
      <c r="F1164" s="4">
        <v>7.5202300000000005E-58</v>
      </c>
      <c r="G1164" s="3">
        <v>176.79</v>
      </c>
      <c r="H1164" s="3" t="s">
        <v>4008</v>
      </c>
      <c r="I1164" s="3" t="s">
        <v>4009</v>
      </c>
      <c r="J1164" s="3" t="s">
        <v>16</v>
      </c>
      <c r="K1164" s="3" t="s">
        <v>4010</v>
      </c>
      <c r="L1164" s="3" t="s">
        <v>4011</v>
      </c>
      <c r="M1164" s="3"/>
    </row>
    <row r="1165" spans="1:13" x14ac:dyDescent="0.3">
      <c r="A1165" s="3" t="s">
        <v>4012</v>
      </c>
      <c r="B1165" s="3" t="s">
        <v>13</v>
      </c>
      <c r="C1165" s="3">
        <v>223594</v>
      </c>
      <c r="D1165" s="3">
        <v>1</v>
      </c>
      <c r="E1165" s="3">
        <v>404</v>
      </c>
      <c r="F1165" s="3">
        <v>0</v>
      </c>
      <c r="G1165" s="3">
        <v>577.72799999999995</v>
      </c>
      <c r="H1165" s="3" t="s">
        <v>4013</v>
      </c>
      <c r="I1165" s="3" t="s">
        <v>4014</v>
      </c>
      <c r="J1165" s="3" t="s">
        <v>16</v>
      </c>
      <c r="K1165" s="3" t="s">
        <v>4015</v>
      </c>
      <c r="L1165" s="3" t="s">
        <v>4016</v>
      </c>
      <c r="M1165" s="3"/>
    </row>
    <row r="1166" spans="1:13" x14ac:dyDescent="0.3">
      <c r="A1166" s="3" t="s">
        <v>4017</v>
      </c>
      <c r="B1166" s="3" t="s">
        <v>13</v>
      </c>
      <c r="C1166" s="3">
        <v>223791</v>
      </c>
      <c r="D1166" s="3">
        <v>12</v>
      </c>
      <c r="E1166" s="3">
        <v>419</v>
      </c>
      <c r="F1166" s="4">
        <v>3.2264700000000002E-130</v>
      </c>
      <c r="G1166" s="3">
        <v>381.28100000000001</v>
      </c>
      <c r="H1166" s="3" t="s">
        <v>4003</v>
      </c>
      <c r="I1166" s="3" t="s">
        <v>4004</v>
      </c>
      <c r="J1166" s="3" t="s">
        <v>16</v>
      </c>
      <c r="K1166" s="3" t="s">
        <v>4005</v>
      </c>
      <c r="L1166" s="3" t="s">
        <v>4006</v>
      </c>
      <c r="M1166" s="3"/>
    </row>
    <row r="1167" spans="1:13" x14ac:dyDescent="0.3">
      <c r="A1167" s="3" t="s">
        <v>4018</v>
      </c>
      <c r="B1167" s="3" t="s">
        <v>13</v>
      </c>
      <c r="C1167" s="3">
        <v>223473</v>
      </c>
      <c r="D1167" s="3">
        <v>1</v>
      </c>
      <c r="E1167" s="3">
        <v>252</v>
      </c>
      <c r="F1167" s="4">
        <v>9.3984199999999992E-149</v>
      </c>
      <c r="G1167" s="3">
        <v>415.05399999999997</v>
      </c>
      <c r="H1167" s="3" t="s">
        <v>4019</v>
      </c>
      <c r="I1167" s="3" t="s">
        <v>4020</v>
      </c>
      <c r="J1167" s="3" t="s">
        <v>16</v>
      </c>
      <c r="K1167" s="3" t="s">
        <v>4021</v>
      </c>
      <c r="L1167" s="3" t="s">
        <v>4022</v>
      </c>
      <c r="M1167" s="3"/>
    </row>
    <row r="1168" spans="1:13" x14ac:dyDescent="0.3">
      <c r="A1168" s="3" t="s">
        <v>4023</v>
      </c>
      <c r="B1168" s="3" t="s">
        <v>13</v>
      </c>
      <c r="C1168" s="3">
        <v>223548</v>
      </c>
      <c r="D1168" s="3">
        <v>5</v>
      </c>
      <c r="E1168" s="3">
        <v>332</v>
      </c>
      <c r="F1168" s="4">
        <v>2.02094E-60</v>
      </c>
      <c r="G1168" s="3">
        <v>197.49100000000001</v>
      </c>
      <c r="H1168" s="3" t="s">
        <v>2602</v>
      </c>
      <c r="I1168" s="3" t="s">
        <v>2603</v>
      </c>
      <c r="J1168" s="3" t="s">
        <v>16</v>
      </c>
      <c r="K1168" s="3" t="s">
        <v>2604</v>
      </c>
      <c r="L1168" s="3" t="s">
        <v>2605</v>
      </c>
      <c r="M1168" s="3"/>
    </row>
    <row r="1169" spans="1:13" x14ac:dyDescent="0.3">
      <c r="A1169" s="3" t="s">
        <v>4024</v>
      </c>
      <c r="B1169" s="3" t="s">
        <v>25</v>
      </c>
      <c r="C1169" s="3">
        <v>413162</v>
      </c>
      <c r="D1169" s="3">
        <v>1</v>
      </c>
      <c r="E1169" s="3">
        <v>240</v>
      </c>
      <c r="F1169" s="4">
        <v>7.6393200000000003E-40</v>
      </c>
      <c r="G1169" s="3">
        <v>136.761</v>
      </c>
      <c r="H1169" s="3" t="s">
        <v>4025</v>
      </c>
      <c r="I1169" s="3" t="s">
        <v>4026</v>
      </c>
      <c r="J1169" s="3" t="s">
        <v>16</v>
      </c>
      <c r="K1169" s="3" t="s">
        <v>16</v>
      </c>
      <c r="L1169" s="3" t="s">
        <v>4027</v>
      </c>
      <c r="M1169" s="3"/>
    </row>
    <row r="1170" spans="1:13" x14ac:dyDescent="0.3">
      <c r="A1170" s="3" t="s">
        <v>4028</v>
      </c>
      <c r="B1170" s="3" t="s">
        <v>13</v>
      </c>
      <c r="C1170" s="3">
        <v>223710</v>
      </c>
      <c r="D1170" s="3">
        <v>3</v>
      </c>
      <c r="E1170" s="3">
        <v>190</v>
      </c>
      <c r="F1170" s="4">
        <v>4.2561899999999996E-46</v>
      </c>
      <c r="G1170" s="3">
        <v>151.81299999999999</v>
      </c>
      <c r="H1170" s="3" t="s">
        <v>1646</v>
      </c>
      <c r="I1170" s="3" t="s">
        <v>1647</v>
      </c>
      <c r="J1170" s="3" t="s">
        <v>16</v>
      </c>
      <c r="K1170" s="3" t="s">
        <v>236</v>
      </c>
      <c r="L1170" s="3" t="s">
        <v>1648</v>
      </c>
      <c r="M1170" s="3"/>
    </row>
    <row r="1171" spans="1:13" x14ac:dyDescent="0.3">
      <c r="A1171" s="3" t="s">
        <v>4029</v>
      </c>
      <c r="B1171" s="3" t="s">
        <v>13</v>
      </c>
      <c r="C1171" s="3">
        <v>223601</v>
      </c>
      <c r="D1171" s="3">
        <v>1</v>
      </c>
      <c r="E1171" s="3">
        <v>448</v>
      </c>
      <c r="F1171" s="4">
        <v>7.0221400000000003E-149</v>
      </c>
      <c r="G1171" s="3">
        <v>430.923</v>
      </c>
      <c r="H1171" s="3" t="s">
        <v>4030</v>
      </c>
      <c r="I1171" s="3" t="s">
        <v>4031</v>
      </c>
      <c r="J1171" s="3" t="s">
        <v>16</v>
      </c>
      <c r="K1171" s="3" t="s">
        <v>4032</v>
      </c>
      <c r="L1171" s="3" t="s">
        <v>4033</v>
      </c>
      <c r="M1171" s="3"/>
    </row>
    <row r="1172" spans="1:13" x14ac:dyDescent="0.3">
      <c r="A1172" s="3" t="s">
        <v>4034</v>
      </c>
      <c r="B1172" s="3" t="s">
        <v>13</v>
      </c>
      <c r="C1172" s="3">
        <v>225880</v>
      </c>
      <c r="D1172" s="3">
        <v>1</v>
      </c>
      <c r="E1172" s="3">
        <v>151</v>
      </c>
      <c r="F1172" s="4">
        <v>1.04302E-35</v>
      </c>
      <c r="G1172" s="3">
        <v>122.941</v>
      </c>
      <c r="H1172" s="3" t="s">
        <v>4035</v>
      </c>
      <c r="I1172" s="3" t="s">
        <v>4036</v>
      </c>
      <c r="J1172" s="3" t="s">
        <v>16</v>
      </c>
      <c r="K1172" s="3" t="s">
        <v>4037</v>
      </c>
      <c r="L1172" s="3" t="s">
        <v>4038</v>
      </c>
      <c r="M1172" s="3"/>
    </row>
    <row r="1173" spans="1:13" x14ac:dyDescent="0.3">
      <c r="A1173" s="3" t="s">
        <v>4039</v>
      </c>
      <c r="B1173" s="3" t="s">
        <v>13</v>
      </c>
      <c r="C1173" s="3">
        <v>223618</v>
      </c>
      <c r="D1173" s="3">
        <v>1</v>
      </c>
      <c r="E1173" s="3">
        <v>427</v>
      </c>
      <c r="F1173" s="4">
        <v>1.46893E-144</v>
      </c>
      <c r="G1173" s="3">
        <v>418.99299999999999</v>
      </c>
      <c r="H1173" s="3" t="s">
        <v>4040</v>
      </c>
      <c r="I1173" s="3" t="s">
        <v>4041</v>
      </c>
      <c r="J1173" s="3" t="s">
        <v>16</v>
      </c>
      <c r="K1173" s="3" t="s">
        <v>3995</v>
      </c>
      <c r="L1173" s="3" t="s">
        <v>3997</v>
      </c>
      <c r="M1173" s="3"/>
    </row>
    <row r="1174" spans="1:13" x14ac:dyDescent="0.3">
      <c r="A1174" s="3" t="s">
        <v>4042</v>
      </c>
      <c r="B1174" s="3" t="s">
        <v>13</v>
      </c>
      <c r="C1174" s="3">
        <v>223837</v>
      </c>
      <c r="D1174" s="3">
        <v>5</v>
      </c>
      <c r="E1174" s="3">
        <v>424</v>
      </c>
      <c r="F1174" s="3">
        <v>0</v>
      </c>
      <c r="G1174" s="3">
        <v>630.68899999999996</v>
      </c>
      <c r="H1174" s="3" t="s">
        <v>1032</v>
      </c>
      <c r="I1174" s="3" t="s">
        <v>1033</v>
      </c>
      <c r="J1174" s="3" t="s">
        <v>16</v>
      </c>
      <c r="K1174" s="3" t="s">
        <v>1034</v>
      </c>
      <c r="L1174" s="3" t="s">
        <v>1035</v>
      </c>
      <c r="M1174" s="3"/>
    </row>
    <row r="1175" spans="1:13" x14ac:dyDescent="0.3">
      <c r="A1175" s="3" t="s">
        <v>4043</v>
      </c>
      <c r="B1175" s="3" t="s">
        <v>13</v>
      </c>
      <c r="C1175" s="3">
        <v>223559</v>
      </c>
      <c r="D1175" s="3">
        <v>12</v>
      </c>
      <c r="E1175" s="3">
        <v>254</v>
      </c>
      <c r="F1175" s="4">
        <v>5.2446500000000004E-57</v>
      </c>
      <c r="G1175" s="3">
        <v>182.54400000000001</v>
      </c>
      <c r="H1175" s="3" t="s">
        <v>4044</v>
      </c>
      <c r="I1175" s="3" t="s">
        <v>4045</v>
      </c>
      <c r="J1175" s="3" t="s">
        <v>16</v>
      </c>
      <c r="K1175" s="3" t="s">
        <v>4046</v>
      </c>
      <c r="L1175" s="3" t="s">
        <v>4047</v>
      </c>
      <c r="M1175" s="3"/>
    </row>
    <row r="1176" spans="1:13" x14ac:dyDescent="0.3">
      <c r="A1176" s="3" t="s">
        <v>4048</v>
      </c>
      <c r="B1176" s="3" t="s">
        <v>25</v>
      </c>
      <c r="C1176" s="3">
        <v>420035</v>
      </c>
      <c r="D1176" s="3">
        <v>4</v>
      </c>
      <c r="E1176" s="3">
        <v>92</v>
      </c>
      <c r="F1176" s="4">
        <v>1.8219299999999999E-40</v>
      </c>
      <c r="G1176" s="3">
        <v>128.37</v>
      </c>
      <c r="H1176" s="3" t="s">
        <v>4049</v>
      </c>
      <c r="I1176" s="3" t="s">
        <v>4050</v>
      </c>
      <c r="J1176" s="3" t="s">
        <v>16</v>
      </c>
      <c r="K1176" s="3" t="s">
        <v>16</v>
      </c>
      <c r="L1176" s="3" t="s">
        <v>4051</v>
      </c>
      <c r="M1176" s="3"/>
    </row>
    <row r="1177" spans="1:13" x14ac:dyDescent="0.3">
      <c r="A1177" s="3" t="s">
        <v>4052</v>
      </c>
      <c r="B1177" s="3" t="s">
        <v>13</v>
      </c>
      <c r="C1177" s="3">
        <v>224311</v>
      </c>
      <c r="D1177" s="3">
        <v>2</v>
      </c>
      <c r="E1177" s="3">
        <v>116</v>
      </c>
      <c r="F1177" s="4">
        <v>5.8872699999999997E-52</v>
      </c>
      <c r="G1177" s="3">
        <v>160.06200000000001</v>
      </c>
      <c r="H1177" s="3" t="s">
        <v>795</v>
      </c>
      <c r="I1177" s="3" t="s">
        <v>796</v>
      </c>
      <c r="J1177" s="3" t="s">
        <v>16</v>
      </c>
      <c r="K1177" s="3" t="s">
        <v>797</v>
      </c>
      <c r="L1177" s="3" t="s">
        <v>798</v>
      </c>
      <c r="M1177" s="3"/>
    </row>
    <row r="1178" spans="1:13" x14ac:dyDescent="0.3">
      <c r="A1178" s="3" t="s">
        <v>4053</v>
      </c>
      <c r="B1178" s="3" t="s">
        <v>13</v>
      </c>
      <c r="C1178" s="3">
        <v>227052</v>
      </c>
      <c r="D1178" s="3">
        <v>3</v>
      </c>
      <c r="E1178" s="3">
        <v>169</v>
      </c>
      <c r="F1178" s="4">
        <v>1.6184300000000001E-47</v>
      </c>
      <c r="G1178" s="3">
        <v>151.87</v>
      </c>
      <c r="H1178" s="3" t="s">
        <v>4054</v>
      </c>
      <c r="I1178" s="3" t="s">
        <v>4054</v>
      </c>
      <c r="J1178" s="3" t="s">
        <v>16</v>
      </c>
      <c r="K1178" s="3" t="s">
        <v>982</v>
      </c>
      <c r="L1178" s="3" t="s">
        <v>980</v>
      </c>
      <c r="M1178" s="3"/>
    </row>
    <row r="1179" spans="1:13" x14ac:dyDescent="0.3">
      <c r="A1179" s="3" t="s">
        <v>4055</v>
      </c>
      <c r="B1179" s="3" t="s">
        <v>25</v>
      </c>
      <c r="C1179" s="3">
        <v>418655</v>
      </c>
      <c r="D1179" s="3">
        <v>1</v>
      </c>
      <c r="E1179" s="3">
        <v>146</v>
      </c>
      <c r="F1179" s="4">
        <v>1.4430600000000001E-10</v>
      </c>
      <c r="G1179" s="3">
        <v>55.395299999999999</v>
      </c>
      <c r="H1179" s="3" t="s">
        <v>4056</v>
      </c>
      <c r="I1179" s="3" t="s">
        <v>4057</v>
      </c>
      <c r="J1179" s="3" t="s">
        <v>16</v>
      </c>
      <c r="K1179" s="3" t="s">
        <v>16</v>
      </c>
      <c r="L1179" s="3" t="s">
        <v>4058</v>
      </c>
      <c r="M1179" s="3"/>
    </row>
    <row r="1180" spans="1:13" x14ac:dyDescent="0.3">
      <c r="A1180" s="3" t="s">
        <v>4059</v>
      </c>
      <c r="B1180" s="3" t="s">
        <v>13</v>
      </c>
      <c r="C1180" s="3">
        <v>224214</v>
      </c>
      <c r="D1180" s="3">
        <v>1</v>
      </c>
      <c r="E1180" s="3">
        <v>270</v>
      </c>
      <c r="F1180" s="4">
        <v>2.1228399999999999E-44</v>
      </c>
      <c r="G1180" s="3">
        <v>152.851</v>
      </c>
      <c r="H1180" s="3" t="s">
        <v>4060</v>
      </c>
      <c r="I1180" s="3" t="s">
        <v>4061</v>
      </c>
      <c r="J1180" s="3" t="s">
        <v>16</v>
      </c>
      <c r="K1180" s="3" t="s">
        <v>4062</v>
      </c>
      <c r="L1180" s="3" t="s">
        <v>4063</v>
      </c>
      <c r="M1180" s="3"/>
    </row>
    <row r="1181" spans="1:13" x14ac:dyDescent="0.3">
      <c r="A1181" s="3" t="s">
        <v>4064</v>
      </c>
      <c r="B1181" s="3" t="s">
        <v>13</v>
      </c>
      <c r="C1181" s="3">
        <v>223103</v>
      </c>
      <c r="D1181" s="3">
        <v>1</v>
      </c>
      <c r="E1181" s="3">
        <v>281</v>
      </c>
      <c r="F1181" s="4">
        <v>6.08652E-114</v>
      </c>
      <c r="G1181" s="3">
        <v>328.39600000000002</v>
      </c>
      <c r="H1181" s="3" t="s">
        <v>4065</v>
      </c>
      <c r="I1181" s="3" t="s">
        <v>4066</v>
      </c>
      <c r="J1181" s="3" t="s">
        <v>16</v>
      </c>
      <c r="K1181" s="3" t="s">
        <v>4067</v>
      </c>
      <c r="L1181" s="3" t="s">
        <v>4068</v>
      </c>
      <c r="M1181" s="3"/>
    </row>
    <row r="1182" spans="1:13" x14ac:dyDescent="0.3">
      <c r="A1182" s="3" t="s">
        <v>4069</v>
      </c>
      <c r="B1182" s="3" t="s">
        <v>25</v>
      </c>
      <c r="C1182" s="3">
        <v>223532</v>
      </c>
      <c r="D1182" s="3">
        <v>1</v>
      </c>
      <c r="E1182" s="3">
        <v>152</v>
      </c>
      <c r="F1182" s="4">
        <v>1.9657099999999998E-9</v>
      </c>
      <c r="G1182" s="3">
        <v>53.847000000000001</v>
      </c>
      <c r="H1182" s="3" t="s">
        <v>846</v>
      </c>
      <c r="I1182" s="3" t="s">
        <v>847</v>
      </c>
      <c r="J1182" s="3" t="s">
        <v>16</v>
      </c>
      <c r="K1182" s="3" t="s">
        <v>16</v>
      </c>
      <c r="L1182" s="3" t="s">
        <v>848</v>
      </c>
      <c r="M1182" s="3"/>
    </row>
    <row r="1183" spans="1:13" x14ac:dyDescent="0.3">
      <c r="A1183" s="3" t="s">
        <v>4070</v>
      </c>
      <c r="B1183" s="3" t="s">
        <v>13</v>
      </c>
      <c r="C1183" s="3">
        <v>223103</v>
      </c>
      <c r="D1183" s="3">
        <v>1</v>
      </c>
      <c r="E1183" s="3">
        <v>281</v>
      </c>
      <c r="F1183" s="4">
        <v>3.3537299999999999E-107</v>
      </c>
      <c r="G1183" s="3">
        <v>311.447</v>
      </c>
      <c r="H1183" s="3" t="s">
        <v>4065</v>
      </c>
      <c r="I1183" s="3" t="s">
        <v>4066</v>
      </c>
      <c r="J1183" s="3" t="s">
        <v>16</v>
      </c>
      <c r="K1183" s="3" t="s">
        <v>4067</v>
      </c>
      <c r="L1183" s="3" t="s">
        <v>4068</v>
      </c>
      <c r="M1183" s="3"/>
    </row>
    <row r="1184" spans="1:13" x14ac:dyDescent="0.3">
      <c r="A1184" s="3" t="s">
        <v>4071</v>
      </c>
      <c r="B1184" s="3" t="s">
        <v>13</v>
      </c>
      <c r="C1184" s="3">
        <v>225646</v>
      </c>
      <c r="D1184" s="3">
        <v>11</v>
      </c>
      <c r="E1184" s="3">
        <v>485</v>
      </c>
      <c r="F1184" s="4">
        <v>2.1643599999999999E-145</v>
      </c>
      <c r="G1184" s="3">
        <v>425.54500000000002</v>
      </c>
      <c r="H1184" s="3" t="s">
        <v>4072</v>
      </c>
      <c r="I1184" s="3" t="s">
        <v>4073</v>
      </c>
      <c r="J1184" s="3" t="s">
        <v>16</v>
      </c>
      <c r="K1184" s="3" t="s">
        <v>306</v>
      </c>
      <c r="L1184" s="3" t="s">
        <v>4074</v>
      </c>
      <c r="M1184" s="3"/>
    </row>
    <row r="1185" spans="1:13" x14ac:dyDescent="0.3">
      <c r="A1185" s="3" t="s">
        <v>4075</v>
      </c>
      <c r="B1185" s="3" t="s">
        <v>13</v>
      </c>
      <c r="C1185" s="3">
        <v>224055</v>
      </c>
      <c r="D1185" s="3">
        <v>36</v>
      </c>
      <c r="E1185" s="3">
        <v>591</v>
      </c>
      <c r="F1185" s="4">
        <v>4.1927999999999998E-163</v>
      </c>
      <c r="G1185" s="3">
        <v>477.30599999999998</v>
      </c>
      <c r="H1185" s="3" t="s">
        <v>1267</v>
      </c>
      <c r="I1185" s="3" t="s">
        <v>1268</v>
      </c>
      <c r="J1185" s="3" t="s">
        <v>16</v>
      </c>
      <c r="K1185" s="3" t="s">
        <v>1269</v>
      </c>
      <c r="L1185" s="3" t="s">
        <v>1270</v>
      </c>
      <c r="M1185" s="3"/>
    </row>
    <row r="1186" spans="1:13" x14ac:dyDescent="0.3">
      <c r="A1186" s="3" t="s">
        <v>4076</v>
      </c>
      <c r="B1186" s="3" t="s">
        <v>13</v>
      </c>
      <c r="C1186" s="3">
        <v>224759</v>
      </c>
      <c r="D1186" s="3">
        <v>29</v>
      </c>
      <c r="E1186" s="3">
        <v>145</v>
      </c>
      <c r="F1186" s="4">
        <v>1.21367E-20</v>
      </c>
      <c r="G1186" s="3">
        <v>84.955100000000002</v>
      </c>
      <c r="H1186" s="3" t="s">
        <v>2211</v>
      </c>
      <c r="I1186" s="3" t="s">
        <v>2212</v>
      </c>
      <c r="J1186" s="3" t="s">
        <v>16</v>
      </c>
      <c r="K1186" s="3" t="s">
        <v>193</v>
      </c>
      <c r="L1186" s="3" t="s">
        <v>2213</v>
      </c>
      <c r="M1186" s="3"/>
    </row>
    <row r="1187" spans="1:13" x14ac:dyDescent="0.3">
      <c r="A1187" s="3" t="s">
        <v>4077</v>
      </c>
      <c r="B1187" s="3" t="s">
        <v>13</v>
      </c>
      <c r="C1187" s="3">
        <v>223788</v>
      </c>
      <c r="D1187" s="3">
        <v>6</v>
      </c>
      <c r="E1187" s="3">
        <v>146</v>
      </c>
      <c r="F1187" s="4">
        <v>3.8149199999999999E-33</v>
      </c>
      <c r="G1187" s="3">
        <v>114.015</v>
      </c>
      <c r="H1187" s="3" t="s">
        <v>4078</v>
      </c>
      <c r="I1187" s="3" t="s">
        <v>4079</v>
      </c>
      <c r="J1187" s="3" t="s">
        <v>16</v>
      </c>
      <c r="K1187" s="3" t="s">
        <v>2208</v>
      </c>
      <c r="L1187" s="3" t="s">
        <v>4080</v>
      </c>
      <c r="M1187" s="3"/>
    </row>
    <row r="1188" spans="1:13" x14ac:dyDescent="0.3">
      <c r="A1188" s="3" t="s">
        <v>4081</v>
      </c>
      <c r="B1188" s="3" t="s">
        <v>13</v>
      </c>
      <c r="C1188" s="3">
        <v>223742</v>
      </c>
      <c r="D1188" s="3">
        <v>4</v>
      </c>
      <c r="E1188" s="3">
        <v>226</v>
      </c>
      <c r="F1188" s="4">
        <v>2.3051799999999998E-31</v>
      </c>
      <c r="G1188" s="3">
        <v>114.711</v>
      </c>
      <c r="H1188" s="3" t="s">
        <v>4082</v>
      </c>
      <c r="I1188" s="3" t="s">
        <v>4083</v>
      </c>
      <c r="J1188" s="3" t="s">
        <v>16</v>
      </c>
      <c r="K1188" s="3" t="s">
        <v>4084</v>
      </c>
      <c r="L1188" s="3" t="s">
        <v>4085</v>
      </c>
      <c r="M1188" s="3"/>
    </row>
    <row r="1189" spans="1:13" x14ac:dyDescent="0.3">
      <c r="A1189" s="3" t="s">
        <v>4086</v>
      </c>
      <c r="B1189" s="3" t="s">
        <v>13</v>
      </c>
      <c r="C1189" s="3">
        <v>223742</v>
      </c>
      <c r="D1189" s="3">
        <v>1</v>
      </c>
      <c r="E1189" s="3">
        <v>226</v>
      </c>
      <c r="F1189" s="4">
        <v>4.1402000000000004E-37</v>
      </c>
      <c r="G1189" s="3">
        <v>129.73400000000001</v>
      </c>
      <c r="H1189" s="3" t="s">
        <v>4082</v>
      </c>
      <c r="I1189" s="3" t="s">
        <v>4083</v>
      </c>
      <c r="J1189" s="3" t="s">
        <v>16</v>
      </c>
      <c r="K1189" s="3" t="s">
        <v>4084</v>
      </c>
      <c r="L1189" s="3" t="s">
        <v>4085</v>
      </c>
      <c r="M1189" s="3"/>
    </row>
    <row r="1190" spans="1:13" x14ac:dyDescent="0.3">
      <c r="A1190" s="3" t="s">
        <v>4087</v>
      </c>
      <c r="B1190" s="3" t="s">
        <v>25</v>
      </c>
      <c r="C1190" s="3">
        <v>224336</v>
      </c>
      <c r="D1190" s="3">
        <v>6</v>
      </c>
      <c r="E1190" s="3">
        <v>147</v>
      </c>
      <c r="F1190" s="4">
        <v>6.4801900000000003E-17</v>
      </c>
      <c r="G1190" s="3">
        <v>74.401700000000005</v>
      </c>
      <c r="H1190" s="3" t="s">
        <v>279</v>
      </c>
      <c r="I1190" s="3" t="s">
        <v>4088</v>
      </c>
      <c r="J1190" s="3" t="s">
        <v>113</v>
      </c>
      <c r="K1190" s="3" t="s">
        <v>16</v>
      </c>
      <c r="L1190" s="3" t="s">
        <v>280</v>
      </c>
      <c r="M1190" s="3"/>
    </row>
    <row r="1191" spans="1:13" x14ac:dyDescent="0.3">
      <c r="A1191" s="3" t="s">
        <v>4089</v>
      </c>
      <c r="B1191" s="3" t="s">
        <v>13</v>
      </c>
      <c r="C1191" s="3">
        <v>223640</v>
      </c>
      <c r="D1191" s="3">
        <v>4</v>
      </c>
      <c r="E1191" s="3">
        <v>243</v>
      </c>
      <c r="F1191" s="4">
        <v>4.0050399999999999E-75</v>
      </c>
      <c r="G1191" s="3">
        <v>228.32499999999999</v>
      </c>
      <c r="H1191" s="3" t="s">
        <v>4090</v>
      </c>
      <c r="I1191" s="3" t="s">
        <v>4091</v>
      </c>
      <c r="J1191" s="3" t="s">
        <v>16</v>
      </c>
      <c r="K1191" s="3" t="s">
        <v>4092</v>
      </c>
      <c r="L1191" s="3" t="s">
        <v>4093</v>
      </c>
      <c r="M1191" s="3"/>
    </row>
    <row r="1192" spans="1:13" x14ac:dyDescent="0.3">
      <c r="A1192" s="3" t="s">
        <v>4094</v>
      </c>
      <c r="B1192" s="3" t="s">
        <v>13</v>
      </c>
      <c r="C1192" s="3">
        <v>223680</v>
      </c>
      <c r="D1192" s="3">
        <v>33</v>
      </c>
      <c r="E1192" s="3">
        <v>117</v>
      </c>
      <c r="F1192" s="4">
        <v>3.3625899999999999E-7</v>
      </c>
      <c r="G1192" s="3">
        <v>45.313299999999998</v>
      </c>
      <c r="H1192" s="3" t="s">
        <v>1427</v>
      </c>
      <c r="I1192" s="3" t="s">
        <v>1428</v>
      </c>
      <c r="J1192" s="3" t="s">
        <v>16</v>
      </c>
      <c r="K1192" s="3" t="s">
        <v>1429</v>
      </c>
      <c r="L1192" s="3" t="s">
        <v>1430</v>
      </c>
      <c r="M1192" s="3"/>
    </row>
    <row r="1193" spans="1:13" x14ac:dyDescent="0.3">
      <c r="A1193" s="3" t="s">
        <v>4095</v>
      </c>
      <c r="B1193" s="3" t="s">
        <v>13</v>
      </c>
      <c r="C1193" s="3">
        <v>224759</v>
      </c>
      <c r="D1193" s="3">
        <v>32</v>
      </c>
      <c r="E1193" s="3">
        <v>147</v>
      </c>
      <c r="F1193" s="4">
        <v>6.9322099999999997E-18</v>
      </c>
      <c r="G1193" s="3">
        <v>74.554699999999997</v>
      </c>
      <c r="H1193" s="3" t="s">
        <v>2211</v>
      </c>
      <c r="I1193" s="3" t="s">
        <v>2212</v>
      </c>
      <c r="J1193" s="3" t="s">
        <v>16</v>
      </c>
      <c r="K1193" s="3" t="s">
        <v>193</v>
      </c>
      <c r="L1193" s="3" t="s">
        <v>2213</v>
      </c>
      <c r="M1193" s="3"/>
    </row>
    <row r="1194" spans="1:13" x14ac:dyDescent="0.3">
      <c r="A1194" s="3" t="s">
        <v>4096</v>
      </c>
      <c r="B1194" s="3" t="s">
        <v>13</v>
      </c>
      <c r="C1194" s="3">
        <v>224174</v>
      </c>
      <c r="D1194" s="3">
        <v>1</v>
      </c>
      <c r="E1194" s="3">
        <v>88</v>
      </c>
      <c r="F1194" s="4">
        <v>1.96322E-26</v>
      </c>
      <c r="G1194" s="3">
        <v>92.6374</v>
      </c>
      <c r="H1194" s="3" t="s">
        <v>4097</v>
      </c>
      <c r="I1194" s="3" t="s">
        <v>4098</v>
      </c>
      <c r="J1194" s="3" t="s">
        <v>16</v>
      </c>
      <c r="K1194" s="3" t="s">
        <v>4099</v>
      </c>
      <c r="L1194" s="3" t="s">
        <v>4100</v>
      </c>
      <c r="M1194" s="3"/>
    </row>
    <row r="1195" spans="1:13" x14ac:dyDescent="0.3">
      <c r="A1195" s="3" t="s">
        <v>4101</v>
      </c>
      <c r="B1195" s="3" t="s">
        <v>13</v>
      </c>
      <c r="C1195" s="3">
        <v>223778</v>
      </c>
      <c r="D1195" s="3">
        <v>36</v>
      </c>
      <c r="E1195" s="3">
        <v>259</v>
      </c>
      <c r="F1195" s="4">
        <v>3.4211599999999998E-54</v>
      </c>
      <c r="G1195" s="3">
        <v>179.184</v>
      </c>
      <c r="H1195" s="3" t="s">
        <v>4102</v>
      </c>
      <c r="I1195" s="3" t="s">
        <v>4103</v>
      </c>
      <c r="J1195" s="3" t="s">
        <v>99</v>
      </c>
      <c r="K1195" s="3" t="s">
        <v>4104</v>
      </c>
      <c r="L1195" s="3" t="s">
        <v>4105</v>
      </c>
      <c r="M1195" s="3"/>
    </row>
    <row r="1196" spans="1:13" x14ac:dyDescent="0.3">
      <c r="A1196" s="3" t="s">
        <v>4106</v>
      </c>
      <c r="B1196" s="3" t="s">
        <v>13</v>
      </c>
      <c r="C1196" s="3">
        <v>227779</v>
      </c>
      <c r="D1196" s="3">
        <v>293</v>
      </c>
      <c r="E1196" s="3">
        <v>590</v>
      </c>
      <c r="F1196" s="4">
        <v>2.45655E-45</v>
      </c>
      <c r="G1196" s="3">
        <v>164.20400000000001</v>
      </c>
      <c r="H1196" s="3" t="s">
        <v>4107</v>
      </c>
      <c r="I1196" s="3" t="s">
        <v>4108</v>
      </c>
      <c r="J1196" s="3" t="s">
        <v>16</v>
      </c>
      <c r="K1196" s="3" t="s">
        <v>1153</v>
      </c>
      <c r="L1196" s="3" t="s">
        <v>1155</v>
      </c>
      <c r="M1196" s="3"/>
    </row>
    <row r="1197" spans="1:13" x14ac:dyDescent="0.3">
      <c r="A1197" s="3" t="s">
        <v>4106</v>
      </c>
      <c r="B1197" s="3" t="s">
        <v>13</v>
      </c>
      <c r="C1197" s="3">
        <v>227779</v>
      </c>
      <c r="D1197" s="3">
        <v>527</v>
      </c>
      <c r="E1197" s="3">
        <v>668</v>
      </c>
      <c r="F1197" s="4">
        <v>6.5568200000000002E-25</v>
      </c>
      <c r="G1197" s="3">
        <v>106.039</v>
      </c>
      <c r="H1197" s="3" t="s">
        <v>4107</v>
      </c>
      <c r="I1197" s="3" t="s">
        <v>4108</v>
      </c>
      <c r="J1197" s="3" t="s">
        <v>113</v>
      </c>
      <c r="K1197" s="3" t="s">
        <v>1153</v>
      </c>
      <c r="L1197" s="3" t="s">
        <v>1155</v>
      </c>
      <c r="M1197" s="3"/>
    </row>
    <row r="1198" spans="1:13" x14ac:dyDescent="0.3">
      <c r="A1198" s="3" t="s">
        <v>4109</v>
      </c>
      <c r="B1198" s="3" t="s">
        <v>13</v>
      </c>
      <c r="C1198" s="3">
        <v>223100</v>
      </c>
      <c r="D1198" s="3">
        <v>3</v>
      </c>
      <c r="E1198" s="3">
        <v>656</v>
      </c>
      <c r="F1198" s="3">
        <v>0</v>
      </c>
      <c r="G1198" s="3">
        <v>1101.1099999999999</v>
      </c>
      <c r="H1198" s="3" t="s">
        <v>4110</v>
      </c>
      <c r="I1198" s="3" t="s">
        <v>4111</v>
      </c>
      <c r="J1198" s="3" t="s">
        <v>16</v>
      </c>
      <c r="K1198" s="3" t="s">
        <v>4112</v>
      </c>
      <c r="L1198" s="3" t="s">
        <v>4113</v>
      </c>
      <c r="M1198" s="3"/>
    </row>
    <row r="1199" spans="1:13" x14ac:dyDescent="0.3">
      <c r="A1199" s="3" t="s">
        <v>4114</v>
      </c>
      <c r="B1199" s="3" t="s">
        <v>13</v>
      </c>
      <c r="C1199" s="3">
        <v>223313</v>
      </c>
      <c r="D1199" s="3">
        <v>1</v>
      </c>
      <c r="E1199" s="3">
        <v>227</v>
      </c>
      <c r="F1199" s="4">
        <v>3.3464199999999999E-69</v>
      </c>
      <c r="G1199" s="3">
        <v>211.02699999999999</v>
      </c>
      <c r="H1199" s="3" t="s">
        <v>4115</v>
      </c>
      <c r="I1199" s="3" t="s">
        <v>4116</v>
      </c>
      <c r="J1199" s="3" t="s">
        <v>16</v>
      </c>
      <c r="K1199" s="3" t="s">
        <v>4117</v>
      </c>
      <c r="L1199" s="3" t="s">
        <v>4118</v>
      </c>
      <c r="M1199" s="3"/>
    </row>
    <row r="1200" spans="1:13" x14ac:dyDescent="0.3">
      <c r="A1200" s="3" t="s">
        <v>4119</v>
      </c>
      <c r="B1200" s="3" t="s">
        <v>25</v>
      </c>
      <c r="C1200" s="3">
        <v>226150</v>
      </c>
      <c r="D1200" s="3">
        <v>2</v>
      </c>
      <c r="E1200" s="3">
        <v>283</v>
      </c>
      <c r="F1200" s="4">
        <v>5.0357900000000002E-152</v>
      </c>
      <c r="G1200" s="3">
        <v>426.03300000000002</v>
      </c>
      <c r="H1200" s="3" t="s">
        <v>4120</v>
      </c>
      <c r="I1200" s="3" t="s">
        <v>4121</v>
      </c>
      <c r="J1200" s="3" t="s">
        <v>16</v>
      </c>
      <c r="K1200" s="3" t="s">
        <v>16</v>
      </c>
      <c r="L1200" s="3" t="s">
        <v>4122</v>
      </c>
      <c r="M1200" s="3"/>
    </row>
    <row r="1201" spans="1:13" x14ac:dyDescent="0.3">
      <c r="A1201" s="3" t="s">
        <v>4123</v>
      </c>
      <c r="B1201" s="3" t="s">
        <v>13</v>
      </c>
      <c r="C1201" s="3">
        <v>223347</v>
      </c>
      <c r="D1201" s="3">
        <v>1</v>
      </c>
      <c r="E1201" s="3">
        <v>212</v>
      </c>
      <c r="F1201" s="4">
        <v>2.8501099999999999E-91</v>
      </c>
      <c r="G1201" s="3">
        <v>266.423</v>
      </c>
      <c r="H1201" s="3" t="s">
        <v>4124</v>
      </c>
      <c r="I1201" s="3" t="s">
        <v>4125</v>
      </c>
      <c r="J1201" s="3" t="s">
        <v>16</v>
      </c>
      <c r="K1201" s="3" t="s">
        <v>825</v>
      </c>
      <c r="L1201" s="3" t="s">
        <v>4126</v>
      </c>
      <c r="M1201" s="3"/>
    </row>
    <row r="1202" spans="1:13" x14ac:dyDescent="0.3">
      <c r="A1202" s="3" t="s">
        <v>4127</v>
      </c>
      <c r="B1202" s="3" t="s">
        <v>25</v>
      </c>
      <c r="C1202" s="3">
        <v>415825</v>
      </c>
      <c r="D1202" s="3">
        <v>1</v>
      </c>
      <c r="E1202" s="3">
        <v>92</v>
      </c>
      <c r="F1202" s="4">
        <v>1.37384E-11</v>
      </c>
      <c r="G1202" s="3">
        <v>55.322299999999998</v>
      </c>
      <c r="H1202" s="3" t="s">
        <v>4128</v>
      </c>
      <c r="I1202" s="3" t="s">
        <v>4129</v>
      </c>
      <c r="J1202" s="3" t="s">
        <v>16</v>
      </c>
      <c r="K1202" s="3" t="s">
        <v>16</v>
      </c>
      <c r="L1202" s="3" t="s">
        <v>4130</v>
      </c>
      <c r="M1202" s="3"/>
    </row>
    <row r="1203" spans="1:13" x14ac:dyDescent="0.3">
      <c r="A1203" s="3" t="s">
        <v>4131</v>
      </c>
      <c r="B1203" s="3" t="s">
        <v>25</v>
      </c>
      <c r="C1203" s="3">
        <v>414057</v>
      </c>
      <c r="D1203" s="3">
        <v>1</v>
      </c>
      <c r="E1203" s="3">
        <v>474</v>
      </c>
      <c r="F1203" s="4">
        <v>2.2194899999999999E-117</v>
      </c>
      <c r="G1203" s="3">
        <v>353.536</v>
      </c>
      <c r="H1203" s="3" t="s">
        <v>4132</v>
      </c>
      <c r="I1203" s="3" t="s">
        <v>4133</v>
      </c>
      <c r="J1203" s="3" t="s">
        <v>16</v>
      </c>
      <c r="K1203" s="3" t="s">
        <v>16</v>
      </c>
      <c r="L1203" s="3" t="s">
        <v>4134</v>
      </c>
      <c r="M1203" s="3"/>
    </row>
    <row r="1204" spans="1:13" x14ac:dyDescent="0.3">
      <c r="A1204" s="3" t="s">
        <v>4135</v>
      </c>
      <c r="B1204" s="3" t="s">
        <v>13</v>
      </c>
      <c r="C1204" s="3">
        <v>224676</v>
      </c>
      <c r="D1204" s="3">
        <v>1</v>
      </c>
      <c r="E1204" s="3">
        <v>147</v>
      </c>
      <c r="F1204" s="4">
        <v>1.5596400000000001E-25</v>
      </c>
      <c r="G1204" s="3">
        <v>94.699399999999997</v>
      </c>
      <c r="H1204" s="3" t="s">
        <v>4136</v>
      </c>
      <c r="I1204" s="3" t="s">
        <v>4137</v>
      </c>
      <c r="J1204" s="3" t="s">
        <v>16</v>
      </c>
      <c r="K1204" s="3" t="s">
        <v>4138</v>
      </c>
      <c r="L1204" s="3" t="s">
        <v>4139</v>
      </c>
      <c r="M1204" s="3"/>
    </row>
    <row r="1205" spans="1:13" x14ac:dyDescent="0.3">
      <c r="A1205" s="3" t="s">
        <v>4140</v>
      </c>
      <c r="B1205" s="3" t="s">
        <v>13</v>
      </c>
      <c r="C1205" s="3">
        <v>225130</v>
      </c>
      <c r="D1205" s="3">
        <v>33</v>
      </c>
      <c r="E1205" s="3">
        <v>327</v>
      </c>
      <c r="F1205" s="4">
        <v>4.5441299999999997E-46</v>
      </c>
      <c r="G1205" s="3">
        <v>157.68199999999999</v>
      </c>
      <c r="H1205" s="3" t="s">
        <v>4141</v>
      </c>
      <c r="I1205" s="3" t="s">
        <v>4142</v>
      </c>
      <c r="J1205" s="3" t="s">
        <v>16</v>
      </c>
      <c r="K1205" s="3" t="s">
        <v>4143</v>
      </c>
      <c r="L1205" s="3" t="s">
        <v>4144</v>
      </c>
      <c r="M1205" s="3"/>
    </row>
    <row r="1206" spans="1:13" x14ac:dyDescent="0.3">
      <c r="A1206" s="3" t="s">
        <v>4145</v>
      </c>
      <c r="B1206" s="3" t="s">
        <v>13</v>
      </c>
      <c r="C1206" s="3">
        <v>224268</v>
      </c>
      <c r="D1206" s="3">
        <v>9</v>
      </c>
      <c r="E1206" s="3">
        <v>254</v>
      </c>
      <c r="F1206" s="4">
        <v>4.7147199999999999E-57</v>
      </c>
      <c r="G1206" s="3">
        <v>182.43299999999999</v>
      </c>
      <c r="H1206" s="3" t="s">
        <v>4146</v>
      </c>
      <c r="I1206" s="3" t="s">
        <v>4147</v>
      </c>
      <c r="J1206" s="3" t="s">
        <v>16</v>
      </c>
      <c r="K1206" s="3" t="s">
        <v>4148</v>
      </c>
      <c r="L1206" s="3" t="s">
        <v>4149</v>
      </c>
      <c r="M1206" s="3"/>
    </row>
    <row r="1207" spans="1:13" x14ac:dyDescent="0.3">
      <c r="A1207" s="3" t="s">
        <v>4150</v>
      </c>
      <c r="B1207" s="3" t="s">
        <v>25</v>
      </c>
      <c r="C1207" s="3">
        <v>224429</v>
      </c>
      <c r="D1207" s="3">
        <v>1</v>
      </c>
      <c r="E1207" s="3">
        <v>277</v>
      </c>
      <c r="F1207" s="4">
        <v>8.2117200000000002E-18</v>
      </c>
      <c r="G1207" s="3">
        <v>80.8596</v>
      </c>
      <c r="H1207" s="3" t="s">
        <v>3550</v>
      </c>
      <c r="I1207" s="3" t="s">
        <v>3551</v>
      </c>
      <c r="J1207" s="3" t="s">
        <v>16</v>
      </c>
      <c r="K1207" s="3" t="s">
        <v>16</v>
      </c>
      <c r="L1207" s="3" t="s">
        <v>3552</v>
      </c>
      <c r="M1207" s="3"/>
    </row>
    <row r="1208" spans="1:13" x14ac:dyDescent="0.3">
      <c r="A1208" s="3" t="s">
        <v>4151</v>
      </c>
      <c r="B1208" s="3" t="s">
        <v>25</v>
      </c>
      <c r="C1208" s="3">
        <v>226711</v>
      </c>
      <c r="D1208" s="3">
        <v>10</v>
      </c>
      <c r="E1208" s="3">
        <v>408</v>
      </c>
      <c r="F1208" s="4">
        <v>3.3422699999999999E-141</v>
      </c>
      <c r="G1208" s="3">
        <v>406.2</v>
      </c>
      <c r="H1208" s="3" t="s">
        <v>4152</v>
      </c>
      <c r="I1208" s="3" t="s">
        <v>4153</v>
      </c>
      <c r="J1208" s="3" t="s">
        <v>16</v>
      </c>
      <c r="K1208" s="3" t="s">
        <v>16</v>
      </c>
      <c r="L1208" s="3" t="s">
        <v>4154</v>
      </c>
      <c r="M1208" s="3"/>
    </row>
    <row r="1209" spans="1:13" x14ac:dyDescent="0.3">
      <c r="A1209" s="3" t="s">
        <v>4155</v>
      </c>
      <c r="B1209" s="3" t="s">
        <v>25</v>
      </c>
      <c r="C1209" s="3">
        <v>412556</v>
      </c>
      <c r="D1209" s="3">
        <v>27</v>
      </c>
      <c r="E1209" s="3">
        <v>138</v>
      </c>
      <c r="F1209" s="4">
        <v>4.2439799999999997E-8</v>
      </c>
      <c r="G1209" s="3">
        <v>48.532800000000002</v>
      </c>
      <c r="H1209" s="3" t="s">
        <v>4156</v>
      </c>
      <c r="I1209" s="3" t="s">
        <v>4157</v>
      </c>
      <c r="J1209" s="3" t="s">
        <v>16</v>
      </c>
      <c r="K1209" s="3" t="s">
        <v>16</v>
      </c>
      <c r="L1209" s="3" t="s">
        <v>4158</v>
      </c>
      <c r="M1209" s="3"/>
    </row>
    <row r="1210" spans="1:13" x14ac:dyDescent="0.3">
      <c r="A1210" s="3" t="s">
        <v>4159</v>
      </c>
      <c r="B1210" s="3" t="s">
        <v>25</v>
      </c>
      <c r="C1210" s="3">
        <v>224010</v>
      </c>
      <c r="D1210" s="3">
        <v>2</v>
      </c>
      <c r="E1210" s="3">
        <v>253</v>
      </c>
      <c r="F1210" s="4">
        <v>2.9699599999999999E-26</v>
      </c>
      <c r="G1210" s="3">
        <v>104.423</v>
      </c>
      <c r="H1210" s="3" t="s">
        <v>4160</v>
      </c>
      <c r="I1210" s="3" t="s">
        <v>4161</v>
      </c>
      <c r="J1210" s="3" t="s">
        <v>16</v>
      </c>
      <c r="K1210" s="3" t="s">
        <v>16</v>
      </c>
      <c r="L1210" s="3" t="s">
        <v>4162</v>
      </c>
      <c r="M1210" s="3"/>
    </row>
    <row r="1211" spans="1:13" x14ac:dyDescent="0.3">
      <c r="A1211" s="3" t="s">
        <v>4163</v>
      </c>
      <c r="B1211" s="3" t="s">
        <v>13</v>
      </c>
      <c r="C1211" s="3">
        <v>226677</v>
      </c>
      <c r="D1211" s="3">
        <v>3</v>
      </c>
      <c r="E1211" s="3">
        <v>79</v>
      </c>
      <c r="F1211" s="4">
        <v>1.07871E-27</v>
      </c>
      <c r="G1211" s="3">
        <v>95.533699999999996</v>
      </c>
      <c r="H1211" s="3" t="s">
        <v>4164</v>
      </c>
      <c r="I1211" s="3" t="s">
        <v>4165</v>
      </c>
      <c r="J1211" s="3" t="s">
        <v>16</v>
      </c>
      <c r="K1211" s="3" t="s">
        <v>4166</v>
      </c>
      <c r="L1211" s="3" t="s">
        <v>4167</v>
      </c>
      <c r="M1211" s="3"/>
    </row>
    <row r="1212" spans="1:13" x14ac:dyDescent="0.3">
      <c r="A1212" s="3" t="s">
        <v>4168</v>
      </c>
      <c r="B1212" s="3" t="s">
        <v>13</v>
      </c>
      <c r="C1212" s="3">
        <v>223822</v>
      </c>
      <c r="D1212" s="3">
        <v>1</v>
      </c>
      <c r="E1212" s="3">
        <v>675</v>
      </c>
      <c r="F1212" s="3">
        <v>0</v>
      </c>
      <c r="G1212" s="3">
        <v>839.95299999999997</v>
      </c>
      <c r="H1212" s="3" t="s">
        <v>4169</v>
      </c>
      <c r="I1212" s="3" t="s">
        <v>4170</v>
      </c>
      <c r="J1212" s="3" t="s">
        <v>16</v>
      </c>
      <c r="K1212" s="3" t="s">
        <v>4171</v>
      </c>
      <c r="L1212" s="3" t="s">
        <v>4172</v>
      </c>
      <c r="M1212" s="3"/>
    </row>
    <row r="1213" spans="1:13" x14ac:dyDescent="0.3">
      <c r="A1213" s="3" t="s">
        <v>4173</v>
      </c>
      <c r="B1213" s="3" t="s">
        <v>13</v>
      </c>
      <c r="C1213" s="3">
        <v>223823</v>
      </c>
      <c r="D1213" s="3">
        <v>1</v>
      </c>
      <c r="E1213" s="3">
        <v>294</v>
      </c>
      <c r="F1213" s="3">
        <v>0</v>
      </c>
      <c r="G1213" s="3">
        <v>587.73400000000004</v>
      </c>
      <c r="H1213" s="3" t="s">
        <v>4174</v>
      </c>
      <c r="I1213" s="3" t="s">
        <v>4175</v>
      </c>
      <c r="J1213" s="3" t="s">
        <v>16</v>
      </c>
      <c r="K1213" s="3" t="s">
        <v>4176</v>
      </c>
      <c r="L1213" s="3" t="s">
        <v>4177</v>
      </c>
      <c r="M1213" s="3"/>
    </row>
    <row r="1214" spans="1:13" x14ac:dyDescent="0.3">
      <c r="A1214" s="3" t="s">
        <v>4178</v>
      </c>
      <c r="B1214" s="3" t="s">
        <v>13</v>
      </c>
      <c r="C1214" s="3">
        <v>223615</v>
      </c>
      <c r="D1214" s="3">
        <v>2</v>
      </c>
      <c r="E1214" s="3">
        <v>451</v>
      </c>
      <c r="F1214" s="3">
        <v>0</v>
      </c>
      <c r="G1214" s="3">
        <v>668.85500000000002</v>
      </c>
      <c r="H1214" s="3" t="s">
        <v>4179</v>
      </c>
      <c r="I1214" s="3" t="s">
        <v>4180</v>
      </c>
      <c r="J1214" s="3" t="s">
        <v>16</v>
      </c>
      <c r="K1214" s="3" t="s">
        <v>369</v>
      </c>
      <c r="L1214" s="3" t="s">
        <v>907</v>
      </c>
      <c r="M1214" s="3"/>
    </row>
    <row r="1215" spans="1:13" x14ac:dyDescent="0.3">
      <c r="A1215" s="3" t="s">
        <v>4181</v>
      </c>
      <c r="B1215" s="3" t="s">
        <v>13</v>
      </c>
      <c r="C1215" s="3">
        <v>225349</v>
      </c>
      <c r="D1215" s="3">
        <v>3</v>
      </c>
      <c r="E1215" s="3">
        <v>107</v>
      </c>
      <c r="F1215" s="4">
        <v>3.59995E-32</v>
      </c>
      <c r="G1215" s="3">
        <v>108.624</v>
      </c>
      <c r="H1215" s="3" t="s">
        <v>4182</v>
      </c>
      <c r="I1215" s="3" t="s">
        <v>4183</v>
      </c>
      <c r="J1215" s="3" t="s">
        <v>16</v>
      </c>
      <c r="K1215" s="3" t="s">
        <v>193</v>
      </c>
      <c r="L1215" s="3" t="s">
        <v>4184</v>
      </c>
      <c r="M1215" s="3"/>
    </row>
    <row r="1216" spans="1:13" x14ac:dyDescent="0.3">
      <c r="A1216" s="3" t="s">
        <v>4185</v>
      </c>
      <c r="B1216" s="3" t="s">
        <v>25</v>
      </c>
      <c r="C1216" s="3">
        <v>224428</v>
      </c>
      <c r="D1216" s="3">
        <v>155</v>
      </c>
      <c r="E1216" s="3">
        <v>245</v>
      </c>
      <c r="F1216" s="3">
        <v>1.26647E-3</v>
      </c>
      <c r="G1216" s="3">
        <v>39.795999999999999</v>
      </c>
      <c r="H1216" s="3" t="s">
        <v>2012</v>
      </c>
      <c r="I1216" s="3" t="s">
        <v>4186</v>
      </c>
      <c r="J1216" s="3" t="s">
        <v>99</v>
      </c>
      <c r="K1216" s="3" t="s">
        <v>16</v>
      </c>
      <c r="L1216" s="3" t="s">
        <v>2013</v>
      </c>
      <c r="M1216" s="3"/>
    </row>
    <row r="1217" spans="1:13" x14ac:dyDescent="0.3">
      <c r="A1217" s="3" t="s">
        <v>4185</v>
      </c>
      <c r="B1217" s="3" t="s">
        <v>13</v>
      </c>
      <c r="C1217" s="3">
        <v>223912</v>
      </c>
      <c r="D1217" s="3">
        <v>59</v>
      </c>
      <c r="E1217" s="3">
        <v>253</v>
      </c>
      <c r="F1217" s="3">
        <v>1.7203800000000001E-3</v>
      </c>
      <c r="G1217" s="3">
        <v>38.759599999999999</v>
      </c>
      <c r="H1217" s="3" t="s">
        <v>2829</v>
      </c>
      <c r="I1217" s="3" t="s">
        <v>2830</v>
      </c>
      <c r="J1217" s="3" t="s">
        <v>99</v>
      </c>
      <c r="K1217" s="3" t="s">
        <v>2831</v>
      </c>
      <c r="L1217" s="3" t="s">
        <v>2832</v>
      </c>
      <c r="M1217" s="3"/>
    </row>
    <row r="1218" spans="1:13" x14ac:dyDescent="0.3">
      <c r="A1218" s="3" t="s">
        <v>4187</v>
      </c>
      <c r="B1218" s="3" t="s">
        <v>13</v>
      </c>
      <c r="C1218" s="3">
        <v>223912</v>
      </c>
      <c r="D1218" s="3">
        <v>26</v>
      </c>
      <c r="E1218" s="3">
        <v>242</v>
      </c>
      <c r="F1218" s="4">
        <v>3.6166000000000002E-7</v>
      </c>
      <c r="G1218" s="3">
        <v>49.930399999999999</v>
      </c>
      <c r="H1218" s="3" t="s">
        <v>2829</v>
      </c>
      <c r="I1218" s="3" t="s">
        <v>2830</v>
      </c>
      <c r="J1218" s="3" t="s">
        <v>99</v>
      </c>
      <c r="K1218" s="3" t="s">
        <v>2831</v>
      </c>
      <c r="L1218" s="3" t="s">
        <v>2832</v>
      </c>
      <c r="M1218" s="3"/>
    </row>
    <row r="1219" spans="1:13" x14ac:dyDescent="0.3">
      <c r="A1219" s="3" t="s">
        <v>4188</v>
      </c>
      <c r="B1219" s="3" t="s">
        <v>13</v>
      </c>
      <c r="C1219" s="3">
        <v>224054</v>
      </c>
      <c r="D1219" s="3">
        <v>1</v>
      </c>
      <c r="E1219" s="3">
        <v>269</v>
      </c>
      <c r="F1219" s="4">
        <v>8.6086999999999997E-94</v>
      </c>
      <c r="G1219" s="3">
        <v>278.03699999999998</v>
      </c>
      <c r="H1219" s="3" t="s">
        <v>1590</v>
      </c>
      <c r="I1219" s="3" t="s">
        <v>1591</v>
      </c>
      <c r="J1219" s="3" t="s">
        <v>16</v>
      </c>
      <c r="K1219" s="3" t="s">
        <v>1592</v>
      </c>
      <c r="L1219" s="3" t="s">
        <v>1593</v>
      </c>
      <c r="M1219" s="3"/>
    </row>
    <row r="1220" spans="1:13" x14ac:dyDescent="0.3">
      <c r="A1220" s="3" t="s">
        <v>4189</v>
      </c>
      <c r="B1220" s="3" t="s">
        <v>13</v>
      </c>
      <c r="C1220" s="3">
        <v>224314</v>
      </c>
      <c r="D1220" s="3">
        <v>4</v>
      </c>
      <c r="E1220" s="3">
        <v>106</v>
      </c>
      <c r="F1220" s="3">
        <v>6.9782399999999999E-4</v>
      </c>
      <c r="G1220" s="3">
        <v>38.863399999999999</v>
      </c>
      <c r="H1220" s="3" t="s">
        <v>63</v>
      </c>
      <c r="I1220" s="3" t="s">
        <v>64</v>
      </c>
      <c r="J1220" s="3" t="s">
        <v>16</v>
      </c>
      <c r="K1220" s="3" t="s">
        <v>65</v>
      </c>
      <c r="L1220" s="3" t="s">
        <v>66</v>
      </c>
      <c r="M1220" s="3"/>
    </row>
    <row r="1221" spans="1:13" x14ac:dyDescent="0.3">
      <c r="A1221" s="3" t="s">
        <v>4190</v>
      </c>
      <c r="B1221" s="3" t="s">
        <v>13</v>
      </c>
      <c r="C1221" s="3">
        <v>225099</v>
      </c>
      <c r="D1221" s="3">
        <v>1</v>
      </c>
      <c r="E1221" s="3">
        <v>231</v>
      </c>
      <c r="F1221" s="4">
        <v>1.6800600000000001E-77</v>
      </c>
      <c r="G1221" s="3">
        <v>232.935</v>
      </c>
      <c r="H1221" s="3" t="s">
        <v>4191</v>
      </c>
      <c r="I1221" s="3" t="s">
        <v>4192</v>
      </c>
      <c r="J1221" s="3" t="s">
        <v>16</v>
      </c>
      <c r="K1221" s="3" t="s">
        <v>4193</v>
      </c>
      <c r="L1221" s="3" t="s">
        <v>2901</v>
      </c>
      <c r="M1221" s="3"/>
    </row>
    <row r="1222" spans="1:13" x14ac:dyDescent="0.3">
      <c r="A1222" s="3" t="s">
        <v>4194</v>
      </c>
      <c r="B1222" s="3" t="s">
        <v>25</v>
      </c>
      <c r="C1222" s="3">
        <v>226614</v>
      </c>
      <c r="D1222" s="3">
        <v>2</v>
      </c>
      <c r="E1222" s="3">
        <v>157</v>
      </c>
      <c r="F1222" s="4">
        <v>1.3188E-12</v>
      </c>
      <c r="G1222" s="3">
        <v>65.446200000000005</v>
      </c>
      <c r="H1222" s="3" t="s">
        <v>4195</v>
      </c>
      <c r="I1222" s="3" t="s">
        <v>4196</v>
      </c>
      <c r="J1222" s="3" t="s">
        <v>113</v>
      </c>
      <c r="K1222" s="3" t="s">
        <v>16</v>
      </c>
      <c r="L1222" s="3" t="s">
        <v>4197</v>
      </c>
      <c r="M1222" s="3"/>
    </row>
    <row r="1223" spans="1:13" x14ac:dyDescent="0.3">
      <c r="A1223" s="3" t="s">
        <v>4198</v>
      </c>
      <c r="B1223" s="3" t="s">
        <v>13</v>
      </c>
      <c r="C1223" s="3">
        <v>223346</v>
      </c>
      <c r="D1223" s="3">
        <v>1</v>
      </c>
      <c r="E1223" s="3">
        <v>84</v>
      </c>
      <c r="F1223" s="4">
        <v>1.58981E-17</v>
      </c>
      <c r="G1223" s="3">
        <v>69.633899999999997</v>
      </c>
      <c r="H1223" s="3" t="s">
        <v>4199</v>
      </c>
      <c r="I1223" s="3" t="s">
        <v>4200</v>
      </c>
      <c r="J1223" s="3" t="s">
        <v>16</v>
      </c>
      <c r="K1223" s="3" t="s">
        <v>4201</v>
      </c>
      <c r="L1223" s="3" t="s">
        <v>4202</v>
      </c>
      <c r="M1223" s="3"/>
    </row>
    <row r="1224" spans="1:13" x14ac:dyDescent="0.3">
      <c r="A1224" s="3" t="s">
        <v>4203</v>
      </c>
      <c r="B1224" s="3" t="s">
        <v>13</v>
      </c>
      <c r="C1224" s="3">
        <v>223581</v>
      </c>
      <c r="D1224" s="3">
        <v>6</v>
      </c>
      <c r="E1224" s="3">
        <v>733</v>
      </c>
      <c r="F1224" s="4">
        <v>2.2328300000000001E-176</v>
      </c>
      <c r="G1224" s="3">
        <v>523.97699999999998</v>
      </c>
      <c r="H1224" s="3" t="s">
        <v>4204</v>
      </c>
      <c r="I1224" s="3" t="s">
        <v>4205</v>
      </c>
      <c r="J1224" s="3" t="s">
        <v>16</v>
      </c>
      <c r="K1224" s="3" t="s">
        <v>4206</v>
      </c>
      <c r="L1224" s="3" t="s">
        <v>4207</v>
      </c>
      <c r="M1224" s="3"/>
    </row>
    <row r="1225" spans="1:13" x14ac:dyDescent="0.3">
      <c r="A1225" s="3" t="s">
        <v>4208</v>
      </c>
      <c r="B1225" s="3" t="s">
        <v>13</v>
      </c>
      <c r="C1225" s="3">
        <v>223483</v>
      </c>
      <c r="D1225" s="3">
        <v>1</v>
      </c>
      <c r="E1225" s="3">
        <v>207</v>
      </c>
      <c r="F1225" s="4">
        <v>4.1228299999999998E-46</v>
      </c>
      <c r="G1225" s="3">
        <v>151.09899999999999</v>
      </c>
      <c r="H1225" s="3" t="s">
        <v>425</v>
      </c>
      <c r="I1225" s="3" t="s">
        <v>426</v>
      </c>
      <c r="J1225" s="3" t="s">
        <v>16</v>
      </c>
      <c r="K1225" s="3" t="s">
        <v>427</v>
      </c>
      <c r="L1225" s="3" t="s">
        <v>428</v>
      </c>
      <c r="M1225" s="3"/>
    </row>
    <row r="1226" spans="1:13" x14ac:dyDescent="0.3">
      <c r="A1226" s="3" t="s">
        <v>4209</v>
      </c>
      <c r="B1226" s="3" t="s">
        <v>13</v>
      </c>
      <c r="C1226" s="3">
        <v>223297</v>
      </c>
      <c r="D1226" s="3">
        <v>1</v>
      </c>
      <c r="E1226" s="3">
        <v>156</v>
      </c>
      <c r="F1226" s="4">
        <v>1.76067E-82</v>
      </c>
      <c r="G1226" s="3">
        <v>240.18299999999999</v>
      </c>
      <c r="H1226" s="3" t="s">
        <v>4210</v>
      </c>
      <c r="I1226" s="3" t="s">
        <v>4211</v>
      </c>
      <c r="J1226" s="3" t="s">
        <v>16</v>
      </c>
      <c r="K1226" s="3" t="s">
        <v>4092</v>
      </c>
      <c r="L1226" s="3" t="s">
        <v>4212</v>
      </c>
      <c r="M1226" s="3"/>
    </row>
    <row r="1227" spans="1:13" x14ac:dyDescent="0.3">
      <c r="A1227" s="3" t="s">
        <v>4213</v>
      </c>
      <c r="B1227" s="3" t="s">
        <v>13</v>
      </c>
      <c r="C1227" s="3">
        <v>225976</v>
      </c>
      <c r="D1227" s="3">
        <v>166</v>
      </c>
      <c r="E1227" s="3">
        <v>323</v>
      </c>
      <c r="F1227" s="4">
        <v>8.3472499999999993E-77</v>
      </c>
      <c r="G1227" s="3">
        <v>232.13399999999999</v>
      </c>
      <c r="H1227" s="3" t="s">
        <v>4214</v>
      </c>
      <c r="I1227" s="3" t="s">
        <v>4215</v>
      </c>
      <c r="J1227" s="3" t="s">
        <v>16</v>
      </c>
      <c r="K1227" s="3" t="s">
        <v>4216</v>
      </c>
      <c r="L1227" s="3" t="s">
        <v>4217</v>
      </c>
      <c r="M1227" s="3"/>
    </row>
    <row r="1228" spans="1:13" x14ac:dyDescent="0.3">
      <c r="A1228" s="3" t="s">
        <v>4213</v>
      </c>
      <c r="B1228" s="3" t="s">
        <v>13</v>
      </c>
      <c r="C1228" s="3">
        <v>225446</v>
      </c>
      <c r="D1228" s="3">
        <v>3</v>
      </c>
      <c r="E1228" s="3">
        <v>143</v>
      </c>
      <c r="F1228" s="4">
        <v>8.5109799999999993E-46</v>
      </c>
      <c r="G1228" s="3">
        <v>152.42400000000001</v>
      </c>
      <c r="H1228" s="3" t="s">
        <v>4218</v>
      </c>
      <c r="I1228" s="3" t="s">
        <v>4219</v>
      </c>
      <c r="J1228" s="3" t="s">
        <v>16</v>
      </c>
      <c r="K1228" s="3" t="s">
        <v>3014</v>
      </c>
      <c r="L1228" s="3" t="s">
        <v>4220</v>
      </c>
      <c r="M1228" s="3"/>
    </row>
    <row r="1229" spans="1:13" x14ac:dyDescent="0.3">
      <c r="A1229" s="3" t="s">
        <v>4221</v>
      </c>
      <c r="B1229" s="3" t="s">
        <v>25</v>
      </c>
      <c r="C1229" s="3">
        <v>412930</v>
      </c>
      <c r="D1229" s="3">
        <v>2</v>
      </c>
      <c r="E1229" s="3">
        <v>275</v>
      </c>
      <c r="F1229" s="4">
        <v>8.5107399999999996E-57</v>
      </c>
      <c r="G1229" s="3">
        <v>182.81200000000001</v>
      </c>
      <c r="H1229" s="3" t="s">
        <v>4222</v>
      </c>
      <c r="I1229" s="3" t="s">
        <v>4223</v>
      </c>
      <c r="J1229" s="3" t="s">
        <v>16</v>
      </c>
      <c r="K1229" s="3" t="s">
        <v>16</v>
      </c>
      <c r="L1229" s="3" t="s">
        <v>4224</v>
      </c>
      <c r="M1229" s="3"/>
    </row>
    <row r="1230" spans="1:13" x14ac:dyDescent="0.3">
      <c r="A1230" s="3" t="s">
        <v>4225</v>
      </c>
      <c r="B1230" s="3" t="s">
        <v>13</v>
      </c>
      <c r="C1230" s="3">
        <v>226239</v>
      </c>
      <c r="D1230" s="3">
        <v>1</v>
      </c>
      <c r="E1230" s="3">
        <v>303</v>
      </c>
      <c r="F1230" s="4">
        <v>1.6805599999999999E-134</v>
      </c>
      <c r="G1230" s="3">
        <v>381.97</v>
      </c>
      <c r="H1230" s="3" t="s">
        <v>4226</v>
      </c>
      <c r="I1230" s="3" t="s">
        <v>4227</v>
      </c>
      <c r="J1230" s="3" t="s">
        <v>16</v>
      </c>
      <c r="K1230" s="3" t="s">
        <v>4228</v>
      </c>
      <c r="L1230" s="3" t="s">
        <v>4229</v>
      </c>
      <c r="M1230" s="3"/>
    </row>
    <row r="1231" spans="1:13" x14ac:dyDescent="0.3">
      <c r="A1231" s="3" t="s">
        <v>4230</v>
      </c>
      <c r="B1231" s="3" t="s">
        <v>25</v>
      </c>
      <c r="C1231" s="3">
        <v>413118</v>
      </c>
      <c r="D1231" s="3">
        <v>1</v>
      </c>
      <c r="E1231" s="3">
        <v>120</v>
      </c>
      <c r="F1231" s="4">
        <v>1.23001E-46</v>
      </c>
      <c r="G1231" s="3">
        <v>146.09299999999999</v>
      </c>
      <c r="H1231" s="3" t="s">
        <v>4231</v>
      </c>
      <c r="I1231" s="3" t="s">
        <v>4232</v>
      </c>
      <c r="J1231" s="3" t="s">
        <v>16</v>
      </c>
      <c r="K1231" s="3" t="s">
        <v>16</v>
      </c>
      <c r="L1231" s="3" t="s">
        <v>4233</v>
      </c>
      <c r="M1231" s="3"/>
    </row>
    <row r="1232" spans="1:13" x14ac:dyDescent="0.3">
      <c r="A1232" s="3" t="s">
        <v>4234</v>
      </c>
      <c r="B1232" s="3" t="s">
        <v>13</v>
      </c>
      <c r="C1232" s="3">
        <v>223250</v>
      </c>
      <c r="D1232" s="3">
        <v>1</v>
      </c>
      <c r="E1232" s="3">
        <v>425</v>
      </c>
      <c r="F1232" s="3">
        <v>0</v>
      </c>
      <c r="G1232" s="3">
        <v>678.16499999999996</v>
      </c>
      <c r="H1232" s="3" t="s">
        <v>4235</v>
      </c>
      <c r="I1232" s="3" t="s">
        <v>4236</v>
      </c>
      <c r="J1232" s="3" t="s">
        <v>16</v>
      </c>
      <c r="K1232" s="3" t="s">
        <v>4237</v>
      </c>
      <c r="L1232" s="3" t="s">
        <v>4238</v>
      </c>
      <c r="M1232" s="3"/>
    </row>
    <row r="1233" spans="1:13" x14ac:dyDescent="0.3">
      <c r="A1233" s="3" t="s">
        <v>4239</v>
      </c>
      <c r="B1233" s="3" t="s">
        <v>25</v>
      </c>
      <c r="C1233" s="3">
        <v>225253</v>
      </c>
      <c r="D1233" s="3">
        <v>34</v>
      </c>
      <c r="E1233" s="3">
        <v>339</v>
      </c>
      <c r="F1233" s="3">
        <v>8.4077100000000003E-4</v>
      </c>
      <c r="G1233" s="3">
        <v>40.456200000000003</v>
      </c>
      <c r="H1233" s="3" t="s">
        <v>647</v>
      </c>
      <c r="I1233" s="3" t="s">
        <v>648</v>
      </c>
      <c r="J1233" s="3" t="s">
        <v>16</v>
      </c>
      <c r="K1233" s="3" t="s">
        <v>16</v>
      </c>
      <c r="L1233" s="3" t="s">
        <v>649</v>
      </c>
      <c r="M1233" s="3"/>
    </row>
    <row r="1234" spans="1:13" x14ac:dyDescent="0.3">
      <c r="A1234" s="3" t="s">
        <v>4240</v>
      </c>
      <c r="B1234" s="3" t="s">
        <v>25</v>
      </c>
      <c r="C1234" s="3">
        <v>225657</v>
      </c>
      <c r="D1234" s="3">
        <v>658</v>
      </c>
      <c r="E1234" s="3">
        <v>803</v>
      </c>
      <c r="F1234" s="3">
        <v>1.0925399999999999E-4</v>
      </c>
      <c r="G1234" s="3">
        <v>45.242800000000003</v>
      </c>
      <c r="H1234" s="3" t="s">
        <v>4241</v>
      </c>
      <c r="I1234" s="3" t="s">
        <v>4242</v>
      </c>
      <c r="J1234" s="3" t="s">
        <v>113</v>
      </c>
      <c r="K1234" s="3" t="s">
        <v>16</v>
      </c>
      <c r="L1234" s="3" t="s">
        <v>4243</v>
      </c>
      <c r="M1234" s="3"/>
    </row>
    <row r="1235" spans="1:13" x14ac:dyDescent="0.3">
      <c r="A1235" s="3" t="s">
        <v>4240</v>
      </c>
      <c r="B1235" s="3" t="s">
        <v>25</v>
      </c>
      <c r="C1235" s="3">
        <v>223880</v>
      </c>
      <c r="D1235" s="3">
        <v>755</v>
      </c>
      <c r="E1235" s="3">
        <v>864</v>
      </c>
      <c r="F1235" s="3">
        <v>1.5574499999999999E-4</v>
      </c>
      <c r="G1235" s="3">
        <v>44.391300000000001</v>
      </c>
      <c r="H1235" s="3" t="s">
        <v>3240</v>
      </c>
      <c r="I1235" s="3" t="s">
        <v>3241</v>
      </c>
      <c r="J1235" s="3" t="s">
        <v>113</v>
      </c>
      <c r="K1235" s="3" t="s">
        <v>16</v>
      </c>
      <c r="L1235" s="3" t="s">
        <v>3242</v>
      </c>
      <c r="M1235" s="3"/>
    </row>
    <row r="1236" spans="1:13" x14ac:dyDescent="0.3">
      <c r="A1236" s="3" t="s">
        <v>4244</v>
      </c>
      <c r="B1236" s="3" t="s">
        <v>13</v>
      </c>
      <c r="C1236" s="3">
        <v>224567</v>
      </c>
      <c r="D1236" s="3">
        <v>46</v>
      </c>
      <c r="E1236" s="3">
        <v>364</v>
      </c>
      <c r="F1236" s="4">
        <v>2.9212300000000001E-40</v>
      </c>
      <c r="G1236" s="3">
        <v>148.99299999999999</v>
      </c>
      <c r="H1236" s="3" t="s">
        <v>3057</v>
      </c>
      <c r="I1236" s="3" t="s">
        <v>3058</v>
      </c>
      <c r="J1236" s="3" t="s">
        <v>16</v>
      </c>
      <c r="K1236" s="3" t="s">
        <v>148</v>
      </c>
      <c r="L1236" s="3" t="s">
        <v>3059</v>
      </c>
      <c r="M1236" s="3"/>
    </row>
    <row r="1237" spans="1:13" x14ac:dyDescent="0.3">
      <c r="A1237" s="3" t="s">
        <v>4245</v>
      </c>
      <c r="B1237" s="3" t="s">
        <v>25</v>
      </c>
      <c r="C1237" s="3">
        <v>412374</v>
      </c>
      <c r="D1237" s="3">
        <v>1</v>
      </c>
      <c r="E1237" s="3">
        <v>188</v>
      </c>
      <c r="F1237" s="4">
        <v>1.4460500000000001E-8</v>
      </c>
      <c r="G1237" s="3">
        <v>53.097900000000003</v>
      </c>
      <c r="H1237" s="3" t="s">
        <v>3362</v>
      </c>
      <c r="I1237" s="3" t="s">
        <v>3363</v>
      </c>
      <c r="J1237" s="3" t="s">
        <v>16</v>
      </c>
      <c r="K1237" s="3" t="s">
        <v>16</v>
      </c>
      <c r="L1237" s="3" t="s">
        <v>3364</v>
      </c>
      <c r="M1237" s="3"/>
    </row>
    <row r="1238" spans="1:13" x14ac:dyDescent="0.3">
      <c r="A1238" s="3" t="s">
        <v>4246</v>
      </c>
      <c r="B1238" s="3" t="s">
        <v>13</v>
      </c>
      <c r="C1238" s="3">
        <v>225216</v>
      </c>
      <c r="D1238" s="3">
        <v>8</v>
      </c>
      <c r="E1238" s="3">
        <v>112</v>
      </c>
      <c r="F1238" s="4">
        <v>1.05915E-14</v>
      </c>
      <c r="G1238" s="3">
        <v>64.320899999999995</v>
      </c>
      <c r="H1238" s="3" t="s">
        <v>4247</v>
      </c>
      <c r="I1238" s="3" t="s">
        <v>4248</v>
      </c>
      <c r="J1238" s="3" t="s">
        <v>16</v>
      </c>
      <c r="K1238" s="3" t="s">
        <v>4249</v>
      </c>
      <c r="L1238" s="3" t="s">
        <v>4250</v>
      </c>
      <c r="M1238" s="3"/>
    </row>
    <row r="1239" spans="1:13" x14ac:dyDescent="0.3">
      <c r="A1239" s="3" t="s">
        <v>4251</v>
      </c>
      <c r="B1239" s="3" t="s">
        <v>25</v>
      </c>
      <c r="C1239" s="3">
        <v>412624</v>
      </c>
      <c r="D1239" s="3">
        <v>2</v>
      </c>
      <c r="E1239" s="3">
        <v>83</v>
      </c>
      <c r="F1239" s="4">
        <v>2.7011000000000001E-11</v>
      </c>
      <c r="G1239" s="3">
        <v>53.942700000000002</v>
      </c>
      <c r="H1239" s="3" t="s">
        <v>4252</v>
      </c>
      <c r="I1239" s="3" t="s">
        <v>4253</v>
      </c>
      <c r="J1239" s="3" t="s">
        <v>16</v>
      </c>
      <c r="K1239" s="3" t="s">
        <v>16</v>
      </c>
      <c r="L1239" s="3" t="s">
        <v>4254</v>
      </c>
      <c r="M1239" s="3"/>
    </row>
    <row r="1240" spans="1:13" x14ac:dyDescent="0.3">
      <c r="A1240" s="3" t="s">
        <v>4255</v>
      </c>
      <c r="B1240" s="3" t="s">
        <v>13</v>
      </c>
      <c r="C1240" s="3">
        <v>223715</v>
      </c>
      <c r="D1240" s="3">
        <v>9</v>
      </c>
      <c r="E1240" s="3">
        <v>287</v>
      </c>
      <c r="F1240" s="4">
        <v>1.2805699999999999E-31</v>
      </c>
      <c r="G1240" s="3">
        <v>119.85899999999999</v>
      </c>
      <c r="H1240" s="3" t="s">
        <v>1865</v>
      </c>
      <c r="I1240" s="3" t="s">
        <v>1866</v>
      </c>
      <c r="J1240" s="3" t="s">
        <v>16</v>
      </c>
      <c r="K1240" s="3" t="s">
        <v>1867</v>
      </c>
      <c r="L1240" s="3" t="s">
        <v>1868</v>
      </c>
      <c r="M1240" s="3"/>
    </row>
    <row r="1241" spans="1:13" x14ac:dyDescent="0.3">
      <c r="A1241" s="3" t="s">
        <v>4256</v>
      </c>
      <c r="B1241" s="3" t="s">
        <v>13</v>
      </c>
      <c r="C1241" s="3">
        <v>223816</v>
      </c>
      <c r="D1241" s="3">
        <v>2</v>
      </c>
      <c r="E1241" s="3">
        <v>218</v>
      </c>
      <c r="F1241" s="4">
        <v>9.1752000000000005E-68</v>
      </c>
      <c r="G1241" s="3">
        <v>207.535</v>
      </c>
      <c r="H1241" s="3" t="s">
        <v>880</v>
      </c>
      <c r="I1241" s="3" t="s">
        <v>881</v>
      </c>
      <c r="J1241" s="3" t="s">
        <v>16</v>
      </c>
      <c r="K1241" s="3" t="s">
        <v>882</v>
      </c>
      <c r="L1241" s="3" t="s">
        <v>883</v>
      </c>
      <c r="M1241" s="3"/>
    </row>
    <row r="1242" spans="1:13" x14ac:dyDescent="0.3">
      <c r="A1242" s="3" t="s">
        <v>4257</v>
      </c>
      <c r="B1242" s="3" t="s">
        <v>25</v>
      </c>
      <c r="C1242" s="3">
        <v>413137</v>
      </c>
      <c r="D1242" s="3">
        <v>11</v>
      </c>
      <c r="E1242" s="3">
        <v>224</v>
      </c>
      <c r="F1242" s="4">
        <v>4.5814199999999997E-14</v>
      </c>
      <c r="G1242" s="3">
        <v>70.081400000000002</v>
      </c>
      <c r="H1242" s="3" t="s">
        <v>4258</v>
      </c>
      <c r="I1242" s="3" t="s">
        <v>4259</v>
      </c>
      <c r="J1242" s="3" t="s">
        <v>16</v>
      </c>
      <c r="K1242" s="3" t="s">
        <v>16</v>
      </c>
      <c r="L1242" s="3" t="s">
        <v>4260</v>
      </c>
      <c r="M1242" s="3"/>
    </row>
    <row r="1243" spans="1:13" x14ac:dyDescent="0.3">
      <c r="A1243" s="3" t="s">
        <v>4261</v>
      </c>
      <c r="B1243" s="3" t="s">
        <v>13</v>
      </c>
      <c r="C1243" s="3">
        <v>224314</v>
      </c>
      <c r="D1243" s="3">
        <v>7</v>
      </c>
      <c r="E1243" s="3">
        <v>72</v>
      </c>
      <c r="F1243" s="4">
        <v>4.5032899999999998E-10</v>
      </c>
      <c r="G1243" s="3">
        <v>54.656500000000001</v>
      </c>
      <c r="H1243" s="3" t="s">
        <v>63</v>
      </c>
      <c r="I1243" s="3" t="s">
        <v>64</v>
      </c>
      <c r="J1243" s="3" t="s">
        <v>113</v>
      </c>
      <c r="K1243" s="3" t="s">
        <v>65</v>
      </c>
      <c r="L1243" s="3" t="s">
        <v>66</v>
      </c>
      <c r="M1243" s="3"/>
    </row>
    <row r="1244" spans="1:13" x14ac:dyDescent="0.3">
      <c r="A1244" s="3" t="s">
        <v>4261</v>
      </c>
      <c r="B1244" s="3" t="s">
        <v>25</v>
      </c>
      <c r="C1244" s="3">
        <v>424065</v>
      </c>
      <c r="D1244" s="3">
        <v>95</v>
      </c>
      <c r="E1244" s="3">
        <v>176</v>
      </c>
      <c r="F1244" s="4">
        <v>1.24674E-8</v>
      </c>
      <c r="G1244" s="3">
        <v>50.847799999999999</v>
      </c>
      <c r="H1244" s="3" t="s">
        <v>1106</v>
      </c>
      <c r="I1244" s="3" t="s">
        <v>3711</v>
      </c>
      <c r="J1244" s="3" t="s">
        <v>99</v>
      </c>
      <c r="K1244" s="3" t="s">
        <v>16</v>
      </c>
      <c r="L1244" s="3" t="s">
        <v>3712</v>
      </c>
      <c r="M1244" s="3"/>
    </row>
    <row r="1245" spans="1:13" x14ac:dyDescent="0.3">
      <c r="A1245" s="3" t="s">
        <v>4262</v>
      </c>
      <c r="B1245" s="3" t="s">
        <v>13</v>
      </c>
      <c r="C1245" s="3">
        <v>224215</v>
      </c>
      <c r="D1245" s="3">
        <v>6</v>
      </c>
      <c r="E1245" s="3">
        <v>228</v>
      </c>
      <c r="F1245" s="4">
        <v>4.7431099999999999E-55</v>
      </c>
      <c r="G1245" s="3">
        <v>175.946</v>
      </c>
      <c r="H1245" s="3" t="s">
        <v>4263</v>
      </c>
      <c r="I1245" s="3" t="s">
        <v>4264</v>
      </c>
      <c r="J1245" s="3" t="s">
        <v>16</v>
      </c>
      <c r="K1245" s="3" t="s">
        <v>4265</v>
      </c>
      <c r="L1245" s="3" t="s">
        <v>4266</v>
      </c>
      <c r="M1245" s="3"/>
    </row>
    <row r="1246" spans="1:13" x14ac:dyDescent="0.3">
      <c r="A1246" s="3" t="s">
        <v>4267</v>
      </c>
      <c r="B1246" s="3" t="s">
        <v>13</v>
      </c>
      <c r="C1246" s="3">
        <v>226827</v>
      </c>
      <c r="D1246" s="3">
        <v>2</v>
      </c>
      <c r="E1246" s="3">
        <v>107</v>
      </c>
      <c r="F1246" s="4">
        <v>3.2840000000000003E-23</v>
      </c>
      <c r="G1246" s="3">
        <v>85.810400000000001</v>
      </c>
      <c r="H1246" s="3" t="s">
        <v>4268</v>
      </c>
      <c r="I1246" s="3" t="s">
        <v>4269</v>
      </c>
      <c r="J1246" s="3" t="s">
        <v>16</v>
      </c>
      <c r="K1246" s="3" t="s">
        <v>4270</v>
      </c>
      <c r="L1246" s="3" t="s">
        <v>4271</v>
      </c>
      <c r="M1246" s="3"/>
    </row>
    <row r="1247" spans="1:13" x14ac:dyDescent="0.3">
      <c r="A1247" s="3" t="s">
        <v>4272</v>
      </c>
      <c r="B1247" s="3" t="s">
        <v>25</v>
      </c>
      <c r="C1247" s="3">
        <v>357184</v>
      </c>
      <c r="D1247" s="3">
        <v>52</v>
      </c>
      <c r="E1247" s="3">
        <v>156</v>
      </c>
      <c r="F1247" s="3">
        <v>7.9622000000000004E-4</v>
      </c>
      <c r="G1247" s="3">
        <v>42.2806</v>
      </c>
      <c r="H1247" s="3" t="s">
        <v>3436</v>
      </c>
      <c r="I1247" s="3" t="s">
        <v>3437</v>
      </c>
      <c r="J1247" s="3" t="s">
        <v>99</v>
      </c>
      <c r="K1247" s="3" t="s">
        <v>16</v>
      </c>
      <c r="L1247" s="3" t="s">
        <v>3438</v>
      </c>
      <c r="M1247" s="3"/>
    </row>
    <row r="1248" spans="1:13" x14ac:dyDescent="0.3">
      <c r="A1248" s="3" t="s">
        <v>4273</v>
      </c>
      <c r="B1248" s="3" t="s">
        <v>25</v>
      </c>
      <c r="C1248" s="3">
        <v>357184</v>
      </c>
      <c r="D1248" s="3">
        <v>56</v>
      </c>
      <c r="E1248" s="3">
        <v>173</v>
      </c>
      <c r="F1248" s="4">
        <v>7.3310099999999996E-6</v>
      </c>
      <c r="G1248" s="3">
        <v>48.829000000000001</v>
      </c>
      <c r="H1248" s="3" t="s">
        <v>3436</v>
      </c>
      <c r="I1248" s="3" t="s">
        <v>3437</v>
      </c>
      <c r="J1248" s="3" t="s">
        <v>99</v>
      </c>
      <c r="K1248" s="3" t="s">
        <v>16</v>
      </c>
      <c r="L1248" s="3" t="s">
        <v>3438</v>
      </c>
      <c r="M1248" s="3"/>
    </row>
    <row r="1249" spans="1:13" x14ac:dyDescent="0.3">
      <c r="A1249" s="3" t="s">
        <v>4274</v>
      </c>
      <c r="B1249" s="3" t="s">
        <v>13</v>
      </c>
      <c r="C1249" s="3">
        <v>224059</v>
      </c>
      <c r="D1249" s="3">
        <v>2</v>
      </c>
      <c r="E1249" s="3">
        <v>224</v>
      </c>
      <c r="F1249" s="4">
        <v>8.7763400000000003E-105</v>
      </c>
      <c r="G1249" s="3">
        <v>302.50599999999997</v>
      </c>
      <c r="H1249" s="3" t="s">
        <v>782</v>
      </c>
      <c r="I1249" s="3" t="s">
        <v>783</v>
      </c>
      <c r="J1249" s="3" t="s">
        <v>16</v>
      </c>
      <c r="K1249" s="3" t="s">
        <v>369</v>
      </c>
      <c r="L1249" s="3" t="s">
        <v>784</v>
      </c>
      <c r="M1249" s="3"/>
    </row>
    <row r="1250" spans="1:13" x14ac:dyDescent="0.3">
      <c r="A1250" s="3" t="s">
        <v>4275</v>
      </c>
      <c r="B1250" s="3" t="s">
        <v>25</v>
      </c>
      <c r="C1250" s="3">
        <v>413229</v>
      </c>
      <c r="D1250" s="3">
        <v>1</v>
      </c>
      <c r="E1250" s="3">
        <v>114</v>
      </c>
      <c r="F1250" s="4">
        <v>1.8536500000000001E-23</v>
      </c>
      <c r="G1250" s="3">
        <v>86.700999999999993</v>
      </c>
      <c r="H1250" s="3" t="s">
        <v>263</v>
      </c>
      <c r="I1250" s="3" t="s">
        <v>264</v>
      </c>
      <c r="J1250" s="3" t="s">
        <v>16</v>
      </c>
      <c r="K1250" s="3" t="s">
        <v>16</v>
      </c>
      <c r="L1250" s="3" t="s">
        <v>265</v>
      </c>
      <c r="M1250" s="3"/>
    </row>
    <row r="1251" spans="1:13" x14ac:dyDescent="0.3">
      <c r="A1251" s="3" t="s">
        <v>4276</v>
      </c>
      <c r="B1251" s="3" t="s">
        <v>13</v>
      </c>
      <c r="C1251" s="3">
        <v>223155</v>
      </c>
      <c r="D1251" s="3">
        <v>1</v>
      </c>
      <c r="E1251" s="3">
        <v>268</v>
      </c>
      <c r="F1251" s="4">
        <v>3.4756999999999999E-112</v>
      </c>
      <c r="G1251" s="3">
        <v>324.565</v>
      </c>
      <c r="H1251" s="3" t="s">
        <v>4277</v>
      </c>
      <c r="I1251" s="3" t="s">
        <v>4278</v>
      </c>
      <c r="J1251" s="3" t="s">
        <v>16</v>
      </c>
      <c r="K1251" s="3" t="s">
        <v>4279</v>
      </c>
      <c r="L1251" s="3" t="s">
        <v>4280</v>
      </c>
      <c r="M1251" s="3"/>
    </row>
    <row r="1252" spans="1:13" x14ac:dyDescent="0.3">
      <c r="A1252" s="3" t="s">
        <v>4281</v>
      </c>
      <c r="B1252" s="3" t="s">
        <v>13</v>
      </c>
      <c r="C1252" s="3">
        <v>223775</v>
      </c>
      <c r="D1252" s="3">
        <v>1</v>
      </c>
      <c r="E1252" s="3">
        <v>167</v>
      </c>
      <c r="F1252" s="4">
        <v>1.11759E-54</v>
      </c>
      <c r="G1252" s="3">
        <v>170.46700000000001</v>
      </c>
      <c r="H1252" s="3" t="s">
        <v>4282</v>
      </c>
      <c r="I1252" s="3" t="s">
        <v>4283</v>
      </c>
      <c r="J1252" s="3" t="s">
        <v>16</v>
      </c>
      <c r="K1252" s="3" t="s">
        <v>1597</v>
      </c>
      <c r="L1252" s="3" t="s">
        <v>4284</v>
      </c>
      <c r="M1252" s="3"/>
    </row>
    <row r="1253" spans="1:13" x14ac:dyDescent="0.3">
      <c r="A1253" s="3" t="s">
        <v>4285</v>
      </c>
      <c r="B1253" s="3" t="s">
        <v>13</v>
      </c>
      <c r="C1253" s="3">
        <v>223206</v>
      </c>
      <c r="D1253" s="3">
        <v>1</v>
      </c>
      <c r="E1253" s="3">
        <v>426</v>
      </c>
      <c r="F1253" s="4">
        <v>1.0113299999999999E-176</v>
      </c>
      <c r="G1253" s="3">
        <v>500.20400000000001</v>
      </c>
      <c r="H1253" s="3" t="s">
        <v>4286</v>
      </c>
      <c r="I1253" s="3" t="s">
        <v>4287</v>
      </c>
      <c r="J1253" s="3" t="s">
        <v>16</v>
      </c>
      <c r="K1253" s="3" t="s">
        <v>4288</v>
      </c>
      <c r="L1253" s="3" t="s">
        <v>4289</v>
      </c>
      <c r="M1253" s="3"/>
    </row>
    <row r="1254" spans="1:13" x14ac:dyDescent="0.3">
      <c r="A1254" s="3" t="s">
        <v>4290</v>
      </c>
      <c r="B1254" s="3" t="s">
        <v>13</v>
      </c>
      <c r="C1254" s="3">
        <v>223364</v>
      </c>
      <c r="D1254" s="3">
        <v>20</v>
      </c>
      <c r="E1254" s="3">
        <v>287</v>
      </c>
      <c r="F1254" s="4">
        <v>1.5750899999999999E-77</v>
      </c>
      <c r="G1254" s="3">
        <v>239.92400000000001</v>
      </c>
      <c r="H1254" s="3" t="s">
        <v>4291</v>
      </c>
      <c r="I1254" s="3" t="s">
        <v>4292</v>
      </c>
      <c r="J1254" s="3" t="s">
        <v>16</v>
      </c>
      <c r="K1254" s="3" t="s">
        <v>4293</v>
      </c>
      <c r="L1254" s="3" t="s">
        <v>4294</v>
      </c>
      <c r="M1254" s="3"/>
    </row>
    <row r="1255" spans="1:13" x14ac:dyDescent="0.3">
      <c r="A1255" s="3" t="s">
        <v>4295</v>
      </c>
      <c r="B1255" s="3" t="s">
        <v>13</v>
      </c>
      <c r="C1255" s="3">
        <v>223160</v>
      </c>
      <c r="D1255" s="3">
        <v>1</v>
      </c>
      <c r="E1255" s="3">
        <v>382</v>
      </c>
      <c r="F1255" s="4">
        <v>4.7904700000000003E-169</v>
      </c>
      <c r="G1255" s="3">
        <v>476.678</v>
      </c>
      <c r="H1255" s="3" t="s">
        <v>4296</v>
      </c>
      <c r="I1255" s="3" t="s">
        <v>4297</v>
      </c>
      <c r="J1255" s="3" t="s">
        <v>16</v>
      </c>
      <c r="K1255" s="3" t="s">
        <v>4298</v>
      </c>
      <c r="L1255" s="3" t="s">
        <v>4299</v>
      </c>
      <c r="M1255" s="3"/>
    </row>
    <row r="1256" spans="1:13" x14ac:dyDescent="0.3">
      <c r="A1256" s="3" t="s">
        <v>4300</v>
      </c>
      <c r="B1256" s="3" t="s">
        <v>25</v>
      </c>
      <c r="C1256" s="3">
        <v>412346</v>
      </c>
      <c r="D1256" s="3">
        <v>1</v>
      </c>
      <c r="E1256" s="3">
        <v>167</v>
      </c>
      <c r="F1256" s="4">
        <v>7.22606E-12</v>
      </c>
      <c r="G1256" s="3">
        <v>60.777500000000003</v>
      </c>
      <c r="H1256" s="3" t="s">
        <v>4301</v>
      </c>
      <c r="I1256" s="3" t="s">
        <v>4302</v>
      </c>
      <c r="J1256" s="3" t="s">
        <v>16</v>
      </c>
      <c r="K1256" s="3" t="s">
        <v>16</v>
      </c>
      <c r="L1256" s="3" t="s">
        <v>4303</v>
      </c>
      <c r="M1256" s="3"/>
    </row>
    <row r="1257" spans="1:13" x14ac:dyDescent="0.3">
      <c r="A1257" s="3" t="s">
        <v>4304</v>
      </c>
      <c r="B1257" s="3" t="s">
        <v>13</v>
      </c>
      <c r="C1257" s="3">
        <v>223414</v>
      </c>
      <c r="D1257" s="3">
        <v>1</v>
      </c>
      <c r="E1257" s="3">
        <v>355</v>
      </c>
      <c r="F1257" s="4">
        <v>5.8640400000000003E-154</v>
      </c>
      <c r="G1257" s="3">
        <v>436.63200000000001</v>
      </c>
      <c r="H1257" s="3" t="s">
        <v>4305</v>
      </c>
      <c r="I1257" s="3" t="s">
        <v>4306</v>
      </c>
      <c r="J1257" s="3" t="s">
        <v>16</v>
      </c>
      <c r="K1257" s="3" t="s">
        <v>393</v>
      </c>
      <c r="L1257" s="3" t="s">
        <v>4307</v>
      </c>
      <c r="M1257" s="3"/>
    </row>
    <row r="1258" spans="1:13" x14ac:dyDescent="0.3">
      <c r="A1258" s="3" t="s">
        <v>4308</v>
      </c>
      <c r="B1258" s="3" t="s">
        <v>13</v>
      </c>
      <c r="C1258" s="3">
        <v>223247</v>
      </c>
      <c r="D1258" s="3">
        <v>3</v>
      </c>
      <c r="E1258" s="3">
        <v>284</v>
      </c>
      <c r="F1258" s="4">
        <v>1.4126E-104</v>
      </c>
      <c r="G1258" s="3">
        <v>306.11700000000002</v>
      </c>
      <c r="H1258" s="3" t="s">
        <v>4309</v>
      </c>
      <c r="I1258" s="3" t="s">
        <v>4310</v>
      </c>
      <c r="J1258" s="3" t="s">
        <v>16</v>
      </c>
      <c r="K1258" s="3" t="s">
        <v>4311</v>
      </c>
      <c r="L1258" s="3" t="s">
        <v>4312</v>
      </c>
      <c r="M1258" s="3"/>
    </row>
    <row r="1259" spans="1:13" x14ac:dyDescent="0.3">
      <c r="A1259" s="3" t="s">
        <v>4313</v>
      </c>
      <c r="B1259" s="3" t="s">
        <v>13</v>
      </c>
      <c r="C1259" s="3">
        <v>223782</v>
      </c>
      <c r="D1259" s="3">
        <v>1</v>
      </c>
      <c r="E1259" s="3">
        <v>225</v>
      </c>
      <c r="F1259" s="4">
        <v>4.3527999999999997E-62</v>
      </c>
      <c r="G1259" s="3">
        <v>193.34</v>
      </c>
      <c r="H1259" s="3" t="s">
        <v>4314</v>
      </c>
      <c r="I1259" s="3" t="s">
        <v>4315</v>
      </c>
      <c r="J1259" s="3" t="s">
        <v>16</v>
      </c>
      <c r="K1259" s="3" t="s">
        <v>825</v>
      </c>
      <c r="L1259" s="3" t="s">
        <v>4316</v>
      </c>
      <c r="M1259" s="3"/>
    </row>
    <row r="1260" spans="1:13" x14ac:dyDescent="0.3">
      <c r="A1260" s="3" t="s">
        <v>4317</v>
      </c>
      <c r="B1260" s="3" t="s">
        <v>13</v>
      </c>
      <c r="C1260" s="3">
        <v>224017</v>
      </c>
      <c r="D1260" s="3">
        <v>12</v>
      </c>
      <c r="E1260" s="3">
        <v>384</v>
      </c>
      <c r="F1260" s="4">
        <v>2.4648899999999999E-115</v>
      </c>
      <c r="G1260" s="3">
        <v>341.21300000000002</v>
      </c>
      <c r="H1260" s="3" t="s">
        <v>4318</v>
      </c>
      <c r="I1260" s="3" t="s">
        <v>4319</v>
      </c>
      <c r="J1260" s="3" t="s">
        <v>16</v>
      </c>
      <c r="K1260" s="3" t="s">
        <v>4320</v>
      </c>
      <c r="L1260" s="3" t="s">
        <v>4321</v>
      </c>
      <c r="M1260" s="3"/>
    </row>
    <row r="1261" spans="1:13" x14ac:dyDescent="0.3">
      <c r="A1261" s="3" t="s">
        <v>4322</v>
      </c>
      <c r="B1261" s="3" t="s">
        <v>13</v>
      </c>
      <c r="C1261" s="3">
        <v>224287</v>
      </c>
      <c r="D1261" s="3">
        <v>1</v>
      </c>
      <c r="E1261" s="3">
        <v>654</v>
      </c>
      <c r="F1261" s="4">
        <v>1.76169E-153</v>
      </c>
      <c r="G1261" s="3">
        <v>460.363</v>
      </c>
      <c r="H1261" s="3" t="s">
        <v>4323</v>
      </c>
      <c r="I1261" s="3" t="s">
        <v>4324</v>
      </c>
      <c r="J1261" s="3" t="s">
        <v>16</v>
      </c>
      <c r="K1261" s="3" t="s">
        <v>2433</v>
      </c>
      <c r="L1261" s="3" t="s">
        <v>2435</v>
      </c>
      <c r="M1261" s="3"/>
    </row>
    <row r="1262" spans="1:13" x14ac:dyDescent="0.3">
      <c r="A1262" s="3" t="s">
        <v>4325</v>
      </c>
      <c r="B1262" s="3" t="s">
        <v>13</v>
      </c>
      <c r="C1262" s="3">
        <v>223265</v>
      </c>
      <c r="D1262" s="3">
        <v>12</v>
      </c>
      <c r="E1262" s="3">
        <v>649</v>
      </c>
      <c r="F1262" s="3">
        <v>0</v>
      </c>
      <c r="G1262" s="3">
        <v>1062.8900000000001</v>
      </c>
      <c r="H1262" s="3" t="s">
        <v>2636</v>
      </c>
      <c r="I1262" s="3" t="s">
        <v>2637</v>
      </c>
      <c r="J1262" s="3" t="s">
        <v>16</v>
      </c>
      <c r="K1262" s="3" t="s">
        <v>2638</v>
      </c>
      <c r="L1262" s="3" t="s">
        <v>2639</v>
      </c>
      <c r="M1262" s="3"/>
    </row>
    <row r="1263" spans="1:13" x14ac:dyDescent="0.3">
      <c r="A1263" s="3" t="s">
        <v>4326</v>
      </c>
      <c r="B1263" s="3" t="s">
        <v>13</v>
      </c>
      <c r="C1263" s="3">
        <v>223620</v>
      </c>
      <c r="D1263" s="3">
        <v>1</v>
      </c>
      <c r="E1263" s="3">
        <v>197</v>
      </c>
      <c r="F1263" s="4">
        <v>9.6239700000000002E-34</v>
      </c>
      <c r="G1263" s="3">
        <v>119.48</v>
      </c>
      <c r="H1263" s="3" t="s">
        <v>746</v>
      </c>
      <c r="I1263" s="3" t="s">
        <v>747</v>
      </c>
      <c r="J1263" s="3" t="s">
        <v>16</v>
      </c>
      <c r="K1263" s="3" t="s">
        <v>236</v>
      </c>
      <c r="L1263" s="3" t="s">
        <v>748</v>
      </c>
      <c r="M1263" s="3"/>
    </row>
    <row r="1264" spans="1:13" x14ac:dyDescent="0.3">
      <c r="A1264" s="3" t="s">
        <v>4327</v>
      </c>
      <c r="B1264" s="3" t="s">
        <v>25</v>
      </c>
      <c r="C1264" s="3">
        <v>223562</v>
      </c>
      <c r="D1264" s="3">
        <v>1</v>
      </c>
      <c r="E1264" s="3">
        <v>487</v>
      </c>
      <c r="F1264" s="4">
        <v>1.1250799999999999E-97</v>
      </c>
      <c r="G1264" s="3">
        <v>304.173</v>
      </c>
      <c r="H1264" s="3" t="s">
        <v>241</v>
      </c>
      <c r="I1264" s="3" t="s">
        <v>4328</v>
      </c>
      <c r="J1264" s="3" t="s">
        <v>16</v>
      </c>
      <c r="K1264" s="3" t="s">
        <v>16</v>
      </c>
      <c r="L1264" s="3" t="s">
        <v>242</v>
      </c>
      <c r="M1264" s="3"/>
    </row>
    <row r="1265" spans="1:13" x14ac:dyDescent="0.3">
      <c r="A1265" s="3" t="s">
        <v>4329</v>
      </c>
      <c r="B1265" s="3" t="s">
        <v>13</v>
      </c>
      <c r="C1265" s="3">
        <v>223562</v>
      </c>
      <c r="D1265" s="3">
        <v>1</v>
      </c>
      <c r="E1265" s="3">
        <v>486</v>
      </c>
      <c r="F1265" s="4">
        <v>4.0162399999999999E-112</v>
      </c>
      <c r="G1265" s="3">
        <v>341.53699999999998</v>
      </c>
      <c r="H1265" s="3" t="s">
        <v>239</v>
      </c>
      <c r="I1265" s="3" t="s">
        <v>240</v>
      </c>
      <c r="J1265" s="3" t="s">
        <v>16</v>
      </c>
      <c r="K1265" s="3" t="s">
        <v>241</v>
      </c>
      <c r="L1265" s="3" t="s">
        <v>242</v>
      </c>
      <c r="M1265" s="3"/>
    </row>
    <row r="1266" spans="1:13" x14ac:dyDescent="0.3">
      <c r="A1266" s="3" t="s">
        <v>4330</v>
      </c>
      <c r="B1266" s="3" t="s">
        <v>13</v>
      </c>
      <c r="C1266" s="3">
        <v>223959</v>
      </c>
      <c r="D1266" s="3">
        <v>1</v>
      </c>
      <c r="E1266" s="3">
        <v>252</v>
      </c>
      <c r="F1266" s="4">
        <v>2.6899100000000001E-65</v>
      </c>
      <c r="G1266" s="3">
        <v>203.511</v>
      </c>
      <c r="H1266" s="3" t="s">
        <v>721</v>
      </c>
      <c r="I1266" s="3" t="s">
        <v>722</v>
      </c>
      <c r="J1266" s="3" t="s">
        <v>16</v>
      </c>
      <c r="K1266" s="3" t="s">
        <v>621</v>
      </c>
      <c r="L1266" s="3" t="s">
        <v>723</v>
      </c>
      <c r="M1266" s="3"/>
    </row>
    <row r="1267" spans="1:13" x14ac:dyDescent="0.3">
      <c r="A1267" s="3" t="s">
        <v>4331</v>
      </c>
      <c r="B1267" s="3" t="s">
        <v>25</v>
      </c>
      <c r="C1267" s="3">
        <v>415825</v>
      </c>
      <c r="D1267" s="3">
        <v>7</v>
      </c>
      <c r="E1267" s="3">
        <v>100</v>
      </c>
      <c r="F1267" s="4">
        <v>3.8622800000000002E-28</v>
      </c>
      <c r="G1267" s="3">
        <v>97.714399999999998</v>
      </c>
      <c r="H1267" s="3" t="s">
        <v>4128</v>
      </c>
      <c r="I1267" s="3" t="s">
        <v>4129</v>
      </c>
      <c r="J1267" s="3" t="s">
        <v>16</v>
      </c>
      <c r="K1267" s="3" t="s">
        <v>16</v>
      </c>
      <c r="L1267" s="3" t="s">
        <v>4130</v>
      </c>
      <c r="M1267" s="3"/>
    </row>
    <row r="1268" spans="1:13" x14ac:dyDescent="0.3">
      <c r="A1268" s="3" t="s">
        <v>4332</v>
      </c>
      <c r="B1268" s="3" t="s">
        <v>13</v>
      </c>
      <c r="C1268" s="3">
        <v>223843</v>
      </c>
      <c r="D1268" s="3">
        <v>1</v>
      </c>
      <c r="E1268" s="3">
        <v>391</v>
      </c>
      <c r="F1268" s="4">
        <v>9.6102200000000001E-76</v>
      </c>
      <c r="G1268" s="3">
        <v>240.21100000000001</v>
      </c>
      <c r="H1268" s="3" t="s">
        <v>3783</v>
      </c>
      <c r="I1268" s="3" t="s">
        <v>3784</v>
      </c>
      <c r="J1268" s="3" t="s">
        <v>16</v>
      </c>
      <c r="K1268" s="3" t="s">
        <v>3785</v>
      </c>
      <c r="L1268" s="3" t="s">
        <v>3786</v>
      </c>
      <c r="M1268" s="3"/>
    </row>
    <row r="1269" spans="1:13" x14ac:dyDescent="0.3">
      <c r="A1269" s="3" t="s">
        <v>4333</v>
      </c>
      <c r="B1269" s="3" t="s">
        <v>25</v>
      </c>
      <c r="C1269" s="3">
        <v>412374</v>
      </c>
      <c r="D1269" s="3">
        <v>5</v>
      </c>
      <c r="E1269" s="3">
        <v>186</v>
      </c>
      <c r="F1269" s="4">
        <v>1.26259E-22</v>
      </c>
      <c r="G1269" s="3">
        <v>90.462299999999999</v>
      </c>
      <c r="H1269" s="3" t="s">
        <v>3362</v>
      </c>
      <c r="I1269" s="3" t="s">
        <v>3363</v>
      </c>
      <c r="J1269" s="3" t="s">
        <v>16</v>
      </c>
      <c r="K1269" s="3" t="s">
        <v>16</v>
      </c>
      <c r="L1269" s="3" t="s">
        <v>3364</v>
      </c>
      <c r="M1269" s="3"/>
    </row>
    <row r="1270" spans="1:13" x14ac:dyDescent="0.3">
      <c r="A1270" s="3" t="s">
        <v>4334</v>
      </c>
      <c r="B1270" s="3" t="s">
        <v>25</v>
      </c>
      <c r="C1270" s="3">
        <v>224023</v>
      </c>
      <c r="D1270" s="3">
        <v>2</v>
      </c>
      <c r="E1270" s="3">
        <v>79</v>
      </c>
      <c r="F1270" s="4">
        <v>1.5643100000000001E-14</v>
      </c>
      <c r="G1270" s="3">
        <v>63.072099999999999</v>
      </c>
      <c r="H1270" s="3" t="s">
        <v>111</v>
      </c>
      <c r="I1270" s="3" t="s">
        <v>112</v>
      </c>
      <c r="J1270" s="3" t="s">
        <v>99</v>
      </c>
      <c r="K1270" s="3" t="s">
        <v>16</v>
      </c>
      <c r="L1270" s="3" t="s">
        <v>114</v>
      </c>
      <c r="M1270" s="3"/>
    </row>
    <row r="1271" spans="1:13" x14ac:dyDescent="0.3">
      <c r="A1271" s="3" t="s">
        <v>4335</v>
      </c>
      <c r="B1271" s="3" t="s">
        <v>13</v>
      </c>
      <c r="C1271" s="3">
        <v>223725</v>
      </c>
      <c r="D1271" s="3">
        <v>18</v>
      </c>
      <c r="E1271" s="3">
        <v>198</v>
      </c>
      <c r="F1271" s="4">
        <v>5.3489999999999997E-62</v>
      </c>
      <c r="G1271" s="3">
        <v>190.12299999999999</v>
      </c>
      <c r="H1271" s="3" t="s">
        <v>4336</v>
      </c>
      <c r="I1271" s="3" t="s">
        <v>4337</v>
      </c>
      <c r="J1271" s="3" t="s">
        <v>16</v>
      </c>
      <c r="K1271" s="3" t="s">
        <v>4338</v>
      </c>
      <c r="L1271" s="3" t="s">
        <v>4339</v>
      </c>
      <c r="M1271" s="3"/>
    </row>
    <row r="1272" spans="1:13" x14ac:dyDescent="0.3">
      <c r="A1272" s="3" t="s">
        <v>4340</v>
      </c>
      <c r="B1272" s="3" t="s">
        <v>13</v>
      </c>
      <c r="C1272" s="3">
        <v>223635</v>
      </c>
      <c r="D1272" s="3">
        <v>11</v>
      </c>
      <c r="E1272" s="3">
        <v>268</v>
      </c>
      <c r="F1272" s="4">
        <v>3.5616700000000002E-50</v>
      </c>
      <c r="G1272" s="3">
        <v>165.66300000000001</v>
      </c>
      <c r="H1272" s="3" t="s">
        <v>234</v>
      </c>
      <c r="I1272" s="3" t="s">
        <v>235</v>
      </c>
      <c r="J1272" s="3" t="s">
        <v>16</v>
      </c>
      <c r="K1272" s="3" t="s">
        <v>236</v>
      </c>
      <c r="L1272" s="3" t="s">
        <v>237</v>
      </c>
      <c r="M1272" s="3"/>
    </row>
    <row r="1273" spans="1:13" x14ac:dyDescent="0.3">
      <c r="A1273" s="3" t="s">
        <v>4341</v>
      </c>
      <c r="B1273" s="3" t="s">
        <v>13</v>
      </c>
      <c r="C1273" s="3">
        <v>225107</v>
      </c>
      <c r="D1273" s="3">
        <v>3</v>
      </c>
      <c r="E1273" s="3">
        <v>210</v>
      </c>
      <c r="F1273" s="4">
        <v>2.05889E-81</v>
      </c>
      <c r="G1273" s="3">
        <v>241.054</v>
      </c>
      <c r="H1273" s="3" t="s">
        <v>4342</v>
      </c>
      <c r="I1273" s="3" t="s">
        <v>4343</v>
      </c>
      <c r="J1273" s="3" t="s">
        <v>16</v>
      </c>
      <c r="K1273" s="3" t="s">
        <v>4344</v>
      </c>
      <c r="L1273" s="3" t="s">
        <v>4345</v>
      </c>
      <c r="M1273" s="3"/>
    </row>
    <row r="1274" spans="1:13" x14ac:dyDescent="0.3">
      <c r="A1274" s="3" t="s">
        <v>4346</v>
      </c>
      <c r="B1274" s="3" t="s">
        <v>13</v>
      </c>
      <c r="C1274" s="3">
        <v>226951</v>
      </c>
      <c r="D1274" s="3">
        <v>44</v>
      </c>
      <c r="E1274" s="3">
        <v>318</v>
      </c>
      <c r="F1274" s="4">
        <v>9.1742200000000005E-58</v>
      </c>
      <c r="G1274" s="3">
        <v>190.005</v>
      </c>
      <c r="H1274" s="3" t="s">
        <v>4347</v>
      </c>
      <c r="I1274" s="3" t="s">
        <v>4347</v>
      </c>
      <c r="J1274" s="3" t="s">
        <v>99</v>
      </c>
      <c r="K1274" s="3" t="s">
        <v>4348</v>
      </c>
      <c r="L1274" s="3" t="s">
        <v>887</v>
      </c>
      <c r="M1274" s="3"/>
    </row>
    <row r="1275" spans="1:13" x14ac:dyDescent="0.3">
      <c r="A1275" s="3" t="s">
        <v>4349</v>
      </c>
      <c r="B1275" s="3" t="s">
        <v>25</v>
      </c>
      <c r="C1275" s="3">
        <v>418643</v>
      </c>
      <c r="D1275" s="3">
        <v>2</v>
      </c>
      <c r="E1275" s="3">
        <v>229</v>
      </c>
      <c r="F1275" s="4">
        <v>4.1951300000000002E-19</v>
      </c>
      <c r="G1275" s="3">
        <v>82.415999999999997</v>
      </c>
      <c r="H1275" s="3" t="s">
        <v>4350</v>
      </c>
      <c r="I1275" s="3" t="s">
        <v>4351</v>
      </c>
      <c r="J1275" s="3" t="s">
        <v>16</v>
      </c>
      <c r="K1275" s="3" t="s">
        <v>16</v>
      </c>
      <c r="L1275" s="3" t="s">
        <v>4352</v>
      </c>
      <c r="M1275" s="3"/>
    </row>
    <row r="1276" spans="1:13" x14ac:dyDescent="0.3">
      <c r="A1276" s="3" t="s">
        <v>4353</v>
      </c>
      <c r="B1276" s="3" t="s">
        <v>13</v>
      </c>
      <c r="C1276" s="3">
        <v>223844</v>
      </c>
      <c r="D1276" s="3">
        <v>3</v>
      </c>
      <c r="E1276" s="3">
        <v>437</v>
      </c>
      <c r="F1276" s="3">
        <v>0</v>
      </c>
      <c r="G1276" s="3">
        <v>544.86800000000005</v>
      </c>
      <c r="H1276" s="3" t="s">
        <v>4354</v>
      </c>
      <c r="I1276" s="3" t="s">
        <v>4355</v>
      </c>
      <c r="J1276" s="3" t="s">
        <v>16</v>
      </c>
      <c r="K1276" s="3" t="s">
        <v>4356</v>
      </c>
      <c r="L1276" s="3" t="s">
        <v>4357</v>
      </c>
      <c r="M1276" s="3"/>
    </row>
    <row r="1277" spans="1:13" x14ac:dyDescent="0.3">
      <c r="A1277" s="3" t="s">
        <v>4358</v>
      </c>
      <c r="B1277" s="3" t="s">
        <v>13</v>
      </c>
      <c r="C1277" s="3">
        <v>223627</v>
      </c>
      <c r="D1277" s="3">
        <v>429</v>
      </c>
      <c r="E1277" s="3">
        <v>1034</v>
      </c>
      <c r="F1277" s="4">
        <v>8.4307799999999995E-96</v>
      </c>
      <c r="G1277" s="3">
        <v>323.61</v>
      </c>
      <c r="H1277" s="3" t="s">
        <v>4359</v>
      </c>
      <c r="I1277" s="3" t="s">
        <v>4360</v>
      </c>
      <c r="J1277" s="3" t="s">
        <v>16</v>
      </c>
      <c r="K1277" s="3" t="s">
        <v>4361</v>
      </c>
      <c r="L1277" s="3" t="s">
        <v>4362</v>
      </c>
      <c r="M1277" s="3"/>
    </row>
    <row r="1278" spans="1:13" x14ac:dyDescent="0.3">
      <c r="A1278" s="3" t="s">
        <v>4363</v>
      </c>
      <c r="B1278" s="3" t="s">
        <v>25</v>
      </c>
      <c r="C1278" s="3">
        <v>387686</v>
      </c>
      <c r="D1278" s="3">
        <v>1</v>
      </c>
      <c r="E1278" s="3">
        <v>168</v>
      </c>
      <c r="F1278" s="4">
        <v>2.28842E-10</v>
      </c>
      <c r="G1278" s="3">
        <v>56.481900000000003</v>
      </c>
      <c r="H1278" s="3" t="s">
        <v>3380</v>
      </c>
      <c r="I1278" s="3" t="s">
        <v>3381</v>
      </c>
      <c r="J1278" s="3" t="s">
        <v>16</v>
      </c>
      <c r="K1278" s="3" t="s">
        <v>16</v>
      </c>
      <c r="L1278" s="3" t="s">
        <v>3382</v>
      </c>
      <c r="M1278" s="3"/>
    </row>
    <row r="1279" spans="1:13" x14ac:dyDescent="0.3">
      <c r="A1279" s="3" t="s">
        <v>4364</v>
      </c>
      <c r="B1279" s="3" t="s">
        <v>13</v>
      </c>
      <c r="C1279" s="3">
        <v>223830</v>
      </c>
      <c r="D1279" s="3">
        <v>1</v>
      </c>
      <c r="E1279" s="3">
        <v>76</v>
      </c>
      <c r="F1279" s="4">
        <v>3.57701E-37</v>
      </c>
      <c r="G1279" s="3">
        <v>119.735</v>
      </c>
      <c r="H1279" s="3" t="s">
        <v>4365</v>
      </c>
      <c r="I1279" s="3" t="s">
        <v>4366</v>
      </c>
      <c r="J1279" s="3" t="s">
        <v>16</v>
      </c>
      <c r="K1279" s="3" t="s">
        <v>4367</v>
      </c>
      <c r="L1279" s="3" t="s">
        <v>4368</v>
      </c>
      <c r="M1279" s="3"/>
    </row>
    <row r="1280" spans="1:13" x14ac:dyDescent="0.3">
      <c r="A1280" s="3" t="s">
        <v>4369</v>
      </c>
      <c r="B1280" s="3" t="s">
        <v>13</v>
      </c>
      <c r="C1280" s="3">
        <v>223798</v>
      </c>
      <c r="D1280" s="3">
        <v>71</v>
      </c>
      <c r="E1280" s="3">
        <v>251</v>
      </c>
      <c r="F1280" s="4">
        <v>7.9777599999999999E-24</v>
      </c>
      <c r="G1280" s="3">
        <v>97.381500000000003</v>
      </c>
      <c r="H1280" s="3" t="s">
        <v>4370</v>
      </c>
      <c r="I1280" s="3" t="s">
        <v>4371</v>
      </c>
      <c r="J1280" s="3" t="s">
        <v>113</v>
      </c>
      <c r="K1280" s="3" t="s">
        <v>4372</v>
      </c>
      <c r="L1280" s="3" t="s">
        <v>4373</v>
      </c>
      <c r="M1280" s="3"/>
    </row>
    <row r="1281" spans="1:13" x14ac:dyDescent="0.3">
      <c r="A1281" s="3" t="s">
        <v>4374</v>
      </c>
      <c r="B1281" s="3" t="s">
        <v>25</v>
      </c>
      <c r="C1281" s="3">
        <v>223532</v>
      </c>
      <c r="D1281" s="3">
        <v>68</v>
      </c>
      <c r="E1281" s="3">
        <v>121</v>
      </c>
      <c r="F1281" s="3">
        <v>2.0863499999999998E-3</v>
      </c>
      <c r="G1281" s="3">
        <v>36.127899999999997</v>
      </c>
      <c r="H1281" s="3" t="s">
        <v>846</v>
      </c>
      <c r="I1281" s="3" t="s">
        <v>847</v>
      </c>
      <c r="J1281" s="3" t="s">
        <v>99</v>
      </c>
      <c r="K1281" s="3" t="s">
        <v>16</v>
      </c>
      <c r="L1281" s="3" t="s">
        <v>848</v>
      </c>
      <c r="M1281" s="3"/>
    </row>
    <row r="1282" spans="1:13" x14ac:dyDescent="0.3">
      <c r="A1282" s="3" t="s">
        <v>4375</v>
      </c>
      <c r="B1282" s="3" t="s">
        <v>13</v>
      </c>
      <c r="C1282" s="3">
        <v>223745</v>
      </c>
      <c r="D1282" s="3">
        <v>1</v>
      </c>
      <c r="E1282" s="3">
        <v>298</v>
      </c>
      <c r="F1282" s="4">
        <v>9.6053E-63</v>
      </c>
      <c r="G1282" s="3">
        <v>202.39699999999999</v>
      </c>
      <c r="H1282" s="3" t="s">
        <v>3886</v>
      </c>
      <c r="I1282" s="3" t="s">
        <v>3887</v>
      </c>
      <c r="J1282" s="3" t="s">
        <v>16</v>
      </c>
      <c r="K1282" s="3" t="s">
        <v>3888</v>
      </c>
      <c r="L1282" s="3" t="s">
        <v>3889</v>
      </c>
      <c r="M1282" s="3"/>
    </row>
    <row r="1283" spans="1:13" x14ac:dyDescent="0.3">
      <c r="A1283" s="3" t="s">
        <v>4376</v>
      </c>
      <c r="B1283" s="3" t="s">
        <v>25</v>
      </c>
      <c r="C1283" s="3">
        <v>416265</v>
      </c>
      <c r="D1283" s="3">
        <v>1</v>
      </c>
      <c r="E1283" s="3">
        <v>167</v>
      </c>
      <c r="F1283" s="4">
        <v>9.7140300000000001E-7</v>
      </c>
      <c r="G1283" s="3">
        <v>48.632899999999999</v>
      </c>
      <c r="H1283" s="3" t="s">
        <v>4377</v>
      </c>
      <c r="I1283" s="3" t="s">
        <v>4378</v>
      </c>
      <c r="J1283" s="3" t="s">
        <v>113</v>
      </c>
      <c r="K1283" s="3" t="s">
        <v>16</v>
      </c>
      <c r="L1283" s="3" t="s">
        <v>4379</v>
      </c>
      <c r="M1283" s="3"/>
    </row>
    <row r="1284" spans="1:13" x14ac:dyDescent="0.3">
      <c r="A1284" s="3" t="s">
        <v>4380</v>
      </c>
      <c r="B1284" s="3" t="s">
        <v>25</v>
      </c>
      <c r="C1284" s="3">
        <v>223532</v>
      </c>
      <c r="D1284" s="3">
        <v>80</v>
      </c>
      <c r="E1284" s="3">
        <v>135</v>
      </c>
      <c r="F1284" s="3">
        <v>1.0136399999999999E-3</v>
      </c>
      <c r="G1284" s="3">
        <v>37.668700000000001</v>
      </c>
      <c r="H1284" s="3" t="s">
        <v>846</v>
      </c>
      <c r="I1284" s="3" t="s">
        <v>847</v>
      </c>
      <c r="J1284" s="3" t="s">
        <v>99</v>
      </c>
      <c r="K1284" s="3" t="s">
        <v>16</v>
      </c>
      <c r="L1284" s="3" t="s">
        <v>848</v>
      </c>
      <c r="M1284" s="3"/>
    </row>
    <row r="1285" spans="1:13" x14ac:dyDescent="0.3">
      <c r="A1285" s="3" t="s">
        <v>4381</v>
      </c>
      <c r="B1285" s="3" t="s">
        <v>13</v>
      </c>
      <c r="C1285" s="3">
        <v>224055</v>
      </c>
      <c r="D1285" s="3">
        <v>53</v>
      </c>
      <c r="E1285" s="3">
        <v>527</v>
      </c>
      <c r="F1285" s="4">
        <v>8.0231199999999993E-77</v>
      </c>
      <c r="G1285" s="3">
        <v>252.73500000000001</v>
      </c>
      <c r="H1285" s="3" t="s">
        <v>1267</v>
      </c>
      <c r="I1285" s="3" t="s">
        <v>1268</v>
      </c>
      <c r="J1285" s="3" t="s">
        <v>16</v>
      </c>
      <c r="K1285" s="3" t="s">
        <v>1269</v>
      </c>
      <c r="L1285" s="3" t="s">
        <v>1270</v>
      </c>
      <c r="M1285" s="3"/>
    </row>
    <row r="1286" spans="1:13" x14ac:dyDescent="0.3">
      <c r="A1286" s="3" t="s">
        <v>4382</v>
      </c>
      <c r="B1286" s="3" t="s">
        <v>25</v>
      </c>
      <c r="C1286" s="3">
        <v>416295</v>
      </c>
      <c r="D1286" s="3">
        <v>1</v>
      </c>
      <c r="E1286" s="3">
        <v>70</v>
      </c>
      <c r="F1286" s="4">
        <v>4.5043699999999997E-27</v>
      </c>
      <c r="G1286" s="3">
        <v>92.910899999999998</v>
      </c>
      <c r="H1286" s="3" t="s">
        <v>4383</v>
      </c>
      <c r="I1286" s="3" t="s">
        <v>4384</v>
      </c>
      <c r="J1286" s="3" t="s">
        <v>16</v>
      </c>
      <c r="K1286" s="3" t="s">
        <v>16</v>
      </c>
      <c r="L1286" s="3" t="s">
        <v>4385</v>
      </c>
      <c r="M1286" s="3"/>
    </row>
    <row r="1287" spans="1:13" x14ac:dyDescent="0.3">
      <c r="A1287" s="3" t="s">
        <v>4386</v>
      </c>
      <c r="B1287" s="3" t="s">
        <v>13</v>
      </c>
      <c r="C1287" s="3">
        <v>223303</v>
      </c>
      <c r="D1287" s="3">
        <v>1</v>
      </c>
      <c r="E1287" s="3">
        <v>155</v>
      </c>
      <c r="F1287" s="4">
        <v>3.2393800000000002E-89</v>
      </c>
      <c r="G1287" s="3">
        <v>257.923</v>
      </c>
      <c r="H1287" s="3" t="s">
        <v>4387</v>
      </c>
      <c r="I1287" s="3" t="s">
        <v>4388</v>
      </c>
      <c r="J1287" s="3" t="s">
        <v>16</v>
      </c>
      <c r="K1287" s="3" t="s">
        <v>4389</v>
      </c>
      <c r="L1287" s="3" t="s">
        <v>4390</v>
      </c>
      <c r="M1287" s="3"/>
    </row>
    <row r="1288" spans="1:13" x14ac:dyDescent="0.3">
      <c r="A1288" s="3" t="s">
        <v>4391</v>
      </c>
      <c r="B1288" s="3" t="s">
        <v>13</v>
      </c>
      <c r="C1288" s="3">
        <v>225543</v>
      </c>
      <c r="D1288" s="3">
        <v>1</v>
      </c>
      <c r="E1288" s="3">
        <v>284</v>
      </c>
      <c r="F1288" s="4">
        <v>5.9731200000000003E-135</v>
      </c>
      <c r="G1288" s="3">
        <v>383.21899999999999</v>
      </c>
      <c r="H1288" s="3" t="s">
        <v>4392</v>
      </c>
      <c r="I1288" s="3" t="s">
        <v>4393</v>
      </c>
      <c r="J1288" s="3" t="s">
        <v>16</v>
      </c>
      <c r="K1288" s="3" t="s">
        <v>4394</v>
      </c>
      <c r="L1288" s="3" t="s">
        <v>4395</v>
      </c>
      <c r="M1288" s="3"/>
    </row>
    <row r="1289" spans="1:13" x14ac:dyDescent="0.3">
      <c r="A1289" s="3" t="s">
        <v>4396</v>
      </c>
      <c r="B1289" s="3" t="s">
        <v>13</v>
      </c>
      <c r="C1289" s="3">
        <v>223311</v>
      </c>
      <c r="D1289" s="3">
        <v>1</v>
      </c>
      <c r="E1289" s="3">
        <v>185</v>
      </c>
      <c r="F1289" s="4">
        <v>1.5980900000000001E-90</v>
      </c>
      <c r="G1289" s="3">
        <v>262.12900000000002</v>
      </c>
      <c r="H1289" s="3" t="s">
        <v>4397</v>
      </c>
      <c r="I1289" s="3" t="s">
        <v>4398</v>
      </c>
      <c r="J1289" s="3" t="s">
        <v>16</v>
      </c>
      <c r="K1289" s="3" t="s">
        <v>4399</v>
      </c>
      <c r="L1289" s="3" t="s">
        <v>4400</v>
      </c>
      <c r="M1289" s="3"/>
    </row>
    <row r="1290" spans="1:13" x14ac:dyDescent="0.3">
      <c r="A1290" s="3" t="s">
        <v>4401</v>
      </c>
      <c r="B1290" s="3" t="s">
        <v>13</v>
      </c>
      <c r="C1290" s="3">
        <v>223602</v>
      </c>
      <c r="D1290" s="3">
        <v>4</v>
      </c>
      <c r="E1290" s="3">
        <v>237</v>
      </c>
      <c r="F1290" s="4">
        <v>9.9935599999999991E-143</v>
      </c>
      <c r="G1290" s="3">
        <v>398.51499999999999</v>
      </c>
      <c r="H1290" s="3" t="s">
        <v>4402</v>
      </c>
      <c r="I1290" s="3" t="s">
        <v>4403</v>
      </c>
      <c r="J1290" s="3" t="s">
        <v>16</v>
      </c>
      <c r="K1290" s="3" t="s">
        <v>4404</v>
      </c>
      <c r="L1290" s="3" t="s">
        <v>4405</v>
      </c>
      <c r="M1290" s="3"/>
    </row>
    <row r="1291" spans="1:13" x14ac:dyDescent="0.3">
      <c r="A1291" s="3" t="s">
        <v>4406</v>
      </c>
      <c r="B1291" s="3" t="s">
        <v>13</v>
      </c>
      <c r="C1291" s="3">
        <v>223443</v>
      </c>
      <c r="D1291" s="3">
        <v>6</v>
      </c>
      <c r="E1291" s="3">
        <v>497</v>
      </c>
      <c r="F1291" s="4">
        <v>5.6874200000000003E-139</v>
      </c>
      <c r="G1291" s="3">
        <v>411.30599999999998</v>
      </c>
      <c r="H1291" s="3" t="s">
        <v>872</v>
      </c>
      <c r="I1291" s="3" t="s">
        <v>873</v>
      </c>
      <c r="J1291" s="3" t="s">
        <v>16</v>
      </c>
      <c r="K1291" s="3" t="s">
        <v>869</v>
      </c>
      <c r="L1291" s="3" t="s">
        <v>874</v>
      </c>
      <c r="M1291" s="3"/>
    </row>
    <row r="1292" spans="1:13" x14ac:dyDescent="0.3">
      <c r="A1292" s="3" t="s">
        <v>4407</v>
      </c>
      <c r="B1292" s="3" t="s">
        <v>13</v>
      </c>
      <c r="C1292" s="3">
        <v>224183</v>
      </c>
      <c r="D1292" s="3">
        <v>95</v>
      </c>
      <c r="E1292" s="3">
        <v>494</v>
      </c>
      <c r="F1292" s="4">
        <v>2.50761E-89</v>
      </c>
      <c r="G1292" s="3">
        <v>284.13400000000001</v>
      </c>
      <c r="H1292" s="3" t="s">
        <v>1381</v>
      </c>
      <c r="I1292" s="3" t="s">
        <v>1382</v>
      </c>
      <c r="J1292" s="3" t="s">
        <v>16</v>
      </c>
      <c r="K1292" s="3" t="s">
        <v>1383</v>
      </c>
      <c r="L1292" s="3" t="s">
        <v>1384</v>
      </c>
      <c r="M1292" s="3"/>
    </row>
    <row r="1293" spans="1:13" x14ac:dyDescent="0.3">
      <c r="A1293" s="3" t="s">
        <v>4407</v>
      </c>
      <c r="B1293" s="3" t="s">
        <v>13</v>
      </c>
      <c r="C1293" s="3">
        <v>225101</v>
      </c>
      <c r="D1293" s="3">
        <v>531</v>
      </c>
      <c r="E1293" s="3">
        <v>681</v>
      </c>
      <c r="F1293" s="4">
        <v>2.43129E-60</v>
      </c>
      <c r="G1293" s="3">
        <v>198.97499999999999</v>
      </c>
      <c r="H1293" s="3" t="s">
        <v>1385</v>
      </c>
      <c r="I1293" s="3" t="s">
        <v>1386</v>
      </c>
      <c r="J1293" s="3" t="s">
        <v>16</v>
      </c>
      <c r="K1293" s="3" t="s">
        <v>1387</v>
      </c>
      <c r="L1293" s="3" t="s">
        <v>1388</v>
      </c>
      <c r="M1293" s="3"/>
    </row>
    <row r="1294" spans="1:13" x14ac:dyDescent="0.3">
      <c r="A1294" s="3" t="s">
        <v>4407</v>
      </c>
      <c r="B1294" s="3" t="s">
        <v>13</v>
      </c>
      <c r="C1294" s="3">
        <v>224184</v>
      </c>
      <c r="D1294" s="3">
        <v>5</v>
      </c>
      <c r="E1294" s="3">
        <v>91</v>
      </c>
      <c r="F1294" s="4">
        <v>3.6382799999999998E-26</v>
      </c>
      <c r="G1294" s="3">
        <v>102.373</v>
      </c>
      <c r="H1294" s="3" t="s">
        <v>1389</v>
      </c>
      <c r="I1294" s="3" t="s">
        <v>1390</v>
      </c>
      <c r="J1294" s="3" t="s">
        <v>16</v>
      </c>
      <c r="K1294" s="3" t="s">
        <v>1391</v>
      </c>
      <c r="L1294" s="3" t="s">
        <v>1392</v>
      </c>
      <c r="M1294" s="3"/>
    </row>
    <row r="1295" spans="1:13" x14ac:dyDescent="0.3">
      <c r="A1295" s="3" t="s">
        <v>4408</v>
      </c>
      <c r="B1295" s="3" t="s">
        <v>13</v>
      </c>
      <c r="C1295" s="3">
        <v>225099</v>
      </c>
      <c r="D1295" s="3">
        <v>1</v>
      </c>
      <c r="E1295" s="3">
        <v>230</v>
      </c>
      <c r="F1295" s="4">
        <v>8.9285899999999999E-62</v>
      </c>
      <c r="G1295" s="3">
        <v>193.25899999999999</v>
      </c>
      <c r="H1295" s="3" t="s">
        <v>4191</v>
      </c>
      <c r="I1295" s="3" t="s">
        <v>4192</v>
      </c>
      <c r="J1295" s="3" t="s">
        <v>16</v>
      </c>
      <c r="K1295" s="3" t="s">
        <v>4193</v>
      </c>
      <c r="L1295" s="3" t="s">
        <v>2901</v>
      </c>
      <c r="M1295" s="3"/>
    </row>
    <row r="1296" spans="1:13" x14ac:dyDescent="0.3">
      <c r="A1296" s="3" t="s">
        <v>4409</v>
      </c>
      <c r="B1296" s="3" t="s">
        <v>13</v>
      </c>
      <c r="C1296" s="3">
        <v>223589</v>
      </c>
      <c r="D1296" s="3">
        <v>12</v>
      </c>
      <c r="E1296" s="3">
        <v>310</v>
      </c>
      <c r="F1296" s="4">
        <v>1.00478E-57</v>
      </c>
      <c r="G1296" s="3">
        <v>199.96799999999999</v>
      </c>
      <c r="H1296" s="3" t="s">
        <v>4410</v>
      </c>
      <c r="I1296" s="3" t="s">
        <v>4411</v>
      </c>
      <c r="J1296" s="3" t="s">
        <v>16</v>
      </c>
      <c r="K1296" s="3" t="s">
        <v>196</v>
      </c>
      <c r="L1296" s="3" t="s">
        <v>4412</v>
      </c>
      <c r="M1296" s="3"/>
    </row>
    <row r="1297" spans="1:13" x14ac:dyDescent="0.3">
      <c r="A1297" s="3" t="s">
        <v>4409</v>
      </c>
      <c r="B1297" s="3" t="s">
        <v>25</v>
      </c>
      <c r="C1297" s="3">
        <v>413465</v>
      </c>
      <c r="D1297" s="3">
        <v>345</v>
      </c>
      <c r="E1297" s="3">
        <v>531</v>
      </c>
      <c r="F1297" s="4">
        <v>1.20445E-29</v>
      </c>
      <c r="G1297" s="3">
        <v>119.44</v>
      </c>
      <c r="H1297" s="3" t="s">
        <v>2598</v>
      </c>
      <c r="I1297" s="3" t="s">
        <v>2599</v>
      </c>
      <c r="J1297" s="3" t="s">
        <v>113</v>
      </c>
      <c r="K1297" s="3" t="s">
        <v>16</v>
      </c>
      <c r="L1297" s="3" t="s">
        <v>2600</v>
      </c>
      <c r="M1297" s="3"/>
    </row>
    <row r="1298" spans="1:13" x14ac:dyDescent="0.3">
      <c r="A1298" s="3" t="s">
        <v>4413</v>
      </c>
      <c r="B1298" s="3" t="s">
        <v>13</v>
      </c>
      <c r="C1298" s="3">
        <v>223704</v>
      </c>
      <c r="D1298" s="3">
        <v>1</v>
      </c>
      <c r="E1298" s="3">
        <v>250</v>
      </c>
      <c r="F1298" s="4">
        <v>4.5728600000000001E-87</v>
      </c>
      <c r="G1298" s="3">
        <v>259.21100000000001</v>
      </c>
      <c r="H1298" s="3" t="s">
        <v>4414</v>
      </c>
      <c r="I1298" s="3" t="s">
        <v>4415</v>
      </c>
      <c r="J1298" s="3" t="s">
        <v>16</v>
      </c>
      <c r="K1298" s="3" t="s">
        <v>4416</v>
      </c>
      <c r="L1298" s="3" t="s">
        <v>4417</v>
      </c>
      <c r="M1298" s="3"/>
    </row>
    <row r="1299" spans="1:13" x14ac:dyDescent="0.3">
      <c r="A1299" s="3" t="s">
        <v>4418</v>
      </c>
      <c r="B1299" s="3" t="s">
        <v>13</v>
      </c>
      <c r="C1299" s="3">
        <v>223222</v>
      </c>
      <c r="D1299" s="3">
        <v>92</v>
      </c>
      <c r="E1299" s="3">
        <v>438</v>
      </c>
      <c r="F1299" s="4">
        <v>1.40479E-110</v>
      </c>
      <c r="G1299" s="3">
        <v>329.73599999999999</v>
      </c>
      <c r="H1299" s="3" t="s">
        <v>4419</v>
      </c>
      <c r="I1299" s="3" t="s">
        <v>4420</v>
      </c>
      <c r="J1299" s="3" t="s">
        <v>16</v>
      </c>
      <c r="K1299" s="3" t="s">
        <v>4421</v>
      </c>
      <c r="L1299" s="3" t="s">
        <v>4422</v>
      </c>
      <c r="M1299" s="3"/>
    </row>
    <row r="1300" spans="1:13" x14ac:dyDescent="0.3">
      <c r="A1300" s="3" t="s">
        <v>4418</v>
      </c>
      <c r="B1300" s="3" t="s">
        <v>25</v>
      </c>
      <c r="C1300" s="3">
        <v>412235</v>
      </c>
      <c r="D1300" s="3">
        <v>8</v>
      </c>
      <c r="E1300" s="3">
        <v>131</v>
      </c>
      <c r="F1300" s="4">
        <v>2.99627E-10</v>
      </c>
      <c r="G1300" s="3">
        <v>58.479399999999998</v>
      </c>
      <c r="H1300" s="3" t="s">
        <v>4423</v>
      </c>
      <c r="I1300" s="3" t="s">
        <v>4424</v>
      </c>
      <c r="J1300" s="3" t="s">
        <v>16</v>
      </c>
      <c r="K1300" s="3" t="s">
        <v>16</v>
      </c>
      <c r="L1300" s="3" t="s">
        <v>4425</v>
      </c>
      <c r="M1300" s="3"/>
    </row>
    <row r="1301" spans="1:13" x14ac:dyDescent="0.3">
      <c r="A1301" s="3" t="s">
        <v>4426</v>
      </c>
      <c r="B1301" s="3" t="s">
        <v>13</v>
      </c>
      <c r="C1301" s="3">
        <v>223301</v>
      </c>
      <c r="D1301" s="3">
        <v>1</v>
      </c>
      <c r="E1301" s="3">
        <v>306</v>
      </c>
      <c r="F1301" s="4">
        <v>5.22635E-156</v>
      </c>
      <c r="G1301" s="3">
        <v>438.20299999999997</v>
      </c>
      <c r="H1301" s="3" t="s">
        <v>4427</v>
      </c>
      <c r="I1301" s="3" t="s">
        <v>4428</v>
      </c>
      <c r="J1301" s="3" t="s">
        <v>16</v>
      </c>
      <c r="K1301" s="3" t="s">
        <v>4429</v>
      </c>
      <c r="L1301" s="3" t="s">
        <v>4430</v>
      </c>
      <c r="M1301" s="3"/>
    </row>
    <row r="1302" spans="1:13" x14ac:dyDescent="0.3">
      <c r="A1302" s="3" t="s">
        <v>4431</v>
      </c>
      <c r="B1302" s="3" t="s">
        <v>13</v>
      </c>
      <c r="C1302" s="3">
        <v>224119</v>
      </c>
      <c r="D1302" s="3">
        <v>1</v>
      </c>
      <c r="E1302" s="3">
        <v>788</v>
      </c>
      <c r="F1302" s="3">
        <v>0</v>
      </c>
      <c r="G1302" s="3">
        <v>929.81700000000001</v>
      </c>
      <c r="H1302" s="3" t="s">
        <v>4432</v>
      </c>
      <c r="I1302" s="3" t="s">
        <v>4433</v>
      </c>
      <c r="J1302" s="3" t="s">
        <v>16</v>
      </c>
      <c r="K1302" s="3" t="s">
        <v>4434</v>
      </c>
      <c r="L1302" s="3" t="s">
        <v>4435</v>
      </c>
      <c r="M1302" s="3"/>
    </row>
    <row r="1303" spans="1:13" x14ac:dyDescent="0.3">
      <c r="A1303" s="3" t="s">
        <v>4436</v>
      </c>
      <c r="B1303" s="3" t="s">
        <v>13</v>
      </c>
      <c r="C1303" s="3">
        <v>224672</v>
      </c>
      <c r="D1303" s="3">
        <v>2</v>
      </c>
      <c r="E1303" s="3">
        <v>71</v>
      </c>
      <c r="F1303" s="4">
        <v>8.6008599999999997E-17</v>
      </c>
      <c r="G1303" s="3">
        <v>68.489000000000004</v>
      </c>
      <c r="H1303" s="3" t="s">
        <v>4437</v>
      </c>
      <c r="I1303" s="3" t="s">
        <v>4438</v>
      </c>
      <c r="J1303" s="3" t="s">
        <v>16</v>
      </c>
      <c r="K1303" s="3" t="s">
        <v>4439</v>
      </c>
      <c r="L1303" s="3" t="s">
        <v>4440</v>
      </c>
      <c r="M1303" s="3"/>
    </row>
    <row r="1304" spans="1:13" x14ac:dyDescent="0.3">
      <c r="A1304" s="3" t="s">
        <v>4441</v>
      </c>
      <c r="B1304" s="3" t="s">
        <v>13</v>
      </c>
      <c r="C1304" s="3">
        <v>223272</v>
      </c>
      <c r="D1304" s="3">
        <v>4</v>
      </c>
      <c r="E1304" s="3">
        <v>191</v>
      </c>
      <c r="F1304" s="4">
        <v>1.9643000000000002E-105</v>
      </c>
      <c r="G1304" s="3">
        <v>300.98700000000002</v>
      </c>
      <c r="H1304" s="3" t="s">
        <v>4442</v>
      </c>
      <c r="I1304" s="3" t="s">
        <v>4443</v>
      </c>
      <c r="J1304" s="3" t="s">
        <v>16</v>
      </c>
      <c r="K1304" s="3" t="s">
        <v>4444</v>
      </c>
      <c r="L1304" s="3" t="s">
        <v>4445</v>
      </c>
      <c r="M1304" s="3"/>
    </row>
    <row r="1305" spans="1:13" x14ac:dyDescent="0.3">
      <c r="A1305" s="3" t="s">
        <v>4446</v>
      </c>
      <c r="B1305" s="3" t="s">
        <v>13</v>
      </c>
      <c r="C1305" s="3">
        <v>224218</v>
      </c>
      <c r="D1305" s="3">
        <v>294</v>
      </c>
      <c r="E1305" s="3">
        <v>651</v>
      </c>
      <c r="F1305" s="4">
        <v>5.0274500000000005E-122</v>
      </c>
      <c r="G1305" s="3">
        <v>365.75599999999997</v>
      </c>
      <c r="H1305" s="3" t="s">
        <v>4447</v>
      </c>
      <c r="I1305" s="3" t="s">
        <v>4448</v>
      </c>
      <c r="J1305" s="3" t="s">
        <v>16</v>
      </c>
      <c r="K1305" s="3" t="s">
        <v>1383</v>
      </c>
      <c r="L1305" s="3" t="s">
        <v>4449</v>
      </c>
      <c r="M1305" s="3"/>
    </row>
    <row r="1306" spans="1:13" x14ac:dyDescent="0.3">
      <c r="A1306" s="3" t="s">
        <v>4446</v>
      </c>
      <c r="B1306" s="3" t="s">
        <v>13</v>
      </c>
      <c r="C1306" s="3">
        <v>224362</v>
      </c>
      <c r="D1306" s="3">
        <v>169</v>
      </c>
      <c r="E1306" s="3">
        <v>287</v>
      </c>
      <c r="F1306" s="4">
        <v>2.6886500000000001E-47</v>
      </c>
      <c r="G1306" s="3">
        <v>162.465</v>
      </c>
      <c r="H1306" s="3" t="s">
        <v>4450</v>
      </c>
      <c r="I1306" s="3" t="s">
        <v>4451</v>
      </c>
      <c r="J1306" s="3" t="s">
        <v>16</v>
      </c>
      <c r="K1306" s="3" t="s">
        <v>4128</v>
      </c>
      <c r="L1306" s="3" t="s">
        <v>4452</v>
      </c>
      <c r="M1306" s="3"/>
    </row>
    <row r="1307" spans="1:13" x14ac:dyDescent="0.3">
      <c r="A1307" s="3" t="s">
        <v>4446</v>
      </c>
      <c r="B1307" s="3" t="s">
        <v>13</v>
      </c>
      <c r="C1307" s="3">
        <v>224676</v>
      </c>
      <c r="D1307" s="3">
        <v>2</v>
      </c>
      <c r="E1307" s="3">
        <v>147</v>
      </c>
      <c r="F1307" s="4">
        <v>1.49923E-45</v>
      </c>
      <c r="G1307" s="3">
        <v>158.642</v>
      </c>
      <c r="H1307" s="3" t="s">
        <v>4136</v>
      </c>
      <c r="I1307" s="3" t="s">
        <v>4137</v>
      </c>
      <c r="J1307" s="3" t="s">
        <v>16</v>
      </c>
      <c r="K1307" s="3" t="s">
        <v>4138</v>
      </c>
      <c r="L1307" s="3" t="s">
        <v>4139</v>
      </c>
      <c r="M1307" s="3"/>
    </row>
    <row r="1308" spans="1:13" x14ac:dyDescent="0.3">
      <c r="A1308" s="3" t="s">
        <v>4453</v>
      </c>
      <c r="B1308" s="3" t="s">
        <v>13</v>
      </c>
      <c r="C1308" s="3">
        <v>224030</v>
      </c>
      <c r="D1308" s="3">
        <v>1</v>
      </c>
      <c r="E1308" s="3">
        <v>303</v>
      </c>
      <c r="F1308" s="4">
        <v>7.8406499999999994E-138</v>
      </c>
      <c r="G1308" s="3">
        <v>391.964</v>
      </c>
      <c r="H1308" s="3" t="s">
        <v>4454</v>
      </c>
      <c r="I1308" s="3" t="s">
        <v>4455</v>
      </c>
      <c r="J1308" s="3" t="s">
        <v>16</v>
      </c>
      <c r="K1308" s="3" t="s">
        <v>3588</v>
      </c>
      <c r="L1308" s="3" t="s">
        <v>4456</v>
      </c>
      <c r="M1308" s="3"/>
    </row>
    <row r="1309" spans="1:13" x14ac:dyDescent="0.3">
      <c r="A1309" s="3" t="s">
        <v>4457</v>
      </c>
      <c r="B1309" s="3" t="s">
        <v>13</v>
      </c>
      <c r="C1309" s="3">
        <v>224268</v>
      </c>
      <c r="D1309" s="3">
        <v>1</v>
      </c>
      <c r="E1309" s="3">
        <v>229</v>
      </c>
      <c r="F1309" s="4">
        <v>2.10964E-77</v>
      </c>
      <c r="G1309" s="3">
        <v>233.66499999999999</v>
      </c>
      <c r="H1309" s="3" t="s">
        <v>4146</v>
      </c>
      <c r="I1309" s="3" t="s">
        <v>4147</v>
      </c>
      <c r="J1309" s="3" t="s">
        <v>16</v>
      </c>
      <c r="K1309" s="3" t="s">
        <v>4148</v>
      </c>
      <c r="L1309" s="3" t="s">
        <v>4149</v>
      </c>
      <c r="M1309" s="3"/>
    </row>
    <row r="1310" spans="1:13" x14ac:dyDescent="0.3">
      <c r="A1310" s="3" t="s">
        <v>4458</v>
      </c>
      <c r="B1310" s="3" t="s">
        <v>13</v>
      </c>
      <c r="C1310" s="3">
        <v>224398</v>
      </c>
      <c r="D1310" s="3">
        <v>1</v>
      </c>
      <c r="E1310" s="3">
        <v>304</v>
      </c>
      <c r="F1310" s="4">
        <v>1.0691E-111</v>
      </c>
      <c r="G1310" s="3">
        <v>325.435</v>
      </c>
      <c r="H1310" s="3" t="s">
        <v>4459</v>
      </c>
      <c r="I1310" s="3" t="s">
        <v>4460</v>
      </c>
      <c r="J1310" s="3" t="s">
        <v>16</v>
      </c>
      <c r="K1310" s="3" t="s">
        <v>4461</v>
      </c>
      <c r="L1310" s="3" t="s">
        <v>4462</v>
      </c>
      <c r="M1310" s="3"/>
    </row>
    <row r="1311" spans="1:13" x14ac:dyDescent="0.3">
      <c r="A1311" s="3" t="s">
        <v>4463</v>
      </c>
      <c r="B1311" s="3" t="s">
        <v>13</v>
      </c>
      <c r="C1311" s="3">
        <v>223468</v>
      </c>
      <c r="D1311" s="3">
        <v>1</v>
      </c>
      <c r="E1311" s="3">
        <v>318</v>
      </c>
      <c r="F1311" s="4">
        <v>1.3366100000000001E-119</v>
      </c>
      <c r="G1311" s="3">
        <v>346.94200000000001</v>
      </c>
      <c r="H1311" s="3" t="s">
        <v>4464</v>
      </c>
      <c r="I1311" s="3" t="s">
        <v>4465</v>
      </c>
      <c r="J1311" s="3" t="s">
        <v>16</v>
      </c>
      <c r="K1311" s="3" t="s">
        <v>4466</v>
      </c>
      <c r="L1311" s="3" t="s">
        <v>4467</v>
      </c>
      <c r="M1311" s="3"/>
    </row>
    <row r="1312" spans="1:13" x14ac:dyDescent="0.3">
      <c r="A1312" s="3" t="s">
        <v>4468</v>
      </c>
      <c r="B1312" s="3" t="s">
        <v>13</v>
      </c>
      <c r="C1312" s="3">
        <v>224574</v>
      </c>
      <c r="D1312" s="3">
        <v>4</v>
      </c>
      <c r="E1312" s="3">
        <v>289</v>
      </c>
      <c r="F1312" s="4">
        <v>2.4997400000000001E-166</v>
      </c>
      <c r="G1312" s="3">
        <v>462.85700000000003</v>
      </c>
      <c r="H1312" s="3" t="s">
        <v>4469</v>
      </c>
      <c r="I1312" s="3" t="s">
        <v>4470</v>
      </c>
      <c r="J1312" s="3" t="s">
        <v>16</v>
      </c>
      <c r="K1312" s="3" t="s">
        <v>954</v>
      </c>
      <c r="L1312" s="3" t="s">
        <v>4471</v>
      </c>
      <c r="M1312" s="3"/>
    </row>
    <row r="1313" spans="1:13" x14ac:dyDescent="0.3">
      <c r="A1313" s="3" t="s">
        <v>4472</v>
      </c>
      <c r="B1313" s="3" t="s">
        <v>13</v>
      </c>
      <c r="C1313" s="3">
        <v>223852</v>
      </c>
      <c r="D1313" s="3">
        <v>4</v>
      </c>
      <c r="E1313" s="3">
        <v>135</v>
      </c>
      <c r="F1313" s="4">
        <v>1.2244400000000001E-40</v>
      </c>
      <c r="G1313" s="3">
        <v>132.43799999999999</v>
      </c>
      <c r="H1313" s="3" t="s">
        <v>4473</v>
      </c>
      <c r="I1313" s="3" t="s">
        <v>4474</v>
      </c>
      <c r="J1313" s="3" t="s">
        <v>16</v>
      </c>
      <c r="K1313" s="3" t="s">
        <v>4423</v>
      </c>
      <c r="L1313" s="3" t="s">
        <v>4475</v>
      </c>
      <c r="M1313" s="3"/>
    </row>
    <row r="1314" spans="1:13" x14ac:dyDescent="0.3">
      <c r="A1314" s="3" t="s">
        <v>4476</v>
      </c>
      <c r="B1314" s="3" t="s">
        <v>13</v>
      </c>
      <c r="C1314" s="3">
        <v>224221</v>
      </c>
      <c r="D1314" s="3">
        <v>1</v>
      </c>
      <c r="E1314" s="3">
        <v>120</v>
      </c>
      <c r="F1314" s="4">
        <v>2.2737900000000001E-37</v>
      </c>
      <c r="G1314" s="3">
        <v>123.541</v>
      </c>
      <c r="H1314" s="3" t="s">
        <v>2770</v>
      </c>
      <c r="I1314" s="3" t="s">
        <v>2771</v>
      </c>
      <c r="J1314" s="3" t="s">
        <v>16</v>
      </c>
      <c r="K1314" s="3" t="s">
        <v>927</v>
      </c>
      <c r="L1314" s="3" t="s">
        <v>2772</v>
      </c>
      <c r="M1314" s="3"/>
    </row>
    <row r="1315" spans="1:13" x14ac:dyDescent="0.3">
      <c r="A1315" s="3" t="s">
        <v>4477</v>
      </c>
      <c r="B1315" s="3" t="s">
        <v>13</v>
      </c>
      <c r="C1315" s="3">
        <v>223309</v>
      </c>
      <c r="D1315" s="3">
        <v>1</v>
      </c>
      <c r="E1315" s="3">
        <v>129</v>
      </c>
      <c r="F1315" s="4">
        <v>3.60967E-53</v>
      </c>
      <c r="G1315" s="3">
        <v>165.815</v>
      </c>
      <c r="H1315" s="3" t="s">
        <v>4478</v>
      </c>
      <c r="I1315" s="3" t="s">
        <v>4479</v>
      </c>
      <c r="J1315" s="3" t="s">
        <v>16</v>
      </c>
      <c r="K1315" s="3" t="s">
        <v>4480</v>
      </c>
      <c r="L1315" s="3" t="s">
        <v>4481</v>
      </c>
      <c r="M1315" s="3"/>
    </row>
    <row r="1316" spans="1:13" x14ac:dyDescent="0.3">
      <c r="A1316" s="3" t="s">
        <v>4482</v>
      </c>
      <c r="B1316" s="3" t="s">
        <v>13</v>
      </c>
      <c r="C1316" s="3">
        <v>223085</v>
      </c>
      <c r="D1316" s="3">
        <v>1</v>
      </c>
      <c r="E1316" s="3">
        <v>351</v>
      </c>
      <c r="F1316" s="4">
        <v>2.39315E-97</v>
      </c>
      <c r="G1316" s="3">
        <v>293.56400000000002</v>
      </c>
      <c r="H1316" s="3" t="s">
        <v>2427</v>
      </c>
      <c r="I1316" s="3" t="s">
        <v>2428</v>
      </c>
      <c r="J1316" s="3" t="s">
        <v>16</v>
      </c>
      <c r="K1316" s="3" t="s">
        <v>2429</v>
      </c>
      <c r="L1316" s="3" t="s">
        <v>2430</v>
      </c>
      <c r="M1316" s="3"/>
    </row>
    <row r="1317" spans="1:13" x14ac:dyDescent="0.3">
      <c r="A1317" s="3" t="s">
        <v>4483</v>
      </c>
      <c r="B1317" s="3" t="s">
        <v>13</v>
      </c>
      <c r="C1317" s="3">
        <v>223256</v>
      </c>
      <c r="D1317" s="3">
        <v>1</v>
      </c>
      <c r="E1317" s="3">
        <v>941</v>
      </c>
      <c r="F1317" s="3">
        <v>0</v>
      </c>
      <c r="G1317" s="3">
        <v>1754.4</v>
      </c>
      <c r="H1317" s="3" t="s">
        <v>4484</v>
      </c>
      <c r="I1317" s="3" t="s">
        <v>4485</v>
      </c>
      <c r="J1317" s="3" t="s">
        <v>16</v>
      </c>
      <c r="K1317" s="3" t="s">
        <v>4486</v>
      </c>
      <c r="L1317" s="3" t="s">
        <v>4487</v>
      </c>
      <c r="M1317" s="3"/>
    </row>
    <row r="1318" spans="1:13" x14ac:dyDescent="0.3">
      <c r="A1318" s="3" t="s">
        <v>4488</v>
      </c>
      <c r="B1318" s="3" t="s">
        <v>13</v>
      </c>
      <c r="C1318" s="3">
        <v>224055</v>
      </c>
      <c r="D1318" s="3">
        <v>1</v>
      </c>
      <c r="E1318" s="3">
        <v>576</v>
      </c>
      <c r="F1318" s="4">
        <v>2.1501200000000002E-161</v>
      </c>
      <c r="G1318" s="3">
        <v>472.29899999999998</v>
      </c>
      <c r="H1318" s="3" t="s">
        <v>1267</v>
      </c>
      <c r="I1318" s="3" t="s">
        <v>1268</v>
      </c>
      <c r="J1318" s="3" t="s">
        <v>16</v>
      </c>
      <c r="K1318" s="3" t="s">
        <v>1269</v>
      </c>
      <c r="L1318" s="3" t="s">
        <v>1270</v>
      </c>
      <c r="M1318" s="3"/>
    </row>
    <row r="1319" spans="1:13" x14ac:dyDescent="0.3">
      <c r="A1319" s="3" t="s">
        <v>4489</v>
      </c>
      <c r="B1319" s="3" t="s">
        <v>13</v>
      </c>
      <c r="C1319" s="3">
        <v>224055</v>
      </c>
      <c r="D1319" s="3">
        <v>20</v>
      </c>
      <c r="E1319" s="3">
        <v>593</v>
      </c>
      <c r="F1319" s="4">
        <v>3.44616E-157</v>
      </c>
      <c r="G1319" s="3">
        <v>462.28300000000002</v>
      </c>
      <c r="H1319" s="3" t="s">
        <v>1267</v>
      </c>
      <c r="I1319" s="3" t="s">
        <v>1268</v>
      </c>
      <c r="J1319" s="3" t="s">
        <v>16</v>
      </c>
      <c r="K1319" s="3" t="s">
        <v>1269</v>
      </c>
      <c r="L1319" s="3" t="s">
        <v>1270</v>
      </c>
      <c r="M1319" s="3"/>
    </row>
    <row r="1320" spans="1:13" x14ac:dyDescent="0.3">
      <c r="A1320" s="3" t="s">
        <v>4490</v>
      </c>
      <c r="B1320" s="3" t="s">
        <v>13</v>
      </c>
      <c r="C1320" s="3">
        <v>224055</v>
      </c>
      <c r="D1320" s="3">
        <v>35</v>
      </c>
      <c r="E1320" s="3">
        <v>524</v>
      </c>
      <c r="F1320" s="4">
        <v>5.2895899999999996E-65</v>
      </c>
      <c r="G1320" s="3">
        <v>220.76300000000001</v>
      </c>
      <c r="H1320" s="3" t="s">
        <v>1267</v>
      </c>
      <c r="I1320" s="3" t="s">
        <v>1268</v>
      </c>
      <c r="J1320" s="3" t="s">
        <v>16</v>
      </c>
      <c r="K1320" s="3" t="s">
        <v>1269</v>
      </c>
      <c r="L1320" s="3" t="s">
        <v>1270</v>
      </c>
      <c r="M1320" s="3"/>
    </row>
    <row r="1321" spans="1:13" x14ac:dyDescent="0.3">
      <c r="A1321" s="3" t="s">
        <v>4491</v>
      </c>
      <c r="B1321" s="3" t="s">
        <v>25</v>
      </c>
      <c r="C1321" s="3">
        <v>414067</v>
      </c>
      <c r="D1321" s="3">
        <v>11</v>
      </c>
      <c r="E1321" s="3">
        <v>145</v>
      </c>
      <c r="F1321" s="4">
        <v>6.5719599999999997E-6</v>
      </c>
      <c r="G1321" s="3">
        <v>43.888599999999997</v>
      </c>
      <c r="H1321" s="3" t="s">
        <v>2102</v>
      </c>
      <c r="I1321" s="3" t="s">
        <v>2424</v>
      </c>
      <c r="J1321" s="3" t="s">
        <v>99</v>
      </c>
      <c r="K1321" s="3" t="s">
        <v>16</v>
      </c>
      <c r="L1321" s="3" t="s">
        <v>2425</v>
      </c>
      <c r="M1321" s="3"/>
    </row>
    <row r="1322" spans="1:13" x14ac:dyDescent="0.3">
      <c r="A1322" s="3" t="s">
        <v>4492</v>
      </c>
      <c r="B1322" s="3" t="s">
        <v>13</v>
      </c>
      <c r="C1322" s="3">
        <v>224399</v>
      </c>
      <c r="D1322" s="3">
        <v>4</v>
      </c>
      <c r="E1322" s="3">
        <v>308</v>
      </c>
      <c r="F1322" s="4">
        <v>5.4564400000000004E-131</v>
      </c>
      <c r="G1322" s="3">
        <v>375.09899999999999</v>
      </c>
      <c r="H1322" s="3" t="s">
        <v>4493</v>
      </c>
      <c r="I1322" s="3" t="s">
        <v>4494</v>
      </c>
      <c r="J1322" s="3" t="s">
        <v>16</v>
      </c>
      <c r="K1322" s="3" t="s">
        <v>1106</v>
      </c>
      <c r="L1322" s="3" t="s">
        <v>4495</v>
      </c>
      <c r="M1322" s="3"/>
    </row>
    <row r="1323" spans="1:13" x14ac:dyDescent="0.3">
      <c r="A1323" s="3" t="s">
        <v>4496</v>
      </c>
      <c r="B1323" s="3" t="s">
        <v>13</v>
      </c>
      <c r="C1323" s="3">
        <v>223765</v>
      </c>
      <c r="D1323" s="3">
        <v>37</v>
      </c>
      <c r="E1323" s="3">
        <v>184</v>
      </c>
      <c r="F1323" s="4">
        <v>7.8633100000000002E-9</v>
      </c>
      <c r="G1323" s="3">
        <v>53.303800000000003</v>
      </c>
      <c r="H1323" s="3" t="s">
        <v>186</v>
      </c>
      <c r="I1323" s="3" t="s">
        <v>187</v>
      </c>
      <c r="J1323" s="3" t="s">
        <v>16</v>
      </c>
      <c r="K1323" s="3" t="s">
        <v>188</v>
      </c>
      <c r="L1323" s="3" t="s">
        <v>189</v>
      </c>
      <c r="M1323" s="3"/>
    </row>
    <row r="1324" spans="1:13" x14ac:dyDescent="0.3">
      <c r="A1324" s="3" t="s">
        <v>4497</v>
      </c>
      <c r="B1324" s="3" t="s">
        <v>13</v>
      </c>
      <c r="C1324" s="3">
        <v>224567</v>
      </c>
      <c r="D1324" s="3">
        <v>3</v>
      </c>
      <c r="E1324" s="3">
        <v>434</v>
      </c>
      <c r="F1324" s="4">
        <v>1.01271E-51</v>
      </c>
      <c r="G1324" s="3">
        <v>179.809</v>
      </c>
      <c r="H1324" s="3" t="s">
        <v>3057</v>
      </c>
      <c r="I1324" s="3" t="s">
        <v>3058</v>
      </c>
      <c r="J1324" s="3" t="s">
        <v>16</v>
      </c>
      <c r="K1324" s="3" t="s">
        <v>148</v>
      </c>
      <c r="L1324" s="3" t="s">
        <v>3059</v>
      </c>
      <c r="M1324" s="3"/>
    </row>
    <row r="1325" spans="1:13" x14ac:dyDescent="0.3">
      <c r="A1325" s="3" t="s">
        <v>4498</v>
      </c>
      <c r="B1325" s="3" t="s">
        <v>13</v>
      </c>
      <c r="C1325" s="3">
        <v>223472</v>
      </c>
      <c r="D1325" s="3">
        <v>10</v>
      </c>
      <c r="E1325" s="3">
        <v>276</v>
      </c>
      <c r="F1325" s="4">
        <v>4.3948399999999999E-69</v>
      </c>
      <c r="G1325" s="3">
        <v>214.73099999999999</v>
      </c>
      <c r="H1325" s="3" t="s">
        <v>3050</v>
      </c>
      <c r="I1325" s="3" t="s">
        <v>3051</v>
      </c>
      <c r="J1325" s="3" t="s">
        <v>16</v>
      </c>
      <c r="K1325" s="3" t="s">
        <v>3052</v>
      </c>
      <c r="L1325" s="3" t="s">
        <v>3053</v>
      </c>
      <c r="M1325" s="3"/>
    </row>
    <row r="1326" spans="1:13" x14ac:dyDescent="0.3">
      <c r="A1326" s="3" t="s">
        <v>4499</v>
      </c>
      <c r="B1326" s="3" t="s">
        <v>13</v>
      </c>
      <c r="C1326" s="3">
        <v>224096</v>
      </c>
      <c r="D1326" s="3">
        <v>1</v>
      </c>
      <c r="E1326" s="3">
        <v>292</v>
      </c>
      <c r="F1326" s="4">
        <v>2.3355700000000002E-72</v>
      </c>
      <c r="G1326" s="3">
        <v>224.40899999999999</v>
      </c>
      <c r="H1326" s="3" t="s">
        <v>3046</v>
      </c>
      <c r="I1326" s="3" t="s">
        <v>3047</v>
      </c>
      <c r="J1326" s="3" t="s">
        <v>16</v>
      </c>
      <c r="K1326" s="3" t="s">
        <v>90</v>
      </c>
      <c r="L1326" s="3" t="s">
        <v>3048</v>
      </c>
      <c r="M1326" s="3"/>
    </row>
    <row r="1327" spans="1:13" x14ac:dyDescent="0.3">
      <c r="A1327" s="3" t="s">
        <v>4500</v>
      </c>
      <c r="B1327" s="3" t="s">
        <v>13</v>
      </c>
      <c r="C1327" s="3">
        <v>226359</v>
      </c>
      <c r="D1327" s="3">
        <v>1</v>
      </c>
      <c r="E1327" s="3">
        <v>351</v>
      </c>
      <c r="F1327" s="4">
        <v>4.6778999999999996E-158</v>
      </c>
      <c r="G1327" s="3">
        <v>446.70699999999999</v>
      </c>
      <c r="H1327" s="3" t="s">
        <v>1432</v>
      </c>
      <c r="I1327" s="3" t="s">
        <v>1433</v>
      </c>
      <c r="J1327" s="3" t="s">
        <v>16</v>
      </c>
      <c r="K1327" s="3" t="s">
        <v>1434</v>
      </c>
      <c r="L1327" s="3" t="s">
        <v>1435</v>
      </c>
      <c r="M1327" s="3"/>
    </row>
    <row r="1328" spans="1:13" x14ac:dyDescent="0.3">
      <c r="A1328" s="3" t="s">
        <v>4501</v>
      </c>
      <c r="B1328" s="3" t="s">
        <v>13</v>
      </c>
      <c r="C1328" s="3">
        <v>224699</v>
      </c>
      <c r="D1328" s="3">
        <v>17</v>
      </c>
      <c r="E1328" s="3">
        <v>459</v>
      </c>
      <c r="F1328" s="4">
        <v>6.5508600000000001E-158</v>
      </c>
      <c r="G1328" s="3">
        <v>456.488</v>
      </c>
      <c r="H1328" s="3" t="s">
        <v>4502</v>
      </c>
      <c r="I1328" s="3" t="s">
        <v>4503</v>
      </c>
      <c r="J1328" s="3" t="s">
        <v>16</v>
      </c>
      <c r="K1328" s="3" t="s">
        <v>4504</v>
      </c>
      <c r="L1328" s="3" t="s">
        <v>4505</v>
      </c>
      <c r="M1328" s="3"/>
    </row>
    <row r="1329" spans="1:13" x14ac:dyDescent="0.3">
      <c r="A1329" s="3" t="s">
        <v>4506</v>
      </c>
      <c r="B1329" s="3" t="s">
        <v>25</v>
      </c>
      <c r="C1329" s="3">
        <v>417454</v>
      </c>
      <c r="D1329" s="3">
        <v>4</v>
      </c>
      <c r="E1329" s="3">
        <v>216</v>
      </c>
      <c r="F1329" s="4">
        <v>2.7110600000000001E-11</v>
      </c>
      <c r="G1329" s="3">
        <v>60.831400000000002</v>
      </c>
      <c r="H1329" s="3" t="s">
        <v>200</v>
      </c>
      <c r="I1329" s="3" t="s">
        <v>201</v>
      </c>
      <c r="J1329" s="3" t="s">
        <v>16</v>
      </c>
      <c r="K1329" s="3" t="s">
        <v>16</v>
      </c>
      <c r="L1329" s="3" t="s">
        <v>202</v>
      </c>
      <c r="M1329" s="3"/>
    </row>
    <row r="1330" spans="1:13" x14ac:dyDescent="0.3">
      <c r="A1330" s="3" t="s">
        <v>4507</v>
      </c>
      <c r="B1330" s="3" t="s">
        <v>13</v>
      </c>
      <c r="C1330" s="3">
        <v>223959</v>
      </c>
      <c r="D1330" s="3">
        <v>3</v>
      </c>
      <c r="E1330" s="3">
        <v>237</v>
      </c>
      <c r="F1330" s="4">
        <v>6.4539199999999995E-61</v>
      </c>
      <c r="G1330" s="3">
        <v>191.57</v>
      </c>
      <c r="H1330" s="3" t="s">
        <v>721</v>
      </c>
      <c r="I1330" s="3" t="s">
        <v>722</v>
      </c>
      <c r="J1330" s="3" t="s">
        <v>16</v>
      </c>
      <c r="K1330" s="3" t="s">
        <v>621</v>
      </c>
      <c r="L1330" s="3" t="s">
        <v>723</v>
      </c>
      <c r="M1330" s="3"/>
    </row>
    <row r="1331" spans="1:13" x14ac:dyDescent="0.3">
      <c r="A1331" s="3" t="s">
        <v>4508</v>
      </c>
      <c r="B1331" s="3" t="s">
        <v>13</v>
      </c>
      <c r="C1331" s="3">
        <v>223562</v>
      </c>
      <c r="D1331" s="3">
        <v>1</v>
      </c>
      <c r="E1331" s="3">
        <v>522</v>
      </c>
      <c r="F1331" s="4">
        <v>3.8030000000000001E-160</v>
      </c>
      <c r="G1331" s="3">
        <v>465.95699999999999</v>
      </c>
      <c r="H1331" s="3" t="s">
        <v>239</v>
      </c>
      <c r="I1331" s="3" t="s">
        <v>240</v>
      </c>
      <c r="J1331" s="3" t="s">
        <v>16</v>
      </c>
      <c r="K1331" s="3" t="s">
        <v>241</v>
      </c>
      <c r="L1331" s="3" t="s">
        <v>242</v>
      </c>
      <c r="M1331" s="3"/>
    </row>
    <row r="1332" spans="1:13" x14ac:dyDescent="0.3">
      <c r="A1332" s="3" t="s">
        <v>4509</v>
      </c>
      <c r="B1332" s="3" t="s">
        <v>25</v>
      </c>
      <c r="C1332" s="3">
        <v>418538</v>
      </c>
      <c r="D1332" s="3">
        <v>59</v>
      </c>
      <c r="E1332" s="3">
        <v>336</v>
      </c>
      <c r="F1332" s="4">
        <v>1.94957E-14</v>
      </c>
      <c r="G1332" s="3">
        <v>73.168800000000005</v>
      </c>
      <c r="H1332" s="3" t="s">
        <v>4510</v>
      </c>
      <c r="I1332" s="3" t="s">
        <v>4511</v>
      </c>
      <c r="J1332" s="3" t="s">
        <v>16</v>
      </c>
      <c r="K1332" s="3" t="s">
        <v>16</v>
      </c>
      <c r="L1332" s="3" t="s">
        <v>4512</v>
      </c>
      <c r="M1332" s="3"/>
    </row>
    <row r="1333" spans="1:13" x14ac:dyDescent="0.3">
      <c r="A1333" s="3" t="s">
        <v>4513</v>
      </c>
      <c r="B1333" s="3" t="s">
        <v>13</v>
      </c>
      <c r="C1333" s="3">
        <v>223221</v>
      </c>
      <c r="D1333" s="3">
        <v>1</v>
      </c>
      <c r="E1333" s="3">
        <v>532</v>
      </c>
      <c r="F1333" s="3">
        <v>0</v>
      </c>
      <c r="G1333" s="3">
        <v>735.62300000000005</v>
      </c>
      <c r="H1333" s="3" t="s">
        <v>4514</v>
      </c>
      <c r="I1333" s="3" t="s">
        <v>4515</v>
      </c>
      <c r="J1333" s="3" t="s">
        <v>16</v>
      </c>
      <c r="K1333" s="3" t="s">
        <v>4516</v>
      </c>
      <c r="L1333" s="3" t="s">
        <v>4517</v>
      </c>
      <c r="M1333" s="3"/>
    </row>
    <row r="1334" spans="1:13" x14ac:dyDescent="0.3">
      <c r="A1334" s="3" t="s">
        <v>4513</v>
      </c>
      <c r="B1334" s="3" t="s">
        <v>13</v>
      </c>
      <c r="C1334" s="3">
        <v>223151</v>
      </c>
      <c r="D1334" s="3">
        <v>561</v>
      </c>
      <c r="E1334" s="3">
        <v>666</v>
      </c>
      <c r="F1334" s="4">
        <v>9.8751600000000003E-29</v>
      </c>
      <c r="G1334" s="3">
        <v>110.893</v>
      </c>
      <c r="H1334" s="3" t="s">
        <v>1664</v>
      </c>
      <c r="I1334" s="3" t="s">
        <v>1665</v>
      </c>
      <c r="J1334" s="3" t="s">
        <v>16</v>
      </c>
      <c r="K1334" s="3" t="s">
        <v>1666</v>
      </c>
      <c r="L1334" s="3" t="s">
        <v>1667</v>
      </c>
      <c r="M1334" s="3"/>
    </row>
    <row r="1335" spans="1:13" x14ac:dyDescent="0.3">
      <c r="A1335" s="3" t="s">
        <v>4518</v>
      </c>
      <c r="B1335" s="3" t="s">
        <v>13</v>
      </c>
      <c r="C1335" s="3">
        <v>223780</v>
      </c>
      <c r="D1335" s="3">
        <v>1</v>
      </c>
      <c r="E1335" s="3">
        <v>275</v>
      </c>
      <c r="F1335" s="4">
        <v>1.24882E-92</v>
      </c>
      <c r="G1335" s="3">
        <v>274.08999999999997</v>
      </c>
      <c r="H1335" s="3" t="s">
        <v>4519</v>
      </c>
      <c r="I1335" s="3" t="s">
        <v>4520</v>
      </c>
      <c r="J1335" s="3" t="s">
        <v>16</v>
      </c>
      <c r="K1335" s="3" t="s">
        <v>1394</v>
      </c>
      <c r="L1335" s="3" t="s">
        <v>4521</v>
      </c>
      <c r="M1335" s="3"/>
    </row>
    <row r="1336" spans="1:13" x14ac:dyDescent="0.3">
      <c r="A1336" s="3" t="s">
        <v>4522</v>
      </c>
      <c r="B1336" s="3" t="s">
        <v>13</v>
      </c>
      <c r="C1336" s="3">
        <v>223635</v>
      </c>
      <c r="D1336" s="3">
        <v>5</v>
      </c>
      <c r="E1336" s="3">
        <v>248</v>
      </c>
      <c r="F1336" s="4">
        <v>1.30512E-33</v>
      </c>
      <c r="G1336" s="3">
        <v>122.13500000000001</v>
      </c>
      <c r="H1336" s="3" t="s">
        <v>234</v>
      </c>
      <c r="I1336" s="3" t="s">
        <v>235</v>
      </c>
      <c r="J1336" s="3" t="s">
        <v>16</v>
      </c>
      <c r="K1336" s="3" t="s">
        <v>236</v>
      </c>
      <c r="L1336" s="3" t="s">
        <v>237</v>
      </c>
      <c r="M1336" s="3"/>
    </row>
    <row r="1337" spans="1:13" x14ac:dyDescent="0.3">
      <c r="A1337" s="3" t="s">
        <v>4523</v>
      </c>
      <c r="B1337" s="3" t="s">
        <v>25</v>
      </c>
      <c r="C1337" s="3">
        <v>226657</v>
      </c>
      <c r="D1337" s="3">
        <v>24</v>
      </c>
      <c r="E1337" s="3">
        <v>235</v>
      </c>
      <c r="F1337" s="4">
        <v>2.0032500000000001E-24</v>
      </c>
      <c r="G1337" s="3">
        <v>99.414900000000003</v>
      </c>
      <c r="H1337" s="3" t="s">
        <v>4524</v>
      </c>
      <c r="I1337" s="3" t="s">
        <v>4525</v>
      </c>
      <c r="J1337" s="3" t="s">
        <v>99</v>
      </c>
      <c r="K1337" s="3" t="s">
        <v>16</v>
      </c>
      <c r="L1337" s="3" t="s">
        <v>4526</v>
      </c>
      <c r="M1337" s="3"/>
    </row>
    <row r="1338" spans="1:13" x14ac:dyDescent="0.3">
      <c r="A1338" s="3" t="s">
        <v>4527</v>
      </c>
      <c r="B1338" s="3" t="s">
        <v>25</v>
      </c>
      <c r="C1338" s="3">
        <v>224639</v>
      </c>
      <c r="D1338" s="3">
        <v>3</v>
      </c>
      <c r="E1338" s="3">
        <v>125</v>
      </c>
      <c r="F1338" s="4">
        <v>1.6834300000000002E-24</v>
      </c>
      <c r="G1338" s="3">
        <v>90.398799999999994</v>
      </c>
      <c r="H1338" s="3" t="s">
        <v>1586</v>
      </c>
      <c r="I1338" s="3" t="s">
        <v>1587</v>
      </c>
      <c r="J1338" s="3" t="s">
        <v>16</v>
      </c>
      <c r="K1338" s="3" t="s">
        <v>16</v>
      </c>
      <c r="L1338" s="3" t="s">
        <v>1588</v>
      </c>
      <c r="M1338" s="3"/>
    </row>
    <row r="1339" spans="1:13" x14ac:dyDescent="0.3">
      <c r="A1339" s="3" t="s">
        <v>4528</v>
      </c>
      <c r="B1339" s="3" t="s">
        <v>25</v>
      </c>
      <c r="C1339" s="3">
        <v>412231</v>
      </c>
      <c r="D1339" s="3">
        <v>7</v>
      </c>
      <c r="E1339" s="3">
        <v>102</v>
      </c>
      <c r="F1339" s="4">
        <v>3.4527199999999999E-12</v>
      </c>
      <c r="G1339" s="3">
        <v>59.173499999999997</v>
      </c>
      <c r="H1339" s="3" t="s">
        <v>4529</v>
      </c>
      <c r="I1339" s="3" t="s">
        <v>4530</v>
      </c>
      <c r="J1339" s="3" t="s">
        <v>74</v>
      </c>
      <c r="K1339" s="3" t="s">
        <v>16</v>
      </c>
      <c r="L1339" s="3" t="s">
        <v>4531</v>
      </c>
      <c r="M1339" s="3"/>
    </row>
    <row r="1340" spans="1:13" x14ac:dyDescent="0.3">
      <c r="A1340" s="3" t="s">
        <v>4532</v>
      </c>
      <c r="B1340" s="3" t="s">
        <v>13</v>
      </c>
      <c r="C1340" s="3">
        <v>224311</v>
      </c>
      <c r="D1340" s="3">
        <v>1</v>
      </c>
      <c r="E1340" s="3">
        <v>111</v>
      </c>
      <c r="F1340" s="4">
        <v>9.9622099999999998E-33</v>
      </c>
      <c r="G1340" s="3">
        <v>110.371</v>
      </c>
      <c r="H1340" s="3" t="s">
        <v>795</v>
      </c>
      <c r="I1340" s="3" t="s">
        <v>796</v>
      </c>
      <c r="J1340" s="3" t="s">
        <v>16</v>
      </c>
      <c r="K1340" s="3" t="s">
        <v>797</v>
      </c>
      <c r="L1340" s="3" t="s">
        <v>798</v>
      </c>
      <c r="M1340" s="3"/>
    </row>
    <row r="1341" spans="1:13" x14ac:dyDescent="0.3">
      <c r="A1341" s="3" t="s">
        <v>4533</v>
      </c>
      <c r="B1341" s="3" t="s">
        <v>13</v>
      </c>
      <c r="C1341" s="3">
        <v>223159</v>
      </c>
      <c r="D1341" s="3">
        <v>1</v>
      </c>
      <c r="E1341" s="3">
        <v>227</v>
      </c>
      <c r="F1341" s="4">
        <v>2.1176500000000001E-108</v>
      </c>
      <c r="G1341" s="3">
        <v>311.084</v>
      </c>
      <c r="H1341" s="3" t="s">
        <v>4534</v>
      </c>
      <c r="I1341" s="3" t="s">
        <v>4535</v>
      </c>
      <c r="J1341" s="3" t="s">
        <v>16</v>
      </c>
      <c r="K1341" s="3" t="s">
        <v>4536</v>
      </c>
      <c r="L1341" s="3" t="s">
        <v>4537</v>
      </c>
      <c r="M1341" s="3"/>
    </row>
    <row r="1342" spans="1:13" x14ac:dyDescent="0.3">
      <c r="A1342" s="3" t="s">
        <v>4538</v>
      </c>
      <c r="B1342" s="3" t="s">
        <v>13</v>
      </c>
      <c r="C1342" s="3">
        <v>223158</v>
      </c>
      <c r="D1342" s="3">
        <v>2</v>
      </c>
      <c r="E1342" s="3">
        <v>141</v>
      </c>
      <c r="F1342" s="4">
        <v>1.12E-79</v>
      </c>
      <c r="G1342" s="3">
        <v>231.321</v>
      </c>
      <c r="H1342" s="3" t="s">
        <v>4539</v>
      </c>
      <c r="I1342" s="3" t="s">
        <v>4540</v>
      </c>
      <c r="J1342" s="3" t="s">
        <v>16</v>
      </c>
      <c r="K1342" s="3" t="s">
        <v>4541</v>
      </c>
      <c r="L1342" s="3" t="s">
        <v>4542</v>
      </c>
      <c r="M1342" s="3"/>
    </row>
    <row r="1343" spans="1:13" x14ac:dyDescent="0.3">
      <c r="A1343" s="3" t="s">
        <v>4543</v>
      </c>
      <c r="B1343" s="3" t="s">
        <v>25</v>
      </c>
      <c r="C1343" s="3">
        <v>412899</v>
      </c>
      <c r="D1343" s="3">
        <v>1</v>
      </c>
      <c r="E1343" s="3">
        <v>183</v>
      </c>
      <c r="F1343" s="4">
        <v>3.0555300000000001E-56</v>
      </c>
      <c r="G1343" s="3">
        <v>175.29599999999999</v>
      </c>
      <c r="H1343" s="3" t="s">
        <v>4544</v>
      </c>
      <c r="I1343" s="3" t="s">
        <v>4545</v>
      </c>
      <c r="J1343" s="3" t="s">
        <v>16</v>
      </c>
      <c r="K1343" s="3" t="s">
        <v>16</v>
      </c>
      <c r="L1343" s="3" t="s">
        <v>4546</v>
      </c>
      <c r="M1343" s="3"/>
    </row>
    <row r="1344" spans="1:13" x14ac:dyDescent="0.3">
      <c r="A1344" s="3" t="s">
        <v>4547</v>
      </c>
      <c r="B1344" s="3" t="s">
        <v>13</v>
      </c>
      <c r="C1344" s="3">
        <v>223927</v>
      </c>
      <c r="D1344" s="3">
        <v>3</v>
      </c>
      <c r="E1344" s="3">
        <v>114</v>
      </c>
      <c r="F1344" s="4">
        <v>2.8278699999999999E-42</v>
      </c>
      <c r="G1344" s="3">
        <v>134.667</v>
      </c>
      <c r="H1344" s="3" t="s">
        <v>4548</v>
      </c>
      <c r="I1344" s="3" t="s">
        <v>4549</v>
      </c>
      <c r="J1344" s="3" t="s">
        <v>16</v>
      </c>
      <c r="K1344" s="3" t="s">
        <v>4550</v>
      </c>
      <c r="L1344" s="3" t="s">
        <v>4551</v>
      </c>
      <c r="M1344" s="3"/>
    </row>
    <row r="1345" spans="1:13" x14ac:dyDescent="0.3">
      <c r="A1345" s="3" t="s">
        <v>4552</v>
      </c>
      <c r="B1345" s="3" t="s">
        <v>13</v>
      </c>
      <c r="C1345" s="3">
        <v>223606</v>
      </c>
      <c r="D1345" s="3">
        <v>315</v>
      </c>
      <c r="E1345" s="3">
        <v>815</v>
      </c>
      <c r="F1345" s="3">
        <v>0</v>
      </c>
      <c r="G1345" s="3">
        <v>780.19399999999996</v>
      </c>
      <c r="H1345" s="3" t="s">
        <v>4553</v>
      </c>
      <c r="I1345" s="3" t="s">
        <v>4554</v>
      </c>
      <c r="J1345" s="3" t="s">
        <v>16</v>
      </c>
      <c r="K1345" s="3" t="s">
        <v>4555</v>
      </c>
      <c r="L1345" s="3" t="s">
        <v>4556</v>
      </c>
      <c r="M1345" s="3"/>
    </row>
    <row r="1346" spans="1:13" x14ac:dyDescent="0.3">
      <c r="A1346" s="3" t="s">
        <v>4557</v>
      </c>
      <c r="B1346" s="3" t="s">
        <v>13</v>
      </c>
      <c r="C1346" s="3">
        <v>224277</v>
      </c>
      <c r="D1346" s="3">
        <v>1</v>
      </c>
      <c r="E1346" s="3">
        <v>99</v>
      </c>
      <c r="F1346" s="4">
        <v>1.2753200000000001E-21</v>
      </c>
      <c r="G1346" s="3">
        <v>81.594399999999993</v>
      </c>
      <c r="H1346" s="3" t="s">
        <v>4558</v>
      </c>
      <c r="I1346" s="3" t="s">
        <v>4559</v>
      </c>
      <c r="J1346" s="3" t="s">
        <v>16</v>
      </c>
      <c r="K1346" s="3" t="s">
        <v>4560</v>
      </c>
      <c r="L1346" s="3" t="s">
        <v>4561</v>
      </c>
      <c r="M1346" s="3"/>
    </row>
    <row r="1347" spans="1:13" x14ac:dyDescent="0.3">
      <c r="A1347" s="3" t="s">
        <v>4562</v>
      </c>
      <c r="B1347" s="3" t="s">
        <v>13</v>
      </c>
      <c r="C1347" s="3">
        <v>225350</v>
      </c>
      <c r="D1347" s="3">
        <v>1</v>
      </c>
      <c r="E1347" s="3">
        <v>95</v>
      </c>
      <c r="F1347" s="4">
        <v>5.0300900000000002E-36</v>
      </c>
      <c r="G1347" s="3">
        <v>117.458</v>
      </c>
      <c r="H1347" s="3" t="s">
        <v>4563</v>
      </c>
      <c r="I1347" s="3" t="s">
        <v>4564</v>
      </c>
      <c r="J1347" s="3" t="s">
        <v>16</v>
      </c>
      <c r="K1347" s="3" t="s">
        <v>4565</v>
      </c>
      <c r="L1347" s="3" t="s">
        <v>4566</v>
      </c>
      <c r="M1347" s="3"/>
    </row>
    <row r="1348" spans="1:13" x14ac:dyDescent="0.3">
      <c r="A1348" s="3" t="s">
        <v>4567</v>
      </c>
      <c r="B1348" s="3" t="s">
        <v>13</v>
      </c>
      <c r="C1348" s="3">
        <v>223273</v>
      </c>
      <c r="D1348" s="3">
        <v>152</v>
      </c>
      <c r="E1348" s="3">
        <v>342</v>
      </c>
      <c r="F1348" s="4">
        <v>1.0071199999999999E-61</v>
      </c>
      <c r="G1348" s="3">
        <v>197.453</v>
      </c>
      <c r="H1348" s="3" t="s">
        <v>4568</v>
      </c>
      <c r="I1348" s="3" t="s">
        <v>4569</v>
      </c>
      <c r="J1348" s="3" t="s">
        <v>16</v>
      </c>
      <c r="K1348" s="3" t="s">
        <v>4570</v>
      </c>
      <c r="L1348" s="3" t="s">
        <v>4571</v>
      </c>
      <c r="M1348" s="3"/>
    </row>
    <row r="1349" spans="1:13" x14ac:dyDescent="0.3">
      <c r="A1349" s="3" t="s">
        <v>4572</v>
      </c>
      <c r="B1349" s="3" t="s">
        <v>13</v>
      </c>
      <c r="C1349" s="3">
        <v>223850</v>
      </c>
      <c r="D1349" s="3">
        <v>1</v>
      </c>
      <c r="E1349" s="3">
        <v>155</v>
      </c>
      <c r="F1349" s="4">
        <v>3.9073199999999998E-47</v>
      </c>
      <c r="G1349" s="3">
        <v>150.119</v>
      </c>
      <c r="H1349" s="3" t="s">
        <v>4573</v>
      </c>
      <c r="I1349" s="3" t="s">
        <v>4574</v>
      </c>
      <c r="J1349" s="3" t="s">
        <v>16</v>
      </c>
      <c r="K1349" s="3" t="s">
        <v>4575</v>
      </c>
      <c r="L1349" s="3" t="s">
        <v>4576</v>
      </c>
      <c r="M1349" s="3"/>
    </row>
    <row r="1350" spans="1:13" x14ac:dyDescent="0.3">
      <c r="A1350" s="3" t="s">
        <v>4577</v>
      </c>
      <c r="B1350" s="3" t="s">
        <v>25</v>
      </c>
      <c r="C1350" s="3">
        <v>412351</v>
      </c>
      <c r="D1350" s="3">
        <v>1</v>
      </c>
      <c r="E1350" s="3">
        <v>169</v>
      </c>
      <c r="F1350" s="4">
        <v>1.62349E-10</v>
      </c>
      <c r="G1350" s="3">
        <v>57.5657</v>
      </c>
      <c r="H1350" s="3" t="s">
        <v>797</v>
      </c>
      <c r="I1350" s="3" t="s">
        <v>4578</v>
      </c>
      <c r="J1350" s="3" t="s">
        <v>99</v>
      </c>
      <c r="K1350" s="3" t="s">
        <v>16</v>
      </c>
      <c r="L1350" s="3" t="s">
        <v>4579</v>
      </c>
      <c r="M1350" s="3"/>
    </row>
    <row r="1351" spans="1:13" x14ac:dyDescent="0.3">
      <c r="A1351" s="3" t="s">
        <v>4580</v>
      </c>
      <c r="B1351" s="3" t="s">
        <v>25</v>
      </c>
      <c r="C1351" s="3">
        <v>223864</v>
      </c>
      <c r="D1351" s="3">
        <v>82</v>
      </c>
      <c r="E1351" s="3">
        <v>414</v>
      </c>
      <c r="F1351" s="4">
        <v>8.5937700000000006E-11</v>
      </c>
      <c r="G1351" s="3">
        <v>63.119599999999998</v>
      </c>
      <c r="H1351" s="3" t="s">
        <v>2114</v>
      </c>
      <c r="I1351" s="3" t="s">
        <v>2115</v>
      </c>
      <c r="J1351" s="3" t="s">
        <v>99</v>
      </c>
      <c r="K1351" s="3" t="s">
        <v>16</v>
      </c>
      <c r="L1351" s="3" t="s">
        <v>2116</v>
      </c>
      <c r="M1351" s="3"/>
    </row>
    <row r="1352" spans="1:13" x14ac:dyDescent="0.3">
      <c r="A1352" s="3" t="s">
        <v>4581</v>
      </c>
      <c r="B1352" s="3" t="s">
        <v>13</v>
      </c>
      <c r="C1352" s="3">
        <v>225814</v>
      </c>
      <c r="D1352" s="3">
        <v>1</v>
      </c>
      <c r="E1352" s="3">
        <v>577</v>
      </c>
      <c r="F1352" s="3">
        <v>0</v>
      </c>
      <c r="G1352" s="3">
        <v>557.34299999999996</v>
      </c>
      <c r="H1352" s="3" t="s">
        <v>4582</v>
      </c>
      <c r="I1352" s="3" t="s">
        <v>4583</v>
      </c>
      <c r="J1352" s="3" t="s">
        <v>16</v>
      </c>
      <c r="K1352" s="3" t="s">
        <v>4584</v>
      </c>
      <c r="L1352" s="3" t="s">
        <v>4585</v>
      </c>
      <c r="M1352" s="3"/>
    </row>
    <row r="1353" spans="1:13" x14ac:dyDescent="0.3">
      <c r="A1353" s="3" t="s">
        <v>4586</v>
      </c>
      <c r="B1353" s="3" t="s">
        <v>13</v>
      </c>
      <c r="C1353" s="3">
        <v>225818</v>
      </c>
      <c r="D1353" s="3">
        <v>1</v>
      </c>
      <c r="E1353" s="3">
        <v>242</v>
      </c>
      <c r="F1353" s="4">
        <v>3.8265300000000002E-63</v>
      </c>
      <c r="G1353" s="3">
        <v>197.19800000000001</v>
      </c>
      <c r="H1353" s="3" t="s">
        <v>2100</v>
      </c>
      <c r="I1353" s="3" t="s">
        <v>2101</v>
      </c>
      <c r="J1353" s="3" t="s">
        <v>16</v>
      </c>
      <c r="K1353" s="3" t="s">
        <v>2102</v>
      </c>
      <c r="L1353" s="3" t="s">
        <v>2103</v>
      </c>
      <c r="M1353" s="3"/>
    </row>
    <row r="1354" spans="1:13" x14ac:dyDescent="0.3">
      <c r="A1354" s="3" t="s">
        <v>4587</v>
      </c>
      <c r="B1354" s="3" t="s">
        <v>13</v>
      </c>
      <c r="C1354" s="3">
        <v>224298</v>
      </c>
      <c r="D1354" s="3">
        <v>1</v>
      </c>
      <c r="E1354" s="3">
        <v>123</v>
      </c>
      <c r="F1354" s="4">
        <v>7.5321299999999999E-26</v>
      </c>
      <c r="G1354" s="3">
        <v>94.601900000000001</v>
      </c>
      <c r="H1354" s="3" t="s">
        <v>4588</v>
      </c>
      <c r="I1354" s="3" t="s">
        <v>4589</v>
      </c>
      <c r="J1354" s="3" t="s">
        <v>16</v>
      </c>
      <c r="K1354" s="3" t="s">
        <v>4590</v>
      </c>
      <c r="L1354" s="3" t="s">
        <v>4591</v>
      </c>
      <c r="M1354" s="3"/>
    </row>
    <row r="1355" spans="1:13" x14ac:dyDescent="0.3">
      <c r="A1355" s="3" t="s">
        <v>4592</v>
      </c>
      <c r="B1355" s="3" t="s">
        <v>13</v>
      </c>
      <c r="C1355" s="3">
        <v>224265</v>
      </c>
      <c r="D1355" s="3">
        <v>1</v>
      </c>
      <c r="E1355" s="3">
        <v>226</v>
      </c>
      <c r="F1355" s="4">
        <v>5.1386199999999997E-67</v>
      </c>
      <c r="G1355" s="3">
        <v>205.88300000000001</v>
      </c>
      <c r="H1355" s="3" t="s">
        <v>4593</v>
      </c>
      <c r="I1355" s="3" t="s">
        <v>4594</v>
      </c>
      <c r="J1355" s="3" t="s">
        <v>16</v>
      </c>
      <c r="K1355" s="3" t="s">
        <v>4595</v>
      </c>
      <c r="L1355" s="3" t="s">
        <v>4596</v>
      </c>
      <c r="M1355" s="3"/>
    </row>
    <row r="1356" spans="1:13" x14ac:dyDescent="0.3">
      <c r="A1356" s="3" t="s">
        <v>4597</v>
      </c>
      <c r="B1356" s="3" t="s">
        <v>13</v>
      </c>
      <c r="C1356" s="3">
        <v>224584</v>
      </c>
      <c r="D1356" s="3">
        <v>1</v>
      </c>
      <c r="E1356" s="3">
        <v>182</v>
      </c>
      <c r="F1356" s="4">
        <v>1.10815E-23</v>
      </c>
      <c r="G1356" s="3">
        <v>91.933400000000006</v>
      </c>
      <c r="H1356" s="3" t="s">
        <v>1018</v>
      </c>
      <c r="I1356" s="3" t="s">
        <v>1019</v>
      </c>
      <c r="J1356" s="3" t="s">
        <v>16</v>
      </c>
      <c r="K1356" s="3" t="s">
        <v>1020</v>
      </c>
      <c r="L1356" s="3" t="s">
        <v>1021</v>
      </c>
      <c r="M1356" s="3"/>
    </row>
    <row r="1357" spans="1:13" x14ac:dyDescent="0.3">
      <c r="A1357" s="3" t="s">
        <v>4598</v>
      </c>
      <c r="B1357" s="3" t="s">
        <v>13</v>
      </c>
      <c r="C1357" s="3">
        <v>227779</v>
      </c>
      <c r="D1357" s="3">
        <v>116</v>
      </c>
      <c r="E1357" s="3">
        <v>369</v>
      </c>
      <c r="F1357" s="4">
        <v>1.5796600000000001E-23</v>
      </c>
      <c r="G1357" s="3">
        <v>101.80200000000001</v>
      </c>
      <c r="H1357" s="3" t="s">
        <v>4107</v>
      </c>
      <c r="I1357" s="3" t="s">
        <v>4108</v>
      </c>
      <c r="J1357" s="3" t="s">
        <v>16</v>
      </c>
      <c r="K1357" s="3" t="s">
        <v>1153</v>
      </c>
      <c r="L1357" s="3" t="s">
        <v>1155</v>
      </c>
      <c r="M1357" s="3"/>
    </row>
    <row r="1358" spans="1:13" x14ac:dyDescent="0.3">
      <c r="A1358" s="3" t="s">
        <v>4598</v>
      </c>
      <c r="B1358" s="3" t="s">
        <v>25</v>
      </c>
      <c r="C1358" s="3">
        <v>227779</v>
      </c>
      <c r="D1358" s="3">
        <v>330</v>
      </c>
      <c r="E1358" s="3">
        <v>418</v>
      </c>
      <c r="F1358" s="4">
        <v>7.9223400000000003E-8</v>
      </c>
      <c r="G1358" s="3">
        <v>54.421999999999997</v>
      </c>
      <c r="H1358" s="3" t="s">
        <v>1153</v>
      </c>
      <c r="I1358" s="3" t="s">
        <v>1154</v>
      </c>
      <c r="J1358" s="3" t="s">
        <v>113</v>
      </c>
      <c r="K1358" s="3" t="s">
        <v>16</v>
      </c>
      <c r="L1358" s="3" t="s">
        <v>1155</v>
      </c>
      <c r="M1358" s="3"/>
    </row>
    <row r="1359" spans="1:13" x14ac:dyDescent="0.3">
      <c r="A1359" s="3" t="s">
        <v>4599</v>
      </c>
      <c r="B1359" s="3" t="s">
        <v>25</v>
      </c>
      <c r="C1359" s="3">
        <v>421695</v>
      </c>
      <c r="D1359" s="3">
        <v>13</v>
      </c>
      <c r="E1359" s="3">
        <v>181</v>
      </c>
      <c r="F1359" s="3">
        <v>5.6679799999999998E-4</v>
      </c>
      <c r="G1359" s="3">
        <v>41.830500000000001</v>
      </c>
      <c r="H1359" s="3" t="s">
        <v>306</v>
      </c>
      <c r="I1359" s="3" t="s">
        <v>307</v>
      </c>
      <c r="J1359" s="3" t="s">
        <v>99</v>
      </c>
      <c r="K1359" s="3" t="s">
        <v>16</v>
      </c>
      <c r="L1359" s="3" t="s">
        <v>308</v>
      </c>
      <c r="M1359" s="3"/>
    </row>
    <row r="1360" spans="1:13" x14ac:dyDescent="0.3">
      <c r="A1360" s="3" t="s">
        <v>4600</v>
      </c>
      <c r="B1360" s="3" t="s">
        <v>13</v>
      </c>
      <c r="C1360" s="3">
        <v>224082</v>
      </c>
      <c r="D1360" s="3">
        <v>1</v>
      </c>
      <c r="E1360" s="3">
        <v>436</v>
      </c>
      <c r="F1360" s="3">
        <v>0</v>
      </c>
      <c r="G1360" s="3">
        <v>694.70299999999997</v>
      </c>
      <c r="H1360" s="3" t="s">
        <v>4601</v>
      </c>
      <c r="I1360" s="3" t="s">
        <v>4602</v>
      </c>
      <c r="J1360" s="3" t="s">
        <v>16</v>
      </c>
      <c r="K1360" s="3" t="s">
        <v>4603</v>
      </c>
      <c r="L1360" s="3" t="s">
        <v>4604</v>
      </c>
      <c r="M1360" s="3"/>
    </row>
    <row r="1361" spans="1:13" x14ac:dyDescent="0.3">
      <c r="A1361" s="3" t="s">
        <v>4605</v>
      </c>
      <c r="B1361" s="3" t="s">
        <v>13</v>
      </c>
      <c r="C1361" s="3">
        <v>223849</v>
      </c>
      <c r="D1361" s="3">
        <v>1</v>
      </c>
      <c r="E1361" s="3">
        <v>184</v>
      </c>
      <c r="F1361" s="4">
        <v>2.8967199999999998E-32</v>
      </c>
      <c r="G1361" s="3">
        <v>116.57899999999999</v>
      </c>
      <c r="H1361" s="3" t="s">
        <v>4606</v>
      </c>
      <c r="I1361" s="3" t="s">
        <v>4607</v>
      </c>
      <c r="J1361" s="3" t="s">
        <v>16</v>
      </c>
      <c r="K1361" s="3" t="s">
        <v>1353</v>
      </c>
      <c r="L1361" s="3" t="s">
        <v>4608</v>
      </c>
      <c r="M1361" s="3"/>
    </row>
    <row r="1362" spans="1:13" x14ac:dyDescent="0.3">
      <c r="A1362" s="3" t="s">
        <v>4609</v>
      </c>
      <c r="B1362" s="3" t="s">
        <v>13</v>
      </c>
      <c r="C1362" s="3">
        <v>224401</v>
      </c>
      <c r="D1362" s="3">
        <v>39</v>
      </c>
      <c r="E1362" s="3">
        <v>300</v>
      </c>
      <c r="F1362" s="4">
        <v>4.0255500000000003E-54</v>
      </c>
      <c r="G1362" s="3">
        <v>176.44200000000001</v>
      </c>
      <c r="H1362" s="3" t="s">
        <v>4610</v>
      </c>
      <c r="I1362" s="3" t="s">
        <v>4611</v>
      </c>
      <c r="J1362" s="3" t="s">
        <v>16</v>
      </c>
      <c r="K1362" s="3" t="s">
        <v>369</v>
      </c>
      <c r="L1362" s="3" t="s">
        <v>4612</v>
      </c>
      <c r="M1362" s="3"/>
    </row>
    <row r="1363" spans="1:13" x14ac:dyDescent="0.3">
      <c r="A1363" s="3" t="s">
        <v>4613</v>
      </c>
      <c r="B1363" s="3" t="s">
        <v>25</v>
      </c>
      <c r="C1363" s="3">
        <v>226138</v>
      </c>
      <c r="D1363" s="3">
        <v>3</v>
      </c>
      <c r="E1363" s="3">
        <v>395</v>
      </c>
      <c r="F1363" s="4">
        <v>5.7980400000000001E-65</v>
      </c>
      <c r="G1363" s="3">
        <v>213.024</v>
      </c>
      <c r="H1363" s="3" t="s">
        <v>4614</v>
      </c>
      <c r="I1363" s="3" t="s">
        <v>4615</v>
      </c>
      <c r="J1363" s="3" t="s">
        <v>16</v>
      </c>
      <c r="K1363" s="3" t="s">
        <v>16</v>
      </c>
      <c r="L1363" s="3" t="s">
        <v>4616</v>
      </c>
      <c r="M1363" s="3"/>
    </row>
    <row r="1364" spans="1:13" x14ac:dyDescent="0.3">
      <c r="A1364" s="3" t="s">
        <v>4617</v>
      </c>
      <c r="B1364" s="3" t="s">
        <v>13</v>
      </c>
      <c r="C1364" s="3">
        <v>224246</v>
      </c>
      <c r="D1364" s="3">
        <v>1</v>
      </c>
      <c r="E1364" s="3">
        <v>151</v>
      </c>
      <c r="F1364" s="4">
        <v>1.36371E-75</v>
      </c>
      <c r="G1364" s="3">
        <v>222.11</v>
      </c>
      <c r="H1364" s="3" t="s">
        <v>4618</v>
      </c>
      <c r="I1364" s="3" t="s">
        <v>4619</v>
      </c>
      <c r="J1364" s="3" t="s">
        <v>16</v>
      </c>
      <c r="K1364" s="3" t="s">
        <v>4620</v>
      </c>
      <c r="L1364" s="3" t="s">
        <v>4621</v>
      </c>
      <c r="M1364" s="3"/>
    </row>
    <row r="1365" spans="1:13" x14ac:dyDescent="0.3">
      <c r="A1365" s="3" t="s">
        <v>4622</v>
      </c>
      <c r="B1365" s="3" t="s">
        <v>13</v>
      </c>
      <c r="C1365" s="3">
        <v>223298</v>
      </c>
      <c r="D1365" s="3">
        <v>1</v>
      </c>
      <c r="E1365" s="3">
        <v>212</v>
      </c>
      <c r="F1365" s="4">
        <v>1.10607E-83</v>
      </c>
      <c r="G1365" s="3">
        <v>247.595</v>
      </c>
      <c r="H1365" s="3" t="s">
        <v>4623</v>
      </c>
      <c r="I1365" s="3" t="s">
        <v>4624</v>
      </c>
      <c r="J1365" s="3" t="s">
        <v>16</v>
      </c>
      <c r="K1365" s="3" t="s">
        <v>4625</v>
      </c>
      <c r="L1365" s="3" t="s">
        <v>4626</v>
      </c>
      <c r="M1365" s="3"/>
    </row>
    <row r="1366" spans="1:13" x14ac:dyDescent="0.3">
      <c r="A1366" s="3" t="s">
        <v>4627</v>
      </c>
      <c r="B1366" s="3" t="s">
        <v>13</v>
      </c>
      <c r="C1366" s="3">
        <v>223584</v>
      </c>
      <c r="D1366" s="3">
        <v>7</v>
      </c>
      <c r="E1366" s="3">
        <v>257</v>
      </c>
      <c r="F1366" s="4">
        <v>3.5867400000000002E-54</v>
      </c>
      <c r="G1366" s="3">
        <v>176.047</v>
      </c>
      <c r="H1366" s="3" t="s">
        <v>4628</v>
      </c>
      <c r="I1366" s="3" t="s">
        <v>4629</v>
      </c>
      <c r="J1366" s="3" t="s">
        <v>16</v>
      </c>
      <c r="K1366" s="3" t="s">
        <v>196</v>
      </c>
      <c r="L1366" s="3" t="s">
        <v>4630</v>
      </c>
      <c r="M1366" s="3"/>
    </row>
    <row r="1367" spans="1:13" x14ac:dyDescent="0.3">
      <c r="A1367" s="3" t="s">
        <v>4631</v>
      </c>
      <c r="B1367" s="3" t="s">
        <v>25</v>
      </c>
      <c r="C1367" s="3">
        <v>416312</v>
      </c>
      <c r="D1367" s="3">
        <v>1</v>
      </c>
      <c r="E1367" s="3">
        <v>344</v>
      </c>
      <c r="F1367" s="4">
        <v>1.2531500000000001E-65</v>
      </c>
      <c r="G1367" s="3">
        <v>211.84399999999999</v>
      </c>
      <c r="H1367" s="3" t="s">
        <v>4632</v>
      </c>
      <c r="I1367" s="3" t="s">
        <v>4633</v>
      </c>
      <c r="J1367" s="3" t="s">
        <v>16</v>
      </c>
      <c r="K1367" s="3" t="s">
        <v>16</v>
      </c>
      <c r="L1367" s="3" t="s">
        <v>4634</v>
      </c>
      <c r="M1367" s="3"/>
    </row>
    <row r="1368" spans="1:13" x14ac:dyDescent="0.3">
      <c r="A1368" s="3" t="s">
        <v>4635</v>
      </c>
      <c r="B1368" s="3" t="s">
        <v>13</v>
      </c>
      <c r="C1368" s="3">
        <v>224054</v>
      </c>
      <c r="D1368" s="3">
        <v>1</v>
      </c>
      <c r="E1368" s="3">
        <v>242</v>
      </c>
      <c r="F1368" s="4">
        <v>7.2776699999999998E-87</v>
      </c>
      <c r="G1368" s="3">
        <v>259.54700000000003</v>
      </c>
      <c r="H1368" s="3" t="s">
        <v>1590</v>
      </c>
      <c r="I1368" s="3" t="s">
        <v>1591</v>
      </c>
      <c r="J1368" s="3" t="s">
        <v>16</v>
      </c>
      <c r="K1368" s="3" t="s">
        <v>1592</v>
      </c>
      <c r="L1368" s="3" t="s">
        <v>1593</v>
      </c>
      <c r="M1368" s="3"/>
    </row>
    <row r="1369" spans="1:13" x14ac:dyDescent="0.3">
      <c r="A1369" s="3" t="s">
        <v>4636</v>
      </c>
      <c r="B1369" s="3" t="s">
        <v>13</v>
      </c>
      <c r="C1369" s="3">
        <v>223611</v>
      </c>
      <c r="D1369" s="3">
        <v>2</v>
      </c>
      <c r="E1369" s="3">
        <v>133</v>
      </c>
      <c r="F1369" s="4">
        <v>1.4944500000000001E-53</v>
      </c>
      <c r="G1369" s="3">
        <v>164.85400000000001</v>
      </c>
      <c r="H1369" s="3" t="s">
        <v>2835</v>
      </c>
      <c r="I1369" s="3" t="s">
        <v>2836</v>
      </c>
      <c r="J1369" s="3" t="s">
        <v>16</v>
      </c>
      <c r="K1369" s="3" t="s">
        <v>2837</v>
      </c>
      <c r="L1369" s="3" t="s">
        <v>2838</v>
      </c>
      <c r="M1369" s="3"/>
    </row>
    <row r="1370" spans="1:13" x14ac:dyDescent="0.3">
      <c r="A1370" s="3" t="s">
        <v>4637</v>
      </c>
      <c r="B1370" s="3" t="s">
        <v>13</v>
      </c>
      <c r="C1370" s="3">
        <v>224511</v>
      </c>
      <c r="D1370" s="3">
        <v>9</v>
      </c>
      <c r="E1370" s="3">
        <v>169</v>
      </c>
      <c r="F1370" s="4">
        <v>4.8227799999999999E-30</v>
      </c>
      <c r="G1370" s="3">
        <v>107.869</v>
      </c>
      <c r="H1370" s="3" t="s">
        <v>4638</v>
      </c>
      <c r="I1370" s="3" t="s">
        <v>4036</v>
      </c>
      <c r="J1370" s="3" t="s">
        <v>16</v>
      </c>
      <c r="K1370" s="3" t="s">
        <v>4639</v>
      </c>
      <c r="L1370" s="3" t="s">
        <v>4640</v>
      </c>
      <c r="M1370" s="3"/>
    </row>
    <row r="1371" spans="1:13" x14ac:dyDescent="0.3">
      <c r="A1371" s="3" t="s">
        <v>4641</v>
      </c>
      <c r="B1371" s="3" t="s">
        <v>13</v>
      </c>
      <c r="C1371" s="3">
        <v>223605</v>
      </c>
      <c r="D1371" s="3">
        <v>1</v>
      </c>
      <c r="E1371" s="3">
        <v>434</v>
      </c>
      <c r="F1371" s="4">
        <v>2.19923E-40</v>
      </c>
      <c r="G1371" s="3">
        <v>149.929</v>
      </c>
      <c r="H1371" s="3" t="s">
        <v>131</v>
      </c>
      <c r="I1371" s="3" t="s">
        <v>132</v>
      </c>
      <c r="J1371" s="3" t="s">
        <v>16</v>
      </c>
      <c r="K1371" s="3" t="s">
        <v>133</v>
      </c>
      <c r="L1371" s="3" t="s">
        <v>134</v>
      </c>
      <c r="M1371" s="3"/>
    </row>
    <row r="1372" spans="1:13" x14ac:dyDescent="0.3">
      <c r="A1372" s="3" t="s">
        <v>4642</v>
      </c>
      <c r="B1372" s="3" t="s">
        <v>13</v>
      </c>
      <c r="C1372" s="3">
        <v>224594</v>
      </c>
      <c r="D1372" s="3">
        <v>18</v>
      </c>
      <c r="E1372" s="3">
        <v>314</v>
      </c>
      <c r="F1372" s="4">
        <v>3.6305999999999999E-33</v>
      </c>
      <c r="G1372" s="3">
        <v>125.878</v>
      </c>
      <c r="H1372" s="3" t="s">
        <v>2459</v>
      </c>
      <c r="I1372" s="3" t="s">
        <v>2460</v>
      </c>
      <c r="J1372" s="3" t="s">
        <v>16</v>
      </c>
      <c r="K1372" s="3" t="s">
        <v>2461</v>
      </c>
      <c r="L1372" s="3" t="s">
        <v>2462</v>
      </c>
      <c r="M1372" s="3"/>
    </row>
    <row r="1373" spans="1:13" x14ac:dyDescent="0.3">
      <c r="A1373" s="3" t="s">
        <v>4643</v>
      </c>
      <c r="B1373" s="3" t="s">
        <v>25</v>
      </c>
      <c r="C1373" s="3">
        <v>419703</v>
      </c>
      <c r="D1373" s="3">
        <v>43</v>
      </c>
      <c r="E1373" s="3">
        <v>288</v>
      </c>
      <c r="F1373" s="4">
        <v>6.5737199999999998E-5</v>
      </c>
      <c r="G1373" s="3">
        <v>43.5075</v>
      </c>
      <c r="H1373" s="3" t="s">
        <v>4644</v>
      </c>
      <c r="I1373" s="3" t="s">
        <v>4645</v>
      </c>
      <c r="J1373" s="3" t="s">
        <v>16</v>
      </c>
      <c r="K1373" s="3" t="s">
        <v>16</v>
      </c>
      <c r="L1373" s="3" t="s">
        <v>4646</v>
      </c>
      <c r="M1373" s="3"/>
    </row>
    <row r="1374" spans="1:13" x14ac:dyDescent="0.3">
      <c r="A1374" s="3" t="s">
        <v>4647</v>
      </c>
      <c r="B1374" s="3" t="s">
        <v>13</v>
      </c>
      <c r="C1374" s="3">
        <v>224185</v>
      </c>
      <c r="D1374" s="3">
        <v>21</v>
      </c>
      <c r="E1374" s="3">
        <v>220</v>
      </c>
      <c r="F1374" s="4">
        <v>2.2741E-6</v>
      </c>
      <c r="G1374" s="3">
        <v>46.833199999999998</v>
      </c>
      <c r="H1374" s="3" t="s">
        <v>964</v>
      </c>
      <c r="I1374" s="3" t="s">
        <v>965</v>
      </c>
      <c r="J1374" s="3" t="s">
        <v>16</v>
      </c>
      <c r="K1374" s="3" t="s">
        <v>966</v>
      </c>
      <c r="L1374" s="3" t="s">
        <v>967</v>
      </c>
      <c r="M1374" s="3"/>
    </row>
    <row r="1375" spans="1:13" x14ac:dyDescent="0.3">
      <c r="A1375" s="3" t="s">
        <v>4648</v>
      </c>
      <c r="B1375" s="3" t="s">
        <v>13</v>
      </c>
      <c r="C1375" s="3">
        <v>224055</v>
      </c>
      <c r="D1375" s="3">
        <v>22</v>
      </c>
      <c r="E1375" s="3">
        <v>525</v>
      </c>
      <c r="F1375" s="4">
        <v>7.7182900000000004E-90</v>
      </c>
      <c r="G1375" s="3">
        <v>286.24700000000001</v>
      </c>
      <c r="H1375" s="3" t="s">
        <v>1267</v>
      </c>
      <c r="I1375" s="3" t="s">
        <v>1268</v>
      </c>
      <c r="J1375" s="3" t="s">
        <v>16</v>
      </c>
      <c r="K1375" s="3" t="s">
        <v>1269</v>
      </c>
      <c r="L1375" s="3" t="s">
        <v>1270</v>
      </c>
      <c r="M1375" s="3"/>
    </row>
    <row r="1376" spans="1:13" x14ac:dyDescent="0.3">
      <c r="A1376" s="3" t="s">
        <v>4649</v>
      </c>
      <c r="B1376" s="3" t="s">
        <v>13</v>
      </c>
      <c r="C1376" s="3">
        <v>224055</v>
      </c>
      <c r="D1376" s="3">
        <v>21</v>
      </c>
      <c r="E1376" s="3">
        <v>524</v>
      </c>
      <c r="F1376" s="4">
        <v>6.1144299999999999E-82</v>
      </c>
      <c r="G1376" s="3">
        <v>265.83199999999999</v>
      </c>
      <c r="H1376" s="3" t="s">
        <v>1267</v>
      </c>
      <c r="I1376" s="3" t="s">
        <v>1268</v>
      </c>
      <c r="J1376" s="3" t="s">
        <v>16</v>
      </c>
      <c r="K1376" s="3" t="s">
        <v>1269</v>
      </c>
      <c r="L1376" s="3" t="s">
        <v>1270</v>
      </c>
      <c r="M1376" s="3"/>
    </row>
    <row r="1377" spans="1:13" x14ac:dyDescent="0.3">
      <c r="A1377" s="3" t="s">
        <v>4650</v>
      </c>
      <c r="B1377" s="3" t="s">
        <v>13</v>
      </c>
      <c r="C1377" s="3">
        <v>224314</v>
      </c>
      <c r="D1377" s="3">
        <v>7</v>
      </c>
      <c r="E1377" s="3">
        <v>109</v>
      </c>
      <c r="F1377" s="3">
        <v>1.5137600000000001E-3</v>
      </c>
      <c r="G1377" s="3">
        <v>37.707799999999999</v>
      </c>
      <c r="H1377" s="3" t="s">
        <v>63</v>
      </c>
      <c r="I1377" s="3" t="s">
        <v>64</v>
      </c>
      <c r="J1377" s="3" t="s">
        <v>16</v>
      </c>
      <c r="K1377" s="3" t="s">
        <v>65</v>
      </c>
      <c r="L1377" s="3" t="s">
        <v>66</v>
      </c>
      <c r="M1377" s="3"/>
    </row>
    <row r="1378" spans="1:13" x14ac:dyDescent="0.3">
      <c r="A1378" s="3" t="s">
        <v>4651</v>
      </c>
      <c r="B1378" s="3" t="s">
        <v>13</v>
      </c>
      <c r="C1378" s="3">
        <v>224055</v>
      </c>
      <c r="D1378" s="3">
        <v>5</v>
      </c>
      <c r="E1378" s="3">
        <v>524</v>
      </c>
      <c r="F1378" s="4">
        <v>4.4873099999999999E-88</v>
      </c>
      <c r="G1378" s="3">
        <v>281.625</v>
      </c>
      <c r="H1378" s="3" t="s">
        <v>1267</v>
      </c>
      <c r="I1378" s="3" t="s">
        <v>1268</v>
      </c>
      <c r="J1378" s="3" t="s">
        <v>16</v>
      </c>
      <c r="K1378" s="3" t="s">
        <v>1269</v>
      </c>
      <c r="L1378" s="3" t="s">
        <v>1270</v>
      </c>
      <c r="M1378" s="3"/>
    </row>
    <row r="1379" spans="1:13" x14ac:dyDescent="0.3">
      <c r="A1379" s="3" t="s">
        <v>4652</v>
      </c>
      <c r="B1379" s="3" t="s">
        <v>13</v>
      </c>
      <c r="C1379" s="3">
        <v>224314</v>
      </c>
      <c r="D1379" s="3">
        <v>7</v>
      </c>
      <c r="E1379" s="3">
        <v>66</v>
      </c>
      <c r="F1379" s="3">
        <v>2.4283099999999999E-3</v>
      </c>
      <c r="G1379" s="3">
        <v>37.322600000000001</v>
      </c>
      <c r="H1379" s="3" t="s">
        <v>63</v>
      </c>
      <c r="I1379" s="3" t="s">
        <v>64</v>
      </c>
      <c r="J1379" s="3" t="s">
        <v>113</v>
      </c>
      <c r="K1379" s="3" t="s">
        <v>65</v>
      </c>
      <c r="L1379" s="3" t="s">
        <v>66</v>
      </c>
      <c r="M1379" s="3"/>
    </row>
    <row r="1380" spans="1:13" x14ac:dyDescent="0.3">
      <c r="A1380" s="3" t="s">
        <v>4653</v>
      </c>
      <c r="B1380" s="3" t="s">
        <v>13</v>
      </c>
      <c r="C1380" s="3">
        <v>224314</v>
      </c>
      <c r="D1380" s="3">
        <v>7</v>
      </c>
      <c r="E1380" s="3">
        <v>118</v>
      </c>
      <c r="F1380" s="3">
        <v>5.4722099999999997E-4</v>
      </c>
      <c r="G1380" s="3">
        <v>39.248600000000003</v>
      </c>
      <c r="H1380" s="3" t="s">
        <v>63</v>
      </c>
      <c r="I1380" s="3" t="s">
        <v>64</v>
      </c>
      <c r="J1380" s="3" t="s">
        <v>16</v>
      </c>
      <c r="K1380" s="3" t="s">
        <v>65</v>
      </c>
      <c r="L1380" s="3" t="s">
        <v>66</v>
      </c>
      <c r="M1380" s="3"/>
    </row>
    <row r="1381" spans="1:13" x14ac:dyDescent="0.3">
      <c r="A1381" s="3" t="s">
        <v>4654</v>
      </c>
      <c r="B1381" s="3" t="s">
        <v>13</v>
      </c>
      <c r="C1381" s="3">
        <v>223653</v>
      </c>
      <c r="D1381" s="3">
        <v>2</v>
      </c>
      <c r="E1381" s="3">
        <v>294</v>
      </c>
      <c r="F1381" s="4">
        <v>1.3423E-72</v>
      </c>
      <c r="G1381" s="3">
        <v>223.268</v>
      </c>
      <c r="H1381" s="3" t="s">
        <v>2691</v>
      </c>
      <c r="I1381" s="3" t="s">
        <v>2692</v>
      </c>
      <c r="J1381" s="3" t="s">
        <v>16</v>
      </c>
      <c r="K1381" s="3" t="s">
        <v>2693</v>
      </c>
      <c r="L1381" s="3" t="s">
        <v>2694</v>
      </c>
      <c r="M1381" s="3"/>
    </row>
    <row r="1382" spans="1:13" x14ac:dyDescent="0.3">
      <c r="A1382" s="3" t="s">
        <v>4655</v>
      </c>
      <c r="B1382" s="3" t="s">
        <v>25</v>
      </c>
      <c r="C1382" s="3">
        <v>424357</v>
      </c>
      <c r="D1382" s="3">
        <v>278</v>
      </c>
      <c r="E1382" s="3">
        <v>582</v>
      </c>
      <c r="F1382" s="4">
        <v>2.6293700000000001E-8</v>
      </c>
      <c r="G1382" s="3">
        <v>57.058999999999997</v>
      </c>
      <c r="H1382" s="3" t="s">
        <v>4656</v>
      </c>
      <c r="I1382" s="3" t="s">
        <v>4657</v>
      </c>
      <c r="J1382" s="3" t="s">
        <v>113</v>
      </c>
      <c r="K1382" s="3" t="s">
        <v>16</v>
      </c>
      <c r="L1382" s="3" t="s">
        <v>4658</v>
      </c>
      <c r="M1382" s="3"/>
    </row>
    <row r="1383" spans="1:13" x14ac:dyDescent="0.3">
      <c r="A1383" s="3" t="s">
        <v>4659</v>
      </c>
      <c r="B1383" s="3" t="s">
        <v>13</v>
      </c>
      <c r="C1383" s="3">
        <v>223539</v>
      </c>
      <c r="D1383" s="3">
        <v>1</v>
      </c>
      <c r="E1383" s="3">
        <v>291</v>
      </c>
      <c r="F1383" s="4">
        <v>1.2403399999999999E-32</v>
      </c>
      <c r="G1383" s="3">
        <v>122.499</v>
      </c>
      <c r="H1383" s="3" t="s">
        <v>410</v>
      </c>
      <c r="I1383" s="3" t="s">
        <v>411</v>
      </c>
      <c r="J1383" s="3" t="s">
        <v>16</v>
      </c>
      <c r="K1383" s="3" t="s">
        <v>412</v>
      </c>
      <c r="L1383" s="3" t="s">
        <v>413</v>
      </c>
      <c r="M1383" s="3"/>
    </row>
    <row r="1384" spans="1:13" x14ac:dyDescent="0.3">
      <c r="A1384" s="3" t="s">
        <v>4660</v>
      </c>
      <c r="B1384" s="3" t="s">
        <v>25</v>
      </c>
      <c r="C1384" s="3">
        <v>412281</v>
      </c>
      <c r="D1384" s="3">
        <v>1</v>
      </c>
      <c r="E1384" s="3">
        <v>335</v>
      </c>
      <c r="F1384" s="4">
        <v>3.6819100000000002E-95</v>
      </c>
      <c r="G1384" s="3">
        <v>286.51799999999997</v>
      </c>
      <c r="H1384" s="3" t="s">
        <v>802</v>
      </c>
      <c r="I1384" s="3" t="s">
        <v>4661</v>
      </c>
      <c r="J1384" s="3" t="s">
        <v>16</v>
      </c>
      <c r="K1384" s="3" t="s">
        <v>16</v>
      </c>
      <c r="L1384" s="3" t="s">
        <v>4662</v>
      </c>
      <c r="M1384" s="3"/>
    </row>
    <row r="1385" spans="1:13" x14ac:dyDescent="0.3">
      <c r="A1385" s="3" t="s">
        <v>4663</v>
      </c>
      <c r="B1385" s="3" t="s">
        <v>13</v>
      </c>
      <c r="C1385" s="3">
        <v>223568</v>
      </c>
      <c r="D1385" s="3">
        <v>26</v>
      </c>
      <c r="E1385" s="3">
        <v>170</v>
      </c>
      <c r="F1385" s="4">
        <v>7.6747799999999996E-8</v>
      </c>
      <c r="G1385" s="3">
        <v>49.461799999999997</v>
      </c>
      <c r="H1385" s="3" t="s">
        <v>1518</v>
      </c>
      <c r="I1385" s="3" t="s">
        <v>1519</v>
      </c>
      <c r="J1385" s="3" t="s">
        <v>16</v>
      </c>
      <c r="K1385" s="3" t="s">
        <v>639</v>
      </c>
      <c r="L1385" s="3" t="s">
        <v>1520</v>
      </c>
      <c r="M1385" s="3"/>
    </row>
    <row r="1386" spans="1:13" x14ac:dyDescent="0.3">
      <c r="A1386" s="3" t="s">
        <v>4664</v>
      </c>
      <c r="B1386" s="3" t="s">
        <v>13</v>
      </c>
      <c r="C1386" s="3">
        <v>223138</v>
      </c>
      <c r="D1386" s="3">
        <v>1</v>
      </c>
      <c r="E1386" s="3">
        <v>918</v>
      </c>
      <c r="F1386" s="3">
        <v>0</v>
      </c>
      <c r="G1386" s="3">
        <v>1343.78</v>
      </c>
      <c r="H1386" s="3" t="s">
        <v>4665</v>
      </c>
      <c r="I1386" s="3" t="s">
        <v>4666</v>
      </c>
      <c r="J1386" s="3" t="s">
        <v>16</v>
      </c>
      <c r="K1386" s="3" t="s">
        <v>4667</v>
      </c>
      <c r="L1386" s="3" t="s">
        <v>4668</v>
      </c>
      <c r="M1386" s="3"/>
    </row>
    <row r="1387" spans="1:13" x14ac:dyDescent="0.3">
      <c r="A1387" s="3" t="s">
        <v>4669</v>
      </c>
      <c r="B1387" s="3" t="s">
        <v>13</v>
      </c>
      <c r="C1387" s="3">
        <v>226127</v>
      </c>
      <c r="D1387" s="3">
        <v>6</v>
      </c>
      <c r="E1387" s="3">
        <v>163</v>
      </c>
      <c r="F1387" s="4">
        <v>6.4764400000000003E-25</v>
      </c>
      <c r="G1387" s="3">
        <v>97.508700000000005</v>
      </c>
      <c r="H1387" s="3" t="s">
        <v>3655</v>
      </c>
      <c r="I1387" s="3" t="s">
        <v>3656</v>
      </c>
      <c r="J1387" s="3" t="s">
        <v>113</v>
      </c>
      <c r="K1387" s="3" t="s">
        <v>3657</v>
      </c>
      <c r="L1387" s="3" t="s">
        <v>3658</v>
      </c>
      <c r="M1387" s="3"/>
    </row>
    <row r="1388" spans="1:13" x14ac:dyDescent="0.3">
      <c r="A1388" s="3" t="s">
        <v>4670</v>
      </c>
      <c r="B1388" s="3" t="s">
        <v>25</v>
      </c>
      <c r="C1388" s="3">
        <v>424243</v>
      </c>
      <c r="D1388" s="3">
        <v>1</v>
      </c>
      <c r="E1388" s="3">
        <v>258</v>
      </c>
      <c r="F1388" s="4">
        <v>1.43718E-80</v>
      </c>
      <c r="G1388" s="3">
        <v>242.99700000000001</v>
      </c>
      <c r="H1388" s="3" t="s">
        <v>4671</v>
      </c>
      <c r="I1388" s="3" t="s">
        <v>4672</v>
      </c>
      <c r="J1388" s="3" t="s">
        <v>16</v>
      </c>
      <c r="K1388" s="3" t="s">
        <v>16</v>
      </c>
      <c r="L1388" s="3" t="s">
        <v>4673</v>
      </c>
      <c r="M1388" s="3"/>
    </row>
    <row r="1389" spans="1:13" x14ac:dyDescent="0.3">
      <c r="A1389" s="3" t="s">
        <v>4674</v>
      </c>
      <c r="B1389" s="3" t="s">
        <v>25</v>
      </c>
      <c r="C1389" s="3">
        <v>412415</v>
      </c>
      <c r="D1389" s="3">
        <v>2</v>
      </c>
      <c r="E1389" s="3">
        <v>84</v>
      </c>
      <c r="F1389" s="4">
        <v>5.0868800000000003E-5</v>
      </c>
      <c r="G1389" s="3">
        <v>37.987299999999998</v>
      </c>
      <c r="H1389" s="3" t="s">
        <v>4675</v>
      </c>
      <c r="I1389" s="3" t="s">
        <v>4676</v>
      </c>
      <c r="J1389" s="3" t="s">
        <v>16</v>
      </c>
      <c r="K1389" s="3" t="s">
        <v>16</v>
      </c>
      <c r="L1389" s="3" t="s">
        <v>4677</v>
      </c>
      <c r="M1389" s="3"/>
    </row>
    <row r="1390" spans="1:13" x14ac:dyDescent="0.3">
      <c r="A1390" s="3" t="s">
        <v>4678</v>
      </c>
      <c r="B1390" s="3" t="s">
        <v>25</v>
      </c>
      <c r="C1390" s="3">
        <v>412561</v>
      </c>
      <c r="D1390" s="3">
        <v>110</v>
      </c>
      <c r="E1390" s="3">
        <v>235</v>
      </c>
      <c r="F1390" s="4">
        <v>2.8380099999999998E-28</v>
      </c>
      <c r="G1390" s="3">
        <v>105.169</v>
      </c>
      <c r="H1390" s="3" t="s">
        <v>4679</v>
      </c>
      <c r="I1390" s="3" t="s">
        <v>4680</v>
      </c>
      <c r="J1390" s="3" t="s">
        <v>99</v>
      </c>
      <c r="K1390" s="3" t="s">
        <v>16</v>
      </c>
      <c r="L1390" s="3" t="s">
        <v>4681</v>
      </c>
      <c r="M1390" s="3"/>
    </row>
    <row r="1391" spans="1:13" x14ac:dyDescent="0.3">
      <c r="A1391" s="3" t="s">
        <v>4682</v>
      </c>
      <c r="B1391" s="3" t="s">
        <v>13</v>
      </c>
      <c r="C1391" s="3">
        <v>223402</v>
      </c>
      <c r="D1391" s="3">
        <v>1</v>
      </c>
      <c r="E1391" s="3">
        <v>226</v>
      </c>
      <c r="F1391" s="4">
        <v>4.1464700000000002E-101</v>
      </c>
      <c r="G1391" s="3">
        <v>292.58499999999998</v>
      </c>
      <c r="H1391" s="3" t="s">
        <v>4683</v>
      </c>
      <c r="I1391" s="3" t="s">
        <v>4684</v>
      </c>
      <c r="J1391" s="3" t="s">
        <v>16</v>
      </c>
      <c r="K1391" s="3" t="s">
        <v>2513</v>
      </c>
      <c r="L1391" s="3" t="s">
        <v>4685</v>
      </c>
      <c r="M1391" s="3"/>
    </row>
    <row r="1392" spans="1:13" x14ac:dyDescent="0.3">
      <c r="A1392" s="3" t="s">
        <v>4686</v>
      </c>
      <c r="B1392" s="3" t="s">
        <v>13</v>
      </c>
      <c r="C1392" s="3">
        <v>223284</v>
      </c>
      <c r="D1392" s="3">
        <v>26</v>
      </c>
      <c r="E1392" s="3">
        <v>332</v>
      </c>
      <c r="F1392" s="4">
        <v>2.1739700000000002E-118</v>
      </c>
      <c r="G1392" s="3">
        <v>348.12099999999998</v>
      </c>
      <c r="H1392" s="3" t="s">
        <v>4687</v>
      </c>
      <c r="I1392" s="3" t="s">
        <v>4688</v>
      </c>
      <c r="J1392" s="3" t="s">
        <v>16</v>
      </c>
      <c r="K1392" s="3" t="s">
        <v>4689</v>
      </c>
      <c r="L1392" s="3" t="s">
        <v>4690</v>
      </c>
      <c r="M1392" s="3"/>
    </row>
    <row r="1393" spans="1:13" x14ac:dyDescent="0.3">
      <c r="A1393" s="3" t="s">
        <v>4691</v>
      </c>
      <c r="B1393" s="3" t="s">
        <v>13</v>
      </c>
      <c r="C1393" s="3">
        <v>223918</v>
      </c>
      <c r="D1393" s="3">
        <v>1</v>
      </c>
      <c r="E1393" s="3">
        <v>382</v>
      </c>
      <c r="F1393" s="4">
        <v>6.0462600000000002E-139</v>
      </c>
      <c r="G1393" s="3">
        <v>404.69299999999998</v>
      </c>
      <c r="H1393" s="3" t="s">
        <v>4692</v>
      </c>
      <c r="I1393" s="3" t="s">
        <v>4693</v>
      </c>
      <c r="J1393" s="3" t="s">
        <v>16</v>
      </c>
      <c r="K1393" s="3" t="s">
        <v>4694</v>
      </c>
      <c r="L1393" s="3" t="s">
        <v>4695</v>
      </c>
      <c r="M1393" s="3"/>
    </row>
    <row r="1394" spans="1:13" x14ac:dyDescent="0.3">
      <c r="A1394" s="3" t="s">
        <v>4696</v>
      </c>
      <c r="B1394" s="3" t="s">
        <v>25</v>
      </c>
      <c r="C1394" s="3">
        <v>412924</v>
      </c>
      <c r="D1394" s="3">
        <v>1</v>
      </c>
      <c r="E1394" s="3">
        <v>171</v>
      </c>
      <c r="F1394" s="4">
        <v>2.0135200000000001E-61</v>
      </c>
      <c r="G1394" s="3">
        <v>187.584</v>
      </c>
      <c r="H1394" s="3" t="s">
        <v>4697</v>
      </c>
      <c r="I1394" s="3" t="s">
        <v>4698</v>
      </c>
      <c r="J1394" s="3" t="s">
        <v>16</v>
      </c>
      <c r="K1394" s="3" t="s">
        <v>16</v>
      </c>
      <c r="L1394" s="3" t="s">
        <v>4699</v>
      </c>
      <c r="M1394" s="3"/>
    </row>
    <row r="1395" spans="1:13" x14ac:dyDescent="0.3">
      <c r="A1395" s="3" t="s">
        <v>4700</v>
      </c>
      <c r="B1395" s="3" t="s">
        <v>13</v>
      </c>
      <c r="C1395" s="3">
        <v>223640</v>
      </c>
      <c r="D1395" s="3">
        <v>50</v>
      </c>
      <c r="E1395" s="3">
        <v>289</v>
      </c>
      <c r="F1395" s="4">
        <v>1.7820899999999999E-89</v>
      </c>
      <c r="G1395" s="3">
        <v>266.84500000000003</v>
      </c>
      <c r="H1395" s="3" t="s">
        <v>4090</v>
      </c>
      <c r="I1395" s="3" t="s">
        <v>4091</v>
      </c>
      <c r="J1395" s="3" t="s">
        <v>16</v>
      </c>
      <c r="K1395" s="3" t="s">
        <v>4092</v>
      </c>
      <c r="L1395" s="3" t="s">
        <v>4093</v>
      </c>
      <c r="M1395" s="3"/>
    </row>
    <row r="1396" spans="1:13" x14ac:dyDescent="0.3">
      <c r="A1396" s="3" t="s">
        <v>4701</v>
      </c>
      <c r="B1396" s="3" t="s">
        <v>13</v>
      </c>
      <c r="C1396" s="3">
        <v>224850</v>
      </c>
      <c r="D1396" s="3">
        <v>4</v>
      </c>
      <c r="E1396" s="3">
        <v>130</v>
      </c>
      <c r="F1396" s="4">
        <v>3.0952999999999998E-61</v>
      </c>
      <c r="G1396" s="3">
        <v>184.441</v>
      </c>
      <c r="H1396" s="3" t="s">
        <v>4702</v>
      </c>
      <c r="I1396" s="3" t="s">
        <v>4703</v>
      </c>
      <c r="J1396" s="3" t="s">
        <v>16</v>
      </c>
      <c r="K1396" s="3" t="s">
        <v>4704</v>
      </c>
      <c r="L1396" s="3" t="s">
        <v>4705</v>
      </c>
      <c r="M1396" s="3"/>
    </row>
    <row r="1397" spans="1:13" x14ac:dyDescent="0.3">
      <c r="A1397" s="3" t="s">
        <v>4706</v>
      </c>
      <c r="B1397" s="3" t="s">
        <v>13</v>
      </c>
      <c r="C1397" s="3">
        <v>223293</v>
      </c>
      <c r="D1397" s="3">
        <v>1</v>
      </c>
      <c r="E1397" s="3">
        <v>457</v>
      </c>
      <c r="F1397" s="3">
        <v>0</v>
      </c>
      <c r="G1397" s="3">
        <v>672.01599999999996</v>
      </c>
      <c r="H1397" s="3" t="s">
        <v>4707</v>
      </c>
      <c r="I1397" s="3" t="s">
        <v>4708</v>
      </c>
      <c r="J1397" s="3" t="s">
        <v>16</v>
      </c>
      <c r="K1397" s="3" t="s">
        <v>4709</v>
      </c>
      <c r="L1397" s="3" t="s">
        <v>4710</v>
      </c>
      <c r="M1397" s="3"/>
    </row>
    <row r="1398" spans="1:13" x14ac:dyDescent="0.3">
      <c r="A1398" s="3" t="s">
        <v>4711</v>
      </c>
      <c r="B1398" s="3" t="s">
        <v>25</v>
      </c>
      <c r="C1398" s="3">
        <v>412293</v>
      </c>
      <c r="D1398" s="3">
        <v>74</v>
      </c>
      <c r="E1398" s="3">
        <v>212</v>
      </c>
      <c r="F1398" s="4">
        <v>3.7284599999999998E-20</v>
      </c>
      <c r="G1398" s="3">
        <v>86.241799999999998</v>
      </c>
      <c r="H1398" s="3" t="s">
        <v>1548</v>
      </c>
      <c r="I1398" s="3" t="s">
        <v>4712</v>
      </c>
      <c r="J1398" s="3" t="s">
        <v>99</v>
      </c>
      <c r="K1398" s="3" t="s">
        <v>16</v>
      </c>
      <c r="L1398" s="3" t="s">
        <v>4713</v>
      </c>
      <c r="M1398" s="3"/>
    </row>
    <row r="1399" spans="1:13" x14ac:dyDescent="0.3">
      <c r="A1399" s="3" t="s">
        <v>4714</v>
      </c>
      <c r="B1399" s="3" t="s">
        <v>13</v>
      </c>
      <c r="C1399" s="3">
        <v>224106</v>
      </c>
      <c r="D1399" s="3">
        <v>1</v>
      </c>
      <c r="E1399" s="3">
        <v>697</v>
      </c>
      <c r="F1399" s="3">
        <v>0</v>
      </c>
      <c r="G1399" s="3">
        <v>1060.26</v>
      </c>
      <c r="H1399" s="3" t="s">
        <v>4715</v>
      </c>
      <c r="I1399" s="3" t="s">
        <v>4716</v>
      </c>
      <c r="J1399" s="3" t="s">
        <v>16</v>
      </c>
      <c r="K1399" s="3" t="s">
        <v>4717</v>
      </c>
      <c r="L1399" s="3" t="s">
        <v>4718</v>
      </c>
      <c r="M1399" s="3"/>
    </row>
    <row r="1400" spans="1:13" x14ac:dyDescent="0.3">
      <c r="A1400" s="3" t="s">
        <v>4719</v>
      </c>
      <c r="B1400" s="3" t="s">
        <v>25</v>
      </c>
      <c r="C1400" s="3">
        <v>224505</v>
      </c>
      <c r="D1400" s="3">
        <v>75</v>
      </c>
      <c r="E1400" s="3">
        <v>324</v>
      </c>
      <c r="F1400" s="4">
        <v>1.87167E-25</v>
      </c>
      <c r="G1400" s="3">
        <v>102.855</v>
      </c>
      <c r="H1400" s="3" t="s">
        <v>4720</v>
      </c>
      <c r="I1400" s="3" t="s">
        <v>4721</v>
      </c>
      <c r="J1400" s="3" t="s">
        <v>16</v>
      </c>
      <c r="K1400" s="3" t="s">
        <v>16</v>
      </c>
      <c r="L1400" s="3" t="s">
        <v>4722</v>
      </c>
      <c r="M1400" s="3"/>
    </row>
    <row r="1401" spans="1:13" x14ac:dyDescent="0.3">
      <c r="A1401" s="3" t="s">
        <v>4723</v>
      </c>
      <c r="B1401" s="3" t="s">
        <v>13</v>
      </c>
      <c r="C1401" s="3">
        <v>223779</v>
      </c>
      <c r="D1401" s="3">
        <v>13</v>
      </c>
      <c r="E1401" s="3">
        <v>363</v>
      </c>
      <c r="F1401" s="4">
        <v>1.15801E-119</v>
      </c>
      <c r="G1401" s="3">
        <v>350.08699999999999</v>
      </c>
      <c r="H1401" s="3" t="s">
        <v>4724</v>
      </c>
      <c r="I1401" s="3" t="s">
        <v>4725</v>
      </c>
      <c r="J1401" s="3" t="s">
        <v>16</v>
      </c>
      <c r="K1401" s="3" t="s">
        <v>4726</v>
      </c>
      <c r="L1401" s="3" t="s">
        <v>4727</v>
      </c>
      <c r="M1401" s="3"/>
    </row>
    <row r="1402" spans="1:13" x14ac:dyDescent="0.3">
      <c r="A1402" s="3" t="s">
        <v>4728</v>
      </c>
      <c r="B1402" s="3" t="s">
        <v>13</v>
      </c>
      <c r="C1402" s="3">
        <v>223842</v>
      </c>
      <c r="D1402" s="3">
        <v>3</v>
      </c>
      <c r="E1402" s="3">
        <v>450</v>
      </c>
      <c r="F1402" s="4">
        <v>3.62773E-180</v>
      </c>
      <c r="G1402" s="3">
        <v>510.66899999999998</v>
      </c>
      <c r="H1402" s="3" t="s">
        <v>4729</v>
      </c>
      <c r="I1402" s="3" t="s">
        <v>4730</v>
      </c>
      <c r="J1402" s="3" t="s">
        <v>16</v>
      </c>
      <c r="K1402" s="3" t="s">
        <v>4731</v>
      </c>
      <c r="L1402" s="3" t="s">
        <v>4732</v>
      </c>
      <c r="M1402" s="3"/>
    </row>
    <row r="1403" spans="1:13" x14ac:dyDescent="0.3">
      <c r="A1403" s="3" t="s">
        <v>4733</v>
      </c>
      <c r="B1403" s="3" t="s">
        <v>13</v>
      </c>
      <c r="C1403" s="3">
        <v>223424</v>
      </c>
      <c r="D1403" s="3">
        <v>1</v>
      </c>
      <c r="E1403" s="3">
        <v>113</v>
      </c>
      <c r="F1403" s="4">
        <v>2.4813699999999999E-31</v>
      </c>
      <c r="G1403" s="3">
        <v>107.267</v>
      </c>
      <c r="H1403" s="3" t="s">
        <v>4734</v>
      </c>
      <c r="I1403" s="3" t="s">
        <v>4735</v>
      </c>
      <c r="J1403" s="3" t="s">
        <v>16</v>
      </c>
      <c r="K1403" s="3" t="s">
        <v>4736</v>
      </c>
      <c r="L1403" s="3" t="s">
        <v>4737</v>
      </c>
      <c r="M1403" s="3"/>
    </row>
    <row r="1404" spans="1:13" x14ac:dyDescent="0.3">
      <c r="A1404" s="3" t="s">
        <v>4738</v>
      </c>
      <c r="B1404" s="3" t="s">
        <v>13</v>
      </c>
      <c r="C1404" s="3">
        <v>223083</v>
      </c>
      <c r="D1404" s="3">
        <v>1</v>
      </c>
      <c r="E1404" s="3">
        <v>408</v>
      </c>
      <c r="F1404" s="4">
        <v>2.7589199999999999E-151</v>
      </c>
      <c r="G1404" s="3">
        <v>434.31400000000002</v>
      </c>
      <c r="H1404" s="3" t="s">
        <v>4739</v>
      </c>
      <c r="I1404" s="3" t="s">
        <v>4740</v>
      </c>
      <c r="J1404" s="3" t="s">
        <v>16</v>
      </c>
      <c r="K1404" s="3" t="s">
        <v>4741</v>
      </c>
      <c r="L1404" s="3" t="s">
        <v>4742</v>
      </c>
      <c r="M1404" s="3"/>
    </row>
    <row r="1405" spans="1:13" x14ac:dyDescent="0.3">
      <c r="A1405" s="3" t="s">
        <v>4743</v>
      </c>
      <c r="B1405" s="3" t="s">
        <v>25</v>
      </c>
      <c r="C1405" s="3">
        <v>417482</v>
      </c>
      <c r="D1405" s="3">
        <v>4</v>
      </c>
      <c r="E1405" s="3">
        <v>295</v>
      </c>
      <c r="F1405" s="4">
        <v>4.0481000000000003E-36</v>
      </c>
      <c r="G1405" s="3">
        <v>131.363</v>
      </c>
      <c r="H1405" s="3" t="s">
        <v>1378</v>
      </c>
      <c r="I1405" s="3" t="s">
        <v>4744</v>
      </c>
      <c r="J1405" s="3" t="s">
        <v>16</v>
      </c>
      <c r="K1405" s="3" t="s">
        <v>16</v>
      </c>
      <c r="L1405" s="3" t="s">
        <v>4745</v>
      </c>
      <c r="M1405" s="3"/>
    </row>
    <row r="1406" spans="1:13" x14ac:dyDescent="0.3">
      <c r="A1406" s="3" t="s">
        <v>4746</v>
      </c>
      <c r="B1406" s="3" t="s">
        <v>13</v>
      </c>
      <c r="C1406" s="3">
        <v>225191</v>
      </c>
      <c r="D1406" s="3">
        <v>7</v>
      </c>
      <c r="E1406" s="3">
        <v>407</v>
      </c>
      <c r="F1406" s="4">
        <v>2.86676E-130</v>
      </c>
      <c r="G1406" s="3">
        <v>379.74200000000002</v>
      </c>
      <c r="H1406" s="3" t="s">
        <v>4747</v>
      </c>
      <c r="I1406" s="3" t="s">
        <v>4748</v>
      </c>
      <c r="J1406" s="3" t="s">
        <v>16</v>
      </c>
      <c r="K1406" s="3" t="s">
        <v>4749</v>
      </c>
      <c r="L1406" s="3" t="s">
        <v>4750</v>
      </c>
      <c r="M1406" s="3"/>
    </row>
    <row r="1407" spans="1:13" x14ac:dyDescent="0.3">
      <c r="A1407" s="3" t="s">
        <v>4751</v>
      </c>
      <c r="B1407" s="3" t="s">
        <v>13</v>
      </c>
      <c r="C1407" s="3">
        <v>224228</v>
      </c>
      <c r="D1407" s="3">
        <v>1</v>
      </c>
      <c r="E1407" s="3">
        <v>161</v>
      </c>
      <c r="F1407" s="4">
        <v>1.04383E-7</v>
      </c>
      <c r="G1407" s="3">
        <v>49.936900000000001</v>
      </c>
      <c r="H1407" s="3" t="s">
        <v>1562</v>
      </c>
      <c r="I1407" s="3" t="s">
        <v>1563</v>
      </c>
      <c r="J1407" s="3" t="s">
        <v>16</v>
      </c>
      <c r="K1407" s="3" t="s">
        <v>1564</v>
      </c>
      <c r="L1407" s="3" t="s">
        <v>1565</v>
      </c>
      <c r="M1407" s="3"/>
    </row>
    <row r="1408" spans="1:13" x14ac:dyDescent="0.3">
      <c r="A1408" s="3" t="s">
        <v>4752</v>
      </c>
      <c r="B1408" s="3" t="s">
        <v>13</v>
      </c>
      <c r="C1408" s="3">
        <v>224314</v>
      </c>
      <c r="D1408" s="3">
        <v>3</v>
      </c>
      <c r="E1408" s="3">
        <v>112</v>
      </c>
      <c r="F1408" s="3">
        <v>2.9328499999999999E-3</v>
      </c>
      <c r="G1408" s="3">
        <v>35.011400000000002</v>
      </c>
      <c r="H1408" s="3" t="s">
        <v>63</v>
      </c>
      <c r="I1408" s="3" t="s">
        <v>64</v>
      </c>
      <c r="J1408" s="3" t="s">
        <v>16</v>
      </c>
      <c r="K1408" s="3" t="s">
        <v>65</v>
      </c>
      <c r="L1408" s="3" t="s">
        <v>66</v>
      </c>
      <c r="M1408" s="3"/>
    </row>
    <row r="1409" spans="1:13" x14ac:dyDescent="0.3">
      <c r="A1409" s="3" t="s">
        <v>4753</v>
      </c>
      <c r="B1409" s="3" t="s">
        <v>25</v>
      </c>
      <c r="C1409" s="3">
        <v>412729</v>
      </c>
      <c r="D1409" s="3">
        <v>17</v>
      </c>
      <c r="E1409" s="3">
        <v>78</v>
      </c>
      <c r="F1409" s="3">
        <v>8.3277899999999996E-4</v>
      </c>
      <c r="G1409" s="3">
        <v>37.405500000000004</v>
      </c>
      <c r="H1409" s="3" t="s">
        <v>4754</v>
      </c>
      <c r="I1409" s="3" t="s">
        <v>4755</v>
      </c>
      <c r="J1409" s="3" t="s">
        <v>74</v>
      </c>
      <c r="K1409" s="3" t="s">
        <v>16</v>
      </c>
      <c r="L1409" s="3" t="s">
        <v>4756</v>
      </c>
      <c r="M1409" s="3"/>
    </row>
    <row r="1410" spans="1:13" x14ac:dyDescent="0.3">
      <c r="A1410" s="3" t="s">
        <v>4757</v>
      </c>
      <c r="B1410" s="3" t="s">
        <v>13</v>
      </c>
      <c r="C1410" s="3">
        <v>223767</v>
      </c>
      <c r="D1410" s="3">
        <v>1</v>
      </c>
      <c r="E1410" s="3">
        <v>72</v>
      </c>
      <c r="F1410" s="4">
        <v>1.4871399999999999E-15</v>
      </c>
      <c r="G1410" s="3">
        <v>64.257400000000004</v>
      </c>
      <c r="H1410" s="3" t="s">
        <v>2627</v>
      </c>
      <c r="I1410" s="3" t="s">
        <v>2628</v>
      </c>
      <c r="J1410" s="3" t="s">
        <v>16</v>
      </c>
      <c r="K1410" s="3" t="s">
        <v>797</v>
      </c>
      <c r="L1410" s="3" t="s">
        <v>2629</v>
      </c>
      <c r="M1410" s="3"/>
    </row>
    <row r="1411" spans="1:13" x14ac:dyDescent="0.3">
      <c r="A1411" s="3" t="s">
        <v>4758</v>
      </c>
      <c r="B1411" s="3" t="s">
        <v>13</v>
      </c>
      <c r="C1411" s="3">
        <v>223535</v>
      </c>
      <c r="D1411" s="3">
        <v>1</v>
      </c>
      <c r="E1411" s="3">
        <v>531</v>
      </c>
      <c r="F1411" s="3">
        <v>0</v>
      </c>
      <c r="G1411" s="3">
        <v>598.822</v>
      </c>
      <c r="H1411" s="3" t="s">
        <v>4759</v>
      </c>
      <c r="I1411" s="3" t="s">
        <v>4760</v>
      </c>
      <c r="J1411" s="3" t="s">
        <v>16</v>
      </c>
      <c r="K1411" s="3" t="s">
        <v>4761</v>
      </c>
      <c r="L1411" s="3" t="s">
        <v>4762</v>
      </c>
      <c r="M1411" s="3"/>
    </row>
    <row r="1412" spans="1:13" x14ac:dyDescent="0.3">
      <c r="A1412" s="3" t="s">
        <v>4763</v>
      </c>
      <c r="B1412" s="3" t="s">
        <v>13</v>
      </c>
      <c r="C1412" s="3">
        <v>223312</v>
      </c>
      <c r="D1412" s="3">
        <v>1</v>
      </c>
      <c r="E1412" s="3">
        <v>94</v>
      </c>
      <c r="F1412" s="4">
        <v>1.4103100000000001E-37</v>
      </c>
      <c r="G1412" s="3">
        <v>121.134</v>
      </c>
      <c r="H1412" s="3" t="s">
        <v>4764</v>
      </c>
      <c r="I1412" s="3" t="s">
        <v>4765</v>
      </c>
      <c r="J1412" s="3" t="s">
        <v>16</v>
      </c>
      <c r="K1412" s="3" t="s">
        <v>4766</v>
      </c>
      <c r="L1412" s="3" t="s">
        <v>4767</v>
      </c>
      <c r="M1412" s="3"/>
    </row>
    <row r="1413" spans="1:13" x14ac:dyDescent="0.3">
      <c r="A1413" s="3" t="s">
        <v>4768</v>
      </c>
      <c r="B1413" s="3" t="s">
        <v>13</v>
      </c>
      <c r="C1413" s="3">
        <v>223710</v>
      </c>
      <c r="D1413" s="3">
        <v>4</v>
      </c>
      <c r="E1413" s="3">
        <v>222</v>
      </c>
      <c r="F1413" s="4">
        <v>3.67625E-43</v>
      </c>
      <c r="G1413" s="3">
        <v>144.494</v>
      </c>
      <c r="H1413" s="3" t="s">
        <v>1646</v>
      </c>
      <c r="I1413" s="3" t="s">
        <v>1647</v>
      </c>
      <c r="J1413" s="3" t="s">
        <v>16</v>
      </c>
      <c r="K1413" s="3" t="s">
        <v>236</v>
      </c>
      <c r="L1413" s="3" t="s">
        <v>1648</v>
      </c>
      <c r="M1413" s="3"/>
    </row>
    <row r="1414" spans="1:13" x14ac:dyDescent="0.3">
      <c r="A1414" s="3" t="s">
        <v>4769</v>
      </c>
      <c r="B1414" s="3" t="s">
        <v>13</v>
      </c>
      <c r="C1414" s="3">
        <v>223702</v>
      </c>
      <c r="D1414" s="3">
        <v>1</v>
      </c>
      <c r="E1414" s="3">
        <v>94</v>
      </c>
      <c r="F1414" s="4">
        <v>1.93799E-31</v>
      </c>
      <c r="G1414" s="3">
        <v>109.48699999999999</v>
      </c>
      <c r="H1414" s="3" t="s">
        <v>1225</v>
      </c>
      <c r="I1414" s="3" t="s">
        <v>1226</v>
      </c>
      <c r="J1414" s="3" t="s">
        <v>113</v>
      </c>
      <c r="K1414" s="3" t="s">
        <v>1227</v>
      </c>
      <c r="L1414" s="3" t="s">
        <v>1228</v>
      </c>
      <c r="M1414" s="3"/>
    </row>
    <row r="1415" spans="1:13" x14ac:dyDescent="0.3">
      <c r="A1415" s="3" t="s">
        <v>4770</v>
      </c>
      <c r="B1415" s="3" t="s">
        <v>13</v>
      </c>
      <c r="C1415" s="3">
        <v>223151</v>
      </c>
      <c r="D1415" s="3">
        <v>84</v>
      </c>
      <c r="E1415" s="3">
        <v>199</v>
      </c>
      <c r="F1415" s="4">
        <v>4.5034200000000002E-27</v>
      </c>
      <c r="G1415" s="3">
        <v>99.722200000000001</v>
      </c>
      <c r="H1415" s="3" t="s">
        <v>1664</v>
      </c>
      <c r="I1415" s="3" t="s">
        <v>1665</v>
      </c>
      <c r="J1415" s="3" t="s">
        <v>16</v>
      </c>
      <c r="K1415" s="3" t="s">
        <v>1666</v>
      </c>
      <c r="L1415" s="3" t="s">
        <v>1667</v>
      </c>
      <c r="M1415" s="3"/>
    </row>
    <row r="1416" spans="1:13" x14ac:dyDescent="0.3">
      <c r="A1416" s="3" t="s">
        <v>4771</v>
      </c>
      <c r="B1416" s="3" t="s">
        <v>13</v>
      </c>
      <c r="C1416" s="3">
        <v>223600</v>
      </c>
      <c r="D1416" s="3">
        <v>4</v>
      </c>
      <c r="E1416" s="3">
        <v>100</v>
      </c>
      <c r="F1416" s="4">
        <v>2.5076E-11</v>
      </c>
      <c r="G1416" s="3">
        <v>56.060400000000001</v>
      </c>
      <c r="H1416" s="3" t="s">
        <v>4772</v>
      </c>
      <c r="I1416" s="3" t="s">
        <v>4773</v>
      </c>
      <c r="J1416" s="3" t="s">
        <v>16</v>
      </c>
      <c r="K1416" s="3" t="s">
        <v>797</v>
      </c>
      <c r="L1416" s="3" t="s">
        <v>4774</v>
      </c>
      <c r="M1416" s="3"/>
    </row>
    <row r="1417" spans="1:13" x14ac:dyDescent="0.3">
      <c r="A1417" s="3" t="s">
        <v>4775</v>
      </c>
      <c r="B1417" s="3" t="s">
        <v>25</v>
      </c>
      <c r="C1417" s="3">
        <v>419765</v>
      </c>
      <c r="D1417" s="3">
        <v>6</v>
      </c>
      <c r="E1417" s="3">
        <v>92</v>
      </c>
      <c r="F1417" s="3">
        <v>4.6686499999999999E-3</v>
      </c>
      <c r="G1417" s="3">
        <v>33.6233</v>
      </c>
      <c r="H1417" s="3" t="s">
        <v>1459</v>
      </c>
      <c r="I1417" s="3" t="s">
        <v>1460</v>
      </c>
      <c r="J1417" s="3" t="s">
        <v>16</v>
      </c>
      <c r="K1417" s="3" t="s">
        <v>16</v>
      </c>
      <c r="L1417" s="3" t="s">
        <v>1461</v>
      </c>
      <c r="M1417" s="3"/>
    </row>
    <row r="1418" spans="1:13" x14ac:dyDescent="0.3">
      <c r="A1418" s="3" t="s">
        <v>4776</v>
      </c>
      <c r="B1418" s="3" t="s">
        <v>13</v>
      </c>
      <c r="C1418" s="3">
        <v>224282</v>
      </c>
      <c r="D1418" s="3">
        <v>1</v>
      </c>
      <c r="E1418" s="3">
        <v>354</v>
      </c>
      <c r="F1418" s="4">
        <v>2.5200600000000002E-150</v>
      </c>
      <c r="G1418" s="3">
        <v>427.404</v>
      </c>
      <c r="H1418" s="3" t="s">
        <v>624</v>
      </c>
      <c r="I1418" s="3" t="s">
        <v>625</v>
      </c>
      <c r="J1418" s="3" t="s">
        <v>16</v>
      </c>
      <c r="K1418" s="3" t="s">
        <v>626</v>
      </c>
      <c r="L1418" s="3" t="s">
        <v>627</v>
      </c>
      <c r="M1418" s="3"/>
    </row>
    <row r="1419" spans="1:13" x14ac:dyDescent="0.3">
      <c r="A1419" s="3" t="s">
        <v>4777</v>
      </c>
      <c r="B1419" s="3" t="s">
        <v>13</v>
      </c>
      <c r="C1419" s="3">
        <v>223422</v>
      </c>
      <c r="D1419" s="3">
        <v>21</v>
      </c>
      <c r="E1419" s="3">
        <v>279</v>
      </c>
      <c r="F1419" s="4">
        <v>4.0538999999999997E-96</v>
      </c>
      <c r="G1419" s="3">
        <v>283.31700000000001</v>
      </c>
      <c r="H1419" s="3" t="s">
        <v>4778</v>
      </c>
      <c r="I1419" s="3" t="s">
        <v>4779</v>
      </c>
      <c r="J1419" s="3" t="s">
        <v>16</v>
      </c>
      <c r="K1419" s="3" t="s">
        <v>4780</v>
      </c>
      <c r="L1419" s="3" t="s">
        <v>4781</v>
      </c>
      <c r="M1419" s="3"/>
    </row>
    <row r="1420" spans="1:13" x14ac:dyDescent="0.3">
      <c r="A1420" s="3" t="s">
        <v>4782</v>
      </c>
      <c r="B1420" s="3" t="s">
        <v>25</v>
      </c>
      <c r="C1420" s="3">
        <v>225519</v>
      </c>
      <c r="D1420" s="3">
        <v>3</v>
      </c>
      <c r="E1420" s="3">
        <v>411</v>
      </c>
      <c r="F1420" s="4">
        <v>1.8085899999999999E-8</v>
      </c>
      <c r="G1420" s="3">
        <v>56.304900000000004</v>
      </c>
      <c r="H1420" s="3" t="s">
        <v>2105</v>
      </c>
      <c r="I1420" s="3" t="s">
        <v>2106</v>
      </c>
      <c r="J1420" s="3" t="s">
        <v>16</v>
      </c>
      <c r="K1420" s="3" t="s">
        <v>16</v>
      </c>
      <c r="L1420" s="3" t="s">
        <v>2107</v>
      </c>
      <c r="M1420" s="3"/>
    </row>
    <row r="1421" spans="1:13" x14ac:dyDescent="0.3">
      <c r="A1421" s="3" t="s">
        <v>4783</v>
      </c>
      <c r="B1421" s="3" t="s">
        <v>13</v>
      </c>
      <c r="C1421" s="3">
        <v>225818</v>
      </c>
      <c r="D1421" s="3">
        <v>1</v>
      </c>
      <c r="E1421" s="3">
        <v>239</v>
      </c>
      <c r="F1421" s="4">
        <v>6.7114700000000001E-38</v>
      </c>
      <c r="G1421" s="3">
        <v>132.48500000000001</v>
      </c>
      <c r="H1421" s="3" t="s">
        <v>2100</v>
      </c>
      <c r="I1421" s="3" t="s">
        <v>2101</v>
      </c>
      <c r="J1421" s="3" t="s">
        <v>16</v>
      </c>
      <c r="K1421" s="3" t="s">
        <v>2102</v>
      </c>
      <c r="L1421" s="3" t="s">
        <v>2103</v>
      </c>
      <c r="M1421" s="3"/>
    </row>
    <row r="1422" spans="1:13" x14ac:dyDescent="0.3">
      <c r="A1422" s="3" t="s">
        <v>4784</v>
      </c>
      <c r="B1422" s="3" t="s">
        <v>25</v>
      </c>
      <c r="C1422" s="3">
        <v>223864</v>
      </c>
      <c r="D1422" s="3">
        <v>123</v>
      </c>
      <c r="E1422" s="3">
        <v>297</v>
      </c>
      <c r="F1422" s="4">
        <v>2.8486199999999999E-18</v>
      </c>
      <c r="G1422" s="3">
        <v>84.305599999999998</v>
      </c>
      <c r="H1422" s="3" t="s">
        <v>2114</v>
      </c>
      <c r="I1422" s="3" t="s">
        <v>2115</v>
      </c>
      <c r="J1422" s="3" t="s">
        <v>99</v>
      </c>
      <c r="K1422" s="3" t="s">
        <v>16</v>
      </c>
      <c r="L1422" s="3" t="s">
        <v>2116</v>
      </c>
      <c r="M1422" s="3"/>
    </row>
    <row r="1423" spans="1:13" x14ac:dyDescent="0.3">
      <c r="A1423" s="3" t="s">
        <v>4785</v>
      </c>
      <c r="B1423" s="3" t="s">
        <v>13</v>
      </c>
      <c r="C1423" s="3">
        <v>225180</v>
      </c>
      <c r="D1423" s="3">
        <v>1</v>
      </c>
      <c r="E1423" s="3">
        <v>442</v>
      </c>
      <c r="F1423" s="4">
        <v>9.9815699999999998E-176</v>
      </c>
      <c r="G1423" s="3">
        <v>499.48899999999998</v>
      </c>
      <c r="H1423" s="3" t="s">
        <v>4786</v>
      </c>
      <c r="I1423" s="3" t="s">
        <v>4787</v>
      </c>
      <c r="J1423" s="3" t="s">
        <v>16</v>
      </c>
      <c r="K1423" s="3" t="s">
        <v>4788</v>
      </c>
      <c r="L1423" s="3" t="s">
        <v>4789</v>
      </c>
      <c r="M1423" s="3"/>
    </row>
    <row r="1424" spans="1:13" x14ac:dyDescent="0.3">
      <c r="A1424" s="3" t="s">
        <v>4790</v>
      </c>
      <c r="B1424" s="3" t="s">
        <v>13</v>
      </c>
      <c r="C1424" s="3">
        <v>224298</v>
      </c>
      <c r="D1424" s="3">
        <v>1</v>
      </c>
      <c r="E1424" s="3">
        <v>111</v>
      </c>
      <c r="F1424" s="4">
        <v>1.47E-30</v>
      </c>
      <c r="G1424" s="3">
        <v>106.158</v>
      </c>
      <c r="H1424" s="3" t="s">
        <v>4588</v>
      </c>
      <c r="I1424" s="3" t="s">
        <v>4589</v>
      </c>
      <c r="J1424" s="3" t="s">
        <v>16</v>
      </c>
      <c r="K1424" s="3" t="s">
        <v>4590</v>
      </c>
      <c r="L1424" s="3" t="s">
        <v>4591</v>
      </c>
      <c r="M1424" s="3"/>
    </row>
    <row r="1425" spans="1:13" x14ac:dyDescent="0.3">
      <c r="A1425" s="3" t="s">
        <v>4791</v>
      </c>
      <c r="B1425" s="3" t="s">
        <v>13</v>
      </c>
      <c r="C1425" s="3">
        <v>224265</v>
      </c>
      <c r="D1425" s="3">
        <v>3</v>
      </c>
      <c r="E1425" s="3">
        <v>232</v>
      </c>
      <c r="F1425" s="4">
        <v>1.34468E-71</v>
      </c>
      <c r="G1425" s="3">
        <v>217.82400000000001</v>
      </c>
      <c r="H1425" s="3" t="s">
        <v>4593</v>
      </c>
      <c r="I1425" s="3" t="s">
        <v>4594</v>
      </c>
      <c r="J1425" s="3" t="s">
        <v>16</v>
      </c>
      <c r="K1425" s="3" t="s">
        <v>4595</v>
      </c>
      <c r="L1425" s="3" t="s">
        <v>4596</v>
      </c>
      <c r="M1425" s="3"/>
    </row>
    <row r="1426" spans="1:13" x14ac:dyDescent="0.3">
      <c r="A1426" s="3" t="s">
        <v>4792</v>
      </c>
      <c r="B1426" s="3" t="s">
        <v>13</v>
      </c>
      <c r="C1426" s="3">
        <v>224534</v>
      </c>
      <c r="D1426" s="3">
        <v>1</v>
      </c>
      <c r="E1426" s="3">
        <v>357</v>
      </c>
      <c r="F1426" s="4">
        <v>2.2926200000000001E-84</v>
      </c>
      <c r="G1426" s="3">
        <v>258.39299999999997</v>
      </c>
      <c r="H1426" s="3" t="s">
        <v>4793</v>
      </c>
      <c r="I1426" s="3" t="s">
        <v>4794</v>
      </c>
      <c r="J1426" s="3" t="s">
        <v>16</v>
      </c>
      <c r="K1426" s="3" t="s">
        <v>3707</v>
      </c>
      <c r="L1426" s="3" t="s">
        <v>4795</v>
      </c>
      <c r="M1426" s="3"/>
    </row>
    <row r="1427" spans="1:13" x14ac:dyDescent="0.3">
      <c r="A1427" s="3" t="s">
        <v>4796</v>
      </c>
      <c r="B1427" s="3" t="s">
        <v>25</v>
      </c>
      <c r="C1427" s="3">
        <v>223327</v>
      </c>
      <c r="D1427" s="3">
        <v>284</v>
      </c>
      <c r="E1427" s="3">
        <v>543</v>
      </c>
      <c r="F1427" s="4">
        <v>6.0097600000000001E-41</v>
      </c>
      <c r="G1427" s="3">
        <v>157.83099999999999</v>
      </c>
      <c r="H1427" s="3" t="s">
        <v>4797</v>
      </c>
      <c r="I1427" s="3" t="s">
        <v>4798</v>
      </c>
      <c r="J1427" s="3" t="s">
        <v>99</v>
      </c>
      <c r="K1427" s="3" t="s">
        <v>16</v>
      </c>
      <c r="L1427" s="3" t="s">
        <v>4799</v>
      </c>
      <c r="M1427" s="3"/>
    </row>
    <row r="1428" spans="1:13" x14ac:dyDescent="0.3">
      <c r="A1428" s="3" t="s">
        <v>4800</v>
      </c>
      <c r="B1428" s="3" t="s">
        <v>13</v>
      </c>
      <c r="C1428" s="3">
        <v>224981</v>
      </c>
      <c r="D1428" s="3">
        <v>11</v>
      </c>
      <c r="E1428" s="3">
        <v>271</v>
      </c>
      <c r="F1428" s="4">
        <v>1.30169E-51</v>
      </c>
      <c r="G1428" s="3">
        <v>171.74299999999999</v>
      </c>
      <c r="H1428" s="3" t="s">
        <v>4801</v>
      </c>
      <c r="I1428" s="3" t="s">
        <v>4802</v>
      </c>
      <c r="J1428" s="3" t="s">
        <v>16</v>
      </c>
      <c r="K1428" s="3" t="s">
        <v>4803</v>
      </c>
      <c r="L1428" s="3" t="s">
        <v>4804</v>
      </c>
      <c r="M1428" s="3"/>
    </row>
    <row r="1429" spans="1:13" x14ac:dyDescent="0.3">
      <c r="A1429" s="3" t="s">
        <v>4805</v>
      </c>
      <c r="B1429" s="3" t="s">
        <v>13</v>
      </c>
      <c r="C1429" s="3">
        <v>223959</v>
      </c>
      <c r="D1429" s="3">
        <v>1</v>
      </c>
      <c r="E1429" s="3">
        <v>242</v>
      </c>
      <c r="F1429" s="4">
        <v>1.06129E-49</v>
      </c>
      <c r="G1429" s="3">
        <v>163.83500000000001</v>
      </c>
      <c r="H1429" s="3" t="s">
        <v>721</v>
      </c>
      <c r="I1429" s="3" t="s">
        <v>722</v>
      </c>
      <c r="J1429" s="3" t="s">
        <v>16</v>
      </c>
      <c r="K1429" s="3" t="s">
        <v>621</v>
      </c>
      <c r="L1429" s="3" t="s">
        <v>723</v>
      </c>
      <c r="M1429" s="3"/>
    </row>
    <row r="1430" spans="1:13" x14ac:dyDescent="0.3">
      <c r="A1430" s="3" t="s">
        <v>4806</v>
      </c>
      <c r="B1430" s="3" t="s">
        <v>13</v>
      </c>
      <c r="C1430" s="3">
        <v>223261</v>
      </c>
      <c r="D1430" s="3">
        <v>2</v>
      </c>
      <c r="E1430" s="3">
        <v>378</v>
      </c>
      <c r="F1430" s="4">
        <v>3.8907800000000001E-95</v>
      </c>
      <c r="G1430" s="3">
        <v>289.58300000000003</v>
      </c>
      <c r="H1430" s="3" t="s">
        <v>4807</v>
      </c>
      <c r="I1430" s="3" t="s">
        <v>4808</v>
      </c>
      <c r="J1430" s="3" t="s">
        <v>16</v>
      </c>
      <c r="K1430" s="3" t="s">
        <v>3506</v>
      </c>
      <c r="L1430" s="3" t="s">
        <v>4809</v>
      </c>
      <c r="M1430" s="3"/>
    </row>
    <row r="1431" spans="1:13" x14ac:dyDescent="0.3">
      <c r="A1431" s="3" t="s">
        <v>4810</v>
      </c>
      <c r="B1431" s="3" t="s">
        <v>13</v>
      </c>
      <c r="C1431" s="3">
        <v>223395</v>
      </c>
      <c r="D1431" s="3">
        <v>3</v>
      </c>
      <c r="E1431" s="3">
        <v>443</v>
      </c>
      <c r="F1431" s="4">
        <v>1.7658999999999999E-51</v>
      </c>
      <c r="G1431" s="3">
        <v>181.89099999999999</v>
      </c>
      <c r="H1431" s="3" t="s">
        <v>4811</v>
      </c>
      <c r="I1431" s="3" t="s">
        <v>4812</v>
      </c>
      <c r="J1431" s="3" t="s">
        <v>16</v>
      </c>
      <c r="K1431" s="3" t="s">
        <v>246</v>
      </c>
      <c r="L1431" s="3" t="s">
        <v>4813</v>
      </c>
      <c r="M1431" s="3"/>
    </row>
    <row r="1432" spans="1:13" x14ac:dyDescent="0.3">
      <c r="A1432" s="3" t="s">
        <v>4814</v>
      </c>
      <c r="B1432" s="3" t="s">
        <v>13</v>
      </c>
      <c r="C1432" s="3">
        <v>223620</v>
      </c>
      <c r="D1432" s="3">
        <v>4</v>
      </c>
      <c r="E1432" s="3">
        <v>182</v>
      </c>
      <c r="F1432" s="4">
        <v>2.6302199999999999E-39</v>
      </c>
      <c r="G1432" s="3">
        <v>134.11799999999999</v>
      </c>
      <c r="H1432" s="3" t="s">
        <v>746</v>
      </c>
      <c r="I1432" s="3" t="s">
        <v>747</v>
      </c>
      <c r="J1432" s="3" t="s">
        <v>16</v>
      </c>
      <c r="K1432" s="3" t="s">
        <v>236</v>
      </c>
      <c r="L1432" s="3" t="s">
        <v>748</v>
      </c>
      <c r="M1432" s="3"/>
    </row>
    <row r="1433" spans="1:13" x14ac:dyDescent="0.3">
      <c r="A1433" s="3" t="s">
        <v>4815</v>
      </c>
      <c r="B1433" s="3" t="s">
        <v>25</v>
      </c>
      <c r="C1433" s="3">
        <v>418430</v>
      </c>
      <c r="D1433" s="3">
        <v>33</v>
      </c>
      <c r="E1433" s="3">
        <v>91</v>
      </c>
      <c r="F1433" s="4">
        <v>5.0450599999999999E-6</v>
      </c>
      <c r="G1433" s="3">
        <v>45.863500000000002</v>
      </c>
      <c r="H1433" s="3" t="s">
        <v>501</v>
      </c>
      <c r="I1433" s="3" t="s">
        <v>577</v>
      </c>
      <c r="J1433" s="3" t="s">
        <v>74</v>
      </c>
      <c r="K1433" s="3" t="s">
        <v>16</v>
      </c>
      <c r="L1433" s="3" t="s">
        <v>578</v>
      </c>
      <c r="M1433" s="3"/>
    </row>
    <row r="1434" spans="1:13" x14ac:dyDescent="0.3">
      <c r="A1434" s="3" t="s">
        <v>4816</v>
      </c>
      <c r="B1434" s="3" t="s">
        <v>13</v>
      </c>
      <c r="C1434" s="3">
        <v>224314</v>
      </c>
      <c r="D1434" s="3">
        <v>6</v>
      </c>
      <c r="E1434" s="3">
        <v>84</v>
      </c>
      <c r="F1434" s="4">
        <v>1.17144E-9</v>
      </c>
      <c r="G1434" s="3">
        <v>53.886099999999999</v>
      </c>
      <c r="H1434" s="3" t="s">
        <v>63</v>
      </c>
      <c r="I1434" s="3" t="s">
        <v>64</v>
      </c>
      <c r="J1434" s="3" t="s">
        <v>113</v>
      </c>
      <c r="K1434" s="3" t="s">
        <v>65</v>
      </c>
      <c r="L1434" s="3" t="s">
        <v>66</v>
      </c>
      <c r="M1434" s="3"/>
    </row>
    <row r="1435" spans="1:13" x14ac:dyDescent="0.3">
      <c r="A1435" s="3" t="s">
        <v>4817</v>
      </c>
      <c r="B1435" s="3" t="s">
        <v>13</v>
      </c>
      <c r="C1435" s="3">
        <v>223896</v>
      </c>
      <c r="D1435" s="3">
        <v>7</v>
      </c>
      <c r="E1435" s="3">
        <v>359</v>
      </c>
      <c r="F1435" s="4">
        <v>1.06581E-160</v>
      </c>
      <c r="G1435" s="3">
        <v>456.37599999999998</v>
      </c>
      <c r="H1435" s="3" t="s">
        <v>4818</v>
      </c>
      <c r="I1435" s="3" t="s">
        <v>4819</v>
      </c>
      <c r="J1435" s="3" t="s">
        <v>16</v>
      </c>
      <c r="K1435" s="3" t="s">
        <v>4820</v>
      </c>
      <c r="L1435" s="3" t="s">
        <v>4821</v>
      </c>
      <c r="M1435" s="3"/>
    </row>
    <row r="1436" spans="1:13" x14ac:dyDescent="0.3">
      <c r="A1436" s="3" t="s">
        <v>4822</v>
      </c>
      <c r="B1436" s="3" t="s">
        <v>13</v>
      </c>
      <c r="C1436" s="3">
        <v>223896</v>
      </c>
      <c r="D1436" s="3">
        <v>1</v>
      </c>
      <c r="E1436" s="3">
        <v>304</v>
      </c>
      <c r="F1436" s="4">
        <v>2.6549999999999999E-87</v>
      </c>
      <c r="G1436" s="3">
        <v>264.93200000000002</v>
      </c>
      <c r="H1436" s="3" t="s">
        <v>4818</v>
      </c>
      <c r="I1436" s="3" t="s">
        <v>4819</v>
      </c>
      <c r="J1436" s="3" t="s">
        <v>16</v>
      </c>
      <c r="K1436" s="3" t="s">
        <v>4820</v>
      </c>
      <c r="L1436" s="3" t="s">
        <v>4821</v>
      </c>
      <c r="M1436" s="3"/>
    </row>
    <row r="1437" spans="1:13" x14ac:dyDescent="0.3">
      <c r="A1437" s="3" t="s">
        <v>4823</v>
      </c>
      <c r="B1437" s="3" t="s">
        <v>13</v>
      </c>
      <c r="C1437" s="3">
        <v>223227</v>
      </c>
      <c r="D1437" s="3">
        <v>2</v>
      </c>
      <c r="E1437" s="3">
        <v>252</v>
      </c>
      <c r="F1437" s="4">
        <v>6.0696900000000003E-119</v>
      </c>
      <c r="G1437" s="3">
        <v>339.601</v>
      </c>
      <c r="H1437" s="3" t="s">
        <v>4824</v>
      </c>
      <c r="I1437" s="3" t="s">
        <v>4825</v>
      </c>
      <c r="J1437" s="3" t="s">
        <v>16</v>
      </c>
      <c r="K1437" s="3" t="s">
        <v>825</v>
      </c>
      <c r="L1437" s="3" t="s">
        <v>4826</v>
      </c>
      <c r="M1437" s="3"/>
    </row>
    <row r="1438" spans="1:13" x14ac:dyDescent="0.3">
      <c r="A1438" s="3" t="s">
        <v>4827</v>
      </c>
      <c r="B1438" s="3" t="s">
        <v>25</v>
      </c>
      <c r="C1438" s="3">
        <v>418430</v>
      </c>
      <c r="D1438" s="3">
        <v>92</v>
      </c>
      <c r="E1438" s="3">
        <v>218</v>
      </c>
      <c r="F1438" s="3">
        <v>1.2144499999999999E-3</v>
      </c>
      <c r="G1438" s="3">
        <v>39.169600000000003</v>
      </c>
      <c r="H1438" s="3" t="s">
        <v>501</v>
      </c>
      <c r="I1438" s="3" t="s">
        <v>577</v>
      </c>
      <c r="J1438" s="3" t="s">
        <v>99</v>
      </c>
      <c r="K1438" s="3" t="s">
        <v>16</v>
      </c>
      <c r="L1438" s="3" t="s">
        <v>578</v>
      </c>
      <c r="M1438" s="3"/>
    </row>
    <row r="1439" spans="1:13" x14ac:dyDescent="0.3">
      <c r="A1439" s="3" t="s">
        <v>4828</v>
      </c>
      <c r="B1439" s="3" t="s">
        <v>13</v>
      </c>
      <c r="C1439" s="3">
        <v>223173</v>
      </c>
      <c r="D1439" s="3">
        <v>1</v>
      </c>
      <c r="E1439" s="3">
        <v>238</v>
      </c>
      <c r="F1439" s="4">
        <v>3.42963E-66</v>
      </c>
      <c r="G1439" s="3">
        <v>208.39400000000001</v>
      </c>
      <c r="H1439" s="3" t="s">
        <v>3527</v>
      </c>
      <c r="I1439" s="3" t="s">
        <v>3528</v>
      </c>
      <c r="J1439" s="3" t="s">
        <v>16</v>
      </c>
      <c r="K1439" s="3" t="s">
        <v>2466</v>
      </c>
      <c r="L1439" s="3" t="s">
        <v>3529</v>
      </c>
      <c r="M1439" s="3"/>
    </row>
    <row r="1440" spans="1:13" x14ac:dyDescent="0.3">
      <c r="A1440" s="3" t="s">
        <v>4829</v>
      </c>
      <c r="B1440" s="3" t="s">
        <v>13</v>
      </c>
      <c r="C1440" s="3">
        <v>223397</v>
      </c>
      <c r="D1440" s="3">
        <v>3</v>
      </c>
      <c r="E1440" s="3">
        <v>282</v>
      </c>
      <c r="F1440" s="4">
        <v>4.8300199999999997E-154</v>
      </c>
      <c r="G1440" s="3">
        <v>432.077</v>
      </c>
      <c r="H1440" s="3" t="s">
        <v>4830</v>
      </c>
      <c r="I1440" s="3" t="s">
        <v>4831</v>
      </c>
      <c r="J1440" s="3" t="s">
        <v>16</v>
      </c>
      <c r="K1440" s="3" t="s">
        <v>4832</v>
      </c>
      <c r="L1440" s="3" t="s">
        <v>4833</v>
      </c>
      <c r="M1440" s="3"/>
    </row>
    <row r="1441" spans="1:13" x14ac:dyDescent="0.3">
      <c r="A1441" s="3" t="s">
        <v>4834</v>
      </c>
      <c r="B1441" s="3" t="s">
        <v>25</v>
      </c>
      <c r="C1441" s="3">
        <v>223582</v>
      </c>
      <c r="D1441" s="3">
        <v>1</v>
      </c>
      <c r="E1441" s="3">
        <v>79</v>
      </c>
      <c r="F1441" s="4">
        <v>2.2825200000000001E-22</v>
      </c>
      <c r="G1441" s="3">
        <v>88.222700000000003</v>
      </c>
      <c r="H1441" s="3" t="s">
        <v>4835</v>
      </c>
      <c r="I1441" s="3" t="s">
        <v>4836</v>
      </c>
      <c r="J1441" s="3" t="s">
        <v>113</v>
      </c>
      <c r="K1441" s="3" t="s">
        <v>16</v>
      </c>
      <c r="L1441" s="3" t="s">
        <v>4837</v>
      </c>
      <c r="M1441" s="3"/>
    </row>
    <row r="1442" spans="1:13" x14ac:dyDescent="0.3">
      <c r="A1442" s="3" t="s">
        <v>4838</v>
      </c>
      <c r="B1442" s="3" t="s">
        <v>13</v>
      </c>
      <c r="C1442" s="3">
        <v>224055</v>
      </c>
      <c r="D1442" s="3">
        <v>5</v>
      </c>
      <c r="E1442" s="3">
        <v>565</v>
      </c>
      <c r="F1442" s="4">
        <v>1.63678E-52</v>
      </c>
      <c r="G1442" s="3">
        <v>188.40600000000001</v>
      </c>
      <c r="H1442" s="3" t="s">
        <v>1267</v>
      </c>
      <c r="I1442" s="3" t="s">
        <v>1268</v>
      </c>
      <c r="J1442" s="3" t="s">
        <v>16</v>
      </c>
      <c r="K1442" s="3" t="s">
        <v>1269</v>
      </c>
      <c r="L1442" s="3" t="s">
        <v>1270</v>
      </c>
      <c r="M1442" s="3"/>
    </row>
    <row r="1443" spans="1:13" x14ac:dyDescent="0.3">
      <c r="A1443" s="3" t="s">
        <v>4839</v>
      </c>
      <c r="B1443" s="3" t="s">
        <v>13</v>
      </c>
      <c r="C1443" s="3">
        <v>224055</v>
      </c>
      <c r="D1443" s="3">
        <v>13</v>
      </c>
      <c r="E1443" s="3">
        <v>567</v>
      </c>
      <c r="F1443" s="4">
        <v>2.8599800000000002E-57</v>
      </c>
      <c r="G1443" s="3">
        <v>201.50299999999999</v>
      </c>
      <c r="H1443" s="3" t="s">
        <v>1267</v>
      </c>
      <c r="I1443" s="3" t="s">
        <v>1268</v>
      </c>
      <c r="J1443" s="3" t="s">
        <v>16</v>
      </c>
      <c r="K1443" s="3" t="s">
        <v>1269</v>
      </c>
      <c r="L1443" s="3" t="s">
        <v>1270</v>
      </c>
      <c r="M1443" s="3"/>
    </row>
    <row r="1444" spans="1:13" x14ac:dyDescent="0.3">
      <c r="A1444" s="3" t="s">
        <v>4840</v>
      </c>
      <c r="B1444" s="3" t="s">
        <v>25</v>
      </c>
      <c r="C1444" s="3">
        <v>393452</v>
      </c>
      <c r="D1444" s="3">
        <v>63</v>
      </c>
      <c r="E1444" s="3">
        <v>306</v>
      </c>
      <c r="F1444" s="4">
        <v>3.79357E-8</v>
      </c>
      <c r="G1444" s="3">
        <v>54.965499999999999</v>
      </c>
      <c r="H1444" s="3" t="s">
        <v>2483</v>
      </c>
      <c r="I1444" s="3" t="s">
        <v>4841</v>
      </c>
      <c r="J1444" s="3" t="s">
        <v>113</v>
      </c>
      <c r="K1444" s="3" t="s">
        <v>16</v>
      </c>
      <c r="L1444" s="3" t="s">
        <v>2484</v>
      </c>
      <c r="M1444" s="3"/>
    </row>
    <row r="1445" spans="1:13" x14ac:dyDescent="0.3">
      <c r="A1445" s="3" t="s">
        <v>4842</v>
      </c>
      <c r="B1445" s="3" t="s">
        <v>13</v>
      </c>
      <c r="C1445" s="3">
        <v>224314</v>
      </c>
      <c r="D1445" s="3">
        <v>4</v>
      </c>
      <c r="E1445" s="3">
        <v>62</v>
      </c>
      <c r="F1445" s="3">
        <v>2.5737999999999998E-3</v>
      </c>
      <c r="G1445" s="3">
        <v>36.937399999999997</v>
      </c>
      <c r="H1445" s="3" t="s">
        <v>63</v>
      </c>
      <c r="I1445" s="3" t="s">
        <v>64</v>
      </c>
      <c r="J1445" s="3" t="s">
        <v>113</v>
      </c>
      <c r="K1445" s="3" t="s">
        <v>65</v>
      </c>
      <c r="L1445" s="3" t="s">
        <v>66</v>
      </c>
      <c r="M1445" s="3"/>
    </row>
    <row r="1446" spans="1:13" x14ac:dyDescent="0.3">
      <c r="A1446" s="3" t="s">
        <v>4843</v>
      </c>
      <c r="B1446" s="3" t="s">
        <v>25</v>
      </c>
      <c r="C1446" s="3">
        <v>421695</v>
      </c>
      <c r="D1446" s="3">
        <v>19</v>
      </c>
      <c r="E1446" s="3">
        <v>401</v>
      </c>
      <c r="F1446" s="4">
        <v>4.6644200000000002E-20</v>
      </c>
      <c r="G1446" s="3">
        <v>90.750799999999998</v>
      </c>
      <c r="H1446" s="3" t="s">
        <v>306</v>
      </c>
      <c r="I1446" s="3" t="s">
        <v>307</v>
      </c>
      <c r="J1446" s="3" t="s">
        <v>16</v>
      </c>
      <c r="K1446" s="3" t="s">
        <v>16</v>
      </c>
      <c r="L1446" s="3" t="s">
        <v>308</v>
      </c>
      <c r="M1446" s="3"/>
    </row>
    <row r="1447" spans="1:13" x14ac:dyDescent="0.3">
      <c r="A1447" s="3" t="s">
        <v>4844</v>
      </c>
      <c r="B1447" s="3" t="s">
        <v>13</v>
      </c>
      <c r="C1447" s="3">
        <v>224759</v>
      </c>
      <c r="D1447" s="3">
        <v>13</v>
      </c>
      <c r="E1447" s="3">
        <v>134</v>
      </c>
      <c r="F1447" s="4">
        <v>1.47004E-11</v>
      </c>
      <c r="G1447" s="3">
        <v>57.991199999999999</v>
      </c>
      <c r="H1447" s="3" t="s">
        <v>2211</v>
      </c>
      <c r="I1447" s="3" t="s">
        <v>2212</v>
      </c>
      <c r="J1447" s="3" t="s">
        <v>16</v>
      </c>
      <c r="K1447" s="3" t="s">
        <v>193</v>
      </c>
      <c r="L1447" s="3" t="s">
        <v>2213</v>
      </c>
      <c r="M1447" s="3"/>
    </row>
    <row r="1448" spans="1:13" x14ac:dyDescent="0.3">
      <c r="A1448" s="3" t="s">
        <v>4845</v>
      </c>
      <c r="B1448" s="3" t="s">
        <v>25</v>
      </c>
      <c r="C1448" s="3">
        <v>225605</v>
      </c>
      <c r="D1448" s="3">
        <v>303</v>
      </c>
      <c r="E1448" s="3">
        <v>439</v>
      </c>
      <c r="F1448" s="4">
        <v>3.5447199999999998E-10</v>
      </c>
      <c r="G1448" s="3">
        <v>60.131100000000004</v>
      </c>
      <c r="H1448" s="3" t="s">
        <v>3424</v>
      </c>
      <c r="I1448" s="3" t="s">
        <v>3425</v>
      </c>
      <c r="J1448" s="3" t="s">
        <v>113</v>
      </c>
      <c r="K1448" s="3" t="s">
        <v>16</v>
      </c>
      <c r="L1448" s="3" t="s">
        <v>3426</v>
      </c>
      <c r="M1448" s="3"/>
    </row>
    <row r="1449" spans="1:13" x14ac:dyDescent="0.3">
      <c r="A1449" s="3" t="s">
        <v>4845</v>
      </c>
      <c r="B1449" s="3" t="s">
        <v>13</v>
      </c>
      <c r="C1449" s="3">
        <v>223533</v>
      </c>
      <c r="D1449" s="3">
        <v>119</v>
      </c>
      <c r="E1449" s="3">
        <v>367</v>
      </c>
      <c r="F1449" s="4">
        <v>2.4843400000000001E-9</v>
      </c>
      <c r="G1449" s="3">
        <v>58.318899999999999</v>
      </c>
      <c r="H1449" s="3" t="s">
        <v>3419</v>
      </c>
      <c r="I1449" s="3" t="s">
        <v>3420</v>
      </c>
      <c r="J1449" s="3" t="s">
        <v>16</v>
      </c>
      <c r="K1449" s="3" t="s">
        <v>3421</v>
      </c>
      <c r="L1449" s="3" t="s">
        <v>3422</v>
      </c>
      <c r="M1449" s="3"/>
    </row>
    <row r="1450" spans="1:13" x14ac:dyDescent="0.3">
      <c r="A1450" s="3" t="s">
        <v>4845</v>
      </c>
      <c r="B1450" s="3" t="s">
        <v>25</v>
      </c>
      <c r="C1450" s="3">
        <v>225605</v>
      </c>
      <c r="D1450" s="3">
        <v>11</v>
      </c>
      <c r="E1450" s="3">
        <v>158</v>
      </c>
      <c r="F1450" s="3">
        <v>2.1956699999999998E-3</v>
      </c>
      <c r="G1450" s="3">
        <v>39.715499999999999</v>
      </c>
      <c r="H1450" s="3" t="s">
        <v>3424</v>
      </c>
      <c r="I1450" s="3" t="s">
        <v>3425</v>
      </c>
      <c r="J1450" s="3" t="s">
        <v>113</v>
      </c>
      <c r="K1450" s="3" t="s">
        <v>16</v>
      </c>
      <c r="L1450" s="3" t="s">
        <v>3426</v>
      </c>
      <c r="M1450" s="3"/>
    </row>
    <row r="1451" spans="1:13" x14ac:dyDescent="0.3">
      <c r="A1451" s="3" t="s">
        <v>4846</v>
      </c>
      <c r="B1451" s="3" t="s">
        <v>13</v>
      </c>
      <c r="C1451" s="3">
        <v>223986</v>
      </c>
      <c r="D1451" s="3">
        <v>1</v>
      </c>
      <c r="E1451" s="3">
        <v>255</v>
      </c>
      <c r="F1451" s="4">
        <v>7.1154299999999996E-88</v>
      </c>
      <c r="G1451" s="3">
        <v>267.18200000000002</v>
      </c>
      <c r="H1451" s="3" t="s">
        <v>4847</v>
      </c>
      <c r="I1451" s="3" t="s">
        <v>4848</v>
      </c>
      <c r="J1451" s="3" t="s">
        <v>16</v>
      </c>
      <c r="K1451" s="3" t="s">
        <v>4849</v>
      </c>
      <c r="L1451" s="3" t="s">
        <v>4850</v>
      </c>
      <c r="M1451" s="3"/>
    </row>
    <row r="1452" spans="1:13" x14ac:dyDescent="0.3">
      <c r="A1452" s="3" t="s">
        <v>4846</v>
      </c>
      <c r="B1452" s="3" t="s">
        <v>25</v>
      </c>
      <c r="C1452" s="3">
        <v>412506</v>
      </c>
      <c r="D1452" s="3">
        <v>255</v>
      </c>
      <c r="E1452" s="3">
        <v>400</v>
      </c>
      <c r="F1452" s="4">
        <v>2.3242599999999999E-7</v>
      </c>
      <c r="G1452" s="3">
        <v>50.292499999999997</v>
      </c>
      <c r="H1452" s="3" t="s">
        <v>4851</v>
      </c>
      <c r="I1452" s="3" t="s">
        <v>4852</v>
      </c>
      <c r="J1452" s="3" t="s">
        <v>16</v>
      </c>
      <c r="K1452" s="3" t="s">
        <v>16</v>
      </c>
      <c r="L1452" s="3" t="s">
        <v>4853</v>
      </c>
      <c r="M1452" s="3"/>
    </row>
    <row r="1453" spans="1:13" x14ac:dyDescent="0.3">
      <c r="A1453" s="3" t="s">
        <v>4854</v>
      </c>
      <c r="B1453" s="3" t="s">
        <v>13</v>
      </c>
      <c r="C1453" s="3">
        <v>223634</v>
      </c>
      <c r="D1453" s="3">
        <v>7</v>
      </c>
      <c r="E1453" s="3">
        <v>204</v>
      </c>
      <c r="F1453" s="4">
        <v>1.4630299999999999E-75</v>
      </c>
      <c r="G1453" s="3">
        <v>226.78700000000001</v>
      </c>
      <c r="H1453" s="3" t="s">
        <v>4855</v>
      </c>
      <c r="I1453" s="3" t="s">
        <v>4856</v>
      </c>
      <c r="J1453" s="3" t="s">
        <v>16</v>
      </c>
      <c r="K1453" s="3" t="s">
        <v>236</v>
      </c>
      <c r="L1453" s="3" t="s">
        <v>4857</v>
      </c>
      <c r="M1453" s="3"/>
    </row>
    <row r="1454" spans="1:13" x14ac:dyDescent="0.3">
      <c r="A1454" s="3" t="s">
        <v>4858</v>
      </c>
      <c r="B1454" s="3" t="s">
        <v>25</v>
      </c>
      <c r="C1454" s="3">
        <v>419675</v>
      </c>
      <c r="D1454" s="3">
        <v>24</v>
      </c>
      <c r="E1454" s="3">
        <v>189</v>
      </c>
      <c r="F1454" s="4">
        <v>1.34526E-36</v>
      </c>
      <c r="G1454" s="3">
        <v>126.25700000000001</v>
      </c>
      <c r="H1454" s="3" t="s">
        <v>4171</v>
      </c>
      <c r="I1454" s="3" t="s">
        <v>4859</v>
      </c>
      <c r="J1454" s="3" t="s">
        <v>16</v>
      </c>
      <c r="K1454" s="3" t="s">
        <v>16</v>
      </c>
      <c r="L1454" s="3" t="s">
        <v>4860</v>
      </c>
      <c r="M1454" s="3"/>
    </row>
    <row r="1455" spans="1:13" x14ac:dyDescent="0.3">
      <c r="A1455" s="3" t="s">
        <v>4861</v>
      </c>
      <c r="B1455" s="3" t="s">
        <v>13</v>
      </c>
      <c r="C1455" s="3">
        <v>224055</v>
      </c>
      <c r="D1455" s="3">
        <v>3</v>
      </c>
      <c r="E1455" s="3">
        <v>514</v>
      </c>
      <c r="F1455" s="4">
        <v>1.4101E-63</v>
      </c>
      <c r="G1455" s="3">
        <v>217.29599999999999</v>
      </c>
      <c r="H1455" s="3" t="s">
        <v>1267</v>
      </c>
      <c r="I1455" s="3" t="s">
        <v>1268</v>
      </c>
      <c r="J1455" s="3" t="s">
        <v>16</v>
      </c>
      <c r="K1455" s="3" t="s">
        <v>1269</v>
      </c>
      <c r="L1455" s="3" t="s">
        <v>1270</v>
      </c>
      <c r="M1455" s="3"/>
    </row>
    <row r="1456" spans="1:13" x14ac:dyDescent="0.3">
      <c r="A1456" s="3" t="s">
        <v>4862</v>
      </c>
      <c r="B1456" s="3" t="s">
        <v>13</v>
      </c>
      <c r="C1456" s="3">
        <v>223650</v>
      </c>
      <c r="D1456" s="3">
        <v>528</v>
      </c>
      <c r="E1456" s="3">
        <v>895</v>
      </c>
      <c r="F1456" s="4">
        <v>2.23193E-14</v>
      </c>
      <c r="G1456" s="3">
        <v>76.307299999999998</v>
      </c>
      <c r="H1456" s="3" t="s">
        <v>785</v>
      </c>
      <c r="I1456" s="3" t="s">
        <v>786</v>
      </c>
      <c r="J1456" s="3" t="s">
        <v>16</v>
      </c>
      <c r="K1456" s="3" t="s">
        <v>787</v>
      </c>
      <c r="L1456" s="3" t="s">
        <v>788</v>
      </c>
      <c r="M1456" s="3"/>
    </row>
    <row r="1457" spans="1:13" x14ac:dyDescent="0.3">
      <c r="A1457" s="3" t="s">
        <v>4862</v>
      </c>
      <c r="B1457" s="3" t="s">
        <v>25</v>
      </c>
      <c r="C1457" s="3">
        <v>357184</v>
      </c>
      <c r="D1457" s="3">
        <v>313</v>
      </c>
      <c r="E1457" s="3">
        <v>490</v>
      </c>
      <c r="F1457" s="4">
        <v>4.72997E-10</v>
      </c>
      <c r="G1457" s="3">
        <v>62.696199999999997</v>
      </c>
      <c r="H1457" s="3" t="s">
        <v>3436</v>
      </c>
      <c r="I1457" s="3" t="s">
        <v>3437</v>
      </c>
      <c r="J1457" s="3" t="s">
        <v>99</v>
      </c>
      <c r="K1457" s="3" t="s">
        <v>16</v>
      </c>
      <c r="L1457" s="3" t="s">
        <v>3438</v>
      </c>
      <c r="M1457" s="3"/>
    </row>
    <row r="1458" spans="1:13" x14ac:dyDescent="0.3">
      <c r="A1458" s="3" t="s">
        <v>4862</v>
      </c>
      <c r="B1458" s="3" t="s">
        <v>25</v>
      </c>
      <c r="C1458" s="3">
        <v>224117</v>
      </c>
      <c r="D1458" s="3">
        <v>230</v>
      </c>
      <c r="E1458" s="3">
        <v>335</v>
      </c>
      <c r="F1458" s="4">
        <v>7.5163199999999999E-5</v>
      </c>
      <c r="G1458" s="3">
        <v>46.6312</v>
      </c>
      <c r="H1458" s="3" t="s">
        <v>901</v>
      </c>
      <c r="I1458" s="3" t="s">
        <v>1712</v>
      </c>
      <c r="J1458" s="3" t="s">
        <v>74</v>
      </c>
      <c r="K1458" s="3" t="s">
        <v>16</v>
      </c>
      <c r="L1458" s="3" t="s">
        <v>902</v>
      </c>
      <c r="M1458" s="3"/>
    </row>
    <row r="1459" spans="1:13" x14ac:dyDescent="0.3">
      <c r="A1459" s="3" t="s">
        <v>4863</v>
      </c>
      <c r="B1459" s="3" t="s">
        <v>13</v>
      </c>
      <c r="C1459" s="3">
        <v>224059</v>
      </c>
      <c r="D1459" s="3">
        <v>4</v>
      </c>
      <c r="E1459" s="3">
        <v>222</v>
      </c>
      <c r="F1459" s="4">
        <v>9.0169600000000003E-105</v>
      </c>
      <c r="G1459" s="3">
        <v>301.73599999999999</v>
      </c>
      <c r="H1459" s="3" t="s">
        <v>782</v>
      </c>
      <c r="I1459" s="3" t="s">
        <v>783</v>
      </c>
      <c r="J1459" s="3" t="s">
        <v>16</v>
      </c>
      <c r="K1459" s="3" t="s">
        <v>369</v>
      </c>
      <c r="L1459" s="3" t="s">
        <v>784</v>
      </c>
      <c r="M1459" s="3"/>
    </row>
    <row r="1460" spans="1:13" x14ac:dyDescent="0.3">
      <c r="A1460" s="3" t="s">
        <v>4864</v>
      </c>
      <c r="B1460" s="3" t="s">
        <v>13</v>
      </c>
      <c r="C1460" s="3">
        <v>224228</v>
      </c>
      <c r="D1460" s="3">
        <v>1</v>
      </c>
      <c r="E1460" s="3">
        <v>188</v>
      </c>
      <c r="F1460" s="4">
        <v>9.1683999999999996E-15</v>
      </c>
      <c r="G1460" s="3">
        <v>69.582099999999997</v>
      </c>
      <c r="H1460" s="3" t="s">
        <v>1562</v>
      </c>
      <c r="I1460" s="3" t="s">
        <v>1563</v>
      </c>
      <c r="J1460" s="3" t="s">
        <v>16</v>
      </c>
      <c r="K1460" s="3" t="s">
        <v>1564</v>
      </c>
      <c r="L1460" s="3" t="s">
        <v>1565</v>
      </c>
      <c r="M1460" s="3"/>
    </row>
    <row r="1461" spans="1:13" x14ac:dyDescent="0.3">
      <c r="A1461" s="3" t="s">
        <v>4865</v>
      </c>
      <c r="B1461" s="3" t="s">
        <v>25</v>
      </c>
      <c r="C1461" s="3">
        <v>412893</v>
      </c>
      <c r="D1461" s="3">
        <v>1</v>
      </c>
      <c r="E1461" s="3">
        <v>154</v>
      </c>
      <c r="F1461" s="4">
        <v>1.8272700000000001E-36</v>
      </c>
      <c r="G1461" s="3">
        <v>125.895</v>
      </c>
      <c r="H1461" s="3" t="s">
        <v>167</v>
      </c>
      <c r="I1461" s="3" t="s">
        <v>168</v>
      </c>
      <c r="J1461" s="3" t="s">
        <v>16</v>
      </c>
      <c r="K1461" s="3" t="s">
        <v>16</v>
      </c>
      <c r="L1461" s="3" t="s">
        <v>169</v>
      </c>
      <c r="M1461" s="3"/>
    </row>
    <row r="1462" spans="1:13" x14ac:dyDescent="0.3">
      <c r="A1462" s="3" t="s">
        <v>4866</v>
      </c>
      <c r="B1462" s="3" t="s">
        <v>13</v>
      </c>
      <c r="C1462" s="3">
        <v>223999</v>
      </c>
      <c r="D1462" s="3">
        <v>8</v>
      </c>
      <c r="E1462" s="3">
        <v>308</v>
      </c>
      <c r="F1462" s="4">
        <v>9.8642999999999995E-25</v>
      </c>
      <c r="G1462" s="3">
        <v>100.94</v>
      </c>
      <c r="H1462" s="3" t="s">
        <v>2760</v>
      </c>
      <c r="I1462" s="3" t="s">
        <v>2761</v>
      </c>
      <c r="J1462" s="3" t="s">
        <v>16</v>
      </c>
      <c r="K1462" s="3" t="s">
        <v>2762</v>
      </c>
      <c r="L1462" s="3" t="s">
        <v>2763</v>
      </c>
      <c r="M1462" s="3"/>
    </row>
    <row r="1463" spans="1:13" x14ac:dyDescent="0.3">
      <c r="A1463" s="3" t="s">
        <v>4867</v>
      </c>
      <c r="B1463" s="3" t="s">
        <v>13</v>
      </c>
      <c r="C1463" s="3">
        <v>223999</v>
      </c>
      <c r="D1463" s="3">
        <v>1</v>
      </c>
      <c r="E1463" s="3">
        <v>312</v>
      </c>
      <c r="F1463" s="4">
        <v>3.1995300000000001E-30</v>
      </c>
      <c r="G1463" s="3">
        <v>115.96299999999999</v>
      </c>
      <c r="H1463" s="3" t="s">
        <v>2760</v>
      </c>
      <c r="I1463" s="3" t="s">
        <v>2761</v>
      </c>
      <c r="J1463" s="3" t="s">
        <v>16</v>
      </c>
      <c r="K1463" s="3" t="s">
        <v>2762</v>
      </c>
      <c r="L1463" s="3" t="s">
        <v>2763</v>
      </c>
      <c r="M1463" s="3"/>
    </row>
    <row r="1464" spans="1:13" x14ac:dyDescent="0.3">
      <c r="A1464" s="3" t="s">
        <v>4868</v>
      </c>
      <c r="B1464" s="3" t="s">
        <v>13</v>
      </c>
      <c r="C1464" s="3">
        <v>223565</v>
      </c>
      <c r="D1464" s="3">
        <v>47</v>
      </c>
      <c r="E1464" s="3">
        <v>295</v>
      </c>
      <c r="F1464" s="4">
        <v>2.04746E-16</v>
      </c>
      <c r="G1464" s="3">
        <v>77.143199999999993</v>
      </c>
      <c r="H1464" s="3" t="s">
        <v>1445</v>
      </c>
      <c r="I1464" s="3" t="s">
        <v>1446</v>
      </c>
      <c r="J1464" s="3" t="s">
        <v>16</v>
      </c>
      <c r="K1464" s="3" t="s">
        <v>1447</v>
      </c>
      <c r="L1464" s="3" t="s">
        <v>1448</v>
      </c>
      <c r="M1464" s="3"/>
    </row>
    <row r="1465" spans="1:13" x14ac:dyDescent="0.3">
      <c r="A1465" s="3" t="s">
        <v>4869</v>
      </c>
      <c r="B1465" s="3" t="s">
        <v>25</v>
      </c>
      <c r="C1465" s="3">
        <v>421960</v>
      </c>
      <c r="D1465" s="3">
        <v>2</v>
      </c>
      <c r="E1465" s="3">
        <v>208</v>
      </c>
      <c r="F1465" s="4">
        <v>1.81297E-86</v>
      </c>
      <c r="G1465" s="3">
        <v>254.92500000000001</v>
      </c>
      <c r="H1465" s="3" t="s">
        <v>4870</v>
      </c>
      <c r="I1465" s="3" t="s">
        <v>4871</v>
      </c>
      <c r="J1465" s="3" t="s">
        <v>16</v>
      </c>
      <c r="K1465" s="3" t="s">
        <v>16</v>
      </c>
      <c r="L1465" s="3" t="s">
        <v>4872</v>
      </c>
      <c r="M1465" s="3"/>
    </row>
    <row r="1466" spans="1:13" x14ac:dyDescent="0.3">
      <c r="A1466" s="3" t="s">
        <v>4873</v>
      </c>
      <c r="B1466" s="3" t="s">
        <v>13</v>
      </c>
      <c r="C1466" s="3">
        <v>223779</v>
      </c>
      <c r="D1466" s="3">
        <v>2</v>
      </c>
      <c r="E1466" s="3">
        <v>341</v>
      </c>
      <c r="F1466" s="4">
        <v>2.2915499999999998E-89</v>
      </c>
      <c r="G1466" s="3">
        <v>271.892</v>
      </c>
      <c r="H1466" s="3" t="s">
        <v>4724</v>
      </c>
      <c r="I1466" s="3" t="s">
        <v>4725</v>
      </c>
      <c r="J1466" s="3" t="s">
        <v>16</v>
      </c>
      <c r="K1466" s="3" t="s">
        <v>4726</v>
      </c>
      <c r="L1466" s="3" t="s">
        <v>4727</v>
      </c>
      <c r="M1466" s="3"/>
    </row>
    <row r="1467" spans="1:13" x14ac:dyDescent="0.3">
      <c r="A1467" s="3" t="s">
        <v>4874</v>
      </c>
      <c r="B1467" s="3" t="s">
        <v>25</v>
      </c>
      <c r="C1467" s="3">
        <v>226614</v>
      </c>
      <c r="D1467" s="3">
        <v>8</v>
      </c>
      <c r="E1467" s="3">
        <v>331</v>
      </c>
      <c r="F1467" s="4">
        <v>4.4060100000000001E-29</v>
      </c>
      <c r="G1467" s="3">
        <v>113.98099999999999</v>
      </c>
      <c r="H1467" s="3" t="s">
        <v>4195</v>
      </c>
      <c r="I1467" s="3" t="s">
        <v>4196</v>
      </c>
      <c r="J1467" s="3" t="s">
        <v>16</v>
      </c>
      <c r="K1467" s="3" t="s">
        <v>16</v>
      </c>
      <c r="L1467" s="3" t="s">
        <v>4197</v>
      </c>
      <c r="M1467" s="3"/>
    </row>
    <row r="1468" spans="1:13" x14ac:dyDescent="0.3">
      <c r="A1468" s="3" t="s">
        <v>4875</v>
      </c>
      <c r="B1468" s="3" t="s">
        <v>25</v>
      </c>
      <c r="C1468" s="3">
        <v>223532</v>
      </c>
      <c r="D1468" s="3">
        <v>8</v>
      </c>
      <c r="E1468" s="3">
        <v>145</v>
      </c>
      <c r="F1468" s="4">
        <v>2.0962799999999999E-5</v>
      </c>
      <c r="G1468" s="3">
        <v>42.2911</v>
      </c>
      <c r="H1468" s="3" t="s">
        <v>846</v>
      </c>
      <c r="I1468" s="3" t="s">
        <v>847</v>
      </c>
      <c r="J1468" s="3" t="s">
        <v>99</v>
      </c>
      <c r="K1468" s="3" t="s">
        <v>16</v>
      </c>
      <c r="L1468" s="3" t="s">
        <v>848</v>
      </c>
      <c r="M1468" s="3"/>
    </row>
    <row r="1469" spans="1:13" x14ac:dyDescent="0.3">
      <c r="A1469" s="3" t="s">
        <v>4876</v>
      </c>
      <c r="B1469" s="3" t="s">
        <v>13</v>
      </c>
      <c r="C1469" s="3">
        <v>224055</v>
      </c>
      <c r="D1469" s="3">
        <v>5</v>
      </c>
      <c r="E1469" s="3">
        <v>599</v>
      </c>
      <c r="F1469" s="4">
        <v>5.1461699999999999E-177</v>
      </c>
      <c r="G1469" s="3">
        <v>513.13</v>
      </c>
      <c r="H1469" s="3" t="s">
        <v>1267</v>
      </c>
      <c r="I1469" s="3" t="s">
        <v>1268</v>
      </c>
      <c r="J1469" s="3" t="s">
        <v>16</v>
      </c>
      <c r="K1469" s="3" t="s">
        <v>1269</v>
      </c>
      <c r="L1469" s="3" t="s">
        <v>1270</v>
      </c>
      <c r="M1469" s="3"/>
    </row>
    <row r="1470" spans="1:13" x14ac:dyDescent="0.3">
      <c r="A1470" s="3" t="s">
        <v>4877</v>
      </c>
      <c r="B1470" s="3" t="s">
        <v>13</v>
      </c>
      <c r="C1470" s="3">
        <v>224055</v>
      </c>
      <c r="D1470" s="3">
        <v>1</v>
      </c>
      <c r="E1470" s="3">
        <v>565</v>
      </c>
      <c r="F1470" s="4">
        <v>7.6719500000000002E-160</v>
      </c>
      <c r="G1470" s="3">
        <v>468.06099999999998</v>
      </c>
      <c r="H1470" s="3" t="s">
        <v>1267</v>
      </c>
      <c r="I1470" s="3" t="s">
        <v>1268</v>
      </c>
      <c r="J1470" s="3" t="s">
        <v>16</v>
      </c>
      <c r="K1470" s="3" t="s">
        <v>1269</v>
      </c>
      <c r="L1470" s="3" t="s">
        <v>1270</v>
      </c>
      <c r="M1470" s="3"/>
    </row>
    <row r="1471" spans="1:13" x14ac:dyDescent="0.3">
      <c r="A1471" s="3" t="s">
        <v>4878</v>
      </c>
      <c r="B1471" s="3" t="s">
        <v>13</v>
      </c>
      <c r="C1471" s="3">
        <v>224759</v>
      </c>
      <c r="D1471" s="3">
        <v>46</v>
      </c>
      <c r="E1471" s="3">
        <v>145</v>
      </c>
      <c r="F1471" s="4">
        <v>2.5116600000000001E-14</v>
      </c>
      <c r="G1471" s="3">
        <v>65.695099999999996</v>
      </c>
      <c r="H1471" s="3" t="s">
        <v>2211</v>
      </c>
      <c r="I1471" s="3" t="s">
        <v>2212</v>
      </c>
      <c r="J1471" s="3" t="s">
        <v>99</v>
      </c>
      <c r="K1471" s="3" t="s">
        <v>193</v>
      </c>
      <c r="L1471" s="3" t="s">
        <v>2213</v>
      </c>
      <c r="M1471" s="3"/>
    </row>
    <row r="1472" spans="1:13" x14ac:dyDescent="0.3">
      <c r="A1472" s="3" t="s">
        <v>4879</v>
      </c>
      <c r="B1472" s="3" t="s">
        <v>13</v>
      </c>
      <c r="C1472" s="3">
        <v>223131</v>
      </c>
      <c r="D1472" s="3">
        <v>4</v>
      </c>
      <c r="E1472" s="3">
        <v>296</v>
      </c>
      <c r="F1472" s="4">
        <v>1.28973E-91</v>
      </c>
      <c r="G1472" s="3">
        <v>277.983</v>
      </c>
      <c r="H1472" s="3" t="s">
        <v>4880</v>
      </c>
      <c r="I1472" s="3" t="s">
        <v>4881</v>
      </c>
      <c r="J1472" s="3" t="s">
        <v>16</v>
      </c>
      <c r="K1472" s="3" t="s">
        <v>4882</v>
      </c>
      <c r="L1472" s="3" t="s">
        <v>4883</v>
      </c>
      <c r="M1472" s="3"/>
    </row>
    <row r="1473" spans="1:13" x14ac:dyDescent="0.3">
      <c r="A1473" s="3" t="s">
        <v>4884</v>
      </c>
      <c r="B1473" s="3" t="s">
        <v>25</v>
      </c>
      <c r="C1473" s="3">
        <v>424325</v>
      </c>
      <c r="D1473" s="3">
        <v>1</v>
      </c>
      <c r="E1473" s="3">
        <v>165</v>
      </c>
      <c r="F1473" s="4">
        <v>4.8110400000000001E-72</v>
      </c>
      <c r="G1473" s="3">
        <v>223.66499999999999</v>
      </c>
      <c r="H1473" s="3" t="s">
        <v>2233</v>
      </c>
      <c r="I1473" s="3" t="s">
        <v>4885</v>
      </c>
      <c r="J1473" s="3" t="s">
        <v>99</v>
      </c>
      <c r="K1473" s="3" t="s">
        <v>16</v>
      </c>
      <c r="L1473" s="3" t="s">
        <v>2234</v>
      </c>
      <c r="M1473" s="3"/>
    </row>
    <row r="1474" spans="1:13" x14ac:dyDescent="0.3">
      <c r="A1474" s="3" t="s">
        <v>4886</v>
      </c>
      <c r="B1474" s="3" t="s">
        <v>25</v>
      </c>
      <c r="C1474" s="3">
        <v>226077</v>
      </c>
      <c r="D1474" s="3">
        <v>40</v>
      </c>
      <c r="E1474" s="3">
        <v>346</v>
      </c>
      <c r="F1474" s="4">
        <v>3.4152799999999999E-10</v>
      </c>
      <c r="G1474" s="3">
        <v>60.328699999999998</v>
      </c>
      <c r="H1474" s="3" t="s">
        <v>4887</v>
      </c>
      <c r="I1474" s="3" t="s">
        <v>4888</v>
      </c>
      <c r="J1474" s="3" t="s">
        <v>16</v>
      </c>
      <c r="K1474" s="3" t="s">
        <v>16</v>
      </c>
      <c r="L1474" s="3" t="s">
        <v>4889</v>
      </c>
      <c r="M1474" s="3"/>
    </row>
    <row r="1475" spans="1:13" x14ac:dyDescent="0.3">
      <c r="A1475" s="3" t="s">
        <v>4890</v>
      </c>
      <c r="B1475" s="3" t="s">
        <v>25</v>
      </c>
      <c r="C1475" s="3">
        <v>226984</v>
      </c>
      <c r="D1475" s="3">
        <v>504</v>
      </c>
      <c r="E1475" s="3">
        <v>604</v>
      </c>
      <c r="F1475" s="3">
        <v>8.8679299999999998E-4</v>
      </c>
      <c r="G1475" s="3">
        <v>42.094299999999997</v>
      </c>
      <c r="H1475" s="3" t="s">
        <v>4891</v>
      </c>
      <c r="I1475" s="3" t="s">
        <v>4892</v>
      </c>
      <c r="J1475" s="3" t="s">
        <v>99</v>
      </c>
      <c r="K1475" s="3" t="s">
        <v>16</v>
      </c>
      <c r="L1475" s="3" t="s">
        <v>4893</v>
      </c>
      <c r="M1475" s="3"/>
    </row>
    <row r="1476" spans="1:13" x14ac:dyDescent="0.3">
      <c r="A1476" s="3" t="s">
        <v>4894</v>
      </c>
      <c r="B1476" s="3" t="s">
        <v>13</v>
      </c>
      <c r="C1476" s="3">
        <v>225361</v>
      </c>
      <c r="D1476" s="3">
        <v>1</v>
      </c>
      <c r="E1476" s="3">
        <v>194</v>
      </c>
      <c r="F1476" s="4">
        <v>3.9291299999999998E-22</v>
      </c>
      <c r="G1476" s="3">
        <v>89.629199999999997</v>
      </c>
      <c r="H1476" s="3" t="s">
        <v>4895</v>
      </c>
      <c r="I1476" s="3" t="s">
        <v>4896</v>
      </c>
      <c r="J1476" s="3" t="s">
        <v>16</v>
      </c>
      <c r="K1476" s="3" t="s">
        <v>4897</v>
      </c>
      <c r="L1476" s="3" t="s">
        <v>4898</v>
      </c>
      <c r="M1476" s="3"/>
    </row>
    <row r="1477" spans="1:13" x14ac:dyDescent="0.3">
      <c r="A1477" s="3" t="s">
        <v>4899</v>
      </c>
      <c r="B1477" s="3" t="s">
        <v>13</v>
      </c>
      <c r="C1477" s="3">
        <v>223616</v>
      </c>
      <c r="D1477" s="3">
        <v>108</v>
      </c>
      <c r="E1477" s="3">
        <v>743</v>
      </c>
      <c r="F1477" s="3">
        <v>0</v>
      </c>
      <c r="G1477" s="3">
        <v>920.90700000000004</v>
      </c>
      <c r="H1477" s="3" t="s">
        <v>945</v>
      </c>
      <c r="I1477" s="3" t="s">
        <v>946</v>
      </c>
      <c r="J1477" s="3" t="s">
        <v>16</v>
      </c>
      <c r="K1477" s="3" t="s">
        <v>947</v>
      </c>
      <c r="L1477" s="3" t="s">
        <v>948</v>
      </c>
      <c r="M1477" s="3"/>
    </row>
    <row r="1478" spans="1:13" x14ac:dyDescent="0.3">
      <c r="A1478" s="3" t="s">
        <v>4899</v>
      </c>
      <c r="B1478" s="3" t="s">
        <v>25</v>
      </c>
      <c r="C1478" s="3">
        <v>226397</v>
      </c>
      <c r="D1478" s="3">
        <v>1</v>
      </c>
      <c r="E1478" s="3">
        <v>35</v>
      </c>
      <c r="F1478" s="4">
        <v>2.93397E-5</v>
      </c>
      <c r="G1478" s="3">
        <v>45.1633</v>
      </c>
      <c r="H1478" s="3" t="s">
        <v>4900</v>
      </c>
      <c r="I1478" s="3" t="s">
        <v>4901</v>
      </c>
      <c r="J1478" s="3" t="s">
        <v>113</v>
      </c>
      <c r="K1478" s="3" t="s">
        <v>16</v>
      </c>
      <c r="L1478" s="3" t="s">
        <v>4902</v>
      </c>
      <c r="M1478" s="3"/>
    </row>
    <row r="1479" spans="1:13" x14ac:dyDescent="0.3">
      <c r="A1479" s="3" t="s">
        <v>4903</v>
      </c>
      <c r="B1479" s="3" t="s">
        <v>13</v>
      </c>
      <c r="C1479" s="3">
        <v>224733</v>
      </c>
      <c r="D1479" s="3">
        <v>2</v>
      </c>
      <c r="E1479" s="3">
        <v>382</v>
      </c>
      <c r="F1479" s="4">
        <v>7.4174899999999996E-167</v>
      </c>
      <c r="G1479" s="3">
        <v>471.36599999999999</v>
      </c>
      <c r="H1479" s="3" t="s">
        <v>4904</v>
      </c>
      <c r="I1479" s="3" t="s">
        <v>4905</v>
      </c>
      <c r="J1479" s="3" t="s">
        <v>16</v>
      </c>
      <c r="K1479" s="3" t="s">
        <v>802</v>
      </c>
      <c r="L1479" s="3" t="s">
        <v>4906</v>
      </c>
      <c r="M1479" s="3"/>
    </row>
    <row r="1480" spans="1:13" x14ac:dyDescent="0.3">
      <c r="A1480" s="3" t="s">
        <v>4907</v>
      </c>
      <c r="B1480" s="3" t="s">
        <v>13</v>
      </c>
      <c r="C1480" s="3">
        <v>226371</v>
      </c>
      <c r="D1480" s="3">
        <v>22</v>
      </c>
      <c r="E1480" s="3">
        <v>392</v>
      </c>
      <c r="F1480" s="4">
        <v>8.5570200000000003E-113</v>
      </c>
      <c r="G1480" s="3">
        <v>334.73700000000002</v>
      </c>
      <c r="H1480" s="3" t="s">
        <v>4908</v>
      </c>
      <c r="I1480" s="3" t="s">
        <v>4909</v>
      </c>
      <c r="J1480" s="3" t="s">
        <v>16</v>
      </c>
      <c r="K1480" s="3" t="s">
        <v>4910</v>
      </c>
      <c r="L1480" s="3" t="s">
        <v>4911</v>
      </c>
      <c r="M1480" s="3"/>
    </row>
    <row r="1481" spans="1:13" x14ac:dyDescent="0.3">
      <c r="A1481" s="3" t="s">
        <v>4912</v>
      </c>
      <c r="B1481" s="3" t="s">
        <v>25</v>
      </c>
      <c r="C1481" s="3">
        <v>413178</v>
      </c>
      <c r="D1481" s="3">
        <v>44</v>
      </c>
      <c r="E1481" s="3">
        <v>179</v>
      </c>
      <c r="F1481" s="4">
        <v>2.8251799999999999E-27</v>
      </c>
      <c r="G1481" s="3">
        <v>102.203</v>
      </c>
      <c r="H1481" s="3" t="s">
        <v>4913</v>
      </c>
      <c r="I1481" s="3" t="s">
        <v>4914</v>
      </c>
      <c r="J1481" s="3" t="s">
        <v>99</v>
      </c>
      <c r="K1481" s="3" t="s">
        <v>16</v>
      </c>
      <c r="L1481" s="3" t="s">
        <v>4915</v>
      </c>
      <c r="M1481" s="3"/>
    </row>
    <row r="1482" spans="1:13" x14ac:dyDescent="0.3">
      <c r="A1482" s="3" t="s">
        <v>4916</v>
      </c>
      <c r="B1482" s="3" t="s">
        <v>13</v>
      </c>
      <c r="C1482" s="3">
        <v>223318</v>
      </c>
      <c r="D1482" s="3">
        <v>3</v>
      </c>
      <c r="E1482" s="3">
        <v>334</v>
      </c>
      <c r="F1482" s="4">
        <v>4.7511399999999997E-169</v>
      </c>
      <c r="G1482" s="3">
        <v>473.209</v>
      </c>
      <c r="H1482" s="3" t="s">
        <v>4917</v>
      </c>
      <c r="I1482" s="3" t="s">
        <v>4918</v>
      </c>
      <c r="J1482" s="3" t="s">
        <v>16</v>
      </c>
      <c r="K1482" s="3" t="s">
        <v>4919</v>
      </c>
      <c r="L1482" s="3" t="s">
        <v>4920</v>
      </c>
      <c r="M1482" s="3"/>
    </row>
    <row r="1483" spans="1:13" x14ac:dyDescent="0.3">
      <c r="A1483" s="3" t="s">
        <v>4921</v>
      </c>
      <c r="B1483" s="3" t="s">
        <v>13</v>
      </c>
      <c r="C1483" s="3">
        <v>224131</v>
      </c>
      <c r="D1483" s="3">
        <v>11</v>
      </c>
      <c r="E1483" s="3">
        <v>299</v>
      </c>
      <c r="F1483" s="4">
        <v>4.9131999999999997E-177</v>
      </c>
      <c r="G1483" s="3">
        <v>490.51</v>
      </c>
      <c r="H1483" s="3" t="s">
        <v>4922</v>
      </c>
      <c r="I1483" s="3" t="s">
        <v>4923</v>
      </c>
      <c r="J1483" s="3" t="s">
        <v>16</v>
      </c>
      <c r="K1483" s="3" t="s">
        <v>335</v>
      </c>
      <c r="L1483" s="3" t="s">
        <v>4924</v>
      </c>
      <c r="M1483" s="3"/>
    </row>
    <row r="1484" spans="1:13" x14ac:dyDescent="0.3">
      <c r="A1484" s="3" t="s">
        <v>4925</v>
      </c>
      <c r="B1484" s="3" t="s">
        <v>13</v>
      </c>
      <c r="C1484" s="3">
        <v>223434</v>
      </c>
      <c r="D1484" s="3">
        <v>8</v>
      </c>
      <c r="E1484" s="3">
        <v>219</v>
      </c>
      <c r="F1484" s="4">
        <v>4.1573699999999999E-84</v>
      </c>
      <c r="G1484" s="3">
        <v>249.137</v>
      </c>
      <c r="H1484" s="3" t="s">
        <v>4926</v>
      </c>
      <c r="I1484" s="3" t="s">
        <v>4927</v>
      </c>
      <c r="J1484" s="3" t="s">
        <v>16</v>
      </c>
      <c r="K1484" s="3" t="s">
        <v>501</v>
      </c>
      <c r="L1484" s="3" t="s">
        <v>4928</v>
      </c>
      <c r="M1484" s="3"/>
    </row>
    <row r="1485" spans="1:13" x14ac:dyDescent="0.3">
      <c r="A1485" s="3" t="s">
        <v>4929</v>
      </c>
      <c r="B1485" s="3" t="s">
        <v>25</v>
      </c>
      <c r="C1485" s="3">
        <v>413184</v>
      </c>
      <c r="D1485" s="3">
        <v>90</v>
      </c>
      <c r="E1485" s="3">
        <v>172</v>
      </c>
      <c r="F1485" s="3">
        <v>9.9668099999999996E-3</v>
      </c>
      <c r="G1485" s="3">
        <v>34.290199999999999</v>
      </c>
      <c r="H1485" s="3" t="s">
        <v>4930</v>
      </c>
      <c r="I1485" s="3" t="s">
        <v>4931</v>
      </c>
      <c r="J1485" s="3" t="s">
        <v>16</v>
      </c>
      <c r="K1485" s="3" t="s">
        <v>16</v>
      </c>
      <c r="L1485" s="3" t="s">
        <v>4932</v>
      </c>
      <c r="M1485" s="3"/>
    </row>
    <row r="1486" spans="1:13" x14ac:dyDescent="0.3">
      <c r="A1486" s="3" t="s">
        <v>4933</v>
      </c>
      <c r="B1486" s="3" t="s">
        <v>13</v>
      </c>
      <c r="C1486" s="3">
        <v>223970</v>
      </c>
      <c r="D1486" s="3">
        <v>1</v>
      </c>
      <c r="E1486" s="3">
        <v>220</v>
      </c>
      <c r="F1486" s="4">
        <v>2.10834E-48</v>
      </c>
      <c r="G1486" s="3">
        <v>157.93799999999999</v>
      </c>
      <c r="H1486" s="3" t="s">
        <v>4934</v>
      </c>
      <c r="I1486" s="3" t="s">
        <v>4935</v>
      </c>
      <c r="J1486" s="3" t="s">
        <v>16</v>
      </c>
      <c r="K1486" s="3" t="s">
        <v>123</v>
      </c>
      <c r="L1486" s="3" t="s">
        <v>4936</v>
      </c>
      <c r="M1486" s="3"/>
    </row>
    <row r="1487" spans="1:13" x14ac:dyDescent="0.3">
      <c r="A1487" s="3" t="s">
        <v>4937</v>
      </c>
      <c r="B1487" s="3" t="s">
        <v>13</v>
      </c>
      <c r="C1487" s="3">
        <v>226583</v>
      </c>
      <c r="D1487" s="3">
        <v>2</v>
      </c>
      <c r="E1487" s="3">
        <v>429</v>
      </c>
      <c r="F1487" s="3">
        <v>0</v>
      </c>
      <c r="G1487" s="3">
        <v>585.97</v>
      </c>
      <c r="H1487" s="3" t="s">
        <v>4938</v>
      </c>
      <c r="I1487" s="3" t="s">
        <v>4939</v>
      </c>
      <c r="J1487" s="3" t="s">
        <v>16</v>
      </c>
      <c r="K1487" s="3" t="s">
        <v>4940</v>
      </c>
      <c r="L1487" s="3" t="s">
        <v>4941</v>
      </c>
      <c r="M1487" s="3"/>
    </row>
    <row r="1488" spans="1:13" x14ac:dyDescent="0.3">
      <c r="A1488" s="3" t="s">
        <v>4942</v>
      </c>
      <c r="B1488" s="3" t="s">
        <v>13</v>
      </c>
      <c r="C1488" s="3">
        <v>224653</v>
      </c>
      <c r="D1488" s="3">
        <v>4</v>
      </c>
      <c r="E1488" s="3">
        <v>200</v>
      </c>
      <c r="F1488" s="4">
        <v>1.9814400000000001E-68</v>
      </c>
      <c r="G1488" s="3">
        <v>207.934</v>
      </c>
      <c r="H1488" s="3" t="s">
        <v>4943</v>
      </c>
      <c r="I1488" s="3" t="s">
        <v>4944</v>
      </c>
      <c r="J1488" s="3" t="s">
        <v>16</v>
      </c>
      <c r="K1488" s="3" t="s">
        <v>4945</v>
      </c>
      <c r="L1488" s="3" t="s">
        <v>4946</v>
      </c>
      <c r="M1488" s="3"/>
    </row>
    <row r="1489" spans="1:13" x14ac:dyDescent="0.3">
      <c r="A1489" s="3" t="s">
        <v>4947</v>
      </c>
      <c r="B1489" s="3" t="s">
        <v>25</v>
      </c>
      <c r="C1489" s="3">
        <v>412351</v>
      </c>
      <c r="D1489" s="3">
        <v>1</v>
      </c>
      <c r="E1489" s="3">
        <v>148</v>
      </c>
      <c r="F1489" s="4">
        <v>2.6769200000000002E-51</v>
      </c>
      <c r="G1489" s="3">
        <v>160.94</v>
      </c>
      <c r="H1489" s="3" t="s">
        <v>797</v>
      </c>
      <c r="I1489" s="3" t="s">
        <v>4578</v>
      </c>
      <c r="J1489" s="3" t="s">
        <v>16</v>
      </c>
      <c r="K1489" s="3" t="s">
        <v>16</v>
      </c>
      <c r="L1489" s="3" t="s">
        <v>4579</v>
      </c>
      <c r="M1489" s="3"/>
    </row>
    <row r="1490" spans="1:13" x14ac:dyDescent="0.3">
      <c r="A1490" s="3" t="s">
        <v>4948</v>
      </c>
      <c r="B1490" s="3" t="s">
        <v>13</v>
      </c>
      <c r="C1490" s="3">
        <v>223904</v>
      </c>
      <c r="D1490" s="3">
        <v>28</v>
      </c>
      <c r="E1490" s="3">
        <v>271</v>
      </c>
      <c r="F1490" s="4">
        <v>6.2480000000000002E-56</v>
      </c>
      <c r="G1490" s="3">
        <v>180.96899999999999</v>
      </c>
      <c r="H1490" s="3" t="s">
        <v>146</v>
      </c>
      <c r="I1490" s="3" t="s">
        <v>147</v>
      </c>
      <c r="J1490" s="3" t="s">
        <v>16</v>
      </c>
      <c r="K1490" s="3" t="s">
        <v>148</v>
      </c>
      <c r="L1490" s="3" t="s">
        <v>149</v>
      </c>
      <c r="M1490" s="3"/>
    </row>
    <row r="1491" spans="1:13" x14ac:dyDescent="0.3">
      <c r="A1491" s="3" t="s">
        <v>4949</v>
      </c>
      <c r="B1491" s="3" t="s">
        <v>25</v>
      </c>
      <c r="C1491" s="3">
        <v>224051</v>
      </c>
      <c r="D1491" s="3">
        <v>1</v>
      </c>
      <c r="E1491" s="3">
        <v>204</v>
      </c>
      <c r="F1491" s="4">
        <v>5.3588300000000001E-97</v>
      </c>
      <c r="G1491" s="3">
        <v>281.70400000000001</v>
      </c>
      <c r="H1491" s="3" t="s">
        <v>143</v>
      </c>
      <c r="I1491" s="3" t="s">
        <v>4950</v>
      </c>
      <c r="J1491" s="3" t="s">
        <v>16</v>
      </c>
      <c r="K1491" s="3" t="s">
        <v>16</v>
      </c>
      <c r="L1491" s="3" t="s">
        <v>144</v>
      </c>
      <c r="M1491" s="3"/>
    </row>
    <row r="1492" spans="1:13" x14ac:dyDescent="0.3">
      <c r="A1492" s="3" t="s">
        <v>4951</v>
      </c>
      <c r="B1492" s="3" t="s">
        <v>13</v>
      </c>
      <c r="C1492" s="3">
        <v>223836</v>
      </c>
      <c r="D1492" s="3">
        <v>4</v>
      </c>
      <c r="E1492" s="3">
        <v>212</v>
      </c>
      <c r="F1492" s="4">
        <v>6.9876199999999999E-67</v>
      </c>
      <c r="G1492" s="3">
        <v>204.661</v>
      </c>
      <c r="H1492" s="3" t="s">
        <v>136</v>
      </c>
      <c r="I1492" s="3" t="s">
        <v>137</v>
      </c>
      <c r="J1492" s="3" t="s">
        <v>16</v>
      </c>
      <c r="K1492" s="3" t="s">
        <v>90</v>
      </c>
      <c r="L1492" s="3" t="s">
        <v>138</v>
      </c>
      <c r="M1492" s="3"/>
    </row>
    <row r="1493" spans="1:13" x14ac:dyDescent="0.3">
      <c r="A1493" s="3" t="s">
        <v>4952</v>
      </c>
      <c r="B1493" s="3" t="s">
        <v>13</v>
      </c>
      <c r="C1493" s="3">
        <v>223725</v>
      </c>
      <c r="D1493" s="3">
        <v>77</v>
      </c>
      <c r="E1493" s="3">
        <v>267</v>
      </c>
      <c r="F1493" s="4">
        <v>5.9970800000000004E-63</v>
      </c>
      <c r="G1493" s="3">
        <v>194.745</v>
      </c>
      <c r="H1493" s="3" t="s">
        <v>4336</v>
      </c>
      <c r="I1493" s="3" t="s">
        <v>4337</v>
      </c>
      <c r="J1493" s="3" t="s">
        <v>16</v>
      </c>
      <c r="K1493" s="3" t="s">
        <v>4338</v>
      </c>
      <c r="L1493" s="3" t="s">
        <v>4339</v>
      </c>
      <c r="M1493" s="3"/>
    </row>
    <row r="1494" spans="1:13" x14ac:dyDescent="0.3">
      <c r="A1494" s="3" t="s">
        <v>4953</v>
      </c>
      <c r="B1494" s="3" t="s">
        <v>13</v>
      </c>
      <c r="C1494" s="3">
        <v>225148</v>
      </c>
      <c r="D1494" s="3">
        <v>1</v>
      </c>
      <c r="E1494" s="3">
        <v>453</v>
      </c>
      <c r="F1494" s="4">
        <v>1.3247200000000001E-128</v>
      </c>
      <c r="G1494" s="3">
        <v>379.69499999999999</v>
      </c>
      <c r="H1494" s="3" t="s">
        <v>4954</v>
      </c>
      <c r="I1494" s="3" t="s">
        <v>4955</v>
      </c>
      <c r="J1494" s="3" t="s">
        <v>16</v>
      </c>
      <c r="K1494" s="3" t="s">
        <v>4956</v>
      </c>
      <c r="L1494" s="3" t="s">
        <v>4957</v>
      </c>
      <c r="M1494" s="3"/>
    </row>
    <row r="1495" spans="1:13" x14ac:dyDescent="0.3">
      <c r="A1495" s="3" t="s">
        <v>4958</v>
      </c>
      <c r="B1495" s="3" t="s">
        <v>13</v>
      </c>
      <c r="C1495" s="3">
        <v>223638</v>
      </c>
      <c r="D1495" s="3">
        <v>1</v>
      </c>
      <c r="E1495" s="3">
        <v>285</v>
      </c>
      <c r="F1495" s="4">
        <v>2.15162E-99</v>
      </c>
      <c r="G1495" s="3">
        <v>293.06299999999999</v>
      </c>
      <c r="H1495" s="3" t="s">
        <v>2681</v>
      </c>
      <c r="I1495" s="3" t="s">
        <v>2682</v>
      </c>
      <c r="J1495" s="3" t="s">
        <v>16</v>
      </c>
      <c r="K1495" s="3" t="s">
        <v>2683</v>
      </c>
      <c r="L1495" s="3" t="s">
        <v>2684</v>
      </c>
      <c r="M1495" s="3"/>
    </row>
    <row r="1496" spans="1:13" x14ac:dyDescent="0.3">
      <c r="A1496" s="3" t="s">
        <v>4959</v>
      </c>
      <c r="B1496" s="3" t="s">
        <v>13</v>
      </c>
      <c r="C1496" s="3">
        <v>223139</v>
      </c>
      <c r="D1496" s="3">
        <v>17</v>
      </c>
      <c r="E1496" s="3">
        <v>274</v>
      </c>
      <c r="F1496" s="4">
        <v>1.33717E-59</v>
      </c>
      <c r="G1496" s="3">
        <v>190.60400000000001</v>
      </c>
      <c r="H1496" s="3" t="s">
        <v>4960</v>
      </c>
      <c r="I1496" s="3" t="s">
        <v>4961</v>
      </c>
      <c r="J1496" s="3" t="s">
        <v>16</v>
      </c>
      <c r="K1496" s="3" t="s">
        <v>4962</v>
      </c>
      <c r="L1496" s="3" t="s">
        <v>4963</v>
      </c>
      <c r="M1496" s="3"/>
    </row>
    <row r="1497" spans="1:13" x14ac:dyDescent="0.3">
      <c r="A1497" s="3" t="s">
        <v>4964</v>
      </c>
      <c r="B1497" s="3" t="s">
        <v>13</v>
      </c>
      <c r="C1497" s="3">
        <v>225232</v>
      </c>
      <c r="D1497" s="3">
        <v>2</v>
      </c>
      <c r="E1497" s="3">
        <v>214</v>
      </c>
      <c r="F1497" s="4">
        <v>6.9505000000000004E-97</v>
      </c>
      <c r="G1497" s="3">
        <v>281.54399999999998</v>
      </c>
      <c r="H1497" s="3" t="s">
        <v>4965</v>
      </c>
      <c r="I1497" s="3" t="s">
        <v>4966</v>
      </c>
      <c r="J1497" s="3" t="s">
        <v>16</v>
      </c>
      <c r="K1497" s="3" t="s">
        <v>4967</v>
      </c>
      <c r="L1497" s="3" t="s">
        <v>4968</v>
      </c>
      <c r="M1497" s="3"/>
    </row>
    <row r="1498" spans="1:13" x14ac:dyDescent="0.3">
      <c r="A1498" s="3" t="s">
        <v>4969</v>
      </c>
      <c r="B1498" s="3" t="s">
        <v>25</v>
      </c>
      <c r="C1498" s="3">
        <v>416388</v>
      </c>
      <c r="D1498" s="3">
        <v>1</v>
      </c>
      <c r="E1498" s="3">
        <v>194</v>
      </c>
      <c r="F1498" s="4">
        <v>4.2768200000000001E-72</v>
      </c>
      <c r="G1498" s="3">
        <v>216.488</v>
      </c>
      <c r="H1498" s="3" t="s">
        <v>4970</v>
      </c>
      <c r="I1498" s="3" t="s">
        <v>4971</v>
      </c>
      <c r="J1498" s="3" t="s">
        <v>16</v>
      </c>
      <c r="K1498" s="3" t="s">
        <v>16</v>
      </c>
      <c r="L1498" s="3" t="s">
        <v>4972</v>
      </c>
      <c r="M1498" s="3"/>
    </row>
    <row r="1499" spans="1:13" x14ac:dyDescent="0.3">
      <c r="A1499" s="3" t="s">
        <v>4973</v>
      </c>
      <c r="B1499" s="3" t="s">
        <v>13</v>
      </c>
      <c r="C1499" s="3">
        <v>223836</v>
      </c>
      <c r="D1499" s="3">
        <v>1</v>
      </c>
      <c r="E1499" s="3">
        <v>217</v>
      </c>
      <c r="F1499" s="4">
        <v>7.0446600000000002E-70</v>
      </c>
      <c r="G1499" s="3">
        <v>212.75</v>
      </c>
      <c r="H1499" s="3" t="s">
        <v>136</v>
      </c>
      <c r="I1499" s="3" t="s">
        <v>137</v>
      </c>
      <c r="J1499" s="3" t="s">
        <v>16</v>
      </c>
      <c r="K1499" s="3" t="s">
        <v>90</v>
      </c>
      <c r="L1499" s="3" t="s">
        <v>138</v>
      </c>
      <c r="M1499" s="3"/>
    </row>
    <row r="1500" spans="1:13" x14ac:dyDescent="0.3">
      <c r="A1500" s="3" t="s">
        <v>4974</v>
      </c>
      <c r="B1500" s="3" t="s">
        <v>13</v>
      </c>
      <c r="C1500" s="3">
        <v>223904</v>
      </c>
      <c r="D1500" s="3">
        <v>7</v>
      </c>
      <c r="E1500" s="3">
        <v>273</v>
      </c>
      <c r="F1500" s="4">
        <v>5.1477500000000002E-46</v>
      </c>
      <c r="G1500" s="3">
        <v>155.54599999999999</v>
      </c>
      <c r="H1500" s="3" t="s">
        <v>146</v>
      </c>
      <c r="I1500" s="3" t="s">
        <v>147</v>
      </c>
      <c r="J1500" s="3" t="s">
        <v>16</v>
      </c>
      <c r="K1500" s="3" t="s">
        <v>148</v>
      </c>
      <c r="L1500" s="3" t="s">
        <v>149</v>
      </c>
      <c r="M1500" s="3"/>
    </row>
    <row r="1501" spans="1:13" x14ac:dyDescent="0.3">
      <c r="A1501" s="3" t="s">
        <v>4975</v>
      </c>
      <c r="B1501" s="3" t="s">
        <v>13</v>
      </c>
      <c r="C1501" s="3">
        <v>224006</v>
      </c>
      <c r="D1501" s="3">
        <v>4</v>
      </c>
      <c r="E1501" s="3">
        <v>578</v>
      </c>
      <c r="F1501" s="3">
        <v>0</v>
      </c>
      <c r="G1501" s="3">
        <v>913.12900000000002</v>
      </c>
      <c r="H1501" s="3" t="s">
        <v>4976</v>
      </c>
      <c r="I1501" s="3" t="s">
        <v>4977</v>
      </c>
      <c r="J1501" s="3" t="s">
        <v>16</v>
      </c>
      <c r="K1501" s="3" t="s">
        <v>4978</v>
      </c>
      <c r="L1501" s="3" t="s">
        <v>4979</v>
      </c>
      <c r="M1501" s="3"/>
    </row>
    <row r="1502" spans="1:13" x14ac:dyDescent="0.3">
      <c r="A1502" s="3" t="s">
        <v>4980</v>
      </c>
      <c r="B1502" s="3" t="s">
        <v>13</v>
      </c>
      <c r="C1502" s="3">
        <v>224836</v>
      </c>
      <c r="D1502" s="3">
        <v>1</v>
      </c>
      <c r="E1502" s="3">
        <v>88</v>
      </c>
      <c r="F1502" s="4">
        <v>2.5608299999999998E-30</v>
      </c>
      <c r="G1502" s="3">
        <v>102.261</v>
      </c>
      <c r="H1502" s="3" t="s">
        <v>4981</v>
      </c>
      <c r="I1502" s="3" t="s">
        <v>4982</v>
      </c>
      <c r="J1502" s="3" t="s">
        <v>16</v>
      </c>
      <c r="K1502" s="3" t="s">
        <v>4983</v>
      </c>
      <c r="L1502" s="3" t="s">
        <v>4984</v>
      </c>
      <c r="M1502" s="3"/>
    </row>
    <row r="1503" spans="1:13" x14ac:dyDescent="0.3">
      <c r="A1503" s="3" t="s">
        <v>4985</v>
      </c>
      <c r="B1503" s="3" t="s">
        <v>25</v>
      </c>
      <c r="C1503" s="3">
        <v>418437</v>
      </c>
      <c r="D1503" s="3">
        <v>1</v>
      </c>
      <c r="E1503" s="3">
        <v>339</v>
      </c>
      <c r="F1503" s="4">
        <v>5.9742099999999995E-175</v>
      </c>
      <c r="G1503" s="3">
        <v>489.041</v>
      </c>
      <c r="H1503" s="3" t="s">
        <v>4986</v>
      </c>
      <c r="I1503" s="3" t="s">
        <v>4987</v>
      </c>
      <c r="J1503" s="3" t="s">
        <v>16</v>
      </c>
      <c r="K1503" s="3" t="s">
        <v>16</v>
      </c>
      <c r="L1503" s="3" t="s">
        <v>4988</v>
      </c>
      <c r="M1503" s="3"/>
    </row>
    <row r="1504" spans="1:13" x14ac:dyDescent="0.3">
      <c r="A1504" s="3" t="s">
        <v>4989</v>
      </c>
      <c r="B1504" s="3" t="s">
        <v>25</v>
      </c>
      <c r="C1504" s="3">
        <v>418437</v>
      </c>
      <c r="D1504" s="3">
        <v>1</v>
      </c>
      <c r="E1504" s="3">
        <v>339</v>
      </c>
      <c r="F1504" s="4">
        <v>1.0929599999999999E-173</v>
      </c>
      <c r="G1504" s="3">
        <v>485.959</v>
      </c>
      <c r="H1504" s="3" t="s">
        <v>4986</v>
      </c>
      <c r="I1504" s="3" t="s">
        <v>4987</v>
      </c>
      <c r="J1504" s="3" t="s">
        <v>16</v>
      </c>
      <c r="K1504" s="3" t="s">
        <v>16</v>
      </c>
      <c r="L1504" s="3" t="s">
        <v>4988</v>
      </c>
      <c r="M1504" s="3"/>
    </row>
    <row r="1505" spans="1:13" x14ac:dyDescent="0.3">
      <c r="A1505" s="3" t="s">
        <v>4990</v>
      </c>
      <c r="B1505" s="3" t="s">
        <v>13</v>
      </c>
      <c r="C1505" s="3">
        <v>223726</v>
      </c>
      <c r="D1505" s="3">
        <v>4</v>
      </c>
      <c r="E1505" s="3">
        <v>840</v>
      </c>
      <c r="F1505" s="3">
        <v>0</v>
      </c>
      <c r="G1505" s="3">
        <v>1180.0899999999999</v>
      </c>
      <c r="H1505" s="3" t="s">
        <v>4991</v>
      </c>
      <c r="I1505" s="3" t="s">
        <v>4992</v>
      </c>
      <c r="J1505" s="3" t="s">
        <v>16</v>
      </c>
      <c r="K1505" s="3" t="s">
        <v>4993</v>
      </c>
      <c r="L1505" s="3" t="s">
        <v>4994</v>
      </c>
      <c r="M1505" s="3"/>
    </row>
    <row r="1506" spans="1:13" x14ac:dyDescent="0.3">
      <c r="A1506" s="3" t="s">
        <v>4995</v>
      </c>
      <c r="B1506" s="3" t="s">
        <v>13</v>
      </c>
      <c r="C1506" s="3">
        <v>227040</v>
      </c>
      <c r="D1506" s="3">
        <v>286</v>
      </c>
      <c r="E1506" s="3">
        <v>459</v>
      </c>
      <c r="F1506" s="4">
        <v>8.1576199999999998E-75</v>
      </c>
      <c r="G1506" s="3">
        <v>232.56800000000001</v>
      </c>
      <c r="H1506" s="3" t="s">
        <v>4996</v>
      </c>
      <c r="I1506" s="3" t="s">
        <v>4996</v>
      </c>
      <c r="J1506" s="3" t="s">
        <v>16</v>
      </c>
      <c r="K1506" s="3" t="s">
        <v>434</v>
      </c>
      <c r="L1506" s="3" t="s">
        <v>4997</v>
      </c>
      <c r="M1506" s="3"/>
    </row>
    <row r="1507" spans="1:13" x14ac:dyDescent="0.3">
      <c r="A1507" s="3" t="s">
        <v>4995</v>
      </c>
      <c r="B1507" s="3" t="s">
        <v>13</v>
      </c>
      <c r="C1507" s="3">
        <v>223635</v>
      </c>
      <c r="D1507" s="3">
        <v>1</v>
      </c>
      <c r="E1507" s="3">
        <v>279</v>
      </c>
      <c r="F1507" s="4">
        <v>1.23615E-73</v>
      </c>
      <c r="G1507" s="3">
        <v>232.30199999999999</v>
      </c>
      <c r="H1507" s="3" t="s">
        <v>234</v>
      </c>
      <c r="I1507" s="3" t="s">
        <v>235</v>
      </c>
      <c r="J1507" s="3" t="s">
        <v>16</v>
      </c>
      <c r="K1507" s="3" t="s">
        <v>236</v>
      </c>
      <c r="L1507" s="3" t="s">
        <v>237</v>
      </c>
      <c r="M1507" s="3"/>
    </row>
    <row r="1508" spans="1:13" x14ac:dyDescent="0.3">
      <c r="A1508" s="3" t="s">
        <v>4998</v>
      </c>
      <c r="B1508" s="3" t="s">
        <v>13</v>
      </c>
      <c r="C1508" s="3">
        <v>223330</v>
      </c>
      <c r="D1508" s="3">
        <v>1</v>
      </c>
      <c r="E1508" s="3">
        <v>310</v>
      </c>
      <c r="F1508" s="4">
        <v>1.8160600000000001E-110</v>
      </c>
      <c r="G1508" s="3">
        <v>324.62700000000001</v>
      </c>
      <c r="H1508" s="3" t="s">
        <v>4999</v>
      </c>
      <c r="I1508" s="3" t="s">
        <v>5000</v>
      </c>
      <c r="J1508" s="3" t="s">
        <v>16</v>
      </c>
      <c r="K1508" s="3" t="s">
        <v>5001</v>
      </c>
      <c r="L1508" s="3" t="s">
        <v>5002</v>
      </c>
      <c r="M1508" s="3"/>
    </row>
    <row r="1509" spans="1:13" x14ac:dyDescent="0.3">
      <c r="A1509" s="3" t="s">
        <v>5003</v>
      </c>
      <c r="B1509" s="3" t="s">
        <v>25</v>
      </c>
      <c r="C1509" s="3">
        <v>226979</v>
      </c>
      <c r="D1509" s="3">
        <v>48</v>
      </c>
      <c r="E1509" s="3">
        <v>333</v>
      </c>
      <c r="F1509" s="4">
        <v>6.7161800000000001E-41</v>
      </c>
      <c r="G1509" s="3">
        <v>145.43100000000001</v>
      </c>
      <c r="H1509" s="3" t="s">
        <v>5004</v>
      </c>
      <c r="I1509" s="3" t="s">
        <v>5005</v>
      </c>
      <c r="J1509" s="3" t="s">
        <v>16</v>
      </c>
      <c r="K1509" s="3" t="s">
        <v>16</v>
      </c>
      <c r="L1509" s="3" t="s">
        <v>5006</v>
      </c>
      <c r="M1509" s="3"/>
    </row>
    <row r="1510" spans="1:13" x14ac:dyDescent="0.3">
      <c r="A1510" s="3" t="s">
        <v>5007</v>
      </c>
      <c r="B1510" s="3" t="s">
        <v>25</v>
      </c>
      <c r="C1510" s="3">
        <v>227369</v>
      </c>
      <c r="D1510" s="3">
        <v>41</v>
      </c>
      <c r="E1510" s="3">
        <v>190</v>
      </c>
      <c r="F1510" s="4">
        <v>2.8307599999999998E-6</v>
      </c>
      <c r="G1510" s="3">
        <v>47.8703</v>
      </c>
      <c r="H1510" s="3" t="s">
        <v>5008</v>
      </c>
      <c r="I1510" s="3" t="s">
        <v>5009</v>
      </c>
      <c r="J1510" s="3" t="s">
        <v>74</v>
      </c>
      <c r="K1510" s="3" t="s">
        <v>16</v>
      </c>
      <c r="L1510" s="3" t="s">
        <v>5010</v>
      </c>
      <c r="M1510" s="3"/>
    </row>
    <row r="1511" spans="1:13" x14ac:dyDescent="0.3">
      <c r="A1511" s="3" t="s">
        <v>5011</v>
      </c>
      <c r="B1511" s="3" t="s">
        <v>13</v>
      </c>
      <c r="C1511" s="3">
        <v>223244</v>
      </c>
      <c r="D1511" s="3">
        <v>1</v>
      </c>
      <c r="E1511" s="3">
        <v>448</v>
      </c>
      <c r="F1511" s="4">
        <v>1.29164E-172</v>
      </c>
      <c r="G1511" s="3">
        <v>491.44299999999998</v>
      </c>
      <c r="H1511" s="3" t="s">
        <v>5012</v>
      </c>
      <c r="I1511" s="3" t="s">
        <v>5013</v>
      </c>
      <c r="J1511" s="3" t="s">
        <v>16</v>
      </c>
      <c r="K1511" s="3" t="s">
        <v>5014</v>
      </c>
      <c r="L1511" s="3" t="s">
        <v>5015</v>
      </c>
      <c r="M1511" s="3"/>
    </row>
    <row r="1512" spans="1:13" x14ac:dyDescent="0.3">
      <c r="A1512" s="3" t="s">
        <v>5016</v>
      </c>
      <c r="B1512" s="3" t="s">
        <v>13</v>
      </c>
      <c r="C1512" s="3">
        <v>224992</v>
      </c>
      <c r="D1512" s="3">
        <v>1</v>
      </c>
      <c r="E1512" s="3">
        <v>392</v>
      </c>
      <c r="F1512" s="4">
        <v>2.11822E-176</v>
      </c>
      <c r="G1512" s="3">
        <v>497.11</v>
      </c>
      <c r="H1512" s="3" t="s">
        <v>5017</v>
      </c>
      <c r="I1512" s="3" t="s">
        <v>5018</v>
      </c>
      <c r="J1512" s="3" t="s">
        <v>16</v>
      </c>
      <c r="K1512" s="3" t="s">
        <v>5019</v>
      </c>
      <c r="L1512" s="3" t="s">
        <v>5020</v>
      </c>
      <c r="M1512" s="3"/>
    </row>
    <row r="1513" spans="1:13" x14ac:dyDescent="0.3">
      <c r="A1513" s="3" t="s">
        <v>5021</v>
      </c>
      <c r="B1513" s="3" t="s">
        <v>13</v>
      </c>
      <c r="C1513" s="3">
        <v>223605</v>
      </c>
      <c r="D1513" s="3">
        <v>1</v>
      </c>
      <c r="E1513" s="3">
        <v>462</v>
      </c>
      <c r="F1513" s="4">
        <v>2.7121399999999999E-23</v>
      </c>
      <c r="G1513" s="3">
        <v>102.55</v>
      </c>
      <c r="H1513" s="3" t="s">
        <v>131</v>
      </c>
      <c r="I1513" s="3" t="s">
        <v>132</v>
      </c>
      <c r="J1513" s="3" t="s">
        <v>16</v>
      </c>
      <c r="K1513" s="3" t="s">
        <v>133</v>
      </c>
      <c r="L1513" s="3" t="s">
        <v>134</v>
      </c>
      <c r="M1513" s="3"/>
    </row>
    <row r="1514" spans="1:13" x14ac:dyDescent="0.3">
      <c r="A1514" s="3" t="s">
        <v>5022</v>
      </c>
      <c r="B1514" s="3" t="s">
        <v>13</v>
      </c>
      <c r="C1514" s="3">
        <v>223607</v>
      </c>
      <c r="D1514" s="3">
        <v>6</v>
      </c>
      <c r="E1514" s="3">
        <v>333</v>
      </c>
      <c r="F1514" s="4">
        <v>1.18596E-164</v>
      </c>
      <c r="G1514" s="3">
        <v>462.42899999999997</v>
      </c>
      <c r="H1514" s="3" t="s">
        <v>5023</v>
      </c>
      <c r="I1514" s="3" t="s">
        <v>5024</v>
      </c>
      <c r="J1514" s="3" t="s">
        <v>16</v>
      </c>
      <c r="K1514" s="3" t="s">
        <v>5025</v>
      </c>
      <c r="L1514" s="3" t="s">
        <v>5026</v>
      </c>
      <c r="M1514" s="3"/>
    </row>
    <row r="1515" spans="1:13" x14ac:dyDescent="0.3">
      <c r="A1515" s="3" t="s">
        <v>5027</v>
      </c>
      <c r="B1515" s="3" t="s">
        <v>13</v>
      </c>
      <c r="C1515" s="3">
        <v>223532</v>
      </c>
      <c r="D1515" s="3">
        <v>35</v>
      </c>
      <c r="E1515" s="3">
        <v>150</v>
      </c>
      <c r="F1515" s="4">
        <v>1.45194E-19</v>
      </c>
      <c r="G1515" s="3">
        <v>80.040599999999998</v>
      </c>
      <c r="H1515" s="3" t="s">
        <v>5028</v>
      </c>
      <c r="I1515" s="3" t="s">
        <v>5029</v>
      </c>
      <c r="J1515" s="3" t="s">
        <v>99</v>
      </c>
      <c r="K1515" s="3" t="s">
        <v>846</v>
      </c>
      <c r="L1515" s="3" t="s">
        <v>848</v>
      </c>
      <c r="M1515" s="3"/>
    </row>
    <row r="1516" spans="1:13" x14ac:dyDescent="0.3">
      <c r="A1516" s="3" t="s">
        <v>5030</v>
      </c>
      <c r="B1516" s="3" t="s">
        <v>13</v>
      </c>
      <c r="C1516" s="3">
        <v>223532</v>
      </c>
      <c r="D1516" s="3">
        <v>40</v>
      </c>
      <c r="E1516" s="3">
        <v>182</v>
      </c>
      <c r="F1516" s="4">
        <v>3.3760099999999998E-23</v>
      </c>
      <c r="G1516" s="3">
        <v>90.441000000000003</v>
      </c>
      <c r="H1516" s="3" t="s">
        <v>5028</v>
      </c>
      <c r="I1516" s="3" t="s">
        <v>5029</v>
      </c>
      <c r="J1516" s="3" t="s">
        <v>16</v>
      </c>
      <c r="K1516" s="3" t="s">
        <v>846</v>
      </c>
      <c r="L1516" s="3" t="s">
        <v>848</v>
      </c>
      <c r="M1516" s="3"/>
    </row>
    <row r="1517" spans="1:13" x14ac:dyDescent="0.3">
      <c r="A1517" s="3" t="s">
        <v>5031</v>
      </c>
      <c r="B1517" s="3" t="s">
        <v>13</v>
      </c>
      <c r="C1517" s="3">
        <v>224135</v>
      </c>
      <c r="D1517" s="3">
        <v>1</v>
      </c>
      <c r="E1517" s="3">
        <v>218</v>
      </c>
      <c r="F1517" s="4">
        <v>1.4166999999999999E-63</v>
      </c>
      <c r="G1517" s="3">
        <v>197.26</v>
      </c>
      <c r="H1517" s="3" t="s">
        <v>5032</v>
      </c>
      <c r="I1517" s="3" t="s">
        <v>5033</v>
      </c>
      <c r="J1517" s="3" t="s">
        <v>16</v>
      </c>
      <c r="K1517" s="3" t="s">
        <v>5034</v>
      </c>
      <c r="L1517" s="3" t="s">
        <v>5035</v>
      </c>
      <c r="M1517" s="3"/>
    </row>
    <row r="1518" spans="1:13" x14ac:dyDescent="0.3">
      <c r="A1518" s="3" t="s">
        <v>5036</v>
      </c>
      <c r="B1518" s="3" t="s">
        <v>13</v>
      </c>
      <c r="C1518" s="3">
        <v>227790</v>
      </c>
      <c r="D1518" s="3">
        <v>1</v>
      </c>
      <c r="E1518" s="3">
        <v>76</v>
      </c>
      <c r="F1518" s="4">
        <v>3.8987099999999999E-19</v>
      </c>
      <c r="G1518" s="3">
        <v>72.872799999999998</v>
      </c>
      <c r="H1518" s="3" t="s">
        <v>5037</v>
      </c>
      <c r="I1518" s="3" t="s">
        <v>5038</v>
      </c>
      <c r="J1518" s="3" t="s">
        <v>16</v>
      </c>
      <c r="K1518" s="3" t="s">
        <v>5039</v>
      </c>
      <c r="L1518" s="3" t="s">
        <v>5040</v>
      </c>
      <c r="M1518" s="3"/>
    </row>
    <row r="1519" spans="1:13" x14ac:dyDescent="0.3">
      <c r="A1519" s="3" t="s">
        <v>5041</v>
      </c>
      <c r="B1519" s="3" t="s">
        <v>13</v>
      </c>
      <c r="C1519" s="3">
        <v>223668</v>
      </c>
      <c r="D1519" s="3">
        <v>6</v>
      </c>
      <c r="E1519" s="3">
        <v>556</v>
      </c>
      <c r="F1519" s="3">
        <v>0</v>
      </c>
      <c r="G1519" s="3">
        <v>752.94500000000005</v>
      </c>
      <c r="H1519" s="3" t="s">
        <v>2387</v>
      </c>
      <c r="I1519" s="3" t="s">
        <v>2388</v>
      </c>
      <c r="J1519" s="3" t="s">
        <v>16</v>
      </c>
      <c r="K1519" s="3" t="s">
        <v>2389</v>
      </c>
      <c r="L1519" s="3" t="s">
        <v>2390</v>
      </c>
      <c r="M1519" s="3"/>
    </row>
    <row r="1520" spans="1:13" x14ac:dyDescent="0.3">
      <c r="A1520" s="3" t="s">
        <v>5042</v>
      </c>
      <c r="B1520" s="3" t="s">
        <v>13</v>
      </c>
      <c r="C1520" s="3">
        <v>223407</v>
      </c>
      <c r="D1520" s="3">
        <v>21</v>
      </c>
      <c r="E1520" s="3">
        <v>282</v>
      </c>
      <c r="F1520" s="4">
        <v>5.9108000000000001E-38</v>
      </c>
      <c r="G1520" s="3">
        <v>135.648</v>
      </c>
      <c r="H1520" s="3" t="s">
        <v>5043</v>
      </c>
      <c r="I1520" s="3" t="s">
        <v>5044</v>
      </c>
      <c r="J1520" s="3" t="s">
        <v>16</v>
      </c>
      <c r="K1520" s="3" t="s">
        <v>5045</v>
      </c>
      <c r="L1520" s="3" t="s">
        <v>5046</v>
      </c>
      <c r="M1520" s="3"/>
    </row>
    <row r="1521" spans="1:13" x14ac:dyDescent="0.3">
      <c r="A1521" s="3" t="s">
        <v>5047</v>
      </c>
      <c r="B1521" s="3" t="s">
        <v>13</v>
      </c>
      <c r="C1521" s="3">
        <v>225171</v>
      </c>
      <c r="D1521" s="3">
        <v>9</v>
      </c>
      <c r="E1521" s="3">
        <v>412</v>
      </c>
      <c r="F1521" s="4">
        <v>9.1940800000000003E-171</v>
      </c>
      <c r="G1521" s="3">
        <v>484.08</v>
      </c>
      <c r="H1521" s="3" t="s">
        <v>5048</v>
      </c>
      <c r="I1521" s="3" t="s">
        <v>5049</v>
      </c>
      <c r="J1521" s="3" t="s">
        <v>16</v>
      </c>
      <c r="K1521" s="3" t="s">
        <v>5050</v>
      </c>
      <c r="L1521" s="3" t="s">
        <v>5051</v>
      </c>
      <c r="M1521" s="3"/>
    </row>
    <row r="1522" spans="1:13" x14ac:dyDescent="0.3">
      <c r="A1522" s="3" t="s">
        <v>5052</v>
      </c>
      <c r="B1522" s="3" t="s">
        <v>13</v>
      </c>
      <c r="C1522" s="3">
        <v>223401</v>
      </c>
      <c r="D1522" s="3">
        <v>1</v>
      </c>
      <c r="E1522" s="3">
        <v>294</v>
      </c>
      <c r="F1522" s="4">
        <v>1.6725500000000001E-119</v>
      </c>
      <c r="G1522" s="3">
        <v>345.01</v>
      </c>
      <c r="H1522" s="3" t="s">
        <v>5053</v>
      </c>
      <c r="I1522" s="3" t="s">
        <v>5054</v>
      </c>
      <c r="J1522" s="3" t="s">
        <v>16</v>
      </c>
      <c r="K1522" s="3" t="s">
        <v>954</v>
      </c>
      <c r="L1522" s="3" t="s">
        <v>5055</v>
      </c>
      <c r="M1522" s="3"/>
    </row>
    <row r="1523" spans="1:13" x14ac:dyDescent="0.3">
      <c r="A1523" s="3" t="s">
        <v>5056</v>
      </c>
      <c r="B1523" s="3" t="s">
        <v>25</v>
      </c>
      <c r="C1523" s="3">
        <v>413138</v>
      </c>
      <c r="D1523" s="3">
        <v>4</v>
      </c>
      <c r="E1523" s="3">
        <v>127</v>
      </c>
      <c r="F1523" s="4">
        <v>1.23771E-20</v>
      </c>
      <c r="G1523" s="3">
        <v>81.328400000000002</v>
      </c>
      <c r="H1523" s="3" t="s">
        <v>5057</v>
      </c>
      <c r="I1523" s="3" t="s">
        <v>5058</v>
      </c>
      <c r="J1523" s="3" t="s">
        <v>16</v>
      </c>
      <c r="K1523" s="3" t="s">
        <v>16</v>
      </c>
      <c r="L1523" s="3" t="s">
        <v>5059</v>
      </c>
      <c r="M1523" s="3"/>
    </row>
    <row r="1524" spans="1:13" x14ac:dyDescent="0.3">
      <c r="A1524" s="3" t="s">
        <v>5060</v>
      </c>
      <c r="B1524" s="3" t="s">
        <v>13</v>
      </c>
      <c r="C1524" s="3">
        <v>223754</v>
      </c>
      <c r="D1524" s="3">
        <v>2</v>
      </c>
      <c r="E1524" s="3">
        <v>257</v>
      </c>
      <c r="F1524" s="4">
        <v>3.7968799999999997E-83</v>
      </c>
      <c r="G1524" s="3">
        <v>250.26400000000001</v>
      </c>
      <c r="H1524" s="3" t="s">
        <v>5061</v>
      </c>
      <c r="I1524" s="3" t="s">
        <v>5062</v>
      </c>
      <c r="J1524" s="3" t="s">
        <v>16</v>
      </c>
      <c r="K1524" s="3" t="s">
        <v>5063</v>
      </c>
      <c r="L1524" s="3" t="s">
        <v>5064</v>
      </c>
      <c r="M1524" s="3"/>
    </row>
    <row r="1525" spans="1:13" x14ac:dyDescent="0.3">
      <c r="A1525" s="3" t="s">
        <v>5065</v>
      </c>
      <c r="B1525" s="3" t="s">
        <v>13</v>
      </c>
      <c r="C1525" s="3">
        <v>224410</v>
      </c>
      <c r="D1525" s="3">
        <v>1</v>
      </c>
      <c r="E1525" s="3">
        <v>307</v>
      </c>
      <c r="F1525" s="4">
        <v>3.1373999999999999E-145</v>
      </c>
      <c r="G1525" s="3">
        <v>410.51100000000002</v>
      </c>
      <c r="H1525" s="3" t="s">
        <v>5066</v>
      </c>
      <c r="I1525" s="3" t="s">
        <v>5067</v>
      </c>
      <c r="J1525" s="3" t="s">
        <v>16</v>
      </c>
      <c r="K1525" s="3" t="s">
        <v>5068</v>
      </c>
      <c r="L1525" s="3" t="s">
        <v>5069</v>
      </c>
      <c r="M1525" s="3"/>
    </row>
    <row r="1526" spans="1:13" x14ac:dyDescent="0.3">
      <c r="A1526" s="3" t="s">
        <v>5070</v>
      </c>
      <c r="B1526" s="3" t="s">
        <v>13</v>
      </c>
      <c r="C1526" s="3">
        <v>223849</v>
      </c>
      <c r="D1526" s="3">
        <v>3</v>
      </c>
      <c r="E1526" s="3">
        <v>206</v>
      </c>
      <c r="F1526" s="4">
        <v>1.9655200000000001E-33</v>
      </c>
      <c r="G1526" s="3">
        <v>118.505</v>
      </c>
      <c r="H1526" s="3" t="s">
        <v>4606</v>
      </c>
      <c r="I1526" s="3" t="s">
        <v>4607</v>
      </c>
      <c r="J1526" s="3" t="s">
        <v>16</v>
      </c>
      <c r="K1526" s="3" t="s">
        <v>1353</v>
      </c>
      <c r="L1526" s="3" t="s">
        <v>4608</v>
      </c>
      <c r="M1526" s="3"/>
    </row>
    <row r="1527" spans="1:13" x14ac:dyDescent="0.3">
      <c r="A1527" s="3" t="s">
        <v>5071</v>
      </c>
      <c r="B1527" s="3" t="s">
        <v>13</v>
      </c>
      <c r="C1527" s="3">
        <v>224894</v>
      </c>
      <c r="D1527" s="3">
        <v>4</v>
      </c>
      <c r="E1527" s="3">
        <v>67</v>
      </c>
      <c r="F1527" s="4">
        <v>1.5247399999999999E-19</v>
      </c>
      <c r="G1527" s="3">
        <v>75.406199999999998</v>
      </c>
      <c r="H1527" s="3" t="s">
        <v>5072</v>
      </c>
      <c r="I1527" s="3" t="s">
        <v>5073</v>
      </c>
      <c r="J1527" s="3" t="s">
        <v>16</v>
      </c>
      <c r="K1527" s="3" t="s">
        <v>5074</v>
      </c>
      <c r="L1527" s="3" t="s">
        <v>5075</v>
      </c>
      <c r="M1527" s="3"/>
    </row>
    <row r="1528" spans="1:13" x14ac:dyDescent="0.3">
      <c r="A1528" s="3" t="s">
        <v>5076</v>
      </c>
      <c r="B1528" s="3" t="s">
        <v>25</v>
      </c>
      <c r="C1528" s="3">
        <v>420116</v>
      </c>
      <c r="D1528" s="3">
        <v>1</v>
      </c>
      <c r="E1528" s="3">
        <v>383</v>
      </c>
      <c r="F1528" s="4">
        <v>9.7378900000000002E-12</v>
      </c>
      <c r="G1528" s="3">
        <v>65.215000000000003</v>
      </c>
      <c r="H1528" s="3" t="s">
        <v>5077</v>
      </c>
      <c r="I1528" s="3" t="s">
        <v>5078</v>
      </c>
      <c r="J1528" s="3" t="s">
        <v>16</v>
      </c>
      <c r="K1528" s="3" t="s">
        <v>16</v>
      </c>
      <c r="L1528" s="3" t="s">
        <v>5079</v>
      </c>
      <c r="M1528" s="3"/>
    </row>
    <row r="1529" spans="1:13" x14ac:dyDescent="0.3">
      <c r="A1529" s="3" t="s">
        <v>5080</v>
      </c>
      <c r="B1529" s="3" t="s">
        <v>25</v>
      </c>
      <c r="C1529" s="3">
        <v>418551</v>
      </c>
      <c r="D1529" s="3">
        <v>11</v>
      </c>
      <c r="E1529" s="3">
        <v>154</v>
      </c>
      <c r="F1529" s="4">
        <v>1.5735300000000001E-50</v>
      </c>
      <c r="G1529" s="3">
        <v>158.66300000000001</v>
      </c>
      <c r="H1529" s="3" t="s">
        <v>5081</v>
      </c>
      <c r="I1529" s="3" t="s">
        <v>5082</v>
      </c>
      <c r="J1529" s="3" t="s">
        <v>16</v>
      </c>
      <c r="K1529" s="3" t="s">
        <v>16</v>
      </c>
      <c r="L1529" s="3" t="s">
        <v>5083</v>
      </c>
      <c r="M1529" s="3"/>
    </row>
    <row r="1530" spans="1:13" x14ac:dyDescent="0.3">
      <c r="A1530" s="3" t="s">
        <v>5084</v>
      </c>
      <c r="B1530" s="3" t="s">
        <v>13</v>
      </c>
      <c r="C1530" s="3">
        <v>225094</v>
      </c>
      <c r="D1530" s="3">
        <v>1</v>
      </c>
      <c r="E1530" s="3">
        <v>709</v>
      </c>
      <c r="F1530" s="3">
        <v>0</v>
      </c>
      <c r="G1530" s="3">
        <v>952.86</v>
      </c>
      <c r="H1530" s="3" t="s">
        <v>5085</v>
      </c>
      <c r="I1530" s="3" t="s">
        <v>5086</v>
      </c>
      <c r="J1530" s="3" t="s">
        <v>16</v>
      </c>
      <c r="K1530" s="3" t="s">
        <v>5087</v>
      </c>
      <c r="L1530" s="3" t="s">
        <v>5088</v>
      </c>
      <c r="M1530" s="3"/>
    </row>
    <row r="1531" spans="1:13" x14ac:dyDescent="0.3">
      <c r="A1531" s="3" t="s">
        <v>5089</v>
      </c>
      <c r="B1531" s="3" t="s">
        <v>25</v>
      </c>
      <c r="C1531" s="3">
        <v>226445</v>
      </c>
      <c r="D1531" s="3">
        <v>176</v>
      </c>
      <c r="E1531" s="3">
        <v>249</v>
      </c>
      <c r="F1531" s="3">
        <v>2.26238E-3</v>
      </c>
      <c r="G1531" s="3">
        <v>38.558599999999998</v>
      </c>
      <c r="H1531" s="3" t="s">
        <v>3969</v>
      </c>
      <c r="I1531" s="3" t="s">
        <v>5090</v>
      </c>
      <c r="J1531" s="3" t="s">
        <v>99</v>
      </c>
      <c r="K1531" s="3" t="s">
        <v>16</v>
      </c>
      <c r="L1531" s="3" t="s">
        <v>3970</v>
      </c>
      <c r="M1531" s="3"/>
    </row>
    <row r="1532" spans="1:13" x14ac:dyDescent="0.3">
      <c r="A1532" s="3" t="s">
        <v>5091</v>
      </c>
      <c r="B1532" s="3" t="s">
        <v>25</v>
      </c>
      <c r="C1532" s="3">
        <v>226172</v>
      </c>
      <c r="D1532" s="3">
        <v>2</v>
      </c>
      <c r="E1532" s="3">
        <v>139</v>
      </c>
      <c r="F1532" s="4">
        <v>8.5434900000000003E-29</v>
      </c>
      <c r="G1532" s="3">
        <v>103.714</v>
      </c>
      <c r="H1532" s="3" t="s">
        <v>5092</v>
      </c>
      <c r="I1532" s="3" t="s">
        <v>5093</v>
      </c>
      <c r="J1532" s="3" t="s">
        <v>16</v>
      </c>
      <c r="K1532" s="3" t="s">
        <v>16</v>
      </c>
      <c r="L1532" s="3" t="s">
        <v>5094</v>
      </c>
      <c r="M1532" s="3"/>
    </row>
    <row r="1533" spans="1:13" x14ac:dyDescent="0.3">
      <c r="A1533" s="3" t="s">
        <v>5095</v>
      </c>
      <c r="B1533" s="3" t="s">
        <v>13</v>
      </c>
      <c r="C1533" s="3">
        <v>223655</v>
      </c>
      <c r="D1533" s="3">
        <v>69</v>
      </c>
      <c r="E1533" s="3">
        <v>384</v>
      </c>
      <c r="F1533" s="4">
        <v>3.0787400000000002E-13</v>
      </c>
      <c r="G1533" s="3">
        <v>69.919200000000004</v>
      </c>
      <c r="H1533" s="3" t="s">
        <v>3999</v>
      </c>
      <c r="I1533" s="3" t="s">
        <v>4000</v>
      </c>
      <c r="J1533" s="3" t="s">
        <v>16</v>
      </c>
      <c r="K1533" s="3" t="s">
        <v>2535</v>
      </c>
      <c r="L1533" s="3" t="s">
        <v>4001</v>
      </c>
      <c r="M1533" s="3"/>
    </row>
    <row r="1534" spans="1:13" x14ac:dyDescent="0.3">
      <c r="A1534" s="3" t="s">
        <v>5096</v>
      </c>
      <c r="B1534" s="3" t="s">
        <v>13</v>
      </c>
      <c r="C1534" s="3">
        <v>223773</v>
      </c>
      <c r="D1534" s="3">
        <v>1</v>
      </c>
      <c r="E1534" s="3">
        <v>303</v>
      </c>
      <c r="F1534" s="4">
        <v>1.19939E-67</v>
      </c>
      <c r="G1534" s="3">
        <v>213.679</v>
      </c>
      <c r="H1534" s="3" t="s">
        <v>5097</v>
      </c>
      <c r="I1534" s="3" t="s">
        <v>5098</v>
      </c>
      <c r="J1534" s="3" t="s">
        <v>16</v>
      </c>
      <c r="K1534" s="3" t="s">
        <v>5099</v>
      </c>
      <c r="L1534" s="3" t="s">
        <v>5100</v>
      </c>
      <c r="M1534" s="3"/>
    </row>
    <row r="1535" spans="1:13" x14ac:dyDescent="0.3">
      <c r="A1535" s="3" t="s">
        <v>5101</v>
      </c>
      <c r="B1535" s="3" t="s">
        <v>13</v>
      </c>
      <c r="C1535" s="3">
        <v>226214</v>
      </c>
      <c r="D1535" s="3">
        <v>1</v>
      </c>
      <c r="E1535" s="3">
        <v>270</v>
      </c>
      <c r="F1535" s="4">
        <v>7.4333999999999997E-92</v>
      </c>
      <c r="G1535" s="3">
        <v>272.36900000000003</v>
      </c>
      <c r="H1535" s="3" t="s">
        <v>5102</v>
      </c>
      <c r="I1535" s="3" t="s">
        <v>5103</v>
      </c>
      <c r="J1535" s="3" t="s">
        <v>16</v>
      </c>
      <c r="K1535" s="3" t="s">
        <v>5104</v>
      </c>
      <c r="L1535" s="3" t="s">
        <v>5105</v>
      </c>
      <c r="M1535" s="3"/>
    </row>
    <row r="1536" spans="1:13" x14ac:dyDescent="0.3">
      <c r="A1536" s="3" t="s">
        <v>5106</v>
      </c>
      <c r="B1536" s="3" t="s">
        <v>13</v>
      </c>
      <c r="C1536" s="3">
        <v>223441</v>
      </c>
      <c r="D1536" s="3">
        <v>1</v>
      </c>
      <c r="E1536" s="3">
        <v>483</v>
      </c>
      <c r="F1536" s="3">
        <v>0</v>
      </c>
      <c r="G1536" s="3">
        <v>651.62300000000005</v>
      </c>
      <c r="H1536" s="3" t="s">
        <v>5107</v>
      </c>
      <c r="I1536" s="3" t="s">
        <v>5108</v>
      </c>
      <c r="J1536" s="3" t="s">
        <v>16</v>
      </c>
      <c r="K1536" s="3" t="s">
        <v>5109</v>
      </c>
      <c r="L1536" s="3" t="s">
        <v>5110</v>
      </c>
      <c r="M1536" s="3"/>
    </row>
    <row r="1537" spans="1:13" x14ac:dyDescent="0.3">
      <c r="A1537" s="3" t="s">
        <v>5111</v>
      </c>
      <c r="B1537" s="3" t="s">
        <v>13</v>
      </c>
      <c r="C1537" s="3">
        <v>225153</v>
      </c>
      <c r="D1537" s="3">
        <v>19</v>
      </c>
      <c r="E1537" s="3">
        <v>529</v>
      </c>
      <c r="F1537" s="4">
        <v>1.8773899999999999E-28</v>
      </c>
      <c r="G1537" s="3">
        <v>118.31699999999999</v>
      </c>
      <c r="H1537" s="3" t="s">
        <v>54</v>
      </c>
      <c r="I1537" s="3" t="s">
        <v>55</v>
      </c>
      <c r="J1537" s="3" t="s">
        <v>16</v>
      </c>
      <c r="K1537" s="3" t="s">
        <v>56</v>
      </c>
      <c r="L1537" s="3" t="s">
        <v>57</v>
      </c>
      <c r="M1537" s="3"/>
    </row>
    <row r="1538" spans="1:13" x14ac:dyDescent="0.3">
      <c r="A1538" s="3" t="s">
        <v>5112</v>
      </c>
      <c r="B1538" s="3" t="s">
        <v>13</v>
      </c>
      <c r="C1538" s="3">
        <v>223840</v>
      </c>
      <c r="D1538" s="3">
        <v>39</v>
      </c>
      <c r="E1538" s="3">
        <v>484</v>
      </c>
      <c r="F1538" s="4">
        <v>7.1830400000000002E-127</v>
      </c>
      <c r="G1538" s="3">
        <v>377.43299999999999</v>
      </c>
      <c r="H1538" s="3" t="s">
        <v>3542</v>
      </c>
      <c r="I1538" s="3" t="s">
        <v>3543</v>
      </c>
      <c r="J1538" s="3" t="s">
        <v>16</v>
      </c>
      <c r="K1538" s="3" t="s">
        <v>3544</v>
      </c>
      <c r="L1538" s="3" t="s">
        <v>3545</v>
      </c>
      <c r="M1538" s="3"/>
    </row>
    <row r="1539" spans="1:13" x14ac:dyDescent="0.3">
      <c r="A1539" s="3" t="s">
        <v>5113</v>
      </c>
      <c r="B1539" s="3" t="s">
        <v>13</v>
      </c>
      <c r="C1539" s="3">
        <v>224148</v>
      </c>
      <c r="D1539" s="3">
        <v>1</v>
      </c>
      <c r="E1539" s="3">
        <v>311</v>
      </c>
      <c r="F1539" s="4">
        <v>2.98819E-152</v>
      </c>
      <c r="G1539" s="3">
        <v>428.67899999999997</v>
      </c>
      <c r="H1539" s="3" t="s">
        <v>5114</v>
      </c>
      <c r="I1539" s="3" t="s">
        <v>5115</v>
      </c>
      <c r="J1539" s="3" t="s">
        <v>16</v>
      </c>
      <c r="K1539" s="3" t="s">
        <v>5116</v>
      </c>
      <c r="L1539" s="3" t="s">
        <v>5117</v>
      </c>
      <c r="M1539" s="3"/>
    </row>
    <row r="1540" spans="1:13" x14ac:dyDescent="0.3">
      <c r="A1540" s="3" t="s">
        <v>5118</v>
      </c>
      <c r="B1540" s="3" t="s">
        <v>13</v>
      </c>
      <c r="C1540" s="3">
        <v>224101</v>
      </c>
      <c r="D1540" s="3">
        <v>15</v>
      </c>
      <c r="E1540" s="3">
        <v>279</v>
      </c>
      <c r="F1540" s="4">
        <v>7.8937400000000006E-77</v>
      </c>
      <c r="G1540" s="3">
        <v>234.114</v>
      </c>
      <c r="H1540" s="3" t="s">
        <v>5119</v>
      </c>
      <c r="I1540" s="3" t="s">
        <v>5120</v>
      </c>
      <c r="J1540" s="3" t="s">
        <v>16</v>
      </c>
      <c r="K1540" s="3" t="s">
        <v>5121</v>
      </c>
      <c r="L1540" s="3" t="s">
        <v>5122</v>
      </c>
      <c r="M1540" s="3"/>
    </row>
    <row r="1541" spans="1:13" x14ac:dyDescent="0.3">
      <c r="A1541" s="3" t="s">
        <v>5123</v>
      </c>
      <c r="B1541" s="3" t="s">
        <v>13</v>
      </c>
      <c r="C1541" s="3">
        <v>224173</v>
      </c>
      <c r="D1541" s="3">
        <v>21</v>
      </c>
      <c r="E1541" s="3">
        <v>435</v>
      </c>
      <c r="F1541" s="4">
        <v>9.45557E-133</v>
      </c>
      <c r="G1541" s="3">
        <v>389.34899999999999</v>
      </c>
      <c r="H1541" s="3" t="s">
        <v>5124</v>
      </c>
      <c r="I1541" s="3" t="s">
        <v>5125</v>
      </c>
      <c r="J1541" s="3" t="s">
        <v>16</v>
      </c>
      <c r="K1541" s="3" t="s">
        <v>5126</v>
      </c>
      <c r="L1541" s="3" t="s">
        <v>5127</v>
      </c>
      <c r="M1541" s="3"/>
    </row>
    <row r="1542" spans="1:13" x14ac:dyDescent="0.3">
      <c r="A1542" s="3" t="s">
        <v>5128</v>
      </c>
      <c r="B1542" s="3" t="s">
        <v>13</v>
      </c>
      <c r="C1542" s="3">
        <v>223701</v>
      </c>
      <c r="D1542" s="3">
        <v>6</v>
      </c>
      <c r="E1542" s="3">
        <v>359</v>
      </c>
      <c r="F1542" s="4">
        <v>4.2788400000000002E-53</v>
      </c>
      <c r="G1542" s="3">
        <v>178.98400000000001</v>
      </c>
      <c r="H1542" s="3" t="s">
        <v>3462</v>
      </c>
      <c r="I1542" s="3" t="s">
        <v>3463</v>
      </c>
      <c r="J1542" s="3" t="s">
        <v>16</v>
      </c>
      <c r="K1542" s="3" t="s">
        <v>3464</v>
      </c>
      <c r="L1542" s="3" t="s">
        <v>3465</v>
      </c>
      <c r="M1542" s="3"/>
    </row>
    <row r="1543" spans="1:13" x14ac:dyDescent="0.3">
      <c r="A1543" s="3" t="s">
        <v>5129</v>
      </c>
      <c r="B1543" s="3" t="s">
        <v>25</v>
      </c>
      <c r="C1543" s="3">
        <v>225064</v>
      </c>
      <c r="D1543" s="3">
        <v>19</v>
      </c>
      <c r="E1543" s="3">
        <v>144</v>
      </c>
      <c r="F1543" s="4">
        <v>2.8475100000000002E-21</v>
      </c>
      <c r="G1543" s="3">
        <v>83.533699999999996</v>
      </c>
      <c r="H1543" s="3" t="s">
        <v>2280</v>
      </c>
      <c r="I1543" s="3" t="s">
        <v>2281</v>
      </c>
      <c r="J1543" s="3" t="s">
        <v>16</v>
      </c>
      <c r="K1543" s="3" t="s">
        <v>16</v>
      </c>
      <c r="L1543" s="3" t="s">
        <v>2282</v>
      </c>
      <c r="M1543" s="3"/>
    </row>
    <row r="1544" spans="1:13" x14ac:dyDescent="0.3">
      <c r="A1544" s="3" t="s">
        <v>5130</v>
      </c>
      <c r="B1544" s="3" t="s">
        <v>13</v>
      </c>
      <c r="C1544" s="3">
        <v>224235</v>
      </c>
      <c r="D1544" s="3">
        <v>1</v>
      </c>
      <c r="E1544" s="3">
        <v>327</v>
      </c>
      <c r="F1544" s="4">
        <v>5.0731499999999998E-74</v>
      </c>
      <c r="G1544" s="3">
        <v>232.69900000000001</v>
      </c>
      <c r="H1544" s="3" t="s">
        <v>585</v>
      </c>
      <c r="I1544" s="3" t="s">
        <v>586</v>
      </c>
      <c r="J1544" s="3" t="s">
        <v>16</v>
      </c>
      <c r="K1544" s="3" t="s">
        <v>587</v>
      </c>
      <c r="L1544" s="3" t="s">
        <v>588</v>
      </c>
      <c r="M1544" s="3"/>
    </row>
    <row r="1545" spans="1:13" x14ac:dyDescent="0.3">
      <c r="A1545" s="3" t="s">
        <v>5131</v>
      </c>
      <c r="B1545" s="3" t="s">
        <v>13</v>
      </c>
      <c r="C1545" s="3">
        <v>223873</v>
      </c>
      <c r="D1545" s="3">
        <v>1</v>
      </c>
      <c r="E1545" s="3">
        <v>140</v>
      </c>
      <c r="F1545" s="4">
        <v>4.7321199999999999E-60</v>
      </c>
      <c r="G1545" s="3">
        <v>182.06299999999999</v>
      </c>
      <c r="H1545" s="3" t="s">
        <v>5132</v>
      </c>
      <c r="I1545" s="3" t="s">
        <v>5133</v>
      </c>
      <c r="J1545" s="3" t="s">
        <v>16</v>
      </c>
      <c r="K1545" s="3" t="s">
        <v>954</v>
      </c>
      <c r="L1545" s="3" t="s">
        <v>5134</v>
      </c>
      <c r="M1545" s="3"/>
    </row>
    <row r="1546" spans="1:13" x14ac:dyDescent="0.3">
      <c r="A1546" s="3" t="s">
        <v>5135</v>
      </c>
      <c r="B1546" s="3" t="s">
        <v>13</v>
      </c>
      <c r="C1546" s="3">
        <v>224138</v>
      </c>
      <c r="D1546" s="3">
        <v>4</v>
      </c>
      <c r="E1546" s="3">
        <v>605</v>
      </c>
      <c r="F1546" s="3">
        <v>0</v>
      </c>
      <c r="G1546" s="3">
        <v>1150.83</v>
      </c>
      <c r="H1546" s="3" t="s">
        <v>5136</v>
      </c>
      <c r="I1546" s="3" t="s">
        <v>5137</v>
      </c>
      <c r="J1546" s="3" t="s">
        <v>16</v>
      </c>
      <c r="K1546" s="3" t="s">
        <v>5138</v>
      </c>
      <c r="L1546" s="3" t="s">
        <v>5139</v>
      </c>
      <c r="M1546" s="3"/>
    </row>
    <row r="1547" spans="1:13" x14ac:dyDescent="0.3">
      <c r="A1547" s="3" t="s">
        <v>5140</v>
      </c>
      <c r="B1547" s="3" t="s">
        <v>13</v>
      </c>
      <c r="C1547" s="3">
        <v>223550</v>
      </c>
      <c r="D1547" s="3">
        <v>1</v>
      </c>
      <c r="E1547" s="3">
        <v>884</v>
      </c>
      <c r="F1547" s="3">
        <v>0</v>
      </c>
      <c r="G1547" s="3">
        <v>940.99199999999996</v>
      </c>
      <c r="H1547" s="3" t="s">
        <v>918</v>
      </c>
      <c r="I1547" s="3" t="s">
        <v>919</v>
      </c>
      <c r="J1547" s="3" t="s">
        <v>16</v>
      </c>
      <c r="K1547" s="3" t="s">
        <v>236</v>
      </c>
      <c r="L1547" s="3" t="s">
        <v>920</v>
      </c>
      <c r="M1547" s="3"/>
    </row>
    <row r="1548" spans="1:13" x14ac:dyDescent="0.3">
      <c r="A1548" s="3" t="s">
        <v>5141</v>
      </c>
      <c r="B1548" s="3" t="s">
        <v>13</v>
      </c>
      <c r="C1548" s="3">
        <v>227349</v>
      </c>
      <c r="D1548" s="3">
        <v>1</v>
      </c>
      <c r="E1548" s="3">
        <v>454</v>
      </c>
      <c r="F1548" s="3">
        <v>0</v>
      </c>
      <c r="G1548" s="3">
        <v>774.596</v>
      </c>
      <c r="H1548" s="3" t="s">
        <v>5142</v>
      </c>
      <c r="I1548" s="3" t="s">
        <v>5143</v>
      </c>
      <c r="J1548" s="3" t="s">
        <v>16</v>
      </c>
      <c r="K1548" s="3" t="s">
        <v>5144</v>
      </c>
      <c r="L1548" s="3" t="s">
        <v>5145</v>
      </c>
      <c r="M1548" s="3"/>
    </row>
    <row r="1549" spans="1:13" x14ac:dyDescent="0.3">
      <c r="A1549" s="3" t="s">
        <v>5146</v>
      </c>
      <c r="B1549" s="3" t="s">
        <v>25</v>
      </c>
      <c r="C1549" s="3">
        <v>412926</v>
      </c>
      <c r="D1549" s="3">
        <v>4</v>
      </c>
      <c r="E1549" s="3">
        <v>172</v>
      </c>
      <c r="F1549" s="4">
        <v>2.35089E-48</v>
      </c>
      <c r="G1549" s="3">
        <v>154.91200000000001</v>
      </c>
      <c r="H1549" s="3" t="s">
        <v>5147</v>
      </c>
      <c r="I1549" s="3" t="s">
        <v>5148</v>
      </c>
      <c r="J1549" s="3" t="s">
        <v>16</v>
      </c>
      <c r="K1549" s="3" t="s">
        <v>16</v>
      </c>
      <c r="L1549" s="3" t="s">
        <v>5149</v>
      </c>
      <c r="M1549" s="3"/>
    </row>
    <row r="1550" spans="1:13" x14ac:dyDescent="0.3">
      <c r="A1550" s="3" t="s">
        <v>5150</v>
      </c>
      <c r="B1550" s="3" t="s">
        <v>25</v>
      </c>
      <c r="C1550" s="3">
        <v>421575</v>
      </c>
      <c r="D1550" s="3">
        <v>3</v>
      </c>
      <c r="E1550" s="3">
        <v>510</v>
      </c>
      <c r="F1550" s="3">
        <v>0</v>
      </c>
      <c r="G1550" s="3">
        <v>840.56</v>
      </c>
      <c r="H1550" s="3" t="s">
        <v>5151</v>
      </c>
      <c r="I1550" s="3" t="s">
        <v>5152</v>
      </c>
      <c r="J1550" s="3" t="s">
        <v>16</v>
      </c>
      <c r="K1550" s="3" t="s">
        <v>16</v>
      </c>
      <c r="L1550" s="3" t="s">
        <v>5153</v>
      </c>
      <c r="M1550" s="3"/>
    </row>
    <row r="1551" spans="1:13" x14ac:dyDescent="0.3">
      <c r="A1551" s="3" t="s">
        <v>5154</v>
      </c>
      <c r="B1551" s="3" t="s">
        <v>13</v>
      </c>
      <c r="C1551" s="3">
        <v>225184</v>
      </c>
      <c r="D1551" s="3">
        <v>7</v>
      </c>
      <c r="E1551" s="3">
        <v>287</v>
      </c>
      <c r="F1551" s="4">
        <v>6.4556699999999998E-111</v>
      </c>
      <c r="G1551" s="3">
        <v>322.327</v>
      </c>
      <c r="H1551" s="3" t="s">
        <v>5155</v>
      </c>
      <c r="I1551" s="3" t="s">
        <v>5156</v>
      </c>
      <c r="J1551" s="3" t="s">
        <v>16</v>
      </c>
      <c r="K1551" s="3" t="s">
        <v>5157</v>
      </c>
      <c r="L1551" s="3" t="s">
        <v>5158</v>
      </c>
      <c r="M1551" s="3"/>
    </row>
    <row r="1552" spans="1:13" x14ac:dyDescent="0.3">
      <c r="A1552" s="3" t="s">
        <v>5159</v>
      </c>
      <c r="B1552" s="3" t="s">
        <v>13</v>
      </c>
      <c r="C1552" s="3">
        <v>225594</v>
      </c>
      <c r="D1552" s="3">
        <v>1</v>
      </c>
      <c r="E1552" s="3">
        <v>98</v>
      </c>
      <c r="F1552" s="4">
        <v>2.8322899999999998E-44</v>
      </c>
      <c r="G1552" s="3">
        <v>138.72300000000001</v>
      </c>
      <c r="H1552" s="3" t="s">
        <v>5160</v>
      </c>
      <c r="I1552" s="3" t="s">
        <v>5161</v>
      </c>
      <c r="J1552" s="3" t="s">
        <v>16</v>
      </c>
      <c r="K1552" s="3" t="s">
        <v>5162</v>
      </c>
      <c r="L1552" s="3" t="s">
        <v>5163</v>
      </c>
      <c r="M1552" s="3"/>
    </row>
    <row r="1553" spans="1:13" x14ac:dyDescent="0.3">
      <c r="A1553" s="3" t="s">
        <v>5164</v>
      </c>
      <c r="B1553" s="3" t="s">
        <v>25</v>
      </c>
      <c r="C1553" s="3">
        <v>412112</v>
      </c>
      <c r="D1553" s="3">
        <v>11</v>
      </c>
      <c r="E1553" s="3">
        <v>333</v>
      </c>
      <c r="F1553" s="4">
        <v>3.2540099999999998E-112</v>
      </c>
      <c r="G1553" s="3">
        <v>329.755</v>
      </c>
      <c r="H1553" s="3" t="s">
        <v>274</v>
      </c>
      <c r="I1553" s="3" t="s">
        <v>957</v>
      </c>
      <c r="J1553" s="3" t="s">
        <v>16</v>
      </c>
      <c r="K1553" s="3" t="s">
        <v>16</v>
      </c>
      <c r="L1553" s="3" t="s">
        <v>958</v>
      </c>
      <c r="M1553" s="3"/>
    </row>
    <row r="1554" spans="1:13" x14ac:dyDescent="0.3">
      <c r="A1554" s="3" t="s">
        <v>5165</v>
      </c>
      <c r="B1554" s="3" t="s">
        <v>25</v>
      </c>
      <c r="C1554" s="3">
        <v>412586</v>
      </c>
      <c r="D1554" s="3">
        <v>2</v>
      </c>
      <c r="E1554" s="3">
        <v>370</v>
      </c>
      <c r="F1554" s="4">
        <v>4.69885E-159</v>
      </c>
      <c r="G1554" s="3">
        <v>451.05900000000003</v>
      </c>
      <c r="H1554" s="3" t="s">
        <v>3079</v>
      </c>
      <c r="I1554" s="3" t="s">
        <v>3080</v>
      </c>
      <c r="J1554" s="3" t="s">
        <v>16</v>
      </c>
      <c r="K1554" s="3" t="s">
        <v>16</v>
      </c>
      <c r="L1554" s="3" t="s">
        <v>3081</v>
      </c>
      <c r="M1554" s="3"/>
    </row>
    <row r="1555" spans="1:13" x14ac:dyDescent="0.3">
      <c r="A1555" s="3" t="s">
        <v>5166</v>
      </c>
      <c r="B1555" s="3" t="s">
        <v>13</v>
      </c>
      <c r="C1555" s="3">
        <v>223585</v>
      </c>
      <c r="D1555" s="3">
        <v>1</v>
      </c>
      <c r="E1555" s="3">
        <v>133</v>
      </c>
      <c r="F1555" s="4">
        <v>2.4004999999999999E-24</v>
      </c>
      <c r="G1555" s="3">
        <v>90.5197</v>
      </c>
      <c r="H1555" s="3" t="s">
        <v>3499</v>
      </c>
      <c r="I1555" s="3" t="s">
        <v>3500</v>
      </c>
      <c r="J1555" s="3" t="s">
        <v>16</v>
      </c>
      <c r="K1555" s="3" t="s">
        <v>3501</v>
      </c>
      <c r="L1555" s="3" t="s">
        <v>3502</v>
      </c>
      <c r="M1555" s="3"/>
    </row>
    <row r="1556" spans="1:13" x14ac:dyDescent="0.3">
      <c r="A1556" s="3" t="s">
        <v>5167</v>
      </c>
      <c r="B1556" s="3" t="s">
        <v>25</v>
      </c>
      <c r="C1556" s="3">
        <v>419678</v>
      </c>
      <c r="D1556" s="3">
        <v>1</v>
      </c>
      <c r="E1556" s="3">
        <v>472</v>
      </c>
      <c r="F1556" s="4">
        <v>6.4498099999999998E-154</v>
      </c>
      <c r="G1556" s="3">
        <v>444.82799999999997</v>
      </c>
      <c r="H1556" s="3" t="s">
        <v>2903</v>
      </c>
      <c r="I1556" s="3" t="s">
        <v>2904</v>
      </c>
      <c r="J1556" s="3" t="s">
        <v>16</v>
      </c>
      <c r="K1556" s="3" t="s">
        <v>16</v>
      </c>
      <c r="L1556" s="3" t="s">
        <v>2905</v>
      </c>
      <c r="M1556" s="3"/>
    </row>
    <row r="1557" spans="1:13" x14ac:dyDescent="0.3">
      <c r="A1557" s="3" t="s">
        <v>5168</v>
      </c>
      <c r="B1557" s="3" t="s">
        <v>25</v>
      </c>
      <c r="C1557" s="3">
        <v>412557</v>
      </c>
      <c r="D1557" s="3">
        <v>10</v>
      </c>
      <c r="E1557" s="3">
        <v>275</v>
      </c>
      <c r="F1557" s="4">
        <v>7.7031600000000003E-48</v>
      </c>
      <c r="G1557" s="3">
        <v>160.626</v>
      </c>
      <c r="H1557" s="3" t="s">
        <v>5169</v>
      </c>
      <c r="I1557" s="3" t="s">
        <v>5170</v>
      </c>
      <c r="J1557" s="3" t="s">
        <v>16</v>
      </c>
      <c r="K1557" s="3" t="s">
        <v>16</v>
      </c>
      <c r="L1557" s="3" t="s">
        <v>5171</v>
      </c>
      <c r="M1557" s="3"/>
    </row>
    <row r="1558" spans="1:13" x14ac:dyDescent="0.3">
      <c r="A1558" s="3" t="s">
        <v>5172</v>
      </c>
      <c r="B1558" s="3" t="s">
        <v>13</v>
      </c>
      <c r="C1558" s="3">
        <v>224715</v>
      </c>
      <c r="D1558" s="3">
        <v>19</v>
      </c>
      <c r="E1558" s="3">
        <v>232</v>
      </c>
      <c r="F1558" s="4">
        <v>4.4276200000000001E-42</v>
      </c>
      <c r="G1558" s="3">
        <v>142.52000000000001</v>
      </c>
      <c r="H1558" s="3" t="s">
        <v>2898</v>
      </c>
      <c r="I1558" s="3" t="s">
        <v>2899</v>
      </c>
      <c r="J1558" s="3" t="s">
        <v>16</v>
      </c>
      <c r="K1558" s="3" t="s">
        <v>2900</v>
      </c>
      <c r="L1558" s="3" t="s">
        <v>2901</v>
      </c>
      <c r="M1558" s="3"/>
    </row>
    <row r="1559" spans="1:13" x14ac:dyDescent="0.3">
      <c r="A1559" s="3" t="s">
        <v>5173</v>
      </c>
      <c r="B1559" s="3" t="s">
        <v>13</v>
      </c>
      <c r="C1559" s="3">
        <v>223729</v>
      </c>
      <c r="D1559" s="3">
        <v>2</v>
      </c>
      <c r="E1559" s="3">
        <v>281</v>
      </c>
      <c r="F1559" s="4">
        <v>3.6010099999999999E-124</v>
      </c>
      <c r="G1559" s="3">
        <v>355.024</v>
      </c>
      <c r="H1559" s="3" t="s">
        <v>2222</v>
      </c>
      <c r="I1559" s="3" t="s">
        <v>2223</v>
      </c>
      <c r="J1559" s="3" t="s">
        <v>16</v>
      </c>
      <c r="K1559" s="3" t="s">
        <v>2224</v>
      </c>
      <c r="L1559" s="3" t="s">
        <v>2225</v>
      </c>
      <c r="M1559" s="3"/>
    </row>
    <row r="1560" spans="1:13" x14ac:dyDescent="0.3">
      <c r="A1560" s="3" t="s">
        <v>5174</v>
      </c>
      <c r="B1560" s="3" t="s">
        <v>13</v>
      </c>
      <c r="C1560" s="3">
        <v>224767</v>
      </c>
      <c r="D1560" s="3">
        <v>1</v>
      </c>
      <c r="E1560" s="3">
        <v>157</v>
      </c>
      <c r="F1560" s="4">
        <v>6.9455599999999995E-89</v>
      </c>
      <c r="G1560" s="3">
        <v>256.12099999999998</v>
      </c>
      <c r="H1560" s="3" t="s">
        <v>5175</v>
      </c>
      <c r="I1560" s="3" t="s">
        <v>5176</v>
      </c>
      <c r="J1560" s="3" t="s">
        <v>16</v>
      </c>
      <c r="K1560" s="3" t="s">
        <v>5177</v>
      </c>
      <c r="L1560" s="3" t="s">
        <v>5178</v>
      </c>
      <c r="M1560" s="3"/>
    </row>
    <row r="1561" spans="1:13" x14ac:dyDescent="0.3">
      <c r="A1561" s="3" t="s">
        <v>5179</v>
      </c>
      <c r="B1561" s="3" t="s">
        <v>13</v>
      </c>
      <c r="C1561" s="3">
        <v>223204</v>
      </c>
      <c r="D1561" s="3">
        <v>1</v>
      </c>
      <c r="E1561" s="3">
        <v>398</v>
      </c>
      <c r="F1561" s="3">
        <v>0</v>
      </c>
      <c r="G1561" s="3">
        <v>584.12300000000005</v>
      </c>
      <c r="H1561" s="3" t="s">
        <v>5180</v>
      </c>
      <c r="I1561" s="3" t="s">
        <v>5181</v>
      </c>
      <c r="J1561" s="3" t="s">
        <v>16</v>
      </c>
      <c r="K1561" s="3" t="s">
        <v>5182</v>
      </c>
      <c r="L1561" s="3" t="s">
        <v>5183</v>
      </c>
      <c r="M1561" s="3"/>
    </row>
    <row r="1562" spans="1:13" x14ac:dyDescent="0.3">
      <c r="A1562" s="3" t="s">
        <v>5184</v>
      </c>
      <c r="B1562" s="3" t="s">
        <v>13</v>
      </c>
      <c r="C1562" s="3">
        <v>225380</v>
      </c>
      <c r="D1562" s="3">
        <v>1</v>
      </c>
      <c r="E1562" s="3">
        <v>113</v>
      </c>
      <c r="F1562" s="4">
        <v>1.7554600000000001E-44</v>
      </c>
      <c r="G1562" s="3">
        <v>140.232</v>
      </c>
      <c r="H1562" s="3" t="s">
        <v>5185</v>
      </c>
      <c r="I1562" s="3" t="s">
        <v>5186</v>
      </c>
      <c r="J1562" s="3" t="s">
        <v>16</v>
      </c>
      <c r="K1562" s="3" t="s">
        <v>5187</v>
      </c>
      <c r="L1562" s="3" t="s">
        <v>5188</v>
      </c>
      <c r="M1562" s="3"/>
    </row>
    <row r="1563" spans="1:13" x14ac:dyDescent="0.3">
      <c r="A1563" s="3" t="s">
        <v>5189</v>
      </c>
      <c r="B1563" s="3" t="s">
        <v>13</v>
      </c>
      <c r="C1563" s="3">
        <v>223135</v>
      </c>
      <c r="D1563" s="3">
        <v>2</v>
      </c>
      <c r="E1563" s="3">
        <v>337</v>
      </c>
      <c r="F1563" s="4">
        <v>4.8477699999999997E-177</v>
      </c>
      <c r="G1563" s="3">
        <v>493.61200000000002</v>
      </c>
      <c r="H1563" s="3" t="s">
        <v>5190</v>
      </c>
      <c r="I1563" s="3" t="s">
        <v>5191</v>
      </c>
      <c r="J1563" s="3" t="s">
        <v>16</v>
      </c>
      <c r="K1563" s="3" t="s">
        <v>5192</v>
      </c>
      <c r="L1563" s="3" t="s">
        <v>5193</v>
      </c>
      <c r="M1563" s="3"/>
    </row>
    <row r="1564" spans="1:13" x14ac:dyDescent="0.3">
      <c r="A1564" s="3" t="s">
        <v>5194</v>
      </c>
      <c r="B1564" s="3" t="s">
        <v>25</v>
      </c>
      <c r="C1564" s="3">
        <v>412983</v>
      </c>
      <c r="D1564" s="3">
        <v>3</v>
      </c>
      <c r="E1564" s="3">
        <v>100</v>
      </c>
      <c r="F1564" s="4">
        <v>6.2418999999999994E-11</v>
      </c>
      <c r="G1564" s="3">
        <v>54.033799999999999</v>
      </c>
      <c r="H1564" s="3" t="s">
        <v>5195</v>
      </c>
      <c r="I1564" s="3" t="s">
        <v>5196</v>
      </c>
      <c r="J1564" s="3" t="s">
        <v>16</v>
      </c>
      <c r="K1564" s="3" t="s">
        <v>16</v>
      </c>
      <c r="L1564" s="3" t="s">
        <v>5197</v>
      </c>
      <c r="M1564" s="3"/>
    </row>
    <row r="1565" spans="1:13" x14ac:dyDescent="0.3">
      <c r="A1565" s="3" t="s">
        <v>5198</v>
      </c>
      <c r="B1565" s="3" t="s">
        <v>13</v>
      </c>
      <c r="C1565" s="3">
        <v>223886</v>
      </c>
      <c r="D1565" s="3">
        <v>1</v>
      </c>
      <c r="E1565" s="3">
        <v>139</v>
      </c>
      <c r="F1565" s="4">
        <v>3.4582199999999999E-57</v>
      </c>
      <c r="G1565" s="3">
        <v>174.34299999999999</v>
      </c>
      <c r="H1565" s="3" t="s">
        <v>5199</v>
      </c>
      <c r="I1565" s="3" t="s">
        <v>5200</v>
      </c>
      <c r="J1565" s="3" t="s">
        <v>16</v>
      </c>
      <c r="K1565" s="3" t="s">
        <v>5201</v>
      </c>
      <c r="L1565" s="3" t="s">
        <v>5202</v>
      </c>
      <c r="M1565" s="3"/>
    </row>
    <row r="1566" spans="1:13" x14ac:dyDescent="0.3">
      <c r="A1566" s="3" t="s">
        <v>5203</v>
      </c>
      <c r="B1566" s="3" t="s">
        <v>13</v>
      </c>
      <c r="C1566" s="3">
        <v>226878</v>
      </c>
      <c r="D1566" s="3">
        <v>1</v>
      </c>
      <c r="E1566" s="3">
        <v>85</v>
      </c>
      <c r="F1566" s="4">
        <v>1.90679E-49</v>
      </c>
      <c r="G1566" s="3">
        <v>150.66399999999999</v>
      </c>
      <c r="H1566" s="3" t="s">
        <v>5204</v>
      </c>
      <c r="I1566" s="3" t="s">
        <v>5205</v>
      </c>
      <c r="J1566" s="3" t="s">
        <v>16</v>
      </c>
      <c r="K1566" s="3" t="s">
        <v>5206</v>
      </c>
      <c r="L1566" s="3" t="s">
        <v>5207</v>
      </c>
      <c r="M1566" s="3"/>
    </row>
    <row r="1567" spans="1:13" x14ac:dyDescent="0.3">
      <c r="A1567" s="3" t="s">
        <v>5208</v>
      </c>
      <c r="B1567" s="3" t="s">
        <v>25</v>
      </c>
      <c r="C1567" s="3">
        <v>412396</v>
      </c>
      <c r="D1567" s="3">
        <v>1</v>
      </c>
      <c r="E1567" s="3">
        <v>305</v>
      </c>
      <c r="F1567" s="4">
        <v>1.3338500000000001E-121</v>
      </c>
      <c r="G1567" s="3">
        <v>350.51299999999998</v>
      </c>
      <c r="H1567" s="3" t="s">
        <v>2224</v>
      </c>
      <c r="I1567" s="3" t="s">
        <v>5209</v>
      </c>
      <c r="J1567" s="3" t="s">
        <v>16</v>
      </c>
      <c r="K1567" s="3" t="s">
        <v>16</v>
      </c>
      <c r="L1567" s="3" t="s">
        <v>5210</v>
      </c>
      <c r="M1567" s="3"/>
    </row>
    <row r="1568" spans="1:13" x14ac:dyDescent="0.3">
      <c r="A1568" s="3" t="s">
        <v>5211</v>
      </c>
      <c r="B1568" s="3" t="s">
        <v>13</v>
      </c>
      <c r="C1568" s="3">
        <v>223308</v>
      </c>
      <c r="D1568" s="3">
        <v>1</v>
      </c>
      <c r="E1568" s="3">
        <v>44</v>
      </c>
      <c r="F1568" s="4">
        <v>2.9602800000000001E-11</v>
      </c>
      <c r="G1568" s="3">
        <v>51.145699999999998</v>
      </c>
      <c r="H1568" s="3" t="s">
        <v>5212</v>
      </c>
      <c r="I1568" s="3" t="s">
        <v>5213</v>
      </c>
      <c r="J1568" s="3" t="s">
        <v>16</v>
      </c>
      <c r="K1568" s="3" t="s">
        <v>5214</v>
      </c>
      <c r="L1568" s="3" t="s">
        <v>5215</v>
      </c>
      <c r="M1568" s="3"/>
    </row>
    <row r="1569" spans="1:13" x14ac:dyDescent="0.3">
      <c r="A1569" s="3" t="s">
        <v>5216</v>
      </c>
      <c r="B1569" s="3" t="s">
        <v>25</v>
      </c>
      <c r="C1569" s="3">
        <v>224760</v>
      </c>
      <c r="D1569" s="3">
        <v>1</v>
      </c>
      <c r="E1569" s="3">
        <v>317</v>
      </c>
      <c r="F1569" s="4">
        <v>1.9003599999999999E-49</v>
      </c>
      <c r="G1569" s="3">
        <v>163.61500000000001</v>
      </c>
      <c r="H1569" s="3" t="s">
        <v>5217</v>
      </c>
      <c r="I1569" s="3" t="s">
        <v>5218</v>
      </c>
      <c r="J1569" s="3" t="s">
        <v>16</v>
      </c>
      <c r="K1569" s="3" t="s">
        <v>16</v>
      </c>
      <c r="L1569" s="3" t="s">
        <v>5219</v>
      </c>
      <c r="M1569" s="3"/>
    </row>
    <row r="1570" spans="1:13" x14ac:dyDescent="0.3">
      <c r="A1570" s="3" t="s">
        <v>5220</v>
      </c>
      <c r="B1570" s="3" t="s">
        <v>13</v>
      </c>
      <c r="C1570" s="3">
        <v>223778</v>
      </c>
      <c r="D1570" s="3">
        <v>1</v>
      </c>
      <c r="E1570" s="3">
        <v>254</v>
      </c>
      <c r="F1570" s="4">
        <v>4.2511499999999999E-67</v>
      </c>
      <c r="G1570" s="3">
        <v>210.77</v>
      </c>
      <c r="H1570" s="3" t="s">
        <v>4102</v>
      </c>
      <c r="I1570" s="3" t="s">
        <v>4103</v>
      </c>
      <c r="J1570" s="3" t="s">
        <v>16</v>
      </c>
      <c r="K1570" s="3" t="s">
        <v>4104</v>
      </c>
      <c r="L1570" s="3" t="s">
        <v>4105</v>
      </c>
      <c r="M1570" s="3"/>
    </row>
    <row r="1571" spans="1:13" x14ac:dyDescent="0.3">
      <c r="A1571" s="3" t="s">
        <v>5221</v>
      </c>
      <c r="B1571" s="3" t="s">
        <v>13</v>
      </c>
      <c r="C1571" s="3">
        <v>223667</v>
      </c>
      <c r="D1571" s="3">
        <v>1</v>
      </c>
      <c r="E1571" s="3">
        <v>115</v>
      </c>
      <c r="F1571" s="4">
        <v>4.2684900000000002E-27</v>
      </c>
      <c r="G1571" s="3">
        <v>96.1905</v>
      </c>
      <c r="H1571" s="3" t="s">
        <v>5222</v>
      </c>
      <c r="I1571" s="3" t="s">
        <v>5223</v>
      </c>
      <c r="J1571" s="3" t="s">
        <v>16</v>
      </c>
      <c r="K1571" s="3" t="s">
        <v>5224</v>
      </c>
      <c r="L1571" s="3" t="s">
        <v>5225</v>
      </c>
      <c r="M1571" s="3"/>
    </row>
    <row r="1572" spans="1:13" x14ac:dyDescent="0.3">
      <c r="A1572" s="3" t="s">
        <v>5226</v>
      </c>
      <c r="B1572" s="3" t="s">
        <v>13</v>
      </c>
      <c r="C1572" s="3">
        <v>223243</v>
      </c>
      <c r="D1572" s="3">
        <v>1</v>
      </c>
      <c r="E1572" s="3">
        <v>457</v>
      </c>
      <c r="F1572" s="3">
        <v>0</v>
      </c>
      <c r="G1572" s="3">
        <v>720.19100000000003</v>
      </c>
      <c r="H1572" s="3" t="s">
        <v>5227</v>
      </c>
      <c r="I1572" s="3" t="s">
        <v>5228</v>
      </c>
      <c r="J1572" s="3" t="s">
        <v>16</v>
      </c>
      <c r="K1572" s="3" t="s">
        <v>5229</v>
      </c>
      <c r="L1572" s="3" t="s">
        <v>5230</v>
      </c>
      <c r="M1572" s="3"/>
    </row>
    <row r="1573" spans="1:13" x14ac:dyDescent="0.3">
      <c r="A1573" s="3" t="s">
        <v>5231</v>
      </c>
      <c r="B1573" s="3" t="s">
        <v>13</v>
      </c>
      <c r="C1573" s="3">
        <v>223215</v>
      </c>
      <c r="D1573" s="3">
        <v>1</v>
      </c>
      <c r="E1573" s="3">
        <v>398</v>
      </c>
      <c r="F1573" s="3">
        <v>0</v>
      </c>
      <c r="G1573" s="3">
        <v>657.73199999999997</v>
      </c>
      <c r="H1573" s="3" t="s">
        <v>5232</v>
      </c>
      <c r="I1573" s="3" t="s">
        <v>5233</v>
      </c>
      <c r="J1573" s="3" t="s">
        <v>16</v>
      </c>
      <c r="K1573" s="3" t="s">
        <v>118</v>
      </c>
      <c r="L1573" s="3" t="s">
        <v>5234</v>
      </c>
      <c r="M1573" s="3"/>
    </row>
    <row r="1574" spans="1:13" x14ac:dyDescent="0.3">
      <c r="A1574" s="3" t="s">
        <v>5235</v>
      </c>
      <c r="B1574" s="3" t="s">
        <v>13</v>
      </c>
      <c r="C1574" s="3">
        <v>223655</v>
      </c>
      <c r="D1574" s="3">
        <v>4</v>
      </c>
      <c r="E1574" s="3">
        <v>84</v>
      </c>
      <c r="F1574" s="3">
        <v>1.44699E-3</v>
      </c>
      <c r="G1574" s="3">
        <v>36.792099999999998</v>
      </c>
      <c r="H1574" s="3" t="s">
        <v>3999</v>
      </c>
      <c r="I1574" s="3" t="s">
        <v>4000</v>
      </c>
      <c r="J1574" s="3" t="s">
        <v>99</v>
      </c>
      <c r="K1574" s="3" t="s">
        <v>2535</v>
      </c>
      <c r="L1574" s="3" t="s">
        <v>4001</v>
      </c>
      <c r="M1574" s="3"/>
    </row>
    <row r="1575" spans="1:13" x14ac:dyDescent="0.3">
      <c r="A1575" s="3" t="s">
        <v>5236</v>
      </c>
      <c r="B1575" s="3" t="s">
        <v>25</v>
      </c>
      <c r="C1575" s="3">
        <v>226979</v>
      </c>
      <c r="D1575" s="3">
        <v>17</v>
      </c>
      <c r="E1575" s="3">
        <v>275</v>
      </c>
      <c r="F1575" s="4">
        <v>2.1699000000000001E-9</v>
      </c>
      <c r="G1575" s="3">
        <v>59.146000000000001</v>
      </c>
      <c r="H1575" s="3" t="s">
        <v>5004</v>
      </c>
      <c r="I1575" s="3" t="s">
        <v>5005</v>
      </c>
      <c r="J1575" s="3" t="s">
        <v>16</v>
      </c>
      <c r="K1575" s="3" t="s">
        <v>16</v>
      </c>
      <c r="L1575" s="3" t="s">
        <v>5006</v>
      </c>
      <c r="M1575" s="3"/>
    </row>
    <row r="1576" spans="1:13" x14ac:dyDescent="0.3">
      <c r="A1576" s="3" t="s">
        <v>5237</v>
      </c>
      <c r="B1576" s="3" t="s">
        <v>25</v>
      </c>
      <c r="C1576" s="3">
        <v>415584</v>
      </c>
      <c r="D1576" s="3">
        <v>6</v>
      </c>
      <c r="E1576" s="3">
        <v>221</v>
      </c>
      <c r="F1576" s="4">
        <v>1.22564E-18</v>
      </c>
      <c r="G1576" s="3">
        <v>80.525000000000006</v>
      </c>
      <c r="H1576" s="3" t="s">
        <v>3745</v>
      </c>
      <c r="I1576" s="3" t="s">
        <v>5238</v>
      </c>
      <c r="J1576" s="3" t="s">
        <v>16</v>
      </c>
      <c r="K1576" s="3" t="s">
        <v>16</v>
      </c>
      <c r="L1576" s="3" t="s">
        <v>5239</v>
      </c>
      <c r="M1576" s="3"/>
    </row>
    <row r="1577" spans="1:13" x14ac:dyDescent="0.3">
      <c r="A1577" s="3" t="s">
        <v>5240</v>
      </c>
      <c r="B1577" s="3" t="s">
        <v>13</v>
      </c>
      <c r="C1577" s="3">
        <v>223466</v>
      </c>
      <c r="D1577" s="3">
        <v>27</v>
      </c>
      <c r="E1577" s="3">
        <v>199</v>
      </c>
      <c r="F1577" s="4">
        <v>3.9427400000000002E-41</v>
      </c>
      <c r="G1577" s="3">
        <v>142.834</v>
      </c>
      <c r="H1577" s="3" t="s">
        <v>1403</v>
      </c>
      <c r="I1577" s="3" t="s">
        <v>1404</v>
      </c>
      <c r="J1577" s="3" t="s">
        <v>99</v>
      </c>
      <c r="K1577" s="3" t="s">
        <v>1405</v>
      </c>
      <c r="L1577" s="3" t="s">
        <v>1406</v>
      </c>
      <c r="M1577" s="3"/>
    </row>
    <row r="1578" spans="1:13" x14ac:dyDescent="0.3">
      <c r="A1578" s="3" t="s">
        <v>5241</v>
      </c>
      <c r="B1578" s="3" t="s">
        <v>13</v>
      </c>
      <c r="C1578" s="3">
        <v>223653</v>
      </c>
      <c r="D1578" s="3">
        <v>3</v>
      </c>
      <c r="E1578" s="3">
        <v>233</v>
      </c>
      <c r="F1578" s="4">
        <v>2.3327899999999999E-76</v>
      </c>
      <c r="G1578" s="3">
        <v>230.58699999999999</v>
      </c>
      <c r="H1578" s="3" t="s">
        <v>2691</v>
      </c>
      <c r="I1578" s="3" t="s">
        <v>2692</v>
      </c>
      <c r="J1578" s="3" t="s">
        <v>16</v>
      </c>
      <c r="K1578" s="3" t="s">
        <v>2693</v>
      </c>
      <c r="L1578" s="3" t="s">
        <v>2694</v>
      </c>
      <c r="M1578" s="3"/>
    </row>
    <row r="1579" spans="1:13" x14ac:dyDescent="0.3">
      <c r="A1579" s="3" t="s">
        <v>5242</v>
      </c>
      <c r="B1579" s="3" t="s">
        <v>13</v>
      </c>
      <c r="C1579" s="3">
        <v>223651</v>
      </c>
      <c r="D1579" s="3">
        <v>8</v>
      </c>
      <c r="E1579" s="3">
        <v>604</v>
      </c>
      <c r="F1579" s="4">
        <v>4.9391400000000002E-178</v>
      </c>
      <c r="G1579" s="3">
        <v>514.51900000000001</v>
      </c>
      <c r="H1579" s="3" t="s">
        <v>5243</v>
      </c>
      <c r="I1579" s="3" t="s">
        <v>5244</v>
      </c>
      <c r="J1579" s="3" t="s">
        <v>16</v>
      </c>
      <c r="K1579" s="3" t="s">
        <v>466</v>
      </c>
      <c r="L1579" s="3" t="s">
        <v>4920</v>
      </c>
      <c r="M1579" s="3"/>
    </row>
    <row r="1580" spans="1:13" x14ac:dyDescent="0.3">
      <c r="A1580" s="3" t="s">
        <v>5245</v>
      </c>
      <c r="B1580" s="3" t="s">
        <v>13</v>
      </c>
      <c r="C1580" s="3">
        <v>223628</v>
      </c>
      <c r="D1580" s="3">
        <v>1</v>
      </c>
      <c r="E1580" s="3">
        <v>497</v>
      </c>
      <c r="F1580" s="3">
        <v>0</v>
      </c>
      <c r="G1580" s="3">
        <v>889.64800000000002</v>
      </c>
      <c r="H1580" s="3" t="s">
        <v>5246</v>
      </c>
      <c r="I1580" s="3" t="s">
        <v>5247</v>
      </c>
      <c r="J1580" s="3" t="s">
        <v>16</v>
      </c>
      <c r="K1580" s="3" t="s">
        <v>5248</v>
      </c>
      <c r="L1580" s="3" t="s">
        <v>5249</v>
      </c>
      <c r="M1580" s="3"/>
    </row>
    <row r="1581" spans="1:13" x14ac:dyDescent="0.3">
      <c r="A1581" s="3" t="s">
        <v>5250</v>
      </c>
      <c r="B1581" s="3" t="s">
        <v>13</v>
      </c>
      <c r="C1581" s="3">
        <v>224240</v>
      </c>
      <c r="D1581" s="3">
        <v>11</v>
      </c>
      <c r="E1581" s="3">
        <v>156</v>
      </c>
      <c r="F1581" s="4">
        <v>1.73924E-39</v>
      </c>
      <c r="G1581" s="3">
        <v>133.24799999999999</v>
      </c>
      <c r="H1581" s="3" t="s">
        <v>5251</v>
      </c>
      <c r="I1581" s="3" t="s">
        <v>5252</v>
      </c>
      <c r="J1581" s="3" t="s">
        <v>16</v>
      </c>
      <c r="K1581" s="3" t="s">
        <v>5253</v>
      </c>
      <c r="L1581" s="3" t="s">
        <v>5254</v>
      </c>
      <c r="M1581" s="3"/>
    </row>
    <row r="1582" spans="1:13" x14ac:dyDescent="0.3">
      <c r="A1582" s="3" t="s">
        <v>5255</v>
      </c>
      <c r="B1582" s="3" t="s">
        <v>13</v>
      </c>
      <c r="C1582" s="3">
        <v>223874</v>
      </c>
      <c r="D1582" s="3">
        <v>289</v>
      </c>
      <c r="E1582" s="3">
        <v>589</v>
      </c>
      <c r="F1582" s="4">
        <v>1.19691E-102</v>
      </c>
      <c r="G1582" s="3">
        <v>312.77199999999999</v>
      </c>
      <c r="H1582" s="3" t="s">
        <v>5256</v>
      </c>
      <c r="I1582" s="3" t="s">
        <v>5257</v>
      </c>
      <c r="J1582" s="3" t="s">
        <v>16</v>
      </c>
      <c r="K1582" s="3" t="s">
        <v>5258</v>
      </c>
      <c r="L1582" s="3" t="s">
        <v>5259</v>
      </c>
      <c r="M1582" s="3"/>
    </row>
    <row r="1583" spans="1:13" x14ac:dyDescent="0.3">
      <c r="A1583" s="3" t="s">
        <v>5255</v>
      </c>
      <c r="B1583" s="3" t="s">
        <v>13</v>
      </c>
      <c r="C1583" s="3">
        <v>224033</v>
      </c>
      <c r="D1583" s="3">
        <v>17</v>
      </c>
      <c r="E1583" s="3">
        <v>275</v>
      </c>
      <c r="F1583" s="4">
        <v>2.3606999999999998E-87</v>
      </c>
      <c r="G1583" s="3">
        <v>272.10300000000001</v>
      </c>
      <c r="H1583" s="3" t="s">
        <v>5260</v>
      </c>
      <c r="I1583" s="3" t="s">
        <v>5261</v>
      </c>
      <c r="J1583" s="3" t="s">
        <v>16</v>
      </c>
      <c r="K1583" s="3" t="s">
        <v>5262</v>
      </c>
      <c r="L1583" s="3" t="s">
        <v>5263</v>
      </c>
      <c r="M1583" s="3"/>
    </row>
    <row r="1584" spans="1:13" x14ac:dyDescent="0.3">
      <c r="A1584" s="3" t="s">
        <v>5264</v>
      </c>
      <c r="B1584" s="3" t="s">
        <v>13</v>
      </c>
      <c r="C1584" s="3">
        <v>224046</v>
      </c>
      <c r="D1584" s="3">
        <v>1</v>
      </c>
      <c r="E1584" s="3">
        <v>232</v>
      </c>
      <c r="F1584" s="4">
        <v>1.60001E-112</v>
      </c>
      <c r="G1584" s="3">
        <v>323.02699999999999</v>
      </c>
      <c r="H1584" s="3" t="s">
        <v>5265</v>
      </c>
      <c r="I1584" s="3" t="s">
        <v>5266</v>
      </c>
      <c r="J1584" s="3" t="s">
        <v>16</v>
      </c>
      <c r="K1584" s="3" t="s">
        <v>369</v>
      </c>
      <c r="L1584" s="3" t="s">
        <v>5267</v>
      </c>
      <c r="M1584" s="3"/>
    </row>
    <row r="1585" spans="1:13" x14ac:dyDescent="0.3">
      <c r="A1585" s="3" t="s">
        <v>5268</v>
      </c>
      <c r="B1585" s="3" t="s">
        <v>13</v>
      </c>
      <c r="C1585" s="3">
        <v>224594</v>
      </c>
      <c r="D1585" s="3">
        <v>88</v>
      </c>
      <c r="E1585" s="3">
        <v>408</v>
      </c>
      <c r="F1585" s="4">
        <v>2.3404799999999999E-29</v>
      </c>
      <c r="G1585" s="3">
        <v>118.17400000000001</v>
      </c>
      <c r="H1585" s="3" t="s">
        <v>2459</v>
      </c>
      <c r="I1585" s="3" t="s">
        <v>2460</v>
      </c>
      <c r="J1585" s="3" t="s">
        <v>16</v>
      </c>
      <c r="K1585" s="3" t="s">
        <v>2461</v>
      </c>
      <c r="L1585" s="3" t="s">
        <v>2462</v>
      </c>
      <c r="M1585" s="3"/>
    </row>
    <row r="1586" spans="1:13" x14ac:dyDescent="0.3">
      <c r="A1586" s="3" t="s">
        <v>5269</v>
      </c>
      <c r="B1586" s="3" t="s">
        <v>13</v>
      </c>
      <c r="C1586" s="3">
        <v>224169</v>
      </c>
      <c r="D1586" s="3">
        <v>6</v>
      </c>
      <c r="E1586" s="3">
        <v>458</v>
      </c>
      <c r="F1586" s="3">
        <v>0</v>
      </c>
      <c r="G1586" s="3">
        <v>529.08799999999997</v>
      </c>
      <c r="H1586" s="3" t="s">
        <v>3344</v>
      </c>
      <c r="I1586" s="3" t="s">
        <v>3345</v>
      </c>
      <c r="J1586" s="3" t="s">
        <v>16</v>
      </c>
      <c r="K1586" s="3" t="s">
        <v>1251</v>
      </c>
      <c r="L1586" s="3" t="s">
        <v>3346</v>
      </c>
      <c r="M1586" s="3"/>
    </row>
    <row r="1587" spans="1:13" x14ac:dyDescent="0.3">
      <c r="A1587" s="3" t="s">
        <v>5270</v>
      </c>
      <c r="B1587" s="3" t="s">
        <v>13</v>
      </c>
      <c r="C1587" s="3">
        <v>223582</v>
      </c>
      <c r="D1587" s="3">
        <v>1</v>
      </c>
      <c r="E1587" s="3">
        <v>434</v>
      </c>
      <c r="F1587" s="4">
        <v>2.76973E-147</v>
      </c>
      <c r="G1587" s="3">
        <v>424.887</v>
      </c>
      <c r="H1587" s="3" t="s">
        <v>5271</v>
      </c>
      <c r="I1587" s="3" t="s">
        <v>5272</v>
      </c>
      <c r="J1587" s="3" t="s">
        <v>16</v>
      </c>
      <c r="K1587" s="3" t="s">
        <v>4835</v>
      </c>
      <c r="L1587" s="3" t="s">
        <v>4837</v>
      </c>
      <c r="M1587" s="3"/>
    </row>
    <row r="1588" spans="1:13" x14ac:dyDescent="0.3">
      <c r="A1588" s="3" t="s">
        <v>5273</v>
      </c>
      <c r="B1588" s="3" t="s">
        <v>13</v>
      </c>
      <c r="C1588" s="3">
        <v>223101</v>
      </c>
      <c r="D1588" s="3">
        <v>3</v>
      </c>
      <c r="E1588" s="3">
        <v>325</v>
      </c>
      <c r="F1588" s="3">
        <v>0</v>
      </c>
      <c r="G1588" s="3">
        <v>503.99099999999999</v>
      </c>
      <c r="H1588" s="3" t="s">
        <v>5274</v>
      </c>
      <c r="I1588" s="3" t="s">
        <v>5275</v>
      </c>
      <c r="J1588" s="3" t="s">
        <v>16</v>
      </c>
      <c r="K1588" s="3" t="s">
        <v>2349</v>
      </c>
      <c r="L1588" s="3" t="s">
        <v>2351</v>
      </c>
      <c r="M1588" s="3"/>
    </row>
    <row r="1589" spans="1:13" x14ac:dyDescent="0.3">
      <c r="A1589" s="3" t="s">
        <v>5276</v>
      </c>
      <c r="B1589" s="3" t="s">
        <v>13</v>
      </c>
      <c r="C1589" s="3">
        <v>223997</v>
      </c>
      <c r="D1589" s="3">
        <v>21</v>
      </c>
      <c r="E1589" s="3">
        <v>366</v>
      </c>
      <c r="F1589" s="4">
        <v>2.8142800000000001E-123</v>
      </c>
      <c r="G1589" s="3">
        <v>359.26400000000001</v>
      </c>
      <c r="H1589" s="3" t="s">
        <v>2344</v>
      </c>
      <c r="I1589" s="3" t="s">
        <v>2345</v>
      </c>
      <c r="J1589" s="3" t="s">
        <v>16</v>
      </c>
      <c r="K1589" s="3" t="s">
        <v>2346</v>
      </c>
      <c r="L1589" s="3" t="s">
        <v>2347</v>
      </c>
      <c r="M1589" s="3"/>
    </row>
    <row r="1590" spans="1:13" x14ac:dyDescent="0.3">
      <c r="A1590" s="3" t="s">
        <v>5277</v>
      </c>
      <c r="B1590" s="3" t="s">
        <v>13</v>
      </c>
      <c r="C1590" s="3">
        <v>223173</v>
      </c>
      <c r="D1590" s="3">
        <v>13</v>
      </c>
      <c r="E1590" s="3">
        <v>239</v>
      </c>
      <c r="F1590" s="4">
        <v>5.4694999999999994E-85</v>
      </c>
      <c r="G1590" s="3">
        <v>256.54399999999998</v>
      </c>
      <c r="H1590" s="3" t="s">
        <v>3527</v>
      </c>
      <c r="I1590" s="3" t="s">
        <v>3528</v>
      </c>
      <c r="J1590" s="3" t="s">
        <v>16</v>
      </c>
      <c r="K1590" s="3" t="s">
        <v>2466</v>
      </c>
      <c r="L1590" s="3" t="s">
        <v>3529</v>
      </c>
      <c r="M1590" s="3"/>
    </row>
    <row r="1591" spans="1:13" x14ac:dyDescent="0.3">
      <c r="A1591" s="3" t="s">
        <v>5278</v>
      </c>
      <c r="B1591" s="3" t="s">
        <v>25</v>
      </c>
      <c r="C1591" s="3">
        <v>418430</v>
      </c>
      <c r="D1591" s="3">
        <v>1</v>
      </c>
      <c r="E1591" s="3">
        <v>144</v>
      </c>
      <c r="F1591" s="4">
        <v>1.09303E-14</v>
      </c>
      <c r="G1591" s="3">
        <v>69.600399999999993</v>
      </c>
      <c r="H1591" s="3" t="s">
        <v>501</v>
      </c>
      <c r="I1591" s="3" t="s">
        <v>577</v>
      </c>
      <c r="J1591" s="3" t="s">
        <v>113</v>
      </c>
      <c r="K1591" s="3" t="s">
        <v>16</v>
      </c>
      <c r="L1591" s="3" t="s">
        <v>578</v>
      </c>
      <c r="M1591" s="3"/>
    </row>
    <row r="1592" spans="1:13" x14ac:dyDescent="0.3">
      <c r="A1592" s="3" t="s">
        <v>5279</v>
      </c>
      <c r="B1592" s="3" t="s">
        <v>13</v>
      </c>
      <c r="C1592" s="3">
        <v>224982</v>
      </c>
      <c r="D1592" s="3">
        <v>1</v>
      </c>
      <c r="E1592" s="3">
        <v>235</v>
      </c>
      <c r="F1592" s="4">
        <v>5.1580799999999998E-86</v>
      </c>
      <c r="G1592" s="3">
        <v>254.946</v>
      </c>
      <c r="H1592" s="3" t="s">
        <v>5280</v>
      </c>
      <c r="I1592" s="3" t="s">
        <v>5281</v>
      </c>
      <c r="J1592" s="3" t="s">
        <v>16</v>
      </c>
      <c r="K1592" s="3" t="s">
        <v>5282</v>
      </c>
      <c r="L1592" s="3" t="s">
        <v>5283</v>
      </c>
      <c r="M1592" s="3"/>
    </row>
    <row r="1593" spans="1:13" x14ac:dyDescent="0.3">
      <c r="A1593" s="3" t="s">
        <v>5284</v>
      </c>
      <c r="B1593" s="3" t="s">
        <v>13</v>
      </c>
      <c r="C1593" s="3">
        <v>223087</v>
      </c>
      <c r="D1593" s="3">
        <v>1</v>
      </c>
      <c r="E1593" s="3">
        <v>482</v>
      </c>
      <c r="F1593" s="3">
        <v>0</v>
      </c>
      <c r="G1593" s="3">
        <v>541.14099999999996</v>
      </c>
      <c r="H1593" s="3" t="s">
        <v>5285</v>
      </c>
      <c r="I1593" s="3" t="s">
        <v>5286</v>
      </c>
      <c r="J1593" s="3" t="s">
        <v>16</v>
      </c>
      <c r="K1593" s="3" t="s">
        <v>274</v>
      </c>
      <c r="L1593" s="3" t="s">
        <v>5287</v>
      </c>
      <c r="M1593" s="3"/>
    </row>
    <row r="1594" spans="1:13" x14ac:dyDescent="0.3">
      <c r="A1594" s="3" t="s">
        <v>5288</v>
      </c>
      <c r="B1594" s="3" t="s">
        <v>13</v>
      </c>
      <c r="C1594" s="3">
        <v>223323</v>
      </c>
      <c r="D1594" s="3">
        <v>3</v>
      </c>
      <c r="E1594" s="3">
        <v>158</v>
      </c>
      <c r="F1594" s="4">
        <v>3.9067599999999999E-80</v>
      </c>
      <c r="G1594" s="3">
        <v>234.011</v>
      </c>
      <c r="H1594" s="3" t="s">
        <v>5289</v>
      </c>
      <c r="I1594" s="3" t="s">
        <v>5290</v>
      </c>
      <c r="J1594" s="3" t="s">
        <v>16</v>
      </c>
      <c r="K1594" s="3" t="s">
        <v>5291</v>
      </c>
      <c r="L1594" s="3" t="s">
        <v>5292</v>
      </c>
      <c r="M1594" s="3"/>
    </row>
    <row r="1595" spans="1:13" x14ac:dyDescent="0.3">
      <c r="A1595" s="3" t="s">
        <v>5293</v>
      </c>
      <c r="B1595" s="3" t="s">
        <v>13</v>
      </c>
      <c r="C1595" s="3">
        <v>224924</v>
      </c>
      <c r="D1595" s="3">
        <v>5</v>
      </c>
      <c r="E1595" s="3">
        <v>232</v>
      </c>
      <c r="F1595" s="4">
        <v>6.7338300000000004E-69</v>
      </c>
      <c r="G1595" s="3">
        <v>210.995</v>
      </c>
      <c r="H1595" s="3" t="s">
        <v>5294</v>
      </c>
      <c r="I1595" s="3" t="s">
        <v>5295</v>
      </c>
      <c r="J1595" s="3" t="s">
        <v>16</v>
      </c>
      <c r="K1595" s="3" t="s">
        <v>5296</v>
      </c>
      <c r="L1595" s="3" t="s">
        <v>5297</v>
      </c>
      <c r="M1595" s="3"/>
    </row>
    <row r="1596" spans="1:13" x14ac:dyDescent="0.3">
      <c r="A1596" s="3" t="s">
        <v>5298</v>
      </c>
      <c r="B1596" s="3" t="s">
        <v>13</v>
      </c>
      <c r="C1596" s="3">
        <v>224132</v>
      </c>
      <c r="D1596" s="3">
        <v>1</v>
      </c>
      <c r="E1596" s="3">
        <v>213</v>
      </c>
      <c r="F1596" s="4">
        <v>1.7141899999999999E-78</v>
      </c>
      <c r="G1596" s="3">
        <v>234.803</v>
      </c>
      <c r="H1596" s="3" t="s">
        <v>5299</v>
      </c>
      <c r="I1596" s="3" t="s">
        <v>5300</v>
      </c>
      <c r="J1596" s="3" t="s">
        <v>16</v>
      </c>
      <c r="K1596" s="3" t="s">
        <v>335</v>
      </c>
      <c r="L1596" s="3" t="s">
        <v>5301</v>
      </c>
      <c r="M1596" s="3"/>
    </row>
    <row r="1597" spans="1:13" x14ac:dyDescent="0.3">
      <c r="A1597" s="3" t="s">
        <v>5302</v>
      </c>
      <c r="B1597" s="3" t="s">
        <v>13</v>
      </c>
      <c r="C1597" s="3">
        <v>227292</v>
      </c>
      <c r="D1597" s="3">
        <v>1</v>
      </c>
      <c r="E1597" s="3">
        <v>357</v>
      </c>
      <c r="F1597" s="4">
        <v>7.6295699999999994E-136</v>
      </c>
      <c r="G1597" s="3">
        <v>390.935</v>
      </c>
      <c r="H1597" s="3" t="s">
        <v>5303</v>
      </c>
      <c r="I1597" s="3" t="s">
        <v>5303</v>
      </c>
      <c r="J1597" s="3" t="s">
        <v>16</v>
      </c>
      <c r="K1597" s="3" t="s">
        <v>5304</v>
      </c>
      <c r="L1597" s="3" t="s">
        <v>5305</v>
      </c>
      <c r="M1597" s="3"/>
    </row>
    <row r="1598" spans="1:13" x14ac:dyDescent="0.3">
      <c r="A1598" s="3" t="s">
        <v>5306</v>
      </c>
      <c r="B1598" s="3" t="s">
        <v>13</v>
      </c>
      <c r="C1598" s="3">
        <v>223993</v>
      </c>
      <c r="D1598" s="3">
        <v>4</v>
      </c>
      <c r="E1598" s="3">
        <v>454</v>
      </c>
      <c r="F1598" s="3">
        <v>0</v>
      </c>
      <c r="G1598" s="3">
        <v>732.1</v>
      </c>
      <c r="H1598" s="3" t="s">
        <v>5307</v>
      </c>
      <c r="I1598" s="3" t="s">
        <v>5308</v>
      </c>
      <c r="J1598" s="3" t="s">
        <v>16</v>
      </c>
      <c r="K1598" s="3" t="s">
        <v>5309</v>
      </c>
      <c r="L1598" s="3" t="s">
        <v>5310</v>
      </c>
      <c r="M1598" s="3"/>
    </row>
    <row r="1599" spans="1:13" x14ac:dyDescent="0.3">
      <c r="A1599" s="3" t="s">
        <v>5311</v>
      </c>
      <c r="B1599" s="3" t="s">
        <v>13</v>
      </c>
      <c r="C1599" s="3">
        <v>223827</v>
      </c>
      <c r="D1599" s="3">
        <v>3</v>
      </c>
      <c r="E1599" s="3">
        <v>148</v>
      </c>
      <c r="F1599" s="4">
        <v>1.8143E-53</v>
      </c>
      <c r="G1599" s="3">
        <v>165.47399999999999</v>
      </c>
      <c r="H1599" s="3" t="s">
        <v>5312</v>
      </c>
      <c r="I1599" s="3" t="s">
        <v>5313</v>
      </c>
      <c r="J1599" s="3" t="s">
        <v>16</v>
      </c>
      <c r="K1599" s="3" t="s">
        <v>5314</v>
      </c>
      <c r="L1599" s="3" t="s">
        <v>5315</v>
      </c>
      <c r="M1599" s="3"/>
    </row>
    <row r="1600" spans="1:13" x14ac:dyDescent="0.3">
      <c r="A1600" s="3" t="s">
        <v>5316</v>
      </c>
      <c r="B1600" s="3" t="s">
        <v>13</v>
      </c>
      <c r="C1600" s="3">
        <v>224372</v>
      </c>
      <c r="D1600" s="3">
        <v>1</v>
      </c>
      <c r="E1600" s="3">
        <v>474</v>
      </c>
      <c r="F1600" s="4">
        <v>9.07015E-143</v>
      </c>
      <c r="G1600" s="3">
        <v>415.839</v>
      </c>
      <c r="H1600" s="3" t="s">
        <v>5317</v>
      </c>
      <c r="I1600" s="3" t="s">
        <v>5318</v>
      </c>
      <c r="J1600" s="3" t="s">
        <v>16</v>
      </c>
      <c r="K1600" s="3" t="s">
        <v>1383</v>
      </c>
      <c r="L1600" s="3" t="s">
        <v>5319</v>
      </c>
      <c r="M1600" s="3"/>
    </row>
    <row r="1601" spans="1:13" x14ac:dyDescent="0.3">
      <c r="A1601" s="3" t="s">
        <v>5320</v>
      </c>
      <c r="B1601" s="3" t="s">
        <v>13</v>
      </c>
      <c r="C1601" s="3">
        <v>224364</v>
      </c>
      <c r="D1601" s="3">
        <v>7</v>
      </c>
      <c r="E1601" s="3">
        <v>103</v>
      </c>
      <c r="F1601" s="4">
        <v>4.8441099999999999E-36</v>
      </c>
      <c r="G1601" s="3">
        <v>118.099</v>
      </c>
      <c r="H1601" s="3" t="s">
        <v>5321</v>
      </c>
      <c r="I1601" s="3" t="s">
        <v>5322</v>
      </c>
      <c r="J1601" s="3" t="s">
        <v>16</v>
      </c>
      <c r="K1601" s="3" t="s">
        <v>5323</v>
      </c>
      <c r="L1601" s="3" t="s">
        <v>5324</v>
      </c>
      <c r="M1601" s="3"/>
    </row>
    <row r="1602" spans="1:13" x14ac:dyDescent="0.3">
      <c r="A1602" s="3" t="s">
        <v>5325</v>
      </c>
      <c r="B1602" s="3" t="s">
        <v>13</v>
      </c>
      <c r="C1602" s="3">
        <v>223777</v>
      </c>
      <c r="D1602" s="3">
        <v>59</v>
      </c>
      <c r="E1602" s="3">
        <v>176</v>
      </c>
      <c r="F1602" s="4">
        <v>3.8608900000000003E-15</v>
      </c>
      <c r="G1602" s="3">
        <v>71.726799999999997</v>
      </c>
      <c r="H1602" s="3" t="s">
        <v>5326</v>
      </c>
      <c r="I1602" s="3" t="s">
        <v>5327</v>
      </c>
      <c r="J1602" s="3" t="s">
        <v>99</v>
      </c>
      <c r="K1602" s="3" t="s">
        <v>5328</v>
      </c>
      <c r="L1602" s="3" t="s">
        <v>5329</v>
      </c>
      <c r="M1602" s="3"/>
    </row>
    <row r="1603" spans="1:13" x14ac:dyDescent="0.3">
      <c r="A1603" s="3" t="s">
        <v>5330</v>
      </c>
      <c r="B1603" s="3" t="s">
        <v>13</v>
      </c>
      <c r="C1603" s="3">
        <v>223290</v>
      </c>
      <c r="D1603" s="3">
        <v>20</v>
      </c>
      <c r="E1603" s="3">
        <v>161</v>
      </c>
      <c r="F1603" s="4">
        <v>6.8409900000000003E-40</v>
      </c>
      <c r="G1603" s="3">
        <v>133.18199999999999</v>
      </c>
      <c r="H1603" s="3" t="s">
        <v>5331</v>
      </c>
      <c r="I1603" s="3" t="s">
        <v>5332</v>
      </c>
      <c r="J1603" s="3" t="s">
        <v>16</v>
      </c>
      <c r="K1603" s="3" t="s">
        <v>5333</v>
      </c>
      <c r="L1603" s="3" t="s">
        <v>5334</v>
      </c>
      <c r="M1603" s="3"/>
    </row>
    <row r="1604" spans="1:13" x14ac:dyDescent="0.3">
      <c r="A1604" s="3" t="s">
        <v>5335</v>
      </c>
      <c r="B1604" s="3" t="s">
        <v>13</v>
      </c>
      <c r="C1604" s="3">
        <v>224197</v>
      </c>
      <c r="D1604" s="3">
        <v>1</v>
      </c>
      <c r="E1604" s="3">
        <v>66</v>
      </c>
      <c r="F1604" s="4">
        <v>6.4067999999999995E-35</v>
      </c>
      <c r="G1604" s="3">
        <v>112.251</v>
      </c>
      <c r="H1604" s="3" t="s">
        <v>5336</v>
      </c>
      <c r="I1604" s="3" t="s">
        <v>5337</v>
      </c>
      <c r="J1604" s="3" t="s">
        <v>16</v>
      </c>
      <c r="K1604" s="3" t="s">
        <v>5338</v>
      </c>
      <c r="L1604" s="3" t="s">
        <v>5339</v>
      </c>
      <c r="M1604" s="3"/>
    </row>
    <row r="1605" spans="1:13" x14ac:dyDescent="0.3">
      <c r="A1605" s="3" t="s">
        <v>5340</v>
      </c>
      <c r="B1605" s="3" t="s">
        <v>13</v>
      </c>
      <c r="C1605" s="3">
        <v>223608</v>
      </c>
      <c r="D1605" s="3">
        <v>23</v>
      </c>
      <c r="E1605" s="3">
        <v>441</v>
      </c>
      <c r="F1605" s="4">
        <v>8.40618E-79</v>
      </c>
      <c r="G1605" s="3">
        <v>251.375</v>
      </c>
      <c r="H1605" s="3" t="s">
        <v>2194</v>
      </c>
      <c r="I1605" s="3" t="s">
        <v>2195</v>
      </c>
      <c r="J1605" s="3" t="s">
        <v>16</v>
      </c>
      <c r="K1605" s="3" t="s">
        <v>56</v>
      </c>
      <c r="L1605" s="3" t="s">
        <v>2196</v>
      </c>
      <c r="M1605" s="3"/>
    </row>
    <row r="1606" spans="1:13" x14ac:dyDescent="0.3">
      <c r="A1606" s="3" t="s">
        <v>5341</v>
      </c>
      <c r="B1606" s="3" t="s">
        <v>13</v>
      </c>
      <c r="C1606" s="3">
        <v>223672</v>
      </c>
      <c r="D1606" s="3">
        <v>43</v>
      </c>
      <c r="E1606" s="3">
        <v>124</v>
      </c>
      <c r="F1606" s="4">
        <v>8.9984500000000001E-25</v>
      </c>
      <c r="G1606" s="3">
        <v>90.876499999999993</v>
      </c>
      <c r="H1606" s="3" t="s">
        <v>5342</v>
      </c>
      <c r="I1606" s="3" t="s">
        <v>5343</v>
      </c>
      <c r="J1606" s="3" t="s">
        <v>99</v>
      </c>
      <c r="K1606" s="3" t="s">
        <v>5344</v>
      </c>
      <c r="L1606" s="3" t="s">
        <v>5345</v>
      </c>
      <c r="M1606" s="3"/>
    </row>
    <row r="1607" spans="1:13" x14ac:dyDescent="0.3">
      <c r="A1607" s="3" t="s">
        <v>5346</v>
      </c>
      <c r="B1607" s="3" t="s">
        <v>13</v>
      </c>
      <c r="C1607" s="3">
        <v>223860</v>
      </c>
      <c r="D1607" s="3">
        <v>3</v>
      </c>
      <c r="E1607" s="3">
        <v>117</v>
      </c>
      <c r="F1607" s="4">
        <v>8.4028499999999997E-21</v>
      </c>
      <c r="G1607" s="3">
        <v>80.560299999999998</v>
      </c>
      <c r="H1607" s="3" t="s">
        <v>1160</v>
      </c>
      <c r="I1607" s="3" t="s">
        <v>1161</v>
      </c>
      <c r="J1607" s="3" t="s">
        <v>16</v>
      </c>
      <c r="K1607" s="3" t="s">
        <v>1162</v>
      </c>
      <c r="L1607" s="3" t="s">
        <v>1163</v>
      </c>
      <c r="M1607" s="3"/>
    </row>
    <row r="1608" spans="1:13" x14ac:dyDescent="0.3">
      <c r="A1608" s="3" t="s">
        <v>5347</v>
      </c>
      <c r="B1608" s="3" t="s">
        <v>25</v>
      </c>
      <c r="C1608" s="3">
        <v>225443</v>
      </c>
      <c r="D1608" s="3">
        <v>77</v>
      </c>
      <c r="E1608" s="3">
        <v>116</v>
      </c>
      <c r="F1608" s="3">
        <v>8.5031400000000002E-4</v>
      </c>
      <c r="G1608" s="3">
        <v>40.012300000000003</v>
      </c>
      <c r="H1608" s="3" t="s">
        <v>1768</v>
      </c>
      <c r="I1608" s="3" t="s">
        <v>5348</v>
      </c>
      <c r="J1608" s="3" t="s">
        <v>74</v>
      </c>
      <c r="K1608" s="3" t="s">
        <v>16</v>
      </c>
      <c r="L1608" s="3" t="s">
        <v>1769</v>
      </c>
      <c r="M1608" s="3"/>
    </row>
    <row r="1609" spans="1:13" x14ac:dyDescent="0.3">
      <c r="A1609" s="3" t="s">
        <v>5349</v>
      </c>
      <c r="B1609" s="3" t="s">
        <v>13</v>
      </c>
      <c r="C1609" s="3">
        <v>224390</v>
      </c>
      <c r="D1609" s="3">
        <v>3</v>
      </c>
      <c r="E1609" s="3">
        <v>370</v>
      </c>
      <c r="F1609" s="4">
        <v>3.96015E-150</v>
      </c>
      <c r="G1609" s="3">
        <v>429.00799999999998</v>
      </c>
      <c r="H1609" s="3" t="s">
        <v>2656</v>
      </c>
      <c r="I1609" s="3" t="s">
        <v>2657</v>
      </c>
      <c r="J1609" s="3" t="s">
        <v>16</v>
      </c>
      <c r="K1609" s="3" t="s">
        <v>626</v>
      </c>
      <c r="L1609" s="3" t="s">
        <v>2658</v>
      </c>
      <c r="M1609" s="3"/>
    </row>
    <row r="1610" spans="1:13" x14ac:dyDescent="0.3">
      <c r="A1610" s="3" t="s">
        <v>5350</v>
      </c>
      <c r="B1610" s="3" t="s">
        <v>25</v>
      </c>
      <c r="C1610" s="3">
        <v>420050</v>
      </c>
      <c r="D1610" s="3">
        <v>1</v>
      </c>
      <c r="E1610" s="3">
        <v>121</v>
      </c>
      <c r="F1610" s="4">
        <v>4.7548200000000002E-16</v>
      </c>
      <c r="G1610" s="3">
        <v>68.670500000000004</v>
      </c>
      <c r="H1610" s="3" t="s">
        <v>5351</v>
      </c>
      <c r="I1610" s="3" t="s">
        <v>5352</v>
      </c>
      <c r="J1610" s="3" t="s">
        <v>16</v>
      </c>
      <c r="K1610" s="3" t="s">
        <v>16</v>
      </c>
      <c r="L1610" s="3" t="s">
        <v>5353</v>
      </c>
      <c r="M1610" s="3"/>
    </row>
    <row r="1611" spans="1:13" x14ac:dyDescent="0.3">
      <c r="A1611" s="3" t="s">
        <v>5354</v>
      </c>
      <c r="B1611" s="3" t="s">
        <v>13</v>
      </c>
      <c r="C1611" s="3">
        <v>225082</v>
      </c>
      <c r="D1611" s="3">
        <v>4</v>
      </c>
      <c r="E1611" s="3">
        <v>236</v>
      </c>
      <c r="F1611" s="4">
        <v>2.71859E-76</v>
      </c>
      <c r="G1611" s="3">
        <v>231.42500000000001</v>
      </c>
      <c r="H1611" s="3" t="s">
        <v>5355</v>
      </c>
      <c r="I1611" s="3" t="s">
        <v>5356</v>
      </c>
      <c r="J1611" s="3" t="s">
        <v>16</v>
      </c>
      <c r="K1611" s="3" t="s">
        <v>5357</v>
      </c>
      <c r="L1611" s="3" t="s">
        <v>5358</v>
      </c>
      <c r="M1611" s="3"/>
    </row>
    <row r="1612" spans="1:13" x14ac:dyDescent="0.3">
      <c r="A1612" s="3" t="s">
        <v>5359</v>
      </c>
      <c r="B1612" s="3" t="s">
        <v>13</v>
      </c>
      <c r="C1612" s="3">
        <v>223692</v>
      </c>
      <c r="D1612" s="3">
        <v>4</v>
      </c>
      <c r="E1612" s="3">
        <v>266</v>
      </c>
      <c r="F1612" s="4">
        <v>1.3271400000000001E-48</v>
      </c>
      <c r="G1612" s="3">
        <v>160.99100000000001</v>
      </c>
      <c r="H1612" s="3" t="s">
        <v>3880</v>
      </c>
      <c r="I1612" s="3" t="s">
        <v>3881</v>
      </c>
      <c r="J1612" s="3" t="s">
        <v>16</v>
      </c>
      <c r="K1612" s="3" t="s">
        <v>3882</v>
      </c>
      <c r="L1612" s="3" t="s">
        <v>3883</v>
      </c>
      <c r="M1612" s="3"/>
    </row>
    <row r="1613" spans="1:13" x14ac:dyDescent="0.3">
      <c r="A1613" s="3" t="s">
        <v>5360</v>
      </c>
      <c r="B1613" s="3" t="s">
        <v>13</v>
      </c>
      <c r="C1613" s="3">
        <v>224047</v>
      </c>
      <c r="D1613" s="3">
        <v>1</v>
      </c>
      <c r="E1613" s="3">
        <v>242</v>
      </c>
      <c r="F1613" s="4">
        <v>1.3127100000000001E-100</v>
      </c>
      <c r="G1613" s="3">
        <v>293.77800000000002</v>
      </c>
      <c r="H1613" s="3" t="s">
        <v>3875</v>
      </c>
      <c r="I1613" s="3" t="s">
        <v>3876</v>
      </c>
      <c r="J1613" s="3" t="s">
        <v>16</v>
      </c>
      <c r="K1613" s="3" t="s">
        <v>3877</v>
      </c>
      <c r="L1613" s="3" t="s">
        <v>3878</v>
      </c>
      <c r="M1613" s="3"/>
    </row>
    <row r="1614" spans="1:13" x14ac:dyDescent="0.3">
      <c r="A1614" s="3" t="s">
        <v>5361</v>
      </c>
      <c r="B1614" s="3" t="s">
        <v>13</v>
      </c>
      <c r="C1614" s="3">
        <v>224047</v>
      </c>
      <c r="D1614" s="3">
        <v>3</v>
      </c>
      <c r="E1614" s="3">
        <v>229</v>
      </c>
      <c r="F1614" s="4">
        <v>1.05313E-97</v>
      </c>
      <c r="G1614" s="3">
        <v>286.07400000000001</v>
      </c>
      <c r="H1614" s="3" t="s">
        <v>3875</v>
      </c>
      <c r="I1614" s="3" t="s">
        <v>3876</v>
      </c>
      <c r="J1614" s="3" t="s">
        <v>16</v>
      </c>
      <c r="K1614" s="3" t="s">
        <v>3877</v>
      </c>
      <c r="L1614" s="3" t="s">
        <v>3878</v>
      </c>
      <c r="M1614" s="3"/>
    </row>
    <row r="1615" spans="1:13" x14ac:dyDescent="0.3">
      <c r="A1615" s="3" t="s">
        <v>5362</v>
      </c>
      <c r="B1615" s="3" t="s">
        <v>25</v>
      </c>
      <c r="C1615" s="3">
        <v>331548</v>
      </c>
      <c r="D1615" s="3">
        <v>2</v>
      </c>
      <c r="E1615" s="3">
        <v>54</v>
      </c>
      <c r="F1615" s="3">
        <v>4.33175E-4</v>
      </c>
      <c r="G1615" s="3">
        <v>35.874899999999997</v>
      </c>
      <c r="H1615" s="3" t="s">
        <v>5363</v>
      </c>
      <c r="I1615" s="3" t="s">
        <v>5364</v>
      </c>
      <c r="J1615" s="3" t="s">
        <v>74</v>
      </c>
      <c r="K1615" s="3" t="s">
        <v>16</v>
      </c>
      <c r="L1615" s="3" t="s">
        <v>5365</v>
      </c>
      <c r="M1615" s="3"/>
    </row>
    <row r="1616" spans="1:13" x14ac:dyDescent="0.3">
      <c r="A1616" s="3" t="s">
        <v>5366</v>
      </c>
      <c r="B1616" s="3" t="s">
        <v>13</v>
      </c>
      <c r="C1616" s="3">
        <v>225818</v>
      </c>
      <c r="D1616" s="3">
        <v>5</v>
      </c>
      <c r="E1616" s="3">
        <v>246</v>
      </c>
      <c r="F1616" s="4">
        <v>2.5779400000000001E-24</v>
      </c>
      <c r="G1616" s="3">
        <v>97.431399999999996</v>
      </c>
      <c r="H1616" s="3" t="s">
        <v>2100</v>
      </c>
      <c r="I1616" s="3" t="s">
        <v>2101</v>
      </c>
      <c r="J1616" s="3" t="s">
        <v>16</v>
      </c>
      <c r="K1616" s="3" t="s">
        <v>2102</v>
      </c>
      <c r="L1616" s="3" t="s">
        <v>2103</v>
      </c>
      <c r="M1616" s="3"/>
    </row>
    <row r="1617" spans="1:13" x14ac:dyDescent="0.3">
      <c r="A1617" s="3" t="s">
        <v>5367</v>
      </c>
      <c r="B1617" s="3" t="s">
        <v>25</v>
      </c>
      <c r="C1617" s="3">
        <v>225827</v>
      </c>
      <c r="D1617" s="3">
        <v>209</v>
      </c>
      <c r="E1617" s="3">
        <v>408</v>
      </c>
      <c r="F1617" s="4">
        <v>1.4919599999999999E-8</v>
      </c>
      <c r="G1617" s="3">
        <v>56.528599999999997</v>
      </c>
      <c r="H1617" s="3" t="s">
        <v>5368</v>
      </c>
      <c r="I1617" s="3" t="s">
        <v>5369</v>
      </c>
      <c r="J1617" s="3" t="s">
        <v>99</v>
      </c>
      <c r="K1617" s="3" t="s">
        <v>16</v>
      </c>
      <c r="L1617" s="3" t="s">
        <v>5370</v>
      </c>
      <c r="M1617" s="3"/>
    </row>
    <row r="1618" spans="1:13" x14ac:dyDescent="0.3">
      <c r="A1618" s="3" t="s">
        <v>5367</v>
      </c>
      <c r="B1618" s="3" t="s">
        <v>25</v>
      </c>
      <c r="C1618" s="3">
        <v>225519</v>
      </c>
      <c r="D1618" s="3">
        <v>1</v>
      </c>
      <c r="E1618" s="3">
        <v>410</v>
      </c>
      <c r="F1618" s="4">
        <v>2.0040100000000001E-6</v>
      </c>
      <c r="G1618" s="3">
        <v>49.756500000000003</v>
      </c>
      <c r="H1618" s="3" t="s">
        <v>2105</v>
      </c>
      <c r="I1618" s="3" t="s">
        <v>2106</v>
      </c>
      <c r="J1618" s="3" t="s">
        <v>16</v>
      </c>
      <c r="K1618" s="3" t="s">
        <v>16</v>
      </c>
      <c r="L1618" s="3" t="s">
        <v>2107</v>
      </c>
      <c r="M1618" s="3"/>
    </row>
    <row r="1619" spans="1:13" x14ac:dyDescent="0.3">
      <c r="A1619" s="3" t="s">
        <v>5371</v>
      </c>
      <c r="B1619" s="3" t="s">
        <v>13</v>
      </c>
      <c r="C1619" s="3">
        <v>223632</v>
      </c>
      <c r="D1619" s="3">
        <v>1</v>
      </c>
      <c r="E1619" s="3">
        <v>183</v>
      </c>
      <c r="F1619" s="4">
        <v>7.1657200000000001E-28</v>
      </c>
      <c r="G1619" s="3">
        <v>102.836</v>
      </c>
      <c r="H1619" s="3" t="s">
        <v>5372</v>
      </c>
      <c r="I1619" s="3" t="s">
        <v>5373</v>
      </c>
      <c r="J1619" s="3" t="s">
        <v>16</v>
      </c>
      <c r="K1619" s="3" t="s">
        <v>5374</v>
      </c>
      <c r="L1619" s="3" t="s">
        <v>5375</v>
      </c>
      <c r="M1619" s="3"/>
    </row>
    <row r="1620" spans="1:13" x14ac:dyDescent="0.3">
      <c r="A1620" s="3" t="s">
        <v>5376</v>
      </c>
      <c r="B1620" s="3" t="s">
        <v>25</v>
      </c>
      <c r="C1620" s="3">
        <v>224343</v>
      </c>
      <c r="D1620" s="3">
        <v>4</v>
      </c>
      <c r="E1620" s="3">
        <v>294</v>
      </c>
      <c r="F1620" s="4">
        <v>1.0530900000000001E-18</v>
      </c>
      <c r="G1620" s="3">
        <v>83.665800000000004</v>
      </c>
      <c r="H1620" s="3" t="s">
        <v>5377</v>
      </c>
      <c r="I1620" s="3" t="s">
        <v>5378</v>
      </c>
      <c r="J1620" s="3" t="s">
        <v>16</v>
      </c>
      <c r="K1620" s="3" t="s">
        <v>16</v>
      </c>
      <c r="L1620" s="3" t="s">
        <v>5379</v>
      </c>
      <c r="M1620" s="3"/>
    </row>
    <row r="1621" spans="1:13" x14ac:dyDescent="0.3">
      <c r="A1621" s="3" t="s">
        <v>5380</v>
      </c>
      <c r="B1621" s="3" t="s">
        <v>13</v>
      </c>
      <c r="C1621" s="3">
        <v>223685</v>
      </c>
      <c r="D1621" s="3">
        <v>12</v>
      </c>
      <c r="E1621" s="3">
        <v>427</v>
      </c>
      <c r="F1621" s="4">
        <v>2.48344E-82</v>
      </c>
      <c r="G1621" s="3">
        <v>259.69900000000001</v>
      </c>
      <c r="H1621" s="3" t="s">
        <v>5381</v>
      </c>
      <c r="I1621" s="3" t="s">
        <v>5382</v>
      </c>
      <c r="J1621" s="3" t="s">
        <v>16</v>
      </c>
      <c r="K1621" s="3" t="s">
        <v>5383</v>
      </c>
      <c r="L1621" s="3" t="s">
        <v>5384</v>
      </c>
      <c r="M1621" s="3"/>
    </row>
    <row r="1622" spans="1:13" x14ac:dyDescent="0.3">
      <c r="A1622" s="3" t="s">
        <v>5385</v>
      </c>
      <c r="B1622" s="3" t="s">
        <v>13</v>
      </c>
      <c r="C1622" s="3">
        <v>223685</v>
      </c>
      <c r="D1622" s="3">
        <v>7</v>
      </c>
      <c r="E1622" s="3">
        <v>427</v>
      </c>
      <c r="F1622" s="4">
        <v>4.3779400000000003E-49</v>
      </c>
      <c r="G1622" s="3">
        <v>172.64400000000001</v>
      </c>
      <c r="H1622" s="3" t="s">
        <v>5381</v>
      </c>
      <c r="I1622" s="3" t="s">
        <v>5382</v>
      </c>
      <c r="J1622" s="3" t="s">
        <v>16</v>
      </c>
      <c r="K1622" s="3" t="s">
        <v>5383</v>
      </c>
      <c r="L1622" s="3" t="s">
        <v>5384</v>
      </c>
      <c r="M1622" s="3"/>
    </row>
    <row r="1623" spans="1:13" x14ac:dyDescent="0.3">
      <c r="A1623" s="3" t="s">
        <v>5386</v>
      </c>
      <c r="B1623" s="3" t="s">
        <v>13</v>
      </c>
      <c r="C1623" s="3">
        <v>225303</v>
      </c>
      <c r="D1623" s="3">
        <v>1</v>
      </c>
      <c r="E1623" s="3">
        <v>71</v>
      </c>
      <c r="F1623" s="4">
        <v>3.2437899999999999E-25</v>
      </c>
      <c r="G1623" s="3">
        <v>90.010099999999994</v>
      </c>
      <c r="H1623" s="3" t="s">
        <v>5387</v>
      </c>
      <c r="I1623" s="3" t="s">
        <v>5388</v>
      </c>
      <c r="J1623" s="3" t="s">
        <v>16</v>
      </c>
      <c r="K1623" s="3" t="s">
        <v>104</v>
      </c>
      <c r="L1623" s="3" t="s">
        <v>5389</v>
      </c>
      <c r="M1623" s="3"/>
    </row>
    <row r="1624" spans="1:13" x14ac:dyDescent="0.3">
      <c r="A1624" s="3" t="s">
        <v>5390</v>
      </c>
      <c r="B1624" s="3" t="s">
        <v>13</v>
      </c>
      <c r="C1624" s="3">
        <v>224116</v>
      </c>
      <c r="D1624" s="3">
        <v>1</v>
      </c>
      <c r="E1624" s="3">
        <v>368</v>
      </c>
      <c r="F1624" s="4">
        <v>5.5492900000000001E-151</v>
      </c>
      <c r="G1624" s="3">
        <v>430.10399999999998</v>
      </c>
      <c r="H1624" s="3" t="s">
        <v>5391</v>
      </c>
      <c r="I1624" s="3" t="s">
        <v>5392</v>
      </c>
      <c r="J1624" s="3" t="s">
        <v>16</v>
      </c>
      <c r="K1624" s="3" t="s">
        <v>5393</v>
      </c>
      <c r="L1624" s="3" t="s">
        <v>5394</v>
      </c>
      <c r="M1624" s="3"/>
    </row>
    <row r="1625" spans="1:13" x14ac:dyDescent="0.3">
      <c r="A1625" s="3" t="s">
        <v>5395</v>
      </c>
      <c r="B1625" s="3" t="s">
        <v>25</v>
      </c>
      <c r="C1625" s="3">
        <v>226883</v>
      </c>
      <c r="D1625" s="3">
        <v>20</v>
      </c>
      <c r="E1625" s="3">
        <v>575</v>
      </c>
      <c r="F1625" s="4">
        <v>5.0091399999999997E-176</v>
      </c>
      <c r="G1625" s="3">
        <v>509.99400000000003</v>
      </c>
      <c r="H1625" s="3" t="s">
        <v>5396</v>
      </c>
      <c r="I1625" s="3" t="s">
        <v>5397</v>
      </c>
      <c r="J1625" s="3" t="s">
        <v>16</v>
      </c>
      <c r="K1625" s="3" t="s">
        <v>16</v>
      </c>
      <c r="L1625" s="3" t="s">
        <v>5398</v>
      </c>
      <c r="M1625" s="3"/>
    </row>
    <row r="1626" spans="1:13" x14ac:dyDescent="0.3">
      <c r="A1626" s="3" t="s">
        <v>5399</v>
      </c>
      <c r="B1626" s="3" t="s">
        <v>13</v>
      </c>
      <c r="C1626" s="3">
        <v>223342</v>
      </c>
      <c r="D1626" s="3">
        <v>1</v>
      </c>
      <c r="E1626" s="3">
        <v>331</v>
      </c>
      <c r="F1626" s="4">
        <v>6.1044099999999998E-117</v>
      </c>
      <c r="G1626" s="3">
        <v>340.03</v>
      </c>
      <c r="H1626" s="3" t="s">
        <v>5400</v>
      </c>
      <c r="I1626" s="3" t="s">
        <v>5401</v>
      </c>
      <c r="J1626" s="3" t="s">
        <v>16</v>
      </c>
      <c r="K1626" s="3" t="s">
        <v>5402</v>
      </c>
      <c r="L1626" s="3" t="s">
        <v>5403</v>
      </c>
      <c r="M1626" s="3"/>
    </row>
    <row r="1627" spans="1:13" x14ac:dyDescent="0.3">
      <c r="A1627" s="3" t="s">
        <v>5404</v>
      </c>
      <c r="B1627" s="3" t="s">
        <v>13</v>
      </c>
      <c r="C1627" s="3">
        <v>223130</v>
      </c>
      <c r="D1627" s="3">
        <v>1</v>
      </c>
      <c r="E1627" s="3">
        <v>251</v>
      </c>
      <c r="F1627" s="4">
        <v>4.4535900000000003E-145</v>
      </c>
      <c r="G1627" s="3">
        <v>406.28100000000001</v>
      </c>
      <c r="H1627" s="3" t="s">
        <v>5405</v>
      </c>
      <c r="I1627" s="3" t="s">
        <v>5406</v>
      </c>
      <c r="J1627" s="3" t="s">
        <v>16</v>
      </c>
      <c r="K1627" s="3" t="s">
        <v>5407</v>
      </c>
      <c r="L1627" s="3" t="s">
        <v>5408</v>
      </c>
      <c r="M1627" s="3"/>
    </row>
    <row r="1628" spans="1:13" x14ac:dyDescent="0.3">
      <c r="A1628" s="3" t="s">
        <v>5409</v>
      </c>
      <c r="B1628" s="3" t="s">
        <v>13</v>
      </c>
      <c r="C1628" s="3">
        <v>225353</v>
      </c>
      <c r="D1628" s="3">
        <v>2</v>
      </c>
      <c r="E1628" s="3">
        <v>189</v>
      </c>
      <c r="F1628" s="4">
        <v>1.25355E-10</v>
      </c>
      <c r="G1628" s="3">
        <v>57.992199999999997</v>
      </c>
      <c r="H1628" s="3" t="s">
        <v>3101</v>
      </c>
      <c r="I1628" s="3" t="s">
        <v>3102</v>
      </c>
      <c r="J1628" s="3" t="s">
        <v>16</v>
      </c>
      <c r="K1628" s="3" t="s">
        <v>3103</v>
      </c>
      <c r="L1628" s="3" t="s">
        <v>3104</v>
      </c>
      <c r="M1628" s="3"/>
    </row>
    <row r="1629" spans="1:13" x14ac:dyDescent="0.3">
      <c r="A1629" s="3" t="s">
        <v>5410</v>
      </c>
      <c r="B1629" s="3" t="s">
        <v>13</v>
      </c>
      <c r="C1629" s="3">
        <v>224371</v>
      </c>
      <c r="D1629" s="3">
        <v>459</v>
      </c>
      <c r="E1629" s="3">
        <v>862</v>
      </c>
      <c r="F1629" s="4">
        <v>6.3335499999999998E-165</v>
      </c>
      <c r="G1629" s="3">
        <v>484.40899999999999</v>
      </c>
      <c r="H1629" s="3" t="s">
        <v>5411</v>
      </c>
      <c r="I1629" s="3" t="s">
        <v>5412</v>
      </c>
      <c r="J1629" s="3" t="s">
        <v>16</v>
      </c>
      <c r="K1629" s="3" t="s">
        <v>393</v>
      </c>
      <c r="L1629" s="3" t="s">
        <v>5413</v>
      </c>
      <c r="M1629" s="3"/>
    </row>
    <row r="1630" spans="1:13" x14ac:dyDescent="0.3">
      <c r="A1630" s="3" t="s">
        <v>5410</v>
      </c>
      <c r="B1630" s="3" t="s">
        <v>13</v>
      </c>
      <c r="C1630" s="3">
        <v>223944</v>
      </c>
      <c r="D1630" s="3">
        <v>18</v>
      </c>
      <c r="E1630" s="3">
        <v>448</v>
      </c>
      <c r="F1630" s="4">
        <v>7.7735899999999995E-63</v>
      </c>
      <c r="G1630" s="3">
        <v>219.47499999999999</v>
      </c>
      <c r="H1630" s="3" t="s">
        <v>2850</v>
      </c>
      <c r="I1630" s="3" t="s">
        <v>2851</v>
      </c>
      <c r="J1630" s="3" t="s">
        <v>16</v>
      </c>
      <c r="K1630" s="3" t="s">
        <v>2002</v>
      </c>
      <c r="L1630" s="3" t="s">
        <v>2852</v>
      </c>
      <c r="M1630" s="3"/>
    </row>
    <row r="1631" spans="1:13" x14ac:dyDescent="0.3">
      <c r="A1631" s="3" t="s">
        <v>5414</v>
      </c>
      <c r="B1631" s="3" t="s">
        <v>13</v>
      </c>
      <c r="C1631" s="3">
        <v>223471</v>
      </c>
      <c r="D1631" s="3">
        <v>1</v>
      </c>
      <c r="E1631" s="3">
        <v>144</v>
      </c>
      <c r="F1631" s="4">
        <v>5.4488599999999999E-51</v>
      </c>
      <c r="G1631" s="3">
        <v>158.96700000000001</v>
      </c>
      <c r="H1631" s="3" t="s">
        <v>5415</v>
      </c>
      <c r="I1631" s="3" t="s">
        <v>5416</v>
      </c>
      <c r="J1631" s="3" t="s">
        <v>16</v>
      </c>
      <c r="K1631" s="3" t="s">
        <v>5417</v>
      </c>
      <c r="L1631" s="3" t="s">
        <v>5418</v>
      </c>
      <c r="M1631" s="3"/>
    </row>
    <row r="1632" spans="1:13" x14ac:dyDescent="0.3">
      <c r="A1632" s="3" t="s">
        <v>5419</v>
      </c>
      <c r="B1632" s="3" t="s">
        <v>25</v>
      </c>
      <c r="C1632" s="3">
        <v>419670</v>
      </c>
      <c r="D1632" s="3">
        <v>4</v>
      </c>
      <c r="E1632" s="3">
        <v>743</v>
      </c>
      <c r="F1632" s="4">
        <v>2.0291099999999999E-136</v>
      </c>
      <c r="G1632" s="3">
        <v>425.21</v>
      </c>
      <c r="H1632" s="3" t="s">
        <v>236</v>
      </c>
      <c r="I1632" s="3" t="s">
        <v>2752</v>
      </c>
      <c r="J1632" s="3" t="s">
        <v>16</v>
      </c>
      <c r="K1632" s="3" t="s">
        <v>16</v>
      </c>
      <c r="L1632" s="3" t="s">
        <v>2753</v>
      </c>
      <c r="M1632" s="3"/>
    </row>
    <row r="1633" spans="1:13" x14ac:dyDescent="0.3">
      <c r="A1633" s="3" t="s">
        <v>5420</v>
      </c>
      <c r="B1633" s="3" t="s">
        <v>13</v>
      </c>
      <c r="C1633" s="3">
        <v>225164</v>
      </c>
      <c r="D1633" s="3">
        <v>5</v>
      </c>
      <c r="E1633" s="3">
        <v>330</v>
      </c>
      <c r="F1633" s="3">
        <v>0</v>
      </c>
      <c r="G1633" s="3">
        <v>571.03800000000001</v>
      </c>
      <c r="H1633" s="3" t="s">
        <v>5421</v>
      </c>
      <c r="I1633" s="3" t="s">
        <v>5422</v>
      </c>
      <c r="J1633" s="3" t="s">
        <v>16</v>
      </c>
      <c r="K1633" s="3" t="s">
        <v>5423</v>
      </c>
      <c r="L1633" s="3" t="s">
        <v>5424</v>
      </c>
      <c r="M1633" s="3"/>
    </row>
    <row r="1634" spans="1:13" x14ac:dyDescent="0.3">
      <c r="A1634" s="3" t="s">
        <v>5425</v>
      </c>
      <c r="B1634" s="3" t="s">
        <v>13</v>
      </c>
      <c r="C1634" s="3">
        <v>223705</v>
      </c>
      <c r="D1634" s="3">
        <v>1</v>
      </c>
      <c r="E1634" s="3">
        <v>193</v>
      </c>
      <c r="F1634" s="4">
        <v>5.88301E-76</v>
      </c>
      <c r="G1634" s="3">
        <v>226.35400000000001</v>
      </c>
      <c r="H1634" s="3" t="s">
        <v>5426</v>
      </c>
      <c r="I1634" s="3" t="s">
        <v>5427</v>
      </c>
      <c r="J1634" s="3" t="s">
        <v>16</v>
      </c>
      <c r="K1634" s="3" t="s">
        <v>5428</v>
      </c>
      <c r="L1634" s="3" t="s">
        <v>5429</v>
      </c>
      <c r="M1634" s="3"/>
    </row>
    <row r="1635" spans="1:13" x14ac:dyDescent="0.3">
      <c r="A1635" s="3" t="s">
        <v>5430</v>
      </c>
      <c r="B1635" s="3" t="s">
        <v>13</v>
      </c>
      <c r="C1635" s="3">
        <v>223400</v>
      </c>
      <c r="D1635" s="3">
        <v>1</v>
      </c>
      <c r="E1635" s="3">
        <v>660</v>
      </c>
      <c r="F1635" s="3">
        <v>0</v>
      </c>
      <c r="G1635" s="3">
        <v>731.83299999999997</v>
      </c>
      <c r="H1635" s="3" t="s">
        <v>5431</v>
      </c>
      <c r="I1635" s="3" t="s">
        <v>5432</v>
      </c>
      <c r="J1635" s="3" t="s">
        <v>16</v>
      </c>
      <c r="K1635" s="3" t="s">
        <v>5433</v>
      </c>
      <c r="L1635" s="3" t="s">
        <v>5434</v>
      </c>
      <c r="M1635" s="3"/>
    </row>
    <row r="1636" spans="1:13" x14ac:dyDescent="0.3">
      <c r="A1636" s="3" t="s">
        <v>5435</v>
      </c>
      <c r="B1636" s="3" t="s">
        <v>13</v>
      </c>
      <c r="C1636" s="3">
        <v>223327</v>
      </c>
      <c r="D1636" s="3">
        <v>1</v>
      </c>
      <c r="E1636" s="3">
        <v>860</v>
      </c>
      <c r="F1636" s="3">
        <v>0</v>
      </c>
      <c r="G1636" s="3">
        <v>975.61</v>
      </c>
      <c r="H1636" s="3" t="s">
        <v>5436</v>
      </c>
      <c r="I1636" s="3" t="s">
        <v>5437</v>
      </c>
      <c r="J1636" s="3" t="s">
        <v>16</v>
      </c>
      <c r="K1636" s="3" t="s">
        <v>4797</v>
      </c>
      <c r="L1636" s="3" t="s">
        <v>4799</v>
      </c>
      <c r="M1636" s="3"/>
    </row>
    <row r="1637" spans="1:13" x14ac:dyDescent="0.3">
      <c r="A1637" s="3" t="s">
        <v>5438</v>
      </c>
      <c r="B1637" s="3" t="s">
        <v>25</v>
      </c>
      <c r="C1637" s="3">
        <v>412922</v>
      </c>
      <c r="D1637" s="3">
        <v>2</v>
      </c>
      <c r="E1637" s="3">
        <v>114</v>
      </c>
      <c r="F1637" s="4">
        <v>1.3875200000000001E-22</v>
      </c>
      <c r="G1637" s="3">
        <v>85.236900000000006</v>
      </c>
      <c r="H1637" s="3" t="s">
        <v>1345</v>
      </c>
      <c r="I1637" s="3" t="s">
        <v>1346</v>
      </c>
      <c r="J1637" s="3" t="s">
        <v>16</v>
      </c>
      <c r="K1637" s="3" t="s">
        <v>16</v>
      </c>
      <c r="L1637" s="3" t="s">
        <v>1347</v>
      </c>
      <c r="M1637" s="3"/>
    </row>
    <row r="1638" spans="1:13" x14ac:dyDescent="0.3">
      <c r="A1638" s="3" t="s">
        <v>5439</v>
      </c>
      <c r="B1638" s="3" t="s">
        <v>25</v>
      </c>
      <c r="C1638" s="3">
        <v>224355</v>
      </c>
      <c r="D1638" s="3">
        <v>14</v>
      </c>
      <c r="E1638" s="3">
        <v>159</v>
      </c>
      <c r="F1638" s="4">
        <v>9.1157100000000002E-39</v>
      </c>
      <c r="G1638" s="3">
        <v>128.88499999999999</v>
      </c>
      <c r="H1638" s="3" t="s">
        <v>2584</v>
      </c>
      <c r="I1638" s="3" t="s">
        <v>2585</v>
      </c>
      <c r="J1638" s="3" t="s">
        <v>16</v>
      </c>
      <c r="K1638" s="3" t="s">
        <v>16</v>
      </c>
      <c r="L1638" s="3" t="s">
        <v>2586</v>
      </c>
      <c r="M1638" s="3"/>
    </row>
    <row r="1639" spans="1:13" x14ac:dyDescent="0.3">
      <c r="A1639" s="3" t="s">
        <v>5440</v>
      </c>
      <c r="B1639" s="3" t="s">
        <v>13</v>
      </c>
      <c r="C1639" s="3">
        <v>225144</v>
      </c>
      <c r="D1639" s="3">
        <v>1</v>
      </c>
      <c r="E1639" s="3">
        <v>405</v>
      </c>
      <c r="F1639" s="4">
        <v>4.25834E-168</v>
      </c>
      <c r="G1639" s="3">
        <v>476.815</v>
      </c>
      <c r="H1639" s="3" t="s">
        <v>5441</v>
      </c>
      <c r="I1639" s="3" t="s">
        <v>5442</v>
      </c>
      <c r="J1639" s="3" t="s">
        <v>16</v>
      </c>
      <c r="K1639" s="3" t="s">
        <v>4510</v>
      </c>
      <c r="L1639" s="3" t="s">
        <v>5443</v>
      </c>
      <c r="M1639" s="3"/>
    </row>
    <row r="1640" spans="1:13" x14ac:dyDescent="0.3">
      <c r="A1640" s="3" t="s">
        <v>5444</v>
      </c>
      <c r="B1640" s="3" t="s">
        <v>13</v>
      </c>
      <c r="C1640" s="3">
        <v>223097</v>
      </c>
      <c r="D1640" s="3">
        <v>1</v>
      </c>
      <c r="E1640" s="3">
        <v>563</v>
      </c>
      <c r="F1640" s="3">
        <v>0</v>
      </c>
      <c r="G1640" s="3">
        <v>630.82500000000005</v>
      </c>
      <c r="H1640" s="3" t="s">
        <v>5445</v>
      </c>
      <c r="I1640" s="3" t="s">
        <v>5446</v>
      </c>
      <c r="J1640" s="3" t="s">
        <v>16</v>
      </c>
      <c r="K1640" s="3" t="s">
        <v>5447</v>
      </c>
      <c r="L1640" s="3" t="s">
        <v>5448</v>
      </c>
      <c r="M1640" s="3"/>
    </row>
    <row r="1641" spans="1:13" x14ac:dyDescent="0.3">
      <c r="A1641" s="3" t="s">
        <v>5449</v>
      </c>
      <c r="B1641" s="3" t="s">
        <v>13</v>
      </c>
      <c r="C1641" s="3">
        <v>224314</v>
      </c>
      <c r="D1641" s="3">
        <v>3</v>
      </c>
      <c r="E1641" s="3">
        <v>67</v>
      </c>
      <c r="F1641" s="4">
        <v>4.4807300000000002E-8</v>
      </c>
      <c r="G1641" s="3">
        <v>50.4193</v>
      </c>
      <c r="H1641" s="3" t="s">
        <v>63</v>
      </c>
      <c r="I1641" s="3" t="s">
        <v>64</v>
      </c>
      <c r="J1641" s="3" t="s">
        <v>113</v>
      </c>
      <c r="K1641" s="3" t="s">
        <v>65</v>
      </c>
      <c r="L1641" s="3" t="s">
        <v>66</v>
      </c>
      <c r="M1641" s="3"/>
    </row>
    <row r="1642" spans="1:13" x14ac:dyDescent="0.3">
      <c r="A1642" s="3" t="s">
        <v>5450</v>
      </c>
      <c r="B1642" s="3" t="s">
        <v>13</v>
      </c>
      <c r="C1642" s="3">
        <v>223898</v>
      </c>
      <c r="D1642" s="3">
        <v>1</v>
      </c>
      <c r="E1642" s="3">
        <v>56</v>
      </c>
      <c r="F1642" s="4">
        <v>2.7022200000000002E-12</v>
      </c>
      <c r="G1642" s="3">
        <v>55.020499999999998</v>
      </c>
      <c r="H1642" s="3" t="s">
        <v>5451</v>
      </c>
      <c r="I1642" s="3" t="s">
        <v>5452</v>
      </c>
      <c r="J1642" s="3" t="s">
        <v>16</v>
      </c>
      <c r="K1642" s="3" t="s">
        <v>5453</v>
      </c>
      <c r="L1642" s="3" t="s">
        <v>5454</v>
      </c>
      <c r="M1642" s="3"/>
    </row>
    <row r="1643" spans="1:13" x14ac:dyDescent="0.3">
      <c r="A1643" s="3" t="s">
        <v>5455</v>
      </c>
      <c r="B1643" s="3" t="s">
        <v>13</v>
      </c>
      <c r="C1643" s="3">
        <v>224647</v>
      </c>
      <c r="D1643" s="3">
        <v>1</v>
      </c>
      <c r="E1643" s="3">
        <v>116</v>
      </c>
      <c r="F1643" s="4">
        <v>3.8259300000000002E-43</v>
      </c>
      <c r="G1643" s="3">
        <v>137.11199999999999</v>
      </c>
      <c r="H1643" s="3" t="s">
        <v>5456</v>
      </c>
      <c r="I1643" s="3" t="s">
        <v>5457</v>
      </c>
      <c r="J1643" s="3" t="s">
        <v>16</v>
      </c>
      <c r="K1643" s="3" t="s">
        <v>193</v>
      </c>
      <c r="L1643" s="3" t="s">
        <v>5458</v>
      </c>
      <c r="M1643" s="3"/>
    </row>
    <row r="1644" spans="1:13" x14ac:dyDescent="0.3">
      <c r="A1644" s="3" t="s">
        <v>5459</v>
      </c>
      <c r="B1644" s="3" t="s">
        <v>13</v>
      </c>
      <c r="C1644" s="3">
        <v>225371</v>
      </c>
      <c r="D1644" s="3">
        <v>3</v>
      </c>
      <c r="E1644" s="3">
        <v>389</v>
      </c>
      <c r="F1644" s="4">
        <v>3.1409300000000002E-97</v>
      </c>
      <c r="G1644" s="3">
        <v>295.29199999999997</v>
      </c>
      <c r="H1644" s="3" t="s">
        <v>5460</v>
      </c>
      <c r="I1644" s="3" t="s">
        <v>5461</v>
      </c>
      <c r="J1644" s="3" t="s">
        <v>16</v>
      </c>
      <c r="K1644" s="3" t="s">
        <v>306</v>
      </c>
      <c r="L1644" s="3" t="s">
        <v>5462</v>
      </c>
      <c r="M1644" s="3"/>
    </row>
    <row r="1645" spans="1:13" x14ac:dyDescent="0.3">
      <c r="A1645" s="3" t="s">
        <v>5463</v>
      </c>
      <c r="B1645" s="3" t="s">
        <v>13</v>
      </c>
      <c r="C1645" s="3">
        <v>223107</v>
      </c>
      <c r="D1645" s="3">
        <v>17</v>
      </c>
      <c r="E1645" s="3">
        <v>545</v>
      </c>
      <c r="F1645" s="4">
        <v>9.8080099999999998E-154</v>
      </c>
      <c r="G1645" s="3">
        <v>453.64299999999997</v>
      </c>
      <c r="H1645" s="3" t="s">
        <v>3456</v>
      </c>
      <c r="I1645" s="3" t="s">
        <v>3457</v>
      </c>
      <c r="J1645" s="3" t="s">
        <v>16</v>
      </c>
      <c r="K1645" s="3" t="s">
        <v>3458</v>
      </c>
      <c r="L1645" s="3" t="s">
        <v>3459</v>
      </c>
      <c r="M1645" s="3"/>
    </row>
    <row r="1646" spans="1:13" x14ac:dyDescent="0.3">
      <c r="A1646" s="3" t="s">
        <v>5464</v>
      </c>
      <c r="B1646" s="3" t="s">
        <v>13</v>
      </c>
      <c r="C1646" s="3">
        <v>223650</v>
      </c>
      <c r="D1646" s="3">
        <v>17</v>
      </c>
      <c r="E1646" s="3">
        <v>408</v>
      </c>
      <c r="F1646" s="4">
        <v>1.13735E-28</v>
      </c>
      <c r="G1646" s="3">
        <v>116.36799999999999</v>
      </c>
      <c r="H1646" s="3" t="s">
        <v>785</v>
      </c>
      <c r="I1646" s="3" t="s">
        <v>786</v>
      </c>
      <c r="J1646" s="3" t="s">
        <v>16</v>
      </c>
      <c r="K1646" s="3" t="s">
        <v>787</v>
      </c>
      <c r="L1646" s="3" t="s">
        <v>788</v>
      </c>
      <c r="M1646" s="3"/>
    </row>
    <row r="1647" spans="1:13" x14ac:dyDescent="0.3">
      <c r="A1647" s="3" t="s">
        <v>5465</v>
      </c>
      <c r="B1647" s="3" t="s">
        <v>13</v>
      </c>
      <c r="C1647" s="3">
        <v>224059</v>
      </c>
      <c r="D1647" s="3">
        <v>9</v>
      </c>
      <c r="E1647" s="3">
        <v>233</v>
      </c>
      <c r="F1647" s="4">
        <v>1.0007499999999999E-104</v>
      </c>
      <c r="G1647" s="3">
        <v>301.73599999999999</v>
      </c>
      <c r="H1647" s="3" t="s">
        <v>782</v>
      </c>
      <c r="I1647" s="3" t="s">
        <v>783</v>
      </c>
      <c r="J1647" s="3" t="s">
        <v>16</v>
      </c>
      <c r="K1647" s="3" t="s">
        <v>369</v>
      </c>
      <c r="L1647" s="3" t="s">
        <v>784</v>
      </c>
      <c r="M1647" s="3"/>
    </row>
    <row r="1648" spans="1:13" x14ac:dyDescent="0.3">
      <c r="A1648" s="3" t="s">
        <v>5466</v>
      </c>
      <c r="B1648" s="3" t="s">
        <v>13</v>
      </c>
      <c r="C1648" s="3">
        <v>223914</v>
      </c>
      <c r="D1648" s="3">
        <v>8</v>
      </c>
      <c r="E1648" s="3">
        <v>369</v>
      </c>
      <c r="F1648" s="4">
        <v>3.18828E-14</v>
      </c>
      <c r="G1648" s="3">
        <v>73.590500000000006</v>
      </c>
      <c r="H1648" s="3" t="s">
        <v>2143</v>
      </c>
      <c r="I1648" s="3" t="s">
        <v>2144</v>
      </c>
      <c r="J1648" s="3" t="s">
        <v>16</v>
      </c>
      <c r="K1648" s="3" t="s">
        <v>2145</v>
      </c>
      <c r="L1648" s="3" t="s">
        <v>2146</v>
      </c>
      <c r="M1648" s="3"/>
    </row>
    <row r="1649" spans="1:13" x14ac:dyDescent="0.3">
      <c r="A1649" s="3" t="s">
        <v>5467</v>
      </c>
      <c r="B1649" s="3" t="s">
        <v>25</v>
      </c>
      <c r="C1649" s="3">
        <v>419667</v>
      </c>
      <c r="D1649" s="3">
        <v>43</v>
      </c>
      <c r="E1649" s="3">
        <v>420</v>
      </c>
      <c r="F1649" s="4">
        <v>1.23638E-60</v>
      </c>
      <c r="G1649" s="3">
        <v>202.595</v>
      </c>
      <c r="H1649" s="3" t="s">
        <v>148</v>
      </c>
      <c r="I1649" s="3" t="s">
        <v>990</v>
      </c>
      <c r="J1649" s="3" t="s">
        <v>16</v>
      </c>
      <c r="K1649" s="3" t="s">
        <v>16</v>
      </c>
      <c r="L1649" s="3" t="s">
        <v>991</v>
      </c>
      <c r="M1649" s="3"/>
    </row>
    <row r="1650" spans="1:13" x14ac:dyDescent="0.3">
      <c r="A1650" s="3" t="s">
        <v>5468</v>
      </c>
      <c r="B1650" s="3" t="s">
        <v>13</v>
      </c>
      <c r="C1650" s="3">
        <v>224096</v>
      </c>
      <c r="D1650" s="3">
        <v>157</v>
      </c>
      <c r="E1650" s="3">
        <v>450</v>
      </c>
      <c r="F1650" s="4">
        <v>1.7439000000000001E-59</v>
      </c>
      <c r="G1650" s="3">
        <v>196.67500000000001</v>
      </c>
      <c r="H1650" s="3" t="s">
        <v>3046</v>
      </c>
      <c r="I1650" s="3" t="s">
        <v>3047</v>
      </c>
      <c r="J1650" s="3" t="s">
        <v>16</v>
      </c>
      <c r="K1650" s="3" t="s">
        <v>90</v>
      </c>
      <c r="L1650" s="3" t="s">
        <v>3048</v>
      </c>
      <c r="M1650" s="3"/>
    </row>
    <row r="1651" spans="1:13" x14ac:dyDescent="0.3">
      <c r="A1651" s="3" t="s">
        <v>5469</v>
      </c>
      <c r="B1651" s="3" t="s">
        <v>13</v>
      </c>
      <c r="C1651" s="3">
        <v>226354</v>
      </c>
      <c r="D1651" s="3">
        <v>1</v>
      </c>
      <c r="E1651" s="3">
        <v>279</v>
      </c>
      <c r="F1651" s="4">
        <v>3.4915900000000001E-103</v>
      </c>
      <c r="G1651" s="3">
        <v>301.86</v>
      </c>
      <c r="H1651" s="3" t="s">
        <v>5470</v>
      </c>
      <c r="I1651" s="3" t="s">
        <v>5471</v>
      </c>
      <c r="J1651" s="3" t="s">
        <v>16</v>
      </c>
      <c r="K1651" s="3" t="s">
        <v>90</v>
      </c>
      <c r="L1651" s="3" t="s">
        <v>5472</v>
      </c>
      <c r="M1651" s="3"/>
    </row>
    <row r="1652" spans="1:13" x14ac:dyDescent="0.3">
      <c r="A1652" s="3" t="s">
        <v>5473</v>
      </c>
      <c r="B1652" s="3" t="s">
        <v>25</v>
      </c>
      <c r="C1652" s="3">
        <v>224471</v>
      </c>
      <c r="D1652" s="3">
        <v>20</v>
      </c>
      <c r="E1652" s="3">
        <v>655</v>
      </c>
      <c r="F1652" s="4">
        <v>6.0739000000000001E-175</v>
      </c>
      <c r="G1652" s="3">
        <v>517.27499999999998</v>
      </c>
      <c r="H1652" s="3" t="s">
        <v>1643</v>
      </c>
      <c r="I1652" s="3" t="s">
        <v>5474</v>
      </c>
      <c r="J1652" s="3" t="s">
        <v>16</v>
      </c>
      <c r="K1652" s="3" t="s">
        <v>16</v>
      </c>
      <c r="L1652" s="3" t="s">
        <v>1644</v>
      </c>
      <c r="M1652" s="3"/>
    </row>
    <row r="1653" spans="1:13" x14ac:dyDescent="0.3">
      <c r="A1653" s="3" t="s">
        <v>5475</v>
      </c>
      <c r="B1653" s="3" t="s">
        <v>13</v>
      </c>
      <c r="C1653" s="3">
        <v>224314</v>
      </c>
      <c r="D1653" s="3">
        <v>2</v>
      </c>
      <c r="E1653" s="3">
        <v>85</v>
      </c>
      <c r="F1653" s="4">
        <v>1.58222E-7</v>
      </c>
      <c r="G1653" s="3">
        <v>48.1081</v>
      </c>
      <c r="H1653" s="3" t="s">
        <v>63</v>
      </c>
      <c r="I1653" s="3" t="s">
        <v>64</v>
      </c>
      <c r="J1653" s="3" t="s">
        <v>113</v>
      </c>
      <c r="K1653" s="3" t="s">
        <v>65</v>
      </c>
      <c r="L1653" s="3" t="s">
        <v>66</v>
      </c>
      <c r="M1653" s="3"/>
    </row>
    <row r="1654" spans="1:13" x14ac:dyDescent="0.3">
      <c r="A1654" s="3" t="s">
        <v>5476</v>
      </c>
      <c r="B1654" s="3" t="s">
        <v>13</v>
      </c>
      <c r="C1654" s="3">
        <v>223295</v>
      </c>
      <c r="D1654" s="3">
        <v>4</v>
      </c>
      <c r="E1654" s="3">
        <v>235</v>
      </c>
      <c r="F1654" s="4">
        <v>2.1422599999999999E-120</v>
      </c>
      <c r="G1654" s="3">
        <v>342.25400000000002</v>
      </c>
      <c r="H1654" s="3" t="s">
        <v>5477</v>
      </c>
      <c r="I1654" s="3" t="s">
        <v>5478</v>
      </c>
      <c r="J1654" s="3" t="s">
        <v>16</v>
      </c>
      <c r="K1654" s="3" t="s">
        <v>5479</v>
      </c>
      <c r="L1654" s="3" t="s">
        <v>5480</v>
      </c>
      <c r="M1654" s="3"/>
    </row>
    <row r="1655" spans="1:13" x14ac:dyDescent="0.3">
      <c r="A1655" s="3" t="s">
        <v>5481</v>
      </c>
      <c r="B1655" s="3" t="s">
        <v>25</v>
      </c>
      <c r="C1655" s="3">
        <v>421432</v>
      </c>
      <c r="D1655" s="3">
        <v>6</v>
      </c>
      <c r="E1655" s="3">
        <v>327</v>
      </c>
      <c r="F1655" s="4">
        <v>1.55085E-100</v>
      </c>
      <c r="G1655" s="3">
        <v>301.98399999999998</v>
      </c>
      <c r="H1655" s="3" t="s">
        <v>5482</v>
      </c>
      <c r="I1655" s="3" t="s">
        <v>5483</v>
      </c>
      <c r="J1655" s="3" t="s">
        <v>16</v>
      </c>
      <c r="K1655" s="3" t="s">
        <v>16</v>
      </c>
      <c r="L1655" s="3" t="s">
        <v>5484</v>
      </c>
      <c r="M1655" s="3"/>
    </row>
    <row r="1656" spans="1:13" x14ac:dyDescent="0.3">
      <c r="A1656" s="3" t="s">
        <v>5485</v>
      </c>
      <c r="B1656" s="3" t="s">
        <v>25</v>
      </c>
      <c r="C1656" s="3">
        <v>418430</v>
      </c>
      <c r="D1656" s="3">
        <v>3</v>
      </c>
      <c r="E1656" s="3">
        <v>156</v>
      </c>
      <c r="F1656" s="4">
        <v>5.7303699999999999E-16</v>
      </c>
      <c r="G1656" s="3">
        <v>74.222800000000007</v>
      </c>
      <c r="H1656" s="3" t="s">
        <v>501</v>
      </c>
      <c r="I1656" s="3" t="s">
        <v>577</v>
      </c>
      <c r="J1656" s="3" t="s">
        <v>113</v>
      </c>
      <c r="K1656" s="3" t="s">
        <v>16</v>
      </c>
      <c r="L1656" s="3" t="s">
        <v>578</v>
      </c>
      <c r="M1656" s="3"/>
    </row>
    <row r="1657" spans="1:13" x14ac:dyDescent="0.3">
      <c r="A1657" s="3" t="s">
        <v>5486</v>
      </c>
      <c r="B1657" s="3" t="s">
        <v>13</v>
      </c>
      <c r="C1657" s="3">
        <v>223870</v>
      </c>
      <c r="D1657" s="3">
        <v>1</v>
      </c>
      <c r="E1657" s="3">
        <v>113</v>
      </c>
      <c r="F1657" s="4">
        <v>3.0851899999999998E-43</v>
      </c>
      <c r="G1657" s="3">
        <v>137.36699999999999</v>
      </c>
      <c r="H1657" s="3" t="s">
        <v>5487</v>
      </c>
      <c r="I1657" s="3" t="s">
        <v>5488</v>
      </c>
      <c r="J1657" s="3" t="s">
        <v>16</v>
      </c>
      <c r="K1657" s="3" t="s">
        <v>5489</v>
      </c>
      <c r="L1657" s="3" t="s">
        <v>5490</v>
      </c>
      <c r="M1657" s="3"/>
    </row>
    <row r="1658" spans="1:13" x14ac:dyDescent="0.3">
      <c r="A1658" s="3" t="s">
        <v>5491</v>
      </c>
      <c r="B1658" s="3" t="s">
        <v>25</v>
      </c>
      <c r="C1658" s="3">
        <v>419691</v>
      </c>
      <c r="D1658" s="3">
        <v>219</v>
      </c>
      <c r="E1658" s="3">
        <v>271</v>
      </c>
      <c r="F1658" s="4">
        <v>6.98581E-6</v>
      </c>
      <c r="G1658" s="3">
        <v>47.2761</v>
      </c>
      <c r="H1658" s="3" t="s">
        <v>259</v>
      </c>
      <c r="I1658" s="3" t="s">
        <v>260</v>
      </c>
      <c r="J1658" s="3" t="s">
        <v>74</v>
      </c>
      <c r="K1658" s="3" t="s">
        <v>16</v>
      </c>
      <c r="L1658" s="3" t="s">
        <v>261</v>
      </c>
      <c r="M1658" s="3"/>
    </row>
    <row r="1659" spans="1:13" x14ac:dyDescent="0.3">
      <c r="A1659" s="3" t="s">
        <v>5492</v>
      </c>
      <c r="B1659" s="3" t="s">
        <v>13</v>
      </c>
      <c r="C1659" s="3">
        <v>224627</v>
      </c>
      <c r="D1659" s="3">
        <v>10</v>
      </c>
      <c r="E1659" s="3">
        <v>196</v>
      </c>
      <c r="F1659" s="4">
        <v>4.6678900000000001E-77</v>
      </c>
      <c r="G1659" s="3">
        <v>228.72</v>
      </c>
      <c r="H1659" s="3" t="s">
        <v>5493</v>
      </c>
      <c r="I1659" s="3" t="s">
        <v>5494</v>
      </c>
      <c r="J1659" s="3" t="s">
        <v>16</v>
      </c>
      <c r="K1659" s="3" t="s">
        <v>4171</v>
      </c>
      <c r="L1659" s="3" t="s">
        <v>5495</v>
      </c>
      <c r="M1659" s="3"/>
    </row>
    <row r="1660" spans="1:13" x14ac:dyDescent="0.3">
      <c r="A1660" s="3" t="s">
        <v>5496</v>
      </c>
      <c r="B1660" s="3" t="s">
        <v>13</v>
      </c>
      <c r="C1660" s="3">
        <v>223985</v>
      </c>
      <c r="D1660" s="3">
        <v>21</v>
      </c>
      <c r="E1660" s="3">
        <v>200</v>
      </c>
      <c r="F1660" s="4">
        <v>1.5474400000000001E-49</v>
      </c>
      <c r="G1660" s="3">
        <v>159.376</v>
      </c>
      <c r="H1660" s="3" t="s">
        <v>2315</v>
      </c>
      <c r="I1660" s="3" t="s">
        <v>2316</v>
      </c>
      <c r="J1660" s="3" t="s">
        <v>16</v>
      </c>
      <c r="K1660" s="3" t="s">
        <v>274</v>
      </c>
      <c r="L1660" s="3" t="s">
        <v>2317</v>
      </c>
      <c r="M1660" s="3"/>
    </row>
    <row r="1661" spans="1:13" x14ac:dyDescent="0.3">
      <c r="A1661" s="3" t="s">
        <v>5497</v>
      </c>
      <c r="B1661" s="3" t="s">
        <v>13</v>
      </c>
      <c r="C1661" s="3">
        <v>224451</v>
      </c>
      <c r="D1661" s="3">
        <v>3</v>
      </c>
      <c r="E1661" s="3">
        <v>99</v>
      </c>
      <c r="F1661" s="4">
        <v>3.4114700000000002E-31</v>
      </c>
      <c r="G1661" s="3">
        <v>105.398</v>
      </c>
      <c r="H1661" s="3" t="s">
        <v>5498</v>
      </c>
      <c r="I1661" s="3" t="s">
        <v>5499</v>
      </c>
      <c r="J1661" s="3" t="s">
        <v>16</v>
      </c>
      <c r="K1661" s="3" t="s">
        <v>5500</v>
      </c>
      <c r="L1661" s="3" t="s">
        <v>5501</v>
      </c>
      <c r="M1661" s="3"/>
    </row>
    <row r="1662" spans="1:13" x14ac:dyDescent="0.3">
      <c r="A1662" s="3" t="s">
        <v>5502</v>
      </c>
      <c r="B1662" s="3" t="s">
        <v>13</v>
      </c>
      <c r="C1662" s="3">
        <v>224083</v>
      </c>
      <c r="D1662" s="3">
        <v>46</v>
      </c>
      <c r="E1662" s="3">
        <v>375</v>
      </c>
      <c r="F1662" s="4">
        <v>1.00952E-82</v>
      </c>
      <c r="G1662" s="3">
        <v>255</v>
      </c>
      <c r="H1662" s="3" t="s">
        <v>3160</v>
      </c>
      <c r="I1662" s="3" t="s">
        <v>3161</v>
      </c>
      <c r="J1662" s="3" t="s">
        <v>16</v>
      </c>
      <c r="K1662" s="3" t="s">
        <v>3162</v>
      </c>
      <c r="L1662" s="3" t="s">
        <v>3163</v>
      </c>
      <c r="M1662" s="3"/>
    </row>
    <row r="1663" spans="1:13" x14ac:dyDescent="0.3">
      <c r="A1663" s="3" t="s">
        <v>5503</v>
      </c>
      <c r="B1663" s="3" t="s">
        <v>13</v>
      </c>
      <c r="C1663" s="3">
        <v>224055</v>
      </c>
      <c r="D1663" s="3">
        <v>1</v>
      </c>
      <c r="E1663" s="3">
        <v>535</v>
      </c>
      <c r="F1663" s="4">
        <v>3.4801599999999999E-67</v>
      </c>
      <c r="G1663" s="3">
        <v>226.92599999999999</v>
      </c>
      <c r="H1663" s="3" t="s">
        <v>1267</v>
      </c>
      <c r="I1663" s="3" t="s">
        <v>1268</v>
      </c>
      <c r="J1663" s="3" t="s">
        <v>16</v>
      </c>
      <c r="K1663" s="3" t="s">
        <v>1269</v>
      </c>
      <c r="L1663" s="3" t="s">
        <v>1270</v>
      </c>
      <c r="M1663" s="3"/>
    </row>
    <row r="1664" spans="1:13" x14ac:dyDescent="0.3">
      <c r="A1664" s="3" t="s">
        <v>5504</v>
      </c>
      <c r="B1664" s="3" t="s">
        <v>13</v>
      </c>
      <c r="C1664" s="3">
        <v>225818</v>
      </c>
      <c r="D1664" s="3">
        <v>1</v>
      </c>
      <c r="E1664" s="3">
        <v>240</v>
      </c>
      <c r="F1664" s="4">
        <v>4.6950599999999999E-41</v>
      </c>
      <c r="G1664" s="3">
        <v>140.57400000000001</v>
      </c>
      <c r="H1664" s="3" t="s">
        <v>2100</v>
      </c>
      <c r="I1664" s="3" t="s">
        <v>2101</v>
      </c>
      <c r="J1664" s="3" t="s">
        <v>16</v>
      </c>
      <c r="K1664" s="3" t="s">
        <v>2102</v>
      </c>
      <c r="L1664" s="3" t="s">
        <v>2103</v>
      </c>
      <c r="M1664" s="3"/>
    </row>
    <row r="1665" spans="1:13" x14ac:dyDescent="0.3">
      <c r="A1665" s="3" t="s">
        <v>5505</v>
      </c>
      <c r="B1665" s="3" t="s">
        <v>25</v>
      </c>
      <c r="C1665" s="3">
        <v>225519</v>
      </c>
      <c r="D1665" s="3">
        <v>1</v>
      </c>
      <c r="E1665" s="3">
        <v>428</v>
      </c>
      <c r="F1665" s="4">
        <v>3.8313899999999998E-18</v>
      </c>
      <c r="G1665" s="3">
        <v>85.965199999999996</v>
      </c>
      <c r="H1665" s="3" t="s">
        <v>2105</v>
      </c>
      <c r="I1665" s="3" t="s">
        <v>2106</v>
      </c>
      <c r="J1665" s="3" t="s">
        <v>16</v>
      </c>
      <c r="K1665" s="3" t="s">
        <v>16</v>
      </c>
      <c r="L1665" s="3" t="s">
        <v>2107</v>
      </c>
      <c r="M1665" s="3"/>
    </row>
    <row r="1666" spans="1:13" x14ac:dyDescent="0.3">
      <c r="A1666" s="3" t="s">
        <v>5506</v>
      </c>
      <c r="B1666" s="3" t="s">
        <v>13</v>
      </c>
      <c r="C1666" s="3">
        <v>223156</v>
      </c>
      <c r="D1666" s="3">
        <v>3</v>
      </c>
      <c r="E1666" s="3">
        <v>328</v>
      </c>
      <c r="F1666" s="4">
        <v>3.38172E-171</v>
      </c>
      <c r="G1666" s="3">
        <v>477.84699999999998</v>
      </c>
      <c r="H1666" s="3" t="s">
        <v>5507</v>
      </c>
      <c r="I1666" s="3" t="s">
        <v>5508</v>
      </c>
      <c r="J1666" s="3" t="s">
        <v>16</v>
      </c>
      <c r="K1666" s="3" t="s">
        <v>5509</v>
      </c>
      <c r="L1666" s="3" t="s">
        <v>5510</v>
      </c>
      <c r="M1666" s="3"/>
    </row>
    <row r="1667" spans="1:13" x14ac:dyDescent="0.3">
      <c r="A1667" s="3" t="s">
        <v>5511</v>
      </c>
      <c r="B1667" s="3" t="s">
        <v>13</v>
      </c>
      <c r="C1667" s="3">
        <v>223622</v>
      </c>
      <c r="D1667" s="3">
        <v>1</v>
      </c>
      <c r="E1667" s="3">
        <v>233</v>
      </c>
      <c r="F1667" s="4">
        <v>5.7351900000000006E-76</v>
      </c>
      <c r="G1667" s="3">
        <v>230.547</v>
      </c>
      <c r="H1667" s="3" t="s">
        <v>5512</v>
      </c>
      <c r="I1667" s="3" t="s">
        <v>5513</v>
      </c>
      <c r="J1667" s="3" t="s">
        <v>16</v>
      </c>
      <c r="K1667" s="3" t="s">
        <v>4404</v>
      </c>
      <c r="L1667" s="3" t="s">
        <v>5514</v>
      </c>
      <c r="M1667" s="3"/>
    </row>
    <row r="1668" spans="1:13" x14ac:dyDescent="0.3">
      <c r="A1668" s="3" t="s">
        <v>5515</v>
      </c>
      <c r="B1668" s="3" t="s">
        <v>13</v>
      </c>
      <c r="C1668" s="3">
        <v>224283</v>
      </c>
      <c r="D1668" s="3">
        <v>1</v>
      </c>
      <c r="E1668" s="3">
        <v>397</v>
      </c>
      <c r="F1668" s="3">
        <v>0</v>
      </c>
      <c r="G1668" s="3">
        <v>559.93100000000004</v>
      </c>
      <c r="H1668" s="3" t="s">
        <v>5516</v>
      </c>
      <c r="I1668" s="3" t="s">
        <v>5517</v>
      </c>
      <c r="J1668" s="3" t="s">
        <v>16</v>
      </c>
      <c r="K1668" s="3" t="s">
        <v>5518</v>
      </c>
      <c r="L1668" s="3" t="s">
        <v>5519</v>
      </c>
      <c r="M1668" s="3"/>
    </row>
    <row r="1669" spans="1:13" x14ac:dyDescent="0.3">
      <c r="A1669" s="3" t="s">
        <v>5520</v>
      </c>
      <c r="B1669" s="3" t="s">
        <v>13</v>
      </c>
      <c r="C1669" s="3">
        <v>223081</v>
      </c>
      <c r="D1669" s="3">
        <v>1</v>
      </c>
      <c r="E1669" s="3">
        <v>350</v>
      </c>
      <c r="F1669" s="4">
        <v>4.8121600000000001E-152</v>
      </c>
      <c r="G1669" s="3">
        <v>431.30599999999998</v>
      </c>
      <c r="H1669" s="3" t="s">
        <v>5521</v>
      </c>
      <c r="I1669" s="3" t="s">
        <v>5522</v>
      </c>
      <c r="J1669" s="3" t="s">
        <v>16</v>
      </c>
      <c r="K1669" s="3" t="s">
        <v>5523</v>
      </c>
      <c r="L1669" s="3" t="s">
        <v>5524</v>
      </c>
      <c r="M1669" s="3"/>
    </row>
    <row r="1670" spans="1:13" x14ac:dyDescent="0.3">
      <c r="A1670" s="3" t="s">
        <v>5525</v>
      </c>
      <c r="B1670" s="3" t="s">
        <v>13</v>
      </c>
      <c r="C1670" s="3">
        <v>227325</v>
      </c>
      <c r="D1670" s="3">
        <v>3</v>
      </c>
      <c r="E1670" s="3">
        <v>377</v>
      </c>
      <c r="F1670" s="4">
        <v>1.3111100000000001E-180</v>
      </c>
      <c r="G1670" s="3">
        <v>507.09100000000001</v>
      </c>
      <c r="H1670" s="3" t="s">
        <v>5526</v>
      </c>
      <c r="I1670" s="3" t="s">
        <v>5527</v>
      </c>
      <c r="J1670" s="3" t="s">
        <v>16</v>
      </c>
      <c r="K1670" s="3" t="s">
        <v>297</v>
      </c>
      <c r="L1670" s="3" t="s">
        <v>5528</v>
      </c>
      <c r="M1670" s="3"/>
    </row>
    <row r="1671" spans="1:13" x14ac:dyDescent="0.3">
      <c r="A1671" s="3" t="s">
        <v>5529</v>
      </c>
      <c r="B1671" s="3" t="s">
        <v>25</v>
      </c>
      <c r="C1671" s="3">
        <v>419687</v>
      </c>
      <c r="D1671" s="3">
        <v>1</v>
      </c>
      <c r="E1671" s="3">
        <v>175</v>
      </c>
      <c r="F1671" s="4">
        <v>4.0180999999999998E-10</v>
      </c>
      <c r="G1671" s="3">
        <v>55.865000000000002</v>
      </c>
      <c r="H1671" s="3" t="s">
        <v>982</v>
      </c>
      <c r="I1671" s="3" t="s">
        <v>983</v>
      </c>
      <c r="J1671" s="3" t="s">
        <v>16</v>
      </c>
      <c r="K1671" s="3" t="s">
        <v>16</v>
      </c>
      <c r="L1671" s="3" t="s">
        <v>984</v>
      </c>
      <c r="M1671" s="3"/>
    </row>
    <row r="1672" spans="1:13" x14ac:dyDescent="0.3">
      <c r="A1672" s="3" t="s">
        <v>5530</v>
      </c>
      <c r="B1672" s="3" t="s">
        <v>13</v>
      </c>
      <c r="C1672" s="3">
        <v>223428</v>
      </c>
      <c r="D1672" s="3">
        <v>1</v>
      </c>
      <c r="E1672" s="3">
        <v>265</v>
      </c>
      <c r="F1672" s="4">
        <v>3.2867200000000002E-107</v>
      </c>
      <c r="G1672" s="3">
        <v>311.05900000000003</v>
      </c>
      <c r="H1672" s="3" t="s">
        <v>3586</v>
      </c>
      <c r="I1672" s="3" t="s">
        <v>3587</v>
      </c>
      <c r="J1672" s="3" t="s">
        <v>16</v>
      </c>
      <c r="K1672" s="3" t="s">
        <v>3588</v>
      </c>
      <c r="L1672" s="3" t="s">
        <v>3589</v>
      </c>
      <c r="M1672" s="3"/>
    </row>
    <row r="1673" spans="1:13" x14ac:dyDescent="0.3">
      <c r="A1673" s="3" t="s">
        <v>5531</v>
      </c>
      <c r="B1673" s="3" t="s">
        <v>13</v>
      </c>
      <c r="C1673" s="3">
        <v>224089</v>
      </c>
      <c r="D1673" s="3">
        <v>8</v>
      </c>
      <c r="E1673" s="3">
        <v>463</v>
      </c>
      <c r="F1673" s="4">
        <v>6.2007700000000001E-101</v>
      </c>
      <c r="G1673" s="3">
        <v>310.03100000000001</v>
      </c>
      <c r="H1673" s="3" t="s">
        <v>5532</v>
      </c>
      <c r="I1673" s="3" t="s">
        <v>5533</v>
      </c>
      <c r="J1673" s="3" t="s">
        <v>16</v>
      </c>
      <c r="K1673" s="3" t="s">
        <v>297</v>
      </c>
      <c r="L1673" s="3" t="s">
        <v>5534</v>
      </c>
      <c r="M1673" s="3"/>
    </row>
    <row r="1674" spans="1:13" x14ac:dyDescent="0.3">
      <c r="A1674" s="3" t="s">
        <v>5535</v>
      </c>
      <c r="B1674" s="3" t="s">
        <v>13</v>
      </c>
      <c r="C1674" s="3">
        <v>223715</v>
      </c>
      <c r="D1674" s="3">
        <v>125</v>
      </c>
      <c r="E1674" s="3">
        <v>437</v>
      </c>
      <c r="F1674" s="4">
        <v>6.51453E-29</v>
      </c>
      <c r="G1674" s="3">
        <v>116.00700000000001</v>
      </c>
      <c r="H1674" s="3" t="s">
        <v>1865</v>
      </c>
      <c r="I1674" s="3" t="s">
        <v>1866</v>
      </c>
      <c r="J1674" s="3" t="s">
        <v>16</v>
      </c>
      <c r="K1674" s="3" t="s">
        <v>1867</v>
      </c>
      <c r="L1674" s="3" t="s">
        <v>1868</v>
      </c>
      <c r="M1674" s="3"/>
    </row>
    <row r="1675" spans="1:13" x14ac:dyDescent="0.3">
      <c r="A1675" s="3" t="s">
        <v>5536</v>
      </c>
      <c r="B1675" s="3" t="s">
        <v>13</v>
      </c>
      <c r="C1675" s="3">
        <v>223816</v>
      </c>
      <c r="D1675" s="3">
        <v>1</v>
      </c>
      <c r="E1675" s="3">
        <v>220</v>
      </c>
      <c r="F1675" s="4">
        <v>1.5570800000000001E-65</v>
      </c>
      <c r="G1675" s="3">
        <v>202.142</v>
      </c>
      <c r="H1675" s="3" t="s">
        <v>880</v>
      </c>
      <c r="I1675" s="3" t="s">
        <v>881</v>
      </c>
      <c r="J1675" s="3" t="s">
        <v>16</v>
      </c>
      <c r="K1675" s="3" t="s">
        <v>882</v>
      </c>
      <c r="L1675" s="3" t="s">
        <v>883</v>
      </c>
      <c r="M1675" s="3"/>
    </row>
    <row r="1676" spans="1:13" x14ac:dyDescent="0.3">
      <c r="A1676" s="3" t="s">
        <v>5537</v>
      </c>
      <c r="B1676" s="3" t="s">
        <v>13</v>
      </c>
      <c r="C1676" s="3">
        <v>224054</v>
      </c>
      <c r="D1676" s="3">
        <v>1</v>
      </c>
      <c r="E1676" s="3">
        <v>209</v>
      </c>
      <c r="F1676" s="4">
        <v>5.8386699999999996E-78</v>
      </c>
      <c r="G1676" s="3">
        <v>236.05</v>
      </c>
      <c r="H1676" s="3" t="s">
        <v>1590</v>
      </c>
      <c r="I1676" s="3" t="s">
        <v>1591</v>
      </c>
      <c r="J1676" s="3" t="s">
        <v>113</v>
      </c>
      <c r="K1676" s="3" t="s">
        <v>1592</v>
      </c>
      <c r="L1676" s="3" t="s">
        <v>1593</v>
      </c>
      <c r="M1676" s="3"/>
    </row>
    <row r="1677" spans="1:13" x14ac:dyDescent="0.3">
      <c r="A1677" s="3" t="s">
        <v>5538</v>
      </c>
      <c r="B1677" s="3" t="s">
        <v>13</v>
      </c>
      <c r="C1677" s="3">
        <v>223483</v>
      </c>
      <c r="D1677" s="3">
        <v>7</v>
      </c>
      <c r="E1677" s="3">
        <v>184</v>
      </c>
      <c r="F1677" s="4">
        <v>3.6464499999999999E-20</v>
      </c>
      <c r="G1677" s="3">
        <v>83.689099999999996</v>
      </c>
      <c r="H1677" s="3" t="s">
        <v>425</v>
      </c>
      <c r="I1677" s="3" t="s">
        <v>426</v>
      </c>
      <c r="J1677" s="3" t="s">
        <v>16</v>
      </c>
      <c r="K1677" s="3" t="s">
        <v>427</v>
      </c>
      <c r="L1677" s="3" t="s">
        <v>428</v>
      </c>
      <c r="M1677" s="3"/>
    </row>
    <row r="1678" spans="1:13" x14ac:dyDescent="0.3">
      <c r="A1678" s="3" t="s">
        <v>5539</v>
      </c>
      <c r="B1678" s="3" t="s">
        <v>13</v>
      </c>
      <c r="C1678" s="3">
        <v>225090</v>
      </c>
      <c r="D1678" s="3">
        <v>1</v>
      </c>
      <c r="E1678" s="3">
        <v>172</v>
      </c>
      <c r="F1678" s="4">
        <v>1.7086499999999998E-86</v>
      </c>
      <c r="G1678" s="3">
        <v>251.45599999999999</v>
      </c>
      <c r="H1678" s="3" t="s">
        <v>5540</v>
      </c>
      <c r="I1678" s="3" t="s">
        <v>5541</v>
      </c>
      <c r="J1678" s="3" t="s">
        <v>16</v>
      </c>
      <c r="K1678" s="3" t="s">
        <v>5542</v>
      </c>
      <c r="L1678" s="3" t="s">
        <v>5543</v>
      </c>
      <c r="M1678" s="3"/>
    </row>
    <row r="1679" spans="1:13" x14ac:dyDescent="0.3">
      <c r="A1679" s="3" t="s">
        <v>5544</v>
      </c>
      <c r="B1679" s="3" t="s">
        <v>13</v>
      </c>
      <c r="C1679" s="3">
        <v>223560</v>
      </c>
      <c r="D1679" s="3">
        <v>4</v>
      </c>
      <c r="E1679" s="3">
        <v>390</v>
      </c>
      <c r="F1679" s="4">
        <v>3.3905999999999998E-176</v>
      </c>
      <c r="G1679" s="3">
        <v>495.22199999999998</v>
      </c>
      <c r="H1679" s="3" t="s">
        <v>5545</v>
      </c>
      <c r="I1679" s="3" t="s">
        <v>5546</v>
      </c>
      <c r="J1679" s="3" t="s">
        <v>16</v>
      </c>
      <c r="K1679" s="3" t="s">
        <v>2987</v>
      </c>
      <c r="L1679" s="3" t="s">
        <v>2989</v>
      </c>
      <c r="M1679" s="3"/>
    </row>
    <row r="1680" spans="1:13" x14ac:dyDescent="0.3">
      <c r="A1680" s="3" t="s">
        <v>5547</v>
      </c>
      <c r="B1680" s="3" t="s">
        <v>13</v>
      </c>
      <c r="C1680" s="3">
        <v>223282</v>
      </c>
      <c r="D1680" s="3">
        <v>1</v>
      </c>
      <c r="E1680" s="3">
        <v>190</v>
      </c>
      <c r="F1680" s="4">
        <v>4.9958399999999999E-46</v>
      </c>
      <c r="G1680" s="3">
        <v>152.37299999999999</v>
      </c>
      <c r="H1680" s="3" t="s">
        <v>5548</v>
      </c>
      <c r="I1680" s="3" t="s">
        <v>5549</v>
      </c>
      <c r="J1680" s="3" t="s">
        <v>16</v>
      </c>
      <c r="K1680" s="3" t="s">
        <v>5550</v>
      </c>
      <c r="L1680" s="3" t="s">
        <v>5551</v>
      </c>
      <c r="M1680" s="3"/>
    </row>
    <row r="1681" spans="1:13" x14ac:dyDescent="0.3">
      <c r="A1681" s="3" t="s">
        <v>5552</v>
      </c>
      <c r="B1681" s="3" t="s">
        <v>13</v>
      </c>
      <c r="C1681" s="3">
        <v>226608</v>
      </c>
      <c r="D1681" s="3">
        <v>5</v>
      </c>
      <c r="E1681" s="3">
        <v>249</v>
      </c>
      <c r="F1681" s="4">
        <v>1.60158E-102</v>
      </c>
      <c r="G1681" s="3">
        <v>297.62</v>
      </c>
      <c r="H1681" s="3" t="s">
        <v>5553</v>
      </c>
      <c r="I1681" s="3" t="s">
        <v>5554</v>
      </c>
      <c r="J1681" s="3" t="s">
        <v>16</v>
      </c>
      <c r="K1681" s="3" t="s">
        <v>501</v>
      </c>
      <c r="L1681" s="3" t="s">
        <v>5555</v>
      </c>
      <c r="M1681" s="3"/>
    </row>
    <row r="1682" spans="1:13" x14ac:dyDescent="0.3">
      <c r="A1682" s="3" t="s">
        <v>5556</v>
      </c>
      <c r="B1682" s="3" t="s">
        <v>13</v>
      </c>
      <c r="C1682" s="3">
        <v>225383</v>
      </c>
      <c r="D1682" s="3">
        <v>10</v>
      </c>
      <c r="E1682" s="3">
        <v>101</v>
      </c>
      <c r="F1682" s="4">
        <v>4.4414399999999997E-33</v>
      </c>
      <c r="G1682" s="3">
        <v>110.11</v>
      </c>
      <c r="H1682" s="3" t="s">
        <v>5557</v>
      </c>
      <c r="I1682" s="3" t="s">
        <v>5558</v>
      </c>
      <c r="J1682" s="3" t="s">
        <v>16</v>
      </c>
      <c r="K1682" s="3" t="s">
        <v>5559</v>
      </c>
      <c r="L1682" s="3" t="s">
        <v>5560</v>
      </c>
      <c r="M1682" s="3"/>
    </row>
    <row r="1683" spans="1:13" x14ac:dyDescent="0.3">
      <c r="A1683" s="3" t="s">
        <v>5561</v>
      </c>
      <c r="B1683" s="3" t="s">
        <v>25</v>
      </c>
      <c r="C1683" s="3">
        <v>416315</v>
      </c>
      <c r="D1683" s="3">
        <v>2</v>
      </c>
      <c r="E1683" s="3">
        <v>74</v>
      </c>
      <c r="F1683" s="4">
        <v>1.6696700000000001E-25</v>
      </c>
      <c r="G1683" s="3">
        <v>89.087100000000007</v>
      </c>
      <c r="H1683" s="3" t="s">
        <v>5562</v>
      </c>
      <c r="I1683" s="3" t="s">
        <v>5563</v>
      </c>
      <c r="J1683" s="3" t="s">
        <v>16</v>
      </c>
      <c r="K1683" s="3" t="s">
        <v>16</v>
      </c>
      <c r="L1683" s="3" t="s">
        <v>5564</v>
      </c>
      <c r="M1683" s="3"/>
    </row>
    <row r="1684" spans="1:13" x14ac:dyDescent="0.3">
      <c r="A1684" s="3" t="s">
        <v>5565</v>
      </c>
      <c r="B1684" s="3" t="s">
        <v>13</v>
      </c>
      <c r="C1684" s="3">
        <v>223515</v>
      </c>
      <c r="D1684" s="3">
        <v>1</v>
      </c>
      <c r="E1684" s="3">
        <v>379</v>
      </c>
      <c r="F1684" s="4">
        <v>4.0455600000000001E-47</v>
      </c>
      <c r="G1684" s="3">
        <v>166.66200000000001</v>
      </c>
      <c r="H1684" s="3" t="s">
        <v>1123</v>
      </c>
      <c r="I1684" s="3" t="s">
        <v>1124</v>
      </c>
      <c r="J1684" s="3" t="s">
        <v>16</v>
      </c>
      <c r="K1684" s="3" t="s">
        <v>852</v>
      </c>
      <c r="L1684" s="3" t="s">
        <v>1125</v>
      </c>
      <c r="M1684" s="3"/>
    </row>
    <row r="1685" spans="1:13" x14ac:dyDescent="0.3">
      <c r="A1685" s="3" t="s">
        <v>5566</v>
      </c>
      <c r="B1685" s="3" t="s">
        <v>13</v>
      </c>
      <c r="C1685" s="3">
        <v>223515</v>
      </c>
      <c r="D1685" s="3">
        <v>43</v>
      </c>
      <c r="E1685" s="3">
        <v>331</v>
      </c>
      <c r="F1685" s="4">
        <v>2.0509799999999999E-26</v>
      </c>
      <c r="G1685" s="3">
        <v>107.727</v>
      </c>
      <c r="H1685" s="3" t="s">
        <v>1123</v>
      </c>
      <c r="I1685" s="3" t="s">
        <v>1124</v>
      </c>
      <c r="J1685" s="3" t="s">
        <v>99</v>
      </c>
      <c r="K1685" s="3" t="s">
        <v>852</v>
      </c>
      <c r="L1685" s="3" t="s">
        <v>1125</v>
      </c>
      <c r="M1685" s="3"/>
    </row>
    <row r="1686" spans="1:13" x14ac:dyDescent="0.3">
      <c r="A1686" s="3" t="s">
        <v>5567</v>
      </c>
      <c r="B1686" s="3" t="s">
        <v>13</v>
      </c>
      <c r="C1686" s="3">
        <v>223113</v>
      </c>
      <c r="D1686" s="3">
        <v>1</v>
      </c>
      <c r="E1686" s="3">
        <v>209</v>
      </c>
      <c r="F1686" s="4">
        <v>1.87632E-125</v>
      </c>
      <c r="G1686" s="3">
        <v>352.63900000000001</v>
      </c>
      <c r="H1686" s="3" t="s">
        <v>5568</v>
      </c>
      <c r="I1686" s="3" t="s">
        <v>5569</v>
      </c>
      <c r="J1686" s="3" t="s">
        <v>16</v>
      </c>
      <c r="K1686" s="3" t="s">
        <v>123</v>
      </c>
      <c r="L1686" s="3" t="s">
        <v>5570</v>
      </c>
      <c r="M1686" s="3"/>
    </row>
    <row r="1687" spans="1:13" x14ac:dyDescent="0.3">
      <c r="A1687" s="3" t="s">
        <v>5571</v>
      </c>
      <c r="B1687" s="3" t="s">
        <v>13</v>
      </c>
      <c r="C1687" s="3">
        <v>224090</v>
      </c>
      <c r="D1687" s="3">
        <v>1</v>
      </c>
      <c r="E1687" s="3">
        <v>388</v>
      </c>
      <c r="F1687" s="3">
        <v>0</v>
      </c>
      <c r="G1687" s="3">
        <v>546.11300000000006</v>
      </c>
      <c r="H1687" s="3" t="s">
        <v>5572</v>
      </c>
      <c r="I1687" s="3" t="s">
        <v>5573</v>
      </c>
      <c r="J1687" s="3" t="s">
        <v>16</v>
      </c>
      <c r="K1687" s="3" t="s">
        <v>5574</v>
      </c>
      <c r="L1687" s="3" t="s">
        <v>5575</v>
      </c>
      <c r="M1687" s="3"/>
    </row>
    <row r="1688" spans="1:13" x14ac:dyDescent="0.3">
      <c r="A1688" s="3" t="s">
        <v>5576</v>
      </c>
      <c r="B1688" s="3" t="s">
        <v>13</v>
      </c>
      <c r="C1688" s="3">
        <v>223699</v>
      </c>
      <c r="D1688" s="3">
        <v>3</v>
      </c>
      <c r="E1688" s="3">
        <v>361</v>
      </c>
      <c r="F1688" s="4">
        <v>1.5217999999999999E-169</v>
      </c>
      <c r="G1688" s="3">
        <v>477.85</v>
      </c>
      <c r="H1688" s="3" t="s">
        <v>2611</v>
      </c>
      <c r="I1688" s="3" t="s">
        <v>2612</v>
      </c>
      <c r="J1688" s="3" t="s">
        <v>16</v>
      </c>
      <c r="K1688" s="3" t="s">
        <v>297</v>
      </c>
      <c r="L1688" s="3" t="s">
        <v>2613</v>
      </c>
      <c r="M1688" s="3"/>
    </row>
    <row r="1689" spans="1:13" x14ac:dyDescent="0.3">
      <c r="A1689" s="3" t="s">
        <v>5577</v>
      </c>
      <c r="B1689" s="3" t="s">
        <v>13</v>
      </c>
      <c r="C1689" s="3">
        <v>225142</v>
      </c>
      <c r="D1689" s="3">
        <v>8</v>
      </c>
      <c r="E1689" s="3">
        <v>423</v>
      </c>
      <c r="F1689" s="4">
        <v>2.1401699999999999E-146</v>
      </c>
      <c r="G1689" s="3">
        <v>423.94900000000001</v>
      </c>
      <c r="H1689" s="3" t="s">
        <v>2700</v>
      </c>
      <c r="I1689" s="3" t="s">
        <v>2701</v>
      </c>
      <c r="J1689" s="3" t="s">
        <v>16</v>
      </c>
      <c r="K1689" s="3" t="s">
        <v>2702</v>
      </c>
      <c r="L1689" s="3" t="s">
        <v>2703</v>
      </c>
      <c r="M1689" s="3"/>
    </row>
    <row r="1690" spans="1:13" x14ac:dyDescent="0.3">
      <c r="A1690" s="3" t="s">
        <v>5578</v>
      </c>
      <c r="B1690" s="3" t="s">
        <v>13</v>
      </c>
      <c r="C1690" s="3">
        <v>223577</v>
      </c>
      <c r="D1690" s="3">
        <v>1</v>
      </c>
      <c r="E1690" s="3">
        <v>178</v>
      </c>
      <c r="F1690" s="4">
        <v>1.7151100000000001E-51</v>
      </c>
      <c r="G1690" s="3">
        <v>163.59399999999999</v>
      </c>
      <c r="H1690" s="3" t="s">
        <v>563</v>
      </c>
      <c r="I1690" s="3" t="s">
        <v>564</v>
      </c>
      <c r="J1690" s="3" t="s">
        <v>16</v>
      </c>
      <c r="K1690" s="3" t="s">
        <v>123</v>
      </c>
      <c r="L1690" s="3" t="s">
        <v>565</v>
      </c>
      <c r="M1690" s="3"/>
    </row>
    <row r="1691" spans="1:13" x14ac:dyDescent="0.3">
      <c r="A1691" s="3" t="s">
        <v>5579</v>
      </c>
      <c r="B1691" s="3" t="s">
        <v>13</v>
      </c>
      <c r="C1691" s="3">
        <v>223992</v>
      </c>
      <c r="D1691" s="3">
        <v>1</v>
      </c>
      <c r="E1691" s="3">
        <v>336</v>
      </c>
      <c r="F1691" s="4">
        <v>1.0453399999999999E-140</v>
      </c>
      <c r="G1691" s="3">
        <v>401.58100000000002</v>
      </c>
      <c r="H1691" s="3" t="s">
        <v>5580</v>
      </c>
      <c r="I1691" s="3" t="s">
        <v>5581</v>
      </c>
      <c r="J1691" s="3" t="s">
        <v>16</v>
      </c>
      <c r="K1691" s="3" t="s">
        <v>390</v>
      </c>
      <c r="L1691" s="3" t="s">
        <v>5582</v>
      </c>
      <c r="M1691" s="3"/>
    </row>
    <row r="1692" spans="1:13" x14ac:dyDescent="0.3">
      <c r="A1692" s="3" t="s">
        <v>5583</v>
      </c>
      <c r="B1692" s="3" t="s">
        <v>25</v>
      </c>
      <c r="C1692" s="3">
        <v>331736</v>
      </c>
      <c r="D1692" s="3">
        <v>1</v>
      </c>
      <c r="E1692" s="3">
        <v>298</v>
      </c>
      <c r="F1692" s="4">
        <v>8.1199999999999996E-57</v>
      </c>
      <c r="G1692" s="3">
        <v>184.45699999999999</v>
      </c>
      <c r="H1692" s="3" t="s">
        <v>668</v>
      </c>
      <c r="I1692" s="3" t="s">
        <v>669</v>
      </c>
      <c r="J1692" s="3" t="s">
        <v>16</v>
      </c>
      <c r="K1692" s="3" t="s">
        <v>16</v>
      </c>
      <c r="L1692" s="3" t="s">
        <v>670</v>
      </c>
      <c r="M1692" s="3"/>
    </row>
    <row r="1693" spans="1:13" x14ac:dyDescent="0.3">
      <c r="A1693" s="3" t="s">
        <v>5584</v>
      </c>
      <c r="B1693" s="3" t="s">
        <v>13</v>
      </c>
      <c r="C1693" s="3">
        <v>224584</v>
      </c>
      <c r="D1693" s="3">
        <v>1</v>
      </c>
      <c r="E1693" s="3">
        <v>179</v>
      </c>
      <c r="F1693" s="4">
        <v>9.2744700000000005E-26</v>
      </c>
      <c r="G1693" s="3">
        <v>97.3262</v>
      </c>
      <c r="H1693" s="3" t="s">
        <v>1018</v>
      </c>
      <c r="I1693" s="3" t="s">
        <v>1019</v>
      </c>
      <c r="J1693" s="3" t="s">
        <v>16</v>
      </c>
      <c r="K1693" s="3" t="s">
        <v>1020</v>
      </c>
      <c r="L1693" s="3" t="s">
        <v>1021</v>
      </c>
      <c r="M1693" s="3"/>
    </row>
    <row r="1694" spans="1:13" x14ac:dyDescent="0.3">
      <c r="A1694" s="3" t="s">
        <v>5585</v>
      </c>
      <c r="B1694" s="3" t="s">
        <v>13</v>
      </c>
      <c r="C1694" s="3">
        <v>223427</v>
      </c>
      <c r="D1694" s="3">
        <v>3</v>
      </c>
      <c r="E1694" s="3">
        <v>160</v>
      </c>
      <c r="F1694" s="4">
        <v>3.6865599999999998E-48</v>
      </c>
      <c r="G1694" s="3">
        <v>153.387</v>
      </c>
      <c r="H1694" s="3" t="s">
        <v>5586</v>
      </c>
      <c r="I1694" s="3" t="s">
        <v>5587</v>
      </c>
      <c r="J1694" s="3" t="s">
        <v>16</v>
      </c>
      <c r="K1694" s="3" t="s">
        <v>5588</v>
      </c>
      <c r="L1694" s="3" t="s">
        <v>5589</v>
      </c>
      <c r="M1694" s="3"/>
    </row>
    <row r="1695" spans="1:13" x14ac:dyDescent="0.3">
      <c r="A1695" s="3" t="s">
        <v>5590</v>
      </c>
      <c r="B1695" s="3" t="s">
        <v>25</v>
      </c>
      <c r="C1695" s="3">
        <v>224305</v>
      </c>
      <c r="D1695" s="3">
        <v>1</v>
      </c>
      <c r="E1695" s="3">
        <v>255</v>
      </c>
      <c r="F1695" s="4">
        <v>1.6334300000000001E-26</v>
      </c>
      <c r="G1695" s="3">
        <v>103.193</v>
      </c>
      <c r="H1695" s="3" t="s">
        <v>5591</v>
      </c>
      <c r="I1695" s="3" t="s">
        <v>5592</v>
      </c>
      <c r="J1695" s="3" t="s">
        <v>16</v>
      </c>
      <c r="K1695" s="3" t="s">
        <v>16</v>
      </c>
      <c r="L1695" s="3" t="s">
        <v>5593</v>
      </c>
      <c r="M1695" s="3"/>
    </row>
    <row r="1696" spans="1:13" x14ac:dyDescent="0.3">
      <c r="A1696" s="3" t="s">
        <v>5594</v>
      </c>
      <c r="B1696" s="3" t="s">
        <v>13</v>
      </c>
      <c r="C1696" s="3">
        <v>224092</v>
      </c>
      <c r="D1696" s="3">
        <v>4</v>
      </c>
      <c r="E1696" s="3">
        <v>346</v>
      </c>
      <c r="F1696" s="4">
        <v>2.4448200000000001E-162</v>
      </c>
      <c r="G1696" s="3">
        <v>460.14400000000001</v>
      </c>
      <c r="H1696" s="3" t="s">
        <v>5595</v>
      </c>
      <c r="I1696" s="3" t="s">
        <v>5596</v>
      </c>
      <c r="J1696" s="3" t="s">
        <v>16</v>
      </c>
      <c r="K1696" s="3" t="s">
        <v>5597</v>
      </c>
      <c r="L1696" s="3" t="s">
        <v>5598</v>
      </c>
      <c r="M1696" s="3"/>
    </row>
    <row r="1697" spans="1:13" x14ac:dyDescent="0.3">
      <c r="A1697" s="3" t="s">
        <v>5599</v>
      </c>
      <c r="B1697" s="3" t="s">
        <v>13</v>
      </c>
      <c r="C1697" s="3">
        <v>223137</v>
      </c>
      <c r="D1697" s="3">
        <v>1</v>
      </c>
      <c r="E1697" s="3">
        <v>332</v>
      </c>
      <c r="F1697" s="3">
        <v>0</v>
      </c>
      <c r="G1697" s="3">
        <v>566.06799999999998</v>
      </c>
      <c r="H1697" s="3" t="s">
        <v>5600</v>
      </c>
      <c r="I1697" s="3" t="s">
        <v>5601</v>
      </c>
      <c r="J1697" s="3" t="s">
        <v>16</v>
      </c>
      <c r="K1697" s="3" t="s">
        <v>5602</v>
      </c>
      <c r="L1697" s="3" t="s">
        <v>5603</v>
      </c>
      <c r="M1697" s="3"/>
    </row>
    <row r="1698" spans="1:13" x14ac:dyDescent="0.3">
      <c r="A1698" s="3" t="s">
        <v>5604</v>
      </c>
      <c r="B1698" s="3" t="s">
        <v>13</v>
      </c>
      <c r="C1698" s="3">
        <v>225404</v>
      </c>
      <c r="D1698" s="3">
        <v>1</v>
      </c>
      <c r="E1698" s="3">
        <v>449</v>
      </c>
      <c r="F1698" s="3">
        <v>0</v>
      </c>
      <c r="G1698" s="3">
        <v>676.49900000000002</v>
      </c>
      <c r="H1698" s="3" t="s">
        <v>5605</v>
      </c>
      <c r="I1698" s="3" t="s">
        <v>5605</v>
      </c>
      <c r="J1698" s="3" t="s">
        <v>16</v>
      </c>
      <c r="K1698" s="3" t="s">
        <v>631</v>
      </c>
      <c r="L1698" s="3" t="s">
        <v>5606</v>
      </c>
      <c r="M1698" s="3"/>
    </row>
    <row r="1699" spans="1:13" x14ac:dyDescent="0.3">
      <c r="A1699" s="3" t="s">
        <v>5607</v>
      </c>
      <c r="B1699" s="3" t="s">
        <v>13</v>
      </c>
      <c r="C1699" s="3">
        <v>226351</v>
      </c>
      <c r="D1699" s="3">
        <v>1</v>
      </c>
      <c r="E1699" s="3">
        <v>88</v>
      </c>
      <c r="F1699" s="4">
        <v>2.4658800000000001E-30</v>
      </c>
      <c r="G1699" s="3">
        <v>102.35</v>
      </c>
      <c r="H1699" s="3" t="s">
        <v>5608</v>
      </c>
      <c r="I1699" s="3" t="s">
        <v>5609</v>
      </c>
      <c r="J1699" s="3" t="s">
        <v>16</v>
      </c>
      <c r="K1699" s="3" t="s">
        <v>5610</v>
      </c>
      <c r="L1699" s="3" t="s">
        <v>5611</v>
      </c>
      <c r="M1699" s="3"/>
    </row>
    <row r="1700" spans="1:13" x14ac:dyDescent="0.3">
      <c r="A1700" s="3" t="s">
        <v>5612</v>
      </c>
      <c r="B1700" s="3" t="s">
        <v>13</v>
      </c>
      <c r="C1700" s="3">
        <v>224039</v>
      </c>
      <c r="D1700" s="3">
        <v>5</v>
      </c>
      <c r="E1700" s="3">
        <v>447</v>
      </c>
      <c r="F1700" s="4">
        <v>1.4243799999999999E-142</v>
      </c>
      <c r="G1700" s="3">
        <v>414.32499999999999</v>
      </c>
      <c r="H1700" s="3" t="s">
        <v>5613</v>
      </c>
      <c r="I1700" s="3" t="s">
        <v>5614</v>
      </c>
      <c r="J1700" s="3" t="s">
        <v>16</v>
      </c>
      <c r="K1700" s="3" t="s">
        <v>5615</v>
      </c>
      <c r="L1700" s="3" t="s">
        <v>5616</v>
      </c>
      <c r="M1700" s="3"/>
    </row>
    <row r="1701" spans="1:13" x14ac:dyDescent="0.3">
      <c r="A1701" s="3" t="s">
        <v>5617</v>
      </c>
      <c r="B1701" s="3" t="s">
        <v>13</v>
      </c>
      <c r="C1701" s="3">
        <v>223517</v>
      </c>
      <c r="D1701" s="3">
        <v>7</v>
      </c>
      <c r="E1701" s="3">
        <v>86</v>
      </c>
      <c r="F1701" s="4">
        <v>1.6189299999999999E-9</v>
      </c>
      <c r="G1701" s="3">
        <v>51.104599999999998</v>
      </c>
      <c r="H1701" s="3" t="s">
        <v>5618</v>
      </c>
      <c r="I1701" s="3" t="s">
        <v>5619</v>
      </c>
      <c r="J1701" s="3" t="s">
        <v>113</v>
      </c>
      <c r="K1701" s="3" t="s">
        <v>5620</v>
      </c>
      <c r="L1701" s="3" t="s">
        <v>5621</v>
      </c>
      <c r="M1701" s="3"/>
    </row>
    <row r="1702" spans="1:13" x14ac:dyDescent="0.3">
      <c r="A1702" s="3" t="s">
        <v>5622</v>
      </c>
      <c r="B1702" s="3" t="s">
        <v>13</v>
      </c>
      <c r="C1702" s="3">
        <v>223107</v>
      </c>
      <c r="D1702" s="3">
        <v>10</v>
      </c>
      <c r="E1702" s="3">
        <v>562</v>
      </c>
      <c r="F1702" s="3">
        <v>0</v>
      </c>
      <c r="G1702" s="3">
        <v>701.71100000000001</v>
      </c>
      <c r="H1702" s="3" t="s">
        <v>3456</v>
      </c>
      <c r="I1702" s="3" t="s">
        <v>3457</v>
      </c>
      <c r="J1702" s="3" t="s">
        <v>16</v>
      </c>
      <c r="K1702" s="3" t="s">
        <v>3458</v>
      </c>
      <c r="L1702" s="3" t="s">
        <v>3459</v>
      </c>
      <c r="M1702" s="3"/>
    </row>
    <row r="1703" spans="1:13" x14ac:dyDescent="0.3">
      <c r="A1703" s="3" t="s">
        <v>5623</v>
      </c>
      <c r="B1703" s="3" t="s">
        <v>13</v>
      </c>
      <c r="C1703" s="3">
        <v>223207</v>
      </c>
      <c r="D1703" s="3">
        <v>1</v>
      </c>
      <c r="E1703" s="3">
        <v>557</v>
      </c>
      <c r="F1703" s="3">
        <v>0</v>
      </c>
      <c r="G1703" s="3">
        <v>851.82600000000002</v>
      </c>
      <c r="H1703" s="3" t="s">
        <v>5624</v>
      </c>
      <c r="I1703" s="3" t="s">
        <v>5625</v>
      </c>
      <c r="J1703" s="3" t="s">
        <v>16</v>
      </c>
      <c r="K1703" s="3" t="s">
        <v>5626</v>
      </c>
      <c r="L1703" s="3" t="s">
        <v>5627</v>
      </c>
      <c r="M1703" s="3"/>
    </row>
    <row r="1704" spans="1:13" x14ac:dyDescent="0.3">
      <c r="A1704" s="3" t="s">
        <v>5628</v>
      </c>
      <c r="B1704" s="3" t="s">
        <v>25</v>
      </c>
      <c r="C1704" s="3">
        <v>412672</v>
      </c>
      <c r="D1704" s="3">
        <v>1</v>
      </c>
      <c r="E1704" s="3">
        <v>340</v>
      </c>
      <c r="F1704" s="4">
        <v>6.2076400000000001E-53</v>
      </c>
      <c r="G1704" s="3">
        <v>180.75399999999999</v>
      </c>
      <c r="H1704" s="3" t="s">
        <v>2251</v>
      </c>
      <c r="I1704" s="3" t="s">
        <v>2252</v>
      </c>
      <c r="J1704" s="3" t="s">
        <v>99</v>
      </c>
      <c r="K1704" s="3" t="s">
        <v>16</v>
      </c>
      <c r="L1704" s="3" t="s">
        <v>2253</v>
      </c>
      <c r="M1704" s="3"/>
    </row>
    <row r="1705" spans="1:13" x14ac:dyDescent="0.3">
      <c r="A1705" s="3" t="s">
        <v>5629</v>
      </c>
      <c r="B1705" s="3" t="s">
        <v>25</v>
      </c>
      <c r="C1705" s="3">
        <v>412672</v>
      </c>
      <c r="D1705" s="3">
        <v>3</v>
      </c>
      <c r="E1705" s="3">
        <v>106</v>
      </c>
      <c r="F1705" s="3">
        <v>5.5164999999999999E-4</v>
      </c>
      <c r="G1705" s="3">
        <v>37.8446</v>
      </c>
      <c r="H1705" s="3" t="s">
        <v>2251</v>
      </c>
      <c r="I1705" s="3" t="s">
        <v>2252</v>
      </c>
      <c r="J1705" s="3" t="s">
        <v>113</v>
      </c>
      <c r="K1705" s="3" t="s">
        <v>16</v>
      </c>
      <c r="L1705" s="3" t="s">
        <v>2253</v>
      </c>
      <c r="M1705" s="3"/>
    </row>
    <row r="1706" spans="1:13" x14ac:dyDescent="0.3">
      <c r="A1706" s="3" t="s">
        <v>5630</v>
      </c>
      <c r="B1706" s="3" t="s">
        <v>13</v>
      </c>
      <c r="C1706" s="3">
        <v>223281</v>
      </c>
      <c r="D1706" s="3">
        <v>2</v>
      </c>
      <c r="E1706" s="3">
        <v>126</v>
      </c>
      <c r="F1706" s="4">
        <v>3.7083800000000001E-58</v>
      </c>
      <c r="G1706" s="3">
        <v>175.44200000000001</v>
      </c>
      <c r="H1706" s="3" t="s">
        <v>5631</v>
      </c>
      <c r="I1706" s="3" t="s">
        <v>5632</v>
      </c>
      <c r="J1706" s="3" t="s">
        <v>16</v>
      </c>
      <c r="K1706" s="3" t="s">
        <v>5633</v>
      </c>
      <c r="L1706" s="3" t="s">
        <v>5634</v>
      </c>
      <c r="M1706" s="3"/>
    </row>
    <row r="1707" spans="1:13" x14ac:dyDescent="0.3">
      <c r="A1707" s="3" t="s">
        <v>5635</v>
      </c>
      <c r="B1707" s="3" t="s">
        <v>13</v>
      </c>
      <c r="C1707" s="3">
        <v>223280</v>
      </c>
      <c r="D1707" s="3">
        <v>4</v>
      </c>
      <c r="E1707" s="3">
        <v>312</v>
      </c>
      <c r="F1707" s="4">
        <v>6.7098400000000001E-140</v>
      </c>
      <c r="G1707" s="3">
        <v>397.87099999999998</v>
      </c>
      <c r="H1707" s="3" t="s">
        <v>5636</v>
      </c>
      <c r="I1707" s="3" t="s">
        <v>5637</v>
      </c>
      <c r="J1707" s="3" t="s">
        <v>16</v>
      </c>
      <c r="K1707" s="3" t="s">
        <v>5638</v>
      </c>
      <c r="L1707" s="3" t="s">
        <v>5639</v>
      </c>
      <c r="M1707" s="3"/>
    </row>
    <row r="1708" spans="1:13" x14ac:dyDescent="0.3">
      <c r="A1708" s="3" t="s">
        <v>5640</v>
      </c>
      <c r="B1708" s="3" t="s">
        <v>13</v>
      </c>
      <c r="C1708" s="3">
        <v>223178</v>
      </c>
      <c r="D1708" s="3">
        <v>2</v>
      </c>
      <c r="E1708" s="3">
        <v>127</v>
      </c>
      <c r="F1708" s="4">
        <v>1.32948E-60</v>
      </c>
      <c r="G1708" s="3">
        <v>182.05500000000001</v>
      </c>
      <c r="H1708" s="3" t="s">
        <v>5641</v>
      </c>
      <c r="I1708" s="3" t="s">
        <v>5642</v>
      </c>
      <c r="J1708" s="3" t="s">
        <v>16</v>
      </c>
      <c r="K1708" s="3" t="s">
        <v>5643</v>
      </c>
      <c r="L1708" s="3" t="s">
        <v>5644</v>
      </c>
      <c r="M1708" s="3"/>
    </row>
    <row r="1709" spans="1:13" x14ac:dyDescent="0.3">
      <c r="A1709" s="3" t="s">
        <v>5645</v>
      </c>
      <c r="B1709" s="3" t="s">
        <v>13</v>
      </c>
      <c r="C1709" s="3">
        <v>223177</v>
      </c>
      <c r="D1709" s="3">
        <v>1</v>
      </c>
      <c r="E1709" s="3">
        <v>120</v>
      </c>
      <c r="F1709" s="4">
        <v>1.7115900000000001E-61</v>
      </c>
      <c r="G1709" s="3">
        <v>183.881</v>
      </c>
      <c r="H1709" s="3" t="s">
        <v>5646</v>
      </c>
      <c r="I1709" s="3" t="s">
        <v>5647</v>
      </c>
      <c r="J1709" s="3" t="s">
        <v>16</v>
      </c>
      <c r="K1709" s="3" t="s">
        <v>5648</v>
      </c>
      <c r="L1709" s="3" t="s">
        <v>5649</v>
      </c>
      <c r="M1709" s="3"/>
    </row>
    <row r="1710" spans="1:13" x14ac:dyDescent="0.3">
      <c r="A1710" s="3" t="s">
        <v>5650</v>
      </c>
      <c r="B1710" s="3" t="s">
        <v>13</v>
      </c>
      <c r="C1710" s="3">
        <v>223335</v>
      </c>
      <c r="D1710" s="3">
        <v>1</v>
      </c>
      <c r="E1710" s="3">
        <v>38</v>
      </c>
      <c r="F1710" s="4">
        <v>7.6528500000000001E-13</v>
      </c>
      <c r="G1710" s="3">
        <v>54.619199999999999</v>
      </c>
      <c r="H1710" s="3" t="s">
        <v>5651</v>
      </c>
      <c r="I1710" s="3" t="s">
        <v>5652</v>
      </c>
      <c r="J1710" s="3" t="s">
        <v>16</v>
      </c>
      <c r="K1710" s="3" t="s">
        <v>5653</v>
      </c>
      <c r="L1710" s="3" t="s">
        <v>5654</v>
      </c>
      <c r="M1710" s="3"/>
    </row>
    <row r="1711" spans="1:13" x14ac:dyDescent="0.3">
      <c r="A1711" s="3" t="s">
        <v>5655</v>
      </c>
      <c r="B1711" s="3" t="s">
        <v>13</v>
      </c>
      <c r="C1711" s="3">
        <v>223438</v>
      </c>
      <c r="D1711" s="3">
        <v>1</v>
      </c>
      <c r="E1711" s="3">
        <v>72</v>
      </c>
      <c r="F1711" s="4">
        <v>7.0167200000000004E-35</v>
      </c>
      <c r="G1711" s="3">
        <v>112.67700000000001</v>
      </c>
      <c r="H1711" s="3" t="s">
        <v>5656</v>
      </c>
      <c r="I1711" s="3" t="s">
        <v>5657</v>
      </c>
      <c r="J1711" s="3" t="s">
        <v>16</v>
      </c>
      <c r="K1711" s="3" t="s">
        <v>5338</v>
      </c>
      <c r="L1711" s="3" t="s">
        <v>5658</v>
      </c>
      <c r="M1711" s="3"/>
    </row>
    <row r="1712" spans="1:13" x14ac:dyDescent="0.3">
      <c r="A1712" s="3" t="s">
        <v>5659</v>
      </c>
      <c r="B1712" s="3" t="s">
        <v>13</v>
      </c>
      <c r="C1712" s="3">
        <v>223637</v>
      </c>
      <c r="D1712" s="3">
        <v>1</v>
      </c>
      <c r="E1712" s="3">
        <v>215</v>
      </c>
      <c r="F1712" s="4">
        <v>3.0831100000000002E-69</v>
      </c>
      <c r="G1712" s="3">
        <v>209.43899999999999</v>
      </c>
      <c r="H1712" s="3" t="s">
        <v>5660</v>
      </c>
      <c r="I1712" s="3" t="s">
        <v>5661</v>
      </c>
      <c r="J1712" s="3" t="s">
        <v>16</v>
      </c>
      <c r="K1712" s="3" t="s">
        <v>1298</v>
      </c>
      <c r="L1712" s="3" t="s">
        <v>1300</v>
      </c>
      <c r="M1712" s="3"/>
    </row>
    <row r="1713" spans="1:13" x14ac:dyDescent="0.3">
      <c r="A1713" s="3" t="s">
        <v>5662</v>
      </c>
      <c r="B1713" s="3" t="s">
        <v>13</v>
      </c>
      <c r="C1713" s="3">
        <v>223279</v>
      </c>
      <c r="D1713" s="3">
        <v>1</v>
      </c>
      <c r="E1713" s="3">
        <v>432</v>
      </c>
      <c r="F1713" s="4">
        <v>5.3633900000000002E-154</v>
      </c>
      <c r="G1713" s="3">
        <v>443.20100000000002</v>
      </c>
      <c r="H1713" s="3" t="s">
        <v>5663</v>
      </c>
      <c r="I1713" s="3" t="s">
        <v>5664</v>
      </c>
      <c r="J1713" s="3" t="s">
        <v>16</v>
      </c>
      <c r="K1713" s="3" t="s">
        <v>5665</v>
      </c>
      <c r="L1713" s="3" t="s">
        <v>5666</v>
      </c>
      <c r="M1713" s="3"/>
    </row>
    <row r="1714" spans="1:13" x14ac:dyDescent="0.3">
      <c r="A1714" s="3" t="s">
        <v>5667</v>
      </c>
      <c r="B1714" s="3" t="s">
        <v>13</v>
      </c>
      <c r="C1714" s="3">
        <v>223278</v>
      </c>
      <c r="D1714" s="3">
        <v>1</v>
      </c>
      <c r="E1714" s="3">
        <v>147</v>
      </c>
      <c r="F1714" s="4">
        <v>2.7584100000000001E-52</v>
      </c>
      <c r="G1714" s="3">
        <v>162.81800000000001</v>
      </c>
      <c r="H1714" s="3" t="s">
        <v>5668</v>
      </c>
      <c r="I1714" s="3" t="s">
        <v>5669</v>
      </c>
      <c r="J1714" s="3" t="s">
        <v>16</v>
      </c>
      <c r="K1714" s="3" t="s">
        <v>5670</v>
      </c>
      <c r="L1714" s="3" t="s">
        <v>5671</v>
      </c>
      <c r="M1714" s="3"/>
    </row>
    <row r="1715" spans="1:13" x14ac:dyDescent="0.3">
      <c r="A1715" s="3" t="s">
        <v>5672</v>
      </c>
      <c r="B1715" s="3" t="s">
        <v>13</v>
      </c>
      <c r="C1715" s="3">
        <v>224754</v>
      </c>
      <c r="D1715" s="3">
        <v>4</v>
      </c>
      <c r="E1715" s="3">
        <v>58</v>
      </c>
      <c r="F1715" s="4">
        <v>4.3703300000000003E-19</v>
      </c>
      <c r="G1715" s="3">
        <v>71.794700000000006</v>
      </c>
      <c r="H1715" s="3" t="s">
        <v>5673</v>
      </c>
      <c r="I1715" s="3" t="s">
        <v>5674</v>
      </c>
      <c r="J1715" s="3" t="s">
        <v>16</v>
      </c>
      <c r="K1715" s="3" t="s">
        <v>5675</v>
      </c>
      <c r="L1715" s="3" t="s">
        <v>5676</v>
      </c>
      <c r="M1715" s="3"/>
    </row>
    <row r="1716" spans="1:13" x14ac:dyDescent="0.3">
      <c r="A1716" s="3" t="s">
        <v>5677</v>
      </c>
      <c r="B1716" s="3" t="s">
        <v>13</v>
      </c>
      <c r="C1716" s="3">
        <v>223176</v>
      </c>
      <c r="D1716" s="3">
        <v>1</v>
      </c>
      <c r="E1716" s="3">
        <v>163</v>
      </c>
      <c r="F1716" s="4">
        <v>2.1625199999999998E-81</v>
      </c>
      <c r="G1716" s="3">
        <v>238.238</v>
      </c>
      <c r="H1716" s="3" t="s">
        <v>5678</v>
      </c>
      <c r="I1716" s="3" t="s">
        <v>5679</v>
      </c>
      <c r="J1716" s="3" t="s">
        <v>16</v>
      </c>
      <c r="K1716" s="3" t="s">
        <v>5680</v>
      </c>
      <c r="L1716" s="3" t="s">
        <v>5681</v>
      </c>
      <c r="M1716" s="3"/>
    </row>
    <row r="1717" spans="1:13" x14ac:dyDescent="0.3">
      <c r="A1717" s="3" t="s">
        <v>5682</v>
      </c>
      <c r="B1717" s="3" t="s">
        <v>13</v>
      </c>
      <c r="C1717" s="3">
        <v>223334</v>
      </c>
      <c r="D1717" s="3">
        <v>2</v>
      </c>
      <c r="E1717" s="3">
        <v>115</v>
      </c>
      <c r="F1717" s="4">
        <v>2.0766599999999999E-48</v>
      </c>
      <c r="G1717" s="3">
        <v>150.44900000000001</v>
      </c>
      <c r="H1717" s="3" t="s">
        <v>5683</v>
      </c>
      <c r="I1717" s="3" t="s">
        <v>5684</v>
      </c>
      <c r="J1717" s="3" t="s">
        <v>16</v>
      </c>
      <c r="K1717" s="3" t="s">
        <v>5685</v>
      </c>
      <c r="L1717" s="3" t="s">
        <v>5686</v>
      </c>
      <c r="M1717" s="3"/>
    </row>
    <row r="1718" spans="1:13" x14ac:dyDescent="0.3">
      <c r="A1718" s="3" t="s">
        <v>5687</v>
      </c>
      <c r="B1718" s="3" t="s">
        <v>13</v>
      </c>
      <c r="C1718" s="3">
        <v>223175</v>
      </c>
      <c r="D1718" s="3">
        <v>1</v>
      </c>
      <c r="E1718" s="3">
        <v>178</v>
      </c>
      <c r="F1718" s="4">
        <v>4.23245E-85</v>
      </c>
      <c r="G1718" s="3">
        <v>247.83199999999999</v>
      </c>
      <c r="H1718" s="3" t="s">
        <v>5688</v>
      </c>
      <c r="I1718" s="3" t="s">
        <v>5689</v>
      </c>
      <c r="J1718" s="3" t="s">
        <v>16</v>
      </c>
      <c r="K1718" s="3" t="s">
        <v>5690</v>
      </c>
      <c r="L1718" s="3" t="s">
        <v>5691</v>
      </c>
      <c r="M1718" s="3"/>
    </row>
    <row r="1719" spans="1:13" x14ac:dyDescent="0.3">
      <c r="A1719" s="3" t="s">
        <v>5692</v>
      </c>
      <c r="B1719" s="3" t="s">
        <v>13</v>
      </c>
      <c r="C1719" s="3">
        <v>223174</v>
      </c>
      <c r="D1719" s="3">
        <v>1</v>
      </c>
      <c r="E1719" s="3">
        <v>136</v>
      </c>
      <c r="F1719" s="4">
        <v>1.8607499999999998E-71</v>
      </c>
      <c r="G1719" s="3">
        <v>210.08199999999999</v>
      </c>
      <c r="H1719" s="3" t="s">
        <v>5693</v>
      </c>
      <c r="I1719" s="3" t="s">
        <v>5694</v>
      </c>
      <c r="J1719" s="3" t="s">
        <v>16</v>
      </c>
      <c r="K1719" s="3" t="s">
        <v>5695</v>
      </c>
      <c r="L1719" s="3" t="s">
        <v>5696</v>
      </c>
      <c r="M1719" s="3"/>
    </row>
    <row r="1720" spans="1:13" x14ac:dyDescent="0.3">
      <c r="A1720" s="3" t="s">
        <v>5697</v>
      </c>
      <c r="B1720" s="3" t="s">
        <v>13</v>
      </c>
      <c r="C1720" s="3">
        <v>223277</v>
      </c>
      <c r="D1720" s="3">
        <v>2</v>
      </c>
      <c r="E1720" s="3">
        <v>61</v>
      </c>
      <c r="F1720" s="4">
        <v>3.8327200000000002E-26</v>
      </c>
      <c r="G1720" s="3">
        <v>89.607699999999994</v>
      </c>
      <c r="H1720" s="3" t="s">
        <v>5698</v>
      </c>
      <c r="I1720" s="3" t="s">
        <v>5699</v>
      </c>
      <c r="J1720" s="3" t="s">
        <v>16</v>
      </c>
      <c r="K1720" s="3" t="s">
        <v>5700</v>
      </c>
      <c r="L1720" s="3" t="s">
        <v>5701</v>
      </c>
      <c r="M1720" s="3"/>
    </row>
    <row r="1721" spans="1:13" x14ac:dyDescent="0.3">
      <c r="A1721" s="3" t="s">
        <v>5702</v>
      </c>
      <c r="B1721" s="3" t="s">
        <v>13</v>
      </c>
      <c r="C1721" s="3">
        <v>223172</v>
      </c>
      <c r="D1721" s="3">
        <v>2</v>
      </c>
      <c r="E1721" s="3">
        <v>180</v>
      </c>
      <c r="F1721" s="4">
        <v>2.2159399999999999E-107</v>
      </c>
      <c r="G1721" s="3">
        <v>304.52199999999999</v>
      </c>
      <c r="H1721" s="3" t="s">
        <v>5703</v>
      </c>
      <c r="I1721" s="3" t="s">
        <v>5704</v>
      </c>
      <c r="J1721" s="3" t="s">
        <v>16</v>
      </c>
      <c r="K1721" s="3" t="s">
        <v>5705</v>
      </c>
      <c r="L1721" s="3" t="s">
        <v>5706</v>
      </c>
      <c r="M1721" s="3"/>
    </row>
    <row r="1722" spans="1:13" x14ac:dyDescent="0.3">
      <c r="A1722" s="3" t="s">
        <v>5707</v>
      </c>
      <c r="B1722" s="3" t="s">
        <v>13</v>
      </c>
      <c r="C1722" s="3">
        <v>223276</v>
      </c>
      <c r="D1722" s="3">
        <v>1</v>
      </c>
      <c r="E1722" s="3">
        <v>101</v>
      </c>
      <c r="F1722" s="4">
        <v>7.3919899999999997E-29</v>
      </c>
      <c r="G1722" s="3">
        <v>99.701800000000006</v>
      </c>
      <c r="H1722" s="3" t="s">
        <v>5708</v>
      </c>
      <c r="I1722" s="3" t="s">
        <v>5709</v>
      </c>
      <c r="J1722" s="3" t="s">
        <v>16</v>
      </c>
      <c r="K1722" s="3" t="s">
        <v>5710</v>
      </c>
      <c r="L1722" s="3" t="s">
        <v>5711</v>
      </c>
      <c r="M1722" s="3"/>
    </row>
    <row r="1723" spans="1:13" x14ac:dyDescent="0.3">
      <c r="A1723" s="3" t="s">
        <v>5712</v>
      </c>
      <c r="B1723" s="3" t="s">
        <v>13</v>
      </c>
      <c r="C1723" s="3">
        <v>223171</v>
      </c>
      <c r="D1723" s="3">
        <v>2</v>
      </c>
      <c r="E1723" s="3">
        <v>122</v>
      </c>
      <c r="F1723" s="4">
        <v>4.1462600000000001E-67</v>
      </c>
      <c r="G1723" s="3">
        <v>197.804</v>
      </c>
      <c r="H1723" s="3" t="s">
        <v>5713</v>
      </c>
      <c r="I1723" s="3" t="s">
        <v>5714</v>
      </c>
      <c r="J1723" s="3" t="s">
        <v>16</v>
      </c>
      <c r="K1723" s="3" t="s">
        <v>5715</v>
      </c>
      <c r="L1723" s="3" t="s">
        <v>5716</v>
      </c>
      <c r="M1723" s="3"/>
    </row>
    <row r="1724" spans="1:13" x14ac:dyDescent="0.3">
      <c r="A1724" s="3" t="s">
        <v>5717</v>
      </c>
      <c r="B1724" s="3" t="s">
        <v>13</v>
      </c>
      <c r="C1724" s="3">
        <v>223264</v>
      </c>
      <c r="D1724" s="3">
        <v>1</v>
      </c>
      <c r="E1724" s="3">
        <v>86</v>
      </c>
      <c r="F1724" s="4">
        <v>3.8435600000000001E-36</v>
      </c>
      <c r="G1724" s="3">
        <v>116.92700000000001</v>
      </c>
      <c r="H1724" s="3" t="s">
        <v>5718</v>
      </c>
      <c r="I1724" s="3" t="s">
        <v>5719</v>
      </c>
      <c r="J1724" s="3" t="s">
        <v>16</v>
      </c>
      <c r="K1724" s="3" t="s">
        <v>5720</v>
      </c>
      <c r="L1724" s="3" t="s">
        <v>5721</v>
      </c>
      <c r="M1724" s="3"/>
    </row>
    <row r="1725" spans="1:13" x14ac:dyDescent="0.3">
      <c r="A1725" s="3" t="s">
        <v>5722</v>
      </c>
      <c r="B1725" s="3" t="s">
        <v>13</v>
      </c>
      <c r="C1725" s="3">
        <v>223333</v>
      </c>
      <c r="D1725" s="3">
        <v>7</v>
      </c>
      <c r="E1725" s="3">
        <v>68</v>
      </c>
      <c r="F1725" s="4">
        <v>4.7866099999999999E-16</v>
      </c>
      <c r="G1725" s="3">
        <v>65.027600000000007</v>
      </c>
      <c r="H1725" s="3" t="s">
        <v>5723</v>
      </c>
      <c r="I1725" s="3" t="s">
        <v>5724</v>
      </c>
      <c r="J1725" s="3" t="s">
        <v>16</v>
      </c>
      <c r="K1725" s="3" t="s">
        <v>5725</v>
      </c>
      <c r="L1725" s="3" t="s">
        <v>5726</v>
      </c>
      <c r="M1725" s="3"/>
    </row>
    <row r="1726" spans="1:13" x14ac:dyDescent="0.3">
      <c r="A1726" s="3" t="s">
        <v>5727</v>
      </c>
      <c r="B1726" s="3" t="s">
        <v>13</v>
      </c>
      <c r="C1726" s="3">
        <v>223275</v>
      </c>
      <c r="D1726" s="3">
        <v>1</v>
      </c>
      <c r="E1726" s="3">
        <v>136</v>
      </c>
      <c r="F1726" s="4">
        <v>8.5203699999999999E-70</v>
      </c>
      <c r="G1726" s="3">
        <v>206.28200000000001</v>
      </c>
      <c r="H1726" s="3" t="s">
        <v>5728</v>
      </c>
      <c r="I1726" s="3" t="s">
        <v>5729</v>
      </c>
      <c r="J1726" s="3" t="s">
        <v>16</v>
      </c>
      <c r="K1726" s="3" t="s">
        <v>5730</v>
      </c>
      <c r="L1726" s="3" t="s">
        <v>5731</v>
      </c>
      <c r="M1726" s="3"/>
    </row>
    <row r="1727" spans="1:13" x14ac:dyDescent="0.3">
      <c r="A1727" s="3" t="s">
        <v>5732</v>
      </c>
      <c r="B1727" s="3" t="s">
        <v>13</v>
      </c>
      <c r="C1727" s="3">
        <v>223170</v>
      </c>
      <c r="D1727" s="3">
        <v>12</v>
      </c>
      <c r="E1727" s="3">
        <v>217</v>
      </c>
      <c r="F1727" s="4">
        <v>6.1277399999999997E-106</v>
      </c>
      <c r="G1727" s="3">
        <v>304.57100000000003</v>
      </c>
      <c r="H1727" s="3" t="s">
        <v>5733</v>
      </c>
      <c r="I1727" s="3" t="s">
        <v>5734</v>
      </c>
      <c r="J1727" s="3" t="s">
        <v>16</v>
      </c>
      <c r="K1727" s="3" t="s">
        <v>5735</v>
      </c>
      <c r="L1727" s="3" t="s">
        <v>5736</v>
      </c>
      <c r="M1727" s="3"/>
    </row>
    <row r="1728" spans="1:13" x14ac:dyDescent="0.3">
      <c r="A1728" s="3" t="s">
        <v>5737</v>
      </c>
      <c r="B1728" s="3" t="s">
        <v>13</v>
      </c>
      <c r="C1728" s="3">
        <v>223169</v>
      </c>
      <c r="D1728" s="3">
        <v>3</v>
      </c>
      <c r="E1728" s="3">
        <v>114</v>
      </c>
      <c r="F1728" s="4">
        <v>9.5598300000000007E-55</v>
      </c>
      <c r="G1728" s="3">
        <v>166.28200000000001</v>
      </c>
      <c r="H1728" s="3" t="s">
        <v>5738</v>
      </c>
      <c r="I1728" s="3" t="s">
        <v>5739</v>
      </c>
      <c r="J1728" s="3" t="s">
        <v>16</v>
      </c>
      <c r="K1728" s="3" t="s">
        <v>5740</v>
      </c>
      <c r="L1728" s="3" t="s">
        <v>5741</v>
      </c>
      <c r="M1728" s="3"/>
    </row>
    <row r="1729" spans="1:13" x14ac:dyDescent="0.3">
      <c r="A1729" s="3" t="s">
        <v>5742</v>
      </c>
      <c r="B1729" s="3" t="s">
        <v>13</v>
      </c>
      <c r="C1729" s="3">
        <v>223263</v>
      </c>
      <c r="D1729" s="3">
        <v>1</v>
      </c>
      <c r="E1729" s="3">
        <v>92</v>
      </c>
      <c r="F1729" s="4">
        <v>1.3964399999999999E-53</v>
      </c>
      <c r="G1729" s="3">
        <v>161.58500000000001</v>
      </c>
      <c r="H1729" s="3" t="s">
        <v>5743</v>
      </c>
      <c r="I1729" s="3" t="s">
        <v>5744</v>
      </c>
      <c r="J1729" s="3" t="s">
        <v>16</v>
      </c>
      <c r="K1729" s="3" t="s">
        <v>5745</v>
      </c>
      <c r="L1729" s="3" t="s">
        <v>5746</v>
      </c>
      <c r="M1729" s="3"/>
    </row>
    <row r="1730" spans="1:13" x14ac:dyDescent="0.3">
      <c r="A1730" s="3" t="s">
        <v>5747</v>
      </c>
      <c r="B1730" s="3" t="s">
        <v>13</v>
      </c>
      <c r="C1730" s="3">
        <v>223168</v>
      </c>
      <c r="D1730" s="3">
        <v>2</v>
      </c>
      <c r="E1730" s="3">
        <v>276</v>
      </c>
      <c r="F1730" s="4">
        <v>6.7941800000000002E-164</v>
      </c>
      <c r="G1730" s="3">
        <v>455.13200000000001</v>
      </c>
      <c r="H1730" s="3" t="s">
        <v>5748</v>
      </c>
      <c r="I1730" s="3" t="s">
        <v>5749</v>
      </c>
      <c r="J1730" s="3" t="s">
        <v>16</v>
      </c>
      <c r="K1730" s="3" t="s">
        <v>5750</v>
      </c>
      <c r="L1730" s="3" t="s">
        <v>5751</v>
      </c>
      <c r="M1730" s="3"/>
    </row>
    <row r="1731" spans="1:13" x14ac:dyDescent="0.3">
      <c r="A1731" s="3" t="s">
        <v>5752</v>
      </c>
      <c r="B1731" s="3" t="s">
        <v>13</v>
      </c>
      <c r="C1731" s="3">
        <v>223167</v>
      </c>
      <c r="D1731" s="3">
        <v>3</v>
      </c>
      <c r="E1731" s="3">
        <v>95</v>
      </c>
      <c r="F1731" s="4">
        <v>9.53508E-30</v>
      </c>
      <c r="G1731" s="3">
        <v>101.517</v>
      </c>
      <c r="H1731" s="3" t="s">
        <v>5753</v>
      </c>
      <c r="I1731" s="3" t="s">
        <v>5754</v>
      </c>
      <c r="J1731" s="3" t="s">
        <v>16</v>
      </c>
      <c r="K1731" s="3" t="s">
        <v>5755</v>
      </c>
      <c r="L1731" s="3" t="s">
        <v>5756</v>
      </c>
      <c r="M1731" s="3"/>
    </row>
    <row r="1732" spans="1:13" x14ac:dyDescent="0.3">
      <c r="A1732" s="3" t="s">
        <v>5757</v>
      </c>
      <c r="B1732" s="3" t="s">
        <v>13</v>
      </c>
      <c r="C1732" s="3">
        <v>223166</v>
      </c>
      <c r="D1732" s="3">
        <v>1</v>
      </c>
      <c r="E1732" s="3">
        <v>208</v>
      </c>
      <c r="F1732" s="4">
        <v>7.0294299999999998E-89</v>
      </c>
      <c r="G1732" s="3">
        <v>260.22399999999999</v>
      </c>
      <c r="H1732" s="3" t="s">
        <v>5758</v>
      </c>
      <c r="I1732" s="3" t="s">
        <v>5759</v>
      </c>
      <c r="J1732" s="3" t="s">
        <v>16</v>
      </c>
      <c r="K1732" s="3" t="s">
        <v>5760</v>
      </c>
      <c r="L1732" s="3" t="s">
        <v>5761</v>
      </c>
      <c r="M1732" s="3"/>
    </row>
    <row r="1733" spans="1:13" x14ac:dyDescent="0.3">
      <c r="A1733" s="3" t="s">
        <v>5762</v>
      </c>
      <c r="B1733" s="3" t="s">
        <v>13</v>
      </c>
      <c r="C1733" s="3">
        <v>223165</v>
      </c>
      <c r="D1733" s="3">
        <v>2</v>
      </c>
      <c r="E1733" s="3">
        <v>208</v>
      </c>
      <c r="F1733" s="4">
        <v>3.5013899999999997E-105</v>
      </c>
      <c r="G1733" s="3">
        <v>301.41899999999998</v>
      </c>
      <c r="H1733" s="3" t="s">
        <v>5763</v>
      </c>
      <c r="I1733" s="3" t="s">
        <v>5764</v>
      </c>
      <c r="J1733" s="3" t="s">
        <v>16</v>
      </c>
      <c r="K1733" s="3" t="s">
        <v>5765</v>
      </c>
      <c r="L1733" s="3" t="s">
        <v>5766</v>
      </c>
      <c r="M1733" s="3"/>
    </row>
    <row r="1734" spans="1:13" x14ac:dyDescent="0.3">
      <c r="A1734" s="3" t="s">
        <v>5767</v>
      </c>
      <c r="B1734" s="3" t="s">
        <v>13</v>
      </c>
      <c r="C1734" s="3">
        <v>223129</v>
      </c>
      <c r="D1734" s="3">
        <v>1</v>
      </c>
      <c r="E1734" s="3">
        <v>102</v>
      </c>
      <c r="F1734" s="4">
        <v>3.8397599999999999E-53</v>
      </c>
      <c r="G1734" s="3">
        <v>161.21700000000001</v>
      </c>
      <c r="H1734" s="3" t="s">
        <v>5768</v>
      </c>
      <c r="I1734" s="3" t="s">
        <v>5769</v>
      </c>
      <c r="J1734" s="3" t="s">
        <v>16</v>
      </c>
      <c r="K1734" s="3" t="s">
        <v>5770</v>
      </c>
      <c r="L1734" s="3" t="s">
        <v>5771</v>
      </c>
      <c r="M1734" s="3"/>
    </row>
    <row r="1735" spans="1:13" x14ac:dyDescent="0.3">
      <c r="A1735" s="3" t="s">
        <v>5772</v>
      </c>
      <c r="B1735" s="3" t="s">
        <v>13</v>
      </c>
      <c r="C1735" s="3">
        <v>224393</v>
      </c>
      <c r="D1735" s="3">
        <v>1</v>
      </c>
      <c r="E1735" s="3">
        <v>67</v>
      </c>
      <c r="F1735" s="4">
        <v>2.11271E-23</v>
      </c>
      <c r="G1735" s="3">
        <v>83.421199999999999</v>
      </c>
      <c r="H1735" s="3" t="s">
        <v>1245</v>
      </c>
      <c r="I1735" s="3" t="s">
        <v>1246</v>
      </c>
      <c r="J1735" s="3" t="s">
        <v>16</v>
      </c>
      <c r="K1735" s="3" t="s">
        <v>59</v>
      </c>
      <c r="L1735" s="3" t="s">
        <v>1247</v>
      </c>
      <c r="M1735" s="3"/>
    </row>
    <row r="1736" spans="1:13" x14ac:dyDescent="0.3">
      <c r="A1736" s="3" t="s">
        <v>5773</v>
      </c>
      <c r="B1736" s="3" t="s">
        <v>13</v>
      </c>
      <c r="C1736" s="3">
        <v>223572</v>
      </c>
      <c r="D1736" s="3">
        <v>5</v>
      </c>
      <c r="E1736" s="3">
        <v>462</v>
      </c>
      <c r="F1736" s="4">
        <v>5.5778400000000001E-120</v>
      </c>
      <c r="G1736" s="3">
        <v>357.786</v>
      </c>
      <c r="H1736" s="3" t="s">
        <v>5774</v>
      </c>
      <c r="I1736" s="3" t="s">
        <v>5775</v>
      </c>
      <c r="J1736" s="3" t="s">
        <v>16</v>
      </c>
      <c r="K1736" s="3" t="s">
        <v>5776</v>
      </c>
      <c r="L1736" s="3" t="s">
        <v>5777</v>
      </c>
      <c r="M1736" s="3"/>
    </row>
    <row r="1737" spans="1:13" x14ac:dyDescent="0.3">
      <c r="A1737" s="3" t="s">
        <v>5778</v>
      </c>
      <c r="B1737" s="3" t="s">
        <v>13</v>
      </c>
      <c r="C1737" s="3">
        <v>223328</v>
      </c>
      <c r="D1737" s="3">
        <v>7</v>
      </c>
      <c r="E1737" s="3">
        <v>182</v>
      </c>
      <c r="F1737" s="4">
        <v>7.2505899999999995E-63</v>
      </c>
      <c r="G1737" s="3">
        <v>191.768</v>
      </c>
      <c r="H1737" s="3" t="s">
        <v>5779</v>
      </c>
      <c r="I1737" s="3" t="s">
        <v>5780</v>
      </c>
      <c r="J1737" s="3" t="s">
        <v>16</v>
      </c>
      <c r="K1737" s="3" t="s">
        <v>5781</v>
      </c>
      <c r="L1737" s="3" t="s">
        <v>5782</v>
      </c>
      <c r="M1737" s="3"/>
    </row>
    <row r="1738" spans="1:13" x14ac:dyDescent="0.3">
      <c r="A1738" s="3" t="s">
        <v>5783</v>
      </c>
      <c r="B1738" s="3" t="s">
        <v>13</v>
      </c>
      <c r="C1738" s="3">
        <v>223762</v>
      </c>
      <c r="D1738" s="3">
        <v>1</v>
      </c>
      <c r="E1738" s="3">
        <v>42</v>
      </c>
      <c r="F1738" s="4">
        <v>4.4268900000000001E-6</v>
      </c>
      <c r="G1738" s="3">
        <v>38.888199999999998</v>
      </c>
      <c r="H1738" s="3" t="s">
        <v>5784</v>
      </c>
      <c r="I1738" s="3" t="s">
        <v>5785</v>
      </c>
      <c r="J1738" s="3" t="s">
        <v>99</v>
      </c>
      <c r="K1738" s="3" t="s">
        <v>5786</v>
      </c>
      <c r="L1738" s="3" t="s">
        <v>5787</v>
      </c>
      <c r="M1738" s="3"/>
    </row>
    <row r="1739" spans="1:13" x14ac:dyDescent="0.3">
      <c r="A1739" s="3" t="s">
        <v>5788</v>
      </c>
      <c r="B1739" s="3" t="s">
        <v>13</v>
      </c>
      <c r="C1739" s="3">
        <v>223345</v>
      </c>
      <c r="D1739" s="3">
        <v>1</v>
      </c>
      <c r="E1739" s="3">
        <v>49</v>
      </c>
      <c r="F1739" s="4">
        <v>2.7717300000000001E-11</v>
      </c>
      <c r="G1739" s="3">
        <v>51.495899999999999</v>
      </c>
      <c r="H1739" s="3" t="s">
        <v>176</v>
      </c>
      <c r="I1739" s="3" t="s">
        <v>177</v>
      </c>
      <c r="J1739" s="3" t="s">
        <v>16</v>
      </c>
      <c r="K1739" s="3" t="s">
        <v>178</v>
      </c>
      <c r="L1739" s="3" t="s">
        <v>179</v>
      </c>
      <c r="M1739" s="3"/>
    </row>
    <row r="1740" spans="1:13" x14ac:dyDescent="0.3">
      <c r="A1740" s="3" t="s">
        <v>5789</v>
      </c>
      <c r="B1740" s="3" t="s">
        <v>13</v>
      </c>
      <c r="C1740" s="3">
        <v>223815</v>
      </c>
      <c r="D1740" s="3">
        <v>98</v>
      </c>
      <c r="E1740" s="3">
        <v>686</v>
      </c>
      <c r="F1740" s="3">
        <v>0</v>
      </c>
      <c r="G1740" s="3">
        <v>563.52</v>
      </c>
      <c r="H1740" s="3" t="s">
        <v>1065</v>
      </c>
      <c r="I1740" s="3" t="s">
        <v>1066</v>
      </c>
      <c r="J1740" s="3" t="s">
        <v>16</v>
      </c>
      <c r="K1740" s="3" t="s">
        <v>1067</v>
      </c>
      <c r="L1740" s="3" t="s">
        <v>1068</v>
      </c>
      <c r="M1740" s="3"/>
    </row>
    <row r="1741" spans="1:13" x14ac:dyDescent="0.3">
      <c r="A1741" s="3" t="s">
        <v>5790</v>
      </c>
      <c r="B1741" s="3" t="s">
        <v>13</v>
      </c>
      <c r="C1741" s="3">
        <v>223638</v>
      </c>
      <c r="D1741" s="3">
        <v>2</v>
      </c>
      <c r="E1741" s="3">
        <v>276</v>
      </c>
      <c r="F1741" s="4">
        <v>1.0776100000000001E-95</v>
      </c>
      <c r="G1741" s="3">
        <v>283.43299999999999</v>
      </c>
      <c r="H1741" s="3" t="s">
        <v>2681</v>
      </c>
      <c r="I1741" s="3" t="s">
        <v>2682</v>
      </c>
      <c r="J1741" s="3" t="s">
        <v>16</v>
      </c>
      <c r="K1741" s="3" t="s">
        <v>2683</v>
      </c>
      <c r="L1741" s="3" t="s">
        <v>2684</v>
      </c>
      <c r="M1741" s="3"/>
    </row>
    <row r="1742" spans="1:13" x14ac:dyDescent="0.3">
      <c r="A1742" s="3" t="s">
        <v>5791</v>
      </c>
      <c r="B1742" s="3" t="s">
        <v>13</v>
      </c>
      <c r="C1742" s="3">
        <v>224033</v>
      </c>
      <c r="D1742" s="3">
        <v>1</v>
      </c>
      <c r="E1742" s="3">
        <v>265</v>
      </c>
      <c r="F1742" s="4">
        <v>6.2405799999999998E-55</v>
      </c>
      <c r="G1742" s="3">
        <v>178.114</v>
      </c>
      <c r="H1742" s="3" t="s">
        <v>5260</v>
      </c>
      <c r="I1742" s="3" t="s">
        <v>5261</v>
      </c>
      <c r="J1742" s="3" t="s">
        <v>16</v>
      </c>
      <c r="K1742" s="3" t="s">
        <v>5262</v>
      </c>
      <c r="L1742" s="3" t="s">
        <v>5263</v>
      </c>
      <c r="M1742" s="3"/>
    </row>
    <row r="1743" spans="1:13" x14ac:dyDescent="0.3">
      <c r="A1743" s="3" t="s">
        <v>5792</v>
      </c>
      <c r="B1743" s="3" t="s">
        <v>13</v>
      </c>
      <c r="C1743" s="3">
        <v>224046</v>
      </c>
      <c r="D1743" s="3">
        <v>1</v>
      </c>
      <c r="E1743" s="3">
        <v>228</v>
      </c>
      <c r="F1743" s="4">
        <v>7.3171100000000001E-107</v>
      </c>
      <c r="G1743" s="3">
        <v>308.38900000000001</v>
      </c>
      <c r="H1743" s="3" t="s">
        <v>5265</v>
      </c>
      <c r="I1743" s="3" t="s">
        <v>5266</v>
      </c>
      <c r="J1743" s="3" t="s">
        <v>16</v>
      </c>
      <c r="K1743" s="3" t="s">
        <v>369</v>
      </c>
      <c r="L1743" s="3" t="s">
        <v>5267</v>
      </c>
      <c r="M1743" s="3"/>
    </row>
    <row r="1744" spans="1:13" x14ac:dyDescent="0.3">
      <c r="A1744" s="3" t="s">
        <v>5793</v>
      </c>
      <c r="B1744" s="3" t="s">
        <v>13</v>
      </c>
      <c r="C1744" s="3">
        <v>223874</v>
      </c>
      <c r="D1744" s="3">
        <v>1</v>
      </c>
      <c r="E1744" s="3">
        <v>311</v>
      </c>
      <c r="F1744" s="4">
        <v>5.2478099999999998E-98</v>
      </c>
      <c r="G1744" s="3">
        <v>290.815</v>
      </c>
      <c r="H1744" s="3" t="s">
        <v>5256</v>
      </c>
      <c r="I1744" s="3" t="s">
        <v>5257</v>
      </c>
      <c r="J1744" s="3" t="s">
        <v>16</v>
      </c>
      <c r="K1744" s="3" t="s">
        <v>5258</v>
      </c>
      <c r="L1744" s="3" t="s">
        <v>5259</v>
      </c>
      <c r="M1744" s="3"/>
    </row>
    <row r="1745" spans="1:13" x14ac:dyDescent="0.3">
      <c r="A1745" s="3" t="s">
        <v>5794</v>
      </c>
      <c r="B1745" s="3" t="s">
        <v>13</v>
      </c>
      <c r="C1745" s="3">
        <v>224858</v>
      </c>
      <c r="D1745" s="3">
        <v>1</v>
      </c>
      <c r="E1745" s="3">
        <v>280</v>
      </c>
      <c r="F1745" s="4">
        <v>6.2725000000000005E-116</v>
      </c>
      <c r="G1745" s="3">
        <v>334.613</v>
      </c>
      <c r="H1745" s="3" t="s">
        <v>5795</v>
      </c>
      <c r="I1745" s="3" t="s">
        <v>5796</v>
      </c>
      <c r="J1745" s="3" t="s">
        <v>16</v>
      </c>
      <c r="K1745" s="3" t="s">
        <v>5797</v>
      </c>
      <c r="L1745" s="3" t="s">
        <v>5798</v>
      </c>
      <c r="M1745" s="3"/>
    </row>
    <row r="1746" spans="1:13" x14ac:dyDescent="0.3">
      <c r="A1746" s="3" t="s">
        <v>5799</v>
      </c>
      <c r="B1746" s="3" t="s">
        <v>25</v>
      </c>
      <c r="C1746" s="3">
        <v>421146</v>
      </c>
      <c r="D1746" s="3">
        <v>6</v>
      </c>
      <c r="E1746" s="3">
        <v>145</v>
      </c>
      <c r="F1746" s="4">
        <v>1.42471E-28</v>
      </c>
      <c r="G1746" s="3">
        <v>102.43600000000001</v>
      </c>
      <c r="H1746" s="3" t="s">
        <v>5800</v>
      </c>
      <c r="I1746" s="3" t="s">
        <v>5801</v>
      </c>
      <c r="J1746" s="3" t="s">
        <v>16</v>
      </c>
      <c r="K1746" s="3" t="s">
        <v>16</v>
      </c>
      <c r="L1746" s="3" t="s">
        <v>5802</v>
      </c>
      <c r="M1746" s="3"/>
    </row>
    <row r="1747" spans="1:13" x14ac:dyDescent="0.3">
      <c r="A1747" s="3" t="s">
        <v>5803</v>
      </c>
      <c r="B1747" s="3" t="s">
        <v>25</v>
      </c>
      <c r="C1747" s="3">
        <v>226912</v>
      </c>
      <c r="D1747" s="3">
        <v>1</v>
      </c>
      <c r="E1747" s="3">
        <v>104</v>
      </c>
      <c r="F1747" s="4">
        <v>3.9711199999999999E-21</v>
      </c>
      <c r="G1747" s="3">
        <v>80.527900000000002</v>
      </c>
      <c r="H1747" s="3" t="s">
        <v>5804</v>
      </c>
      <c r="I1747" s="3" t="s">
        <v>5805</v>
      </c>
      <c r="J1747" s="3" t="s">
        <v>16</v>
      </c>
      <c r="K1747" s="3" t="s">
        <v>16</v>
      </c>
      <c r="L1747" s="3" t="s">
        <v>5806</v>
      </c>
      <c r="M1747" s="3"/>
    </row>
    <row r="1748" spans="1:13" x14ac:dyDescent="0.3">
      <c r="A1748" s="3" t="s">
        <v>5807</v>
      </c>
      <c r="B1748" s="3" t="s">
        <v>25</v>
      </c>
      <c r="C1748" s="3">
        <v>224376</v>
      </c>
      <c r="D1748" s="3">
        <v>2</v>
      </c>
      <c r="E1748" s="3">
        <v>333</v>
      </c>
      <c r="F1748" s="4">
        <v>4.06106E-64</v>
      </c>
      <c r="G1748" s="3">
        <v>207.834</v>
      </c>
      <c r="H1748" s="3" t="s">
        <v>5808</v>
      </c>
      <c r="I1748" s="3" t="s">
        <v>5809</v>
      </c>
      <c r="J1748" s="3" t="s">
        <v>16</v>
      </c>
      <c r="K1748" s="3" t="s">
        <v>16</v>
      </c>
      <c r="L1748" s="3" t="s">
        <v>5810</v>
      </c>
      <c r="M1748" s="3"/>
    </row>
    <row r="1749" spans="1:13" x14ac:dyDescent="0.3">
      <c r="A1749" s="3" t="s">
        <v>5811</v>
      </c>
      <c r="B1749" s="3" t="s">
        <v>25</v>
      </c>
      <c r="C1749" s="3">
        <v>225363</v>
      </c>
      <c r="D1749" s="3">
        <v>1</v>
      </c>
      <c r="E1749" s="3">
        <v>266</v>
      </c>
      <c r="F1749" s="4">
        <v>7.6436199999999998E-100</v>
      </c>
      <c r="G1749" s="3">
        <v>302.327</v>
      </c>
      <c r="H1749" s="3" t="s">
        <v>5812</v>
      </c>
      <c r="I1749" s="3" t="s">
        <v>5813</v>
      </c>
      <c r="J1749" s="3" t="s">
        <v>74</v>
      </c>
      <c r="K1749" s="3" t="s">
        <v>16</v>
      </c>
      <c r="L1749" s="3" t="s">
        <v>5814</v>
      </c>
      <c r="M1749" s="3"/>
    </row>
    <row r="1750" spans="1:13" x14ac:dyDescent="0.3">
      <c r="A1750" s="3" t="s">
        <v>5815</v>
      </c>
      <c r="B1750" s="3" t="s">
        <v>25</v>
      </c>
      <c r="C1750" s="3">
        <v>420122</v>
      </c>
      <c r="D1750" s="3">
        <v>8</v>
      </c>
      <c r="E1750" s="3">
        <v>127</v>
      </c>
      <c r="F1750" s="4">
        <v>7.8517999999999998E-36</v>
      </c>
      <c r="G1750" s="3">
        <v>119.143</v>
      </c>
      <c r="H1750" s="3" t="s">
        <v>5816</v>
      </c>
      <c r="I1750" s="3" t="s">
        <v>5817</v>
      </c>
      <c r="J1750" s="3" t="s">
        <v>16</v>
      </c>
      <c r="K1750" s="3" t="s">
        <v>16</v>
      </c>
      <c r="L1750" s="3" t="s">
        <v>5818</v>
      </c>
      <c r="M1750" s="3"/>
    </row>
    <row r="1751" spans="1:13" x14ac:dyDescent="0.3">
      <c r="A1751" s="3" t="s">
        <v>5819</v>
      </c>
      <c r="B1751" s="3" t="s">
        <v>13</v>
      </c>
      <c r="C1751" s="3">
        <v>224745</v>
      </c>
      <c r="D1751" s="3">
        <v>5</v>
      </c>
      <c r="E1751" s="3">
        <v>143</v>
      </c>
      <c r="F1751" s="4">
        <v>4.7902599999999999E-68</v>
      </c>
      <c r="G1751" s="3">
        <v>202.149</v>
      </c>
      <c r="H1751" s="3" t="s">
        <v>5820</v>
      </c>
      <c r="I1751" s="3" t="s">
        <v>5821</v>
      </c>
      <c r="J1751" s="3" t="s">
        <v>16</v>
      </c>
      <c r="K1751" s="3" t="s">
        <v>621</v>
      </c>
      <c r="L1751" s="3" t="s">
        <v>5822</v>
      </c>
      <c r="M1751" s="3"/>
    </row>
    <row r="1752" spans="1:13" x14ac:dyDescent="0.3">
      <c r="A1752" s="3" t="s">
        <v>5823</v>
      </c>
      <c r="B1752" s="3" t="s">
        <v>13</v>
      </c>
      <c r="C1752" s="3">
        <v>223820</v>
      </c>
      <c r="D1752" s="3">
        <v>304</v>
      </c>
      <c r="E1752" s="3">
        <v>874</v>
      </c>
      <c r="F1752" s="3">
        <v>0</v>
      </c>
      <c r="G1752" s="3">
        <v>700.17100000000005</v>
      </c>
      <c r="H1752" s="3" t="s">
        <v>5824</v>
      </c>
      <c r="I1752" s="3" t="s">
        <v>5825</v>
      </c>
      <c r="J1752" s="3" t="s">
        <v>16</v>
      </c>
      <c r="K1752" s="3" t="s">
        <v>5826</v>
      </c>
      <c r="L1752" s="3" t="s">
        <v>5827</v>
      </c>
      <c r="M1752" s="3"/>
    </row>
    <row r="1753" spans="1:13" x14ac:dyDescent="0.3">
      <c r="A1753" s="3" t="s">
        <v>5823</v>
      </c>
      <c r="B1753" s="3" t="s">
        <v>13</v>
      </c>
      <c r="C1753" s="3">
        <v>223336</v>
      </c>
      <c r="D1753" s="3">
        <v>1</v>
      </c>
      <c r="E1753" s="3">
        <v>303</v>
      </c>
      <c r="F1753" s="4">
        <v>1.4485800000000001E-93</v>
      </c>
      <c r="G1753" s="3">
        <v>296.92899999999997</v>
      </c>
      <c r="H1753" s="3" t="s">
        <v>5828</v>
      </c>
      <c r="I1753" s="3" t="s">
        <v>5829</v>
      </c>
      <c r="J1753" s="3" t="s">
        <v>16</v>
      </c>
      <c r="K1753" s="3" t="s">
        <v>5830</v>
      </c>
      <c r="L1753" s="3" t="s">
        <v>5831</v>
      </c>
      <c r="M1753" s="3"/>
    </row>
    <row r="1754" spans="1:13" x14ac:dyDescent="0.3">
      <c r="A1754" s="3" t="s">
        <v>5832</v>
      </c>
      <c r="B1754" s="3" t="s">
        <v>13</v>
      </c>
      <c r="C1754" s="3">
        <v>224646</v>
      </c>
      <c r="D1754" s="3">
        <v>204</v>
      </c>
      <c r="E1754" s="3">
        <v>502</v>
      </c>
      <c r="F1754" s="4">
        <v>2.4558200000000001E-110</v>
      </c>
      <c r="G1754" s="3">
        <v>329.64</v>
      </c>
      <c r="H1754" s="3" t="s">
        <v>5833</v>
      </c>
      <c r="I1754" s="3" t="s">
        <v>5834</v>
      </c>
      <c r="J1754" s="3" t="s">
        <v>16</v>
      </c>
      <c r="K1754" s="3" t="s">
        <v>148</v>
      </c>
      <c r="L1754" s="3" t="s">
        <v>5835</v>
      </c>
      <c r="M1754" s="3"/>
    </row>
    <row r="1755" spans="1:13" x14ac:dyDescent="0.3">
      <c r="A1755" s="3" t="s">
        <v>5832</v>
      </c>
      <c r="B1755" s="3" t="s">
        <v>13</v>
      </c>
      <c r="C1755" s="3">
        <v>224095</v>
      </c>
      <c r="D1755" s="3">
        <v>1</v>
      </c>
      <c r="E1755" s="3">
        <v>202</v>
      </c>
      <c r="F1755" s="4">
        <v>1.1579799999999999E-84</v>
      </c>
      <c r="G1755" s="3">
        <v>260.983</v>
      </c>
      <c r="H1755" s="3" t="s">
        <v>5836</v>
      </c>
      <c r="I1755" s="3" t="s">
        <v>5837</v>
      </c>
      <c r="J1755" s="3" t="s">
        <v>16</v>
      </c>
      <c r="K1755" s="3" t="s">
        <v>90</v>
      </c>
      <c r="L1755" s="3" t="s">
        <v>5838</v>
      </c>
      <c r="M1755" s="3"/>
    </row>
    <row r="1756" spans="1:13" x14ac:dyDescent="0.3">
      <c r="A1756" s="3" t="s">
        <v>5839</v>
      </c>
      <c r="B1756" s="3" t="s">
        <v>13</v>
      </c>
      <c r="C1756" s="3">
        <v>224050</v>
      </c>
      <c r="D1756" s="3">
        <v>4</v>
      </c>
      <c r="E1756" s="3">
        <v>246</v>
      </c>
      <c r="F1756" s="4">
        <v>3.5273299999999998E-136</v>
      </c>
      <c r="G1756" s="3">
        <v>388.19299999999998</v>
      </c>
      <c r="H1756" s="3" t="s">
        <v>5840</v>
      </c>
      <c r="I1756" s="3" t="s">
        <v>5841</v>
      </c>
      <c r="J1756" s="3" t="s">
        <v>113</v>
      </c>
      <c r="K1756" s="3" t="s">
        <v>5842</v>
      </c>
      <c r="L1756" s="3" t="s">
        <v>5843</v>
      </c>
      <c r="M1756" s="3"/>
    </row>
    <row r="1757" spans="1:13" x14ac:dyDescent="0.3">
      <c r="A1757" s="3" t="s">
        <v>5844</v>
      </c>
      <c r="B1757" s="3" t="s">
        <v>25</v>
      </c>
      <c r="C1757" s="3">
        <v>226425</v>
      </c>
      <c r="D1757" s="3">
        <v>4</v>
      </c>
      <c r="E1757" s="3">
        <v>232</v>
      </c>
      <c r="F1757" s="4">
        <v>6.5785500000000004E-84</v>
      </c>
      <c r="G1757" s="3">
        <v>249.66</v>
      </c>
      <c r="H1757" s="3" t="s">
        <v>5845</v>
      </c>
      <c r="I1757" s="3" t="s">
        <v>5846</v>
      </c>
      <c r="J1757" s="3" t="s">
        <v>16</v>
      </c>
      <c r="K1757" s="3" t="s">
        <v>16</v>
      </c>
      <c r="L1757" s="3" t="s">
        <v>4893</v>
      </c>
      <c r="M1757" s="3"/>
    </row>
    <row r="1758" spans="1:13" x14ac:dyDescent="0.3">
      <c r="A1758" s="3" t="s">
        <v>5847</v>
      </c>
      <c r="B1758" s="3" t="s">
        <v>13</v>
      </c>
      <c r="C1758" s="3">
        <v>224054</v>
      </c>
      <c r="D1758" s="3">
        <v>1</v>
      </c>
      <c r="E1758" s="3">
        <v>286</v>
      </c>
      <c r="F1758" s="4">
        <v>2.7202899999999998E-81</v>
      </c>
      <c r="G1758" s="3">
        <v>246.83500000000001</v>
      </c>
      <c r="H1758" s="3" t="s">
        <v>1590</v>
      </c>
      <c r="I1758" s="3" t="s">
        <v>1591</v>
      </c>
      <c r="J1758" s="3" t="s">
        <v>16</v>
      </c>
      <c r="K1758" s="3" t="s">
        <v>1592</v>
      </c>
      <c r="L1758" s="3" t="s">
        <v>1593</v>
      </c>
      <c r="M1758" s="3"/>
    </row>
    <row r="1759" spans="1:13" x14ac:dyDescent="0.3">
      <c r="A1759" s="3" t="s">
        <v>5848</v>
      </c>
      <c r="B1759" s="3" t="s">
        <v>25</v>
      </c>
      <c r="C1759" s="3">
        <v>419869</v>
      </c>
      <c r="D1759" s="3">
        <v>7</v>
      </c>
      <c r="E1759" s="3">
        <v>67</v>
      </c>
      <c r="F1759" s="4">
        <v>6.6915600000000004E-7</v>
      </c>
      <c r="G1759" s="3">
        <v>45.671599999999998</v>
      </c>
      <c r="H1759" s="3" t="s">
        <v>59</v>
      </c>
      <c r="I1759" s="3" t="s">
        <v>60</v>
      </c>
      <c r="J1759" s="3" t="s">
        <v>16</v>
      </c>
      <c r="K1759" s="3" t="s">
        <v>16</v>
      </c>
      <c r="L1759" s="3" t="s">
        <v>61</v>
      </c>
      <c r="M1759" s="3"/>
    </row>
    <row r="1760" spans="1:13" x14ac:dyDescent="0.3">
      <c r="A1760" s="3" t="s">
        <v>5849</v>
      </c>
      <c r="B1760" s="3" t="s">
        <v>13</v>
      </c>
      <c r="C1760" s="3">
        <v>224314</v>
      </c>
      <c r="D1760" s="3">
        <v>3</v>
      </c>
      <c r="E1760" s="3">
        <v>84</v>
      </c>
      <c r="F1760" s="4">
        <v>4.2378699999999998E-7</v>
      </c>
      <c r="G1760" s="3">
        <v>47.722900000000003</v>
      </c>
      <c r="H1760" s="3" t="s">
        <v>63</v>
      </c>
      <c r="I1760" s="3" t="s">
        <v>64</v>
      </c>
      <c r="J1760" s="3" t="s">
        <v>113</v>
      </c>
      <c r="K1760" s="3" t="s">
        <v>65</v>
      </c>
      <c r="L1760" s="3" t="s">
        <v>66</v>
      </c>
      <c r="M1760" s="3"/>
    </row>
    <row r="1761" spans="1:13" x14ac:dyDescent="0.3">
      <c r="A1761" s="3" t="s">
        <v>5850</v>
      </c>
      <c r="B1761" s="3" t="s">
        <v>13</v>
      </c>
      <c r="C1761" s="3">
        <v>224055</v>
      </c>
      <c r="D1761" s="3">
        <v>5</v>
      </c>
      <c r="E1761" s="3">
        <v>542</v>
      </c>
      <c r="F1761" s="4">
        <v>4.6869499999999998E-79</v>
      </c>
      <c r="G1761" s="3">
        <v>258.51299999999998</v>
      </c>
      <c r="H1761" s="3" t="s">
        <v>1267</v>
      </c>
      <c r="I1761" s="3" t="s">
        <v>1268</v>
      </c>
      <c r="J1761" s="3" t="s">
        <v>16</v>
      </c>
      <c r="K1761" s="3" t="s">
        <v>1269</v>
      </c>
      <c r="L1761" s="3" t="s">
        <v>1270</v>
      </c>
      <c r="M1761" s="3"/>
    </row>
    <row r="1762" spans="1:13" x14ac:dyDescent="0.3">
      <c r="A1762" s="3" t="s">
        <v>5851</v>
      </c>
      <c r="B1762" s="3" t="s">
        <v>25</v>
      </c>
      <c r="C1762" s="3">
        <v>419752</v>
      </c>
      <c r="D1762" s="3">
        <v>190</v>
      </c>
      <c r="E1762" s="3">
        <v>368</v>
      </c>
      <c r="F1762" s="3">
        <v>8.5860000000000005E-4</v>
      </c>
      <c r="G1762" s="3">
        <v>40.0578</v>
      </c>
      <c r="H1762" s="3" t="s">
        <v>5852</v>
      </c>
      <c r="I1762" s="3" t="s">
        <v>5853</v>
      </c>
      <c r="J1762" s="3" t="s">
        <v>16</v>
      </c>
      <c r="K1762" s="3" t="s">
        <v>16</v>
      </c>
      <c r="L1762" s="3" t="s">
        <v>5854</v>
      </c>
      <c r="M1762" s="3"/>
    </row>
    <row r="1763" spans="1:13" x14ac:dyDescent="0.3">
      <c r="A1763" s="3" t="s">
        <v>5855</v>
      </c>
      <c r="B1763" s="3" t="s">
        <v>13</v>
      </c>
      <c r="C1763" s="3">
        <v>223590</v>
      </c>
      <c r="D1763" s="3">
        <v>262</v>
      </c>
      <c r="E1763" s="3">
        <v>482</v>
      </c>
      <c r="F1763" s="4">
        <v>1.9922599999999999E-52</v>
      </c>
      <c r="G1763" s="3">
        <v>174.74100000000001</v>
      </c>
      <c r="H1763" s="3" t="s">
        <v>3670</v>
      </c>
      <c r="I1763" s="3" t="s">
        <v>3671</v>
      </c>
      <c r="J1763" s="3" t="s">
        <v>16</v>
      </c>
      <c r="K1763" s="3" t="s">
        <v>3672</v>
      </c>
      <c r="L1763" s="3" t="s">
        <v>3673</v>
      </c>
      <c r="M1763" s="3"/>
    </row>
    <row r="1764" spans="1:13" x14ac:dyDescent="0.3">
      <c r="A1764" s="3" t="s">
        <v>5855</v>
      </c>
      <c r="B1764" s="3" t="s">
        <v>13</v>
      </c>
      <c r="C1764" s="3">
        <v>223590</v>
      </c>
      <c r="D1764" s="3">
        <v>1</v>
      </c>
      <c r="E1764" s="3">
        <v>101</v>
      </c>
      <c r="F1764" s="4">
        <v>9.6669899999999999E-34</v>
      </c>
      <c r="G1764" s="3">
        <v>125.05</v>
      </c>
      <c r="H1764" s="3" t="s">
        <v>3670</v>
      </c>
      <c r="I1764" s="3" t="s">
        <v>3671</v>
      </c>
      <c r="J1764" s="3" t="s">
        <v>113</v>
      </c>
      <c r="K1764" s="3" t="s">
        <v>3672</v>
      </c>
      <c r="L1764" s="3" t="s">
        <v>3673</v>
      </c>
      <c r="M1764" s="3"/>
    </row>
    <row r="1765" spans="1:13" x14ac:dyDescent="0.3">
      <c r="A1765" s="3" t="s">
        <v>5855</v>
      </c>
      <c r="B1765" s="3" t="s">
        <v>13</v>
      </c>
      <c r="C1765" s="3">
        <v>223591</v>
      </c>
      <c r="D1765" s="3">
        <v>99</v>
      </c>
      <c r="E1765" s="3">
        <v>206</v>
      </c>
      <c r="F1765" s="4">
        <v>1.6552E-20</v>
      </c>
      <c r="G1765" s="3">
        <v>86.756500000000003</v>
      </c>
      <c r="H1765" s="3" t="s">
        <v>543</v>
      </c>
      <c r="I1765" s="3" t="s">
        <v>544</v>
      </c>
      <c r="J1765" s="3" t="s">
        <v>16</v>
      </c>
      <c r="K1765" s="3" t="s">
        <v>545</v>
      </c>
      <c r="L1765" s="3" t="s">
        <v>546</v>
      </c>
      <c r="M1765" s="3"/>
    </row>
    <row r="1766" spans="1:13" x14ac:dyDescent="0.3">
      <c r="A1766" s="3" t="s">
        <v>5855</v>
      </c>
      <c r="B1766" s="3" t="s">
        <v>25</v>
      </c>
      <c r="C1766" s="3">
        <v>225979</v>
      </c>
      <c r="D1766" s="3">
        <v>157</v>
      </c>
      <c r="E1766" s="3">
        <v>263</v>
      </c>
      <c r="F1766" s="4">
        <v>1.4032E-8</v>
      </c>
      <c r="G1766" s="3">
        <v>56.756100000000004</v>
      </c>
      <c r="H1766" s="3" t="s">
        <v>5856</v>
      </c>
      <c r="I1766" s="3" t="s">
        <v>5857</v>
      </c>
      <c r="J1766" s="3" t="s">
        <v>99</v>
      </c>
      <c r="K1766" s="3" t="s">
        <v>16</v>
      </c>
      <c r="L1766" s="3" t="s">
        <v>5858</v>
      </c>
      <c r="M1766" s="3"/>
    </row>
    <row r="1767" spans="1:13" x14ac:dyDescent="0.3">
      <c r="A1767" s="3" t="s">
        <v>5859</v>
      </c>
      <c r="B1767" s="3" t="s">
        <v>13</v>
      </c>
      <c r="C1767" s="3">
        <v>226146</v>
      </c>
      <c r="D1767" s="3">
        <v>3</v>
      </c>
      <c r="E1767" s="3">
        <v>212</v>
      </c>
      <c r="F1767" s="4">
        <v>1.7296999999999999E-36</v>
      </c>
      <c r="G1767" s="3">
        <v>127.449</v>
      </c>
      <c r="H1767" s="3" t="s">
        <v>5860</v>
      </c>
      <c r="I1767" s="3" t="s">
        <v>5861</v>
      </c>
      <c r="J1767" s="3" t="s">
        <v>16</v>
      </c>
      <c r="K1767" s="3" t="s">
        <v>5862</v>
      </c>
      <c r="L1767" s="3" t="s">
        <v>5863</v>
      </c>
      <c r="M1767" s="3"/>
    </row>
    <row r="1768" spans="1:13" x14ac:dyDescent="0.3">
      <c r="A1768" s="3" t="s">
        <v>5864</v>
      </c>
      <c r="B1768" s="3" t="s">
        <v>13</v>
      </c>
      <c r="C1768" s="3">
        <v>224492</v>
      </c>
      <c r="D1768" s="3">
        <v>1</v>
      </c>
      <c r="E1768" s="3">
        <v>159</v>
      </c>
      <c r="F1768" s="4">
        <v>1.33812E-69</v>
      </c>
      <c r="G1768" s="3">
        <v>207.077</v>
      </c>
      <c r="H1768" s="3" t="s">
        <v>5865</v>
      </c>
      <c r="I1768" s="3" t="s">
        <v>5866</v>
      </c>
      <c r="J1768" s="3" t="s">
        <v>16</v>
      </c>
      <c r="K1768" s="3" t="s">
        <v>4092</v>
      </c>
      <c r="L1768" s="3" t="s">
        <v>5867</v>
      </c>
      <c r="M1768" s="3"/>
    </row>
    <row r="1769" spans="1:13" x14ac:dyDescent="0.3">
      <c r="A1769" s="3" t="s">
        <v>5868</v>
      </c>
      <c r="B1769" s="3" t="s">
        <v>13</v>
      </c>
      <c r="C1769" s="3">
        <v>223343</v>
      </c>
      <c r="D1769" s="3">
        <v>58</v>
      </c>
      <c r="E1769" s="3">
        <v>399</v>
      </c>
      <c r="F1769" s="4">
        <v>2.1642600000000001E-83</v>
      </c>
      <c r="G1769" s="3">
        <v>259.05700000000002</v>
      </c>
      <c r="H1769" s="3" t="s">
        <v>5869</v>
      </c>
      <c r="I1769" s="3" t="s">
        <v>5870</v>
      </c>
      <c r="J1769" s="3" t="s">
        <v>16</v>
      </c>
      <c r="K1769" s="3" t="s">
        <v>5871</v>
      </c>
      <c r="L1769" s="3" t="s">
        <v>5872</v>
      </c>
      <c r="M1769" s="3"/>
    </row>
    <row r="1770" spans="1:13" x14ac:dyDescent="0.3">
      <c r="A1770" s="3" t="s">
        <v>5873</v>
      </c>
      <c r="B1770" s="3" t="s">
        <v>13</v>
      </c>
      <c r="C1770" s="3">
        <v>224392</v>
      </c>
      <c r="D1770" s="3">
        <v>8</v>
      </c>
      <c r="E1770" s="3">
        <v>260</v>
      </c>
      <c r="F1770" s="4">
        <v>2.9613100000000001E-53</v>
      </c>
      <c r="G1770" s="3">
        <v>172.76499999999999</v>
      </c>
      <c r="H1770" s="3" t="s">
        <v>5874</v>
      </c>
      <c r="I1770" s="3" t="s">
        <v>5875</v>
      </c>
      <c r="J1770" s="3" t="s">
        <v>16</v>
      </c>
      <c r="K1770" s="3" t="s">
        <v>5876</v>
      </c>
      <c r="L1770" s="3" t="s">
        <v>5877</v>
      </c>
      <c r="M1770" s="3"/>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03FB2-B84F-43B6-8FF9-AFE507A98C2C}">
  <dimension ref="A1:L1718"/>
  <sheetViews>
    <sheetView zoomScale="70" zoomScaleNormal="70" workbookViewId="0"/>
  </sheetViews>
  <sheetFormatPr defaultRowHeight="14.5" x14ac:dyDescent="0.35"/>
  <cols>
    <col min="1" max="1" width="8.6328125" customWidth="1"/>
    <col min="3" max="5" width="8.81640625" bestFit="1" customWidth="1"/>
    <col min="6" max="6" width="9.1796875" bestFit="1" customWidth="1"/>
    <col min="7" max="7" width="8.81640625" bestFit="1" customWidth="1"/>
  </cols>
  <sheetData>
    <row r="1" spans="1:12" ht="18" x14ac:dyDescent="0.4">
      <c r="A1" s="2" t="s">
        <v>18477</v>
      </c>
    </row>
    <row r="2" spans="1:12" x14ac:dyDescent="0.35">
      <c r="A2" s="3" t="s">
        <v>0</v>
      </c>
      <c r="B2" s="3" t="s">
        <v>1</v>
      </c>
      <c r="C2" s="3" t="s">
        <v>2</v>
      </c>
      <c r="D2" s="3" t="s">
        <v>3</v>
      </c>
      <c r="E2" s="3" t="s">
        <v>4</v>
      </c>
      <c r="F2" s="3" t="s">
        <v>5</v>
      </c>
      <c r="G2" s="3" t="s">
        <v>6</v>
      </c>
      <c r="H2" s="3" t="s">
        <v>7</v>
      </c>
      <c r="I2" s="3" t="s">
        <v>8</v>
      </c>
      <c r="J2" s="3" t="s">
        <v>9</v>
      </c>
      <c r="K2" s="3" t="s">
        <v>10</v>
      </c>
      <c r="L2" s="3" t="s">
        <v>11</v>
      </c>
    </row>
    <row r="3" spans="1:12" x14ac:dyDescent="0.35">
      <c r="A3" s="3" t="s">
        <v>5879</v>
      </c>
      <c r="B3" s="3" t="s">
        <v>13</v>
      </c>
      <c r="C3" s="3">
        <v>223263</v>
      </c>
      <c r="D3" s="3">
        <v>1</v>
      </c>
      <c r="E3" s="3">
        <v>92</v>
      </c>
      <c r="F3" s="4">
        <v>1.3964399999999999E-53</v>
      </c>
      <c r="G3" s="3">
        <v>161.58500000000001</v>
      </c>
      <c r="H3" s="3" t="s">
        <v>5743</v>
      </c>
      <c r="I3" s="3" t="s">
        <v>5744</v>
      </c>
      <c r="J3" s="3" t="s">
        <v>16</v>
      </c>
      <c r="K3" s="3" t="s">
        <v>5745</v>
      </c>
      <c r="L3" s="3" t="s">
        <v>5746</v>
      </c>
    </row>
    <row r="4" spans="1:12" x14ac:dyDescent="0.35">
      <c r="A4" s="3" t="s">
        <v>5880</v>
      </c>
      <c r="B4" s="3" t="s">
        <v>13</v>
      </c>
      <c r="C4" s="3">
        <v>223898</v>
      </c>
      <c r="D4" s="3">
        <v>1</v>
      </c>
      <c r="E4" s="3">
        <v>56</v>
      </c>
      <c r="F4" s="4">
        <v>2.7022200000000002E-12</v>
      </c>
      <c r="G4" s="3">
        <v>55.020499999999998</v>
      </c>
      <c r="H4" s="3" t="s">
        <v>5451</v>
      </c>
      <c r="I4" s="3" t="s">
        <v>5452</v>
      </c>
      <c r="J4" s="3" t="s">
        <v>16</v>
      </c>
      <c r="K4" s="3" t="s">
        <v>5453</v>
      </c>
      <c r="L4" s="3" t="s">
        <v>5454</v>
      </c>
    </row>
    <row r="5" spans="1:12" x14ac:dyDescent="0.35">
      <c r="A5" s="3" t="s">
        <v>5883</v>
      </c>
      <c r="B5" s="3" t="s">
        <v>13</v>
      </c>
      <c r="C5" s="3">
        <v>224646</v>
      </c>
      <c r="D5" s="3">
        <v>204</v>
      </c>
      <c r="E5" s="3">
        <v>502</v>
      </c>
      <c r="F5" s="4">
        <v>9.1589999999999997E-111</v>
      </c>
      <c r="G5" s="3">
        <v>330.79500000000002</v>
      </c>
      <c r="H5" s="3" t="s">
        <v>5833</v>
      </c>
      <c r="I5" s="3" t="s">
        <v>5834</v>
      </c>
      <c r="J5" s="3" t="s">
        <v>16</v>
      </c>
      <c r="K5" s="3" t="s">
        <v>148</v>
      </c>
      <c r="L5" s="3" t="s">
        <v>5835</v>
      </c>
    </row>
    <row r="6" spans="1:12" x14ac:dyDescent="0.35">
      <c r="A6" s="3" t="s">
        <v>5883</v>
      </c>
      <c r="B6" s="3" t="s">
        <v>13</v>
      </c>
      <c r="C6" s="3">
        <v>224095</v>
      </c>
      <c r="D6" s="3">
        <v>1</v>
      </c>
      <c r="E6" s="3">
        <v>202</v>
      </c>
      <c r="F6" s="4">
        <v>8.02778E-85</v>
      </c>
      <c r="G6" s="3">
        <v>261.36799999999999</v>
      </c>
      <c r="H6" s="3" t="s">
        <v>5836</v>
      </c>
      <c r="I6" s="3" t="s">
        <v>5837</v>
      </c>
      <c r="J6" s="3" t="s">
        <v>16</v>
      </c>
      <c r="K6" s="3" t="s">
        <v>90</v>
      </c>
      <c r="L6" s="3" t="s">
        <v>5838</v>
      </c>
    </row>
    <row r="7" spans="1:12" x14ac:dyDescent="0.35">
      <c r="A7" s="3" t="s">
        <v>5884</v>
      </c>
      <c r="B7" s="3" t="s">
        <v>13</v>
      </c>
      <c r="C7" s="3">
        <v>224050</v>
      </c>
      <c r="D7" s="3">
        <v>4</v>
      </c>
      <c r="E7" s="3">
        <v>246</v>
      </c>
      <c r="F7" s="4">
        <v>2.4432400000000001E-135</v>
      </c>
      <c r="G7" s="3">
        <v>385.88200000000001</v>
      </c>
      <c r="H7" s="3" t="s">
        <v>5840</v>
      </c>
      <c r="I7" s="3" t="s">
        <v>5841</v>
      </c>
      <c r="J7" s="3" t="s">
        <v>113</v>
      </c>
      <c r="K7" s="3" t="s">
        <v>5842</v>
      </c>
      <c r="L7" s="3" t="s">
        <v>5843</v>
      </c>
    </row>
    <row r="8" spans="1:12" x14ac:dyDescent="0.35">
      <c r="A8" s="3" t="s">
        <v>5885</v>
      </c>
      <c r="B8" s="3" t="s">
        <v>13</v>
      </c>
      <c r="C8" s="3">
        <v>224054</v>
      </c>
      <c r="D8" s="3">
        <v>1</v>
      </c>
      <c r="E8" s="3">
        <v>286</v>
      </c>
      <c r="F8" s="4">
        <v>9.6110500000000005E-80</v>
      </c>
      <c r="G8" s="3">
        <v>242.983</v>
      </c>
      <c r="H8" s="3" t="s">
        <v>1590</v>
      </c>
      <c r="I8" s="3" t="s">
        <v>1591</v>
      </c>
      <c r="J8" s="3" t="s">
        <v>16</v>
      </c>
      <c r="K8" s="3" t="s">
        <v>1592</v>
      </c>
      <c r="L8" s="3" t="s">
        <v>1593</v>
      </c>
    </row>
    <row r="9" spans="1:12" x14ac:dyDescent="0.35">
      <c r="A9" s="3" t="s">
        <v>5888</v>
      </c>
      <c r="B9" s="3" t="s">
        <v>25</v>
      </c>
      <c r="C9" s="3">
        <v>419869</v>
      </c>
      <c r="D9" s="3">
        <v>7</v>
      </c>
      <c r="E9" s="3">
        <v>67</v>
      </c>
      <c r="F9" s="4">
        <v>4.9669299999999996E-7</v>
      </c>
      <c r="G9" s="3">
        <v>46.056800000000003</v>
      </c>
      <c r="H9" s="3" t="s">
        <v>59</v>
      </c>
      <c r="I9" s="3" t="s">
        <v>60</v>
      </c>
      <c r="J9" s="3" t="s">
        <v>16</v>
      </c>
      <c r="K9" s="3" t="s">
        <v>16</v>
      </c>
      <c r="L9" s="3" t="s">
        <v>61</v>
      </c>
    </row>
    <row r="10" spans="1:12" x14ac:dyDescent="0.35">
      <c r="A10" s="3" t="s">
        <v>5889</v>
      </c>
      <c r="B10" s="3" t="s">
        <v>13</v>
      </c>
      <c r="C10" s="3">
        <v>224314</v>
      </c>
      <c r="D10" s="3">
        <v>3</v>
      </c>
      <c r="E10" s="3">
        <v>84</v>
      </c>
      <c r="F10" s="4">
        <v>7.1994700000000001E-7</v>
      </c>
      <c r="G10" s="3">
        <v>46.952500000000001</v>
      </c>
      <c r="H10" s="3" t="s">
        <v>63</v>
      </c>
      <c r="I10" s="3" t="s">
        <v>64</v>
      </c>
      <c r="J10" s="3" t="s">
        <v>113</v>
      </c>
      <c r="K10" s="3" t="s">
        <v>65</v>
      </c>
      <c r="L10" s="3" t="s">
        <v>66</v>
      </c>
    </row>
    <row r="11" spans="1:12" x14ac:dyDescent="0.35">
      <c r="A11" s="3" t="s">
        <v>5890</v>
      </c>
      <c r="B11" s="3" t="s">
        <v>13</v>
      </c>
      <c r="C11" s="3">
        <v>224055</v>
      </c>
      <c r="D11" s="3">
        <v>1</v>
      </c>
      <c r="E11" s="3">
        <v>537</v>
      </c>
      <c r="F11" s="4">
        <v>1.00071E-75</v>
      </c>
      <c r="G11" s="3">
        <v>249.65299999999999</v>
      </c>
      <c r="H11" s="3" t="s">
        <v>1267</v>
      </c>
      <c r="I11" s="3" t="s">
        <v>1268</v>
      </c>
      <c r="J11" s="3" t="s">
        <v>16</v>
      </c>
      <c r="K11" s="3" t="s">
        <v>1269</v>
      </c>
      <c r="L11" s="3" t="s">
        <v>1270</v>
      </c>
    </row>
    <row r="12" spans="1:12" x14ac:dyDescent="0.35">
      <c r="A12" s="3" t="s">
        <v>5891</v>
      </c>
      <c r="B12" s="3" t="s">
        <v>25</v>
      </c>
      <c r="C12" s="3">
        <v>419752</v>
      </c>
      <c r="D12" s="3">
        <v>190</v>
      </c>
      <c r="E12" s="3">
        <v>368</v>
      </c>
      <c r="F12" s="3">
        <v>8.5860000000000005E-4</v>
      </c>
      <c r="G12" s="3">
        <v>40.0578</v>
      </c>
      <c r="H12" s="3" t="s">
        <v>5852</v>
      </c>
      <c r="I12" s="3" t="s">
        <v>5853</v>
      </c>
      <c r="J12" s="3" t="s">
        <v>16</v>
      </c>
      <c r="K12" s="3" t="s">
        <v>16</v>
      </c>
      <c r="L12" s="3" t="s">
        <v>5854</v>
      </c>
    </row>
    <row r="13" spans="1:12" x14ac:dyDescent="0.35">
      <c r="A13" s="3" t="s">
        <v>5892</v>
      </c>
      <c r="B13" s="3" t="s">
        <v>13</v>
      </c>
      <c r="C13" s="3">
        <v>223590</v>
      </c>
      <c r="D13" s="3">
        <v>262</v>
      </c>
      <c r="E13" s="3">
        <v>482</v>
      </c>
      <c r="F13" s="4">
        <v>1.9922599999999999E-52</v>
      </c>
      <c r="G13" s="3">
        <v>174.74100000000001</v>
      </c>
      <c r="H13" s="3" t="s">
        <v>3670</v>
      </c>
      <c r="I13" s="3" t="s">
        <v>3671</v>
      </c>
      <c r="J13" s="3" t="s">
        <v>16</v>
      </c>
      <c r="K13" s="3" t="s">
        <v>3672</v>
      </c>
      <c r="L13" s="3" t="s">
        <v>3673</v>
      </c>
    </row>
    <row r="14" spans="1:12" x14ac:dyDescent="0.35">
      <c r="A14" s="3" t="s">
        <v>5892</v>
      </c>
      <c r="B14" s="3" t="s">
        <v>13</v>
      </c>
      <c r="C14" s="3">
        <v>223590</v>
      </c>
      <c r="D14" s="3">
        <v>1</v>
      </c>
      <c r="E14" s="3">
        <v>101</v>
      </c>
      <c r="F14" s="4">
        <v>9.6669899999999999E-34</v>
      </c>
      <c r="G14" s="3">
        <v>125.05</v>
      </c>
      <c r="H14" s="3" t="s">
        <v>3670</v>
      </c>
      <c r="I14" s="3" t="s">
        <v>3671</v>
      </c>
      <c r="J14" s="3" t="s">
        <v>113</v>
      </c>
      <c r="K14" s="3" t="s">
        <v>3672</v>
      </c>
      <c r="L14" s="3" t="s">
        <v>3673</v>
      </c>
    </row>
    <row r="15" spans="1:12" x14ac:dyDescent="0.35">
      <c r="A15" s="3" t="s">
        <v>5892</v>
      </c>
      <c r="B15" s="3" t="s">
        <v>13</v>
      </c>
      <c r="C15" s="3">
        <v>223591</v>
      </c>
      <c r="D15" s="3">
        <v>99</v>
      </c>
      <c r="E15" s="3">
        <v>206</v>
      </c>
      <c r="F15" s="4">
        <v>1.6552E-20</v>
      </c>
      <c r="G15" s="3">
        <v>86.756500000000003</v>
      </c>
      <c r="H15" s="3" t="s">
        <v>543</v>
      </c>
      <c r="I15" s="3" t="s">
        <v>544</v>
      </c>
      <c r="J15" s="3" t="s">
        <v>16</v>
      </c>
      <c r="K15" s="3" t="s">
        <v>545</v>
      </c>
      <c r="L15" s="3" t="s">
        <v>546</v>
      </c>
    </row>
    <row r="16" spans="1:12" x14ac:dyDescent="0.35">
      <c r="A16" s="3" t="s">
        <v>5892</v>
      </c>
      <c r="B16" s="3" t="s">
        <v>25</v>
      </c>
      <c r="C16" s="3">
        <v>225979</v>
      </c>
      <c r="D16" s="3">
        <v>157</v>
      </c>
      <c r="E16" s="3">
        <v>263</v>
      </c>
      <c r="F16" s="4">
        <v>1.4032E-8</v>
      </c>
      <c r="G16" s="3">
        <v>56.756100000000004</v>
      </c>
      <c r="H16" s="3" t="s">
        <v>5856</v>
      </c>
      <c r="I16" s="3" t="s">
        <v>5857</v>
      </c>
      <c r="J16" s="3" t="s">
        <v>99</v>
      </c>
      <c r="K16" s="3" t="s">
        <v>16</v>
      </c>
      <c r="L16" s="3" t="s">
        <v>5858</v>
      </c>
    </row>
    <row r="17" spans="1:12" x14ac:dyDescent="0.35">
      <c r="A17" s="3" t="s">
        <v>5893</v>
      </c>
      <c r="B17" s="3" t="s">
        <v>13</v>
      </c>
      <c r="C17" s="3">
        <v>226146</v>
      </c>
      <c r="D17" s="3">
        <v>3</v>
      </c>
      <c r="E17" s="3">
        <v>221</v>
      </c>
      <c r="F17" s="4">
        <v>1.8055900000000001E-36</v>
      </c>
      <c r="G17" s="3">
        <v>127.449</v>
      </c>
      <c r="H17" s="3" t="s">
        <v>5860</v>
      </c>
      <c r="I17" s="3" t="s">
        <v>5861</v>
      </c>
      <c r="J17" s="3" t="s">
        <v>16</v>
      </c>
      <c r="K17" s="3" t="s">
        <v>5862</v>
      </c>
      <c r="L17" s="3" t="s">
        <v>5863</v>
      </c>
    </row>
    <row r="18" spans="1:12" x14ac:dyDescent="0.35">
      <c r="A18" s="3" t="s">
        <v>5894</v>
      </c>
      <c r="B18" s="3" t="s">
        <v>13</v>
      </c>
      <c r="C18" s="3">
        <v>224492</v>
      </c>
      <c r="D18" s="3">
        <v>1</v>
      </c>
      <c r="E18" s="3">
        <v>159</v>
      </c>
      <c r="F18" s="4">
        <v>1.33812E-69</v>
      </c>
      <c r="G18" s="3">
        <v>207.077</v>
      </c>
      <c r="H18" s="3" t="s">
        <v>5865</v>
      </c>
      <c r="I18" s="3" t="s">
        <v>5866</v>
      </c>
      <c r="J18" s="3" t="s">
        <v>16</v>
      </c>
      <c r="K18" s="3" t="s">
        <v>4092</v>
      </c>
      <c r="L18" s="3" t="s">
        <v>5867</v>
      </c>
    </row>
    <row r="19" spans="1:12" x14ac:dyDescent="0.35">
      <c r="A19" s="3" t="s">
        <v>5895</v>
      </c>
      <c r="B19" s="3" t="s">
        <v>13</v>
      </c>
      <c r="C19" s="3">
        <v>223343</v>
      </c>
      <c r="D19" s="3">
        <v>58</v>
      </c>
      <c r="E19" s="3">
        <v>399</v>
      </c>
      <c r="F19" s="4">
        <v>2.1642600000000001E-83</v>
      </c>
      <c r="G19" s="3">
        <v>259.05700000000002</v>
      </c>
      <c r="H19" s="3" t="s">
        <v>5869</v>
      </c>
      <c r="I19" s="3" t="s">
        <v>5870</v>
      </c>
      <c r="J19" s="3" t="s">
        <v>16</v>
      </c>
      <c r="K19" s="3" t="s">
        <v>5871</v>
      </c>
      <c r="L19" s="3" t="s">
        <v>5872</v>
      </c>
    </row>
    <row r="20" spans="1:12" x14ac:dyDescent="0.35">
      <c r="A20" s="3" t="s">
        <v>5896</v>
      </c>
      <c r="B20" s="3" t="s">
        <v>13</v>
      </c>
      <c r="C20" s="3">
        <v>223666</v>
      </c>
      <c r="D20" s="3">
        <v>11</v>
      </c>
      <c r="E20" s="3">
        <v>454</v>
      </c>
      <c r="F20" s="4">
        <v>4.05663E-155</v>
      </c>
      <c r="G20" s="3">
        <v>445.57600000000002</v>
      </c>
      <c r="H20" s="3" t="s">
        <v>14</v>
      </c>
      <c r="I20" s="3" t="s">
        <v>15</v>
      </c>
      <c r="J20" s="3" t="s">
        <v>16</v>
      </c>
      <c r="K20" s="3" t="s">
        <v>17</v>
      </c>
      <c r="L20" s="3" t="s">
        <v>18</v>
      </c>
    </row>
    <row r="21" spans="1:12" x14ac:dyDescent="0.35">
      <c r="A21" s="3" t="s">
        <v>5897</v>
      </c>
      <c r="B21" s="3" t="s">
        <v>13</v>
      </c>
      <c r="C21" s="3">
        <v>223665</v>
      </c>
      <c r="D21" s="3">
        <v>4</v>
      </c>
      <c r="E21" s="3">
        <v>379</v>
      </c>
      <c r="F21" s="4">
        <v>9.3160000000000004E-89</v>
      </c>
      <c r="G21" s="3">
        <v>271.84699999999998</v>
      </c>
      <c r="H21" s="3" t="s">
        <v>20</v>
      </c>
      <c r="I21" s="3" t="s">
        <v>21</v>
      </c>
      <c r="J21" s="3" t="s">
        <v>16</v>
      </c>
      <c r="K21" s="3" t="s">
        <v>22</v>
      </c>
      <c r="L21" s="3" t="s">
        <v>23</v>
      </c>
    </row>
    <row r="22" spans="1:12" x14ac:dyDescent="0.35">
      <c r="A22" s="3" t="s">
        <v>5898</v>
      </c>
      <c r="B22" s="3" t="s">
        <v>25</v>
      </c>
      <c r="C22" s="3">
        <v>226375</v>
      </c>
      <c r="D22" s="3">
        <v>1</v>
      </c>
      <c r="E22" s="3">
        <v>1101</v>
      </c>
      <c r="F22" s="3">
        <v>0</v>
      </c>
      <c r="G22" s="3">
        <v>688.38699999999994</v>
      </c>
      <c r="H22" s="3" t="s">
        <v>26</v>
      </c>
      <c r="I22" s="3" t="s">
        <v>27</v>
      </c>
      <c r="J22" s="3" t="s">
        <v>16</v>
      </c>
      <c r="K22" s="3" t="s">
        <v>16</v>
      </c>
      <c r="L22" s="3" t="s">
        <v>28</v>
      </c>
    </row>
    <row r="23" spans="1:12" x14ac:dyDescent="0.35">
      <c r="A23" s="3" t="s">
        <v>5899</v>
      </c>
      <c r="B23" s="3" t="s">
        <v>13</v>
      </c>
      <c r="C23" s="3">
        <v>224000</v>
      </c>
      <c r="D23" s="3">
        <v>5</v>
      </c>
      <c r="E23" s="3">
        <v>1209</v>
      </c>
      <c r="F23" s="3">
        <v>0</v>
      </c>
      <c r="G23" s="3">
        <v>602.529</v>
      </c>
      <c r="H23" s="3" t="s">
        <v>30</v>
      </c>
      <c r="I23" s="3" t="s">
        <v>31</v>
      </c>
      <c r="J23" s="3" t="s">
        <v>16</v>
      </c>
      <c r="K23" s="3" t="s">
        <v>32</v>
      </c>
      <c r="L23" s="3" t="s">
        <v>33</v>
      </c>
    </row>
    <row r="24" spans="1:12" x14ac:dyDescent="0.35">
      <c r="A24" s="3" t="s">
        <v>5900</v>
      </c>
      <c r="B24" s="3" t="s">
        <v>25</v>
      </c>
      <c r="C24" s="3">
        <v>413099</v>
      </c>
      <c r="D24" s="3">
        <v>1</v>
      </c>
      <c r="E24" s="3">
        <v>64</v>
      </c>
      <c r="F24" s="4">
        <v>9.1831699999999995E-26</v>
      </c>
      <c r="G24" s="3">
        <v>89.095200000000006</v>
      </c>
      <c r="H24" s="3" t="s">
        <v>35</v>
      </c>
      <c r="I24" s="3" t="s">
        <v>36</v>
      </c>
      <c r="J24" s="3" t="s">
        <v>16</v>
      </c>
      <c r="K24" s="3" t="s">
        <v>16</v>
      </c>
      <c r="L24" s="3" t="s">
        <v>37</v>
      </c>
    </row>
    <row r="25" spans="1:12" x14ac:dyDescent="0.35">
      <c r="A25" s="3" t="s">
        <v>5901</v>
      </c>
      <c r="B25" s="3" t="s">
        <v>13</v>
      </c>
      <c r="C25" s="3">
        <v>223091</v>
      </c>
      <c r="D25" s="3">
        <v>1</v>
      </c>
      <c r="E25" s="3">
        <v>372</v>
      </c>
      <c r="F25" s="3">
        <v>0</v>
      </c>
      <c r="G25" s="3">
        <v>548.70399999999995</v>
      </c>
      <c r="H25" s="3" t="s">
        <v>39</v>
      </c>
      <c r="I25" s="3" t="s">
        <v>40</v>
      </c>
      <c r="J25" s="3" t="s">
        <v>16</v>
      </c>
      <c r="K25" s="3" t="s">
        <v>41</v>
      </c>
      <c r="L25" s="3" t="s">
        <v>42</v>
      </c>
    </row>
    <row r="26" spans="1:12" x14ac:dyDescent="0.35">
      <c r="A26" s="3" t="s">
        <v>5902</v>
      </c>
      <c r="B26" s="3" t="s">
        <v>13</v>
      </c>
      <c r="C26" s="3">
        <v>223271</v>
      </c>
      <c r="D26" s="3">
        <v>1</v>
      </c>
      <c r="E26" s="3">
        <v>190</v>
      </c>
      <c r="F26" s="4">
        <v>8.1816700000000007E-99</v>
      </c>
      <c r="G26" s="3">
        <v>283.68</v>
      </c>
      <c r="H26" s="3" t="s">
        <v>44</v>
      </c>
      <c r="I26" s="3" t="s">
        <v>45</v>
      </c>
      <c r="J26" s="3" t="s">
        <v>16</v>
      </c>
      <c r="K26" s="3" t="s">
        <v>46</v>
      </c>
      <c r="L26" s="3" t="s">
        <v>47</v>
      </c>
    </row>
    <row r="27" spans="1:12" x14ac:dyDescent="0.35">
      <c r="A27" s="3" t="s">
        <v>5903</v>
      </c>
      <c r="B27" s="3" t="s">
        <v>13</v>
      </c>
      <c r="C27" s="3">
        <v>225153</v>
      </c>
      <c r="D27" s="3">
        <v>1</v>
      </c>
      <c r="E27" s="3">
        <v>481</v>
      </c>
      <c r="F27" s="4">
        <v>1.4545800000000001E-14</v>
      </c>
      <c r="G27" s="3">
        <v>75.5595</v>
      </c>
      <c r="H27" s="3" t="s">
        <v>54</v>
      </c>
      <c r="I27" s="3" t="s">
        <v>55</v>
      </c>
      <c r="J27" s="3" t="s">
        <v>16</v>
      </c>
      <c r="K27" s="3" t="s">
        <v>56</v>
      </c>
      <c r="L27" s="3" t="s">
        <v>57</v>
      </c>
    </row>
    <row r="28" spans="1:12" x14ac:dyDescent="0.35">
      <c r="A28" s="3" t="s">
        <v>5906</v>
      </c>
      <c r="B28" s="3" t="s">
        <v>25</v>
      </c>
      <c r="C28" s="3">
        <v>419869</v>
      </c>
      <c r="D28" s="3">
        <v>7</v>
      </c>
      <c r="E28" s="3">
        <v>67</v>
      </c>
      <c r="F28" s="4">
        <v>1.5058499999999999E-7</v>
      </c>
      <c r="G28" s="3">
        <v>46.442</v>
      </c>
      <c r="H28" s="3" t="s">
        <v>59</v>
      </c>
      <c r="I28" s="3" t="s">
        <v>60</v>
      </c>
      <c r="J28" s="3" t="s">
        <v>16</v>
      </c>
      <c r="K28" s="3" t="s">
        <v>16</v>
      </c>
      <c r="L28" s="3" t="s">
        <v>61</v>
      </c>
    </row>
    <row r="29" spans="1:12" x14ac:dyDescent="0.35">
      <c r="A29" s="3" t="s">
        <v>5907</v>
      </c>
      <c r="B29" s="3" t="s">
        <v>13</v>
      </c>
      <c r="C29" s="3">
        <v>223808</v>
      </c>
      <c r="D29" s="3">
        <v>21</v>
      </c>
      <c r="E29" s="3">
        <v>535</v>
      </c>
      <c r="F29" s="4">
        <v>5.3505900000000002E-92</v>
      </c>
      <c r="G29" s="3">
        <v>297.83699999999999</v>
      </c>
      <c r="H29" s="3" t="s">
        <v>68</v>
      </c>
      <c r="I29" s="3" t="s">
        <v>69</v>
      </c>
      <c r="J29" s="3" t="s">
        <v>16</v>
      </c>
      <c r="K29" s="3" t="s">
        <v>70</v>
      </c>
      <c r="L29" s="3" t="s">
        <v>71</v>
      </c>
    </row>
    <row r="30" spans="1:12" x14ac:dyDescent="0.35">
      <c r="A30" s="3" t="s">
        <v>5907</v>
      </c>
      <c r="B30" s="3" t="s">
        <v>25</v>
      </c>
      <c r="C30" s="3">
        <v>412843</v>
      </c>
      <c r="D30" s="3">
        <v>535</v>
      </c>
      <c r="E30" s="3">
        <v>665</v>
      </c>
      <c r="F30" s="3">
        <v>9.3148699999999994E-3</v>
      </c>
      <c r="G30" s="3">
        <v>37.811999999999998</v>
      </c>
      <c r="H30" s="3" t="s">
        <v>4037</v>
      </c>
      <c r="I30" s="3" t="s">
        <v>7598</v>
      </c>
      <c r="J30" s="3" t="s">
        <v>16</v>
      </c>
      <c r="K30" s="3" t="s">
        <v>16</v>
      </c>
      <c r="L30" s="3" t="s">
        <v>7599</v>
      </c>
    </row>
    <row r="31" spans="1:12" x14ac:dyDescent="0.35">
      <c r="A31" s="3" t="s">
        <v>5908</v>
      </c>
      <c r="B31" s="3" t="s">
        <v>25</v>
      </c>
      <c r="C31" s="3">
        <v>226636</v>
      </c>
      <c r="D31" s="3">
        <v>1</v>
      </c>
      <c r="E31" s="3">
        <v>192</v>
      </c>
      <c r="F31" s="4">
        <v>1.4844699999999999E-37</v>
      </c>
      <c r="G31" s="3">
        <v>136.38200000000001</v>
      </c>
      <c r="H31" s="3" t="s">
        <v>79</v>
      </c>
      <c r="I31" s="3" t="s">
        <v>7600</v>
      </c>
      <c r="J31" s="3" t="s">
        <v>74</v>
      </c>
      <c r="K31" s="3" t="s">
        <v>16</v>
      </c>
      <c r="L31" s="3" t="s">
        <v>80</v>
      </c>
    </row>
    <row r="32" spans="1:12" x14ac:dyDescent="0.35">
      <c r="A32" s="3" t="s">
        <v>5909</v>
      </c>
      <c r="B32" s="3" t="s">
        <v>25</v>
      </c>
      <c r="C32" s="3">
        <v>224048</v>
      </c>
      <c r="D32" s="3">
        <v>5</v>
      </c>
      <c r="E32" s="3">
        <v>246</v>
      </c>
      <c r="F32" s="4">
        <v>1.1450999999999999E-121</v>
      </c>
      <c r="G32" s="3">
        <v>358.42700000000002</v>
      </c>
      <c r="H32" s="3" t="s">
        <v>97</v>
      </c>
      <c r="I32" s="3" t="s">
        <v>98</v>
      </c>
      <c r="J32" s="3" t="s">
        <v>99</v>
      </c>
      <c r="K32" s="3" t="s">
        <v>16</v>
      </c>
      <c r="L32" s="3" t="s">
        <v>100</v>
      </c>
    </row>
    <row r="33" spans="1:12" x14ac:dyDescent="0.35">
      <c r="A33" s="3" t="s">
        <v>5910</v>
      </c>
      <c r="B33" s="3" t="s">
        <v>13</v>
      </c>
      <c r="C33" s="3">
        <v>224109</v>
      </c>
      <c r="D33" s="3">
        <v>1</v>
      </c>
      <c r="E33" s="3">
        <v>84</v>
      </c>
      <c r="F33" s="4">
        <v>8.0280300000000006E-30</v>
      </c>
      <c r="G33" s="3">
        <v>101.608</v>
      </c>
      <c r="H33" s="3" t="s">
        <v>102</v>
      </c>
      <c r="I33" s="3" t="s">
        <v>103</v>
      </c>
      <c r="J33" s="3" t="s">
        <v>16</v>
      </c>
      <c r="K33" s="3" t="s">
        <v>104</v>
      </c>
      <c r="L33" s="3" t="s">
        <v>105</v>
      </c>
    </row>
    <row r="34" spans="1:12" x14ac:dyDescent="0.35">
      <c r="A34" s="3" t="s">
        <v>5911</v>
      </c>
      <c r="B34" s="3" t="s">
        <v>25</v>
      </c>
      <c r="C34" s="3">
        <v>416267</v>
      </c>
      <c r="D34" s="3">
        <v>12</v>
      </c>
      <c r="E34" s="3">
        <v>125</v>
      </c>
      <c r="F34" s="4">
        <v>1.3283500000000001E-9</v>
      </c>
      <c r="G34" s="3">
        <v>51.958500000000001</v>
      </c>
      <c r="H34" s="3" t="s">
        <v>107</v>
      </c>
      <c r="I34" s="3" t="s">
        <v>108</v>
      </c>
      <c r="J34" s="3" t="s">
        <v>16</v>
      </c>
      <c r="K34" s="3" t="s">
        <v>16</v>
      </c>
      <c r="L34" s="3" t="s">
        <v>109</v>
      </c>
    </row>
    <row r="35" spans="1:12" x14ac:dyDescent="0.35">
      <c r="A35" s="3" t="s">
        <v>5912</v>
      </c>
      <c r="B35" s="3" t="s">
        <v>25</v>
      </c>
      <c r="C35" s="3">
        <v>224023</v>
      </c>
      <c r="D35" s="3">
        <v>7</v>
      </c>
      <c r="E35" s="3">
        <v>70</v>
      </c>
      <c r="F35" s="4">
        <v>7.3695700000000002E-9</v>
      </c>
      <c r="G35" s="3">
        <v>49.204900000000002</v>
      </c>
      <c r="H35" s="3" t="s">
        <v>111</v>
      </c>
      <c r="I35" s="3" t="s">
        <v>112</v>
      </c>
      <c r="J35" s="3" t="s">
        <v>113</v>
      </c>
      <c r="K35" s="3" t="s">
        <v>16</v>
      </c>
      <c r="L35" s="3" t="s">
        <v>114</v>
      </c>
    </row>
    <row r="36" spans="1:12" x14ac:dyDescent="0.35">
      <c r="A36" s="3" t="s">
        <v>5913</v>
      </c>
      <c r="B36" s="3" t="s">
        <v>13</v>
      </c>
      <c r="C36" s="3">
        <v>223541</v>
      </c>
      <c r="D36" s="3">
        <v>14</v>
      </c>
      <c r="E36" s="3">
        <v>634</v>
      </c>
      <c r="F36" s="3">
        <v>0</v>
      </c>
      <c r="G36" s="3">
        <v>790.74900000000002</v>
      </c>
      <c r="H36" s="3" t="s">
        <v>126</v>
      </c>
      <c r="I36" s="3" t="s">
        <v>127</v>
      </c>
      <c r="J36" s="3" t="s">
        <v>16</v>
      </c>
      <c r="K36" s="3" t="s">
        <v>128</v>
      </c>
      <c r="L36" s="3" t="s">
        <v>129</v>
      </c>
    </row>
    <row r="37" spans="1:12" x14ac:dyDescent="0.35">
      <c r="A37" s="3" t="s">
        <v>5914</v>
      </c>
      <c r="B37" s="3" t="s">
        <v>13</v>
      </c>
      <c r="C37" s="3">
        <v>223605</v>
      </c>
      <c r="D37" s="3">
        <v>15</v>
      </c>
      <c r="E37" s="3">
        <v>458</v>
      </c>
      <c r="F37" s="4">
        <v>1.8186499999999999E-46</v>
      </c>
      <c r="G37" s="3">
        <v>167.26300000000001</v>
      </c>
      <c r="H37" s="3" t="s">
        <v>131</v>
      </c>
      <c r="I37" s="3" t="s">
        <v>132</v>
      </c>
      <c r="J37" s="3" t="s">
        <v>16</v>
      </c>
      <c r="K37" s="3" t="s">
        <v>133</v>
      </c>
      <c r="L37" s="3" t="s">
        <v>134</v>
      </c>
    </row>
    <row r="38" spans="1:12" x14ac:dyDescent="0.35">
      <c r="A38" s="3" t="s">
        <v>5915</v>
      </c>
      <c r="B38" s="3" t="s">
        <v>13</v>
      </c>
      <c r="C38" s="3">
        <v>224203</v>
      </c>
      <c r="D38" s="3">
        <v>1</v>
      </c>
      <c r="E38" s="3">
        <v>283</v>
      </c>
      <c r="F38" s="4">
        <v>1.8998000000000001E-85</v>
      </c>
      <c r="G38" s="3">
        <v>257.899</v>
      </c>
      <c r="H38" s="3" t="s">
        <v>151</v>
      </c>
      <c r="I38" s="3" t="s">
        <v>152</v>
      </c>
      <c r="J38" s="3" t="s">
        <v>16</v>
      </c>
      <c r="K38" s="3" t="s">
        <v>153</v>
      </c>
      <c r="L38" s="3" t="s">
        <v>154</v>
      </c>
    </row>
    <row r="39" spans="1:12" x14ac:dyDescent="0.35">
      <c r="A39" s="3" t="s">
        <v>5916</v>
      </c>
      <c r="B39" s="3" t="s">
        <v>13</v>
      </c>
      <c r="C39" s="3">
        <v>223251</v>
      </c>
      <c r="D39" s="3">
        <v>2</v>
      </c>
      <c r="E39" s="3">
        <v>581</v>
      </c>
      <c r="F39" s="3">
        <v>0</v>
      </c>
      <c r="G39" s="3">
        <v>1005.93</v>
      </c>
      <c r="H39" s="3" t="s">
        <v>157</v>
      </c>
      <c r="I39" s="3" t="s">
        <v>158</v>
      </c>
      <c r="J39" s="3" t="s">
        <v>16</v>
      </c>
      <c r="K39" s="3" t="s">
        <v>159</v>
      </c>
      <c r="L39" s="3" t="s">
        <v>160</v>
      </c>
    </row>
    <row r="40" spans="1:12" x14ac:dyDescent="0.35">
      <c r="A40" s="3" t="s">
        <v>5917</v>
      </c>
      <c r="B40" s="3" t="s">
        <v>13</v>
      </c>
      <c r="C40" s="3">
        <v>223202</v>
      </c>
      <c r="D40" s="3">
        <v>1</v>
      </c>
      <c r="E40" s="3">
        <v>413</v>
      </c>
      <c r="F40" s="3">
        <v>0</v>
      </c>
      <c r="G40" s="3">
        <v>552.21699999999998</v>
      </c>
      <c r="H40" s="3" t="s">
        <v>162</v>
      </c>
      <c r="I40" s="3" t="s">
        <v>163</v>
      </c>
      <c r="J40" s="3" t="s">
        <v>16</v>
      </c>
      <c r="K40" s="3" t="s">
        <v>164</v>
      </c>
      <c r="L40" s="3" t="s">
        <v>165</v>
      </c>
    </row>
    <row r="41" spans="1:12" x14ac:dyDescent="0.35">
      <c r="A41" s="3" t="s">
        <v>5918</v>
      </c>
      <c r="B41" s="3" t="s">
        <v>25</v>
      </c>
      <c r="C41" s="3">
        <v>412893</v>
      </c>
      <c r="D41" s="3">
        <v>1</v>
      </c>
      <c r="E41" s="3">
        <v>92</v>
      </c>
      <c r="F41" s="4">
        <v>2.7805900000000001E-22</v>
      </c>
      <c r="G41" s="3">
        <v>85.063999999999993</v>
      </c>
      <c r="H41" s="3" t="s">
        <v>167</v>
      </c>
      <c r="I41" s="3" t="s">
        <v>168</v>
      </c>
      <c r="J41" s="3" t="s">
        <v>113</v>
      </c>
      <c r="K41" s="3" t="s">
        <v>16</v>
      </c>
      <c r="L41" s="3" t="s">
        <v>169</v>
      </c>
    </row>
    <row r="42" spans="1:12" x14ac:dyDescent="0.35">
      <c r="A42" s="3" t="s">
        <v>5919</v>
      </c>
      <c r="B42" s="3" t="s">
        <v>13</v>
      </c>
      <c r="C42" s="3">
        <v>223410</v>
      </c>
      <c r="D42" s="3">
        <v>1</v>
      </c>
      <c r="E42" s="3">
        <v>55</v>
      </c>
      <c r="F42" s="4">
        <v>2.51262E-16</v>
      </c>
      <c r="G42" s="3">
        <v>64.589699999999993</v>
      </c>
      <c r="H42" s="3" t="s">
        <v>171</v>
      </c>
      <c r="I42" s="3" t="s">
        <v>172</v>
      </c>
      <c r="J42" s="3" t="s">
        <v>16</v>
      </c>
      <c r="K42" s="3" t="s">
        <v>173</v>
      </c>
      <c r="L42" s="3" t="s">
        <v>174</v>
      </c>
    </row>
    <row r="43" spans="1:12" x14ac:dyDescent="0.35">
      <c r="A43" s="3" t="s">
        <v>5920</v>
      </c>
      <c r="B43" s="3" t="s">
        <v>13</v>
      </c>
      <c r="C43" s="3">
        <v>223345</v>
      </c>
      <c r="D43" s="3">
        <v>1</v>
      </c>
      <c r="E43" s="3">
        <v>49</v>
      </c>
      <c r="F43" s="4">
        <v>2.4138600000000001E-13</v>
      </c>
      <c r="G43" s="3">
        <v>56.503500000000003</v>
      </c>
      <c r="H43" s="3" t="s">
        <v>176</v>
      </c>
      <c r="I43" s="3" t="s">
        <v>177</v>
      </c>
      <c r="J43" s="3" t="s">
        <v>16</v>
      </c>
      <c r="K43" s="3" t="s">
        <v>178</v>
      </c>
      <c r="L43" s="3" t="s">
        <v>179</v>
      </c>
    </row>
    <row r="44" spans="1:12" x14ac:dyDescent="0.35">
      <c r="A44" s="3" t="s">
        <v>5921</v>
      </c>
      <c r="B44" s="3" t="s">
        <v>13</v>
      </c>
      <c r="C44" s="3">
        <v>225205</v>
      </c>
      <c r="D44" s="3">
        <v>1</v>
      </c>
      <c r="E44" s="3">
        <v>209</v>
      </c>
      <c r="F44" s="4">
        <v>6.2188599999999998E-49</v>
      </c>
      <c r="G44" s="3">
        <v>160.14599999999999</v>
      </c>
      <c r="H44" s="3" t="s">
        <v>181</v>
      </c>
      <c r="I44" s="3" t="s">
        <v>182</v>
      </c>
      <c r="J44" s="3" t="s">
        <v>16</v>
      </c>
      <c r="K44" s="3" t="s">
        <v>183</v>
      </c>
      <c r="L44" s="3" t="s">
        <v>184</v>
      </c>
    </row>
    <row r="45" spans="1:12" x14ac:dyDescent="0.35">
      <c r="A45" s="3" t="s">
        <v>5922</v>
      </c>
      <c r="B45" s="3" t="s">
        <v>13</v>
      </c>
      <c r="C45" s="3">
        <v>223713</v>
      </c>
      <c r="D45" s="3">
        <v>1</v>
      </c>
      <c r="E45" s="3">
        <v>110</v>
      </c>
      <c r="F45" s="4">
        <v>2.22258E-7</v>
      </c>
      <c r="G45" s="3">
        <v>45.580100000000002</v>
      </c>
      <c r="H45" s="3" t="s">
        <v>191</v>
      </c>
      <c r="I45" s="3" t="s">
        <v>192</v>
      </c>
      <c r="J45" s="3" t="s">
        <v>16</v>
      </c>
      <c r="K45" s="3" t="s">
        <v>193</v>
      </c>
      <c r="L45" s="3" t="s">
        <v>194</v>
      </c>
    </row>
    <row r="46" spans="1:12" x14ac:dyDescent="0.35">
      <c r="A46" s="3" t="s">
        <v>5923</v>
      </c>
      <c r="B46" s="3" t="s">
        <v>25</v>
      </c>
      <c r="C46" s="3">
        <v>419665</v>
      </c>
      <c r="D46" s="3">
        <v>5</v>
      </c>
      <c r="E46" s="3">
        <v>223</v>
      </c>
      <c r="F46" s="4">
        <v>1.6514599999999999E-31</v>
      </c>
      <c r="G46" s="3">
        <v>119.848</v>
      </c>
      <c r="H46" s="3" t="s">
        <v>196</v>
      </c>
      <c r="I46" s="3" t="s">
        <v>197</v>
      </c>
      <c r="J46" s="3" t="s">
        <v>113</v>
      </c>
      <c r="K46" s="3" t="s">
        <v>16</v>
      </c>
      <c r="L46" s="3" t="s">
        <v>198</v>
      </c>
    </row>
    <row r="47" spans="1:12" x14ac:dyDescent="0.35">
      <c r="A47" s="3" t="s">
        <v>5923</v>
      </c>
      <c r="B47" s="3" t="s">
        <v>25</v>
      </c>
      <c r="C47" s="3">
        <v>419665</v>
      </c>
      <c r="D47" s="3">
        <v>170</v>
      </c>
      <c r="E47" s="3">
        <v>296</v>
      </c>
      <c r="F47" s="3">
        <v>7.4242600000000002E-4</v>
      </c>
      <c r="G47" s="3">
        <v>40.456600000000002</v>
      </c>
      <c r="H47" s="3" t="s">
        <v>196</v>
      </c>
      <c r="I47" s="3" t="s">
        <v>197</v>
      </c>
      <c r="J47" s="3" t="s">
        <v>99</v>
      </c>
      <c r="K47" s="3" t="s">
        <v>16</v>
      </c>
      <c r="L47" s="3" t="s">
        <v>198</v>
      </c>
    </row>
    <row r="48" spans="1:12" x14ac:dyDescent="0.35">
      <c r="A48" s="3" t="s">
        <v>5924</v>
      </c>
      <c r="B48" s="3" t="s">
        <v>25</v>
      </c>
      <c r="C48" s="3">
        <v>417454</v>
      </c>
      <c r="D48" s="3">
        <v>1</v>
      </c>
      <c r="E48" s="3">
        <v>222</v>
      </c>
      <c r="F48" s="4">
        <v>1.62827E-10</v>
      </c>
      <c r="G48" s="3">
        <v>58.520200000000003</v>
      </c>
      <c r="H48" s="3" t="s">
        <v>200</v>
      </c>
      <c r="I48" s="3" t="s">
        <v>201</v>
      </c>
      <c r="J48" s="3" t="s">
        <v>16</v>
      </c>
      <c r="K48" s="3" t="s">
        <v>16</v>
      </c>
      <c r="L48" s="3" t="s">
        <v>202</v>
      </c>
    </row>
    <row r="49" spans="1:12" x14ac:dyDescent="0.35">
      <c r="A49" s="3" t="s">
        <v>5925</v>
      </c>
      <c r="B49" s="3" t="s">
        <v>25</v>
      </c>
      <c r="C49" s="3">
        <v>417454</v>
      </c>
      <c r="D49" s="3">
        <v>4</v>
      </c>
      <c r="E49" s="3">
        <v>221</v>
      </c>
      <c r="F49" s="4">
        <v>7.0229800000000003E-10</v>
      </c>
      <c r="G49" s="3">
        <v>56.594200000000001</v>
      </c>
      <c r="H49" s="3" t="s">
        <v>200</v>
      </c>
      <c r="I49" s="3" t="s">
        <v>201</v>
      </c>
      <c r="J49" s="3" t="s">
        <v>16</v>
      </c>
      <c r="K49" s="3" t="s">
        <v>16</v>
      </c>
      <c r="L49" s="3" t="s">
        <v>202</v>
      </c>
    </row>
    <row r="50" spans="1:12" x14ac:dyDescent="0.35">
      <c r="A50" s="3" t="s">
        <v>5926</v>
      </c>
      <c r="B50" s="3" t="s">
        <v>13</v>
      </c>
      <c r="C50" s="3">
        <v>226164</v>
      </c>
      <c r="D50" s="3">
        <v>1</v>
      </c>
      <c r="E50" s="3">
        <v>245</v>
      </c>
      <c r="F50" s="4">
        <v>4.1995500000000002E-134</v>
      </c>
      <c r="G50" s="3">
        <v>378.13400000000001</v>
      </c>
      <c r="H50" s="3" t="s">
        <v>209</v>
      </c>
      <c r="I50" s="3" t="s">
        <v>210</v>
      </c>
      <c r="J50" s="3" t="s">
        <v>16</v>
      </c>
      <c r="K50" s="3" t="s">
        <v>211</v>
      </c>
      <c r="L50" s="3" t="s">
        <v>212</v>
      </c>
    </row>
    <row r="51" spans="1:12" x14ac:dyDescent="0.35">
      <c r="A51" s="3" t="s">
        <v>5927</v>
      </c>
      <c r="B51" s="3" t="s">
        <v>13</v>
      </c>
      <c r="C51" s="3">
        <v>226165</v>
      </c>
      <c r="D51" s="3">
        <v>24</v>
      </c>
      <c r="E51" s="3">
        <v>272</v>
      </c>
      <c r="F51" s="4">
        <v>5.2513199999999997E-63</v>
      </c>
      <c r="G51" s="3">
        <v>199.441</v>
      </c>
      <c r="H51" s="3" t="s">
        <v>214</v>
      </c>
      <c r="I51" s="3" t="s">
        <v>215</v>
      </c>
      <c r="J51" s="3" t="s">
        <v>16</v>
      </c>
      <c r="K51" s="3" t="s">
        <v>216</v>
      </c>
      <c r="L51" s="3" t="s">
        <v>217</v>
      </c>
    </row>
    <row r="52" spans="1:12" x14ac:dyDescent="0.35">
      <c r="A52" s="3" t="s">
        <v>5928</v>
      </c>
      <c r="B52" s="3" t="s">
        <v>25</v>
      </c>
      <c r="C52" s="3">
        <v>225177</v>
      </c>
      <c r="D52" s="3">
        <v>4</v>
      </c>
      <c r="E52" s="3">
        <v>423</v>
      </c>
      <c r="F52" s="4">
        <v>4.9541199999999998E-36</v>
      </c>
      <c r="G52" s="3">
        <v>139.96799999999999</v>
      </c>
      <c r="H52" s="3" t="s">
        <v>220</v>
      </c>
      <c r="I52" s="3" t="s">
        <v>221</v>
      </c>
      <c r="J52" s="3" t="s">
        <v>16</v>
      </c>
      <c r="K52" s="3" t="s">
        <v>16</v>
      </c>
      <c r="L52" s="3" t="s">
        <v>222</v>
      </c>
    </row>
    <row r="53" spans="1:12" x14ac:dyDescent="0.35">
      <c r="A53" s="3" t="s">
        <v>5929</v>
      </c>
      <c r="B53" s="3" t="s">
        <v>13</v>
      </c>
      <c r="C53" s="3">
        <v>223314</v>
      </c>
      <c r="D53" s="3">
        <v>1</v>
      </c>
      <c r="E53" s="3">
        <v>80</v>
      </c>
      <c r="F53" s="4">
        <v>7.5205700000000001E-13</v>
      </c>
      <c r="G53" s="3">
        <v>57.689599999999999</v>
      </c>
      <c r="H53" s="3" t="s">
        <v>224</v>
      </c>
      <c r="I53" s="3" t="s">
        <v>225</v>
      </c>
      <c r="J53" s="3" t="s">
        <v>16</v>
      </c>
      <c r="K53" s="3" t="s">
        <v>226</v>
      </c>
      <c r="L53" s="3" t="s">
        <v>227</v>
      </c>
    </row>
    <row r="54" spans="1:12" x14ac:dyDescent="0.35">
      <c r="A54" s="3" t="s">
        <v>5930</v>
      </c>
      <c r="B54" s="3" t="s">
        <v>13</v>
      </c>
      <c r="C54" s="3">
        <v>223493</v>
      </c>
      <c r="D54" s="3">
        <v>1</v>
      </c>
      <c r="E54" s="3">
        <v>325</v>
      </c>
      <c r="F54" s="4">
        <v>7.2285599999999997E-156</v>
      </c>
      <c r="G54" s="3">
        <v>440.09100000000001</v>
      </c>
      <c r="H54" s="3" t="s">
        <v>229</v>
      </c>
      <c r="I54" s="3" t="s">
        <v>230</v>
      </c>
      <c r="J54" s="3" t="s">
        <v>16</v>
      </c>
      <c r="K54" s="3" t="s">
        <v>231</v>
      </c>
      <c r="L54" s="3" t="s">
        <v>232</v>
      </c>
    </row>
    <row r="55" spans="1:12" x14ac:dyDescent="0.35">
      <c r="A55" s="3" t="s">
        <v>5931</v>
      </c>
      <c r="B55" s="3" t="s">
        <v>13</v>
      </c>
      <c r="C55" s="3">
        <v>223562</v>
      </c>
      <c r="D55" s="3">
        <v>1</v>
      </c>
      <c r="E55" s="3">
        <v>527</v>
      </c>
      <c r="F55" s="3">
        <v>0</v>
      </c>
      <c r="G55" s="3">
        <v>624.65899999999999</v>
      </c>
      <c r="H55" s="3" t="s">
        <v>239</v>
      </c>
      <c r="I55" s="3" t="s">
        <v>240</v>
      </c>
      <c r="J55" s="3" t="s">
        <v>16</v>
      </c>
      <c r="K55" s="3" t="s">
        <v>241</v>
      </c>
      <c r="L55" s="3" t="s">
        <v>242</v>
      </c>
    </row>
    <row r="56" spans="1:12" x14ac:dyDescent="0.35">
      <c r="A56" s="3" t="s">
        <v>5932</v>
      </c>
      <c r="B56" s="3" t="s">
        <v>13</v>
      </c>
      <c r="C56" s="3">
        <v>223951</v>
      </c>
      <c r="D56" s="3">
        <v>15</v>
      </c>
      <c r="E56" s="3">
        <v>398</v>
      </c>
      <c r="F56" s="4">
        <v>3.1250900000000002E-98</v>
      </c>
      <c r="G56" s="3">
        <v>309.19099999999997</v>
      </c>
      <c r="H56" s="3" t="s">
        <v>244</v>
      </c>
      <c r="I56" s="3" t="s">
        <v>245</v>
      </c>
      <c r="J56" s="3" t="s">
        <v>99</v>
      </c>
      <c r="K56" s="3" t="s">
        <v>246</v>
      </c>
      <c r="L56" s="3" t="s">
        <v>247</v>
      </c>
    </row>
    <row r="57" spans="1:12" x14ac:dyDescent="0.35">
      <c r="A57" s="3" t="s">
        <v>5933</v>
      </c>
      <c r="B57" s="3" t="s">
        <v>13</v>
      </c>
      <c r="C57" s="3">
        <v>223314</v>
      </c>
      <c r="D57" s="3">
        <v>1</v>
      </c>
      <c r="E57" s="3">
        <v>76</v>
      </c>
      <c r="F57" s="4">
        <v>3.64553E-7</v>
      </c>
      <c r="G57" s="3">
        <v>43.052</v>
      </c>
      <c r="H57" s="3" t="s">
        <v>224</v>
      </c>
      <c r="I57" s="3" t="s">
        <v>225</v>
      </c>
      <c r="J57" s="3" t="s">
        <v>16</v>
      </c>
      <c r="K57" s="3" t="s">
        <v>226</v>
      </c>
      <c r="L57" s="3" t="s">
        <v>227</v>
      </c>
    </row>
    <row r="58" spans="1:12" x14ac:dyDescent="0.35">
      <c r="A58" s="3" t="s">
        <v>5934</v>
      </c>
      <c r="B58" s="3" t="s">
        <v>25</v>
      </c>
      <c r="C58" s="3">
        <v>421450</v>
      </c>
      <c r="D58" s="3">
        <v>10</v>
      </c>
      <c r="E58" s="3">
        <v>412</v>
      </c>
      <c r="F58" s="4">
        <v>1.53131E-141</v>
      </c>
      <c r="G58" s="3">
        <v>410.31900000000002</v>
      </c>
      <c r="H58" s="3" t="s">
        <v>255</v>
      </c>
      <c r="I58" s="3" t="s">
        <v>256</v>
      </c>
      <c r="J58" s="3" t="s">
        <v>16</v>
      </c>
      <c r="K58" s="3" t="s">
        <v>16</v>
      </c>
      <c r="L58" s="3" t="s">
        <v>257</v>
      </c>
    </row>
    <row r="59" spans="1:12" x14ac:dyDescent="0.35">
      <c r="A59" s="3" t="s">
        <v>5935</v>
      </c>
      <c r="B59" s="3" t="s">
        <v>25</v>
      </c>
      <c r="C59" s="3">
        <v>419691</v>
      </c>
      <c r="D59" s="3">
        <v>22</v>
      </c>
      <c r="E59" s="3">
        <v>222</v>
      </c>
      <c r="F59" s="4">
        <v>6.5616599999999998E-24</v>
      </c>
      <c r="G59" s="3">
        <v>96.768600000000006</v>
      </c>
      <c r="H59" s="3" t="s">
        <v>259</v>
      </c>
      <c r="I59" s="3" t="s">
        <v>260</v>
      </c>
      <c r="J59" s="3" t="s">
        <v>16</v>
      </c>
      <c r="K59" s="3" t="s">
        <v>16</v>
      </c>
      <c r="L59" s="3" t="s">
        <v>261</v>
      </c>
    </row>
    <row r="60" spans="1:12" x14ac:dyDescent="0.35">
      <c r="A60" s="3" t="s">
        <v>5936</v>
      </c>
      <c r="B60" s="3" t="s">
        <v>25</v>
      </c>
      <c r="C60" s="3">
        <v>413229</v>
      </c>
      <c r="D60" s="3">
        <v>9</v>
      </c>
      <c r="E60" s="3">
        <v>132</v>
      </c>
      <c r="F60" s="4">
        <v>8.6806999999999996E-11</v>
      </c>
      <c r="G60" s="3">
        <v>55.114699999999999</v>
      </c>
      <c r="H60" s="3" t="s">
        <v>263</v>
      </c>
      <c r="I60" s="3" t="s">
        <v>264</v>
      </c>
      <c r="J60" s="3" t="s">
        <v>16</v>
      </c>
      <c r="K60" s="3" t="s">
        <v>16</v>
      </c>
      <c r="L60" s="3" t="s">
        <v>265</v>
      </c>
    </row>
    <row r="61" spans="1:12" x14ac:dyDescent="0.35">
      <c r="A61" s="3" t="s">
        <v>5937</v>
      </c>
      <c r="B61" s="3" t="s">
        <v>13</v>
      </c>
      <c r="C61" s="3">
        <v>223753</v>
      </c>
      <c r="D61" s="3">
        <v>1</v>
      </c>
      <c r="E61" s="3">
        <v>104</v>
      </c>
      <c r="F61" s="4">
        <v>6.2322200000000003E-12</v>
      </c>
      <c r="G61" s="3">
        <v>61.166899999999998</v>
      </c>
      <c r="H61" s="3" t="s">
        <v>267</v>
      </c>
      <c r="I61" s="3" t="s">
        <v>268</v>
      </c>
      <c r="J61" s="3" t="s">
        <v>113</v>
      </c>
      <c r="K61" s="3" t="s">
        <v>269</v>
      </c>
      <c r="L61" s="3" t="s">
        <v>270</v>
      </c>
    </row>
    <row r="62" spans="1:12" x14ac:dyDescent="0.35">
      <c r="A62" s="3" t="s">
        <v>5938</v>
      </c>
      <c r="B62" s="3" t="s">
        <v>13</v>
      </c>
      <c r="C62" s="3">
        <v>223258</v>
      </c>
      <c r="D62" s="3">
        <v>1</v>
      </c>
      <c r="E62" s="3">
        <v>320</v>
      </c>
      <c r="F62" s="4">
        <v>7.9156200000000003E-140</v>
      </c>
      <c r="G62" s="3">
        <v>398.48700000000002</v>
      </c>
      <c r="H62" s="3" t="s">
        <v>272</v>
      </c>
      <c r="I62" s="3" t="s">
        <v>273</v>
      </c>
      <c r="J62" s="3" t="s">
        <v>16</v>
      </c>
      <c r="K62" s="3" t="s">
        <v>274</v>
      </c>
      <c r="L62" s="3" t="s">
        <v>275</v>
      </c>
    </row>
    <row r="63" spans="1:12" x14ac:dyDescent="0.35">
      <c r="A63" s="3" t="s">
        <v>5939</v>
      </c>
      <c r="B63" s="3" t="s">
        <v>25</v>
      </c>
      <c r="C63" s="3">
        <v>413828</v>
      </c>
      <c r="D63" s="3">
        <v>1</v>
      </c>
      <c r="E63" s="3">
        <v>212</v>
      </c>
      <c r="F63" s="4">
        <v>3.0467699999999998E-49</v>
      </c>
      <c r="G63" s="3">
        <v>160.095</v>
      </c>
      <c r="H63" s="3" t="s">
        <v>282</v>
      </c>
      <c r="I63" s="3" t="s">
        <v>283</v>
      </c>
      <c r="J63" s="3" t="s">
        <v>16</v>
      </c>
      <c r="K63" s="3" t="s">
        <v>16</v>
      </c>
      <c r="L63" s="3" t="s">
        <v>284</v>
      </c>
    </row>
    <row r="64" spans="1:12" x14ac:dyDescent="0.35">
      <c r="A64" s="3" t="s">
        <v>5940</v>
      </c>
      <c r="B64" s="3" t="s">
        <v>13</v>
      </c>
      <c r="C64" s="3">
        <v>224299</v>
      </c>
      <c r="D64" s="3">
        <v>8</v>
      </c>
      <c r="E64" s="3">
        <v>251</v>
      </c>
      <c r="F64" s="4">
        <v>2.06316E-60</v>
      </c>
      <c r="G64" s="3">
        <v>191.40700000000001</v>
      </c>
      <c r="H64" s="3" t="s">
        <v>7601</v>
      </c>
      <c r="I64" s="3" t="s">
        <v>7602</v>
      </c>
      <c r="J64" s="3" t="s">
        <v>16</v>
      </c>
      <c r="K64" s="3" t="s">
        <v>291</v>
      </c>
      <c r="L64" s="3" t="s">
        <v>7603</v>
      </c>
    </row>
    <row r="65" spans="1:12" x14ac:dyDescent="0.35">
      <c r="A65" s="3" t="s">
        <v>5941</v>
      </c>
      <c r="B65" s="3" t="s">
        <v>13</v>
      </c>
      <c r="C65" s="3">
        <v>223513</v>
      </c>
      <c r="D65" s="3">
        <v>31</v>
      </c>
      <c r="E65" s="3">
        <v>388</v>
      </c>
      <c r="F65" s="4">
        <v>1.77741E-140</v>
      </c>
      <c r="G65" s="3">
        <v>405.12</v>
      </c>
      <c r="H65" s="3" t="s">
        <v>295</v>
      </c>
      <c r="I65" s="3" t="s">
        <v>296</v>
      </c>
      <c r="J65" s="3" t="s">
        <v>16</v>
      </c>
      <c r="K65" s="3" t="s">
        <v>297</v>
      </c>
      <c r="L65" s="3" t="s">
        <v>298</v>
      </c>
    </row>
    <row r="66" spans="1:12" x14ac:dyDescent="0.35">
      <c r="A66" s="3" t="s">
        <v>5942</v>
      </c>
      <c r="B66" s="3" t="s">
        <v>13</v>
      </c>
      <c r="C66" s="3">
        <v>223943</v>
      </c>
      <c r="D66" s="3">
        <v>1</v>
      </c>
      <c r="E66" s="3">
        <v>228</v>
      </c>
      <c r="F66" s="4">
        <v>4.2437899999999997E-42</v>
      </c>
      <c r="G66" s="3">
        <v>142.34899999999999</v>
      </c>
      <c r="H66" s="3" t="s">
        <v>300</v>
      </c>
      <c r="I66" s="3" t="s">
        <v>301</v>
      </c>
      <c r="J66" s="3" t="s">
        <v>16</v>
      </c>
      <c r="K66" s="3" t="s">
        <v>302</v>
      </c>
      <c r="L66" s="3" t="s">
        <v>303</v>
      </c>
    </row>
    <row r="67" spans="1:12" x14ac:dyDescent="0.35">
      <c r="A67" s="3" t="s">
        <v>5943</v>
      </c>
      <c r="B67" s="3" t="s">
        <v>13</v>
      </c>
      <c r="C67" s="3">
        <v>223657</v>
      </c>
      <c r="D67" s="3">
        <v>5</v>
      </c>
      <c r="E67" s="3">
        <v>245</v>
      </c>
      <c r="F67" s="4">
        <v>2.5732799999999999E-48</v>
      </c>
      <c r="G67" s="3">
        <v>160</v>
      </c>
      <c r="H67" s="3" t="s">
        <v>286</v>
      </c>
      <c r="I67" s="3" t="s">
        <v>287</v>
      </c>
      <c r="J67" s="3" t="s">
        <v>16</v>
      </c>
      <c r="K67" s="3" t="s">
        <v>288</v>
      </c>
      <c r="L67" s="3" t="s">
        <v>289</v>
      </c>
    </row>
    <row r="68" spans="1:12" x14ac:dyDescent="0.35">
      <c r="A68" s="3" t="s">
        <v>5946</v>
      </c>
      <c r="B68" s="3" t="s">
        <v>25</v>
      </c>
      <c r="C68" s="3">
        <v>421695</v>
      </c>
      <c r="D68" s="3">
        <v>187</v>
      </c>
      <c r="E68" s="3">
        <v>427</v>
      </c>
      <c r="F68" s="3">
        <v>1.39818E-3</v>
      </c>
      <c r="G68" s="3">
        <v>40.674900000000001</v>
      </c>
      <c r="H68" s="3" t="s">
        <v>306</v>
      </c>
      <c r="I68" s="3" t="s">
        <v>307</v>
      </c>
      <c r="J68" s="3" t="s">
        <v>99</v>
      </c>
      <c r="K68" s="3" t="s">
        <v>16</v>
      </c>
      <c r="L68" s="3" t="s">
        <v>308</v>
      </c>
    </row>
    <row r="69" spans="1:12" x14ac:dyDescent="0.35">
      <c r="A69" s="3" t="s">
        <v>5947</v>
      </c>
      <c r="B69" s="3" t="s">
        <v>13</v>
      </c>
      <c r="C69" s="3">
        <v>224419</v>
      </c>
      <c r="D69" s="3">
        <v>45</v>
      </c>
      <c r="E69" s="3">
        <v>483</v>
      </c>
      <c r="F69" s="4">
        <v>9.8836899999999997E-104</v>
      </c>
      <c r="G69" s="3">
        <v>316.79599999999999</v>
      </c>
      <c r="H69" s="3" t="s">
        <v>310</v>
      </c>
      <c r="I69" s="3" t="s">
        <v>311</v>
      </c>
      <c r="J69" s="3" t="s">
        <v>16</v>
      </c>
      <c r="K69" s="3" t="s">
        <v>312</v>
      </c>
      <c r="L69" s="3" t="s">
        <v>313</v>
      </c>
    </row>
    <row r="70" spans="1:12" x14ac:dyDescent="0.35">
      <c r="A70" s="3" t="s">
        <v>5950</v>
      </c>
      <c r="B70" s="3" t="s">
        <v>13</v>
      </c>
      <c r="C70" s="3">
        <v>224314</v>
      </c>
      <c r="D70" s="3">
        <v>3</v>
      </c>
      <c r="E70" s="3">
        <v>101</v>
      </c>
      <c r="F70" s="4">
        <v>5.3616600000000001E-8</v>
      </c>
      <c r="G70" s="3">
        <v>49.2637</v>
      </c>
      <c r="H70" s="3" t="s">
        <v>63</v>
      </c>
      <c r="I70" s="3" t="s">
        <v>64</v>
      </c>
      <c r="J70" s="3" t="s">
        <v>16</v>
      </c>
      <c r="K70" s="3" t="s">
        <v>65</v>
      </c>
      <c r="L70" s="3" t="s">
        <v>66</v>
      </c>
    </row>
    <row r="71" spans="1:12" x14ac:dyDescent="0.35">
      <c r="A71" s="3" t="s">
        <v>5950</v>
      </c>
      <c r="B71" s="3" t="s">
        <v>25</v>
      </c>
      <c r="C71" s="3">
        <v>304504</v>
      </c>
      <c r="D71" s="3">
        <v>91</v>
      </c>
      <c r="E71" s="3">
        <v>188</v>
      </c>
      <c r="F71" s="4">
        <v>3.2110799999999998E-5</v>
      </c>
      <c r="G71" s="3">
        <v>42.781799999999997</v>
      </c>
      <c r="H71" s="3" t="s">
        <v>315</v>
      </c>
      <c r="I71" s="3" t="s">
        <v>316</v>
      </c>
      <c r="J71" s="3" t="s">
        <v>99</v>
      </c>
      <c r="K71" s="3" t="s">
        <v>16</v>
      </c>
      <c r="L71" s="3" t="s">
        <v>317</v>
      </c>
    </row>
    <row r="72" spans="1:12" x14ac:dyDescent="0.35">
      <c r="A72" s="3" t="s">
        <v>5951</v>
      </c>
      <c r="B72" s="3" t="s">
        <v>13</v>
      </c>
      <c r="C72" s="3">
        <v>225110</v>
      </c>
      <c r="D72" s="3">
        <v>5</v>
      </c>
      <c r="E72" s="3">
        <v>228</v>
      </c>
      <c r="F72" s="4">
        <v>1.23146E-26</v>
      </c>
      <c r="G72" s="3">
        <v>103.13800000000001</v>
      </c>
      <c r="H72" s="3" t="s">
        <v>319</v>
      </c>
      <c r="I72" s="3" t="s">
        <v>320</v>
      </c>
      <c r="J72" s="3" t="s">
        <v>16</v>
      </c>
      <c r="K72" s="3" t="s">
        <v>321</v>
      </c>
      <c r="L72" s="3" t="s">
        <v>322</v>
      </c>
    </row>
    <row r="73" spans="1:12" x14ac:dyDescent="0.35">
      <c r="A73" s="3" t="s">
        <v>5952</v>
      </c>
      <c r="B73" s="3" t="s">
        <v>13</v>
      </c>
      <c r="C73" s="3">
        <v>225109</v>
      </c>
      <c r="D73" s="3">
        <v>189</v>
      </c>
      <c r="E73" s="3">
        <v>371</v>
      </c>
      <c r="F73" s="4">
        <v>1.39813E-34</v>
      </c>
      <c r="G73" s="3">
        <v>126.026</v>
      </c>
      <c r="H73" s="3" t="s">
        <v>324</v>
      </c>
      <c r="I73" s="3" t="s">
        <v>325</v>
      </c>
      <c r="J73" s="3" t="s">
        <v>16</v>
      </c>
      <c r="K73" s="3" t="s">
        <v>326</v>
      </c>
      <c r="L73" s="3" t="s">
        <v>327</v>
      </c>
    </row>
    <row r="74" spans="1:12" x14ac:dyDescent="0.35">
      <c r="A74" s="3" t="s">
        <v>5953</v>
      </c>
      <c r="B74" s="3" t="s">
        <v>13</v>
      </c>
      <c r="C74" s="3">
        <v>224136</v>
      </c>
      <c r="D74" s="3">
        <v>65</v>
      </c>
      <c r="E74" s="3">
        <v>505</v>
      </c>
      <c r="F74" s="4">
        <v>3.34275E-53</v>
      </c>
      <c r="G74" s="3">
        <v>188.99299999999999</v>
      </c>
      <c r="H74" s="3" t="s">
        <v>333</v>
      </c>
      <c r="I74" s="3" t="s">
        <v>334</v>
      </c>
      <c r="J74" s="3" t="s">
        <v>16</v>
      </c>
      <c r="K74" s="3" t="s">
        <v>335</v>
      </c>
      <c r="L74" s="3" t="s">
        <v>336</v>
      </c>
    </row>
    <row r="75" spans="1:12" x14ac:dyDescent="0.35">
      <c r="A75" s="3" t="s">
        <v>5954</v>
      </c>
      <c r="B75" s="3" t="s">
        <v>13</v>
      </c>
      <c r="C75" s="3">
        <v>224600</v>
      </c>
      <c r="D75" s="3">
        <v>4</v>
      </c>
      <c r="E75" s="3">
        <v>403</v>
      </c>
      <c r="F75" s="4">
        <v>3.0012100000000001E-96</v>
      </c>
      <c r="G75" s="3">
        <v>293.12299999999999</v>
      </c>
      <c r="H75" s="3" t="s">
        <v>338</v>
      </c>
      <c r="I75" s="3" t="s">
        <v>339</v>
      </c>
      <c r="J75" s="3" t="s">
        <v>16</v>
      </c>
      <c r="K75" s="3" t="s">
        <v>340</v>
      </c>
      <c r="L75" s="3" t="s">
        <v>341</v>
      </c>
    </row>
    <row r="76" spans="1:12" x14ac:dyDescent="0.35">
      <c r="A76" s="3" t="s">
        <v>5955</v>
      </c>
      <c r="B76" s="3" t="s">
        <v>25</v>
      </c>
      <c r="C76" s="3">
        <v>421825</v>
      </c>
      <c r="D76" s="3">
        <v>32</v>
      </c>
      <c r="E76" s="3">
        <v>171</v>
      </c>
      <c r="F76" s="3">
        <v>5.8010400000000001E-4</v>
      </c>
      <c r="G76" s="3">
        <v>39.6785</v>
      </c>
      <c r="H76" s="3" t="s">
        <v>1150</v>
      </c>
      <c r="I76" s="3" t="s">
        <v>1151</v>
      </c>
      <c r="J76" s="3" t="s">
        <v>99</v>
      </c>
      <c r="K76" s="3" t="s">
        <v>16</v>
      </c>
      <c r="L76" s="3" t="s">
        <v>1152</v>
      </c>
    </row>
    <row r="77" spans="1:12" x14ac:dyDescent="0.35">
      <c r="A77" s="3" t="s">
        <v>5956</v>
      </c>
      <c r="B77" s="3" t="s">
        <v>13</v>
      </c>
      <c r="C77" s="3">
        <v>223120</v>
      </c>
      <c r="D77" s="3">
        <v>10</v>
      </c>
      <c r="E77" s="3">
        <v>332</v>
      </c>
      <c r="F77" s="4">
        <v>1.88865E-127</v>
      </c>
      <c r="G77" s="3">
        <v>367.41699999999997</v>
      </c>
      <c r="H77" s="3" t="s">
        <v>357</v>
      </c>
      <c r="I77" s="3" t="s">
        <v>358</v>
      </c>
      <c r="J77" s="3" t="s">
        <v>16</v>
      </c>
      <c r="K77" s="3" t="s">
        <v>359</v>
      </c>
      <c r="L77" s="3" t="s">
        <v>360</v>
      </c>
    </row>
    <row r="78" spans="1:12" x14ac:dyDescent="0.35">
      <c r="A78" s="3" t="s">
        <v>5957</v>
      </c>
      <c r="B78" s="3" t="s">
        <v>13</v>
      </c>
      <c r="C78" s="3">
        <v>224200</v>
      </c>
      <c r="D78" s="3">
        <v>1</v>
      </c>
      <c r="E78" s="3">
        <v>286</v>
      </c>
      <c r="F78" s="4">
        <v>1.7960100000000001E-121</v>
      </c>
      <c r="G78" s="3">
        <v>348.87200000000001</v>
      </c>
      <c r="H78" s="3" t="s">
        <v>362</v>
      </c>
      <c r="I78" s="3" t="s">
        <v>363</v>
      </c>
      <c r="J78" s="3" t="s">
        <v>16</v>
      </c>
      <c r="K78" s="3" t="s">
        <v>364</v>
      </c>
      <c r="L78" s="3" t="s">
        <v>365</v>
      </c>
    </row>
    <row r="79" spans="1:12" x14ac:dyDescent="0.35">
      <c r="A79" s="3" t="s">
        <v>5958</v>
      </c>
      <c r="B79" s="3" t="s">
        <v>13</v>
      </c>
      <c r="C79" s="3">
        <v>223182</v>
      </c>
      <c r="D79" s="3">
        <v>1</v>
      </c>
      <c r="E79" s="3">
        <v>428</v>
      </c>
      <c r="F79" s="3">
        <v>0</v>
      </c>
      <c r="G79" s="3">
        <v>759.46900000000005</v>
      </c>
      <c r="H79" s="3" t="s">
        <v>367</v>
      </c>
      <c r="I79" s="3" t="s">
        <v>368</v>
      </c>
      <c r="J79" s="3" t="s">
        <v>16</v>
      </c>
      <c r="K79" s="3" t="s">
        <v>369</v>
      </c>
      <c r="L79" s="3" t="s">
        <v>370</v>
      </c>
    </row>
    <row r="80" spans="1:12" x14ac:dyDescent="0.35">
      <c r="A80" s="3" t="s">
        <v>5959</v>
      </c>
      <c r="B80" s="3" t="s">
        <v>13</v>
      </c>
      <c r="C80" s="3">
        <v>223180</v>
      </c>
      <c r="D80" s="3">
        <v>3</v>
      </c>
      <c r="E80" s="3">
        <v>148</v>
      </c>
      <c r="F80" s="4">
        <v>2.1953800000000002E-81</v>
      </c>
      <c r="G80" s="3">
        <v>236</v>
      </c>
      <c r="H80" s="3" t="s">
        <v>372</v>
      </c>
      <c r="I80" s="3" t="s">
        <v>373</v>
      </c>
      <c r="J80" s="3" t="s">
        <v>16</v>
      </c>
      <c r="K80" s="3" t="s">
        <v>374</v>
      </c>
      <c r="L80" s="3" t="s">
        <v>375</v>
      </c>
    </row>
    <row r="81" spans="1:12" x14ac:dyDescent="0.35">
      <c r="A81" s="3" t="s">
        <v>5960</v>
      </c>
      <c r="B81" s="3" t="s">
        <v>13</v>
      </c>
      <c r="C81" s="3">
        <v>223181</v>
      </c>
      <c r="D81" s="3">
        <v>1</v>
      </c>
      <c r="E81" s="3">
        <v>130</v>
      </c>
      <c r="F81" s="4">
        <v>2.9730000000000002E-69</v>
      </c>
      <c r="G81" s="3">
        <v>203.92500000000001</v>
      </c>
      <c r="H81" s="3" t="s">
        <v>377</v>
      </c>
      <c r="I81" s="3" t="s">
        <v>378</v>
      </c>
      <c r="J81" s="3" t="s">
        <v>16</v>
      </c>
      <c r="K81" s="3" t="s">
        <v>379</v>
      </c>
      <c r="L81" s="3" t="s">
        <v>380</v>
      </c>
    </row>
    <row r="82" spans="1:12" x14ac:dyDescent="0.35">
      <c r="A82" s="3" t="s">
        <v>5961</v>
      </c>
      <c r="B82" s="3" t="s">
        <v>13</v>
      </c>
      <c r="C82" s="3">
        <v>223348</v>
      </c>
      <c r="D82" s="3">
        <v>1</v>
      </c>
      <c r="E82" s="3">
        <v>420</v>
      </c>
      <c r="F82" s="4">
        <v>2.7206600000000002E-47</v>
      </c>
      <c r="G82" s="3">
        <v>164.91200000000001</v>
      </c>
      <c r="H82" s="3" t="s">
        <v>383</v>
      </c>
      <c r="I82" s="3" t="s">
        <v>384</v>
      </c>
      <c r="J82" s="3" t="s">
        <v>16</v>
      </c>
      <c r="K82" s="3" t="s">
        <v>385</v>
      </c>
      <c r="L82" s="3" t="s">
        <v>386</v>
      </c>
    </row>
    <row r="83" spans="1:12" x14ac:dyDescent="0.35">
      <c r="A83" s="3" t="s">
        <v>5963</v>
      </c>
      <c r="B83" s="3" t="s">
        <v>13</v>
      </c>
      <c r="C83" s="3">
        <v>224118</v>
      </c>
      <c r="D83" s="3">
        <v>19</v>
      </c>
      <c r="E83" s="3">
        <v>1162</v>
      </c>
      <c r="F83" s="3">
        <v>0</v>
      </c>
      <c r="G83" s="3">
        <v>1450.15</v>
      </c>
      <c r="H83" s="3" t="s">
        <v>49</v>
      </c>
      <c r="I83" s="3" t="s">
        <v>50</v>
      </c>
      <c r="J83" s="3" t="s">
        <v>16</v>
      </c>
      <c r="K83" s="3" t="s">
        <v>51</v>
      </c>
      <c r="L83" s="3" t="s">
        <v>52</v>
      </c>
    </row>
    <row r="84" spans="1:12" x14ac:dyDescent="0.35">
      <c r="A84" s="3" t="s">
        <v>5964</v>
      </c>
      <c r="B84" s="3" t="s">
        <v>13</v>
      </c>
      <c r="C84" s="3">
        <v>223707</v>
      </c>
      <c r="D84" s="3">
        <v>5</v>
      </c>
      <c r="E84" s="3">
        <v>177</v>
      </c>
      <c r="F84" s="4">
        <v>4.6088100000000003E-96</v>
      </c>
      <c r="G84" s="3">
        <v>275.55500000000001</v>
      </c>
      <c r="H84" s="3" t="s">
        <v>121</v>
      </c>
      <c r="I84" s="3" t="s">
        <v>122</v>
      </c>
      <c r="J84" s="3" t="s">
        <v>16</v>
      </c>
      <c r="K84" s="3" t="s">
        <v>123</v>
      </c>
      <c r="L84" s="3" t="s">
        <v>124</v>
      </c>
    </row>
    <row r="85" spans="1:12" x14ac:dyDescent="0.35">
      <c r="A85" s="3" t="s">
        <v>5965</v>
      </c>
      <c r="B85" s="3" t="s">
        <v>13</v>
      </c>
      <c r="C85" s="3">
        <v>224610</v>
      </c>
      <c r="D85" s="3">
        <v>7</v>
      </c>
      <c r="E85" s="3">
        <v>397</v>
      </c>
      <c r="F85" s="4">
        <v>3.08428E-87</v>
      </c>
      <c r="G85" s="3">
        <v>270.75200000000001</v>
      </c>
      <c r="H85" s="3" t="s">
        <v>249</v>
      </c>
      <c r="I85" s="3" t="s">
        <v>250</v>
      </c>
      <c r="J85" s="3" t="s">
        <v>16</v>
      </c>
      <c r="K85" s="3" t="s">
        <v>251</v>
      </c>
      <c r="L85" s="3" t="s">
        <v>252</v>
      </c>
    </row>
    <row r="86" spans="1:12" x14ac:dyDescent="0.35">
      <c r="A86" s="3" t="s">
        <v>5966</v>
      </c>
      <c r="B86" s="3" t="s">
        <v>13</v>
      </c>
      <c r="C86" s="3">
        <v>224336</v>
      </c>
      <c r="D86" s="3">
        <v>1</v>
      </c>
      <c r="E86" s="3">
        <v>218</v>
      </c>
      <c r="F86" s="4">
        <v>1.7894900000000001E-20</v>
      </c>
      <c r="G86" s="3">
        <v>85.572400000000002</v>
      </c>
      <c r="H86" s="3" t="s">
        <v>277</v>
      </c>
      <c r="I86" s="3" t="s">
        <v>278</v>
      </c>
      <c r="J86" s="3" t="s">
        <v>16</v>
      </c>
      <c r="K86" s="3" t="s">
        <v>279</v>
      </c>
      <c r="L86" s="3" t="s">
        <v>280</v>
      </c>
    </row>
    <row r="87" spans="1:12" x14ac:dyDescent="0.35">
      <c r="A87" s="3" t="s">
        <v>5967</v>
      </c>
      <c r="B87" s="3" t="s">
        <v>13</v>
      </c>
      <c r="C87" s="3">
        <v>223680</v>
      </c>
      <c r="D87" s="3">
        <v>36</v>
      </c>
      <c r="E87" s="3">
        <v>126</v>
      </c>
      <c r="F87" s="4">
        <v>3.5487600000000001E-15</v>
      </c>
      <c r="G87" s="3">
        <v>66.114000000000004</v>
      </c>
      <c r="H87" s="3" t="s">
        <v>1427</v>
      </c>
      <c r="I87" s="3" t="s">
        <v>1428</v>
      </c>
      <c r="J87" s="3" t="s">
        <v>16</v>
      </c>
      <c r="K87" s="3" t="s">
        <v>1429</v>
      </c>
      <c r="L87" s="3" t="s">
        <v>1430</v>
      </c>
    </row>
    <row r="88" spans="1:12" x14ac:dyDescent="0.35">
      <c r="A88" s="3" t="s">
        <v>5968</v>
      </c>
      <c r="B88" s="3" t="s">
        <v>13</v>
      </c>
      <c r="C88" s="3">
        <v>224851</v>
      </c>
      <c r="D88" s="3">
        <v>4</v>
      </c>
      <c r="E88" s="3">
        <v>317</v>
      </c>
      <c r="F88" s="4">
        <v>8.4189200000000006E-73</v>
      </c>
      <c r="G88" s="3">
        <v>227.37200000000001</v>
      </c>
      <c r="H88" s="3" t="s">
        <v>1423</v>
      </c>
      <c r="I88" s="3" t="s">
        <v>1424</v>
      </c>
      <c r="J88" s="3" t="s">
        <v>16</v>
      </c>
      <c r="K88" s="3" t="s">
        <v>1093</v>
      </c>
      <c r="L88" s="3" t="s">
        <v>1425</v>
      </c>
    </row>
    <row r="89" spans="1:12" x14ac:dyDescent="0.35">
      <c r="A89" s="3" t="s">
        <v>5969</v>
      </c>
      <c r="B89" s="3" t="s">
        <v>13</v>
      </c>
      <c r="C89" s="3">
        <v>223854</v>
      </c>
      <c r="D89" s="3">
        <v>1</v>
      </c>
      <c r="E89" s="3">
        <v>148</v>
      </c>
      <c r="F89" s="4">
        <v>7.8209799999999996E-52</v>
      </c>
      <c r="G89" s="3">
        <v>162.05500000000001</v>
      </c>
      <c r="H89" s="3" t="s">
        <v>1413</v>
      </c>
      <c r="I89" s="3" t="s">
        <v>1414</v>
      </c>
      <c r="J89" s="3" t="s">
        <v>16</v>
      </c>
      <c r="K89" s="3" t="s">
        <v>1415</v>
      </c>
      <c r="L89" s="3" t="s">
        <v>1416</v>
      </c>
    </row>
    <row r="90" spans="1:12" x14ac:dyDescent="0.35">
      <c r="A90" s="3" t="s">
        <v>5970</v>
      </c>
      <c r="B90" s="3" t="s">
        <v>13</v>
      </c>
      <c r="C90" s="3">
        <v>224900</v>
      </c>
      <c r="D90" s="3">
        <v>2</v>
      </c>
      <c r="E90" s="3">
        <v>215</v>
      </c>
      <c r="F90" s="4">
        <v>2.7565000000000001E-9</v>
      </c>
      <c r="G90" s="3">
        <v>55.485999999999997</v>
      </c>
      <c r="H90" s="3" t="s">
        <v>1408</v>
      </c>
      <c r="I90" s="3" t="s">
        <v>1409</v>
      </c>
      <c r="J90" s="3" t="s">
        <v>16</v>
      </c>
      <c r="K90" s="3" t="s">
        <v>1410</v>
      </c>
      <c r="L90" s="3" t="s">
        <v>1411</v>
      </c>
    </row>
    <row r="91" spans="1:12" x14ac:dyDescent="0.35">
      <c r="A91" s="3" t="s">
        <v>5971</v>
      </c>
      <c r="B91" s="3" t="s">
        <v>13</v>
      </c>
      <c r="C91" s="3">
        <v>223466</v>
      </c>
      <c r="D91" s="3">
        <v>12</v>
      </c>
      <c r="E91" s="3">
        <v>354</v>
      </c>
      <c r="F91" s="4">
        <v>1.18875E-127</v>
      </c>
      <c r="G91" s="3">
        <v>369.71699999999998</v>
      </c>
      <c r="H91" s="3" t="s">
        <v>1403</v>
      </c>
      <c r="I91" s="3" t="s">
        <v>1404</v>
      </c>
      <c r="J91" s="3" t="s">
        <v>16</v>
      </c>
      <c r="K91" s="3" t="s">
        <v>1405</v>
      </c>
      <c r="L91" s="3" t="s">
        <v>1406</v>
      </c>
    </row>
    <row r="92" spans="1:12" x14ac:dyDescent="0.35">
      <c r="A92" s="3" t="s">
        <v>5972</v>
      </c>
      <c r="B92" s="3" t="s">
        <v>13</v>
      </c>
      <c r="C92" s="3">
        <v>224794</v>
      </c>
      <c r="D92" s="3">
        <v>4</v>
      </c>
      <c r="E92" s="3">
        <v>761</v>
      </c>
      <c r="F92" s="3">
        <v>0</v>
      </c>
      <c r="G92" s="3">
        <v>998.78399999999999</v>
      </c>
      <c r="H92" s="3" t="s">
        <v>1398</v>
      </c>
      <c r="I92" s="3" t="s">
        <v>1399</v>
      </c>
      <c r="J92" s="3" t="s">
        <v>16</v>
      </c>
      <c r="K92" s="3" t="s">
        <v>1400</v>
      </c>
      <c r="L92" s="3" t="s">
        <v>1401</v>
      </c>
    </row>
    <row r="93" spans="1:12" x14ac:dyDescent="0.35">
      <c r="A93" s="3" t="s">
        <v>5975</v>
      </c>
      <c r="B93" s="3" t="s">
        <v>25</v>
      </c>
      <c r="C93" s="3">
        <v>412407</v>
      </c>
      <c r="D93" s="3">
        <v>76</v>
      </c>
      <c r="E93" s="3">
        <v>277</v>
      </c>
      <c r="F93" s="4">
        <v>2.4275499999999999E-26</v>
      </c>
      <c r="G93" s="3">
        <v>103.634</v>
      </c>
      <c r="H93" s="3" t="s">
        <v>1394</v>
      </c>
      <c r="I93" s="3" t="s">
        <v>1395</v>
      </c>
      <c r="J93" s="3" t="s">
        <v>99</v>
      </c>
      <c r="K93" s="3" t="s">
        <v>16</v>
      </c>
      <c r="L93" s="3" t="s">
        <v>1396</v>
      </c>
    </row>
    <row r="94" spans="1:12" x14ac:dyDescent="0.35">
      <c r="A94" s="3" t="s">
        <v>5976</v>
      </c>
      <c r="B94" s="3" t="s">
        <v>13</v>
      </c>
      <c r="C94" s="3">
        <v>224183</v>
      </c>
      <c r="D94" s="3">
        <v>2</v>
      </c>
      <c r="E94" s="3">
        <v>447</v>
      </c>
      <c r="F94" s="4">
        <v>1.6940099999999999E-68</v>
      </c>
      <c r="G94" s="3">
        <v>230.20599999999999</v>
      </c>
      <c r="H94" s="3" t="s">
        <v>1381</v>
      </c>
      <c r="I94" s="3" t="s">
        <v>1382</v>
      </c>
      <c r="J94" s="3" t="s">
        <v>16</v>
      </c>
      <c r="K94" s="3" t="s">
        <v>1383</v>
      </c>
      <c r="L94" s="3" t="s">
        <v>1384</v>
      </c>
    </row>
    <row r="95" spans="1:12" x14ac:dyDescent="0.35">
      <c r="A95" s="3" t="s">
        <v>5976</v>
      </c>
      <c r="B95" s="3" t="s">
        <v>13</v>
      </c>
      <c r="C95" s="3">
        <v>225101</v>
      </c>
      <c r="D95" s="3">
        <v>576</v>
      </c>
      <c r="E95" s="3">
        <v>713</v>
      </c>
      <c r="F95" s="4">
        <v>7.3029200000000003E-49</v>
      </c>
      <c r="G95" s="3">
        <v>168.54400000000001</v>
      </c>
      <c r="H95" s="3" t="s">
        <v>1385</v>
      </c>
      <c r="I95" s="3" t="s">
        <v>1386</v>
      </c>
      <c r="J95" s="3" t="s">
        <v>16</v>
      </c>
      <c r="K95" s="3" t="s">
        <v>1387</v>
      </c>
      <c r="L95" s="3" t="s">
        <v>1388</v>
      </c>
    </row>
    <row r="96" spans="1:12" x14ac:dyDescent="0.35">
      <c r="A96" s="3" t="s">
        <v>5976</v>
      </c>
      <c r="B96" s="3" t="s">
        <v>13</v>
      </c>
      <c r="C96" s="3">
        <v>224184</v>
      </c>
      <c r="D96" s="3">
        <v>470</v>
      </c>
      <c r="E96" s="3">
        <v>556</v>
      </c>
      <c r="F96" s="4">
        <v>7.2380200000000005E-23</v>
      </c>
      <c r="G96" s="3">
        <v>93.128500000000003</v>
      </c>
      <c r="H96" s="3" t="s">
        <v>1389</v>
      </c>
      <c r="I96" s="3" t="s">
        <v>1390</v>
      </c>
      <c r="J96" s="3" t="s">
        <v>16</v>
      </c>
      <c r="K96" s="3" t="s">
        <v>1391</v>
      </c>
      <c r="L96" s="3" t="s">
        <v>1392</v>
      </c>
    </row>
    <row r="97" spans="1:12" x14ac:dyDescent="0.35">
      <c r="A97" s="3" t="s">
        <v>5977</v>
      </c>
      <c r="B97" s="3" t="s">
        <v>13</v>
      </c>
      <c r="C97" s="3">
        <v>224928</v>
      </c>
      <c r="D97" s="3">
        <v>6</v>
      </c>
      <c r="E97" s="3">
        <v>317</v>
      </c>
      <c r="F97" s="4">
        <v>2.1485299999999998E-46</v>
      </c>
      <c r="G97" s="3">
        <v>159.09800000000001</v>
      </c>
      <c r="H97" s="3" t="s">
        <v>1376</v>
      </c>
      <c r="I97" s="3" t="s">
        <v>1377</v>
      </c>
      <c r="J97" s="3" t="s">
        <v>16</v>
      </c>
      <c r="K97" s="3" t="s">
        <v>1378</v>
      </c>
      <c r="L97" s="3" t="s">
        <v>1379</v>
      </c>
    </row>
    <row r="98" spans="1:12" x14ac:dyDescent="0.35">
      <c r="A98" s="3" t="s">
        <v>5978</v>
      </c>
      <c r="B98" s="3" t="s">
        <v>13</v>
      </c>
      <c r="C98" s="3">
        <v>223269</v>
      </c>
      <c r="D98" s="3">
        <v>1</v>
      </c>
      <c r="E98" s="3">
        <v>293</v>
      </c>
      <c r="F98" s="4">
        <v>1.53255E-141</v>
      </c>
      <c r="G98" s="3">
        <v>400.00900000000001</v>
      </c>
      <c r="H98" s="3" t="s">
        <v>1372</v>
      </c>
      <c r="I98" s="3" t="s">
        <v>1373</v>
      </c>
      <c r="J98" s="3" t="s">
        <v>16</v>
      </c>
      <c r="K98" s="3" t="s">
        <v>825</v>
      </c>
      <c r="L98" s="3" t="s">
        <v>1374</v>
      </c>
    </row>
    <row r="99" spans="1:12" x14ac:dyDescent="0.35">
      <c r="A99" s="3" t="s">
        <v>5979</v>
      </c>
      <c r="B99" s="3" t="s">
        <v>13</v>
      </c>
      <c r="C99" s="3">
        <v>223518</v>
      </c>
      <c r="D99" s="3">
        <v>34</v>
      </c>
      <c r="E99" s="3">
        <v>642</v>
      </c>
      <c r="F99" s="3">
        <v>0</v>
      </c>
      <c r="G99" s="3">
        <v>846.15700000000004</v>
      </c>
      <c r="H99" s="3" t="s">
        <v>1367</v>
      </c>
      <c r="I99" s="3" t="s">
        <v>1368</v>
      </c>
      <c r="J99" s="3" t="s">
        <v>16</v>
      </c>
      <c r="K99" s="3" t="s">
        <v>1369</v>
      </c>
      <c r="L99" s="3" t="s">
        <v>1370</v>
      </c>
    </row>
    <row r="100" spans="1:12" x14ac:dyDescent="0.35">
      <c r="A100" s="3" t="s">
        <v>5980</v>
      </c>
      <c r="B100" s="3" t="s">
        <v>13</v>
      </c>
      <c r="C100" s="3">
        <v>223799</v>
      </c>
      <c r="D100" s="3">
        <v>44</v>
      </c>
      <c r="E100" s="3">
        <v>163</v>
      </c>
      <c r="F100" s="4">
        <v>9.4817199999999993E-13</v>
      </c>
      <c r="G100" s="3">
        <v>61.599400000000003</v>
      </c>
      <c r="H100" s="3" t="s">
        <v>1362</v>
      </c>
      <c r="I100" s="3" t="s">
        <v>1363</v>
      </c>
      <c r="J100" s="3" t="s">
        <v>16</v>
      </c>
      <c r="K100" s="3" t="s">
        <v>1364</v>
      </c>
      <c r="L100" s="3" t="s">
        <v>1365</v>
      </c>
    </row>
    <row r="101" spans="1:12" x14ac:dyDescent="0.35">
      <c r="A101" s="3" t="s">
        <v>5981</v>
      </c>
      <c r="B101" s="3" t="s">
        <v>13</v>
      </c>
      <c r="C101" s="3">
        <v>224826</v>
      </c>
      <c r="D101" s="3">
        <v>20</v>
      </c>
      <c r="E101" s="3">
        <v>446</v>
      </c>
      <c r="F101" s="4">
        <v>1.8366899999999998E-114</v>
      </c>
      <c r="G101" s="3">
        <v>341.95699999999999</v>
      </c>
      <c r="H101" s="3" t="s">
        <v>1357</v>
      </c>
      <c r="I101" s="3" t="s">
        <v>1358</v>
      </c>
      <c r="J101" s="3" t="s">
        <v>16</v>
      </c>
      <c r="K101" s="3" t="s">
        <v>1359</v>
      </c>
      <c r="L101" s="3" t="s">
        <v>1360</v>
      </c>
    </row>
    <row r="102" spans="1:12" x14ac:dyDescent="0.35">
      <c r="A102" s="3" t="s">
        <v>5982</v>
      </c>
      <c r="B102" s="3" t="s">
        <v>25</v>
      </c>
      <c r="C102" s="3">
        <v>412419</v>
      </c>
      <c r="D102" s="3">
        <v>1</v>
      </c>
      <c r="E102" s="3">
        <v>200</v>
      </c>
      <c r="F102" s="4">
        <v>1.5528900000000001E-98</v>
      </c>
      <c r="G102" s="3">
        <v>283.92899999999997</v>
      </c>
      <c r="H102" s="3" t="s">
        <v>1353</v>
      </c>
      <c r="I102" s="3" t="s">
        <v>1354</v>
      </c>
      <c r="J102" s="3" t="s">
        <v>16</v>
      </c>
      <c r="K102" s="3" t="s">
        <v>16</v>
      </c>
      <c r="L102" s="3" t="s">
        <v>1355</v>
      </c>
    </row>
    <row r="103" spans="1:12" x14ac:dyDescent="0.35">
      <c r="A103" s="3" t="s">
        <v>5983</v>
      </c>
      <c r="B103" s="3" t="s">
        <v>25</v>
      </c>
      <c r="C103" s="3">
        <v>420011</v>
      </c>
      <c r="D103" s="3">
        <v>8</v>
      </c>
      <c r="E103" s="3">
        <v>82</v>
      </c>
      <c r="F103" s="4">
        <v>7.6851299999999999E-16</v>
      </c>
      <c r="G103" s="3">
        <v>65.837800000000001</v>
      </c>
      <c r="H103" s="3" t="s">
        <v>1349</v>
      </c>
      <c r="I103" s="3" t="s">
        <v>1350</v>
      </c>
      <c r="J103" s="3" t="s">
        <v>16</v>
      </c>
      <c r="K103" s="3" t="s">
        <v>16</v>
      </c>
      <c r="L103" s="3" t="s">
        <v>1351</v>
      </c>
    </row>
    <row r="104" spans="1:12" x14ac:dyDescent="0.35">
      <c r="A104" s="3" t="s">
        <v>5984</v>
      </c>
      <c r="B104" s="3" t="s">
        <v>25</v>
      </c>
      <c r="C104" s="3">
        <v>412922</v>
      </c>
      <c r="D104" s="3">
        <v>1</v>
      </c>
      <c r="E104" s="3">
        <v>126</v>
      </c>
      <c r="F104" s="4">
        <v>5.8589799999999997E-12</v>
      </c>
      <c r="G104" s="3">
        <v>58.507199999999997</v>
      </c>
      <c r="H104" s="3" t="s">
        <v>1345</v>
      </c>
      <c r="I104" s="3" t="s">
        <v>1346</v>
      </c>
      <c r="J104" s="3" t="s">
        <v>16</v>
      </c>
      <c r="K104" s="3" t="s">
        <v>16</v>
      </c>
      <c r="L104" s="3" t="s">
        <v>1347</v>
      </c>
    </row>
    <row r="105" spans="1:12" x14ac:dyDescent="0.35">
      <c r="A105" s="3" t="s">
        <v>5985</v>
      </c>
      <c r="B105" s="3" t="s">
        <v>25</v>
      </c>
      <c r="C105" s="3">
        <v>416317</v>
      </c>
      <c r="D105" s="3">
        <v>1</v>
      </c>
      <c r="E105" s="3">
        <v>214</v>
      </c>
      <c r="F105" s="4">
        <v>7.7825600000000002E-74</v>
      </c>
      <c r="G105" s="3">
        <v>223.17</v>
      </c>
      <c r="H105" s="3" t="s">
        <v>1341</v>
      </c>
      <c r="I105" s="3" t="s">
        <v>1342</v>
      </c>
      <c r="J105" s="3" t="s">
        <v>16</v>
      </c>
      <c r="K105" s="3" t="s">
        <v>16</v>
      </c>
      <c r="L105" s="3" t="s">
        <v>1343</v>
      </c>
    </row>
    <row r="106" spans="1:12" x14ac:dyDescent="0.35">
      <c r="A106" s="3" t="s">
        <v>5986</v>
      </c>
      <c r="B106" s="3" t="s">
        <v>25</v>
      </c>
      <c r="C106" s="3">
        <v>226160</v>
      </c>
      <c r="D106" s="3">
        <v>1</v>
      </c>
      <c r="E106" s="3">
        <v>508</v>
      </c>
      <c r="F106" s="3">
        <v>0</v>
      </c>
      <c r="G106" s="3">
        <v>813.60199999999998</v>
      </c>
      <c r="H106" s="3" t="s">
        <v>1337</v>
      </c>
      <c r="I106" s="3" t="s">
        <v>1338</v>
      </c>
      <c r="J106" s="3" t="s">
        <v>16</v>
      </c>
      <c r="K106" s="3" t="s">
        <v>16</v>
      </c>
      <c r="L106" s="3" t="s">
        <v>1339</v>
      </c>
    </row>
    <row r="107" spans="1:12" x14ac:dyDescent="0.35">
      <c r="A107" s="3" t="s">
        <v>5987</v>
      </c>
      <c r="B107" s="3" t="s">
        <v>13</v>
      </c>
      <c r="C107" s="3">
        <v>223527</v>
      </c>
      <c r="D107" s="3">
        <v>1</v>
      </c>
      <c r="E107" s="3">
        <v>183</v>
      </c>
      <c r="F107" s="4">
        <v>5.1230899999999997E-86</v>
      </c>
      <c r="G107" s="3">
        <v>251.387</v>
      </c>
      <c r="H107" s="3" t="s">
        <v>1332</v>
      </c>
      <c r="I107" s="3" t="s">
        <v>1333</v>
      </c>
      <c r="J107" s="3" t="s">
        <v>16</v>
      </c>
      <c r="K107" s="3" t="s">
        <v>1334</v>
      </c>
      <c r="L107" s="3" t="s">
        <v>1335</v>
      </c>
    </row>
    <row r="108" spans="1:12" x14ac:dyDescent="0.35">
      <c r="A108" s="3" t="s">
        <v>5988</v>
      </c>
      <c r="B108" s="3" t="s">
        <v>13</v>
      </c>
      <c r="C108" s="3">
        <v>223890</v>
      </c>
      <c r="D108" s="3">
        <v>2</v>
      </c>
      <c r="E108" s="3">
        <v>351</v>
      </c>
      <c r="F108" s="3">
        <v>0</v>
      </c>
      <c r="G108" s="3">
        <v>538.43700000000001</v>
      </c>
      <c r="H108" s="3" t="s">
        <v>1327</v>
      </c>
      <c r="I108" s="3" t="s">
        <v>1328</v>
      </c>
      <c r="J108" s="3" t="s">
        <v>16</v>
      </c>
      <c r="K108" s="3" t="s">
        <v>1329</v>
      </c>
      <c r="L108" s="3" t="s">
        <v>1330</v>
      </c>
    </row>
    <row r="109" spans="1:12" x14ac:dyDescent="0.35">
      <c r="A109" s="3" t="s">
        <v>5990</v>
      </c>
      <c r="B109" s="3" t="s">
        <v>25</v>
      </c>
      <c r="C109" s="3">
        <v>415819</v>
      </c>
      <c r="D109" s="3">
        <v>16</v>
      </c>
      <c r="E109" s="3">
        <v>129</v>
      </c>
      <c r="F109" s="4">
        <v>6.6855099999999997E-44</v>
      </c>
      <c r="G109" s="3">
        <v>144.148</v>
      </c>
      <c r="H109" s="3" t="s">
        <v>1323</v>
      </c>
      <c r="I109" s="3" t="s">
        <v>1324</v>
      </c>
      <c r="J109" s="3" t="s">
        <v>16</v>
      </c>
      <c r="K109" s="3" t="s">
        <v>16</v>
      </c>
      <c r="L109" s="3" t="s">
        <v>1325</v>
      </c>
    </row>
    <row r="110" spans="1:12" x14ac:dyDescent="0.35">
      <c r="A110" s="3" t="s">
        <v>5991</v>
      </c>
      <c r="B110" s="3" t="s">
        <v>13</v>
      </c>
      <c r="C110" s="3">
        <v>223808</v>
      </c>
      <c r="D110" s="3">
        <v>1</v>
      </c>
      <c r="E110" s="3">
        <v>440</v>
      </c>
      <c r="F110" s="4">
        <v>4.49436E-65</v>
      </c>
      <c r="G110" s="3">
        <v>217.715</v>
      </c>
      <c r="H110" s="3" t="s">
        <v>68</v>
      </c>
      <c r="I110" s="3" t="s">
        <v>69</v>
      </c>
      <c r="J110" s="3" t="s">
        <v>16</v>
      </c>
      <c r="K110" s="3" t="s">
        <v>70</v>
      </c>
      <c r="L110" s="3" t="s">
        <v>71</v>
      </c>
    </row>
    <row r="111" spans="1:12" x14ac:dyDescent="0.35">
      <c r="A111" s="3" t="s">
        <v>5992</v>
      </c>
      <c r="B111" s="3" t="s">
        <v>13</v>
      </c>
      <c r="C111" s="3">
        <v>224584</v>
      </c>
      <c r="D111" s="3">
        <v>26</v>
      </c>
      <c r="E111" s="3">
        <v>182</v>
      </c>
      <c r="F111" s="4">
        <v>5.9252000000000002E-31</v>
      </c>
      <c r="G111" s="3">
        <v>110.80800000000001</v>
      </c>
      <c r="H111" s="3" t="s">
        <v>1018</v>
      </c>
      <c r="I111" s="3" t="s">
        <v>1019</v>
      </c>
      <c r="J111" s="3" t="s">
        <v>16</v>
      </c>
      <c r="K111" s="3" t="s">
        <v>1020</v>
      </c>
      <c r="L111" s="3" t="s">
        <v>1021</v>
      </c>
    </row>
    <row r="112" spans="1:12" x14ac:dyDescent="0.35">
      <c r="A112" s="3" t="s">
        <v>7604</v>
      </c>
      <c r="B112" s="3" t="s">
        <v>25</v>
      </c>
      <c r="C112" s="3">
        <v>418430</v>
      </c>
      <c r="D112" s="3">
        <v>22</v>
      </c>
      <c r="E112" s="3">
        <v>271</v>
      </c>
      <c r="F112" s="4">
        <v>3.6278000000000001E-5</v>
      </c>
      <c r="G112" s="3">
        <v>44.2575</v>
      </c>
      <c r="H112" s="3" t="s">
        <v>501</v>
      </c>
      <c r="I112" s="3" t="s">
        <v>577</v>
      </c>
      <c r="J112" s="3" t="s">
        <v>16</v>
      </c>
      <c r="K112" s="3" t="s">
        <v>16</v>
      </c>
      <c r="L112" s="3" t="s">
        <v>578</v>
      </c>
    </row>
    <row r="113" spans="1:12" x14ac:dyDescent="0.35">
      <c r="A113" s="3" t="s">
        <v>5993</v>
      </c>
      <c r="B113" s="3" t="s">
        <v>13</v>
      </c>
      <c r="C113" s="3">
        <v>223741</v>
      </c>
      <c r="D113" s="3">
        <v>5</v>
      </c>
      <c r="E113" s="3">
        <v>159</v>
      </c>
      <c r="F113" s="4">
        <v>5.5549400000000003E-68</v>
      </c>
      <c r="G113" s="3">
        <v>203.167</v>
      </c>
      <c r="H113" s="3" t="s">
        <v>1307</v>
      </c>
      <c r="I113" s="3" t="s">
        <v>1308</v>
      </c>
      <c r="J113" s="3" t="s">
        <v>16</v>
      </c>
      <c r="K113" s="3" t="s">
        <v>274</v>
      </c>
      <c r="L113" s="3" t="s">
        <v>1309</v>
      </c>
    </row>
    <row r="114" spans="1:12" x14ac:dyDescent="0.35">
      <c r="A114" s="3" t="s">
        <v>5994</v>
      </c>
      <c r="B114" s="3" t="s">
        <v>13</v>
      </c>
      <c r="C114" s="3">
        <v>223813</v>
      </c>
      <c r="D114" s="3">
        <v>1</v>
      </c>
      <c r="E114" s="3">
        <v>181</v>
      </c>
      <c r="F114" s="4">
        <v>3.4474100000000002E-75</v>
      </c>
      <c r="G114" s="3">
        <v>224.02699999999999</v>
      </c>
      <c r="H114" s="3" t="s">
        <v>1303</v>
      </c>
      <c r="I114" s="3" t="s">
        <v>1304</v>
      </c>
      <c r="J114" s="3" t="s">
        <v>16</v>
      </c>
      <c r="K114" s="3" t="s">
        <v>501</v>
      </c>
      <c r="L114" s="3" t="s">
        <v>1305</v>
      </c>
    </row>
    <row r="115" spans="1:12" x14ac:dyDescent="0.35">
      <c r="A115" s="3" t="s">
        <v>5995</v>
      </c>
      <c r="B115" s="3" t="s">
        <v>25</v>
      </c>
      <c r="C115" s="3">
        <v>223637</v>
      </c>
      <c r="D115" s="3">
        <v>1</v>
      </c>
      <c r="E115" s="3">
        <v>137</v>
      </c>
      <c r="F115" s="4">
        <v>2.0524000000000001E-16</v>
      </c>
      <c r="G115" s="3">
        <v>72.307900000000004</v>
      </c>
      <c r="H115" s="3" t="s">
        <v>1298</v>
      </c>
      <c r="I115" s="3" t="s">
        <v>1299</v>
      </c>
      <c r="J115" s="3" t="s">
        <v>113</v>
      </c>
      <c r="K115" s="3" t="s">
        <v>16</v>
      </c>
      <c r="L115" s="3" t="s">
        <v>1300</v>
      </c>
    </row>
    <row r="116" spans="1:12" x14ac:dyDescent="0.35">
      <c r="A116" s="3" t="s">
        <v>5996</v>
      </c>
      <c r="B116" s="3" t="s">
        <v>25</v>
      </c>
      <c r="C116" s="3">
        <v>223637</v>
      </c>
      <c r="D116" s="3">
        <v>1</v>
      </c>
      <c r="E116" s="3">
        <v>153</v>
      </c>
      <c r="F116" s="4">
        <v>3.8816499999999997E-18</v>
      </c>
      <c r="G116" s="3">
        <v>76.930300000000003</v>
      </c>
      <c r="H116" s="3" t="s">
        <v>1298</v>
      </c>
      <c r="I116" s="3" t="s">
        <v>1299</v>
      </c>
      <c r="J116" s="3" t="s">
        <v>16</v>
      </c>
      <c r="K116" s="3" t="s">
        <v>16</v>
      </c>
      <c r="L116" s="3" t="s">
        <v>1300</v>
      </c>
    </row>
    <row r="117" spans="1:12" x14ac:dyDescent="0.35">
      <c r="A117" s="3" t="s">
        <v>5997</v>
      </c>
      <c r="B117" s="3" t="s">
        <v>13</v>
      </c>
      <c r="C117" s="3">
        <v>223989</v>
      </c>
      <c r="D117" s="3">
        <v>209</v>
      </c>
      <c r="E117" s="3">
        <v>603</v>
      </c>
      <c r="F117" s="4">
        <v>8.0832700000000002E-87</v>
      </c>
      <c r="G117" s="3">
        <v>285.488</v>
      </c>
      <c r="H117" s="3" t="s">
        <v>1290</v>
      </c>
      <c r="I117" s="3" t="s">
        <v>1291</v>
      </c>
      <c r="J117" s="3" t="s">
        <v>16</v>
      </c>
      <c r="K117" s="3" t="s">
        <v>1292</v>
      </c>
      <c r="L117" s="3" t="s">
        <v>1293</v>
      </c>
    </row>
    <row r="118" spans="1:12" x14ac:dyDescent="0.35">
      <c r="A118" s="3" t="s">
        <v>5997</v>
      </c>
      <c r="B118" s="3" t="s">
        <v>25</v>
      </c>
      <c r="C118" s="3">
        <v>417682</v>
      </c>
      <c r="D118" s="3">
        <v>9</v>
      </c>
      <c r="E118" s="3">
        <v>193</v>
      </c>
      <c r="F118" s="4">
        <v>8.3781900000000004E-39</v>
      </c>
      <c r="G118" s="3">
        <v>142.93700000000001</v>
      </c>
      <c r="H118" s="3" t="s">
        <v>1294</v>
      </c>
      <c r="I118" s="3" t="s">
        <v>1295</v>
      </c>
      <c r="J118" s="3" t="s">
        <v>16</v>
      </c>
      <c r="K118" s="3" t="s">
        <v>16</v>
      </c>
      <c r="L118" s="3" t="s">
        <v>1296</v>
      </c>
    </row>
    <row r="119" spans="1:12" x14ac:dyDescent="0.35">
      <c r="A119" s="3" t="s">
        <v>5998</v>
      </c>
      <c r="B119" s="3" t="s">
        <v>13</v>
      </c>
      <c r="C119" s="3">
        <v>223599</v>
      </c>
      <c r="D119" s="3">
        <v>4</v>
      </c>
      <c r="E119" s="3">
        <v>883</v>
      </c>
      <c r="F119" s="3">
        <v>0</v>
      </c>
      <c r="G119" s="3">
        <v>1391.97</v>
      </c>
      <c r="H119" s="3" t="s">
        <v>1286</v>
      </c>
      <c r="I119" s="3" t="s">
        <v>1287</v>
      </c>
      <c r="J119" s="3" t="s">
        <v>16</v>
      </c>
      <c r="K119" s="3" t="s">
        <v>274</v>
      </c>
      <c r="L119" s="3" t="s">
        <v>1288</v>
      </c>
    </row>
    <row r="120" spans="1:12" x14ac:dyDescent="0.35">
      <c r="A120" s="3" t="s">
        <v>6001</v>
      </c>
      <c r="B120" s="3" t="s">
        <v>25</v>
      </c>
      <c r="C120" s="3">
        <v>419699</v>
      </c>
      <c r="D120" s="3">
        <v>1</v>
      </c>
      <c r="E120" s="3">
        <v>165</v>
      </c>
      <c r="F120" s="4">
        <v>1.6252599999999999E-60</v>
      </c>
      <c r="G120" s="3">
        <v>185.4</v>
      </c>
      <c r="H120" s="3" t="s">
        <v>1282</v>
      </c>
      <c r="I120" s="3" t="s">
        <v>1283</v>
      </c>
      <c r="J120" s="3" t="s">
        <v>16</v>
      </c>
      <c r="K120" s="3" t="s">
        <v>16</v>
      </c>
      <c r="L120" s="3" t="s">
        <v>1284</v>
      </c>
    </row>
    <row r="121" spans="1:12" x14ac:dyDescent="0.35">
      <c r="A121" s="3" t="s">
        <v>6002</v>
      </c>
      <c r="B121" s="3" t="s">
        <v>13</v>
      </c>
      <c r="C121" s="3">
        <v>223769</v>
      </c>
      <c r="D121" s="3">
        <v>6</v>
      </c>
      <c r="E121" s="3">
        <v>292</v>
      </c>
      <c r="F121" s="4">
        <v>6.4636700000000001E-12</v>
      </c>
      <c r="G121" s="3">
        <v>64.502499999999998</v>
      </c>
      <c r="H121" s="3" t="s">
        <v>1273</v>
      </c>
      <c r="I121" s="3" t="s">
        <v>1274</v>
      </c>
      <c r="J121" s="3" t="s">
        <v>16</v>
      </c>
      <c r="K121" s="3" t="s">
        <v>1275</v>
      </c>
      <c r="L121" s="3" t="s">
        <v>1276</v>
      </c>
    </row>
    <row r="122" spans="1:12" x14ac:dyDescent="0.35">
      <c r="A122" s="3" t="s">
        <v>6003</v>
      </c>
      <c r="B122" s="3" t="s">
        <v>13</v>
      </c>
      <c r="C122" s="3">
        <v>225174</v>
      </c>
      <c r="D122" s="3">
        <v>8</v>
      </c>
      <c r="E122" s="3">
        <v>444</v>
      </c>
      <c r="F122" s="4">
        <v>1.00832E-173</v>
      </c>
      <c r="G122" s="3">
        <v>493.75599999999997</v>
      </c>
      <c r="H122" s="3" t="s">
        <v>1263</v>
      </c>
      <c r="I122" s="3" t="s">
        <v>1264</v>
      </c>
      <c r="J122" s="3" t="s">
        <v>16</v>
      </c>
      <c r="K122" s="3" t="s">
        <v>501</v>
      </c>
      <c r="L122" s="3" t="s">
        <v>1265</v>
      </c>
    </row>
    <row r="123" spans="1:12" x14ac:dyDescent="0.35">
      <c r="A123" s="3" t="s">
        <v>6004</v>
      </c>
      <c r="B123" s="3" t="s">
        <v>13</v>
      </c>
      <c r="C123" s="3">
        <v>223959</v>
      </c>
      <c r="D123" s="3">
        <v>5</v>
      </c>
      <c r="E123" s="3">
        <v>249</v>
      </c>
      <c r="F123" s="4">
        <v>4.4589700000000003E-75</v>
      </c>
      <c r="G123" s="3">
        <v>228.54900000000001</v>
      </c>
      <c r="H123" s="3" t="s">
        <v>721</v>
      </c>
      <c r="I123" s="3" t="s">
        <v>722</v>
      </c>
      <c r="J123" s="3" t="s">
        <v>16</v>
      </c>
      <c r="K123" s="3" t="s">
        <v>621</v>
      </c>
      <c r="L123" s="3" t="s">
        <v>723</v>
      </c>
    </row>
    <row r="124" spans="1:12" x14ac:dyDescent="0.35">
      <c r="A124" s="3" t="s">
        <v>6005</v>
      </c>
      <c r="B124" s="3" t="s">
        <v>25</v>
      </c>
      <c r="C124" s="3">
        <v>420113</v>
      </c>
      <c r="D124" s="3">
        <v>11</v>
      </c>
      <c r="E124" s="3">
        <v>202</v>
      </c>
      <c r="F124" s="4">
        <v>2.15533E-33</v>
      </c>
      <c r="G124" s="3">
        <v>118.551</v>
      </c>
      <c r="H124" s="3" t="s">
        <v>1258</v>
      </c>
      <c r="I124" s="3" t="s">
        <v>1259</v>
      </c>
      <c r="J124" s="3" t="s">
        <v>16</v>
      </c>
      <c r="K124" s="3" t="s">
        <v>16</v>
      </c>
      <c r="L124" s="3" t="s">
        <v>1260</v>
      </c>
    </row>
    <row r="125" spans="1:12" x14ac:dyDescent="0.35">
      <c r="A125" s="3" t="s">
        <v>6006</v>
      </c>
      <c r="B125" s="3" t="s">
        <v>25</v>
      </c>
      <c r="C125" s="3">
        <v>225333</v>
      </c>
      <c r="D125" s="3">
        <v>4</v>
      </c>
      <c r="E125" s="3">
        <v>347</v>
      </c>
      <c r="F125" s="4">
        <v>9.4467500000000001E-114</v>
      </c>
      <c r="G125" s="3">
        <v>334.31299999999999</v>
      </c>
      <c r="H125" s="3" t="s">
        <v>1254</v>
      </c>
      <c r="I125" s="3" t="s">
        <v>1255</v>
      </c>
      <c r="J125" s="3" t="s">
        <v>16</v>
      </c>
      <c r="K125" s="3" t="s">
        <v>16</v>
      </c>
      <c r="L125" s="3" t="s">
        <v>1256</v>
      </c>
    </row>
    <row r="126" spans="1:12" x14ac:dyDescent="0.35">
      <c r="A126" s="3" t="s">
        <v>6007</v>
      </c>
      <c r="B126" s="3" t="s">
        <v>13</v>
      </c>
      <c r="C126" s="3">
        <v>223523</v>
      </c>
      <c r="D126" s="3">
        <v>4</v>
      </c>
      <c r="E126" s="3">
        <v>428</v>
      </c>
      <c r="F126" s="4">
        <v>1.5682199999999999E-86</v>
      </c>
      <c r="G126" s="3">
        <v>270.24799999999999</v>
      </c>
      <c r="H126" s="3" t="s">
        <v>1249</v>
      </c>
      <c r="I126" s="3" t="s">
        <v>1250</v>
      </c>
      <c r="J126" s="3" t="s">
        <v>16</v>
      </c>
      <c r="K126" s="3" t="s">
        <v>1251</v>
      </c>
      <c r="L126" s="3" t="s">
        <v>1252</v>
      </c>
    </row>
    <row r="127" spans="1:12" x14ac:dyDescent="0.35">
      <c r="A127" s="3" t="s">
        <v>6008</v>
      </c>
      <c r="B127" s="3" t="s">
        <v>13</v>
      </c>
      <c r="C127" s="3">
        <v>224393</v>
      </c>
      <c r="D127" s="3">
        <v>1</v>
      </c>
      <c r="E127" s="3">
        <v>66</v>
      </c>
      <c r="F127" s="4">
        <v>4.1560399999999997E-24</v>
      </c>
      <c r="G127" s="3">
        <v>84.962000000000003</v>
      </c>
      <c r="H127" s="3" t="s">
        <v>1245</v>
      </c>
      <c r="I127" s="3" t="s">
        <v>1246</v>
      </c>
      <c r="J127" s="3" t="s">
        <v>16</v>
      </c>
      <c r="K127" s="3" t="s">
        <v>59</v>
      </c>
      <c r="L127" s="3" t="s">
        <v>1247</v>
      </c>
    </row>
    <row r="128" spans="1:12" x14ac:dyDescent="0.35">
      <c r="A128" s="3" t="s">
        <v>6009</v>
      </c>
      <c r="B128" s="3" t="s">
        <v>13</v>
      </c>
      <c r="C128" s="3">
        <v>223316</v>
      </c>
      <c r="D128" s="3">
        <v>1</v>
      </c>
      <c r="E128" s="3">
        <v>73</v>
      </c>
      <c r="F128" s="4">
        <v>9.8917100000000002E-33</v>
      </c>
      <c r="G128" s="3">
        <v>107.729</v>
      </c>
      <c r="H128" s="3" t="s">
        <v>1230</v>
      </c>
      <c r="I128" s="3" t="s">
        <v>1231</v>
      </c>
      <c r="J128" s="3" t="s">
        <v>16</v>
      </c>
      <c r="K128" s="3" t="s">
        <v>1232</v>
      </c>
      <c r="L128" s="3" t="s">
        <v>1233</v>
      </c>
    </row>
    <row r="129" spans="1:12" x14ac:dyDescent="0.35">
      <c r="A129" s="3" t="s">
        <v>6010</v>
      </c>
      <c r="B129" s="3" t="s">
        <v>13</v>
      </c>
      <c r="C129" s="3">
        <v>223702</v>
      </c>
      <c r="D129" s="3">
        <v>1</v>
      </c>
      <c r="E129" s="3">
        <v>168</v>
      </c>
      <c r="F129" s="4">
        <v>2.99832E-40</v>
      </c>
      <c r="G129" s="3">
        <v>133.369</v>
      </c>
      <c r="H129" s="3" t="s">
        <v>1225</v>
      </c>
      <c r="I129" s="3" t="s">
        <v>1226</v>
      </c>
      <c r="J129" s="3" t="s">
        <v>16</v>
      </c>
      <c r="K129" s="3" t="s">
        <v>1227</v>
      </c>
      <c r="L129" s="3" t="s">
        <v>1228</v>
      </c>
    </row>
    <row r="130" spans="1:12" x14ac:dyDescent="0.35">
      <c r="A130" s="3" t="s">
        <v>6011</v>
      </c>
      <c r="B130" s="3" t="s">
        <v>13</v>
      </c>
      <c r="C130" s="3">
        <v>223437</v>
      </c>
      <c r="D130" s="3">
        <v>3</v>
      </c>
      <c r="E130" s="3">
        <v>97</v>
      </c>
      <c r="F130" s="4">
        <v>6.4669499999999995E-38</v>
      </c>
      <c r="G130" s="3">
        <v>122.759</v>
      </c>
      <c r="H130" s="3" t="s">
        <v>1220</v>
      </c>
      <c r="I130" s="3" t="s">
        <v>1221</v>
      </c>
      <c r="J130" s="3" t="s">
        <v>16</v>
      </c>
      <c r="K130" s="3" t="s">
        <v>1222</v>
      </c>
      <c r="L130" s="3" t="s">
        <v>1223</v>
      </c>
    </row>
    <row r="131" spans="1:12" x14ac:dyDescent="0.35">
      <c r="A131" s="3" t="s">
        <v>6012</v>
      </c>
      <c r="B131" s="3" t="s">
        <v>13</v>
      </c>
      <c r="C131" s="3">
        <v>224879</v>
      </c>
      <c r="D131" s="3">
        <v>1</v>
      </c>
      <c r="E131" s="3">
        <v>274</v>
      </c>
      <c r="F131" s="4">
        <v>2.6295200000000001E-90</v>
      </c>
      <c r="G131" s="3">
        <v>268.67200000000003</v>
      </c>
      <c r="H131" s="3" t="s">
        <v>1215</v>
      </c>
      <c r="I131" s="3" t="s">
        <v>1216</v>
      </c>
      <c r="J131" s="3" t="s">
        <v>16</v>
      </c>
      <c r="K131" s="3" t="s">
        <v>1217</v>
      </c>
      <c r="L131" s="3" t="s">
        <v>1218</v>
      </c>
    </row>
    <row r="132" spans="1:12" x14ac:dyDescent="0.35">
      <c r="A132" s="3" t="s">
        <v>6013</v>
      </c>
      <c r="B132" s="3" t="s">
        <v>13</v>
      </c>
      <c r="C132" s="3">
        <v>223836</v>
      </c>
      <c r="D132" s="3">
        <v>280</v>
      </c>
      <c r="E132" s="3">
        <v>501</v>
      </c>
      <c r="F132" s="4">
        <v>4.7968500000000002E-81</v>
      </c>
      <c r="G132" s="3">
        <v>251.655</v>
      </c>
      <c r="H132" s="3" t="s">
        <v>136</v>
      </c>
      <c r="I132" s="3" t="s">
        <v>137</v>
      </c>
      <c r="J132" s="3" t="s">
        <v>16</v>
      </c>
      <c r="K132" s="3" t="s">
        <v>90</v>
      </c>
      <c r="L132" s="3" t="s">
        <v>138</v>
      </c>
    </row>
    <row r="133" spans="1:12" x14ac:dyDescent="0.35">
      <c r="A133" s="3" t="s">
        <v>6013</v>
      </c>
      <c r="B133" s="3" t="s">
        <v>13</v>
      </c>
      <c r="C133" s="3">
        <v>223904</v>
      </c>
      <c r="D133" s="3">
        <v>23</v>
      </c>
      <c r="E133" s="3">
        <v>252</v>
      </c>
      <c r="F133" s="4">
        <v>2.0829900000000001E-31</v>
      </c>
      <c r="G133" s="3">
        <v>122.419</v>
      </c>
      <c r="H133" s="3" t="s">
        <v>146</v>
      </c>
      <c r="I133" s="3" t="s">
        <v>147</v>
      </c>
      <c r="J133" s="3" t="s">
        <v>16</v>
      </c>
      <c r="K133" s="3" t="s">
        <v>148</v>
      </c>
      <c r="L133" s="3" t="s">
        <v>149</v>
      </c>
    </row>
    <row r="134" spans="1:12" x14ac:dyDescent="0.35">
      <c r="A134" s="3" t="s">
        <v>6014</v>
      </c>
      <c r="B134" s="3" t="s">
        <v>13</v>
      </c>
      <c r="C134" s="3">
        <v>224051</v>
      </c>
      <c r="D134" s="3">
        <v>5</v>
      </c>
      <c r="E134" s="3">
        <v>244</v>
      </c>
      <c r="F134" s="4">
        <v>2.2005600000000002E-132</v>
      </c>
      <c r="G134" s="3">
        <v>372.99599999999998</v>
      </c>
      <c r="H134" s="3" t="s">
        <v>141</v>
      </c>
      <c r="I134" s="3" t="s">
        <v>142</v>
      </c>
      <c r="J134" s="3" t="s">
        <v>16</v>
      </c>
      <c r="K134" s="3" t="s">
        <v>143</v>
      </c>
      <c r="L134" s="3" t="s">
        <v>144</v>
      </c>
    </row>
    <row r="135" spans="1:12" x14ac:dyDescent="0.35">
      <c r="A135" s="3" t="s">
        <v>6015</v>
      </c>
      <c r="B135" s="3" t="s">
        <v>25</v>
      </c>
      <c r="C135" s="3">
        <v>413073</v>
      </c>
      <c r="D135" s="3">
        <v>1</v>
      </c>
      <c r="E135" s="3">
        <v>94</v>
      </c>
      <c r="F135" s="4">
        <v>3.7798300000000002E-28</v>
      </c>
      <c r="G135" s="3">
        <v>97.717200000000005</v>
      </c>
      <c r="H135" s="3" t="s">
        <v>1209</v>
      </c>
      <c r="I135" s="3" t="s">
        <v>1210</v>
      </c>
      <c r="J135" s="3" t="s">
        <v>16</v>
      </c>
      <c r="K135" s="3" t="s">
        <v>16</v>
      </c>
      <c r="L135" s="3" t="s">
        <v>1211</v>
      </c>
    </row>
    <row r="136" spans="1:12" x14ac:dyDescent="0.35">
      <c r="A136" s="3" t="s">
        <v>6016</v>
      </c>
      <c r="B136" s="3" t="s">
        <v>13</v>
      </c>
      <c r="C136" s="3">
        <v>225369</v>
      </c>
      <c r="D136" s="3">
        <v>1</v>
      </c>
      <c r="E136" s="3">
        <v>484</v>
      </c>
      <c r="F136" s="4">
        <v>2.14141E-156</v>
      </c>
      <c r="G136" s="3">
        <v>457.25</v>
      </c>
      <c r="H136" s="3" t="s">
        <v>1204</v>
      </c>
      <c r="I136" s="3" t="s">
        <v>1205</v>
      </c>
      <c r="J136" s="3" t="s">
        <v>16</v>
      </c>
      <c r="K136" s="3" t="s">
        <v>1206</v>
      </c>
      <c r="L136" s="3" t="s">
        <v>1207</v>
      </c>
    </row>
    <row r="137" spans="1:12" x14ac:dyDescent="0.35">
      <c r="A137" s="3" t="s">
        <v>6017</v>
      </c>
      <c r="B137" s="3" t="s">
        <v>13</v>
      </c>
      <c r="C137" s="3">
        <v>224867</v>
      </c>
      <c r="D137" s="3">
        <v>3</v>
      </c>
      <c r="E137" s="3">
        <v>156</v>
      </c>
      <c r="F137" s="4">
        <v>1.8777299999999999E-74</v>
      </c>
      <c r="G137" s="3">
        <v>219.85400000000001</v>
      </c>
      <c r="H137" s="3" t="s">
        <v>1199</v>
      </c>
      <c r="I137" s="3" t="s">
        <v>1200</v>
      </c>
      <c r="J137" s="3" t="s">
        <v>16</v>
      </c>
      <c r="K137" s="3" t="s">
        <v>1201</v>
      </c>
      <c r="L137" s="3" t="s">
        <v>1202</v>
      </c>
    </row>
    <row r="138" spans="1:12" x14ac:dyDescent="0.35">
      <c r="A138" s="3" t="s">
        <v>6018</v>
      </c>
      <c r="B138" s="3" t="s">
        <v>13</v>
      </c>
      <c r="C138" s="3">
        <v>224521</v>
      </c>
      <c r="D138" s="3">
        <v>1</v>
      </c>
      <c r="E138" s="3">
        <v>89</v>
      </c>
      <c r="F138" s="4">
        <v>1.6829800000000001E-14</v>
      </c>
      <c r="G138" s="3">
        <v>62.744399999999999</v>
      </c>
      <c r="H138" s="3" t="s">
        <v>1194</v>
      </c>
      <c r="I138" s="3" t="s">
        <v>1195</v>
      </c>
      <c r="J138" s="3" t="s">
        <v>16</v>
      </c>
      <c r="K138" s="3" t="s">
        <v>1196</v>
      </c>
      <c r="L138" s="3" t="s">
        <v>1197</v>
      </c>
    </row>
    <row r="139" spans="1:12" x14ac:dyDescent="0.35">
      <c r="A139" s="3" t="s">
        <v>6021</v>
      </c>
      <c r="B139" s="3" t="s">
        <v>13</v>
      </c>
      <c r="C139" s="3">
        <v>223116</v>
      </c>
      <c r="D139" s="3">
        <v>36</v>
      </c>
      <c r="E139" s="3">
        <v>390</v>
      </c>
      <c r="F139" s="4">
        <v>6.7053499999999995E-51</v>
      </c>
      <c r="G139" s="3">
        <v>176.75299999999999</v>
      </c>
      <c r="H139" s="3" t="s">
        <v>1188</v>
      </c>
      <c r="I139" s="3" t="s">
        <v>1189</v>
      </c>
      <c r="J139" s="3" t="s">
        <v>16</v>
      </c>
      <c r="K139" s="3" t="s">
        <v>1190</v>
      </c>
      <c r="L139" s="3" t="s">
        <v>1191</v>
      </c>
    </row>
    <row r="140" spans="1:12" x14ac:dyDescent="0.35">
      <c r="A140" s="3" t="s">
        <v>6022</v>
      </c>
      <c r="B140" s="3" t="s">
        <v>13</v>
      </c>
      <c r="C140" s="3">
        <v>223116</v>
      </c>
      <c r="D140" s="3">
        <v>8</v>
      </c>
      <c r="E140" s="3">
        <v>366</v>
      </c>
      <c r="F140" s="4">
        <v>1.90546E-44</v>
      </c>
      <c r="G140" s="3">
        <v>159.804</v>
      </c>
      <c r="H140" s="3" t="s">
        <v>1188</v>
      </c>
      <c r="I140" s="3" t="s">
        <v>1189</v>
      </c>
      <c r="J140" s="3" t="s">
        <v>16</v>
      </c>
      <c r="K140" s="3" t="s">
        <v>1190</v>
      </c>
      <c r="L140" s="3" t="s">
        <v>1191</v>
      </c>
    </row>
    <row r="141" spans="1:12" x14ac:dyDescent="0.35">
      <c r="A141" s="3" t="s">
        <v>6023</v>
      </c>
      <c r="B141" s="3" t="s">
        <v>13</v>
      </c>
      <c r="C141" s="3">
        <v>223567</v>
      </c>
      <c r="D141" s="3">
        <v>22</v>
      </c>
      <c r="E141" s="3">
        <v>473</v>
      </c>
      <c r="F141" s="4">
        <v>1.8178699999999999E-154</v>
      </c>
      <c r="G141" s="3">
        <v>447.12099999999998</v>
      </c>
      <c r="H141" s="3" t="s">
        <v>1183</v>
      </c>
      <c r="I141" s="3" t="s">
        <v>1184</v>
      </c>
      <c r="J141" s="3" t="s">
        <v>16</v>
      </c>
      <c r="K141" s="3" t="s">
        <v>1185</v>
      </c>
      <c r="L141" s="3" t="s">
        <v>1186</v>
      </c>
    </row>
    <row r="142" spans="1:12" x14ac:dyDescent="0.35">
      <c r="A142" s="3" t="s">
        <v>6024</v>
      </c>
      <c r="B142" s="3" t="s">
        <v>13</v>
      </c>
      <c r="C142" s="3">
        <v>223147</v>
      </c>
      <c r="D142" s="3">
        <v>691</v>
      </c>
      <c r="E142" s="3">
        <v>1171</v>
      </c>
      <c r="F142" s="3">
        <v>0</v>
      </c>
      <c r="G142" s="3">
        <v>697.08</v>
      </c>
      <c r="H142" s="3" t="s">
        <v>1170</v>
      </c>
      <c r="I142" s="3" t="s">
        <v>1171</v>
      </c>
      <c r="J142" s="3" t="s">
        <v>16</v>
      </c>
      <c r="K142" s="3" t="s">
        <v>1172</v>
      </c>
      <c r="L142" s="3" t="s">
        <v>1173</v>
      </c>
    </row>
    <row r="143" spans="1:12" x14ac:dyDescent="0.35">
      <c r="A143" s="3" t="s">
        <v>6024</v>
      </c>
      <c r="B143" s="3" t="s">
        <v>13</v>
      </c>
      <c r="C143" s="3">
        <v>223145</v>
      </c>
      <c r="D143" s="3">
        <v>10</v>
      </c>
      <c r="E143" s="3">
        <v>374</v>
      </c>
      <c r="F143" s="4">
        <v>3.8071199999999998E-151</v>
      </c>
      <c r="G143" s="3">
        <v>464.50400000000002</v>
      </c>
      <c r="H143" s="3" t="s">
        <v>1174</v>
      </c>
      <c r="I143" s="3" t="s">
        <v>1175</v>
      </c>
      <c r="J143" s="3" t="s">
        <v>16</v>
      </c>
      <c r="K143" s="3" t="s">
        <v>1176</v>
      </c>
      <c r="L143" s="3" t="s">
        <v>1177</v>
      </c>
    </row>
    <row r="144" spans="1:12" x14ac:dyDescent="0.35">
      <c r="A144" s="3" t="s">
        <v>6024</v>
      </c>
      <c r="B144" s="3" t="s">
        <v>13</v>
      </c>
      <c r="C144" s="3">
        <v>223148</v>
      </c>
      <c r="D144" s="3">
        <v>1215</v>
      </c>
      <c r="E144" s="3">
        <v>1478</v>
      </c>
      <c r="F144" s="4">
        <v>6.8727999999999996E-110</v>
      </c>
      <c r="G144" s="3">
        <v>350.08100000000002</v>
      </c>
      <c r="H144" s="3" t="s">
        <v>1178</v>
      </c>
      <c r="I144" s="3" t="s">
        <v>1179</v>
      </c>
      <c r="J144" s="3" t="s">
        <v>16</v>
      </c>
      <c r="K144" s="3" t="s">
        <v>1180</v>
      </c>
      <c r="L144" s="3" t="s">
        <v>1181</v>
      </c>
    </row>
    <row r="145" spans="1:12" x14ac:dyDescent="0.35">
      <c r="A145" s="3" t="s">
        <v>6025</v>
      </c>
      <c r="B145" s="3" t="s">
        <v>13</v>
      </c>
      <c r="C145" s="3">
        <v>223252</v>
      </c>
      <c r="D145" s="3">
        <v>4</v>
      </c>
      <c r="E145" s="3">
        <v>445</v>
      </c>
      <c r="F145" s="3">
        <v>0</v>
      </c>
      <c r="G145" s="3">
        <v>647.005</v>
      </c>
      <c r="H145" s="3" t="s">
        <v>1165</v>
      </c>
      <c r="I145" s="3" t="s">
        <v>1166</v>
      </c>
      <c r="J145" s="3" t="s">
        <v>16</v>
      </c>
      <c r="K145" s="3" t="s">
        <v>1167</v>
      </c>
      <c r="L145" s="3" t="s">
        <v>1168</v>
      </c>
    </row>
    <row r="146" spans="1:12" x14ac:dyDescent="0.35">
      <c r="A146" s="3" t="s">
        <v>6026</v>
      </c>
      <c r="B146" s="3" t="s">
        <v>13</v>
      </c>
      <c r="C146" s="3">
        <v>223860</v>
      </c>
      <c r="D146" s="3">
        <v>13</v>
      </c>
      <c r="E146" s="3">
        <v>109</v>
      </c>
      <c r="F146" s="4">
        <v>6.30357E-16</v>
      </c>
      <c r="G146" s="3">
        <v>68.233900000000006</v>
      </c>
      <c r="H146" s="3" t="s">
        <v>1160</v>
      </c>
      <c r="I146" s="3" t="s">
        <v>1161</v>
      </c>
      <c r="J146" s="3" t="s">
        <v>113</v>
      </c>
      <c r="K146" s="3" t="s">
        <v>1162</v>
      </c>
      <c r="L146" s="3" t="s">
        <v>1163</v>
      </c>
    </row>
    <row r="147" spans="1:12" x14ac:dyDescent="0.35">
      <c r="A147" s="3" t="s">
        <v>6027</v>
      </c>
      <c r="B147" s="3" t="s">
        <v>25</v>
      </c>
      <c r="C147" s="3">
        <v>421825</v>
      </c>
      <c r="D147" s="3">
        <v>705</v>
      </c>
      <c r="E147" s="3">
        <v>861</v>
      </c>
      <c r="F147" s="4">
        <v>1.6988200000000001E-45</v>
      </c>
      <c r="G147" s="3">
        <v>162.172</v>
      </c>
      <c r="H147" s="3" t="s">
        <v>1150</v>
      </c>
      <c r="I147" s="3" t="s">
        <v>1151</v>
      </c>
      <c r="J147" s="3" t="s">
        <v>16</v>
      </c>
      <c r="K147" s="3" t="s">
        <v>16</v>
      </c>
      <c r="L147" s="3" t="s">
        <v>1152</v>
      </c>
    </row>
    <row r="148" spans="1:12" x14ac:dyDescent="0.35">
      <c r="A148" s="3" t="s">
        <v>6027</v>
      </c>
      <c r="B148" s="3" t="s">
        <v>25</v>
      </c>
      <c r="C148" s="3">
        <v>227779</v>
      </c>
      <c r="D148" s="3">
        <v>336</v>
      </c>
      <c r="E148" s="3">
        <v>576</v>
      </c>
      <c r="F148" s="4">
        <v>3.7666999999999999E-22</v>
      </c>
      <c r="G148" s="3">
        <v>98.334699999999998</v>
      </c>
      <c r="H148" s="3" t="s">
        <v>1153</v>
      </c>
      <c r="I148" s="3" t="s">
        <v>1154</v>
      </c>
      <c r="J148" s="3" t="s">
        <v>16</v>
      </c>
      <c r="K148" s="3" t="s">
        <v>16</v>
      </c>
      <c r="L148" s="3" t="s">
        <v>1155</v>
      </c>
    </row>
    <row r="149" spans="1:12" x14ac:dyDescent="0.35">
      <c r="A149" s="3" t="s">
        <v>6027</v>
      </c>
      <c r="B149" s="3" t="s">
        <v>25</v>
      </c>
      <c r="C149" s="3">
        <v>227779</v>
      </c>
      <c r="D149" s="3">
        <v>536</v>
      </c>
      <c r="E149" s="3">
        <v>647</v>
      </c>
      <c r="F149" s="4">
        <v>1.5020500000000001E-6</v>
      </c>
      <c r="G149" s="3">
        <v>50.955199999999998</v>
      </c>
      <c r="H149" s="3" t="s">
        <v>1153</v>
      </c>
      <c r="I149" s="3" t="s">
        <v>1154</v>
      </c>
      <c r="J149" s="3" t="s">
        <v>113</v>
      </c>
      <c r="K149" s="3" t="s">
        <v>16</v>
      </c>
      <c r="L149" s="3" t="s">
        <v>1155</v>
      </c>
    </row>
    <row r="150" spans="1:12" x14ac:dyDescent="0.35">
      <c r="A150" s="3" t="s">
        <v>6027</v>
      </c>
      <c r="B150" s="3" t="s">
        <v>25</v>
      </c>
      <c r="C150" s="3">
        <v>227919</v>
      </c>
      <c r="D150" s="3">
        <v>65</v>
      </c>
      <c r="E150" s="3">
        <v>129</v>
      </c>
      <c r="F150" s="4">
        <v>3.1462800000000001E-6</v>
      </c>
      <c r="G150" s="3">
        <v>49.824399999999997</v>
      </c>
      <c r="H150" s="3" t="s">
        <v>1156</v>
      </c>
      <c r="I150" s="3" t="s">
        <v>1157</v>
      </c>
      <c r="J150" s="3" t="s">
        <v>113</v>
      </c>
      <c r="K150" s="3" t="s">
        <v>16</v>
      </c>
      <c r="L150" s="3" t="s">
        <v>1158</v>
      </c>
    </row>
    <row r="151" spans="1:12" x14ac:dyDescent="0.35">
      <c r="A151" s="3" t="s">
        <v>6028</v>
      </c>
      <c r="B151" s="3" t="s">
        <v>13</v>
      </c>
      <c r="C151" s="3">
        <v>223539</v>
      </c>
      <c r="D151" s="3">
        <v>3</v>
      </c>
      <c r="E151" s="3">
        <v>110</v>
      </c>
      <c r="F151" s="4">
        <v>7.5983800000000004E-29</v>
      </c>
      <c r="G151" s="3">
        <v>112.48399999999999</v>
      </c>
      <c r="H151" s="3" t="s">
        <v>410</v>
      </c>
      <c r="I151" s="3" t="s">
        <v>411</v>
      </c>
      <c r="J151" s="3" t="s">
        <v>113</v>
      </c>
      <c r="K151" s="3" t="s">
        <v>412</v>
      </c>
      <c r="L151" s="3" t="s">
        <v>413</v>
      </c>
    </row>
    <row r="152" spans="1:12" x14ac:dyDescent="0.35">
      <c r="A152" s="3" t="s">
        <v>6029</v>
      </c>
      <c r="B152" s="3" t="s">
        <v>25</v>
      </c>
      <c r="C152" s="3">
        <v>224137</v>
      </c>
      <c r="D152" s="3">
        <v>6</v>
      </c>
      <c r="E152" s="3">
        <v>265</v>
      </c>
      <c r="F152" s="4">
        <v>4.7314000000000002E-20</v>
      </c>
      <c r="G152" s="3">
        <v>87.539500000000004</v>
      </c>
      <c r="H152" s="3" t="s">
        <v>1141</v>
      </c>
      <c r="I152" s="3" t="s">
        <v>1142</v>
      </c>
      <c r="J152" s="3" t="s">
        <v>16</v>
      </c>
      <c r="K152" s="3" t="s">
        <v>16</v>
      </c>
      <c r="L152" s="3" t="s">
        <v>1143</v>
      </c>
    </row>
    <row r="153" spans="1:12" x14ac:dyDescent="0.35">
      <c r="A153" s="3" t="s">
        <v>6030</v>
      </c>
      <c r="B153" s="3" t="s">
        <v>13</v>
      </c>
      <c r="C153" s="3">
        <v>225153</v>
      </c>
      <c r="D153" s="3">
        <v>1</v>
      </c>
      <c r="E153" s="3">
        <v>471</v>
      </c>
      <c r="F153" s="4">
        <v>8.2051299999999996E-25</v>
      </c>
      <c r="G153" s="3">
        <v>106.761</v>
      </c>
      <c r="H153" s="3" t="s">
        <v>54</v>
      </c>
      <c r="I153" s="3" t="s">
        <v>55</v>
      </c>
      <c r="J153" s="3" t="s">
        <v>16</v>
      </c>
      <c r="K153" s="3" t="s">
        <v>56</v>
      </c>
      <c r="L153" s="3" t="s">
        <v>57</v>
      </c>
    </row>
    <row r="154" spans="1:12" x14ac:dyDescent="0.35">
      <c r="A154" s="3" t="s">
        <v>6031</v>
      </c>
      <c r="B154" s="3" t="s">
        <v>25</v>
      </c>
      <c r="C154" s="3">
        <v>419750</v>
      </c>
      <c r="D154" s="3">
        <v>22</v>
      </c>
      <c r="E154" s="3">
        <v>239</v>
      </c>
      <c r="F154" s="3">
        <v>7.70662E-3</v>
      </c>
      <c r="G154" s="3">
        <v>38.318600000000004</v>
      </c>
      <c r="H154" s="3" t="s">
        <v>415</v>
      </c>
      <c r="I154" s="3" t="s">
        <v>416</v>
      </c>
      <c r="J154" s="3" t="s">
        <v>113</v>
      </c>
      <c r="K154" s="3" t="s">
        <v>16</v>
      </c>
      <c r="L154" s="3" t="s">
        <v>417</v>
      </c>
    </row>
    <row r="155" spans="1:12" x14ac:dyDescent="0.35">
      <c r="A155" s="3" t="s">
        <v>6032</v>
      </c>
      <c r="B155" s="3" t="s">
        <v>13</v>
      </c>
      <c r="C155" s="3">
        <v>223539</v>
      </c>
      <c r="D155" s="3">
        <v>1</v>
      </c>
      <c r="E155" s="3">
        <v>294</v>
      </c>
      <c r="F155" s="4">
        <v>7.6101899999999993E-9</v>
      </c>
      <c r="G155" s="3">
        <v>55.859699999999997</v>
      </c>
      <c r="H155" s="3" t="s">
        <v>410</v>
      </c>
      <c r="I155" s="3" t="s">
        <v>411</v>
      </c>
      <c r="J155" s="3" t="s">
        <v>16</v>
      </c>
      <c r="K155" s="3" t="s">
        <v>412</v>
      </c>
      <c r="L155" s="3" t="s">
        <v>413</v>
      </c>
    </row>
    <row r="156" spans="1:12" x14ac:dyDescent="0.35">
      <c r="A156" s="3" t="s">
        <v>6033</v>
      </c>
      <c r="B156" s="3" t="s">
        <v>25</v>
      </c>
      <c r="C156" s="3">
        <v>416254</v>
      </c>
      <c r="D156" s="3">
        <v>1</v>
      </c>
      <c r="E156" s="3">
        <v>229</v>
      </c>
      <c r="F156" s="4">
        <v>1.9585699999999999E-58</v>
      </c>
      <c r="G156" s="3">
        <v>184.727</v>
      </c>
      <c r="H156" s="3" t="s">
        <v>335</v>
      </c>
      <c r="I156" s="3" t="s">
        <v>1133</v>
      </c>
      <c r="J156" s="3" t="s">
        <v>16</v>
      </c>
      <c r="K156" s="3" t="s">
        <v>16</v>
      </c>
      <c r="L156" s="3" t="s">
        <v>1134</v>
      </c>
    </row>
    <row r="157" spans="1:12" x14ac:dyDescent="0.35">
      <c r="A157" s="3" t="s">
        <v>6034</v>
      </c>
      <c r="B157" s="3" t="s">
        <v>25</v>
      </c>
      <c r="C157" s="3">
        <v>412865</v>
      </c>
      <c r="D157" s="3">
        <v>1</v>
      </c>
      <c r="E157" s="3">
        <v>259</v>
      </c>
      <c r="F157" s="4">
        <v>1.3630800000000001E-33</v>
      </c>
      <c r="G157" s="3">
        <v>122.498</v>
      </c>
      <c r="H157" s="3" t="s">
        <v>1129</v>
      </c>
      <c r="I157" s="3" t="s">
        <v>1130</v>
      </c>
      <c r="J157" s="3" t="s">
        <v>16</v>
      </c>
      <c r="K157" s="3" t="s">
        <v>16</v>
      </c>
      <c r="L157" s="3" t="s">
        <v>1131</v>
      </c>
    </row>
    <row r="158" spans="1:12" x14ac:dyDescent="0.35">
      <c r="A158" s="3" t="s">
        <v>6037</v>
      </c>
      <c r="B158" s="3" t="s">
        <v>13</v>
      </c>
      <c r="C158" s="3">
        <v>223539</v>
      </c>
      <c r="D158" s="3">
        <v>1</v>
      </c>
      <c r="E158" s="3">
        <v>238</v>
      </c>
      <c r="F158" s="4">
        <v>3.0039700000000002E-15</v>
      </c>
      <c r="G158" s="3">
        <v>73.193700000000007</v>
      </c>
      <c r="H158" s="3" t="s">
        <v>410</v>
      </c>
      <c r="I158" s="3" t="s">
        <v>411</v>
      </c>
      <c r="J158" s="3" t="s">
        <v>113</v>
      </c>
      <c r="K158" s="3" t="s">
        <v>412</v>
      </c>
      <c r="L158" s="3" t="s">
        <v>413</v>
      </c>
    </row>
    <row r="159" spans="1:12" x14ac:dyDescent="0.35">
      <c r="A159" s="3" t="s">
        <v>6038</v>
      </c>
      <c r="B159" s="3" t="s">
        <v>13</v>
      </c>
      <c r="C159" s="3">
        <v>223539</v>
      </c>
      <c r="D159" s="3">
        <v>1</v>
      </c>
      <c r="E159" s="3">
        <v>103</v>
      </c>
      <c r="F159" s="4">
        <v>3.17021E-17</v>
      </c>
      <c r="G159" s="3">
        <v>80.127300000000005</v>
      </c>
      <c r="H159" s="3" t="s">
        <v>410</v>
      </c>
      <c r="I159" s="3" t="s">
        <v>411</v>
      </c>
      <c r="J159" s="3" t="s">
        <v>113</v>
      </c>
      <c r="K159" s="3" t="s">
        <v>412</v>
      </c>
      <c r="L159" s="3" t="s">
        <v>413</v>
      </c>
    </row>
    <row r="160" spans="1:12" x14ac:dyDescent="0.35">
      <c r="A160" s="3" t="s">
        <v>6039</v>
      </c>
      <c r="B160" s="3" t="s">
        <v>13</v>
      </c>
      <c r="C160" s="3">
        <v>223515</v>
      </c>
      <c r="D160" s="3">
        <v>1</v>
      </c>
      <c r="E160" s="3">
        <v>377</v>
      </c>
      <c r="F160" s="4">
        <v>2.2107400000000001E-15</v>
      </c>
      <c r="G160" s="3">
        <v>76.910600000000002</v>
      </c>
      <c r="H160" s="3" t="s">
        <v>1123</v>
      </c>
      <c r="I160" s="3" t="s">
        <v>1124</v>
      </c>
      <c r="J160" s="3" t="s">
        <v>16</v>
      </c>
      <c r="K160" s="3" t="s">
        <v>852</v>
      </c>
      <c r="L160" s="3" t="s">
        <v>1125</v>
      </c>
    </row>
    <row r="161" spans="1:12" x14ac:dyDescent="0.35">
      <c r="A161" s="3" t="s">
        <v>6042</v>
      </c>
      <c r="B161" s="3" t="s">
        <v>13</v>
      </c>
      <c r="C161" s="3">
        <v>224016</v>
      </c>
      <c r="D161" s="3">
        <v>1</v>
      </c>
      <c r="E161" s="3">
        <v>275</v>
      </c>
      <c r="F161" s="4">
        <v>3.2204100000000001E-133</v>
      </c>
      <c r="G161" s="3">
        <v>377.78699999999998</v>
      </c>
      <c r="H161" s="3" t="s">
        <v>1118</v>
      </c>
      <c r="I161" s="3" t="s">
        <v>1119</v>
      </c>
      <c r="J161" s="3" t="s">
        <v>16</v>
      </c>
      <c r="K161" s="3" t="s">
        <v>1120</v>
      </c>
      <c r="L161" s="3" t="s">
        <v>1121</v>
      </c>
    </row>
    <row r="162" spans="1:12" x14ac:dyDescent="0.35">
      <c r="A162" s="3" t="s">
        <v>6043</v>
      </c>
      <c r="B162" s="3" t="s">
        <v>13</v>
      </c>
      <c r="C162" s="3">
        <v>223423</v>
      </c>
      <c r="D162" s="3">
        <v>1</v>
      </c>
      <c r="E162" s="3">
        <v>119</v>
      </c>
      <c r="F162" s="4">
        <v>3.93779E-6</v>
      </c>
      <c r="G162" s="3">
        <v>43.215200000000003</v>
      </c>
      <c r="H162" s="3" t="s">
        <v>1114</v>
      </c>
      <c r="I162" s="3" t="s">
        <v>1115</v>
      </c>
      <c r="J162" s="3" t="s">
        <v>16</v>
      </c>
      <c r="K162" s="3" t="s">
        <v>397</v>
      </c>
      <c r="L162" s="3" t="s">
        <v>1116</v>
      </c>
    </row>
    <row r="163" spans="1:12" x14ac:dyDescent="0.35">
      <c r="A163" s="3" t="s">
        <v>6044</v>
      </c>
      <c r="B163" s="3" t="s">
        <v>13</v>
      </c>
      <c r="C163" s="3">
        <v>223616</v>
      </c>
      <c r="D163" s="3">
        <v>5</v>
      </c>
      <c r="E163" s="3">
        <v>863</v>
      </c>
      <c r="F163" s="3">
        <v>0</v>
      </c>
      <c r="G163" s="3">
        <v>1079.22</v>
      </c>
      <c r="H163" s="3" t="s">
        <v>945</v>
      </c>
      <c r="I163" s="3" t="s">
        <v>946</v>
      </c>
      <c r="J163" s="3" t="s">
        <v>16</v>
      </c>
      <c r="K163" s="3" t="s">
        <v>947</v>
      </c>
      <c r="L163" s="3" t="s">
        <v>948</v>
      </c>
    </row>
    <row r="164" spans="1:12" x14ac:dyDescent="0.35">
      <c r="A164" s="3" t="s">
        <v>6045</v>
      </c>
      <c r="B164" s="3" t="s">
        <v>25</v>
      </c>
      <c r="C164" s="3">
        <v>412705</v>
      </c>
      <c r="D164" s="3">
        <v>25</v>
      </c>
      <c r="E164" s="3">
        <v>159</v>
      </c>
      <c r="F164" s="4">
        <v>6.5003899999999995E-13</v>
      </c>
      <c r="G164" s="3">
        <v>62.448099999999997</v>
      </c>
      <c r="H164" s="3" t="s">
        <v>2917</v>
      </c>
      <c r="I164" s="3" t="s">
        <v>2918</v>
      </c>
      <c r="J164" s="3" t="s">
        <v>16</v>
      </c>
      <c r="K164" s="3" t="s">
        <v>16</v>
      </c>
      <c r="L164" s="3" t="s">
        <v>2919</v>
      </c>
    </row>
    <row r="165" spans="1:12" x14ac:dyDescent="0.35">
      <c r="A165" s="3" t="s">
        <v>6046</v>
      </c>
      <c r="B165" s="3" t="s">
        <v>25</v>
      </c>
      <c r="C165" s="3">
        <v>225307</v>
      </c>
      <c r="D165" s="3">
        <v>1</v>
      </c>
      <c r="E165" s="3">
        <v>422</v>
      </c>
      <c r="F165" s="4">
        <v>2.39115E-42</v>
      </c>
      <c r="G165" s="3">
        <v>155.55600000000001</v>
      </c>
      <c r="H165" s="3" t="s">
        <v>2913</v>
      </c>
      <c r="I165" s="3" t="s">
        <v>2914</v>
      </c>
      <c r="J165" s="3" t="s">
        <v>16</v>
      </c>
      <c r="K165" s="3" t="s">
        <v>16</v>
      </c>
      <c r="L165" s="3" t="s">
        <v>2915</v>
      </c>
    </row>
    <row r="166" spans="1:12" x14ac:dyDescent="0.35">
      <c r="A166" s="3" t="s">
        <v>6047</v>
      </c>
      <c r="B166" s="3" t="s">
        <v>25</v>
      </c>
      <c r="C166" s="3">
        <v>419678</v>
      </c>
      <c r="D166" s="3">
        <v>1</v>
      </c>
      <c r="E166" s="3">
        <v>436</v>
      </c>
      <c r="F166" s="4">
        <v>6.9413700000000002E-151</v>
      </c>
      <c r="G166" s="3">
        <v>435.19799999999998</v>
      </c>
      <c r="H166" s="3" t="s">
        <v>2903</v>
      </c>
      <c r="I166" s="3" t="s">
        <v>2904</v>
      </c>
      <c r="J166" s="3" t="s">
        <v>16</v>
      </c>
      <c r="K166" s="3" t="s">
        <v>16</v>
      </c>
      <c r="L166" s="3" t="s">
        <v>2905</v>
      </c>
    </row>
    <row r="167" spans="1:12" x14ac:dyDescent="0.35">
      <c r="A167" s="3" t="s">
        <v>6048</v>
      </c>
      <c r="B167" s="3" t="s">
        <v>13</v>
      </c>
      <c r="C167" s="3">
        <v>223977</v>
      </c>
      <c r="D167" s="3">
        <v>2</v>
      </c>
      <c r="E167" s="3">
        <v>886</v>
      </c>
      <c r="F167" s="3">
        <v>0</v>
      </c>
      <c r="G167" s="3">
        <v>1139.75</v>
      </c>
      <c r="H167" s="3" t="s">
        <v>2907</v>
      </c>
      <c r="I167" s="3" t="s">
        <v>2908</v>
      </c>
      <c r="J167" s="3" t="s">
        <v>16</v>
      </c>
      <c r="K167" s="3" t="s">
        <v>2909</v>
      </c>
      <c r="L167" s="3" t="s">
        <v>2910</v>
      </c>
    </row>
    <row r="168" spans="1:12" x14ac:dyDescent="0.35">
      <c r="A168" s="3" t="s">
        <v>6049</v>
      </c>
      <c r="B168" s="3" t="s">
        <v>25</v>
      </c>
      <c r="C168" s="3">
        <v>419678</v>
      </c>
      <c r="D168" s="3">
        <v>1</v>
      </c>
      <c r="E168" s="3">
        <v>436</v>
      </c>
      <c r="F168" s="4">
        <v>3.8959300000000003E-151</v>
      </c>
      <c r="G168" s="3">
        <v>435.96800000000002</v>
      </c>
      <c r="H168" s="3" t="s">
        <v>2903</v>
      </c>
      <c r="I168" s="3" t="s">
        <v>2904</v>
      </c>
      <c r="J168" s="3" t="s">
        <v>16</v>
      </c>
      <c r="K168" s="3" t="s">
        <v>16</v>
      </c>
      <c r="L168" s="3" t="s">
        <v>2905</v>
      </c>
    </row>
    <row r="169" spans="1:12" x14ac:dyDescent="0.35">
      <c r="A169" s="3" t="s">
        <v>6050</v>
      </c>
      <c r="B169" s="3" t="s">
        <v>13</v>
      </c>
      <c r="C169" s="3">
        <v>224715</v>
      </c>
      <c r="D169" s="3">
        <v>18</v>
      </c>
      <c r="E169" s="3">
        <v>232</v>
      </c>
      <c r="F169" s="4">
        <v>1.17775E-37</v>
      </c>
      <c r="G169" s="3">
        <v>132.119</v>
      </c>
      <c r="H169" s="3" t="s">
        <v>2898</v>
      </c>
      <c r="I169" s="3" t="s">
        <v>2899</v>
      </c>
      <c r="J169" s="3" t="s">
        <v>16</v>
      </c>
      <c r="K169" s="3" t="s">
        <v>2900</v>
      </c>
      <c r="L169" s="3" t="s">
        <v>2901</v>
      </c>
    </row>
    <row r="170" spans="1:12" x14ac:dyDescent="0.35">
      <c r="A170" s="3" t="s">
        <v>6051</v>
      </c>
      <c r="B170" s="3" t="s">
        <v>25</v>
      </c>
      <c r="C170" s="3">
        <v>419691</v>
      </c>
      <c r="D170" s="3">
        <v>38</v>
      </c>
      <c r="E170" s="3">
        <v>260</v>
      </c>
      <c r="F170" s="4">
        <v>5.8975500000000005E-23</v>
      </c>
      <c r="G170" s="3">
        <v>94.842600000000004</v>
      </c>
      <c r="H170" s="3" t="s">
        <v>259</v>
      </c>
      <c r="I170" s="3" t="s">
        <v>260</v>
      </c>
      <c r="J170" s="3" t="s">
        <v>16</v>
      </c>
      <c r="K170" s="3" t="s">
        <v>16</v>
      </c>
      <c r="L170" s="3" t="s">
        <v>261</v>
      </c>
    </row>
    <row r="171" spans="1:12" x14ac:dyDescent="0.35">
      <c r="A171" s="3" t="s">
        <v>6052</v>
      </c>
      <c r="B171" s="3" t="s">
        <v>13</v>
      </c>
      <c r="C171" s="3">
        <v>223562</v>
      </c>
      <c r="D171" s="3">
        <v>1</v>
      </c>
      <c r="E171" s="3">
        <v>507</v>
      </c>
      <c r="F171" s="3">
        <v>0</v>
      </c>
      <c r="G171" s="3">
        <v>517.57399999999996</v>
      </c>
      <c r="H171" s="3" t="s">
        <v>239</v>
      </c>
      <c r="I171" s="3" t="s">
        <v>240</v>
      </c>
      <c r="J171" s="3" t="s">
        <v>16</v>
      </c>
      <c r="K171" s="3" t="s">
        <v>241</v>
      </c>
      <c r="L171" s="3" t="s">
        <v>242</v>
      </c>
    </row>
    <row r="172" spans="1:12" x14ac:dyDescent="0.35">
      <c r="A172" s="3" t="s">
        <v>6053</v>
      </c>
      <c r="B172" s="3" t="s">
        <v>13</v>
      </c>
      <c r="C172" s="3">
        <v>223229</v>
      </c>
      <c r="D172" s="3">
        <v>1</v>
      </c>
      <c r="E172" s="3">
        <v>415</v>
      </c>
      <c r="F172" s="3">
        <v>0</v>
      </c>
      <c r="G172" s="3">
        <v>602.24199999999996</v>
      </c>
      <c r="H172" s="3" t="s">
        <v>2891</v>
      </c>
      <c r="I172" s="3" t="s">
        <v>2892</v>
      </c>
      <c r="J172" s="3" t="s">
        <v>16</v>
      </c>
      <c r="K172" s="3" t="s">
        <v>2893</v>
      </c>
      <c r="L172" s="3" t="s">
        <v>2894</v>
      </c>
    </row>
    <row r="173" spans="1:12" x14ac:dyDescent="0.35">
      <c r="A173" s="3" t="s">
        <v>6054</v>
      </c>
      <c r="B173" s="3" t="s">
        <v>13</v>
      </c>
      <c r="C173" s="3">
        <v>223216</v>
      </c>
      <c r="D173" s="3">
        <v>1</v>
      </c>
      <c r="E173" s="3">
        <v>514</v>
      </c>
      <c r="F173" s="3">
        <v>0</v>
      </c>
      <c r="G173" s="3">
        <v>829.971</v>
      </c>
      <c r="H173" s="3" t="s">
        <v>2888</v>
      </c>
      <c r="I173" s="3" t="s">
        <v>2889</v>
      </c>
      <c r="J173" s="3" t="s">
        <v>16</v>
      </c>
      <c r="K173" s="3" t="s">
        <v>2720</v>
      </c>
      <c r="L173" s="3" t="s">
        <v>2722</v>
      </c>
    </row>
    <row r="174" spans="1:12" x14ac:dyDescent="0.35">
      <c r="A174" s="3" t="s">
        <v>6055</v>
      </c>
      <c r="B174" s="3" t="s">
        <v>13</v>
      </c>
      <c r="C174" s="3">
        <v>223376</v>
      </c>
      <c r="D174" s="3">
        <v>6</v>
      </c>
      <c r="E174" s="3">
        <v>191</v>
      </c>
      <c r="F174" s="4">
        <v>1.6864299999999999E-97</v>
      </c>
      <c r="G174" s="3">
        <v>281.00700000000001</v>
      </c>
      <c r="H174" s="3" t="s">
        <v>2883</v>
      </c>
      <c r="I174" s="3" t="s">
        <v>2884</v>
      </c>
      <c r="J174" s="3" t="s">
        <v>16</v>
      </c>
      <c r="K174" s="3" t="s">
        <v>2885</v>
      </c>
      <c r="L174" s="3" t="s">
        <v>2886</v>
      </c>
    </row>
    <row r="175" spans="1:12" x14ac:dyDescent="0.35">
      <c r="A175" s="3" t="s">
        <v>6056</v>
      </c>
      <c r="B175" s="3" t="s">
        <v>13</v>
      </c>
      <c r="C175" s="3">
        <v>223228</v>
      </c>
      <c r="D175" s="3">
        <v>1</v>
      </c>
      <c r="E175" s="3">
        <v>339</v>
      </c>
      <c r="F175" s="4">
        <v>2.4263500000000002E-179</v>
      </c>
      <c r="G175" s="3">
        <v>500.19600000000003</v>
      </c>
      <c r="H175" s="3" t="s">
        <v>2878</v>
      </c>
      <c r="I175" s="3" t="s">
        <v>2879</v>
      </c>
      <c r="J175" s="3" t="s">
        <v>16</v>
      </c>
      <c r="K175" s="3" t="s">
        <v>2880</v>
      </c>
      <c r="L175" s="3" t="s">
        <v>2881</v>
      </c>
    </row>
    <row r="176" spans="1:12" x14ac:dyDescent="0.35">
      <c r="A176" s="3" t="s">
        <v>6057</v>
      </c>
      <c r="B176" s="3" t="s">
        <v>13</v>
      </c>
      <c r="C176" s="3">
        <v>223112</v>
      </c>
      <c r="D176" s="3">
        <v>8</v>
      </c>
      <c r="E176" s="3">
        <v>473</v>
      </c>
      <c r="F176" s="3">
        <v>0</v>
      </c>
      <c r="G176" s="3">
        <v>742.10900000000004</v>
      </c>
      <c r="H176" s="3" t="s">
        <v>2873</v>
      </c>
      <c r="I176" s="3" t="s">
        <v>2874</v>
      </c>
      <c r="J176" s="3" t="s">
        <v>16</v>
      </c>
      <c r="K176" s="3" t="s">
        <v>2875</v>
      </c>
      <c r="L176" s="3" t="s">
        <v>2876</v>
      </c>
    </row>
    <row r="177" spans="1:12" x14ac:dyDescent="0.35">
      <c r="A177" s="3" t="s">
        <v>6058</v>
      </c>
      <c r="B177" s="3" t="s">
        <v>13</v>
      </c>
      <c r="C177" s="3">
        <v>223124</v>
      </c>
      <c r="D177" s="3">
        <v>1</v>
      </c>
      <c r="E177" s="3">
        <v>733</v>
      </c>
      <c r="F177" s="3">
        <v>0</v>
      </c>
      <c r="G177" s="3">
        <v>1009.84</v>
      </c>
      <c r="H177" s="3" t="s">
        <v>2868</v>
      </c>
      <c r="I177" s="3" t="s">
        <v>2869</v>
      </c>
      <c r="J177" s="3" t="s">
        <v>16</v>
      </c>
      <c r="K177" s="3" t="s">
        <v>2870</v>
      </c>
      <c r="L177" s="3" t="s">
        <v>2871</v>
      </c>
    </row>
    <row r="178" spans="1:12" x14ac:dyDescent="0.35">
      <c r="A178" s="3" t="s">
        <v>6059</v>
      </c>
      <c r="B178" s="3" t="s">
        <v>13</v>
      </c>
      <c r="C178" s="3">
        <v>223125</v>
      </c>
      <c r="D178" s="3">
        <v>1</v>
      </c>
      <c r="E178" s="3">
        <v>218</v>
      </c>
      <c r="F178" s="4">
        <v>1.55012E-125</v>
      </c>
      <c r="G178" s="3">
        <v>354.565</v>
      </c>
      <c r="H178" s="3" t="s">
        <v>2864</v>
      </c>
      <c r="I178" s="3" t="s">
        <v>2865</v>
      </c>
      <c r="J178" s="3" t="s">
        <v>16</v>
      </c>
      <c r="K178" s="3" t="s">
        <v>469</v>
      </c>
      <c r="L178" s="3" t="s">
        <v>2866</v>
      </c>
    </row>
    <row r="179" spans="1:12" x14ac:dyDescent="0.35">
      <c r="A179" s="3" t="s">
        <v>6060</v>
      </c>
      <c r="B179" s="3" t="s">
        <v>13</v>
      </c>
      <c r="C179" s="3">
        <v>224741</v>
      </c>
      <c r="D179" s="3">
        <v>1</v>
      </c>
      <c r="E179" s="3">
        <v>81</v>
      </c>
      <c r="F179" s="4">
        <v>4.72633E-32</v>
      </c>
      <c r="G179" s="3">
        <v>106.166</v>
      </c>
      <c r="H179" s="3" t="s">
        <v>2859</v>
      </c>
      <c r="I179" s="3" t="s">
        <v>2860</v>
      </c>
      <c r="J179" s="3" t="s">
        <v>16</v>
      </c>
      <c r="K179" s="3" t="s">
        <v>2861</v>
      </c>
      <c r="L179" s="3" t="s">
        <v>2862</v>
      </c>
    </row>
    <row r="180" spans="1:12" x14ac:dyDescent="0.35">
      <c r="A180" s="3" t="s">
        <v>6061</v>
      </c>
      <c r="B180" s="3" t="s">
        <v>13</v>
      </c>
      <c r="C180" s="3">
        <v>223230</v>
      </c>
      <c r="D180" s="3">
        <v>1</v>
      </c>
      <c r="E180" s="3">
        <v>233</v>
      </c>
      <c r="F180" s="4">
        <v>1.13495E-113</v>
      </c>
      <c r="G180" s="3">
        <v>325.31200000000001</v>
      </c>
      <c r="H180" s="3" t="s">
        <v>2854</v>
      </c>
      <c r="I180" s="3" t="s">
        <v>2855</v>
      </c>
      <c r="J180" s="3" t="s">
        <v>16</v>
      </c>
      <c r="K180" s="3" t="s">
        <v>2856</v>
      </c>
      <c r="L180" s="3" t="s">
        <v>2857</v>
      </c>
    </row>
    <row r="181" spans="1:12" x14ac:dyDescent="0.35">
      <c r="A181" s="3" t="s">
        <v>6062</v>
      </c>
      <c r="B181" s="3" t="s">
        <v>13</v>
      </c>
      <c r="C181" s="3">
        <v>223944</v>
      </c>
      <c r="D181" s="3">
        <v>12</v>
      </c>
      <c r="E181" s="3">
        <v>449</v>
      </c>
      <c r="F181" s="4">
        <v>2.8628099999999998E-71</v>
      </c>
      <c r="G181" s="3">
        <v>232.95699999999999</v>
      </c>
      <c r="H181" s="3" t="s">
        <v>2850</v>
      </c>
      <c r="I181" s="3" t="s">
        <v>2851</v>
      </c>
      <c r="J181" s="3" t="s">
        <v>16</v>
      </c>
      <c r="K181" s="3" t="s">
        <v>2002</v>
      </c>
      <c r="L181" s="3" t="s">
        <v>2852</v>
      </c>
    </row>
    <row r="182" spans="1:12" x14ac:dyDescent="0.35">
      <c r="A182" s="3" t="s">
        <v>6066</v>
      </c>
      <c r="B182" s="3" t="s">
        <v>13</v>
      </c>
      <c r="C182" s="3">
        <v>223105</v>
      </c>
      <c r="D182" s="3">
        <v>12</v>
      </c>
      <c r="E182" s="3">
        <v>372</v>
      </c>
      <c r="F182" s="3">
        <v>0</v>
      </c>
      <c r="G182" s="3">
        <v>514.86500000000001</v>
      </c>
      <c r="H182" s="3" t="s">
        <v>2845</v>
      </c>
      <c r="I182" s="3" t="s">
        <v>2846</v>
      </c>
      <c r="J182" s="3" t="s">
        <v>16</v>
      </c>
      <c r="K182" s="3" t="s">
        <v>2847</v>
      </c>
      <c r="L182" s="3" t="s">
        <v>2848</v>
      </c>
    </row>
    <row r="183" spans="1:12" x14ac:dyDescent="0.35">
      <c r="A183" s="3" t="s">
        <v>6067</v>
      </c>
      <c r="B183" s="3" t="s">
        <v>13</v>
      </c>
      <c r="C183" s="3">
        <v>223119</v>
      </c>
      <c r="D183" s="3">
        <v>1</v>
      </c>
      <c r="E183" s="3">
        <v>161</v>
      </c>
      <c r="F183" s="4">
        <v>2.1935999999999999E-86</v>
      </c>
      <c r="G183" s="3">
        <v>249.87</v>
      </c>
      <c r="H183" s="3" t="s">
        <v>2840</v>
      </c>
      <c r="I183" s="3" t="s">
        <v>2841</v>
      </c>
      <c r="J183" s="3" t="s">
        <v>16</v>
      </c>
      <c r="K183" s="3" t="s">
        <v>2842</v>
      </c>
      <c r="L183" s="3" t="s">
        <v>2843</v>
      </c>
    </row>
    <row r="184" spans="1:12" x14ac:dyDescent="0.35">
      <c r="A184" s="3" t="s">
        <v>6068</v>
      </c>
      <c r="B184" s="3" t="s">
        <v>13</v>
      </c>
      <c r="C184" s="3">
        <v>223611</v>
      </c>
      <c r="D184" s="3">
        <v>1</v>
      </c>
      <c r="E184" s="3">
        <v>127</v>
      </c>
      <c r="F184" s="4">
        <v>1.6748300000000001E-26</v>
      </c>
      <c r="G184" s="3">
        <v>95.903000000000006</v>
      </c>
      <c r="H184" s="3" t="s">
        <v>2835</v>
      </c>
      <c r="I184" s="3" t="s">
        <v>2836</v>
      </c>
      <c r="J184" s="3" t="s">
        <v>16</v>
      </c>
      <c r="K184" s="3" t="s">
        <v>2837</v>
      </c>
      <c r="L184" s="3" t="s">
        <v>2838</v>
      </c>
    </row>
    <row r="185" spans="1:12" x14ac:dyDescent="0.35">
      <c r="A185" s="3" t="s">
        <v>6069</v>
      </c>
      <c r="B185" s="3" t="s">
        <v>13</v>
      </c>
      <c r="C185" s="3">
        <v>224054</v>
      </c>
      <c r="D185" s="3">
        <v>1</v>
      </c>
      <c r="E185" s="3">
        <v>291</v>
      </c>
      <c r="F185" s="4">
        <v>3.67421E-79</v>
      </c>
      <c r="G185" s="3">
        <v>241.828</v>
      </c>
      <c r="H185" s="3" t="s">
        <v>1590</v>
      </c>
      <c r="I185" s="3" t="s">
        <v>1591</v>
      </c>
      <c r="J185" s="3" t="s">
        <v>16</v>
      </c>
      <c r="K185" s="3" t="s">
        <v>1592</v>
      </c>
      <c r="L185" s="3" t="s">
        <v>1593</v>
      </c>
    </row>
    <row r="186" spans="1:12" x14ac:dyDescent="0.35">
      <c r="A186" s="3" t="s">
        <v>6070</v>
      </c>
      <c r="B186" s="3" t="s">
        <v>13</v>
      </c>
      <c r="C186" s="3">
        <v>223912</v>
      </c>
      <c r="D186" s="3">
        <v>7</v>
      </c>
      <c r="E186" s="3">
        <v>225</v>
      </c>
      <c r="F186" s="3">
        <v>7.5667499999999997E-3</v>
      </c>
      <c r="G186" s="3">
        <v>37.218800000000002</v>
      </c>
      <c r="H186" s="3" t="s">
        <v>2829</v>
      </c>
      <c r="I186" s="3" t="s">
        <v>2830</v>
      </c>
      <c r="J186" s="3" t="s">
        <v>16</v>
      </c>
      <c r="K186" s="3" t="s">
        <v>2831</v>
      </c>
      <c r="L186" s="3" t="s">
        <v>2832</v>
      </c>
    </row>
    <row r="187" spans="1:12" x14ac:dyDescent="0.35">
      <c r="A187" s="3" t="s">
        <v>6071</v>
      </c>
      <c r="B187" s="3" t="s">
        <v>25</v>
      </c>
      <c r="C187" s="3">
        <v>414067</v>
      </c>
      <c r="D187" s="3">
        <v>46</v>
      </c>
      <c r="E187" s="3">
        <v>150</v>
      </c>
      <c r="F187" s="4">
        <v>5.5706799999999998E-12</v>
      </c>
      <c r="G187" s="3">
        <v>61.2226</v>
      </c>
      <c r="H187" s="3" t="s">
        <v>2102</v>
      </c>
      <c r="I187" s="3" t="s">
        <v>2424</v>
      </c>
      <c r="J187" s="3" t="s">
        <v>99</v>
      </c>
      <c r="K187" s="3" t="s">
        <v>16</v>
      </c>
      <c r="L187" s="3" t="s">
        <v>2425</v>
      </c>
    </row>
    <row r="188" spans="1:12" x14ac:dyDescent="0.35">
      <c r="A188" s="3" t="s">
        <v>6072</v>
      </c>
      <c r="B188" s="3" t="s">
        <v>25</v>
      </c>
      <c r="C188" s="3">
        <v>223532</v>
      </c>
      <c r="D188" s="3">
        <v>65</v>
      </c>
      <c r="E188" s="3">
        <v>127</v>
      </c>
      <c r="F188" s="4">
        <v>7.12767E-6</v>
      </c>
      <c r="G188" s="3">
        <v>43.4467</v>
      </c>
      <c r="H188" s="3" t="s">
        <v>846</v>
      </c>
      <c r="I188" s="3" t="s">
        <v>847</v>
      </c>
      <c r="J188" s="3" t="s">
        <v>99</v>
      </c>
      <c r="K188" s="3" t="s">
        <v>16</v>
      </c>
      <c r="L188" s="3" t="s">
        <v>848</v>
      </c>
    </row>
    <row r="189" spans="1:12" x14ac:dyDescent="0.35">
      <c r="A189" s="3" t="s">
        <v>6073</v>
      </c>
      <c r="B189" s="3" t="s">
        <v>13</v>
      </c>
      <c r="C189" s="3">
        <v>223423</v>
      </c>
      <c r="D189" s="3">
        <v>1</v>
      </c>
      <c r="E189" s="3">
        <v>123</v>
      </c>
      <c r="F189" s="4">
        <v>5.1734399999999995E-7</v>
      </c>
      <c r="G189" s="3">
        <v>45.526400000000002</v>
      </c>
      <c r="H189" s="3" t="s">
        <v>1114</v>
      </c>
      <c r="I189" s="3" t="s">
        <v>1115</v>
      </c>
      <c r="J189" s="3" t="s">
        <v>16</v>
      </c>
      <c r="K189" s="3" t="s">
        <v>397</v>
      </c>
      <c r="L189" s="3" t="s">
        <v>1116</v>
      </c>
    </row>
    <row r="190" spans="1:12" x14ac:dyDescent="0.35">
      <c r="A190" s="3" t="s">
        <v>6074</v>
      </c>
      <c r="B190" s="3" t="s">
        <v>13</v>
      </c>
      <c r="C190" s="3">
        <v>223737</v>
      </c>
      <c r="D190" s="3">
        <v>25</v>
      </c>
      <c r="E190" s="3">
        <v>347</v>
      </c>
      <c r="F190" s="4">
        <v>2.3215299999999999E-31</v>
      </c>
      <c r="G190" s="3">
        <v>122.316</v>
      </c>
      <c r="H190" s="3" t="s">
        <v>464</v>
      </c>
      <c r="I190" s="3" t="s">
        <v>465</v>
      </c>
      <c r="J190" s="3" t="s">
        <v>16</v>
      </c>
      <c r="K190" s="3" t="s">
        <v>466</v>
      </c>
      <c r="L190" s="3" t="s">
        <v>467</v>
      </c>
    </row>
    <row r="191" spans="1:12" x14ac:dyDescent="0.35">
      <c r="A191" s="3" t="s">
        <v>6075</v>
      </c>
      <c r="B191" s="3" t="s">
        <v>13</v>
      </c>
      <c r="C191" s="3">
        <v>224995</v>
      </c>
      <c r="D191" s="3">
        <v>1</v>
      </c>
      <c r="E191" s="3">
        <v>284</v>
      </c>
      <c r="F191" s="4">
        <v>2.1583800000000001E-111</v>
      </c>
      <c r="G191" s="3">
        <v>323.00099999999998</v>
      </c>
      <c r="H191" s="3" t="s">
        <v>2820</v>
      </c>
      <c r="I191" s="3" t="s">
        <v>2821</v>
      </c>
      <c r="J191" s="3" t="s">
        <v>16</v>
      </c>
      <c r="K191" s="3" t="s">
        <v>2822</v>
      </c>
      <c r="L191" s="3" t="s">
        <v>2823</v>
      </c>
    </row>
    <row r="192" spans="1:12" x14ac:dyDescent="0.35">
      <c r="A192" s="3" t="s">
        <v>6076</v>
      </c>
      <c r="B192" s="3" t="s">
        <v>13</v>
      </c>
      <c r="C192" s="3">
        <v>223411</v>
      </c>
      <c r="D192" s="3">
        <v>24</v>
      </c>
      <c r="E192" s="3">
        <v>449</v>
      </c>
      <c r="F192" s="3">
        <v>0</v>
      </c>
      <c r="G192" s="3">
        <v>523.34100000000001</v>
      </c>
      <c r="H192" s="3" t="s">
        <v>2815</v>
      </c>
      <c r="I192" s="3" t="s">
        <v>2816</v>
      </c>
      <c r="J192" s="3" t="s">
        <v>16</v>
      </c>
      <c r="K192" s="3" t="s">
        <v>2817</v>
      </c>
      <c r="L192" s="3" t="s">
        <v>2818</v>
      </c>
    </row>
    <row r="193" spans="1:12" x14ac:dyDescent="0.35">
      <c r="A193" s="3" t="s">
        <v>6077</v>
      </c>
      <c r="B193" s="3" t="s">
        <v>25</v>
      </c>
      <c r="C193" s="3">
        <v>418617</v>
      </c>
      <c r="D193" s="3">
        <v>5</v>
      </c>
      <c r="E193" s="3">
        <v>632</v>
      </c>
      <c r="F193" s="3">
        <v>0</v>
      </c>
      <c r="G193" s="3">
        <v>879.08</v>
      </c>
      <c r="H193" s="3" t="s">
        <v>2811</v>
      </c>
      <c r="I193" s="3" t="s">
        <v>2812</v>
      </c>
      <c r="J193" s="3" t="s">
        <v>16</v>
      </c>
      <c r="K193" s="3" t="s">
        <v>16</v>
      </c>
      <c r="L193" s="3" t="s">
        <v>2813</v>
      </c>
    </row>
    <row r="194" spans="1:12" x14ac:dyDescent="0.35">
      <c r="A194" s="3" t="s">
        <v>6078</v>
      </c>
      <c r="B194" s="3" t="s">
        <v>25</v>
      </c>
      <c r="C194" s="3">
        <v>419687</v>
      </c>
      <c r="D194" s="3">
        <v>1</v>
      </c>
      <c r="E194" s="3">
        <v>168</v>
      </c>
      <c r="F194" s="4">
        <v>1.8512099999999999E-26</v>
      </c>
      <c r="G194" s="3">
        <v>98.854699999999994</v>
      </c>
      <c r="H194" s="3" t="s">
        <v>982</v>
      </c>
      <c r="I194" s="3" t="s">
        <v>983</v>
      </c>
      <c r="J194" s="3" t="s">
        <v>16</v>
      </c>
      <c r="K194" s="3" t="s">
        <v>16</v>
      </c>
      <c r="L194" s="3" t="s">
        <v>984</v>
      </c>
    </row>
    <row r="195" spans="1:12" x14ac:dyDescent="0.35">
      <c r="A195" s="3" t="s">
        <v>6079</v>
      </c>
      <c r="B195" s="3" t="s">
        <v>25</v>
      </c>
      <c r="C195" s="3">
        <v>421695</v>
      </c>
      <c r="D195" s="3">
        <v>1</v>
      </c>
      <c r="E195" s="3">
        <v>184</v>
      </c>
      <c r="F195" s="4">
        <v>2.3130899999999999E-18</v>
      </c>
      <c r="G195" s="3">
        <v>86.898799999999994</v>
      </c>
      <c r="H195" s="3" t="s">
        <v>306</v>
      </c>
      <c r="I195" s="3" t="s">
        <v>307</v>
      </c>
      <c r="J195" s="3" t="s">
        <v>113</v>
      </c>
      <c r="K195" s="3" t="s">
        <v>16</v>
      </c>
      <c r="L195" s="3" t="s">
        <v>308</v>
      </c>
    </row>
    <row r="196" spans="1:12" x14ac:dyDescent="0.35">
      <c r="A196" s="3" t="s">
        <v>6080</v>
      </c>
      <c r="B196" s="3" t="s">
        <v>13</v>
      </c>
      <c r="C196" s="3">
        <v>224584</v>
      </c>
      <c r="D196" s="3">
        <v>7</v>
      </c>
      <c r="E196" s="3">
        <v>178</v>
      </c>
      <c r="F196" s="4">
        <v>1.38742E-26</v>
      </c>
      <c r="G196" s="3">
        <v>99.6374</v>
      </c>
      <c r="H196" s="3" t="s">
        <v>1018</v>
      </c>
      <c r="I196" s="3" t="s">
        <v>1019</v>
      </c>
      <c r="J196" s="3" t="s">
        <v>16</v>
      </c>
      <c r="K196" s="3" t="s">
        <v>1020</v>
      </c>
      <c r="L196" s="3" t="s">
        <v>1021</v>
      </c>
    </row>
    <row r="197" spans="1:12" x14ac:dyDescent="0.35">
      <c r="A197" s="3" t="s">
        <v>6081</v>
      </c>
      <c r="B197" s="3" t="s">
        <v>13</v>
      </c>
      <c r="C197" s="3">
        <v>224584</v>
      </c>
      <c r="D197" s="3">
        <v>56</v>
      </c>
      <c r="E197" s="3">
        <v>166</v>
      </c>
      <c r="F197" s="4">
        <v>5.0565100000000002E-17</v>
      </c>
      <c r="G197" s="3">
        <v>74.214200000000005</v>
      </c>
      <c r="H197" s="3" t="s">
        <v>1018</v>
      </c>
      <c r="I197" s="3" t="s">
        <v>1019</v>
      </c>
      <c r="J197" s="3" t="s">
        <v>99</v>
      </c>
      <c r="K197" s="3" t="s">
        <v>1020</v>
      </c>
      <c r="L197" s="3" t="s">
        <v>1021</v>
      </c>
    </row>
    <row r="198" spans="1:12" x14ac:dyDescent="0.35">
      <c r="A198" s="3" t="s">
        <v>6082</v>
      </c>
      <c r="B198" s="3" t="s">
        <v>25</v>
      </c>
      <c r="C198" s="3">
        <v>419728</v>
      </c>
      <c r="D198" s="3">
        <v>15</v>
      </c>
      <c r="E198" s="3">
        <v>203</v>
      </c>
      <c r="F198" s="4">
        <v>1.13376E-31</v>
      </c>
      <c r="G198" s="3">
        <v>113.904</v>
      </c>
      <c r="H198" s="3" t="s">
        <v>2803</v>
      </c>
      <c r="I198" s="3" t="s">
        <v>2804</v>
      </c>
      <c r="J198" s="3" t="s">
        <v>16</v>
      </c>
      <c r="K198" s="3" t="s">
        <v>16</v>
      </c>
      <c r="L198" s="3" t="s">
        <v>2805</v>
      </c>
    </row>
    <row r="199" spans="1:12" x14ac:dyDescent="0.35">
      <c r="A199" s="3" t="s">
        <v>6083</v>
      </c>
      <c r="B199" s="3" t="s">
        <v>25</v>
      </c>
      <c r="C199" s="3">
        <v>418433</v>
      </c>
      <c r="D199" s="3">
        <v>1</v>
      </c>
      <c r="E199" s="3">
        <v>43</v>
      </c>
      <c r="F199" s="3">
        <v>2.4435700000000001E-4</v>
      </c>
      <c r="G199" s="3">
        <v>39.954599999999999</v>
      </c>
      <c r="H199" s="3" t="s">
        <v>1597</v>
      </c>
      <c r="I199" s="3" t="s">
        <v>2215</v>
      </c>
      <c r="J199" s="3" t="s">
        <v>113</v>
      </c>
      <c r="K199" s="3" t="s">
        <v>16</v>
      </c>
      <c r="L199" s="3" t="s">
        <v>2216</v>
      </c>
    </row>
    <row r="200" spans="1:12" x14ac:dyDescent="0.35">
      <c r="A200" s="3" t="s">
        <v>6084</v>
      </c>
      <c r="B200" s="3" t="s">
        <v>25</v>
      </c>
      <c r="C200" s="3">
        <v>227779</v>
      </c>
      <c r="D200" s="3">
        <v>174</v>
      </c>
      <c r="E200" s="3">
        <v>446</v>
      </c>
      <c r="F200" s="4">
        <v>2.9307700000000002E-22</v>
      </c>
      <c r="G200" s="3">
        <v>98.334699999999998</v>
      </c>
      <c r="H200" s="3" t="s">
        <v>1153</v>
      </c>
      <c r="I200" s="3" t="s">
        <v>1154</v>
      </c>
      <c r="J200" s="3" t="s">
        <v>16</v>
      </c>
      <c r="K200" s="3" t="s">
        <v>16</v>
      </c>
      <c r="L200" s="3" t="s">
        <v>1155</v>
      </c>
    </row>
    <row r="201" spans="1:12" x14ac:dyDescent="0.35">
      <c r="A201" s="3" t="s">
        <v>6084</v>
      </c>
      <c r="B201" s="3" t="s">
        <v>25</v>
      </c>
      <c r="C201" s="3">
        <v>225242</v>
      </c>
      <c r="D201" s="3">
        <v>476</v>
      </c>
      <c r="E201" s="3">
        <v>726</v>
      </c>
      <c r="F201" s="4">
        <v>1.16724E-12</v>
      </c>
      <c r="G201" s="3">
        <v>69.7714</v>
      </c>
      <c r="H201" s="3" t="s">
        <v>2798</v>
      </c>
      <c r="I201" s="3" t="s">
        <v>2799</v>
      </c>
      <c r="J201" s="3" t="s">
        <v>99</v>
      </c>
      <c r="K201" s="3" t="s">
        <v>16</v>
      </c>
      <c r="L201" s="3" t="s">
        <v>2800</v>
      </c>
    </row>
    <row r="202" spans="1:12" x14ac:dyDescent="0.35">
      <c r="A202" s="3" t="s">
        <v>6085</v>
      </c>
      <c r="B202" s="3" t="s">
        <v>25</v>
      </c>
      <c r="C202" s="3">
        <v>417480</v>
      </c>
      <c r="D202" s="3">
        <v>3</v>
      </c>
      <c r="E202" s="3">
        <v>135</v>
      </c>
      <c r="F202" s="4">
        <v>2.5521500000000002E-12</v>
      </c>
      <c r="G202" s="3">
        <v>59.793700000000001</v>
      </c>
      <c r="H202" s="3" t="s">
        <v>2793</v>
      </c>
      <c r="I202" s="3" t="s">
        <v>2794</v>
      </c>
      <c r="J202" s="3" t="s">
        <v>16</v>
      </c>
      <c r="K202" s="3" t="s">
        <v>16</v>
      </c>
      <c r="L202" s="3" t="s">
        <v>2795</v>
      </c>
    </row>
    <row r="203" spans="1:12" x14ac:dyDescent="0.35">
      <c r="A203" s="3" t="s">
        <v>6086</v>
      </c>
      <c r="B203" s="3" t="s">
        <v>13</v>
      </c>
      <c r="C203" s="3">
        <v>223713</v>
      </c>
      <c r="D203" s="3">
        <v>3</v>
      </c>
      <c r="E203" s="3">
        <v>96</v>
      </c>
      <c r="F203" s="4">
        <v>5.71391E-11</v>
      </c>
      <c r="G203" s="3">
        <v>54.8249</v>
      </c>
      <c r="H203" s="3" t="s">
        <v>191</v>
      </c>
      <c r="I203" s="3" t="s">
        <v>192</v>
      </c>
      <c r="J203" s="3" t="s">
        <v>16</v>
      </c>
      <c r="K203" s="3" t="s">
        <v>193</v>
      </c>
      <c r="L203" s="3" t="s">
        <v>194</v>
      </c>
    </row>
    <row r="204" spans="1:12" x14ac:dyDescent="0.35">
      <c r="A204" s="3" t="s">
        <v>6087</v>
      </c>
      <c r="B204" s="3" t="s">
        <v>25</v>
      </c>
      <c r="C204" s="3">
        <v>223810</v>
      </c>
      <c r="D204" s="3">
        <v>30</v>
      </c>
      <c r="E204" s="3">
        <v>178</v>
      </c>
      <c r="F204" s="4">
        <v>2.3667900000000001E-5</v>
      </c>
      <c r="G204" s="3">
        <v>44.011899999999997</v>
      </c>
      <c r="H204" s="3" t="s">
        <v>2783</v>
      </c>
      <c r="I204" s="3" t="s">
        <v>2784</v>
      </c>
      <c r="J204" s="3" t="s">
        <v>113</v>
      </c>
      <c r="K204" s="3" t="s">
        <v>16</v>
      </c>
      <c r="L204" s="3" t="s">
        <v>2785</v>
      </c>
    </row>
    <row r="205" spans="1:12" x14ac:dyDescent="0.35">
      <c r="A205" s="3" t="s">
        <v>6088</v>
      </c>
      <c r="B205" s="3" t="s">
        <v>25</v>
      </c>
      <c r="C205" s="3">
        <v>412728</v>
      </c>
      <c r="D205" s="3">
        <v>5</v>
      </c>
      <c r="E205" s="3">
        <v>333</v>
      </c>
      <c r="F205" s="4">
        <v>2.6803300000000001E-72</v>
      </c>
      <c r="G205" s="3">
        <v>227.11</v>
      </c>
      <c r="H205" s="3" t="s">
        <v>2776</v>
      </c>
      <c r="I205" s="3" t="s">
        <v>6089</v>
      </c>
      <c r="J205" s="3" t="s">
        <v>16</v>
      </c>
      <c r="K205" s="3" t="s">
        <v>16</v>
      </c>
      <c r="L205" s="3" t="s">
        <v>6090</v>
      </c>
    </row>
    <row r="206" spans="1:12" x14ac:dyDescent="0.35">
      <c r="A206" s="3" t="s">
        <v>6091</v>
      </c>
      <c r="B206" s="3" t="s">
        <v>13</v>
      </c>
      <c r="C206" s="3">
        <v>224221</v>
      </c>
      <c r="D206" s="3">
        <v>30</v>
      </c>
      <c r="E206" s="3">
        <v>160</v>
      </c>
      <c r="F206" s="4">
        <v>6.2814600000000002E-30</v>
      </c>
      <c r="G206" s="3">
        <v>107.36199999999999</v>
      </c>
      <c r="H206" s="3" t="s">
        <v>2770</v>
      </c>
      <c r="I206" s="3" t="s">
        <v>2771</v>
      </c>
      <c r="J206" s="3" t="s">
        <v>16</v>
      </c>
      <c r="K206" s="3" t="s">
        <v>927</v>
      </c>
      <c r="L206" s="3" t="s">
        <v>2772</v>
      </c>
    </row>
    <row r="207" spans="1:12" x14ac:dyDescent="0.35">
      <c r="A207" s="3" t="s">
        <v>6092</v>
      </c>
      <c r="B207" s="3" t="s">
        <v>25</v>
      </c>
      <c r="C207" s="3">
        <v>419990</v>
      </c>
      <c r="D207" s="3">
        <v>9</v>
      </c>
      <c r="E207" s="3">
        <v>118</v>
      </c>
      <c r="F207" s="3">
        <v>6.5049900000000004E-3</v>
      </c>
      <c r="G207" s="3">
        <v>33.660699999999999</v>
      </c>
      <c r="H207" s="3" t="s">
        <v>2765</v>
      </c>
      <c r="I207" s="3" t="s">
        <v>2766</v>
      </c>
      <c r="J207" s="3" t="s">
        <v>16</v>
      </c>
      <c r="K207" s="3" t="s">
        <v>16</v>
      </c>
      <c r="L207" s="3" t="s">
        <v>2767</v>
      </c>
    </row>
    <row r="208" spans="1:12" x14ac:dyDescent="0.35">
      <c r="A208" s="3" t="s">
        <v>6093</v>
      </c>
      <c r="B208" s="3" t="s">
        <v>13</v>
      </c>
      <c r="C208" s="3">
        <v>223999</v>
      </c>
      <c r="D208" s="3">
        <v>78</v>
      </c>
      <c r="E208" s="3">
        <v>324</v>
      </c>
      <c r="F208" s="4">
        <v>1.1410999999999999E-16</v>
      </c>
      <c r="G208" s="3">
        <v>78.983800000000002</v>
      </c>
      <c r="H208" s="3" t="s">
        <v>2760</v>
      </c>
      <c r="I208" s="3" t="s">
        <v>2761</v>
      </c>
      <c r="J208" s="3" t="s">
        <v>16</v>
      </c>
      <c r="K208" s="3" t="s">
        <v>2762</v>
      </c>
      <c r="L208" s="3" t="s">
        <v>2763</v>
      </c>
    </row>
    <row r="209" spans="1:12" x14ac:dyDescent="0.35">
      <c r="A209" s="3" t="s">
        <v>6094</v>
      </c>
      <c r="B209" s="3" t="s">
        <v>13</v>
      </c>
      <c r="C209" s="3">
        <v>223362</v>
      </c>
      <c r="D209" s="3">
        <v>2</v>
      </c>
      <c r="E209" s="3">
        <v>433</v>
      </c>
      <c r="F209" s="4">
        <v>3.5182600000000002E-148</v>
      </c>
      <c r="G209" s="3">
        <v>427.834</v>
      </c>
      <c r="H209" s="3" t="s">
        <v>2755</v>
      </c>
      <c r="I209" s="3" t="s">
        <v>2756</v>
      </c>
      <c r="J209" s="3" t="s">
        <v>16</v>
      </c>
      <c r="K209" s="3" t="s">
        <v>2757</v>
      </c>
      <c r="L209" s="3" t="s">
        <v>2758</v>
      </c>
    </row>
    <row r="210" spans="1:12" x14ac:dyDescent="0.35">
      <c r="A210" s="3" t="s">
        <v>6095</v>
      </c>
      <c r="B210" s="3" t="s">
        <v>13</v>
      </c>
      <c r="C210" s="3">
        <v>223508</v>
      </c>
      <c r="D210" s="3">
        <v>3</v>
      </c>
      <c r="E210" s="3">
        <v>180</v>
      </c>
      <c r="F210" s="4">
        <v>1.2468099999999999E-42</v>
      </c>
      <c r="G210" s="3">
        <v>140.602</v>
      </c>
      <c r="H210" s="3" t="s">
        <v>2206</v>
      </c>
      <c r="I210" s="3" t="s">
        <v>2207</v>
      </c>
      <c r="J210" s="3" t="s">
        <v>16</v>
      </c>
      <c r="K210" s="3" t="s">
        <v>2208</v>
      </c>
      <c r="L210" s="3" t="s">
        <v>2209</v>
      </c>
    </row>
    <row r="211" spans="1:12" x14ac:dyDescent="0.35">
      <c r="A211" s="3" t="s">
        <v>6096</v>
      </c>
      <c r="B211" s="3" t="s">
        <v>13</v>
      </c>
      <c r="C211" s="3">
        <v>223443</v>
      </c>
      <c r="D211" s="3">
        <v>12</v>
      </c>
      <c r="E211" s="3">
        <v>467</v>
      </c>
      <c r="F211" s="4">
        <v>1.3351600000000001E-25</v>
      </c>
      <c r="G211" s="3">
        <v>109.31</v>
      </c>
      <c r="H211" s="3" t="s">
        <v>872</v>
      </c>
      <c r="I211" s="3" t="s">
        <v>873</v>
      </c>
      <c r="J211" s="3" t="s">
        <v>16</v>
      </c>
      <c r="K211" s="3" t="s">
        <v>869</v>
      </c>
      <c r="L211" s="3" t="s">
        <v>874</v>
      </c>
    </row>
    <row r="212" spans="1:12" x14ac:dyDescent="0.35">
      <c r="A212" s="3" t="s">
        <v>6097</v>
      </c>
      <c r="B212" s="3" t="s">
        <v>13</v>
      </c>
      <c r="C212" s="3">
        <v>223982</v>
      </c>
      <c r="D212" s="3">
        <v>20</v>
      </c>
      <c r="E212" s="3">
        <v>325</v>
      </c>
      <c r="F212" s="4">
        <v>8.8143100000000001E-132</v>
      </c>
      <c r="G212" s="3">
        <v>377.77199999999999</v>
      </c>
      <c r="H212" s="3" t="s">
        <v>2745</v>
      </c>
      <c r="I212" s="3" t="s">
        <v>2746</v>
      </c>
      <c r="J212" s="3" t="s">
        <v>16</v>
      </c>
      <c r="K212" s="3" t="s">
        <v>1429</v>
      </c>
      <c r="L212" s="3" t="s">
        <v>2747</v>
      </c>
    </row>
    <row r="213" spans="1:12" x14ac:dyDescent="0.35">
      <c r="A213" s="3" t="s">
        <v>6098</v>
      </c>
      <c r="B213" s="3" t="s">
        <v>25</v>
      </c>
      <c r="C213" s="3">
        <v>225944</v>
      </c>
      <c r="D213" s="3">
        <v>404</v>
      </c>
      <c r="E213" s="3">
        <v>588</v>
      </c>
      <c r="F213" s="4">
        <v>9.0518700000000007E-30</v>
      </c>
      <c r="G213" s="3">
        <v>116.062</v>
      </c>
      <c r="H213" s="3" t="s">
        <v>7605</v>
      </c>
      <c r="I213" s="3" t="s">
        <v>7606</v>
      </c>
      <c r="J213" s="3" t="s">
        <v>16</v>
      </c>
      <c r="K213" s="3" t="s">
        <v>16</v>
      </c>
      <c r="L213" s="3" t="s">
        <v>7607</v>
      </c>
    </row>
    <row r="214" spans="1:12" x14ac:dyDescent="0.35">
      <c r="A214" s="3" t="s">
        <v>6099</v>
      </c>
      <c r="B214" s="3" t="s">
        <v>13</v>
      </c>
      <c r="C214" s="3">
        <v>223122</v>
      </c>
      <c r="D214" s="3">
        <v>4</v>
      </c>
      <c r="E214" s="3">
        <v>423</v>
      </c>
      <c r="F214" s="4">
        <v>2.9122999999999998E-166</v>
      </c>
      <c r="G214" s="3">
        <v>473.74099999999999</v>
      </c>
      <c r="H214" s="3" t="s">
        <v>2741</v>
      </c>
      <c r="I214" s="3" t="s">
        <v>2742</v>
      </c>
      <c r="J214" s="3" t="s">
        <v>16</v>
      </c>
      <c r="K214" s="3" t="s">
        <v>802</v>
      </c>
      <c r="L214" s="3" t="s">
        <v>2743</v>
      </c>
    </row>
    <row r="215" spans="1:12" x14ac:dyDescent="0.35">
      <c r="A215" s="3" t="s">
        <v>6100</v>
      </c>
      <c r="B215" s="3" t="s">
        <v>13</v>
      </c>
      <c r="C215" s="3">
        <v>223537</v>
      </c>
      <c r="D215" s="3">
        <v>2</v>
      </c>
      <c r="E215" s="3">
        <v>205</v>
      </c>
      <c r="F215" s="4">
        <v>2.2860999999999999E-67</v>
      </c>
      <c r="G215" s="3">
        <v>205.18100000000001</v>
      </c>
      <c r="H215" s="3" t="s">
        <v>2737</v>
      </c>
      <c r="I215" s="3" t="s">
        <v>2738</v>
      </c>
      <c r="J215" s="3" t="s">
        <v>16</v>
      </c>
      <c r="K215" s="3" t="s">
        <v>123</v>
      </c>
      <c r="L215" s="3" t="s">
        <v>2739</v>
      </c>
    </row>
    <row r="216" spans="1:12" x14ac:dyDescent="0.35">
      <c r="A216" s="3" t="s">
        <v>6101</v>
      </c>
      <c r="B216" s="3" t="s">
        <v>13</v>
      </c>
      <c r="C216" s="3">
        <v>223361</v>
      </c>
      <c r="D216" s="3">
        <v>9</v>
      </c>
      <c r="E216" s="3">
        <v>229</v>
      </c>
      <c r="F216" s="4">
        <v>1.46719E-91</v>
      </c>
      <c r="G216" s="3">
        <v>269.14999999999998</v>
      </c>
      <c r="H216" s="3" t="s">
        <v>2733</v>
      </c>
      <c r="I216" s="3" t="s">
        <v>2734</v>
      </c>
      <c r="J216" s="3" t="s">
        <v>16</v>
      </c>
      <c r="K216" s="3" t="s">
        <v>825</v>
      </c>
      <c r="L216" s="3" t="s">
        <v>2735</v>
      </c>
    </row>
    <row r="217" spans="1:12" x14ac:dyDescent="0.35">
      <c r="A217" s="3" t="s">
        <v>6102</v>
      </c>
      <c r="B217" s="3" t="s">
        <v>13</v>
      </c>
      <c r="C217" s="3">
        <v>223245</v>
      </c>
      <c r="D217" s="3">
        <v>6</v>
      </c>
      <c r="E217" s="3">
        <v>305</v>
      </c>
      <c r="F217" s="4">
        <v>4.8744600000000001E-110</v>
      </c>
      <c r="G217" s="3">
        <v>321.84500000000003</v>
      </c>
      <c r="H217" s="3" t="s">
        <v>2729</v>
      </c>
      <c r="I217" s="3" t="s">
        <v>2730</v>
      </c>
      <c r="J217" s="3" t="s">
        <v>16</v>
      </c>
      <c r="K217" s="3" t="s">
        <v>825</v>
      </c>
      <c r="L217" s="3" t="s">
        <v>2731</v>
      </c>
    </row>
    <row r="218" spans="1:12" x14ac:dyDescent="0.35">
      <c r="A218" s="3" t="s">
        <v>6103</v>
      </c>
      <c r="B218" s="3" t="s">
        <v>13</v>
      </c>
      <c r="C218" s="3">
        <v>223617</v>
      </c>
      <c r="D218" s="3">
        <v>7</v>
      </c>
      <c r="E218" s="3">
        <v>267</v>
      </c>
      <c r="F218" s="4">
        <v>3.8007000000000001E-59</v>
      </c>
      <c r="G218" s="3">
        <v>188.38499999999999</v>
      </c>
      <c r="H218" s="3" t="s">
        <v>2724</v>
      </c>
      <c r="I218" s="3" t="s">
        <v>2725</v>
      </c>
      <c r="J218" s="3" t="s">
        <v>16</v>
      </c>
      <c r="K218" s="3" t="s">
        <v>2726</v>
      </c>
      <c r="L218" s="3" t="s">
        <v>2727</v>
      </c>
    </row>
    <row r="219" spans="1:12" x14ac:dyDescent="0.35">
      <c r="A219" s="3" t="s">
        <v>6104</v>
      </c>
      <c r="B219" s="3" t="s">
        <v>13</v>
      </c>
      <c r="C219" s="3">
        <v>223534</v>
      </c>
      <c r="D219" s="3">
        <v>13</v>
      </c>
      <c r="E219" s="3">
        <v>406</v>
      </c>
      <c r="F219" s="3">
        <v>0</v>
      </c>
      <c r="G219" s="3">
        <v>661.322</v>
      </c>
      <c r="H219" s="3" t="s">
        <v>2716</v>
      </c>
      <c r="I219" s="3" t="s">
        <v>2717</v>
      </c>
      <c r="J219" s="3" t="s">
        <v>16</v>
      </c>
      <c r="K219" s="3" t="s">
        <v>2718</v>
      </c>
      <c r="L219" s="3" t="s">
        <v>2719</v>
      </c>
    </row>
    <row r="220" spans="1:12" x14ac:dyDescent="0.35">
      <c r="A220" s="3" t="s">
        <v>6104</v>
      </c>
      <c r="B220" s="3" t="s">
        <v>13</v>
      </c>
      <c r="C220" s="3">
        <v>223534</v>
      </c>
      <c r="D220" s="3">
        <v>557</v>
      </c>
      <c r="E220" s="3">
        <v>924</v>
      </c>
      <c r="F220" s="4">
        <v>7.7579200000000001E-84</v>
      </c>
      <c r="G220" s="3">
        <v>277.27800000000002</v>
      </c>
      <c r="H220" s="3" t="s">
        <v>2716</v>
      </c>
      <c r="I220" s="3" t="s">
        <v>2717</v>
      </c>
      <c r="J220" s="3" t="s">
        <v>16</v>
      </c>
      <c r="K220" s="3" t="s">
        <v>2718</v>
      </c>
      <c r="L220" s="3" t="s">
        <v>2719</v>
      </c>
    </row>
    <row r="221" spans="1:12" x14ac:dyDescent="0.35">
      <c r="A221" s="3" t="s">
        <v>6104</v>
      </c>
      <c r="B221" s="3" t="s">
        <v>25</v>
      </c>
      <c r="C221" s="3">
        <v>223216</v>
      </c>
      <c r="D221" s="3">
        <v>945</v>
      </c>
      <c r="E221" s="3">
        <v>987</v>
      </c>
      <c r="F221" s="3">
        <v>5.4502200000000004E-4</v>
      </c>
      <c r="G221" s="3">
        <v>43.778500000000001</v>
      </c>
      <c r="H221" s="3" t="s">
        <v>2720</v>
      </c>
      <c r="I221" s="3" t="s">
        <v>2721</v>
      </c>
      <c r="J221" s="3" t="s">
        <v>113</v>
      </c>
      <c r="K221" s="3" t="s">
        <v>16</v>
      </c>
      <c r="L221" s="3" t="s">
        <v>2722</v>
      </c>
    </row>
    <row r="222" spans="1:12" x14ac:dyDescent="0.35">
      <c r="A222" s="3" t="s">
        <v>6105</v>
      </c>
      <c r="B222" s="3" t="s">
        <v>13</v>
      </c>
      <c r="C222" s="3">
        <v>223579</v>
      </c>
      <c r="D222" s="3">
        <v>1</v>
      </c>
      <c r="E222" s="3">
        <v>357</v>
      </c>
      <c r="F222" s="3">
        <v>0</v>
      </c>
      <c r="G222" s="3">
        <v>620.36099999999999</v>
      </c>
      <c r="H222" s="3" t="s">
        <v>2711</v>
      </c>
      <c r="I222" s="3" t="s">
        <v>2712</v>
      </c>
      <c r="J222" s="3" t="s">
        <v>16</v>
      </c>
      <c r="K222" s="3" t="s">
        <v>2713</v>
      </c>
      <c r="L222" s="3" t="s">
        <v>2714</v>
      </c>
    </row>
    <row r="223" spans="1:12" x14ac:dyDescent="0.35">
      <c r="A223" s="3" t="s">
        <v>6106</v>
      </c>
      <c r="B223" s="3" t="s">
        <v>13</v>
      </c>
      <c r="C223" s="3">
        <v>223614</v>
      </c>
      <c r="D223" s="3">
        <v>8</v>
      </c>
      <c r="E223" s="3">
        <v>309</v>
      </c>
      <c r="F223" s="4">
        <v>4.0441200000000001E-146</v>
      </c>
      <c r="G223" s="3">
        <v>413.53199999999998</v>
      </c>
      <c r="H223" s="3" t="s">
        <v>2706</v>
      </c>
      <c r="I223" s="3" t="s">
        <v>2707</v>
      </c>
      <c r="J223" s="3" t="s">
        <v>16</v>
      </c>
      <c r="K223" s="3" t="s">
        <v>2708</v>
      </c>
      <c r="L223" s="3" t="s">
        <v>2709</v>
      </c>
    </row>
    <row r="224" spans="1:12" x14ac:dyDescent="0.35">
      <c r="A224" s="3" t="s">
        <v>6107</v>
      </c>
      <c r="B224" s="3" t="s">
        <v>13</v>
      </c>
      <c r="C224" s="3">
        <v>223566</v>
      </c>
      <c r="D224" s="3">
        <v>4</v>
      </c>
      <c r="E224" s="3">
        <v>321</v>
      </c>
      <c r="F224" s="4">
        <v>2.57828E-66</v>
      </c>
      <c r="G224" s="3">
        <v>210.61099999999999</v>
      </c>
      <c r="H224" s="3" t="s">
        <v>2454</v>
      </c>
      <c r="I224" s="3" t="s">
        <v>2455</v>
      </c>
      <c r="J224" s="3" t="s">
        <v>16</v>
      </c>
      <c r="K224" s="3" t="s">
        <v>2456</v>
      </c>
      <c r="L224" s="3" t="s">
        <v>2457</v>
      </c>
    </row>
    <row r="225" spans="1:12" x14ac:dyDescent="0.35">
      <c r="A225" s="3" t="s">
        <v>6108</v>
      </c>
      <c r="B225" s="3" t="s">
        <v>13</v>
      </c>
      <c r="C225" s="3">
        <v>225142</v>
      </c>
      <c r="D225" s="3">
        <v>3</v>
      </c>
      <c r="E225" s="3">
        <v>417</v>
      </c>
      <c r="F225" s="4">
        <v>4.3071600000000001E-121</v>
      </c>
      <c r="G225" s="3">
        <v>359.62099999999998</v>
      </c>
      <c r="H225" s="3" t="s">
        <v>2700</v>
      </c>
      <c r="I225" s="3" t="s">
        <v>2701</v>
      </c>
      <c r="J225" s="3" t="s">
        <v>16</v>
      </c>
      <c r="K225" s="3" t="s">
        <v>2702</v>
      </c>
      <c r="L225" s="3" t="s">
        <v>2703</v>
      </c>
    </row>
    <row r="226" spans="1:12" x14ac:dyDescent="0.35">
      <c r="A226" s="3" t="s">
        <v>6109</v>
      </c>
      <c r="B226" s="3" t="s">
        <v>13</v>
      </c>
      <c r="C226" s="3">
        <v>224976</v>
      </c>
      <c r="D226" s="3">
        <v>1</v>
      </c>
      <c r="E226" s="3">
        <v>173</v>
      </c>
      <c r="F226" s="4">
        <v>1.30044E-88</v>
      </c>
      <c r="G226" s="3">
        <v>256.82299999999998</v>
      </c>
      <c r="H226" s="3" t="s">
        <v>2696</v>
      </c>
      <c r="I226" s="3" t="s">
        <v>2697</v>
      </c>
      <c r="J226" s="3" t="s">
        <v>16</v>
      </c>
      <c r="K226" s="3" t="s">
        <v>123</v>
      </c>
      <c r="L226" s="3" t="s">
        <v>2698</v>
      </c>
    </row>
    <row r="227" spans="1:12" x14ac:dyDescent="0.35">
      <c r="A227" s="3" t="s">
        <v>6110</v>
      </c>
      <c r="B227" s="3" t="s">
        <v>13</v>
      </c>
      <c r="C227" s="3">
        <v>223653</v>
      </c>
      <c r="D227" s="3">
        <v>1</v>
      </c>
      <c r="E227" s="3">
        <v>227</v>
      </c>
      <c r="F227" s="4">
        <v>4.7293100000000003E-52</v>
      </c>
      <c r="G227" s="3">
        <v>168.95500000000001</v>
      </c>
      <c r="H227" s="3" t="s">
        <v>2691</v>
      </c>
      <c r="I227" s="3" t="s">
        <v>2692</v>
      </c>
      <c r="J227" s="3" t="s">
        <v>16</v>
      </c>
      <c r="K227" s="3" t="s">
        <v>2693</v>
      </c>
      <c r="L227" s="3" t="s">
        <v>2694</v>
      </c>
    </row>
    <row r="228" spans="1:12" x14ac:dyDescent="0.35">
      <c r="A228" s="3" t="s">
        <v>6111</v>
      </c>
      <c r="B228" s="3" t="s">
        <v>13</v>
      </c>
      <c r="C228" s="3">
        <v>223526</v>
      </c>
      <c r="D228" s="3">
        <v>1</v>
      </c>
      <c r="E228" s="3">
        <v>604</v>
      </c>
      <c r="F228" s="3">
        <v>0</v>
      </c>
      <c r="G228" s="3">
        <v>806.02200000000005</v>
      </c>
      <c r="H228" s="3" t="s">
        <v>2686</v>
      </c>
      <c r="I228" s="3" t="s">
        <v>2687</v>
      </c>
      <c r="J228" s="3" t="s">
        <v>16</v>
      </c>
      <c r="K228" s="3" t="s">
        <v>2688</v>
      </c>
      <c r="L228" s="3" t="s">
        <v>2689</v>
      </c>
    </row>
    <row r="229" spans="1:12" x14ac:dyDescent="0.35">
      <c r="A229" s="3" t="s">
        <v>6112</v>
      </c>
      <c r="B229" s="3" t="s">
        <v>13</v>
      </c>
      <c r="C229" s="3">
        <v>223638</v>
      </c>
      <c r="D229" s="3">
        <v>1</v>
      </c>
      <c r="E229" s="3">
        <v>285</v>
      </c>
      <c r="F229" s="4">
        <v>3.8406399999999997E-127</v>
      </c>
      <c r="G229" s="3">
        <v>363.55399999999997</v>
      </c>
      <c r="H229" s="3" t="s">
        <v>2681</v>
      </c>
      <c r="I229" s="3" t="s">
        <v>2682</v>
      </c>
      <c r="J229" s="3" t="s">
        <v>16</v>
      </c>
      <c r="K229" s="3" t="s">
        <v>2683</v>
      </c>
      <c r="L229" s="3" t="s">
        <v>2684</v>
      </c>
    </row>
    <row r="230" spans="1:12" x14ac:dyDescent="0.35">
      <c r="A230" s="3" t="s">
        <v>6113</v>
      </c>
      <c r="B230" s="3" t="s">
        <v>13</v>
      </c>
      <c r="C230" s="3">
        <v>223670</v>
      </c>
      <c r="D230" s="3">
        <v>13</v>
      </c>
      <c r="E230" s="3">
        <v>156</v>
      </c>
      <c r="F230" s="4">
        <v>6.4049400000000003E-37</v>
      </c>
      <c r="G230" s="3">
        <v>124.645</v>
      </c>
      <c r="H230" s="3" t="s">
        <v>2676</v>
      </c>
      <c r="I230" s="3" t="s">
        <v>2677</v>
      </c>
      <c r="J230" s="3" t="s">
        <v>16</v>
      </c>
      <c r="K230" s="3" t="s">
        <v>2678</v>
      </c>
      <c r="L230" s="3" t="s">
        <v>2679</v>
      </c>
    </row>
    <row r="231" spans="1:12" x14ac:dyDescent="0.35">
      <c r="A231" s="3" t="s">
        <v>6114</v>
      </c>
      <c r="B231" s="3" t="s">
        <v>13</v>
      </c>
      <c r="C231" s="3">
        <v>224390</v>
      </c>
      <c r="D231" s="3">
        <v>1</v>
      </c>
      <c r="E231" s="3">
        <v>376</v>
      </c>
      <c r="F231" s="4">
        <v>3.5572599999999999E-149</v>
      </c>
      <c r="G231" s="3">
        <v>427.08199999999999</v>
      </c>
      <c r="H231" s="3" t="s">
        <v>2656</v>
      </c>
      <c r="I231" s="3" t="s">
        <v>2657</v>
      </c>
      <c r="J231" s="3" t="s">
        <v>16</v>
      </c>
      <c r="K231" s="3" t="s">
        <v>626</v>
      </c>
      <c r="L231" s="3" t="s">
        <v>2658</v>
      </c>
    </row>
    <row r="232" spans="1:12" x14ac:dyDescent="0.35">
      <c r="A232" s="3" t="s">
        <v>6117</v>
      </c>
      <c r="B232" s="3" t="s">
        <v>13</v>
      </c>
      <c r="C232" s="3">
        <v>223266</v>
      </c>
      <c r="D232" s="3">
        <v>3</v>
      </c>
      <c r="E232" s="3">
        <v>808</v>
      </c>
      <c r="F232" s="3">
        <v>0</v>
      </c>
      <c r="G232" s="3">
        <v>961.34500000000003</v>
      </c>
      <c r="H232" s="3" t="s">
        <v>2650</v>
      </c>
      <c r="I232" s="3" t="s">
        <v>2651</v>
      </c>
      <c r="J232" s="3" t="s">
        <v>16</v>
      </c>
      <c r="K232" s="3" t="s">
        <v>2652</v>
      </c>
      <c r="L232" s="3" t="s">
        <v>2653</v>
      </c>
    </row>
    <row r="233" spans="1:12" x14ac:dyDescent="0.35">
      <c r="A233" s="3" t="s">
        <v>6118</v>
      </c>
      <c r="B233" s="3" t="s">
        <v>13</v>
      </c>
      <c r="C233" s="3">
        <v>223643</v>
      </c>
      <c r="D233" s="3">
        <v>4</v>
      </c>
      <c r="E233" s="3">
        <v>217</v>
      </c>
      <c r="F233" s="4">
        <v>7.0667600000000001E-50</v>
      </c>
      <c r="G233" s="3">
        <v>161.666</v>
      </c>
      <c r="H233" s="3" t="s">
        <v>2645</v>
      </c>
      <c r="I233" s="3" t="s">
        <v>2646</v>
      </c>
      <c r="J233" s="3" t="s">
        <v>16</v>
      </c>
      <c r="K233" s="3" t="s">
        <v>2647</v>
      </c>
      <c r="L233" s="3" t="s">
        <v>2648</v>
      </c>
    </row>
    <row r="234" spans="1:12" x14ac:dyDescent="0.35">
      <c r="A234" s="3" t="s">
        <v>6119</v>
      </c>
      <c r="B234" s="3" t="s">
        <v>25</v>
      </c>
      <c r="C234" s="3">
        <v>355704</v>
      </c>
      <c r="D234" s="3">
        <v>13</v>
      </c>
      <c r="E234" s="3">
        <v>439</v>
      </c>
      <c r="F234" s="4">
        <v>5.3375599999999997E-58</v>
      </c>
      <c r="G234" s="3">
        <v>198.30799999999999</v>
      </c>
      <c r="H234" s="3" t="s">
        <v>2641</v>
      </c>
      <c r="I234" s="3" t="s">
        <v>2642</v>
      </c>
      <c r="J234" s="3" t="s">
        <v>16</v>
      </c>
      <c r="K234" s="3" t="s">
        <v>16</v>
      </c>
      <c r="L234" s="3" t="s">
        <v>2643</v>
      </c>
    </row>
    <row r="235" spans="1:12" x14ac:dyDescent="0.35">
      <c r="A235" s="3" t="s">
        <v>6120</v>
      </c>
      <c r="B235" s="3" t="s">
        <v>13</v>
      </c>
      <c r="C235" s="3">
        <v>223265</v>
      </c>
      <c r="D235" s="3">
        <v>6</v>
      </c>
      <c r="E235" s="3">
        <v>641</v>
      </c>
      <c r="F235" s="3">
        <v>0</v>
      </c>
      <c r="G235" s="3">
        <v>1051.3399999999999</v>
      </c>
      <c r="H235" s="3" t="s">
        <v>2636</v>
      </c>
      <c r="I235" s="3" t="s">
        <v>2637</v>
      </c>
      <c r="J235" s="3" t="s">
        <v>16</v>
      </c>
      <c r="K235" s="3" t="s">
        <v>2638</v>
      </c>
      <c r="L235" s="3" t="s">
        <v>2639</v>
      </c>
    </row>
    <row r="236" spans="1:12" x14ac:dyDescent="0.35">
      <c r="A236" s="3" t="s">
        <v>6121</v>
      </c>
      <c r="B236" s="3" t="s">
        <v>13</v>
      </c>
      <c r="C236" s="3">
        <v>223421</v>
      </c>
      <c r="D236" s="3">
        <v>1</v>
      </c>
      <c r="E236" s="3">
        <v>201</v>
      </c>
      <c r="F236" s="4">
        <v>2.0982599999999999E-54</v>
      </c>
      <c r="G236" s="3">
        <v>172.43700000000001</v>
      </c>
      <c r="H236" s="3" t="s">
        <v>2631</v>
      </c>
      <c r="I236" s="3" t="s">
        <v>2632</v>
      </c>
      <c r="J236" s="3" t="s">
        <v>16</v>
      </c>
      <c r="K236" s="3" t="s">
        <v>2633</v>
      </c>
      <c r="L236" s="3" t="s">
        <v>2634</v>
      </c>
    </row>
    <row r="237" spans="1:12" x14ac:dyDescent="0.35">
      <c r="A237" s="3" t="s">
        <v>6122</v>
      </c>
      <c r="B237" s="3" t="s">
        <v>13</v>
      </c>
      <c r="C237" s="3">
        <v>223767</v>
      </c>
      <c r="D237" s="3">
        <v>1</v>
      </c>
      <c r="E237" s="3">
        <v>72</v>
      </c>
      <c r="F237" s="4">
        <v>3.2999700000000002E-14</v>
      </c>
      <c r="G237" s="3">
        <v>60.790599999999998</v>
      </c>
      <c r="H237" s="3" t="s">
        <v>2627</v>
      </c>
      <c r="I237" s="3" t="s">
        <v>2628</v>
      </c>
      <c r="J237" s="3" t="s">
        <v>16</v>
      </c>
      <c r="K237" s="3" t="s">
        <v>797</v>
      </c>
      <c r="L237" s="3" t="s">
        <v>2629</v>
      </c>
    </row>
    <row r="238" spans="1:12" x14ac:dyDescent="0.35">
      <c r="A238" s="3" t="s">
        <v>6123</v>
      </c>
      <c r="B238" s="3" t="s">
        <v>13</v>
      </c>
      <c r="C238" s="3">
        <v>223287</v>
      </c>
      <c r="D238" s="3">
        <v>8</v>
      </c>
      <c r="E238" s="3">
        <v>717</v>
      </c>
      <c r="F238" s="3">
        <v>0</v>
      </c>
      <c r="G238" s="3">
        <v>663.68</v>
      </c>
      <c r="H238" s="3" t="s">
        <v>2620</v>
      </c>
      <c r="I238" s="3" t="s">
        <v>2621</v>
      </c>
      <c r="J238" s="3" t="s">
        <v>16</v>
      </c>
      <c r="K238" s="3" t="s">
        <v>631</v>
      </c>
      <c r="L238" s="3" t="s">
        <v>2622</v>
      </c>
    </row>
    <row r="239" spans="1:12" x14ac:dyDescent="0.35">
      <c r="A239" s="3" t="s">
        <v>6124</v>
      </c>
      <c r="B239" s="3" t="s">
        <v>13</v>
      </c>
      <c r="C239" s="3">
        <v>223286</v>
      </c>
      <c r="D239" s="3">
        <v>5</v>
      </c>
      <c r="E239" s="3">
        <v>317</v>
      </c>
      <c r="F239" s="4">
        <v>5.8671900000000003E-124</v>
      </c>
      <c r="G239" s="3">
        <v>358.53699999999998</v>
      </c>
      <c r="H239" s="3" t="s">
        <v>2616</v>
      </c>
      <c r="I239" s="3" t="s">
        <v>2617</v>
      </c>
      <c r="J239" s="3" t="s">
        <v>16</v>
      </c>
      <c r="K239" s="3" t="s">
        <v>1415</v>
      </c>
      <c r="L239" s="3" t="s">
        <v>2618</v>
      </c>
    </row>
    <row r="240" spans="1:12" x14ac:dyDescent="0.35">
      <c r="A240" s="3" t="s">
        <v>6125</v>
      </c>
      <c r="B240" s="3" t="s">
        <v>25</v>
      </c>
      <c r="C240" s="3">
        <v>418430</v>
      </c>
      <c r="D240" s="3">
        <v>44</v>
      </c>
      <c r="E240" s="3">
        <v>144</v>
      </c>
      <c r="F240" s="4">
        <v>2.0089200000000001E-10</v>
      </c>
      <c r="G240" s="3">
        <v>58.429600000000001</v>
      </c>
      <c r="H240" s="3" t="s">
        <v>501</v>
      </c>
      <c r="I240" s="3" t="s">
        <v>577</v>
      </c>
      <c r="J240" s="3" t="s">
        <v>74</v>
      </c>
      <c r="K240" s="3" t="s">
        <v>16</v>
      </c>
      <c r="L240" s="3" t="s">
        <v>578</v>
      </c>
    </row>
    <row r="241" spans="1:12" x14ac:dyDescent="0.35">
      <c r="A241" s="3" t="s">
        <v>6126</v>
      </c>
      <c r="B241" s="3" t="s">
        <v>13</v>
      </c>
      <c r="C241" s="3">
        <v>223699</v>
      </c>
      <c r="D241" s="3">
        <v>1</v>
      </c>
      <c r="E241" s="3">
        <v>379</v>
      </c>
      <c r="F241" s="3">
        <v>0</v>
      </c>
      <c r="G241" s="3">
        <v>586.47699999999998</v>
      </c>
      <c r="H241" s="3" t="s">
        <v>2611</v>
      </c>
      <c r="I241" s="3" t="s">
        <v>2612</v>
      </c>
      <c r="J241" s="3" t="s">
        <v>16</v>
      </c>
      <c r="K241" s="3" t="s">
        <v>297</v>
      </c>
      <c r="L241" s="3" t="s">
        <v>2613</v>
      </c>
    </row>
    <row r="242" spans="1:12" x14ac:dyDescent="0.35">
      <c r="A242" s="3" t="s">
        <v>6129</v>
      </c>
      <c r="B242" s="3" t="s">
        <v>13</v>
      </c>
      <c r="C242" s="3">
        <v>223110</v>
      </c>
      <c r="D242" s="3">
        <v>2</v>
      </c>
      <c r="E242" s="3">
        <v>302</v>
      </c>
      <c r="F242" s="4">
        <v>1.4486599999999999E-129</v>
      </c>
      <c r="G242" s="3">
        <v>370.71300000000002</v>
      </c>
      <c r="H242" s="3" t="s">
        <v>2607</v>
      </c>
      <c r="I242" s="3" t="s">
        <v>2608</v>
      </c>
      <c r="J242" s="3" t="s">
        <v>16</v>
      </c>
      <c r="K242" s="3" t="s">
        <v>2171</v>
      </c>
      <c r="L242" s="3" t="s">
        <v>2609</v>
      </c>
    </row>
    <row r="243" spans="1:12" x14ac:dyDescent="0.35">
      <c r="A243" s="3" t="s">
        <v>6130</v>
      </c>
      <c r="B243" s="3" t="s">
        <v>13</v>
      </c>
      <c r="C243" s="3">
        <v>223548</v>
      </c>
      <c r="D243" s="3">
        <v>1</v>
      </c>
      <c r="E243" s="3">
        <v>327</v>
      </c>
      <c r="F243" s="4">
        <v>1.6142600000000001E-68</v>
      </c>
      <c r="G243" s="3">
        <v>216.751</v>
      </c>
      <c r="H243" s="3" t="s">
        <v>2602</v>
      </c>
      <c r="I243" s="3" t="s">
        <v>2603</v>
      </c>
      <c r="J243" s="3" t="s">
        <v>16</v>
      </c>
      <c r="K243" s="3" t="s">
        <v>2604</v>
      </c>
      <c r="L243" s="3" t="s">
        <v>2605</v>
      </c>
    </row>
    <row r="244" spans="1:12" x14ac:dyDescent="0.35">
      <c r="A244" s="3" t="s">
        <v>6131</v>
      </c>
      <c r="B244" s="3" t="s">
        <v>13</v>
      </c>
      <c r="C244" s="3">
        <v>223839</v>
      </c>
      <c r="D244" s="3">
        <v>26</v>
      </c>
      <c r="E244" s="3">
        <v>626</v>
      </c>
      <c r="F244" s="4">
        <v>9.8571199999999996E-126</v>
      </c>
      <c r="G244" s="3">
        <v>387.53399999999999</v>
      </c>
      <c r="H244" s="3" t="s">
        <v>2071</v>
      </c>
      <c r="I244" s="3" t="s">
        <v>2072</v>
      </c>
      <c r="J244" s="3" t="s">
        <v>16</v>
      </c>
      <c r="K244" s="3" t="s">
        <v>2073</v>
      </c>
      <c r="L244" s="3" t="s">
        <v>2074</v>
      </c>
    </row>
    <row r="245" spans="1:12" x14ac:dyDescent="0.35">
      <c r="A245" s="3" t="s">
        <v>6131</v>
      </c>
      <c r="B245" s="3" t="s">
        <v>25</v>
      </c>
      <c r="C245" s="3">
        <v>413465</v>
      </c>
      <c r="D245" s="3">
        <v>632</v>
      </c>
      <c r="E245" s="3">
        <v>748</v>
      </c>
      <c r="F245" s="3">
        <v>2.7678199999999999E-4</v>
      </c>
      <c r="G245" s="3">
        <v>43.555399999999999</v>
      </c>
      <c r="H245" s="3" t="s">
        <v>2598</v>
      </c>
      <c r="I245" s="3" t="s">
        <v>2599</v>
      </c>
      <c r="J245" s="3" t="s">
        <v>74</v>
      </c>
      <c r="K245" s="3" t="s">
        <v>16</v>
      </c>
      <c r="L245" s="3" t="s">
        <v>2600</v>
      </c>
    </row>
    <row r="246" spans="1:12" x14ac:dyDescent="0.35">
      <c r="A246" s="3" t="s">
        <v>6132</v>
      </c>
      <c r="B246" s="3" t="s">
        <v>13</v>
      </c>
      <c r="C246" s="3">
        <v>223352</v>
      </c>
      <c r="D246" s="3">
        <v>1</v>
      </c>
      <c r="E246" s="3">
        <v>313</v>
      </c>
      <c r="F246" s="4">
        <v>1.4893400000000001E-172</v>
      </c>
      <c r="G246" s="3">
        <v>480.54899999999998</v>
      </c>
      <c r="H246" s="3" t="s">
        <v>2593</v>
      </c>
      <c r="I246" s="3" t="s">
        <v>2594</v>
      </c>
      <c r="J246" s="3" t="s">
        <v>16</v>
      </c>
      <c r="K246" s="3" t="s">
        <v>501</v>
      </c>
      <c r="L246" s="3" t="s">
        <v>2595</v>
      </c>
    </row>
    <row r="247" spans="1:12" x14ac:dyDescent="0.35">
      <c r="A247" s="3" t="s">
        <v>6133</v>
      </c>
      <c r="B247" s="3" t="s">
        <v>25</v>
      </c>
      <c r="C247" s="3">
        <v>224355</v>
      </c>
      <c r="D247" s="3">
        <v>1</v>
      </c>
      <c r="E247" s="3">
        <v>138</v>
      </c>
      <c r="F247" s="4">
        <v>2.0473000000000002E-39</v>
      </c>
      <c r="G247" s="3">
        <v>129.65600000000001</v>
      </c>
      <c r="H247" s="3" t="s">
        <v>2584</v>
      </c>
      <c r="I247" s="3" t="s">
        <v>2585</v>
      </c>
      <c r="J247" s="3" t="s">
        <v>16</v>
      </c>
      <c r="K247" s="3" t="s">
        <v>16</v>
      </c>
      <c r="L247" s="3" t="s">
        <v>2586</v>
      </c>
    </row>
    <row r="248" spans="1:12" x14ac:dyDescent="0.35">
      <c r="A248" s="3" t="s">
        <v>6134</v>
      </c>
      <c r="B248" s="3" t="s">
        <v>13</v>
      </c>
      <c r="C248" s="3">
        <v>224110</v>
      </c>
      <c r="D248" s="3">
        <v>2</v>
      </c>
      <c r="E248" s="3">
        <v>248</v>
      </c>
      <c r="F248" s="4">
        <v>4.1126799999999996E-121</v>
      </c>
      <c r="G248" s="3">
        <v>345.774</v>
      </c>
      <c r="H248" s="3" t="s">
        <v>2579</v>
      </c>
      <c r="I248" s="3" t="s">
        <v>2580</v>
      </c>
      <c r="J248" s="3" t="s">
        <v>16</v>
      </c>
      <c r="K248" s="3" t="s">
        <v>2581</v>
      </c>
      <c r="L248" s="3" t="s">
        <v>2582</v>
      </c>
    </row>
    <row r="249" spans="1:12" x14ac:dyDescent="0.35">
      <c r="A249" s="3" t="s">
        <v>6135</v>
      </c>
      <c r="B249" s="3" t="s">
        <v>13</v>
      </c>
      <c r="C249" s="3">
        <v>223220</v>
      </c>
      <c r="D249" s="3">
        <v>1</v>
      </c>
      <c r="E249" s="3">
        <v>254</v>
      </c>
      <c r="F249" s="4">
        <v>7.4761400000000002E-83</v>
      </c>
      <c r="G249" s="3">
        <v>252.29400000000001</v>
      </c>
      <c r="H249" s="3" t="s">
        <v>2574</v>
      </c>
      <c r="I249" s="3" t="s">
        <v>2575</v>
      </c>
      <c r="J249" s="3" t="s">
        <v>113</v>
      </c>
      <c r="K249" s="3" t="s">
        <v>2576</v>
      </c>
      <c r="L249" s="3" t="s">
        <v>2577</v>
      </c>
    </row>
    <row r="250" spans="1:12" x14ac:dyDescent="0.35">
      <c r="A250" s="3" t="s">
        <v>6136</v>
      </c>
      <c r="B250" s="3" t="s">
        <v>13</v>
      </c>
      <c r="C250" s="3">
        <v>224486</v>
      </c>
      <c r="D250" s="3">
        <v>1</v>
      </c>
      <c r="E250" s="3">
        <v>441</v>
      </c>
      <c r="F250" s="3">
        <v>0</v>
      </c>
      <c r="G250" s="3">
        <v>518.34799999999996</v>
      </c>
      <c r="H250" s="3" t="s">
        <v>2564</v>
      </c>
      <c r="I250" s="3" t="s">
        <v>2565</v>
      </c>
      <c r="J250" s="3" t="s">
        <v>16</v>
      </c>
      <c r="K250" s="3" t="s">
        <v>2566</v>
      </c>
      <c r="L250" s="3" t="s">
        <v>2567</v>
      </c>
    </row>
    <row r="251" spans="1:12" x14ac:dyDescent="0.35">
      <c r="A251" s="3" t="s">
        <v>6137</v>
      </c>
      <c r="B251" s="3" t="s">
        <v>13</v>
      </c>
      <c r="C251" s="3">
        <v>223268</v>
      </c>
      <c r="D251" s="3">
        <v>3</v>
      </c>
      <c r="E251" s="3">
        <v>276</v>
      </c>
      <c r="F251" s="4">
        <v>3.75028E-153</v>
      </c>
      <c r="G251" s="3">
        <v>428.52199999999999</v>
      </c>
      <c r="H251" s="3" t="s">
        <v>2559</v>
      </c>
      <c r="I251" s="3" t="s">
        <v>2560</v>
      </c>
      <c r="J251" s="3" t="s">
        <v>16</v>
      </c>
      <c r="K251" s="3" t="s">
        <v>2561</v>
      </c>
      <c r="L251" s="3" t="s">
        <v>2562</v>
      </c>
    </row>
    <row r="252" spans="1:12" x14ac:dyDescent="0.35">
      <c r="A252" s="3" t="s">
        <v>6138</v>
      </c>
      <c r="B252" s="3" t="s">
        <v>13</v>
      </c>
      <c r="C252" s="3">
        <v>223858</v>
      </c>
      <c r="D252" s="3">
        <v>5</v>
      </c>
      <c r="E252" s="3">
        <v>370</v>
      </c>
      <c r="F252" s="4">
        <v>2.1407899999999999E-136</v>
      </c>
      <c r="G252" s="3">
        <v>392.72500000000002</v>
      </c>
      <c r="H252" s="3" t="s">
        <v>2555</v>
      </c>
      <c r="I252" s="3" t="s">
        <v>2556</v>
      </c>
      <c r="J252" s="3" t="s">
        <v>16</v>
      </c>
      <c r="K252" s="3" t="s">
        <v>2513</v>
      </c>
      <c r="L252" s="3" t="s">
        <v>2557</v>
      </c>
    </row>
    <row r="253" spans="1:12" x14ac:dyDescent="0.35">
      <c r="A253" s="3" t="s">
        <v>6139</v>
      </c>
      <c r="B253" s="3" t="s">
        <v>13</v>
      </c>
      <c r="C253" s="3">
        <v>224108</v>
      </c>
      <c r="D253" s="3">
        <v>1</v>
      </c>
      <c r="E253" s="3">
        <v>238</v>
      </c>
      <c r="F253" s="4">
        <v>3.6183599999999999E-112</v>
      </c>
      <c r="G253" s="3">
        <v>321.88400000000001</v>
      </c>
      <c r="H253" s="3" t="s">
        <v>1235</v>
      </c>
      <c r="I253" s="3" t="s">
        <v>1236</v>
      </c>
      <c r="J253" s="3" t="s">
        <v>16</v>
      </c>
      <c r="K253" s="3" t="s">
        <v>1237</v>
      </c>
      <c r="L253" s="3" t="s">
        <v>1238</v>
      </c>
    </row>
    <row r="254" spans="1:12" x14ac:dyDescent="0.35">
      <c r="A254" s="3" t="s">
        <v>6140</v>
      </c>
      <c r="B254" s="3" t="s">
        <v>13</v>
      </c>
      <c r="C254" s="3">
        <v>224304</v>
      </c>
      <c r="D254" s="3">
        <v>1</v>
      </c>
      <c r="E254" s="3">
        <v>191</v>
      </c>
      <c r="F254" s="4">
        <v>2.46236E-53</v>
      </c>
      <c r="G254" s="3">
        <v>168.279</v>
      </c>
      <c r="H254" s="3" t="s">
        <v>2544</v>
      </c>
      <c r="I254" s="3" t="s">
        <v>2545</v>
      </c>
      <c r="J254" s="3" t="s">
        <v>16</v>
      </c>
      <c r="K254" s="3" t="s">
        <v>2546</v>
      </c>
      <c r="L254" s="3" t="s">
        <v>2547</v>
      </c>
    </row>
    <row r="255" spans="1:12" x14ac:dyDescent="0.35">
      <c r="A255" s="3" t="s">
        <v>6141</v>
      </c>
      <c r="B255" s="3" t="s">
        <v>13</v>
      </c>
      <c r="C255" s="3">
        <v>224273</v>
      </c>
      <c r="D255" s="3">
        <v>1</v>
      </c>
      <c r="E255" s="3">
        <v>246</v>
      </c>
      <c r="F255" s="4">
        <v>2.3194400000000001E-65</v>
      </c>
      <c r="G255" s="3">
        <v>203.316</v>
      </c>
      <c r="H255" s="3" t="s">
        <v>2539</v>
      </c>
      <c r="I255" s="3" t="s">
        <v>2540</v>
      </c>
      <c r="J255" s="3" t="s">
        <v>16</v>
      </c>
      <c r="K255" s="3" t="s">
        <v>2541</v>
      </c>
      <c r="L255" s="3" t="s">
        <v>2542</v>
      </c>
    </row>
    <row r="256" spans="1:12" x14ac:dyDescent="0.35">
      <c r="A256" s="3" t="s">
        <v>6142</v>
      </c>
      <c r="B256" s="3" t="s">
        <v>25</v>
      </c>
      <c r="C256" s="3">
        <v>412227</v>
      </c>
      <c r="D256" s="3">
        <v>1</v>
      </c>
      <c r="E256" s="3">
        <v>170</v>
      </c>
      <c r="F256" s="4">
        <v>3.5545E-10</v>
      </c>
      <c r="G256" s="3">
        <v>58.754399999999997</v>
      </c>
      <c r="H256" s="3" t="s">
        <v>2535</v>
      </c>
      <c r="I256" s="3" t="s">
        <v>2536</v>
      </c>
      <c r="J256" s="3" t="s">
        <v>113</v>
      </c>
      <c r="K256" s="3" t="s">
        <v>16</v>
      </c>
      <c r="L256" s="3" t="s">
        <v>2537</v>
      </c>
    </row>
    <row r="257" spans="1:12" x14ac:dyDescent="0.35">
      <c r="A257" s="3" t="s">
        <v>6143</v>
      </c>
      <c r="B257" s="3" t="s">
        <v>13</v>
      </c>
      <c r="C257" s="3">
        <v>223591</v>
      </c>
      <c r="D257" s="3">
        <v>22</v>
      </c>
      <c r="E257" s="3">
        <v>133</v>
      </c>
      <c r="F257" s="4">
        <v>2.1825800000000001E-9</v>
      </c>
      <c r="G257" s="3">
        <v>52.088500000000003</v>
      </c>
      <c r="H257" s="3" t="s">
        <v>543</v>
      </c>
      <c r="I257" s="3" t="s">
        <v>544</v>
      </c>
      <c r="J257" s="3" t="s">
        <v>16</v>
      </c>
      <c r="K257" s="3" t="s">
        <v>545</v>
      </c>
      <c r="L257" s="3" t="s">
        <v>546</v>
      </c>
    </row>
    <row r="258" spans="1:12" x14ac:dyDescent="0.35">
      <c r="A258" s="3" t="s">
        <v>6144</v>
      </c>
      <c r="B258" s="3" t="s">
        <v>13</v>
      </c>
      <c r="C258" s="3">
        <v>223695</v>
      </c>
      <c r="D258" s="3">
        <v>1</v>
      </c>
      <c r="E258" s="3">
        <v>162</v>
      </c>
      <c r="F258" s="4">
        <v>1.0738E-47</v>
      </c>
      <c r="G258" s="3">
        <v>152.50899999999999</v>
      </c>
      <c r="H258" s="3" t="s">
        <v>2530</v>
      </c>
      <c r="I258" s="3" t="s">
        <v>2531</v>
      </c>
      <c r="J258" s="3" t="s">
        <v>16</v>
      </c>
      <c r="K258" s="3" t="s">
        <v>200</v>
      </c>
      <c r="L258" s="3" t="s">
        <v>2532</v>
      </c>
    </row>
    <row r="259" spans="1:12" x14ac:dyDescent="0.35">
      <c r="A259" s="3" t="s">
        <v>6145</v>
      </c>
      <c r="B259" s="3" t="s">
        <v>13</v>
      </c>
      <c r="C259" s="3">
        <v>223867</v>
      </c>
      <c r="D259" s="3">
        <v>1</v>
      </c>
      <c r="E259" s="3">
        <v>263</v>
      </c>
      <c r="F259" s="4">
        <v>5.5131399999999998E-123</v>
      </c>
      <c r="G259" s="3">
        <v>351.11599999999999</v>
      </c>
      <c r="H259" s="3" t="s">
        <v>2520</v>
      </c>
      <c r="I259" s="3" t="s">
        <v>2521</v>
      </c>
      <c r="J259" s="3" t="s">
        <v>16</v>
      </c>
      <c r="K259" s="3" t="s">
        <v>2522</v>
      </c>
      <c r="L259" s="3" t="s">
        <v>2523</v>
      </c>
    </row>
    <row r="260" spans="1:12" x14ac:dyDescent="0.35">
      <c r="A260" s="3" t="s">
        <v>6146</v>
      </c>
      <c r="B260" s="3" t="s">
        <v>25</v>
      </c>
      <c r="C260" s="3">
        <v>420010</v>
      </c>
      <c r="D260" s="3">
        <v>1</v>
      </c>
      <c r="E260" s="3">
        <v>69</v>
      </c>
      <c r="F260" s="4">
        <v>2.8736099999999999E-17</v>
      </c>
      <c r="G260" s="3">
        <v>68.558400000000006</v>
      </c>
      <c r="H260" s="3" t="s">
        <v>2516</v>
      </c>
      <c r="I260" s="3" t="s">
        <v>2517</v>
      </c>
      <c r="J260" s="3" t="s">
        <v>16</v>
      </c>
      <c r="K260" s="3" t="s">
        <v>16</v>
      </c>
      <c r="L260" s="3" t="s">
        <v>2518</v>
      </c>
    </row>
    <row r="261" spans="1:12" x14ac:dyDescent="0.35">
      <c r="A261" s="3" t="s">
        <v>6147</v>
      </c>
      <c r="B261" s="3" t="s">
        <v>13</v>
      </c>
      <c r="C261" s="3">
        <v>223098</v>
      </c>
      <c r="D261" s="3">
        <v>1</v>
      </c>
      <c r="E261" s="3">
        <v>388</v>
      </c>
      <c r="F261" s="4">
        <v>4.8359899999999999E-130</v>
      </c>
      <c r="G261" s="3">
        <v>379.69900000000001</v>
      </c>
      <c r="H261" s="3" t="s">
        <v>2511</v>
      </c>
      <c r="I261" s="3" t="s">
        <v>2512</v>
      </c>
      <c r="J261" s="3" t="s">
        <v>16</v>
      </c>
      <c r="K261" s="3" t="s">
        <v>2513</v>
      </c>
      <c r="L261" s="3" t="s">
        <v>2514</v>
      </c>
    </row>
    <row r="262" spans="1:12" x14ac:dyDescent="0.35">
      <c r="A262" s="3" t="s">
        <v>6148</v>
      </c>
      <c r="B262" s="3" t="s">
        <v>13</v>
      </c>
      <c r="C262" s="3">
        <v>223753</v>
      </c>
      <c r="D262" s="3">
        <v>24</v>
      </c>
      <c r="E262" s="3">
        <v>152</v>
      </c>
      <c r="F262" s="3">
        <v>3.4494099999999998E-4</v>
      </c>
      <c r="G262" s="3">
        <v>39.595700000000001</v>
      </c>
      <c r="H262" s="3" t="s">
        <v>267</v>
      </c>
      <c r="I262" s="3" t="s">
        <v>268</v>
      </c>
      <c r="J262" s="3" t="s">
        <v>16</v>
      </c>
      <c r="K262" s="3" t="s">
        <v>269</v>
      </c>
      <c r="L262" s="3" t="s">
        <v>270</v>
      </c>
    </row>
    <row r="263" spans="1:12" x14ac:dyDescent="0.35">
      <c r="A263" s="3" t="s">
        <v>6149</v>
      </c>
      <c r="B263" s="3" t="s">
        <v>13</v>
      </c>
      <c r="C263" s="3">
        <v>223193</v>
      </c>
      <c r="D263" s="3">
        <v>29</v>
      </c>
      <c r="E263" s="3">
        <v>329</v>
      </c>
      <c r="F263" s="4">
        <v>7.7269800000000006E-82</v>
      </c>
      <c r="G263" s="3">
        <v>250.00200000000001</v>
      </c>
      <c r="H263" s="3" t="s">
        <v>2503</v>
      </c>
      <c r="I263" s="3" t="s">
        <v>2504</v>
      </c>
      <c r="J263" s="3" t="s">
        <v>16</v>
      </c>
      <c r="K263" s="3" t="s">
        <v>2505</v>
      </c>
      <c r="L263" s="3" t="s">
        <v>2506</v>
      </c>
    </row>
    <row r="264" spans="1:12" x14ac:dyDescent="0.35">
      <c r="A264" s="3" t="s">
        <v>6150</v>
      </c>
      <c r="B264" s="3" t="s">
        <v>13</v>
      </c>
      <c r="C264" s="3">
        <v>223740</v>
      </c>
      <c r="D264" s="3">
        <v>1</v>
      </c>
      <c r="E264" s="3">
        <v>239</v>
      </c>
      <c r="F264" s="4">
        <v>9.2226099999999996E-22</v>
      </c>
      <c r="G264" s="3">
        <v>92.290899999999993</v>
      </c>
      <c r="H264" s="3" t="s">
        <v>2498</v>
      </c>
      <c r="I264" s="3" t="s">
        <v>2499</v>
      </c>
      <c r="J264" s="3" t="s">
        <v>16</v>
      </c>
      <c r="K264" s="3" t="s">
        <v>2500</v>
      </c>
      <c r="L264" s="3" t="s">
        <v>2501</v>
      </c>
    </row>
    <row r="265" spans="1:12" x14ac:dyDescent="0.35">
      <c r="A265" s="3" t="s">
        <v>6151</v>
      </c>
      <c r="B265" s="3" t="s">
        <v>13</v>
      </c>
      <c r="C265" s="3">
        <v>226058</v>
      </c>
      <c r="D265" s="3">
        <v>6</v>
      </c>
      <c r="E265" s="3">
        <v>236</v>
      </c>
      <c r="F265" s="4">
        <v>9.0555300000000006E-98</v>
      </c>
      <c r="G265" s="3">
        <v>284.62</v>
      </c>
      <c r="H265" s="3" t="s">
        <v>2493</v>
      </c>
      <c r="I265" s="3" t="s">
        <v>2494</v>
      </c>
      <c r="J265" s="3" t="s">
        <v>16</v>
      </c>
      <c r="K265" s="3" t="s">
        <v>2495</v>
      </c>
      <c r="L265" s="3" t="s">
        <v>2496</v>
      </c>
    </row>
    <row r="266" spans="1:12" x14ac:dyDescent="0.35">
      <c r="A266" s="3" t="s">
        <v>6152</v>
      </c>
      <c r="B266" s="3" t="s">
        <v>13</v>
      </c>
      <c r="C266" s="3">
        <v>224336</v>
      </c>
      <c r="D266" s="3">
        <v>305</v>
      </c>
      <c r="E266" s="3">
        <v>526</v>
      </c>
      <c r="F266" s="4">
        <v>3.8258899999999998E-66</v>
      </c>
      <c r="G266" s="3">
        <v>213.459</v>
      </c>
      <c r="H266" s="3" t="s">
        <v>277</v>
      </c>
      <c r="I266" s="3" t="s">
        <v>278</v>
      </c>
      <c r="J266" s="3" t="s">
        <v>16</v>
      </c>
      <c r="K266" s="3" t="s">
        <v>279</v>
      </c>
      <c r="L266" s="3" t="s">
        <v>280</v>
      </c>
    </row>
    <row r="267" spans="1:12" x14ac:dyDescent="0.35">
      <c r="A267" s="3" t="s">
        <v>6152</v>
      </c>
      <c r="B267" s="3" t="s">
        <v>25</v>
      </c>
      <c r="C267" s="3">
        <v>226809</v>
      </c>
      <c r="D267" s="3">
        <v>28</v>
      </c>
      <c r="E267" s="3">
        <v>185</v>
      </c>
      <c r="F267" s="4">
        <v>8.2593799999999999E-7</v>
      </c>
      <c r="G267" s="3">
        <v>51.5642</v>
      </c>
      <c r="H267" s="3" t="s">
        <v>2489</v>
      </c>
      <c r="I267" s="3" t="s">
        <v>2490</v>
      </c>
      <c r="J267" s="3" t="s">
        <v>74</v>
      </c>
      <c r="K267" s="3" t="s">
        <v>16</v>
      </c>
      <c r="L267" s="3" t="s">
        <v>2491</v>
      </c>
    </row>
    <row r="268" spans="1:12" x14ac:dyDescent="0.35">
      <c r="A268" s="3" t="s">
        <v>6152</v>
      </c>
      <c r="B268" s="3" t="s">
        <v>25</v>
      </c>
      <c r="C268" s="3">
        <v>224019</v>
      </c>
      <c r="D268" s="3">
        <v>219</v>
      </c>
      <c r="E268" s="3">
        <v>311</v>
      </c>
      <c r="F268" s="4">
        <v>5.8365099999999998E-6</v>
      </c>
      <c r="G268" s="3">
        <v>46.900100000000002</v>
      </c>
      <c r="H268" s="3" t="s">
        <v>2486</v>
      </c>
      <c r="I268" s="3" t="s">
        <v>2487</v>
      </c>
      <c r="J268" s="3" t="s">
        <v>99</v>
      </c>
      <c r="K268" s="3" t="s">
        <v>16</v>
      </c>
      <c r="L268" s="3" t="s">
        <v>2488</v>
      </c>
    </row>
    <row r="269" spans="1:12" x14ac:dyDescent="0.35">
      <c r="A269" s="3" t="s">
        <v>6153</v>
      </c>
      <c r="B269" s="3" t="s">
        <v>13</v>
      </c>
      <c r="C269" s="3">
        <v>223968</v>
      </c>
      <c r="D269" s="3">
        <v>1</v>
      </c>
      <c r="E269" s="3">
        <v>1141</v>
      </c>
      <c r="F269" s="3">
        <v>0</v>
      </c>
      <c r="G269" s="3">
        <v>2010.7</v>
      </c>
      <c r="H269" s="3" t="s">
        <v>2481</v>
      </c>
      <c r="I269" s="3" t="s">
        <v>2482</v>
      </c>
      <c r="J269" s="3" t="s">
        <v>16</v>
      </c>
      <c r="K269" s="3" t="s">
        <v>2483</v>
      </c>
      <c r="L269" s="3" t="s">
        <v>2484</v>
      </c>
    </row>
    <row r="270" spans="1:12" x14ac:dyDescent="0.35">
      <c r="A270" s="3" t="s">
        <v>6154</v>
      </c>
      <c r="B270" s="3" t="s">
        <v>13</v>
      </c>
      <c r="C270" s="3">
        <v>223270</v>
      </c>
      <c r="D270" s="3">
        <v>1</v>
      </c>
      <c r="E270" s="3">
        <v>396</v>
      </c>
      <c r="F270" s="3">
        <v>0</v>
      </c>
      <c r="G270" s="3">
        <v>701.25699999999995</v>
      </c>
      <c r="H270" s="3" t="s">
        <v>2472</v>
      </c>
      <c r="I270" s="3" t="s">
        <v>2473</v>
      </c>
      <c r="J270" s="3" t="s">
        <v>16</v>
      </c>
      <c r="K270" s="3" t="s">
        <v>2474</v>
      </c>
      <c r="L270" s="3" t="s">
        <v>2475</v>
      </c>
    </row>
    <row r="271" spans="1:12" x14ac:dyDescent="0.35">
      <c r="A271" s="3" t="s">
        <v>6155</v>
      </c>
      <c r="B271" s="3" t="s">
        <v>13</v>
      </c>
      <c r="C271" s="3">
        <v>223417</v>
      </c>
      <c r="D271" s="3">
        <v>83</v>
      </c>
      <c r="E271" s="3">
        <v>308</v>
      </c>
      <c r="F271" s="4">
        <v>9.8479699999999997E-71</v>
      </c>
      <c r="G271" s="3">
        <v>218.721</v>
      </c>
      <c r="H271" s="3" t="s">
        <v>2464</v>
      </c>
      <c r="I271" s="3" t="s">
        <v>2465</v>
      </c>
      <c r="J271" s="3" t="s">
        <v>16</v>
      </c>
      <c r="K271" s="3" t="s">
        <v>2466</v>
      </c>
      <c r="L271" s="3" t="s">
        <v>2467</v>
      </c>
    </row>
    <row r="272" spans="1:12" x14ac:dyDescent="0.35">
      <c r="A272" s="3" t="s">
        <v>6155</v>
      </c>
      <c r="B272" s="3" t="s">
        <v>13</v>
      </c>
      <c r="C272" s="3">
        <v>224568</v>
      </c>
      <c r="D272" s="3">
        <v>1</v>
      </c>
      <c r="E272" s="3">
        <v>69</v>
      </c>
      <c r="F272" s="4">
        <v>1.6987299999999999E-16</v>
      </c>
      <c r="G272" s="3">
        <v>72.740200000000002</v>
      </c>
      <c r="H272" s="3" t="s">
        <v>2468</v>
      </c>
      <c r="I272" s="3" t="s">
        <v>2469</v>
      </c>
      <c r="J272" s="3" t="s">
        <v>16</v>
      </c>
      <c r="K272" s="3" t="s">
        <v>193</v>
      </c>
      <c r="L272" s="3" t="s">
        <v>2470</v>
      </c>
    </row>
    <row r="273" spans="1:12" x14ac:dyDescent="0.35">
      <c r="A273" s="3" t="s">
        <v>6156</v>
      </c>
      <c r="B273" s="3" t="s">
        <v>13</v>
      </c>
      <c r="C273" s="3">
        <v>224594</v>
      </c>
      <c r="D273" s="3">
        <v>26</v>
      </c>
      <c r="E273" s="3">
        <v>287</v>
      </c>
      <c r="F273" s="4">
        <v>2.2177300000000001E-27</v>
      </c>
      <c r="G273" s="3">
        <v>110.08499999999999</v>
      </c>
      <c r="H273" s="3" t="s">
        <v>2459</v>
      </c>
      <c r="I273" s="3" t="s">
        <v>2460</v>
      </c>
      <c r="J273" s="3" t="s">
        <v>16</v>
      </c>
      <c r="K273" s="3" t="s">
        <v>2461</v>
      </c>
      <c r="L273" s="3" t="s">
        <v>2462</v>
      </c>
    </row>
    <row r="274" spans="1:12" x14ac:dyDescent="0.35">
      <c r="A274" s="3" t="s">
        <v>6157</v>
      </c>
      <c r="B274" s="3" t="s">
        <v>13</v>
      </c>
      <c r="C274" s="3">
        <v>223959</v>
      </c>
      <c r="D274" s="3">
        <v>1</v>
      </c>
      <c r="E274" s="3">
        <v>190</v>
      </c>
      <c r="F274" s="4">
        <v>2.06079E-11</v>
      </c>
      <c r="G274" s="3">
        <v>61.757300000000001</v>
      </c>
      <c r="H274" s="3" t="s">
        <v>721</v>
      </c>
      <c r="I274" s="3" t="s">
        <v>722</v>
      </c>
      <c r="J274" s="3" t="s">
        <v>113</v>
      </c>
      <c r="K274" s="3" t="s">
        <v>621</v>
      </c>
      <c r="L274" s="3" t="s">
        <v>723</v>
      </c>
    </row>
    <row r="275" spans="1:12" x14ac:dyDescent="0.35">
      <c r="A275" s="3" t="s">
        <v>6158</v>
      </c>
      <c r="B275" s="3" t="s">
        <v>25</v>
      </c>
      <c r="C275" s="3">
        <v>226147</v>
      </c>
      <c r="D275" s="3">
        <v>10</v>
      </c>
      <c r="E275" s="3">
        <v>112</v>
      </c>
      <c r="F275" s="3">
        <v>5.2015400000000002E-3</v>
      </c>
      <c r="G275" s="3">
        <v>37.025599999999997</v>
      </c>
      <c r="H275" s="3" t="s">
        <v>6159</v>
      </c>
      <c r="I275" s="3" t="s">
        <v>6160</v>
      </c>
      <c r="J275" s="3" t="s">
        <v>113</v>
      </c>
      <c r="K275" s="3" t="s">
        <v>16</v>
      </c>
      <c r="L275" s="3" t="s">
        <v>6161</v>
      </c>
    </row>
    <row r="276" spans="1:12" x14ac:dyDescent="0.35">
      <c r="A276" s="3" t="s">
        <v>6162</v>
      </c>
      <c r="B276" s="3" t="s">
        <v>13</v>
      </c>
      <c r="C276" s="3">
        <v>223566</v>
      </c>
      <c r="D276" s="3">
        <v>1</v>
      </c>
      <c r="E276" s="3">
        <v>303</v>
      </c>
      <c r="F276" s="4">
        <v>2.1066899999999999E-130</v>
      </c>
      <c r="G276" s="3">
        <v>372.78100000000001</v>
      </c>
      <c r="H276" s="3" t="s">
        <v>2454</v>
      </c>
      <c r="I276" s="3" t="s">
        <v>2455</v>
      </c>
      <c r="J276" s="3" t="s">
        <v>16</v>
      </c>
      <c r="K276" s="3" t="s">
        <v>2456</v>
      </c>
      <c r="L276" s="3" t="s">
        <v>2457</v>
      </c>
    </row>
    <row r="277" spans="1:12" x14ac:dyDescent="0.35">
      <c r="A277" s="3" t="s">
        <v>6163</v>
      </c>
      <c r="B277" s="3" t="s">
        <v>13</v>
      </c>
      <c r="C277" s="3">
        <v>224051</v>
      </c>
      <c r="D277" s="3">
        <v>1</v>
      </c>
      <c r="E277" s="3">
        <v>241</v>
      </c>
      <c r="F277" s="4">
        <v>9.2272399999999997E-140</v>
      </c>
      <c r="G277" s="3">
        <v>391.87099999999998</v>
      </c>
      <c r="H277" s="3" t="s">
        <v>141</v>
      </c>
      <c r="I277" s="3" t="s">
        <v>142</v>
      </c>
      <c r="J277" s="3" t="s">
        <v>16</v>
      </c>
      <c r="K277" s="3" t="s">
        <v>143</v>
      </c>
      <c r="L277" s="3" t="s">
        <v>144</v>
      </c>
    </row>
    <row r="278" spans="1:12" x14ac:dyDescent="0.35">
      <c r="A278" s="3" t="s">
        <v>6164</v>
      </c>
      <c r="B278" s="3" t="s">
        <v>13</v>
      </c>
      <c r="C278" s="3">
        <v>223904</v>
      </c>
      <c r="D278" s="3">
        <v>40</v>
      </c>
      <c r="E278" s="3">
        <v>287</v>
      </c>
      <c r="F278" s="4">
        <v>1.34967E-31</v>
      </c>
      <c r="G278" s="3">
        <v>118.182</v>
      </c>
      <c r="H278" s="3" t="s">
        <v>146</v>
      </c>
      <c r="I278" s="3" t="s">
        <v>147</v>
      </c>
      <c r="J278" s="3" t="s">
        <v>16</v>
      </c>
      <c r="K278" s="3" t="s">
        <v>148</v>
      </c>
      <c r="L278" s="3" t="s">
        <v>149</v>
      </c>
    </row>
    <row r="279" spans="1:12" x14ac:dyDescent="0.35">
      <c r="A279" s="3" t="s">
        <v>6165</v>
      </c>
      <c r="B279" s="3" t="s">
        <v>13</v>
      </c>
      <c r="C279" s="3">
        <v>223587</v>
      </c>
      <c r="D279" s="3">
        <v>1</v>
      </c>
      <c r="E279" s="3">
        <v>443</v>
      </c>
      <c r="F279" s="4">
        <v>3.8998500000000002E-134</v>
      </c>
      <c r="G279" s="3">
        <v>395.69799999999998</v>
      </c>
      <c r="H279" s="3" t="s">
        <v>2109</v>
      </c>
      <c r="I279" s="3" t="s">
        <v>2110</v>
      </c>
      <c r="J279" s="3" t="s">
        <v>16</v>
      </c>
      <c r="K279" s="3" t="s">
        <v>2111</v>
      </c>
      <c r="L279" s="3" t="s">
        <v>2112</v>
      </c>
    </row>
    <row r="280" spans="1:12" x14ac:dyDescent="0.35">
      <c r="A280" s="3" t="s">
        <v>6166</v>
      </c>
      <c r="B280" s="3" t="s">
        <v>13</v>
      </c>
      <c r="C280" s="3">
        <v>223678</v>
      </c>
      <c r="D280" s="3">
        <v>1</v>
      </c>
      <c r="E280" s="3">
        <v>203</v>
      </c>
      <c r="F280" s="4">
        <v>2.4433099999999999E-113</v>
      </c>
      <c r="G280" s="3">
        <v>321.52300000000002</v>
      </c>
      <c r="H280" s="3" t="s">
        <v>2445</v>
      </c>
      <c r="I280" s="3" t="s">
        <v>2446</v>
      </c>
      <c r="J280" s="3" t="s">
        <v>16</v>
      </c>
      <c r="K280" s="3" t="s">
        <v>2447</v>
      </c>
      <c r="L280" s="3" t="s">
        <v>2448</v>
      </c>
    </row>
    <row r="281" spans="1:12" x14ac:dyDescent="0.35">
      <c r="A281" s="3" t="s">
        <v>6167</v>
      </c>
      <c r="B281" s="3" t="s">
        <v>13</v>
      </c>
      <c r="C281" s="3">
        <v>223904</v>
      </c>
      <c r="D281" s="3">
        <v>4</v>
      </c>
      <c r="E281" s="3">
        <v>283</v>
      </c>
      <c r="F281" s="4">
        <v>1.1707E-33</v>
      </c>
      <c r="G281" s="3">
        <v>123.574</v>
      </c>
      <c r="H281" s="3" t="s">
        <v>146</v>
      </c>
      <c r="I281" s="3" t="s">
        <v>147</v>
      </c>
      <c r="J281" s="3" t="s">
        <v>16</v>
      </c>
      <c r="K281" s="3" t="s">
        <v>148</v>
      </c>
      <c r="L281" s="3" t="s">
        <v>149</v>
      </c>
    </row>
    <row r="282" spans="1:12" x14ac:dyDescent="0.35">
      <c r="A282" s="3" t="s">
        <v>6168</v>
      </c>
      <c r="B282" s="3" t="s">
        <v>13</v>
      </c>
      <c r="C282" s="3">
        <v>224383</v>
      </c>
      <c r="D282" s="3">
        <v>1</v>
      </c>
      <c r="E282" s="3">
        <v>338</v>
      </c>
      <c r="F282" s="4">
        <v>1.3336500000000001E-60</v>
      </c>
      <c r="G282" s="3">
        <v>197.202</v>
      </c>
      <c r="H282" s="3" t="s">
        <v>2439</v>
      </c>
      <c r="I282" s="3" t="s">
        <v>2440</v>
      </c>
      <c r="J282" s="3" t="s">
        <v>16</v>
      </c>
      <c r="K282" s="3" t="s">
        <v>2441</v>
      </c>
      <c r="L282" s="3" t="s">
        <v>2442</v>
      </c>
    </row>
    <row r="283" spans="1:12" x14ac:dyDescent="0.35">
      <c r="A283" s="3" t="s">
        <v>6169</v>
      </c>
      <c r="B283" s="3" t="s">
        <v>13</v>
      </c>
      <c r="C283" s="3">
        <v>223715</v>
      </c>
      <c r="D283" s="3">
        <v>190</v>
      </c>
      <c r="E283" s="3">
        <v>440</v>
      </c>
      <c r="F283" s="4">
        <v>2.54551E-49</v>
      </c>
      <c r="G283" s="3">
        <v>171.09</v>
      </c>
      <c r="H283" s="3" t="s">
        <v>1865</v>
      </c>
      <c r="I283" s="3" t="s">
        <v>1866</v>
      </c>
      <c r="J283" s="3" t="s">
        <v>99</v>
      </c>
      <c r="K283" s="3" t="s">
        <v>1867</v>
      </c>
      <c r="L283" s="3" t="s">
        <v>1868</v>
      </c>
    </row>
    <row r="284" spans="1:12" x14ac:dyDescent="0.35">
      <c r="A284" s="3" t="s">
        <v>6170</v>
      </c>
      <c r="B284" s="3" t="s">
        <v>13</v>
      </c>
      <c r="C284" s="3">
        <v>223816</v>
      </c>
      <c r="D284" s="3">
        <v>3</v>
      </c>
      <c r="E284" s="3">
        <v>221</v>
      </c>
      <c r="F284" s="4">
        <v>1.57042E-74</v>
      </c>
      <c r="G284" s="3">
        <v>224.869</v>
      </c>
      <c r="H284" s="3" t="s">
        <v>880</v>
      </c>
      <c r="I284" s="3" t="s">
        <v>881</v>
      </c>
      <c r="J284" s="3" t="s">
        <v>16</v>
      </c>
      <c r="K284" s="3" t="s">
        <v>882</v>
      </c>
      <c r="L284" s="3" t="s">
        <v>883</v>
      </c>
    </row>
    <row r="285" spans="1:12" x14ac:dyDescent="0.35">
      <c r="A285" s="3" t="s">
        <v>6171</v>
      </c>
      <c r="B285" s="3" t="s">
        <v>13</v>
      </c>
      <c r="C285" s="3">
        <v>224525</v>
      </c>
      <c r="D285" s="3">
        <v>6</v>
      </c>
      <c r="E285" s="3">
        <v>331</v>
      </c>
      <c r="F285" s="4">
        <v>1.7044900000000001E-106</v>
      </c>
      <c r="G285" s="3">
        <v>314.24700000000001</v>
      </c>
      <c r="H285" s="3" t="s">
        <v>1650</v>
      </c>
      <c r="I285" s="3" t="s">
        <v>1651</v>
      </c>
      <c r="J285" s="3" t="s">
        <v>16</v>
      </c>
      <c r="K285" s="3" t="s">
        <v>1652</v>
      </c>
      <c r="L285" s="3" t="s">
        <v>1653</v>
      </c>
    </row>
    <row r="286" spans="1:12" x14ac:dyDescent="0.35">
      <c r="A286" s="3" t="s">
        <v>6172</v>
      </c>
      <c r="B286" s="3" t="s">
        <v>13</v>
      </c>
      <c r="C286" s="3">
        <v>223085</v>
      </c>
      <c r="D286" s="3">
        <v>1</v>
      </c>
      <c r="E286" s="3">
        <v>363</v>
      </c>
      <c r="F286" s="4">
        <v>4.8191299999999999E-116</v>
      </c>
      <c r="G286" s="3">
        <v>341.714</v>
      </c>
      <c r="H286" s="3" t="s">
        <v>2427</v>
      </c>
      <c r="I286" s="3" t="s">
        <v>2428</v>
      </c>
      <c r="J286" s="3" t="s">
        <v>16</v>
      </c>
      <c r="K286" s="3" t="s">
        <v>2429</v>
      </c>
      <c r="L286" s="3" t="s">
        <v>2430</v>
      </c>
    </row>
    <row r="287" spans="1:12" x14ac:dyDescent="0.35">
      <c r="A287" s="3" t="s">
        <v>6173</v>
      </c>
      <c r="B287" s="3" t="s">
        <v>25</v>
      </c>
      <c r="C287" s="3">
        <v>414067</v>
      </c>
      <c r="D287" s="3">
        <v>40</v>
      </c>
      <c r="E287" s="3">
        <v>146</v>
      </c>
      <c r="F287" s="4">
        <v>3.2986000000000002E-13</v>
      </c>
      <c r="G287" s="3">
        <v>64.304199999999994</v>
      </c>
      <c r="H287" s="3" t="s">
        <v>2102</v>
      </c>
      <c r="I287" s="3" t="s">
        <v>2424</v>
      </c>
      <c r="J287" s="3" t="s">
        <v>99</v>
      </c>
      <c r="K287" s="3" t="s">
        <v>16</v>
      </c>
      <c r="L287" s="3" t="s">
        <v>2425</v>
      </c>
    </row>
    <row r="288" spans="1:12" x14ac:dyDescent="0.35">
      <c r="A288" s="3" t="s">
        <v>6174</v>
      </c>
      <c r="B288" s="3" t="s">
        <v>13</v>
      </c>
      <c r="C288" s="3">
        <v>224977</v>
      </c>
      <c r="D288" s="3">
        <v>1</v>
      </c>
      <c r="E288" s="3">
        <v>305</v>
      </c>
      <c r="F288" s="4">
        <v>9.3382799999999997E-123</v>
      </c>
      <c r="G288" s="3">
        <v>365.41800000000001</v>
      </c>
      <c r="H288" s="3" t="s">
        <v>2415</v>
      </c>
      <c r="I288" s="3" t="s">
        <v>2416</v>
      </c>
      <c r="J288" s="3" t="s">
        <v>16</v>
      </c>
      <c r="K288" s="3" t="s">
        <v>2417</v>
      </c>
      <c r="L288" s="3" t="s">
        <v>2418</v>
      </c>
    </row>
    <row r="289" spans="1:12" x14ac:dyDescent="0.35">
      <c r="A289" s="3" t="s">
        <v>6174</v>
      </c>
      <c r="B289" s="3" t="s">
        <v>13</v>
      </c>
      <c r="C289" s="3">
        <v>223736</v>
      </c>
      <c r="D289" s="3">
        <v>471</v>
      </c>
      <c r="E289" s="3">
        <v>611</v>
      </c>
      <c r="F289" s="4">
        <v>4.5623499999999998E-11</v>
      </c>
      <c r="G289" s="3">
        <v>62.541499999999999</v>
      </c>
      <c r="H289" s="3" t="s">
        <v>2419</v>
      </c>
      <c r="I289" s="3" t="s">
        <v>2420</v>
      </c>
      <c r="J289" s="3" t="s">
        <v>113</v>
      </c>
      <c r="K289" s="3" t="s">
        <v>2421</v>
      </c>
      <c r="L289" s="3" t="s">
        <v>2422</v>
      </c>
    </row>
    <row r="290" spans="1:12" x14ac:dyDescent="0.35">
      <c r="A290" s="3" t="s">
        <v>6175</v>
      </c>
      <c r="B290" s="3" t="s">
        <v>25</v>
      </c>
      <c r="C290" s="3">
        <v>424355</v>
      </c>
      <c r="D290" s="3">
        <v>19</v>
      </c>
      <c r="E290" s="3">
        <v>249</v>
      </c>
      <c r="F290" s="4">
        <v>5.3218599999999998E-11</v>
      </c>
      <c r="G290" s="3">
        <v>62.767299999999999</v>
      </c>
      <c r="H290" s="3" t="s">
        <v>2407</v>
      </c>
      <c r="I290" s="3" t="s">
        <v>2408</v>
      </c>
      <c r="J290" s="3" t="s">
        <v>99</v>
      </c>
      <c r="K290" s="3" t="s">
        <v>16</v>
      </c>
      <c r="L290" s="3" t="s">
        <v>2409</v>
      </c>
    </row>
    <row r="291" spans="1:12" x14ac:dyDescent="0.35">
      <c r="A291" s="3" t="s">
        <v>6176</v>
      </c>
      <c r="B291" s="3" t="s">
        <v>13</v>
      </c>
      <c r="C291" s="3">
        <v>223763</v>
      </c>
      <c r="D291" s="3">
        <v>3</v>
      </c>
      <c r="E291" s="3">
        <v>154</v>
      </c>
      <c r="F291" s="4">
        <v>5.9530699999999999E-81</v>
      </c>
      <c r="G291" s="3">
        <v>235.53899999999999</v>
      </c>
      <c r="H291" s="3" t="s">
        <v>2402</v>
      </c>
      <c r="I291" s="3" t="s">
        <v>2403</v>
      </c>
      <c r="J291" s="3" t="s">
        <v>16</v>
      </c>
      <c r="K291" s="3" t="s">
        <v>2404</v>
      </c>
      <c r="L291" s="3" t="s">
        <v>2405</v>
      </c>
    </row>
    <row r="292" spans="1:12" x14ac:dyDescent="0.35">
      <c r="A292" s="3" t="s">
        <v>6177</v>
      </c>
      <c r="B292" s="3" t="s">
        <v>13</v>
      </c>
      <c r="C292" s="3">
        <v>223631</v>
      </c>
      <c r="D292" s="3">
        <v>1</v>
      </c>
      <c r="E292" s="3">
        <v>714</v>
      </c>
      <c r="F292" s="3">
        <v>0</v>
      </c>
      <c r="G292" s="3">
        <v>738.04899999999998</v>
      </c>
      <c r="H292" s="3" t="s">
        <v>2397</v>
      </c>
      <c r="I292" s="3" t="s">
        <v>2398</v>
      </c>
      <c r="J292" s="3" t="s">
        <v>16</v>
      </c>
      <c r="K292" s="3" t="s">
        <v>2399</v>
      </c>
      <c r="L292" s="3" t="s">
        <v>2400</v>
      </c>
    </row>
    <row r="293" spans="1:12" x14ac:dyDescent="0.35">
      <c r="A293" s="3" t="s">
        <v>6178</v>
      </c>
      <c r="B293" s="3" t="s">
        <v>13</v>
      </c>
      <c r="C293" s="3">
        <v>224233</v>
      </c>
      <c r="D293" s="3">
        <v>22</v>
      </c>
      <c r="E293" s="3">
        <v>78</v>
      </c>
      <c r="F293" s="4">
        <v>3.2543199999999998E-12</v>
      </c>
      <c r="G293" s="3">
        <v>56.119</v>
      </c>
      <c r="H293" s="3" t="s">
        <v>2392</v>
      </c>
      <c r="I293" s="3" t="s">
        <v>2393</v>
      </c>
      <c r="J293" s="3" t="s">
        <v>99</v>
      </c>
      <c r="K293" s="3" t="s">
        <v>2394</v>
      </c>
      <c r="L293" s="3" t="s">
        <v>2395</v>
      </c>
    </row>
    <row r="294" spans="1:12" x14ac:dyDescent="0.35">
      <c r="A294" s="3" t="s">
        <v>6179</v>
      </c>
      <c r="B294" s="3" t="s">
        <v>13</v>
      </c>
      <c r="C294" s="3">
        <v>223668</v>
      </c>
      <c r="D294" s="3">
        <v>1</v>
      </c>
      <c r="E294" s="3">
        <v>549</v>
      </c>
      <c r="F294" s="3">
        <v>0</v>
      </c>
      <c r="G294" s="3">
        <v>625.44399999999996</v>
      </c>
      <c r="H294" s="3" t="s">
        <v>2387</v>
      </c>
      <c r="I294" s="3" t="s">
        <v>2388</v>
      </c>
      <c r="J294" s="3" t="s">
        <v>16</v>
      </c>
      <c r="K294" s="3" t="s">
        <v>2389</v>
      </c>
      <c r="L294" s="3" t="s">
        <v>2390</v>
      </c>
    </row>
    <row r="295" spans="1:12" x14ac:dyDescent="0.35">
      <c r="A295" s="3" t="s">
        <v>6180</v>
      </c>
      <c r="B295" s="3" t="s">
        <v>25</v>
      </c>
      <c r="C295" s="3">
        <v>412381</v>
      </c>
      <c r="D295" s="3">
        <v>20</v>
      </c>
      <c r="E295" s="3">
        <v>93</v>
      </c>
      <c r="F295" s="4">
        <v>6.1302100000000002E-14</v>
      </c>
      <c r="G295" s="3">
        <v>64.336600000000004</v>
      </c>
      <c r="H295" s="3" t="s">
        <v>639</v>
      </c>
      <c r="I295" s="3" t="s">
        <v>640</v>
      </c>
      <c r="J295" s="3" t="s">
        <v>113</v>
      </c>
      <c r="K295" s="3" t="s">
        <v>16</v>
      </c>
      <c r="L295" s="3" t="s">
        <v>641</v>
      </c>
    </row>
    <row r="296" spans="1:12" x14ac:dyDescent="0.35">
      <c r="A296" s="3" t="s">
        <v>6181</v>
      </c>
      <c r="B296" s="3" t="s">
        <v>13</v>
      </c>
      <c r="C296" s="3">
        <v>223406</v>
      </c>
      <c r="D296" s="3">
        <v>11</v>
      </c>
      <c r="E296" s="3">
        <v>288</v>
      </c>
      <c r="F296" s="4">
        <v>1.27925E-110</v>
      </c>
      <c r="G296" s="3">
        <v>321.88099999999997</v>
      </c>
      <c r="H296" s="3" t="s">
        <v>2382</v>
      </c>
      <c r="I296" s="3" t="s">
        <v>2383</v>
      </c>
      <c r="J296" s="3" t="s">
        <v>16</v>
      </c>
      <c r="K296" s="3" t="s">
        <v>825</v>
      </c>
      <c r="L296" s="3" t="s">
        <v>2384</v>
      </c>
    </row>
    <row r="297" spans="1:12" x14ac:dyDescent="0.35">
      <c r="A297" s="3" t="s">
        <v>6182</v>
      </c>
      <c r="B297" s="3" t="s">
        <v>25</v>
      </c>
      <c r="C297" s="3">
        <v>223532</v>
      </c>
      <c r="D297" s="3">
        <v>129</v>
      </c>
      <c r="E297" s="3">
        <v>210</v>
      </c>
      <c r="F297" s="4">
        <v>3.63135E-6</v>
      </c>
      <c r="G297" s="3">
        <v>45.372700000000002</v>
      </c>
      <c r="H297" s="3" t="s">
        <v>846</v>
      </c>
      <c r="I297" s="3" t="s">
        <v>847</v>
      </c>
      <c r="J297" s="3" t="s">
        <v>99</v>
      </c>
      <c r="K297" s="3" t="s">
        <v>16</v>
      </c>
      <c r="L297" s="3" t="s">
        <v>848</v>
      </c>
    </row>
    <row r="298" spans="1:12" x14ac:dyDescent="0.35">
      <c r="A298" s="3" t="s">
        <v>6183</v>
      </c>
      <c r="B298" s="3" t="s">
        <v>25</v>
      </c>
      <c r="C298" s="3">
        <v>382447</v>
      </c>
      <c r="D298" s="3">
        <v>1</v>
      </c>
      <c r="E298" s="3">
        <v>118</v>
      </c>
      <c r="F298" s="4">
        <v>1.7408E-43</v>
      </c>
      <c r="G298" s="3">
        <v>138.24700000000001</v>
      </c>
      <c r="H298" s="3" t="s">
        <v>2372</v>
      </c>
      <c r="I298" s="3" t="s">
        <v>2373</v>
      </c>
      <c r="J298" s="3" t="s">
        <v>16</v>
      </c>
      <c r="K298" s="3" t="s">
        <v>16</v>
      </c>
      <c r="L298" s="3" t="s">
        <v>2374</v>
      </c>
    </row>
    <row r="299" spans="1:12" x14ac:dyDescent="0.35">
      <c r="A299" s="3" t="s">
        <v>6184</v>
      </c>
      <c r="B299" s="3" t="s">
        <v>13</v>
      </c>
      <c r="C299" s="3">
        <v>223289</v>
      </c>
      <c r="D299" s="3">
        <v>9</v>
      </c>
      <c r="E299" s="3">
        <v>95</v>
      </c>
      <c r="F299" s="4">
        <v>1.32165E-47</v>
      </c>
      <c r="G299" s="3">
        <v>146.18899999999999</v>
      </c>
      <c r="H299" s="3" t="s">
        <v>2367</v>
      </c>
      <c r="I299" s="3" t="s">
        <v>2368</v>
      </c>
      <c r="J299" s="3" t="s">
        <v>16</v>
      </c>
      <c r="K299" s="3" t="s">
        <v>2369</v>
      </c>
      <c r="L299" s="3" t="s">
        <v>2370</v>
      </c>
    </row>
    <row r="300" spans="1:12" x14ac:dyDescent="0.35">
      <c r="A300" s="3" t="s">
        <v>6185</v>
      </c>
      <c r="B300" s="3" t="s">
        <v>13</v>
      </c>
      <c r="C300" s="3">
        <v>225423</v>
      </c>
      <c r="D300" s="3">
        <v>1</v>
      </c>
      <c r="E300" s="3">
        <v>104</v>
      </c>
      <c r="F300" s="4">
        <v>4.2097399999999998E-29</v>
      </c>
      <c r="G300" s="3">
        <v>100.511</v>
      </c>
      <c r="H300" s="3" t="s">
        <v>2362</v>
      </c>
      <c r="I300" s="3" t="s">
        <v>2363</v>
      </c>
      <c r="J300" s="3" t="s">
        <v>16</v>
      </c>
      <c r="K300" s="3" t="s">
        <v>2364</v>
      </c>
      <c r="L300" s="3" t="s">
        <v>2365</v>
      </c>
    </row>
    <row r="301" spans="1:12" x14ac:dyDescent="0.35">
      <c r="A301" s="3" t="s">
        <v>6186</v>
      </c>
      <c r="B301" s="3" t="s">
        <v>13</v>
      </c>
      <c r="C301" s="3">
        <v>223339</v>
      </c>
      <c r="D301" s="3">
        <v>2</v>
      </c>
      <c r="E301" s="3">
        <v>103</v>
      </c>
      <c r="F301" s="4">
        <v>9.2616699999999997E-45</v>
      </c>
      <c r="G301" s="3">
        <v>140.048</v>
      </c>
      <c r="H301" s="3" t="s">
        <v>2357</v>
      </c>
      <c r="I301" s="3" t="s">
        <v>2358</v>
      </c>
      <c r="J301" s="3" t="s">
        <v>16</v>
      </c>
      <c r="K301" s="3" t="s">
        <v>2359</v>
      </c>
      <c r="L301" s="3" t="s">
        <v>2360</v>
      </c>
    </row>
    <row r="302" spans="1:12" x14ac:dyDescent="0.35">
      <c r="A302" s="3" t="s">
        <v>6187</v>
      </c>
      <c r="B302" s="3" t="s">
        <v>25</v>
      </c>
      <c r="C302" s="3">
        <v>413102</v>
      </c>
      <c r="D302" s="3">
        <v>3</v>
      </c>
      <c r="E302" s="3">
        <v>120</v>
      </c>
      <c r="F302" s="4">
        <v>5.9365199999999997E-7</v>
      </c>
      <c r="G302" s="3">
        <v>45.143099999999997</v>
      </c>
      <c r="H302" s="3" t="s">
        <v>2353</v>
      </c>
      <c r="I302" s="3" t="s">
        <v>2354</v>
      </c>
      <c r="J302" s="3" t="s">
        <v>16</v>
      </c>
      <c r="K302" s="3" t="s">
        <v>16</v>
      </c>
      <c r="L302" s="3" t="s">
        <v>2355</v>
      </c>
    </row>
    <row r="303" spans="1:12" x14ac:dyDescent="0.35">
      <c r="A303" s="3" t="s">
        <v>6188</v>
      </c>
      <c r="B303" s="3" t="s">
        <v>25</v>
      </c>
      <c r="C303" s="3">
        <v>223101</v>
      </c>
      <c r="D303" s="3">
        <v>5</v>
      </c>
      <c r="E303" s="3">
        <v>319</v>
      </c>
      <c r="F303" s="4">
        <v>1.4116400000000001E-130</v>
      </c>
      <c r="G303" s="3">
        <v>374.56400000000002</v>
      </c>
      <c r="H303" s="3" t="s">
        <v>2349</v>
      </c>
      <c r="I303" s="3" t="s">
        <v>2350</v>
      </c>
      <c r="J303" s="3" t="s">
        <v>16</v>
      </c>
      <c r="K303" s="3" t="s">
        <v>16</v>
      </c>
      <c r="L303" s="3" t="s">
        <v>2351</v>
      </c>
    </row>
    <row r="304" spans="1:12" x14ac:dyDescent="0.35">
      <c r="A304" s="3" t="s">
        <v>6189</v>
      </c>
      <c r="B304" s="3" t="s">
        <v>13</v>
      </c>
      <c r="C304" s="3">
        <v>223997</v>
      </c>
      <c r="D304" s="3">
        <v>10</v>
      </c>
      <c r="E304" s="3">
        <v>319</v>
      </c>
      <c r="F304" s="4">
        <v>3.2596900000000001E-111</v>
      </c>
      <c r="G304" s="3">
        <v>326.90699999999998</v>
      </c>
      <c r="H304" s="3" t="s">
        <v>2344</v>
      </c>
      <c r="I304" s="3" t="s">
        <v>2345</v>
      </c>
      <c r="J304" s="3" t="s">
        <v>16</v>
      </c>
      <c r="K304" s="3" t="s">
        <v>2346</v>
      </c>
      <c r="L304" s="3" t="s">
        <v>2347</v>
      </c>
    </row>
    <row r="305" spans="1:12" x14ac:dyDescent="0.35">
      <c r="A305" s="3" t="s">
        <v>6190</v>
      </c>
      <c r="B305" s="3" t="s">
        <v>13</v>
      </c>
      <c r="C305" s="3">
        <v>224004</v>
      </c>
      <c r="D305" s="3">
        <v>6</v>
      </c>
      <c r="E305" s="3">
        <v>417</v>
      </c>
      <c r="F305" s="4">
        <v>1.66586E-156</v>
      </c>
      <c r="G305" s="3">
        <v>448.75900000000001</v>
      </c>
      <c r="H305" s="3" t="s">
        <v>2339</v>
      </c>
      <c r="I305" s="3" t="s">
        <v>2340</v>
      </c>
      <c r="J305" s="3" t="s">
        <v>16</v>
      </c>
      <c r="K305" s="3" t="s">
        <v>2341</v>
      </c>
      <c r="L305" s="3" t="s">
        <v>2342</v>
      </c>
    </row>
    <row r="306" spans="1:12" x14ac:dyDescent="0.35">
      <c r="A306" s="3" t="s">
        <v>6191</v>
      </c>
      <c r="B306" s="3" t="s">
        <v>13</v>
      </c>
      <c r="C306" s="3">
        <v>223635</v>
      </c>
      <c r="D306" s="3">
        <v>1</v>
      </c>
      <c r="E306" s="3">
        <v>269</v>
      </c>
      <c r="F306" s="4">
        <v>9.1403600000000007E-80</v>
      </c>
      <c r="G306" s="3">
        <v>241.547</v>
      </c>
      <c r="H306" s="3" t="s">
        <v>234</v>
      </c>
      <c r="I306" s="3" t="s">
        <v>235</v>
      </c>
      <c r="J306" s="3" t="s">
        <v>16</v>
      </c>
      <c r="K306" s="3" t="s">
        <v>236</v>
      </c>
      <c r="L306" s="3" t="s">
        <v>237</v>
      </c>
    </row>
    <row r="307" spans="1:12" x14ac:dyDescent="0.35">
      <c r="A307" s="3" t="s">
        <v>6192</v>
      </c>
      <c r="B307" s="3" t="s">
        <v>13</v>
      </c>
      <c r="C307" s="3">
        <v>224228</v>
      </c>
      <c r="D307" s="3">
        <v>1</v>
      </c>
      <c r="E307" s="3">
        <v>69</v>
      </c>
      <c r="F307" s="3">
        <v>1.04715E-4</v>
      </c>
      <c r="G307" s="3">
        <v>41.462600000000002</v>
      </c>
      <c r="H307" s="3" t="s">
        <v>1562</v>
      </c>
      <c r="I307" s="3" t="s">
        <v>1563</v>
      </c>
      <c r="J307" s="3" t="s">
        <v>113</v>
      </c>
      <c r="K307" s="3" t="s">
        <v>1564</v>
      </c>
      <c r="L307" s="3" t="s">
        <v>1565</v>
      </c>
    </row>
    <row r="308" spans="1:12" x14ac:dyDescent="0.35">
      <c r="A308" s="3" t="s">
        <v>6193</v>
      </c>
      <c r="B308" s="3" t="s">
        <v>13</v>
      </c>
      <c r="C308" s="3">
        <v>225224</v>
      </c>
      <c r="D308" s="3">
        <v>3</v>
      </c>
      <c r="E308" s="3">
        <v>403</v>
      </c>
      <c r="F308" s="4">
        <v>1.2919799999999999E-103</v>
      </c>
      <c r="G308" s="3">
        <v>312.79899999999998</v>
      </c>
      <c r="H308" s="3" t="s">
        <v>2333</v>
      </c>
      <c r="I308" s="3" t="s">
        <v>2334</v>
      </c>
      <c r="J308" s="3" t="s">
        <v>16</v>
      </c>
      <c r="K308" s="3" t="s">
        <v>2287</v>
      </c>
      <c r="L308" s="3" t="s">
        <v>2335</v>
      </c>
    </row>
    <row r="309" spans="1:12" x14ac:dyDescent="0.35">
      <c r="A309" s="3" t="s">
        <v>6194</v>
      </c>
      <c r="B309" s="3" t="s">
        <v>13</v>
      </c>
      <c r="C309" s="3">
        <v>224513</v>
      </c>
      <c r="D309" s="3">
        <v>1</v>
      </c>
      <c r="E309" s="3">
        <v>298</v>
      </c>
      <c r="F309" s="4">
        <v>3.7937899999999999E-102</v>
      </c>
      <c r="G309" s="3">
        <v>302.31400000000002</v>
      </c>
      <c r="H309" s="3" t="s">
        <v>1901</v>
      </c>
      <c r="I309" s="3" t="s">
        <v>1902</v>
      </c>
      <c r="J309" s="3" t="s">
        <v>16</v>
      </c>
      <c r="K309" s="3" t="s">
        <v>1903</v>
      </c>
      <c r="L309" s="3" t="s">
        <v>1904</v>
      </c>
    </row>
    <row r="310" spans="1:12" x14ac:dyDescent="0.35">
      <c r="A310" s="3" t="s">
        <v>6195</v>
      </c>
      <c r="B310" s="3" t="s">
        <v>13</v>
      </c>
      <c r="C310" s="3">
        <v>223350</v>
      </c>
      <c r="D310" s="3">
        <v>1</v>
      </c>
      <c r="E310" s="3">
        <v>657</v>
      </c>
      <c r="F310" s="3">
        <v>0</v>
      </c>
      <c r="G310" s="3">
        <v>961.27099999999996</v>
      </c>
      <c r="H310" s="3" t="s">
        <v>2327</v>
      </c>
      <c r="I310" s="3" t="s">
        <v>2328</v>
      </c>
      <c r="J310" s="3" t="s">
        <v>16</v>
      </c>
      <c r="K310" s="3" t="s">
        <v>2329</v>
      </c>
      <c r="L310" s="3" t="s">
        <v>2330</v>
      </c>
    </row>
    <row r="311" spans="1:12" x14ac:dyDescent="0.35">
      <c r="A311" s="3" t="s">
        <v>6196</v>
      </c>
      <c r="B311" s="3" t="s">
        <v>13</v>
      </c>
      <c r="C311" s="3">
        <v>223608</v>
      </c>
      <c r="D311" s="3">
        <v>5</v>
      </c>
      <c r="E311" s="3">
        <v>435</v>
      </c>
      <c r="F311" s="4">
        <v>2.64022E-79</v>
      </c>
      <c r="G311" s="3">
        <v>252.53100000000001</v>
      </c>
      <c r="H311" s="3" t="s">
        <v>2194</v>
      </c>
      <c r="I311" s="3" t="s">
        <v>2195</v>
      </c>
      <c r="J311" s="3" t="s">
        <v>16</v>
      </c>
      <c r="K311" s="3" t="s">
        <v>56</v>
      </c>
      <c r="L311" s="3" t="s">
        <v>2196</v>
      </c>
    </row>
    <row r="312" spans="1:12" x14ac:dyDescent="0.35">
      <c r="A312" s="3" t="s">
        <v>6197</v>
      </c>
      <c r="B312" s="3" t="s">
        <v>13</v>
      </c>
      <c r="C312" s="3">
        <v>223550</v>
      </c>
      <c r="D312" s="3">
        <v>20</v>
      </c>
      <c r="E312" s="3">
        <v>863</v>
      </c>
      <c r="F312" s="3">
        <v>0</v>
      </c>
      <c r="G312" s="3">
        <v>689.45600000000002</v>
      </c>
      <c r="H312" s="3" t="s">
        <v>918</v>
      </c>
      <c r="I312" s="3" t="s">
        <v>919</v>
      </c>
      <c r="J312" s="3" t="s">
        <v>16</v>
      </c>
      <c r="K312" s="3" t="s">
        <v>236</v>
      </c>
      <c r="L312" s="3" t="s">
        <v>920</v>
      </c>
    </row>
    <row r="313" spans="1:12" x14ac:dyDescent="0.35">
      <c r="A313" s="3" t="s">
        <v>6198</v>
      </c>
      <c r="B313" s="3" t="s">
        <v>13</v>
      </c>
      <c r="C313" s="3">
        <v>223635</v>
      </c>
      <c r="D313" s="3">
        <v>3</v>
      </c>
      <c r="E313" s="3">
        <v>224</v>
      </c>
      <c r="F313" s="4">
        <v>2.3268999999999999E-27</v>
      </c>
      <c r="G313" s="3">
        <v>105.572</v>
      </c>
      <c r="H313" s="3" t="s">
        <v>234</v>
      </c>
      <c r="I313" s="3" t="s">
        <v>235</v>
      </c>
      <c r="J313" s="3" t="s">
        <v>16</v>
      </c>
      <c r="K313" s="3" t="s">
        <v>236</v>
      </c>
      <c r="L313" s="3" t="s">
        <v>237</v>
      </c>
    </row>
    <row r="314" spans="1:12" x14ac:dyDescent="0.35">
      <c r="A314" s="3" t="s">
        <v>6199</v>
      </c>
      <c r="B314" s="3" t="s">
        <v>13</v>
      </c>
      <c r="C314" s="3">
        <v>224851</v>
      </c>
      <c r="D314" s="3">
        <v>3</v>
      </c>
      <c r="E314" s="3">
        <v>298</v>
      </c>
      <c r="F314" s="4">
        <v>1.4189700000000001E-38</v>
      </c>
      <c r="G314" s="3">
        <v>138.006</v>
      </c>
      <c r="H314" s="3" t="s">
        <v>1423</v>
      </c>
      <c r="I314" s="3" t="s">
        <v>1424</v>
      </c>
      <c r="J314" s="3" t="s">
        <v>16</v>
      </c>
      <c r="K314" s="3" t="s">
        <v>1093</v>
      </c>
      <c r="L314" s="3" t="s">
        <v>1425</v>
      </c>
    </row>
    <row r="315" spans="1:12" x14ac:dyDescent="0.35">
      <c r="A315" s="3" t="s">
        <v>6200</v>
      </c>
      <c r="B315" s="3" t="s">
        <v>25</v>
      </c>
      <c r="C315" s="3">
        <v>412378</v>
      </c>
      <c r="D315" s="3">
        <v>1</v>
      </c>
      <c r="E315" s="3">
        <v>115</v>
      </c>
      <c r="F315" s="4">
        <v>5.8313700000000003E-40</v>
      </c>
      <c r="G315" s="3">
        <v>129.73500000000001</v>
      </c>
      <c r="H315" s="3" t="s">
        <v>2208</v>
      </c>
      <c r="I315" s="3" t="s">
        <v>2624</v>
      </c>
      <c r="J315" s="3" t="s">
        <v>16</v>
      </c>
      <c r="K315" s="3" t="s">
        <v>16</v>
      </c>
      <c r="L315" s="3" t="s">
        <v>2625</v>
      </c>
    </row>
    <row r="316" spans="1:12" x14ac:dyDescent="0.35">
      <c r="A316" s="3" t="s">
        <v>6201</v>
      </c>
      <c r="B316" s="3" t="s">
        <v>13</v>
      </c>
      <c r="C316" s="3">
        <v>223571</v>
      </c>
      <c r="D316" s="3">
        <v>1</v>
      </c>
      <c r="E316" s="3">
        <v>550</v>
      </c>
      <c r="F316" s="3">
        <v>0</v>
      </c>
      <c r="G316" s="3">
        <v>676.24</v>
      </c>
      <c r="H316" s="3" t="s">
        <v>2588</v>
      </c>
      <c r="I316" s="3" t="s">
        <v>2589</v>
      </c>
      <c r="J316" s="3" t="s">
        <v>16</v>
      </c>
      <c r="K316" s="3" t="s">
        <v>2590</v>
      </c>
      <c r="L316" s="3" t="s">
        <v>2591</v>
      </c>
    </row>
    <row r="317" spans="1:12" x14ac:dyDescent="0.35">
      <c r="A317" s="3" t="s">
        <v>6202</v>
      </c>
      <c r="B317" s="3" t="s">
        <v>13</v>
      </c>
      <c r="C317" s="3">
        <v>223807</v>
      </c>
      <c r="D317" s="3">
        <v>1</v>
      </c>
      <c r="E317" s="3">
        <v>119</v>
      </c>
      <c r="F317" s="4">
        <v>1.9907900000000002E-40</v>
      </c>
      <c r="G317" s="3">
        <v>130.44999999999999</v>
      </c>
      <c r="H317" s="3" t="s">
        <v>2550</v>
      </c>
      <c r="I317" s="3" t="s">
        <v>2551</v>
      </c>
      <c r="J317" s="3" t="s">
        <v>16</v>
      </c>
      <c r="K317" s="3" t="s">
        <v>2552</v>
      </c>
      <c r="L317" s="3" t="s">
        <v>2553</v>
      </c>
    </row>
    <row r="318" spans="1:12" x14ac:dyDescent="0.35">
      <c r="A318" s="3" t="s">
        <v>6203</v>
      </c>
      <c r="B318" s="3" t="s">
        <v>25</v>
      </c>
      <c r="C318" s="3">
        <v>224287</v>
      </c>
      <c r="D318" s="3">
        <v>55</v>
      </c>
      <c r="E318" s="3">
        <v>623</v>
      </c>
      <c r="F318" s="4">
        <v>3.5786399999999999E-22</v>
      </c>
      <c r="G318" s="3">
        <v>100.97199999999999</v>
      </c>
      <c r="H318" s="3" t="s">
        <v>2433</v>
      </c>
      <c r="I318" s="3" t="s">
        <v>2434</v>
      </c>
      <c r="J318" s="3" t="s">
        <v>16</v>
      </c>
      <c r="K318" s="3" t="s">
        <v>16</v>
      </c>
      <c r="L318" s="3" t="s">
        <v>2435</v>
      </c>
    </row>
    <row r="319" spans="1:12" x14ac:dyDescent="0.35">
      <c r="A319" s="3" t="s">
        <v>6204</v>
      </c>
      <c r="B319" s="3" t="s">
        <v>13</v>
      </c>
      <c r="C319" s="3">
        <v>226359</v>
      </c>
      <c r="D319" s="3">
        <v>1</v>
      </c>
      <c r="E319" s="3">
        <v>369</v>
      </c>
      <c r="F319" s="4">
        <v>1.06424E-177</v>
      </c>
      <c r="G319" s="3">
        <v>497.16800000000001</v>
      </c>
      <c r="H319" s="3" t="s">
        <v>1432</v>
      </c>
      <c r="I319" s="3" t="s">
        <v>1433</v>
      </c>
      <c r="J319" s="3" t="s">
        <v>16</v>
      </c>
      <c r="K319" s="3" t="s">
        <v>1434</v>
      </c>
      <c r="L319" s="3" t="s">
        <v>1435</v>
      </c>
    </row>
    <row r="320" spans="1:12" x14ac:dyDescent="0.35">
      <c r="A320" s="3" t="s">
        <v>6205</v>
      </c>
      <c r="B320" s="3" t="s">
        <v>13</v>
      </c>
      <c r="C320" s="3">
        <v>223528</v>
      </c>
      <c r="D320" s="3">
        <v>4</v>
      </c>
      <c r="E320" s="3">
        <v>339</v>
      </c>
      <c r="F320" s="4">
        <v>1.41532E-42</v>
      </c>
      <c r="G320" s="3">
        <v>149.70699999999999</v>
      </c>
      <c r="H320" s="3" t="s">
        <v>1136</v>
      </c>
      <c r="I320" s="3" t="s">
        <v>1137</v>
      </c>
      <c r="J320" s="3" t="s">
        <v>16</v>
      </c>
      <c r="K320" s="3" t="s">
        <v>1138</v>
      </c>
      <c r="L320" s="3" t="s">
        <v>1139</v>
      </c>
    </row>
    <row r="321" spans="1:12" x14ac:dyDescent="0.35">
      <c r="A321" s="3" t="s">
        <v>6206</v>
      </c>
      <c r="B321" s="3" t="s">
        <v>13</v>
      </c>
      <c r="C321" s="3">
        <v>223860</v>
      </c>
      <c r="D321" s="3">
        <v>3</v>
      </c>
      <c r="E321" s="3">
        <v>115</v>
      </c>
      <c r="F321" s="4">
        <v>6.1509699999999997E-29</v>
      </c>
      <c r="G321" s="3">
        <v>102.131</v>
      </c>
      <c r="H321" s="3" t="s">
        <v>1160</v>
      </c>
      <c r="I321" s="3" t="s">
        <v>1161</v>
      </c>
      <c r="J321" s="3" t="s">
        <v>16</v>
      </c>
      <c r="K321" s="3" t="s">
        <v>1162</v>
      </c>
      <c r="L321" s="3" t="s">
        <v>1163</v>
      </c>
    </row>
    <row r="322" spans="1:12" x14ac:dyDescent="0.35">
      <c r="A322" s="3" t="s">
        <v>6207</v>
      </c>
      <c r="B322" s="3" t="s">
        <v>13</v>
      </c>
      <c r="C322" s="3">
        <v>223423</v>
      </c>
      <c r="D322" s="3">
        <v>1</v>
      </c>
      <c r="E322" s="3">
        <v>121</v>
      </c>
      <c r="F322" s="4">
        <v>1.4046199999999999E-12</v>
      </c>
      <c r="G322" s="3">
        <v>60.164000000000001</v>
      </c>
      <c r="H322" s="3" t="s">
        <v>1114</v>
      </c>
      <c r="I322" s="3" t="s">
        <v>1115</v>
      </c>
      <c r="J322" s="3" t="s">
        <v>16</v>
      </c>
      <c r="K322" s="3" t="s">
        <v>397</v>
      </c>
      <c r="L322" s="3" t="s">
        <v>1116</v>
      </c>
    </row>
    <row r="323" spans="1:12" x14ac:dyDescent="0.35">
      <c r="A323" s="3" t="s">
        <v>6208</v>
      </c>
      <c r="B323" s="3" t="s">
        <v>13</v>
      </c>
      <c r="C323" s="3">
        <v>223565</v>
      </c>
      <c r="D323" s="3">
        <v>1</v>
      </c>
      <c r="E323" s="3">
        <v>213</v>
      </c>
      <c r="F323" s="4">
        <v>2.4363599999999999E-33</v>
      </c>
      <c r="G323" s="3">
        <v>119.9</v>
      </c>
      <c r="H323" s="3" t="s">
        <v>1445</v>
      </c>
      <c r="I323" s="3" t="s">
        <v>1446</v>
      </c>
      <c r="J323" s="3" t="s">
        <v>16</v>
      </c>
      <c r="K323" s="3" t="s">
        <v>1447</v>
      </c>
      <c r="L323" s="3" t="s">
        <v>1448</v>
      </c>
    </row>
    <row r="324" spans="1:12" x14ac:dyDescent="0.35">
      <c r="A324" s="3" t="s">
        <v>6209</v>
      </c>
      <c r="B324" s="3" t="s">
        <v>13</v>
      </c>
      <c r="C324" s="3">
        <v>224120</v>
      </c>
      <c r="D324" s="3">
        <v>226</v>
      </c>
      <c r="E324" s="3">
        <v>778</v>
      </c>
      <c r="F324" s="4">
        <v>2.4699700000000002E-71</v>
      </c>
      <c r="G324" s="3">
        <v>246.255</v>
      </c>
      <c r="H324" s="3" t="s">
        <v>1450</v>
      </c>
      <c r="I324" s="3" t="s">
        <v>1451</v>
      </c>
      <c r="J324" s="3" t="s">
        <v>16</v>
      </c>
      <c r="K324" s="3" t="s">
        <v>1452</v>
      </c>
      <c r="L324" s="3" t="s">
        <v>1453</v>
      </c>
    </row>
    <row r="325" spans="1:12" x14ac:dyDescent="0.35">
      <c r="A325" s="3" t="s">
        <v>6209</v>
      </c>
      <c r="B325" s="3" t="s">
        <v>13</v>
      </c>
      <c r="C325" s="3">
        <v>223916</v>
      </c>
      <c r="D325" s="3">
        <v>1</v>
      </c>
      <c r="E325" s="3">
        <v>196</v>
      </c>
      <c r="F325" s="4">
        <v>9.7604400000000007E-37</v>
      </c>
      <c r="G325" s="3">
        <v>138.43899999999999</v>
      </c>
      <c r="H325" s="3" t="s">
        <v>1454</v>
      </c>
      <c r="I325" s="3" t="s">
        <v>1455</v>
      </c>
      <c r="J325" s="3" t="s">
        <v>16</v>
      </c>
      <c r="K325" s="3" t="s">
        <v>1456</v>
      </c>
      <c r="L325" s="3" t="s">
        <v>1457</v>
      </c>
    </row>
    <row r="326" spans="1:12" x14ac:dyDescent="0.35">
      <c r="A326" s="3" t="s">
        <v>6210</v>
      </c>
      <c r="B326" s="3" t="s">
        <v>13</v>
      </c>
      <c r="C326" s="3">
        <v>223513</v>
      </c>
      <c r="D326" s="3">
        <v>30</v>
      </c>
      <c r="E326" s="3">
        <v>391</v>
      </c>
      <c r="F326" s="4">
        <v>7.2840200000000001E-153</v>
      </c>
      <c r="G326" s="3">
        <v>437.09199999999998</v>
      </c>
      <c r="H326" s="3" t="s">
        <v>295</v>
      </c>
      <c r="I326" s="3" t="s">
        <v>296</v>
      </c>
      <c r="J326" s="3" t="s">
        <v>16</v>
      </c>
      <c r="K326" s="3" t="s">
        <v>297</v>
      </c>
      <c r="L326" s="3" t="s">
        <v>298</v>
      </c>
    </row>
    <row r="327" spans="1:12" x14ac:dyDescent="0.35">
      <c r="A327" s="3" t="s">
        <v>6211</v>
      </c>
      <c r="B327" s="3" t="s">
        <v>13</v>
      </c>
      <c r="C327" s="3">
        <v>223096</v>
      </c>
      <c r="D327" s="3">
        <v>1</v>
      </c>
      <c r="E327" s="3">
        <v>447</v>
      </c>
      <c r="F327" s="3">
        <v>0</v>
      </c>
      <c r="G327" s="3">
        <v>608.43700000000001</v>
      </c>
      <c r="H327" s="3" t="s">
        <v>1464</v>
      </c>
      <c r="I327" s="3" t="s">
        <v>1465</v>
      </c>
      <c r="J327" s="3" t="s">
        <v>16</v>
      </c>
      <c r="K327" s="3" t="s">
        <v>1466</v>
      </c>
      <c r="L327" s="3" t="s">
        <v>1467</v>
      </c>
    </row>
    <row r="328" spans="1:12" x14ac:dyDescent="0.35">
      <c r="A328" s="3" t="s">
        <v>6212</v>
      </c>
      <c r="B328" s="3" t="s">
        <v>13</v>
      </c>
      <c r="C328" s="3">
        <v>223329</v>
      </c>
      <c r="D328" s="3">
        <v>1</v>
      </c>
      <c r="E328" s="3">
        <v>125</v>
      </c>
      <c r="F328" s="4">
        <v>4.7404900000000003E-51</v>
      </c>
      <c r="G328" s="3">
        <v>157.80799999999999</v>
      </c>
      <c r="H328" s="3" t="s">
        <v>1469</v>
      </c>
      <c r="I328" s="3" t="s">
        <v>1470</v>
      </c>
      <c r="J328" s="3" t="s">
        <v>16</v>
      </c>
      <c r="K328" s="3" t="s">
        <v>1471</v>
      </c>
      <c r="L328" s="3" t="s">
        <v>1472</v>
      </c>
    </row>
    <row r="329" spans="1:12" x14ac:dyDescent="0.35">
      <c r="A329" s="3" t="s">
        <v>6213</v>
      </c>
      <c r="B329" s="3" t="s">
        <v>13</v>
      </c>
      <c r="C329" s="3">
        <v>224461</v>
      </c>
      <c r="D329" s="3">
        <v>2</v>
      </c>
      <c r="E329" s="3">
        <v>112</v>
      </c>
      <c r="F329" s="4">
        <v>3.8312700000000003E-37</v>
      </c>
      <c r="G329" s="3">
        <v>124.294</v>
      </c>
      <c r="H329" s="3" t="s">
        <v>1474</v>
      </c>
      <c r="I329" s="3" t="s">
        <v>1475</v>
      </c>
      <c r="J329" s="3" t="s">
        <v>16</v>
      </c>
      <c r="K329" s="3" t="s">
        <v>1476</v>
      </c>
      <c r="L329" s="3" t="s">
        <v>1477</v>
      </c>
    </row>
    <row r="330" spans="1:12" x14ac:dyDescent="0.35">
      <c r="A330" s="3" t="s">
        <v>6214</v>
      </c>
      <c r="B330" s="3" t="s">
        <v>13</v>
      </c>
      <c r="C330" s="3">
        <v>223226</v>
      </c>
      <c r="D330" s="3">
        <v>1</v>
      </c>
      <c r="E330" s="3">
        <v>432</v>
      </c>
      <c r="F330" s="3">
        <v>0</v>
      </c>
      <c r="G330" s="3">
        <v>720.17700000000002</v>
      </c>
      <c r="H330" s="3" t="s">
        <v>1479</v>
      </c>
      <c r="I330" s="3" t="s">
        <v>1480</v>
      </c>
      <c r="J330" s="3" t="s">
        <v>16</v>
      </c>
      <c r="K330" s="3" t="s">
        <v>1481</v>
      </c>
      <c r="L330" s="3" t="s">
        <v>1482</v>
      </c>
    </row>
    <row r="331" spans="1:12" x14ac:dyDescent="0.35">
      <c r="A331" s="3" t="s">
        <v>6215</v>
      </c>
      <c r="B331" s="3" t="s">
        <v>13</v>
      </c>
      <c r="C331" s="3">
        <v>223483</v>
      </c>
      <c r="D331" s="3">
        <v>1</v>
      </c>
      <c r="E331" s="3">
        <v>144</v>
      </c>
      <c r="F331" s="4">
        <v>9.2843299999999997E-24</v>
      </c>
      <c r="G331" s="3">
        <v>92.933899999999994</v>
      </c>
      <c r="H331" s="3" t="s">
        <v>425</v>
      </c>
      <c r="I331" s="3" t="s">
        <v>426</v>
      </c>
      <c r="J331" s="3" t="s">
        <v>113</v>
      </c>
      <c r="K331" s="3" t="s">
        <v>427</v>
      </c>
      <c r="L331" s="3" t="s">
        <v>428</v>
      </c>
    </row>
    <row r="332" spans="1:12" x14ac:dyDescent="0.35">
      <c r="A332" s="3" t="s">
        <v>6216</v>
      </c>
      <c r="B332" s="3" t="s">
        <v>13</v>
      </c>
      <c r="C332" s="3">
        <v>224830</v>
      </c>
      <c r="D332" s="3">
        <v>81</v>
      </c>
      <c r="E332" s="3">
        <v>154</v>
      </c>
      <c r="F332" s="4">
        <v>1.6667599999999999E-18</v>
      </c>
      <c r="G332" s="3">
        <v>74.923500000000004</v>
      </c>
      <c r="H332" s="3" t="s">
        <v>1485</v>
      </c>
      <c r="I332" s="3" t="s">
        <v>1486</v>
      </c>
      <c r="J332" s="3" t="s">
        <v>16</v>
      </c>
      <c r="K332" s="3" t="s">
        <v>1487</v>
      </c>
      <c r="L332" s="3" t="s">
        <v>1488</v>
      </c>
    </row>
    <row r="333" spans="1:12" x14ac:dyDescent="0.35">
      <c r="A333" s="3" t="s">
        <v>6217</v>
      </c>
      <c r="B333" s="3" t="s">
        <v>13</v>
      </c>
      <c r="C333" s="3">
        <v>223447</v>
      </c>
      <c r="D333" s="3">
        <v>1</v>
      </c>
      <c r="E333" s="3">
        <v>670</v>
      </c>
      <c r="F333" s="3">
        <v>0</v>
      </c>
      <c r="G333" s="3">
        <v>730.245</v>
      </c>
      <c r="H333" s="3" t="s">
        <v>1490</v>
      </c>
      <c r="I333" s="3" t="s">
        <v>1491</v>
      </c>
      <c r="J333" s="3" t="s">
        <v>16</v>
      </c>
      <c r="K333" s="3" t="s">
        <v>1492</v>
      </c>
      <c r="L333" s="3" t="s">
        <v>1493</v>
      </c>
    </row>
    <row r="334" spans="1:12" x14ac:dyDescent="0.35">
      <c r="A334" s="3" t="s">
        <v>6218</v>
      </c>
      <c r="B334" s="3" t="s">
        <v>13</v>
      </c>
      <c r="C334" s="3">
        <v>223561</v>
      </c>
      <c r="D334" s="3">
        <v>3</v>
      </c>
      <c r="E334" s="3">
        <v>458</v>
      </c>
      <c r="F334" s="3">
        <v>0</v>
      </c>
      <c r="G334" s="3">
        <v>630.36199999999997</v>
      </c>
      <c r="H334" s="3" t="s">
        <v>1496</v>
      </c>
      <c r="I334" s="3" t="s">
        <v>1497</v>
      </c>
      <c r="J334" s="3" t="s">
        <v>16</v>
      </c>
      <c r="K334" s="3" t="s">
        <v>369</v>
      </c>
      <c r="L334" s="3" t="s">
        <v>1498</v>
      </c>
    </row>
    <row r="335" spans="1:12" x14ac:dyDescent="0.35">
      <c r="A335" s="3" t="s">
        <v>6219</v>
      </c>
      <c r="B335" s="3" t="s">
        <v>25</v>
      </c>
      <c r="C335" s="3">
        <v>225514</v>
      </c>
      <c r="D335" s="3">
        <v>9</v>
      </c>
      <c r="E335" s="3">
        <v>240</v>
      </c>
      <c r="F335" s="4">
        <v>8.11366E-42</v>
      </c>
      <c r="G335" s="3">
        <v>143.19399999999999</v>
      </c>
      <c r="H335" s="3" t="s">
        <v>1500</v>
      </c>
      <c r="I335" s="3" t="s">
        <v>1501</v>
      </c>
      <c r="J335" s="3" t="s">
        <v>16</v>
      </c>
      <c r="K335" s="3" t="s">
        <v>16</v>
      </c>
      <c r="L335" s="3" t="s">
        <v>1502</v>
      </c>
    </row>
    <row r="336" spans="1:12" x14ac:dyDescent="0.35">
      <c r="A336" s="3" t="s">
        <v>6220</v>
      </c>
      <c r="B336" s="3" t="s">
        <v>13</v>
      </c>
      <c r="C336" s="3">
        <v>226137</v>
      </c>
      <c r="D336" s="3">
        <v>1</v>
      </c>
      <c r="E336" s="3">
        <v>145</v>
      </c>
      <c r="F336" s="4">
        <v>3.17764E-29</v>
      </c>
      <c r="G336" s="3">
        <v>104.67100000000001</v>
      </c>
      <c r="H336" s="3" t="s">
        <v>1504</v>
      </c>
      <c r="I336" s="3" t="s">
        <v>1505</v>
      </c>
      <c r="J336" s="3" t="s">
        <v>16</v>
      </c>
      <c r="K336" s="3" t="s">
        <v>1506</v>
      </c>
      <c r="L336" s="3" t="s">
        <v>1507</v>
      </c>
    </row>
    <row r="337" spans="1:12" x14ac:dyDescent="0.35">
      <c r="A337" s="3" t="s">
        <v>6221</v>
      </c>
      <c r="B337" s="3" t="s">
        <v>13</v>
      </c>
      <c r="C337" s="3">
        <v>223198</v>
      </c>
      <c r="D337" s="3">
        <v>1</v>
      </c>
      <c r="E337" s="3">
        <v>224</v>
      </c>
      <c r="F337" s="4">
        <v>1.5537199999999999E-101</v>
      </c>
      <c r="G337" s="3">
        <v>293.31599999999997</v>
      </c>
      <c r="H337" s="3" t="s">
        <v>1509</v>
      </c>
      <c r="I337" s="3" t="s">
        <v>1510</v>
      </c>
      <c r="J337" s="3" t="s">
        <v>16</v>
      </c>
      <c r="K337" s="3" t="s">
        <v>1511</v>
      </c>
      <c r="L337" s="3" t="s">
        <v>1512</v>
      </c>
    </row>
    <row r="338" spans="1:12" x14ac:dyDescent="0.35">
      <c r="A338" s="3" t="s">
        <v>6222</v>
      </c>
      <c r="B338" s="3" t="s">
        <v>25</v>
      </c>
      <c r="C338" s="3">
        <v>412651</v>
      </c>
      <c r="D338" s="3">
        <v>1</v>
      </c>
      <c r="E338" s="3">
        <v>228</v>
      </c>
      <c r="F338" s="4">
        <v>8.9890199999999998E-57</v>
      </c>
      <c r="G338" s="3">
        <v>182.08199999999999</v>
      </c>
      <c r="H338" s="3" t="s">
        <v>1514</v>
      </c>
      <c r="I338" s="3" t="s">
        <v>1515</v>
      </c>
      <c r="J338" s="3" t="s">
        <v>16</v>
      </c>
      <c r="K338" s="3" t="s">
        <v>16</v>
      </c>
      <c r="L338" s="3" t="s">
        <v>1516</v>
      </c>
    </row>
    <row r="339" spans="1:12" x14ac:dyDescent="0.35">
      <c r="A339" s="3" t="s">
        <v>6223</v>
      </c>
      <c r="B339" s="3" t="s">
        <v>13</v>
      </c>
      <c r="C339" s="3">
        <v>223568</v>
      </c>
      <c r="D339" s="3">
        <v>8</v>
      </c>
      <c r="E339" s="3">
        <v>147</v>
      </c>
      <c r="F339" s="4">
        <v>2.5711999999999999E-10</v>
      </c>
      <c r="G339" s="3">
        <v>55.239800000000002</v>
      </c>
      <c r="H339" s="3" t="s">
        <v>1518</v>
      </c>
      <c r="I339" s="3" t="s">
        <v>1519</v>
      </c>
      <c r="J339" s="3" t="s">
        <v>16</v>
      </c>
      <c r="K339" s="3" t="s">
        <v>639</v>
      </c>
      <c r="L339" s="3" t="s">
        <v>1520</v>
      </c>
    </row>
    <row r="340" spans="1:12" x14ac:dyDescent="0.35">
      <c r="A340" s="3" t="s">
        <v>6224</v>
      </c>
      <c r="B340" s="3" t="s">
        <v>13</v>
      </c>
      <c r="C340" s="3">
        <v>224705</v>
      </c>
      <c r="D340" s="3">
        <v>32</v>
      </c>
      <c r="E340" s="3">
        <v>280</v>
      </c>
      <c r="F340" s="4">
        <v>5.7318999999999998E-60</v>
      </c>
      <c r="G340" s="3">
        <v>192.18700000000001</v>
      </c>
      <c r="H340" s="3" t="s">
        <v>1522</v>
      </c>
      <c r="I340" s="3" t="s">
        <v>1523</v>
      </c>
      <c r="J340" s="3" t="s">
        <v>16</v>
      </c>
      <c r="K340" s="3" t="s">
        <v>1524</v>
      </c>
      <c r="L340" s="3" t="s">
        <v>1525</v>
      </c>
    </row>
    <row r="341" spans="1:12" x14ac:dyDescent="0.35">
      <c r="A341" s="3" t="s">
        <v>6225</v>
      </c>
      <c r="B341" s="3" t="s">
        <v>25</v>
      </c>
      <c r="C341" s="3">
        <v>294686</v>
      </c>
      <c r="D341" s="3">
        <v>45</v>
      </c>
      <c r="E341" s="3">
        <v>164</v>
      </c>
      <c r="F341" s="4">
        <v>3.7578899999999998E-7</v>
      </c>
      <c r="G341" s="3">
        <v>47.2485</v>
      </c>
      <c r="H341" s="3" t="s">
        <v>1527</v>
      </c>
      <c r="I341" s="3" t="s">
        <v>1528</v>
      </c>
      <c r="J341" s="3" t="s">
        <v>99</v>
      </c>
      <c r="K341" s="3" t="s">
        <v>16</v>
      </c>
      <c r="L341" s="3" t="s">
        <v>1529</v>
      </c>
    </row>
    <row r="342" spans="1:12" x14ac:dyDescent="0.35">
      <c r="A342" s="3" t="s">
        <v>6226</v>
      </c>
      <c r="B342" s="3" t="s">
        <v>25</v>
      </c>
      <c r="C342" s="3">
        <v>226400</v>
      </c>
      <c r="D342" s="3">
        <v>1</v>
      </c>
      <c r="E342" s="3">
        <v>216</v>
      </c>
      <c r="F342" s="4">
        <v>3.4038199999999998E-44</v>
      </c>
      <c r="G342" s="3">
        <v>156.03200000000001</v>
      </c>
      <c r="H342" s="3" t="s">
        <v>1531</v>
      </c>
      <c r="I342" s="3" t="s">
        <v>1532</v>
      </c>
      <c r="J342" s="3" t="s">
        <v>16</v>
      </c>
      <c r="K342" s="3" t="s">
        <v>16</v>
      </c>
      <c r="L342" s="3" t="s">
        <v>1533</v>
      </c>
    </row>
    <row r="343" spans="1:12" x14ac:dyDescent="0.35">
      <c r="A343" s="3" t="s">
        <v>6226</v>
      </c>
      <c r="B343" s="3" t="s">
        <v>25</v>
      </c>
      <c r="C343" s="3">
        <v>226451</v>
      </c>
      <c r="D343" s="3">
        <v>342</v>
      </c>
      <c r="E343" s="3">
        <v>477</v>
      </c>
      <c r="F343" s="4">
        <v>4.8992700000000002E-22</v>
      </c>
      <c r="G343" s="3">
        <v>92.909899999999993</v>
      </c>
      <c r="H343" s="3" t="s">
        <v>611</v>
      </c>
      <c r="I343" s="3" t="s">
        <v>612</v>
      </c>
      <c r="J343" s="3" t="s">
        <v>99</v>
      </c>
      <c r="K343" s="3" t="s">
        <v>16</v>
      </c>
      <c r="L343" s="3" t="s">
        <v>613</v>
      </c>
    </row>
    <row r="344" spans="1:12" x14ac:dyDescent="0.35">
      <c r="A344" s="3" t="s">
        <v>6227</v>
      </c>
      <c r="B344" s="3" t="s">
        <v>13</v>
      </c>
      <c r="C344" s="3">
        <v>223947</v>
      </c>
      <c r="D344" s="3">
        <v>4</v>
      </c>
      <c r="E344" s="3">
        <v>403</v>
      </c>
      <c r="F344" s="3">
        <v>0</v>
      </c>
      <c r="G344" s="3">
        <v>610.81200000000001</v>
      </c>
      <c r="H344" s="3" t="s">
        <v>1536</v>
      </c>
      <c r="I344" s="3" t="s">
        <v>1537</v>
      </c>
      <c r="J344" s="3" t="s">
        <v>16</v>
      </c>
      <c r="K344" s="3" t="s">
        <v>1538</v>
      </c>
      <c r="L344" s="3" t="s">
        <v>1539</v>
      </c>
    </row>
    <row r="345" spans="1:12" x14ac:dyDescent="0.35">
      <c r="A345" s="3" t="s">
        <v>6228</v>
      </c>
      <c r="B345" s="3" t="s">
        <v>13</v>
      </c>
      <c r="C345" s="3">
        <v>223883</v>
      </c>
      <c r="D345" s="3">
        <v>1</v>
      </c>
      <c r="E345" s="3">
        <v>236</v>
      </c>
      <c r="F345" s="4">
        <v>3.4345599999999998E-131</v>
      </c>
      <c r="G345" s="3">
        <v>369.26900000000001</v>
      </c>
      <c r="H345" s="3" t="s">
        <v>1546</v>
      </c>
      <c r="I345" s="3" t="s">
        <v>1547</v>
      </c>
      <c r="J345" s="3" t="s">
        <v>16</v>
      </c>
      <c r="K345" s="3" t="s">
        <v>1548</v>
      </c>
      <c r="L345" s="3" t="s">
        <v>1549</v>
      </c>
    </row>
    <row r="346" spans="1:12" x14ac:dyDescent="0.35">
      <c r="A346" s="3" t="s">
        <v>6229</v>
      </c>
      <c r="B346" s="3" t="s">
        <v>13</v>
      </c>
      <c r="C346" s="3">
        <v>223671</v>
      </c>
      <c r="D346" s="3">
        <v>14</v>
      </c>
      <c r="E346" s="3">
        <v>300</v>
      </c>
      <c r="F346" s="4">
        <v>1.2270199999999999E-53</v>
      </c>
      <c r="G346" s="3">
        <v>177.517</v>
      </c>
      <c r="H346" s="3" t="s">
        <v>1551</v>
      </c>
      <c r="I346" s="3" t="s">
        <v>1552</v>
      </c>
      <c r="J346" s="3" t="s">
        <v>16</v>
      </c>
      <c r="K346" s="3" t="s">
        <v>1553</v>
      </c>
      <c r="L346" s="3" t="s">
        <v>1554</v>
      </c>
    </row>
    <row r="347" spans="1:12" x14ac:dyDescent="0.35">
      <c r="A347" s="3" t="s">
        <v>6230</v>
      </c>
      <c r="B347" s="3" t="s">
        <v>13</v>
      </c>
      <c r="C347" s="3">
        <v>225354</v>
      </c>
      <c r="D347" s="3">
        <v>4</v>
      </c>
      <c r="E347" s="3">
        <v>556</v>
      </c>
      <c r="F347" s="3">
        <v>0</v>
      </c>
      <c r="G347" s="3">
        <v>988.33</v>
      </c>
      <c r="H347" s="3" t="s">
        <v>1556</v>
      </c>
      <c r="I347" s="3" t="s">
        <v>1557</v>
      </c>
      <c r="J347" s="3" t="s">
        <v>16</v>
      </c>
      <c r="K347" s="3" t="s">
        <v>1558</v>
      </c>
      <c r="L347" s="3" t="s">
        <v>1559</v>
      </c>
    </row>
    <row r="348" spans="1:12" x14ac:dyDescent="0.35">
      <c r="A348" s="3" t="s">
        <v>6231</v>
      </c>
      <c r="B348" s="3" t="s">
        <v>13</v>
      </c>
      <c r="C348" s="3">
        <v>223565</v>
      </c>
      <c r="D348" s="3">
        <v>54</v>
      </c>
      <c r="E348" s="3">
        <v>231</v>
      </c>
      <c r="F348" s="4">
        <v>1.3159199999999999E-12</v>
      </c>
      <c r="G348" s="3">
        <v>66.357699999999994</v>
      </c>
      <c r="H348" s="3" t="s">
        <v>1445</v>
      </c>
      <c r="I348" s="3" t="s">
        <v>1446</v>
      </c>
      <c r="J348" s="3" t="s">
        <v>113</v>
      </c>
      <c r="K348" s="3" t="s">
        <v>1447</v>
      </c>
      <c r="L348" s="3" t="s">
        <v>1448</v>
      </c>
    </row>
    <row r="349" spans="1:12" x14ac:dyDescent="0.35">
      <c r="A349" s="3" t="s">
        <v>6232</v>
      </c>
      <c r="B349" s="3" t="s">
        <v>13</v>
      </c>
      <c r="C349" s="3">
        <v>224228</v>
      </c>
      <c r="D349" s="3">
        <v>5</v>
      </c>
      <c r="E349" s="3">
        <v>188</v>
      </c>
      <c r="F349" s="4">
        <v>1.8898699999999998E-9</v>
      </c>
      <c r="G349" s="3">
        <v>54.5593</v>
      </c>
      <c r="H349" s="3" t="s">
        <v>1562</v>
      </c>
      <c r="I349" s="3" t="s">
        <v>1563</v>
      </c>
      <c r="J349" s="3" t="s">
        <v>16</v>
      </c>
      <c r="K349" s="3" t="s">
        <v>1564</v>
      </c>
      <c r="L349" s="3" t="s">
        <v>1565</v>
      </c>
    </row>
    <row r="350" spans="1:12" x14ac:dyDescent="0.35">
      <c r="A350" s="3" t="s">
        <v>6233</v>
      </c>
      <c r="B350" s="3" t="s">
        <v>13</v>
      </c>
      <c r="C350" s="3">
        <v>226117</v>
      </c>
      <c r="D350" s="3">
        <v>1</v>
      </c>
      <c r="E350" s="3">
        <v>363</v>
      </c>
      <c r="F350" s="4">
        <v>1.0319100000000001E-159</v>
      </c>
      <c r="G350" s="3">
        <v>451.84100000000001</v>
      </c>
      <c r="H350" s="3" t="s">
        <v>1567</v>
      </c>
      <c r="I350" s="3" t="s">
        <v>1567</v>
      </c>
      <c r="J350" s="3" t="s">
        <v>16</v>
      </c>
      <c r="K350" s="3" t="s">
        <v>1568</v>
      </c>
      <c r="L350" s="3" t="s">
        <v>1569</v>
      </c>
    </row>
    <row r="351" spans="1:12" x14ac:dyDescent="0.35">
      <c r="A351" s="3" t="s">
        <v>6234</v>
      </c>
      <c r="B351" s="3" t="s">
        <v>13</v>
      </c>
      <c r="C351" s="3">
        <v>225182</v>
      </c>
      <c r="D351" s="3">
        <v>28</v>
      </c>
      <c r="E351" s="3">
        <v>259</v>
      </c>
      <c r="F351" s="4">
        <v>6.46727E-49</v>
      </c>
      <c r="G351" s="3">
        <v>169.18600000000001</v>
      </c>
      <c r="H351" s="3" t="s">
        <v>1571</v>
      </c>
      <c r="I351" s="3" t="s">
        <v>1572</v>
      </c>
      <c r="J351" s="3" t="s">
        <v>113</v>
      </c>
      <c r="K351" s="3" t="s">
        <v>1573</v>
      </c>
      <c r="L351" s="3" t="s">
        <v>1574</v>
      </c>
    </row>
    <row r="352" spans="1:12" x14ac:dyDescent="0.35">
      <c r="A352" s="3" t="s">
        <v>6235</v>
      </c>
      <c r="B352" s="3" t="s">
        <v>13</v>
      </c>
      <c r="C352" s="3">
        <v>223605</v>
      </c>
      <c r="D352" s="3">
        <v>14</v>
      </c>
      <c r="E352" s="3">
        <v>455</v>
      </c>
      <c r="F352" s="4">
        <v>5.3724199999999998E-22</v>
      </c>
      <c r="G352" s="3">
        <v>99.082899999999995</v>
      </c>
      <c r="H352" s="3" t="s">
        <v>131</v>
      </c>
      <c r="I352" s="3" t="s">
        <v>132</v>
      </c>
      <c r="J352" s="3" t="s">
        <v>16</v>
      </c>
      <c r="K352" s="3" t="s">
        <v>133</v>
      </c>
      <c r="L352" s="3" t="s">
        <v>134</v>
      </c>
    </row>
    <row r="353" spans="1:12" x14ac:dyDescent="0.35">
      <c r="A353" s="3" t="s">
        <v>6236</v>
      </c>
      <c r="B353" s="3" t="s">
        <v>13</v>
      </c>
      <c r="C353" s="3">
        <v>223084</v>
      </c>
      <c r="D353" s="3">
        <v>5</v>
      </c>
      <c r="E353" s="3">
        <v>268</v>
      </c>
      <c r="F353" s="4">
        <v>1.17763E-99</v>
      </c>
      <c r="G353" s="3">
        <v>291.87799999999999</v>
      </c>
      <c r="H353" s="3" t="s">
        <v>1541</v>
      </c>
      <c r="I353" s="3" t="s">
        <v>1542</v>
      </c>
      <c r="J353" s="3" t="s">
        <v>16</v>
      </c>
      <c r="K353" s="3" t="s">
        <v>1543</v>
      </c>
      <c r="L353" s="3" t="s">
        <v>1544</v>
      </c>
    </row>
    <row r="354" spans="1:12" x14ac:dyDescent="0.35">
      <c r="A354" s="3" t="s">
        <v>6237</v>
      </c>
      <c r="B354" s="3" t="s">
        <v>13</v>
      </c>
      <c r="C354" s="3">
        <v>223776</v>
      </c>
      <c r="D354" s="3">
        <v>1</v>
      </c>
      <c r="E354" s="3">
        <v>217</v>
      </c>
      <c r="F354" s="4">
        <v>2.6326200000000001E-56</v>
      </c>
      <c r="G354" s="3">
        <v>178.77799999999999</v>
      </c>
      <c r="H354" s="3" t="s">
        <v>1890</v>
      </c>
      <c r="I354" s="3" t="s">
        <v>1891</v>
      </c>
      <c r="J354" s="3" t="s">
        <v>16</v>
      </c>
      <c r="K354" s="3" t="s">
        <v>1892</v>
      </c>
      <c r="L354" s="3" t="s">
        <v>1893</v>
      </c>
    </row>
    <row r="355" spans="1:12" x14ac:dyDescent="0.35">
      <c r="A355" s="3" t="s">
        <v>6238</v>
      </c>
      <c r="B355" s="3" t="s">
        <v>13</v>
      </c>
      <c r="C355" s="3">
        <v>224042</v>
      </c>
      <c r="D355" s="3">
        <v>1</v>
      </c>
      <c r="E355" s="3">
        <v>252</v>
      </c>
      <c r="F355" s="4">
        <v>1.7877700000000001E-172</v>
      </c>
      <c r="G355" s="3">
        <v>475.10700000000003</v>
      </c>
      <c r="H355" s="3" t="s">
        <v>1884</v>
      </c>
      <c r="I355" s="3" t="s">
        <v>1885</v>
      </c>
      <c r="J355" s="3" t="s">
        <v>16</v>
      </c>
      <c r="K355" s="3" t="s">
        <v>1886</v>
      </c>
      <c r="L355" s="3" t="s">
        <v>1887</v>
      </c>
    </row>
    <row r="356" spans="1:12" x14ac:dyDescent="0.35">
      <c r="A356" s="3" t="s">
        <v>6239</v>
      </c>
      <c r="B356" s="3" t="s">
        <v>13</v>
      </c>
      <c r="C356" s="3">
        <v>224042</v>
      </c>
      <c r="D356" s="3">
        <v>15</v>
      </c>
      <c r="E356" s="3">
        <v>267</v>
      </c>
      <c r="F356" s="4">
        <v>3.3484700000000002E-168</v>
      </c>
      <c r="G356" s="3">
        <v>464.70600000000002</v>
      </c>
      <c r="H356" s="3" t="s">
        <v>1884</v>
      </c>
      <c r="I356" s="3" t="s">
        <v>1885</v>
      </c>
      <c r="J356" s="3" t="s">
        <v>16</v>
      </c>
      <c r="K356" s="3" t="s">
        <v>1886</v>
      </c>
      <c r="L356" s="3" t="s">
        <v>1887</v>
      </c>
    </row>
    <row r="357" spans="1:12" x14ac:dyDescent="0.35">
      <c r="A357" s="3" t="s">
        <v>6240</v>
      </c>
      <c r="B357" s="3" t="s">
        <v>13</v>
      </c>
      <c r="C357" s="3">
        <v>223654</v>
      </c>
      <c r="D357" s="3">
        <v>1</v>
      </c>
      <c r="E357" s="3">
        <v>292</v>
      </c>
      <c r="F357" s="4">
        <v>2.0643800000000001E-95</v>
      </c>
      <c r="G357" s="3">
        <v>283.33800000000002</v>
      </c>
      <c r="H357" s="3" t="s">
        <v>1880</v>
      </c>
      <c r="I357" s="3" t="s">
        <v>1881</v>
      </c>
      <c r="J357" s="3" t="s">
        <v>16</v>
      </c>
      <c r="K357" s="3" t="s">
        <v>1882</v>
      </c>
      <c r="L357" s="3" t="s">
        <v>1878</v>
      </c>
    </row>
    <row r="358" spans="1:12" x14ac:dyDescent="0.35">
      <c r="A358" s="3" t="s">
        <v>6241</v>
      </c>
      <c r="B358" s="3" t="s">
        <v>13</v>
      </c>
      <c r="C358" s="3">
        <v>223646</v>
      </c>
      <c r="D358" s="3">
        <v>5</v>
      </c>
      <c r="E358" s="3">
        <v>307</v>
      </c>
      <c r="F358" s="4">
        <v>1.9934399999999999E-99</v>
      </c>
      <c r="G358" s="3">
        <v>294.52699999999999</v>
      </c>
      <c r="H358" s="3" t="s">
        <v>1876</v>
      </c>
      <c r="I358" s="3" t="s">
        <v>1877</v>
      </c>
      <c r="J358" s="3" t="s">
        <v>16</v>
      </c>
      <c r="K358" s="3" t="s">
        <v>90</v>
      </c>
      <c r="L358" s="3" t="s">
        <v>1878</v>
      </c>
    </row>
    <row r="359" spans="1:12" x14ac:dyDescent="0.35">
      <c r="A359" s="3" t="s">
        <v>6242</v>
      </c>
      <c r="B359" s="3" t="s">
        <v>13</v>
      </c>
      <c r="C359" s="3">
        <v>223304</v>
      </c>
      <c r="D359" s="3">
        <v>1</v>
      </c>
      <c r="E359" s="3">
        <v>275</v>
      </c>
      <c r="F359" s="4">
        <v>5.7752599999999999E-73</v>
      </c>
      <c r="G359" s="3">
        <v>226.54</v>
      </c>
      <c r="H359" s="3" t="s">
        <v>1871</v>
      </c>
      <c r="I359" s="3" t="s">
        <v>1872</v>
      </c>
      <c r="J359" s="3" t="s">
        <v>16</v>
      </c>
      <c r="K359" s="3" t="s">
        <v>148</v>
      </c>
      <c r="L359" s="3" t="s">
        <v>1873</v>
      </c>
    </row>
    <row r="360" spans="1:12" x14ac:dyDescent="0.35">
      <c r="A360" s="3" t="s">
        <v>6243</v>
      </c>
      <c r="B360" s="3" t="s">
        <v>13</v>
      </c>
      <c r="C360" s="3">
        <v>223304</v>
      </c>
      <c r="D360" s="3">
        <v>1</v>
      </c>
      <c r="E360" s="3">
        <v>280</v>
      </c>
      <c r="F360" s="4">
        <v>4.76443E-62</v>
      </c>
      <c r="G360" s="3">
        <v>198.80600000000001</v>
      </c>
      <c r="H360" s="3" t="s">
        <v>1871</v>
      </c>
      <c r="I360" s="3" t="s">
        <v>1872</v>
      </c>
      <c r="J360" s="3" t="s">
        <v>16</v>
      </c>
      <c r="K360" s="3" t="s">
        <v>148</v>
      </c>
      <c r="L360" s="3" t="s">
        <v>1873</v>
      </c>
    </row>
    <row r="361" spans="1:12" x14ac:dyDescent="0.35">
      <c r="A361" s="3" t="s">
        <v>6244</v>
      </c>
      <c r="B361" s="3" t="s">
        <v>13</v>
      </c>
      <c r="C361" s="3">
        <v>223816</v>
      </c>
      <c r="D361" s="3">
        <v>2</v>
      </c>
      <c r="E361" s="3">
        <v>230</v>
      </c>
      <c r="F361" s="4">
        <v>7.04325E-83</v>
      </c>
      <c r="G361" s="3">
        <v>246.44</v>
      </c>
      <c r="H361" s="3" t="s">
        <v>880</v>
      </c>
      <c r="I361" s="3" t="s">
        <v>881</v>
      </c>
      <c r="J361" s="3" t="s">
        <v>16</v>
      </c>
      <c r="K361" s="3" t="s">
        <v>882</v>
      </c>
      <c r="L361" s="3" t="s">
        <v>883</v>
      </c>
    </row>
    <row r="362" spans="1:12" x14ac:dyDescent="0.35">
      <c r="A362" s="3" t="s">
        <v>6245</v>
      </c>
      <c r="B362" s="3" t="s">
        <v>13</v>
      </c>
      <c r="C362" s="3">
        <v>223432</v>
      </c>
      <c r="D362" s="3">
        <v>1</v>
      </c>
      <c r="E362" s="3">
        <v>139</v>
      </c>
      <c r="F362" s="4">
        <v>2.6092299999999999E-45</v>
      </c>
      <c r="G362" s="3">
        <v>143.94800000000001</v>
      </c>
      <c r="H362" s="3" t="s">
        <v>1860</v>
      </c>
      <c r="I362" s="3" t="s">
        <v>1861</v>
      </c>
      <c r="J362" s="3" t="s">
        <v>16</v>
      </c>
      <c r="K362" s="3" t="s">
        <v>1862</v>
      </c>
      <c r="L362" s="3" t="s">
        <v>1863</v>
      </c>
    </row>
    <row r="363" spans="1:12" x14ac:dyDescent="0.35">
      <c r="A363" s="3" t="s">
        <v>6246</v>
      </c>
      <c r="B363" s="3" t="s">
        <v>13</v>
      </c>
      <c r="C363" s="3">
        <v>223133</v>
      </c>
      <c r="D363" s="3">
        <v>1</v>
      </c>
      <c r="E363" s="3">
        <v>466</v>
      </c>
      <c r="F363" s="3">
        <v>0</v>
      </c>
      <c r="G363" s="3">
        <v>925.86500000000001</v>
      </c>
      <c r="H363" s="3" t="s">
        <v>1856</v>
      </c>
      <c r="I363" s="3" t="s">
        <v>1857</v>
      </c>
      <c r="J363" s="3" t="s">
        <v>16</v>
      </c>
      <c r="K363" s="3" t="s">
        <v>369</v>
      </c>
      <c r="L363" s="3" t="s">
        <v>1858</v>
      </c>
    </row>
    <row r="364" spans="1:12" x14ac:dyDescent="0.35">
      <c r="A364" s="3" t="s">
        <v>6247</v>
      </c>
      <c r="B364" s="3" t="s">
        <v>13</v>
      </c>
      <c r="C364" s="3">
        <v>223302</v>
      </c>
      <c r="D364" s="3">
        <v>7</v>
      </c>
      <c r="E364" s="3">
        <v>290</v>
      </c>
      <c r="F364" s="4">
        <v>6.6213500000000002E-123</v>
      </c>
      <c r="G364" s="3">
        <v>352.678</v>
      </c>
      <c r="H364" s="3" t="s">
        <v>1851</v>
      </c>
      <c r="I364" s="3" t="s">
        <v>1852</v>
      </c>
      <c r="J364" s="3" t="s">
        <v>16</v>
      </c>
      <c r="K364" s="3" t="s">
        <v>1853</v>
      </c>
      <c r="L364" s="3" t="s">
        <v>1854</v>
      </c>
    </row>
    <row r="365" spans="1:12" x14ac:dyDescent="0.35">
      <c r="A365" s="3" t="s">
        <v>6248</v>
      </c>
      <c r="B365" s="3" t="s">
        <v>13</v>
      </c>
      <c r="C365" s="3">
        <v>223134</v>
      </c>
      <c r="D365" s="3">
        <v>1</v>
      </c>
      <c r="E365" s="3">
        <v>500</v>
      </c>
      <c r="F365" s="3">
        <v>0</v>
      </c>
      <c r="G365" s="3">
        <v>915.053</v>
      </c>
      <c r="H365" s="3" t="s">
        <v>1847</v>
      </c>
      <c r="I365" s="3" t="s">
        <v>1848</v>
      </c>
      <c r="J365" s="3" t="s">
        <v>16</v>
      </c>
      <c r="K365" s="3" t="s">
        <v>369</v>
      </c>
      <c r="L365" s="3" t="s">
        <v>1849</v>
      </c>
    </row>
    <row r="366" spans="1:12" x14ac:dyDescent="0.35">
      <c r="A366" s="3" t="s">
        <v>6249</v>
      </c>
      <c r="B366" s="3" t="s">
        <v>13</v>
      </c>
      <c r="C366" s="3">
        <v>223784</v>
      </c>
      <c r="D366" s="3">
        <v>1</v>
      </c>
      <c r="E366" s="3">
        <v>174</v>
      </c>
      <c r="F366" s="4">
        <v>1.0815300000000001E-34</v>
      </c>
      <c r="G366" s="3">
        <v>119.65300000000001</v>
      </c>
      <c r="H366" s="3" t="s">
        <v>1842</v>
      </c>
      <c r="I366" s="3" t="s">
        <v>1843</v>
      </c>
      <c r="J366" s="3" t="s">
        <v>16</v>
      </c>
      <c r="K366" s="3" t="s">
        <v>1844</v>
      </c>
      <c r="L366" s="3" t="s">
        <v>1845</v>
      </c>
    </row>
    <row r="367" spans="1:12" x14ac:dyDescent="0.35">
      <c r="A367" s="3" t="s">
        <v>6250</v>
      </c>
      <c r="B367" s="3" t="s">
        <v>13</v>
      </c>
      <c r="C367" s="3">
        <v>223783</v>
      </c>
      <c r="D367" s="3">
        <v>32</v>
      </c>
      <c r="E367" s="3">
        <v>167</v>
      </c>
      <c r="F367" s="4">
        <v>2.4312100000000001E-21</v>
      </c>
      <c r="G367" s="3">
        <v>84.657499999999999</v>
      </c>
      <c r="H367" s="3" t="s">
        <v>1837</v>
      </c>
      <c r="I367" s="3" t="s">
        <v>1838</v>
      </c>
      <c r="J367" s="3" t="s">
        <v>16</v>
      </c>
      <c r="K367" s="3" t="s">
        <v>1839</v>
      </c>
      <c r="L367" s="3" t="s">
        <v>1840</v>
      </c>
    </row>
    <row r="368" spans="1:12" x14ac:dyDescent="0.35">
      <c r="A368" s="3" t="s">
        <v>6251</v>
      </c>
      <c r="B368" s="3" t="s">
        <v>13</v>
      </c>
      <c r="C368" s="3">
        <v>223433</v>
      </c>
      <c r="D368" s="3">
        <v>8</v>
      </c>
      <c r="E368" s="3">
        <v>238</v>
      </c>
      <c r="F368" s="4">
        <v>1.93593E-66</v>
      </c>
      <c r="G368" s="3">
        <v>205.578</v>
      </c>
      <c r="H368" s="3" t="s">
        <v>1832</v>
      </c>
      <c r="I368" s="3" t="s">
        <v>1833</v>
      </c>
      <c r="J368" s="3" t="s">
        <v>16</v>
      </c>
      <c r="K368" s="3" t="s">
        <v>1834</v>
      </c>
      <c r="L368" s="3" t="s">
        <v>1835</v>
      </c>
    </row>
    <row r="369" spans="1:12" x14ac:dyDescent="0.35">
      <c r="A369" s="3" t="s">
        <v>6252</v>
      </c>
      <c r="B369" s="3" t="s">
        <v>13</v>
      </c>
      <c r="C369" s="3">
        <v>223709</v>
      </c>
      <c r="D369" s="3">
        <v>1</v>
      </c>
      <c r="E369" s="3">
        <v>71</v>
      </c>
      <c r="F369" s="4">
        <v>1.11116E-6</v>
      </c>
      <c r="G369" s="3">
        <v>41.473399999999998</v>
      </c>
      <c r="H369" s="3" t="s">
        <v>1827</v>
      </c>
      <c r="I369" s="3" t="s">
        <v>1828</v>
      </c>
      <c r="J369" s="3" t="s">
        <v>16</v>
      </c>
      <c r="K369" s="3" t="s">
        <v>1829</v>
      </c>
      <c r="L369" s="3" t="s">
        <v>1830</v>
      </c>
    </row>
    <row r="370" spans="1:12" x14ac:dyDescent="0.35">
      <c r="A370" s="3" t="s">
        <v>6253</v>
      </c>
      <c r="B370" s="3" t="s">
        <v>13</v>
      </c>
      <c r="C370" s="3">
        <v>225212</v>
      </c>
      <c r="D370" s="3">
        <v>479</v>
      </c>
      <c r="E370" s="3">
        <v>728</v>
      </c>
      <c r="F370" s="4">
        <v>1.07843E-84</v>
      </c>
      <c r="G370" s="3">
        <v>269.97699999999998</v>
      </c>
      <c r="H370" s="3" t="s">
        <v>1819</v>
      </c>
      <c r="I370" s="3" t="s">
        <v>1820</v>
      </c>
      <c r="J370" s="3" t="s">
        <v>16</v>
      </c>
      <c r="K370" s="3" t="s">
        <v>1821</v>
      </c>
      <c r="L370" s="3" t="s">
        <v>1822</v>
      </c>
    </row>
    <row r="371" spans="1:12" x14ac:dyDescent="0.35">
      <c r="A371" s="3" t="s">
        <v>6253</v>
      </c>
      <c r="B371" s="3" t="s">
        <v>13</v>
      </c>
      <c r="C371" s="3">
        <v>223731</v>
      </c>
      <c r="D371" s="3">
        <v>1</v>
      </c>
      <c r="E371" s="3">
        <v>415</v>
      </c>
      <c r="F371" s="4">
        <v>2.41588E-39</v>
      </c>
      <c r="G371" s="3">
        <v>151.49799999999999</v>
      </c>
      <c r="H371" s="3" t="s">
        <v>1823</v>
      </c>
      <c r="I371" s="3" t="s">
        <v>1820</v>
      </c>
      <c r="J371" s="3" t="s">
        <v>16</v>
      </c>
      <c r="K371" s="3" t="s">
        <v>1824</v>
      </c>
      <c r="L371" s="3" t="s">
        <v>1825</v>
      </c>
    </row>
    <row r="372" spans="1:12" x14ac:dyDescent="0.35">
      <c r="A372" s="3" t="s">
        <v>6254</v>
      </c>
      <c r="B372" s="3" t="s">
        <v>13</v>
      </c>
      <c r="C372" s="3">
        <v>224472</v>
      </c>
      <c r="D372" s="3">
        <v>76</v>
      </c>
      <c r="E372" s="3">
        <v>227</v>
      </c>
      <c r="F372" s="4">
        <v>4.9932599999999998E-32</v>
      </c>
      <c r="G372" s="3">
        <v>114.08</v>
      </c>
      <c r="H372" s="3" t="s">
        <v>1814</v>
      </c>
      <c r="I372" s="3" t="s">
        <v>1815</v>
      </c>
      <c r="J372" s="3" t="s">
        <v>16</v>
      </c>
      <c r="K372" s="3" t="s">
        <v>1816</v>
      </c>
      <c r="L372" s="3" t="s">
        <v>1817</v>
      </c>
    </row>
    <row r="373" spans="1:12" x14ac:dyDescent="0.35">
      <c r="A373" s="3" t="s">
        <v>6255</v>
      </c>
      <c r="B373" s="3" t="s">
        <v>13</v>
      </c>
      <c r="C373" s="3">
        <v>224582</v>
      </c>
      <c r="D373" s="3">
        <v>3</v>
      </c>
      <c r="E373" s="3">
        <v>407</v>
      </c>
      <c r="F373" s="4">
        <v>5.4365499999999996E-40</v>
      </c>
      <c r="G373" s="3">
        <v>146.81700000000001</v>
      </c>
      <c r="H373" s="3" t="s">
        <v>1809</v>
      </c>
      <c r="I373" s="3" t="s">
        <v>1810</v>
      </c>
      <c r="J373" s="3" t="s">
        <v>16</v>
      </c>
      <c r="K373" s="3" t="s">
        <v>1811</v>
      </c>
      <c r="L373" s="3" t="s">
        <v>1812</v>
      </c>
    </row>
    <row r="374" spans="1:12" x14ac:dyDescent="0.35">
      <c r="A374" s="3" t="s">
        <v>6256</v>
      </c>
      <c r="B374" s="3" t="s">
        <v>13</v>
      </c>
      <c r="C374" s="3">
        <v>226631</v>
      </c>
      <c r="D374" s="3">
        <v>1</v>
      </c>
      <c r="E374" s="3">
        <v>296</v>
      </c>
      <c r="F374" s="4">
        <v>1.4168700000000001E-140</v>
      </c>
      <c r="G374" s="3">
        <v>398.27300000000002</v>
      </c>
      <c r="H374" s="3" t="s">
        <v>1804</v>
      </c>
      <c r="I374" s="3" t="s">
        <v>1805</v>
      </c>
      <c r="J374" s="3" t="s">
        <v>16</v>
      </c>
      <c r="K374" s="3" t="s">
        <v>1806</v>
      </c>
      <c r="L374" s="3" t="s">
        <v>1807</v>
      </c>
    </row>
    <row r="375" spans="1:12" x14ac:dyDescent="0.35">
      <c r="A375" s="3" t="s">
        <v>6257</v>
      </c>
      <c r="B375" s="3" t="s">
        <v>13</v>
      </c>
      <c r="C375" s="3">
        <v>223520</v>
      </c>
      <c r="D375" s="3">
        <v>1</v>
      </c>
      <c r="E375" s="3">
        <v>576</v>
      </c>
      <c r="F375" s="3">
        <v>0</v>
      </c>
      <c r="G375" s="3">
        <v>774.21</v>
      </c>
      <c r="H375" s="3" t="s">
        <v>1799</v>
      </c>
      <c r="I375" s="3" t="s">
        <v>1800</v>
      </c>
      <c r="J375" s="3" t="s">
        <v>16</v>
      </c>
      <c r="K375" s="3" t="s">
        <v>1801</v>
      </c>
      <c r="L375" s="3" t="s">
        <v>1802</v>
      </c>
    </row>
    <row r="376" spans="1:12" x14ac:dyDescent="0.35">
      <c r="A376" s="3" t="s">
        <v>6258</v>
      </c>
      <c r="B376" s="3" t="s">
        <v>13</v>
      </c>
      <c r="C376" s="3">
        <v>223649</v>
      </c>
      <c r="D376" s="3">
        <v>3</v>
      </c>
      <c r="E376" s="3">
        <v>174</v>
      </c>
      <c r="F376" s="4">
        <v>1.0521699999999999E-48</v>
      </c>
      <c r="G376" s="3">
        <v>155.95099999999999</v>
      </c>
      <c r="H376" s="3" t="s">
        <v>1794</v>
      </c>
      <c r="I376" s="3" t="s">
        <v>1795</v>
      </c>
      <c r="J376" s="3" t="s">
        <v>16</v>
      </c>
      <c r="K376" s="3" t="s">
        <v>1796</v>
      </c>
      <c r="L376" s="3" t="s">
        <v>1797</v>
      </c>
    </row>
    <row r="377" spans="1:12" x14ac:dyDescent="0.35">
      <c r="A377" s="3" t="s">
        <v>6259</v>
      </c>
      <c r="B377" s="3" t="s">
        <v>13</v>
      </c>
      <c r="C377" s="3">
        <v>224338</v>
      </c>
      <c r="D377" s="3">
        <v>1</v>
      </c>
      <c r="E377" s="3">
        <v>335</v>
      </c>
      <c r="F377" s="4">
        <v>3.5659699999999998E-87</v>
      </c>
      <c r="G377" s="3">
        <v>266.041</v>
      </c>
      <c r="H377" s="3" t="s">
        <v>1789</v>
      </c>
      <c r="I377" s="3" t="s">
        <v>1790</v>
      </c>
      <c r="J377" s="3" t="s">
        <v>16</v>
      </c>
      <c r="K377" s="3" t="s">
        <v>1791</v>
      </c>
      <c r="L377" s="3" t="s">
        <v>1792</v>
      </c>
    </row>
    <row r="378" spans="1:12" x14ac:dyDescent="0.35">
      <c r="A378" s="3" t="s">
        <v>6260</v>
      </c>
      <c r="B378" s="3" t="s">
        <v>13</v>
      </c>
      <c r="C378" s="3">
        <v>224619</v>
      </c>
      <c r="D378" s="3">
        <v>37</v>
      </c>
      <c r="E378" s="3">
        <v>199</v>
      </c>
      <c r="F378" s="4">
        <v>2.0724599999999998E-62</v>
      </c>
      <c r="G378" s="3">
        <v>192.21799999999999</v>
      </c>
      <c r="H378" s="3" t="s">
        <v>1785</v>
      </c>
      <c r="I378" s="3" t="s">
        <v>1786</v>
      </c>
      <c r="J378" s="3" t="s">
        <v>16</v>
      </c>
      <c r="K378" s="3" t="s">
        <v>1150</v>
      </c>
      <c r="L378" s="3" t="s">
        <v>1787</v>
      </c>
    </row>
    <row r="379" spans="1:12" x14ac:dyDescent="0.35">
      <c r="A379" s="3" t="s">
        <v>6261</v>
      </c>
      <c r="B379" s="3" t="s">
        <v>13</v>
      </c>
      <c r="C379" s="3">
        <v>223483</v>
      </c>
      <c r="D379" s="3">
        <v>1</v>
      </c>
      <c r="E379" s="3">
        <v>219</v>
      </c>
      <c r="F379" s="4">
        <v>2.7701999999999999E-47</v>
      </c>
      <c r="G379" s="3">
        <v>154.95099999999999</v>
      </c>
      <c r="H379" s="3" t="s">
        <v>425</v>
      </c>
      <c r="I379" s="3" t="s">
        <v>426</v>
      </c>
      <c r="J379" s="3" t="s">
        <v>16</v>
      </c>
      <c r="K379" s="3" t="s">
        <v>427</v>
      </c>
      <c r="L379" s="3" t="s">
        <v>428</v>
      </c>
    </row>
    <row r="380" spans="1:12" x14ac:dyDescent="0.35">
      <c r="A380" s="3" t="s">
        <v>6263</v>
      </c>
      <c r="B380" s="3" t="s">
        <v>13</v>
      </c>
      <c r="C380" s="3">
        <v>223190</v>
      </c>
      <c r="D380" s="3">
        <v>3</v>
      </c>
      <c r="E380" s="3">
        <v>416</v>
      </c>
      <c r="F380" s="3">
        <v>0</v>
      </c>
      <c r="G380" s="3">
        <v>732.08699999999999</v>
      </c>
      <c r="H380" s="3" t="s">
        <v>1776</v>
      </c>
      <c r="I380" s="3" t="s">
        <v>1777</v>
      </c>
      <c r="J380" s="3" t="s">
        <v>16</v>
      </c>
      <c r="K380" s="3" t="s">
        <v>297</v>
      </c>
      <c r="L380" s="3" t="s">
        <v>1778</v>
      </c>
    </row>
    <row r="381" spans="1:12" x14ac:dyDescent="0.35">
      <c r="A381" s="3" t="s">
        <v>6264</v>
      </c>
      <c r="B381" s="3" t="s">
        <v>13</v>
      </c>
      <c r="C381" s="3">
        <v>225443</v>
      </c>
      <c r="D381" s="3">
        <v>1</v>
      </c>
      <c r="E381" s="3">
        <v>268</v>
      </c>
      <c r="F381" s="4">
        <v>1.4421299999999999E-83</v>
      </c>
      <c r="G381" s="3">
        <v>251.87200000000001</v>
      </c>
      <c r="H381" s="3" t="s">
        <v>1766</v>
      </c>
      <c r="I381" s="3" t="s">
        <v>1767</v>
      </c>
      <c r="J381" s="3" t="s">
        <v>16</v>
      </c>
      <c r="K381" s="3" t="s">
        <v>1768</v>
      </c>
      <c r="L381" s="3" t="s">
        <v>1769</v>
      </c>
    </row>
    <row r="382" spans="1:12" x14ac:dyDescent="0.35">
      <c r="A382" s="3" t="s">
        <v>6265</v>
      </c>
      <c r="B382" s="3" t="s">
        <v>13</v>
      </c>
      <c r="C382" s="3">
        <v>223294</v>
      </c>
      <c r="D382" s="3">
        <v>1</v>
      </c>
      <c r="E382" s="3">
        <v>357</v>
      </c>
      <c r="F382" s="3">
        <v>0</v>
      </c>
      <c r="G382" s="3">
        <v>619.22500000000002</v>
      </c>
      <c r="H382" s="3" t="s">
        <v>1761</v>
      </c>
      <c r="I382" s="3" t="s">
        <v>1762</v>
      </c>
      <c r="J382" s="3" t="s">
        <v>16</v>
      </c>
      <c r="K382" s="3" t="s">
        <v>1763</v>
      </c>
      <c r="L382" s="3" t="s">
        <v>1764</v>
      </c>
    </row>
    <row r="383" spans="1:12" x14ac:dyDescent="0.35">
      <c r="A383" s="3" t="s">
        <v>6266</v>
      </c>
      <c r="B383" s="3" t="s">
        <v>13</v>
      </c>
      <c r="C383" s="3">
        <v>224352</v>
      </c>
      <c r="D383" s="3">
        <v>1</v>
      </c>
      <c r="E383" s="3">
        <v>187</v>
      </c>
      <c r="F383" s="4">
        <v>1.2472199999999999E-94</v>
      </c>
      <c r="G383" s="3">
        <v>273.72300000000001</v>
      </c>
      <c r="H383" s="3" t="s">
        <v>1756</v>
      </c>
      <c r="I383" s="3" t="s">
        <v>1757</v>
      </c>
      <c r="J383" s="3" t="s">
        <v>16</v>
      </c>
      <c r="K383" s="3" t="s">
        <v>1758</v>
      </c>
      <c r="L383" s="3" t="s">
        <v>1759</v>
      </c>
    </row>
    <row r="384" spans="1:12" x14ac:dyDescent="0.35">
      <c r="A384" s="3" t="s">
        <v>6267</v>
      </c>
      <c r="B384" s="3" t="s">
        <v>13</v>
      </c>
      <c r="C384" s="3">
        <v>224853</v>
      </c>
      <c r="D384" s="3">
        <v>1</v>
      </c>
      <c r="E384" s="3">
        <v>58</v>
      </c>
      <c r="F384" s="4">
        <v>2.1780599999999999E-17</v>
      </c>
      <c r="G384" s="3">
        <v>67.683899999999994</v>
      </c>
      <c r="H384" s="3" t="s">
        <v>1751</v>
      </c>
      <c r="I384" s="3" t="s">
        <v>1752</v>
      </c>
      <c r="J384" s="3" t="s">
        <v>16</v>
      </c>
      <c r="K384" s="3" t="s">
        <v>1753</v>
      </c>
      <c r="L384" s="3" t="s">
        <v>1754</v>
      </c>
    </row>
    <row r="385" spans="1:12" x14ac:dyDescent="0.35">
      <c r="A385" s="3" t="s">
        <v>6270</v>
      </c>
      <c r="B385" s="3" t="s">
        <v>13</v>
      </c>
      <c r="C385" s="3">
        <v>223551</v>
      </c>
      <c r="D385" s="3">
        <v>1</v>
      </c>
      <c r="E385" s="3">
        <v>373</v>
      </c>
      <c r="F385" s="4">
        <v>2.9438700000000002E-60</v>
      </c>
      <c r="G385" s="3">
        <v>199.773</v>
      </c>
      <c r="H385" s="3" t="s">
        <v>1747</v>
      </c>
      <c r="I385" s="3" t="s">
        <v>1748</v>
      </c>
      <c r="J385" s="3" t="s">
        <v>16</v>
      </c>
      <c r="K385" s="3" t="s">
        <v>1053</v>
      </c>
      <c r="L385" s="3" t="s">
        <v>1749</v>
      </c>
    </row>
    <row r="386" spans="1:12" x14ac:dyDescent="0.35">
      <c r="A386" s="3" t="s">
        <v>6271</v>
      </c>
      <c r="B386" s="3" t="s">
        <v>25</v>
      </c>
      <c r="C386" s="3">
        <v>223529</v>
      </c>
      <c r="D386" s="3">
        <v>1</v>
      </c>
      <c r="E386" s="3">
        <v>229</v>
      </c>
      <c r="F386" s="4">
        <v>2.8542499999999999E-20</v>
      </c>
      <c r="G386" s="3">
        <v>88.180099999999996</v>
      </c>
      <c r="H386" s="3" t="s">
        <v>1742</v>
      </c>
      <c r="I386" s="3" t="s">
        <v>1745</v>
      </c>
      <c r="J386" s="3" t="s">
        <v>99</v>
      </c>
      <c r="K386" s="3" t="s">
        <v>16</v>
      </c>
      <c r="L386" s="3" t="s">
        <v>1743</v>
      </c>
    </row>
    <row r="387" spans="1:12" x14ac:dyDescent="0.35">
      <c r="A387" s="3" t="s">
        <v>6272</v>
      </c>
      <c r="B387" s="3" t="s">
        <v>13</v>
      </c>
      <c r="C387" s="3">
        <v>223529</v>
      </c>
      <c r="D387" s="3">
        <v>3</v>
      </c>
      <c r="E387" s="3">
        <v>183</v>
      </c>
      <c r="F387" s="4">
        <v>9.2710699999999997E-55</v>
      </c>
      <c r="G387" s="3">
        <v>177.93199999999999</v>
      </c>
      <c r="H387" s="3" t="s">
        <v>1740</v>
      </c>
      <c r="I387" s="3" t="s">
        <v>1741</v>
      </c>
      <c r="J387" s="3" t="s">
        <v>113</v>
      </c>
      <c r="K387" s="3" t="s">
        <v>1742</v>
      </c>
      <c r="L387" s="3" t="s">
        <v>1743</v>
      </c>
    </row>
    <row r="388" spans="1:12" x14ac:dyDescent="0.35">
      <c r="A388" s="3" t="s">
        <v>6273</v>
      </c>
      <c r="B388" s="3" t="s">
        <v>13</v>
      </c>
      <c r="C388" s="3">
        <v>227029</v>
      </c>
      <c r="D388" s="3">
        <v>1</v>
      </c>
      <c r="E388" s="3">
        <v>195</v>
      </c>
      <c r="F388" s="4">
        <v>2.50035E-48</v>
      </c>
      <c r="G388" s="3">
        <v>155.71299999999999</v>
      </c>
      <c r="H388" s="3" t="s">
        <v>1738</v>
      </c>
      <c r="I388" s="3" t="s">
        <v>1738</v>
      </c>
      <c r="J388" s="3" t="s">
        <v>16</v>
      </c>
      <c r="K388" s="3" t="s">
        <v>982</v>
      </c>
      <c r="L388" s="3" t="s">
        <v>432</v>
      </c>
    </row>
    <row r="389" spans="1:12" x14ac:dyDescent="0.35">
      <c r="A389" s="3" t="s">
        <v>6274</v>
      </c>
      <c r="B389" s="3" t="s">
        <v>13</v>
      </c>
      <c r="C389" s="3">
        <v>224034</v>
      </c>
      <c r="D389" s="3">
        <v>34</v>
      </c>
      <c r="E389" s="3">
        <v>572</v>
      </c>
      <c r="F389" s="4">
        <v>1.22687E-124</v>
      </c>
      <c r="G389" s="3">
        <v>374.37400000000002</v>
      </c>
      <c r="H389" s="3" t="s">
        <v>1733</v>
      </c>
      <c r="I389" s="3" t="s">
        <v>1734</v>
      </c>
      <c r="J389" s="3" t="s">
        <v>16</v>
      </c>
      <c r="K389" s="3" t="s">
        <v>1735</v>
      </c>
      <c r="L389" s="3" t="s">
        <v>1736</v>
      </c>
    </row>
    <row r="390" spans="1:12" x14ac:dyDescent="0.35">
      <c r="A390" s="3" t="s">
        <v>6275</v>
      </c>
      <c r="B390" s="3" t="s">
        <v>25</v>
      </c>
      <c r="C390" s="3">
        <v>225660</v>
      </c>
      <c r="D390" s="3">
        <v>2</v>
      </c>
      <c r="E390" s="3">
        <v>96</v>
      </c>
      <c r="F390" s="4">
        <v>3.6155599999999998E-23</v>
      </c>
      <c r="G390" s="3">
        <v>90.495699999999999</v>
      </c>
      <c r="H390" s="3" t="s">
        <v>1729</v>
      </c>
      <c r="I390" s="3" t="s">
        <v>1730</v>
      </c>
      <c r="J390" s="3" t="s">
        <v>113</v>
      </c>
      <c r="K390" s="3" t="s">
        <v>16</v>
      </c>
      <c r="L390" s="3" t="s">
        <v>1731</v>
      </c>
    </row>
    <row r="391" spans="1:12" x14ac:dyDescent="0.35">
      <c r="A391" s="3" t="s">
        <v>6276</v>
      </c>
      <c r="B391" s="3" t="s">
        <v>13</v>
      </c>
      <c r="C391" s="3">
        <v>224114</v>
      </c>
      <c r="D391" s="3">
        <v>3</v>
      </c>
      <c r="E391" s="3">
        <v>777</v>
      </c>
      <c r="F391" s="3">
        <v>0</v>
      </c>
      <c r="G391" s="3">
        <v>687.91800000000001</v>
      </c>
      <c r="H391" s="3" t="s">
        <v>1724</v>
      </c>
      <c r="I391" s="3" t="s">
        <v>1725</v>
      </c>
      <c r="J391" s="3" t="s">
        <v>16</v>
      </c>
      <c r="K391" s="3" t="s">
        <v>1726</v>
      </c>
      <c r="L391" s="3" t="s">
        <v>1727</v>
      </c>
    </row>
    <row r="392" spans="1:12" x14ac:dyDescent="0.35">
      <c r="A392" s="3" t="s">
        <v>6277</v>
      </c>
      <c r="B392" s="3" t="s">
        <v>25</v>
      </c>
      <c r="C392" s="3">
        <v>412449</v>
      </c>
      <c r="D392" s="3">
        <v>12</v>
      </c>
      <c r="E392" s="3">
        <v>179</v>
      </c>
      <c r="F392" s="4">
        <v>6.1167699999999998E-10</v>
      </c>
      <c r="G392" s="3">
        <v>55.7545</v>
      </c>
      <c r="H392" s="3" t="s">
        <v>1720</v>
      </c>
      <c r="I392" s="3" t="s">
        <v>1721</v>
      </c>
      <c r="J392" s="3" t="s">
        <v>16</v>
      </c>
      <c r="K392" s="3" t="s">
        <v>16</v>
      </c>
      <c r="L392" s="3" t="s">
        <v>1722</v>
      </c>
    </row>
    <row r="393" spans="1:12" x14ac:dyDescent="0.35">
      <c r="A393" s="3" t="s">
        <v>6278</v>
      </c>
      <c r="B393" s="3" t="s">
        <v>13</v>
      </c>
      <c r="C393" s="3">
        <v>223969</v>
      </c>
      <c r="D393" s="3">
        <v>1</v>
      </c>
      <c r="E393" s="3">
        <v>294</v>
      </c>
      <c r="F393" s="4">
        <v>1.8007699999999999E-105</v>
      </c>
      <c r="G393" s="3">
        <v>308.86700000000002</v>
      </c>
      <c r="H393" s="3" t="s">
        <v>1715</v>
      </c>
      <c r="I393" s="3" t="s">
        <v>1716</v>
      </c>
      <c r="J393" s="3" t="s">
        <v>16</v>
      </c>
      <c r="K393" s="3" t="s">
        <v>1717</v>
      </c>
      <c r="L393" s="3" t="s">
        <v>1718</v>
      </c>
    </row>
    <row r="394" spans="1:12" x14ac:dyDescent="0.35">
      <c r="A394" s="3" t="s">
        <v>6279</v>
      </c>
      <c r="B394" s="3" t="s">
        <v>13</v>
      </c>
      <c r="C394" s="3">
        <v>223753</v>
      </c>
      <c r="D394" s="3">
        <v>1</v>
      </c>
      <c r="E394" s="3">
        <v>125</v>
      </c>
      <c r="F394" s="4">
        <v>5.1835700000000003E-12</v>
      </c>
      <c r="G394" s="3">
        <v>61.166899999999998</v>
      </c>
      <c r="H394" s="3" t="s">
        <v>267</v>
      </c>
      <c r="I394" s="3" t="s">
        <v>268</v>
      </c>
      <c r="J394" s="3" t="s">
        <v>113</v>
      </c>
      <c r="K394" s="3" t="s">
        <v>269</v>
      </c>
      <c r="L394" s="3" t="s">
        <v>270</v>
      </c>
    </row>
    <row r="395" spans="1:12" x14ac:dyDescent="0.35">
      <c r="A395" s="3" t="s">
        <v>6280</v>
      </c>
      <c r="B395" s="3" t="s">
        <v>13</v>
      </c>
      <c r="C395" s="3">
        <v>223443</v>
      </c>
      <c r="D395" s="3">
        <v>49</v>
      </c>
      <c r="E395" s="3">
        <v>270</v>
      </c>
      <c r="F395" s="4">
        <v>3.2406E-19</v>
      </c>
      <c r="G395" s="3">
        <v>92.746300000000005</v>
      </c>
      <c r="H395" s="3" t="s">
        <v>872</v>
      </c>
      <c r="I395" s="3" t="s">
        <v>873</v>
      </c>
      <c r="J395" s="3" t="s">
        <v>113</v>
      </c>
      <c r="K395" s="3" t="s">
        <v>869</v>
      </c>
      <c r="L395" s="3" t="s">
        <v>874</v>
      </c>
    </row>
    <row r="396" spans="1:12" x14ac:dyDescent="0.35">
      <c r="A396" s="3" t="s">
        <v>6280</v>
      </c>
      <c r="B396" s="3" t="s">
        <v>25</v>
      </c>
      <c r="C396" s="3">
        <v>224117</v>
      </c>
      <c r="D396" s="3">
        <v>765</v>
      </c>
      <c r="E396" s="3">
        <v>1093</v>
      </c>
      <c r="F396" s="4">
        <v>8.3688599999999994E-8</v>
      </c>
      <c r="G396" s="3">
        <v>57.031599999999997</v>
      </c>
      <c r="H396" s="3" t="s">
        <v>901</v>
      </c>
      <c r="I396" s="3" t="s">
        <v>1712</v>
      </c>
      <c r="J396" s="3" t="s">
        <v>99</v>
      </c>
      <c r="K396" s="3" t="s">
        <v>16</v>
      </c>
      <c r="L396" s="3" t="s">
        <v>902</v>
      </c>
    </row>
    <row r="397" spans="1:12" x14ac:dyDescent="0.35">
      <c r="A397" s="3" t="s">
        <v>6281</v>
      </c>
      <c r="B397" s="3" t="s">
        <v>13</v>
      </c>
      <c r="C397" s="3">
        <v>223466</v>
      </c>
      <c r="D397" s="3">
        <v>15</v>
      </c>
      <c r="E397" s="3">
        <v>421</v>
      </c>
      <c r="F397" s="4">
        <v>3.07888E-65</v>
      </c>
      <c r="G397" s="3">
        <v>214.48099999999999</v>
      </c>
      <c r="H397" s="3" t="s">
        <v>1403</v>
      </c>
      <c r="I397" s="3" t="s">
        <v>1404</v>
      </c>
      <c r="J397" s="3" t="s">
        <v>16</v>
      </c>
      <c r="K397" s="3" t="s">
        <v>1405</v>
      </c>
      <c r="L397" s="3" t="s">
        <v>1406</v>
      </c>
    </row>
    <row r="398" spans="1:12" x14ac:dyDescent="0.35">
      <c r="A398" s="3" t="s">
        <v>6282</v>
      </c>
      <c r="B398" s="3" t="s">
        <v>13</v>
      </c>
      <c r="C398" s="3">
        <v>223439</v>
      </c>
      <c r="D398" s="3">
        <v>1</v>
      </c>
      <c r="E398" s="3">
        <v>474</v>
      </c>
      <c r="F398" s="3">
        <v>0</v>
      </c>
      <c r="G398" s="3">
        <v>890.04700000000003</v>
      </c>
      <c r="H398" s="3" t="s">
        <v>1706</v>
      </c>
      <c r="I398" s="3" t="s">
        <v>1707</v>
      </c>
      <c r="J398" s="3" t="s">
        <v>16</v>
      </c>
      <c r="K398" s="3" t="s">
        <v>1708</v>
      </c>
      <c r="L398" s="3" t="s">
        <v>1709</v>
      </c>
    </row>
    <row r="399" spans="1:12" x14ac:dyDescent="0.35">
      <c r="A399" s="3" t="s">
        <v>6283</v>
      </c>
      <c r="B399" s="3" t="s">
        <v>25</v>
      </c>
      <c r="C399" s="3">
        <v>412478</v>
      </c>
      <c r="D399" s="3">
        <v>1</v>
      </c>
      <c r="E399" s="3">
        <v>177</v>
      </c>
      <c r="F399" s="4">
        <v>3.1362700000000001E-27</v>
      </c>
      <c r="G399" s="3">
        <v>100.533</v>
      </c>
      <c r="H399" s="3" t="s">
        <v>1702</v>
      </c>
      <c r="I399" s="3" t="s">
        <v>1703</v>
      </c>
      <c r="J399" s="3" t="s">
        <v>16</v>
      </c>
      <c r="K399" s="3" t="s">
        <v>16</v>
      </c>
      <c r="L399" s="3" t="s">
        <v>1704</v>
      </c>
    </row>
    <row r="400" spans="1:12" x14ac:dyDescent="0.35">
      <c r="A400" s="3" t="s">
        <v>6284</v>
      </c>
      <c r="B400" s="3" t="s">
        <v>25</v>
      </c>
      <c r="C400" s="3">
        <v>223532</v>
      </c>
      <c r="D400" s="3">
        <v>23</v>
      </c>
      <c r="E400" s="3">
        <v>137</v>
      </c>
      <c r="F400" s="4">
        <v>6.2551800000000006E-5</v>
      </c>
      <c r="G400" s="3">
        <v>40.750300000000003</v>
      </c>
      <c r="H400" s="3" t="s">
        <v>846</v>
      </c>
      <c r="I400" s="3" t="s">
        <v>847</v>
      </c>
      <c r="J400" s="3" t="s">
        <v>16</v>
      </c>
      <c r="K400" s="3" t="s">
        <v>16</v>
      </c>
      <c r="L400" s="3" t="s">
        <v>848</v>
      </c>
    </row>
    <row r="401" spans="1:12" x14ac:dyDescent="0.35">
      <c r="A401" s="3" t="s">
        <v>6285</v>
      </c>
      <c r="B401" s="3" t="s">
        <v>13</v>
      </c>
      <c r="C401" s="3">
        <v>224851</v>
      </c>
      <c r="D401" s="3">
        <v>1</v>
      </c>
      <c r="E401" s="3">
        <v>291</v>
      </c>
      <c r="F401" s="4">
        <v>2.2683999999999999E-27</v>
      </c>
      <c r="G401" s="3">
        <v>107.96</v>
      </c>
      <c r="H401" s="3" t="s">
        <v>1423</v>
      </c>
      <c r="I401" s="3" t="s">
        <v>1424</v>
      </c>
      <c r="J401" s="3" t="s">
        <v>16</v>
      </c>
      <c r="K401" s="3" t="s">
        <v>1093</v>
      </c>
      <c r="L401" s="3" t="s">
        <v>1425</v>
      </c>
    </row>
    <row r="402" spans="1:12" x14ac:dyDescent="0.35">
      <c r="A402" s="3" t="s">
        <v>6286</v>
      </c>
      <c r="B402" s="3" t="s">
        <v>13</v>
      </c>
      <c r="C402" s="3">
        <v>224183</v>
      </c>
      <c r="D402" s="3">
        <v>94</v>
      </c>
      <c r="E402" s="3">
        <v>458</v>
      </c>
      <c r="F402" s="4">
        <v>4.9426699999999998E-89</v>
      </c>
      <c r="G402" s="3">
        <v>281.822</v>
      </c>
      <c r="H402" s="3" t="s">
        <v>1381</v>
      </c>
      <c r="I402" s="3" t="s">
        <v>1382</v>
      </c>
      <c r="J402" s="3" t="s">
        <v>16</v>
      </c>
      <c r="K402" s="3" t="s">
        <v>1383</v>
      </c>
      <c r="L402" s="3" t="s">
        <v>1384</v>
      </c>
    </row>
    <row r="403" spans="1:12" x14ac:dyDescent="0.35">
      <c r="A403" s="3" t="s">
        <v>6286</v>
      </c>
      <c r="B403" s="3" t="s">
        <v>13</v>
      </c>
      <c r="C403" s="3">
        <v>225101</v>
      </c>
      <c r="D403" s="3">
        <v>472</v>
      </c>
      <c r="E403" s="3">
        <v>622</v>
      </c>
      <c r="F403" s="4">
        <v>5.6024599999999999E-61</v>
      </c>
      <c r="G403" s="3">
        <v>199.745</v>
      </c>
      <c r="H403" s="3" t="s">
        <v>1385</v>
      </c>
      <c r="I403" s="3" t="s">
        <v>1386</v>
      </c>
      <c r="J403" s="3" t="s">
        <v>16</v>
      </c>
      <c r="K403" s="3" t="s">
        <v>1387</v>
      </c>
      <c r="L403" s="3" t="s">
        <v>1388</v>
      </c>
    </row>
    <row r="404" spans="1:12" x14ac:dyDescent="0.35">
      <c r="A404" s="3" t="s">
        <v>6286</v>
      </c>
      <c r="B404" s="3" t="s">
        <v>13</v>
      </c>
      <c r="C404" s="3">
        <v>224184</v>
      </c>
      <c r="D404" s="3">
        <v>5</v>
      </c>
      <c r="E404" s="3">
        <v>89</v>
      </c>
      <c r="F404" s="4">
        <v>6.8649000000000001E-24</v>
      </c>
      <c r="G404" s="3">
        <v>95.8249</v>
      </c>
      <c r="H404" s="3" t="s">
        <v>1389</v>
      </c>
      <c r="I404" s="3" t="s">
        <v>1390</v>
      </c>
      <c r="J404" s="3" t="s">
        <v>16</v>
      </c>
      <c r="K404" s="3" t="s">
        <v>1391</v>
      </c>
      <c r="L404" s="3" t="s">
        <v>1392</v>
      </c>
    </row>
    <row r="405" spans="1:12" x14ac:dyDescent="0.35">
      <c r="A405" s="3" t="s">
        <v>6287</v>
      </c>
      <c r="B405" s="3" t="s">
        <v>13</v>
      </c>
      <c r="C405" s="3">
        <v>224525</v>
      </c>
      <c r="D405" s="3">
        <v>2</v>
      </c>
      <c r="E405" s="3">
        <v>308</v>
      </c>
      <c r="F405" s="4">
        <v>3.39488E-86</v>
      </c>
      <c r="G405" s="3">
        <v>261.86</v>
      </c>
      <c r="H405" s="3" t="s">
        <v>1650</v>
      </c>
      <c r="I405" s="3" t="s">
        <v>1651</v>
      </c>
      <c r="J405" s="3" t="s">
        <v>16</v>
      </c>
      <c r="K405" s="3" t="s">
        <v>1652</v>
      </c>
      <c r="L405" s="3" t="s">
        <v>1653</v>
      </c>
    </row>
    <row r="406" spans="1:12" x14ac:dyDescent="0.35">
      <c r="A406" s="3" t="s">
        <v>6288</v>
      </c>
      <c r="B406" s="3" t="s">
        <v>13</v>
      </c>
      <c r="C406" s="3">
        <v>223144</v>
      </c>
      <c r="D406" s="3">
        <v>1</v>
      </c>
      <c r="E406" s="3">
        <v>196</v>
      </c>
      <c r="F406" s="4">
        <v>1.20007E-98</v>
      </c>
      <c r="G406" s="3">
        <v>283.714</v>
      </c>
      <c r="H406" s="3" t="s">
        <v>1688</v>
      </c>
      <c r="I406" s="3" t="s">
        <v>1689</v>
      </c>
      <c r="J406" s="3" t="s">
        <v>16</v>
      </c>
      <c r="K406" s="3" t="s">
        <v>1690</v>
      </c>
      <c r="L406" s="3" t="s">
        <v>1691</v>
      </c>
    </row>
    <row r="407" spans="1:12" x14ac:dyDescent="0.35">
      <c r="A407" s="3" t="s">
        <v>6289</v>
      </c>
      <c r="B407" s="3" t="s">
        <v>13</v>
      </c>
      <c r="C407" s="3">
        <v>223143</v>
      </c>
      <c r="D407" s="3">
        <v>1</v>
      </c>
      <c r="E407" s="3">
        <v>456</v>
      </c>
      <c r="F407" s="3">
        <v>0</v>
      </c>
      <c r="G407" s="3">
        <v>648.87800000000004</v>
      </c>
      <c r="H407" s="3" t="s">
        <v>1683</v>
      </c>
      <c r="I407" s="3" t="s">
        <v>1684</v>
      </c>
      <c r="J407" s="3" t="s">
        <v>16</v>
      </c>
      <c r="K407" s="3" t="s">
        <v>1685</v>
      </c>
      <c r="L407" s="3" t="s">
        <v>1686</v>
      </c>
    </row>
    <row r="408" spans="1:12" x14ac:dyDescent="0.35">
      <c r="A408" s="3" t="s">
        <v>6290</v>
      </c>
      <c r="B408" s="3" t="s">
        <v>13</v>
      </c>
      <c r="C408" s="3">
        <v>223549</v>
      </c>
      <c r="D408" s="3">
        <v>1</v>
      </c>
      <c r="E408" s="3">
        <v>345</v>
      </c>
      <c r="F408" s="4">
        <v>3.8958599999999999E-166</v>
      </c>
      <c r="G408" s="3">
        <v>466.66399999999999</v>
      </c>
      <c r="H408" s="3" t="s">
        <v>1678</v>
      </c>
      <c r="I408" s="3" t="s">
        <v>1679</v>
      </c>
      <c r="J408" s="3" t="s">
        <v>16</v>
      </c>
      <c r="K408" s="3" t="s">
        <v>1680</v>
      </c>
      <c r="L408" s="3" t="s">
        <v>1681</v>
      </c>
    </row>
    <row r="409" spans="1:12" x14ac:dyDescent="0.35">
      <c r="A409" s="3" t="s">
        <v>6291</v>
      </c>
      <c r="B409" s="3" t="s">
        <v>13</v>
      </c>
      <c r="C409" s="3">
        <v>223197</v>
      </c>
      <c r="D409" s="3">
        <v>2</v>
      </c>
      <c r="E409" s="3">
        <v>409</v>
      </c>
      <c r="F409" s="4">
        <v>2.9692300000000001E-162</v>
      </c>
      <c r="G409" s="3">
        <v>465.95400000000001</v>
      </c>
      <c r="H409" s="3" t="s">
        <v>1674</v>
      </c>
      <c r="I409" s="3" t="s">
        <v>1675</v>
      </c>
      <c r="J409" s="3" t="s">
        <v>16</v>
      </c>
      <c r="K409" s="3" t="s">
        <v>825</v>
      </c>
      <c r="L409" s="3" t="s">
        <v>1676</v>
      </c>
    </row>
    <row r="410" spans="1:12" x14ac:dyDescent="0.35">
      <c r="A410" s="3" t="s">
        <v>6292</v>
      </c>
      <c r="B410" s="3" t="s">
        <v>13</v>
      </c>
      <c r="C410" s="3">
        <v>223150</v>
      </c>
      <c r="D410" s="3">
        <v>148</v>
      </c>
      <c r="E410" s="3">
        <v>780</v>
      </c>
      <c r="F410" s="3">
        <v>0</v>
      </c>
      <c r="G410" s="3">
        <v>668.58699999999999</v>
      </c>
      <c r="H410" s="3" t="s">
        <v>1660</v>
      </c>
      <c r="I410" s="3" t="s">
        <v>1661</v>
      </c>
      <c r="J410" s="3" t="s">
        <v>16</v>
      </c>
      <c r="K410" s="3" t="s">
        <v>1662</v>
      </c>
      <c r="L410" s="3" t="s">
        <v>1663</v>
      </c>
    </row>
    <row r="411" spans="1:12" x14ac:dyDescent="0.35">
      <c r="A411" s="3" t="s">
        <v>6292</v>
      </c>
      <c r="B411" s="3" t="s">
        <v>13</v>
      </c>
      <c r="C411" s="3">
        <v>223151</v>
      </c>
      <c r="D411" s="3">
        <v>25</v>
      </c>
      <c r="E411" s="3">
        <v>152</v>
      </c>
      <c r="F411" s="4">
        <v>2.4776300000000001E-31</v>
      </c>
      <c r="G411" s="3">
        <v>118.59699999999999</v>
      </c>
      <c r="H411" s="3" t="s">
        <v>1664</v>
      </c>
      <c r="I411" s="3" t="s">
        <v>1665</v>
      </c>
      <c r="J411" s="3" t="s">
        <v>16</v>
      </c>
      <c r="K411" s="3" t="s">
        <v>1666</v>
      </c>
      <c r="L411" s="3" t="s">
        <v>1667</v>
      </c>
    </row>
    <row r="412" spans="1:12" x14ac:dyDescent="0.35">
      <c r="A412" s="3" t="s">
        <v>6293</v>
      </c>
      <c r="B412" s="3" t="s">
        <v>13</v>
      </c>
      <c r="C412" s="3">
        <v>223095</v>
      </c>
      <c r="D412" s="3">
        <v>3</v>
      </c>
      <c r="E412" s="3">
        <v>343</v>
      </c>
      <c r="F412" s="4">
        <v>2.4386099999999999E-178</v>
      </c>
      <c r="G412" s="3">
        <v>497.13400000000001</v>
      </c>
      <c r="H412" s="3" t="s">
        <v>1655</v>
      </c>
      <c r="I412" s="3" t="s">
        <v>1656</v>
      </c>
      <c r="J412" s="3" t="s">
        <v>16</v>
      </c>
      <c r="K412" s="3" t="s">
        <v>1657</v>
      </c>
      <c r="L412" s="3" t="s">
        <v>1658</v>
      </c>
    </row>
    <row r="413" spans="1:12" x14ac:dyDescent="0.35">
      <c r="A413" s="3" t="s">
        <v>6294</v>
      </c>
      <c r="B413" s="3" t="s">
        <v>13</v>
      </c>
      <c r="C413" s="3">
        <v>224525</v>
      </c>
      <c r="D413" s="3">
        <v>3</v>
      </c>
      <c r="E413" s="3">
        <v>325</v>
      </c>
      <c r="F413" s="4">
        <v>2.2938899999999999E-92</v>
      </c>
      <c r="G413" s="3">
        <v>278.03800000000001</v>
      </c>
      <c r="H413" s="3" t="s">
        <v>1650</v>
      </c>
      <c r="I413" s="3" t="s">
        <v>1651</v>
      </c>
      <c r="J413" s="3" t="s">
        <v>16</v>
      </c>
      <c r="K413" s="3" t="s">
        <v>1652</v>
      </c>
      <c r="L413" s="3" t="s">
        <v>1653</v>
      </c>
    </row>
    <row r="414" spans="1:12" x14ac:dyDescent="0.35">
      <c r="A414" s="3" t="s">
        <v>6295</v>
      </c>
      <c r="B414" s="3" t="s">
        <v>13</v>
      </c>
      <c r="C414" s="3">
        <v>223710</v>
      </c>
      <c r="D414" s="3">
        <v>1</v>
      </c>
      <c r="E414" s="3">
        <v>218</v>
      </c>
      <c r="F414" s="4">
        <v>3.1395500000000002E-54</v>
      </c>
      <c r="G414" s="3">
        <v>172.999</v>
      </c>
      <c r="H414" s="3" t="s">
        <v>1646</v>
      </c>
      <c r="I414" s="3" t="s">
        <v>1647</v>
      </c>
      <c r="J414" s="3" t="s">
        <v>16</v>
      </c>
      <c r="K414" s="3" t="s">
        <v>236</v>
      </c>
      <c r="L414" s="3" t="s">
        <v>1648</v>
      </c>
    </row>
    <row r="415" spans="1:12" x14ac:dyDescent="0.35">
      <c r="A415" s="3" t="s">
        <v>6296</v>
      </c>
      <c r="B415" s="3" t="s">
        <v>13</v>
      </c>
      <c r="C415" s="3">
        <v>224471</v>
      </c>
      <c r="D415" s="3">
        <v>4</v>
      </c>
      <c r="E415" s="3">
        <v>753</v>
      </c>
      <c r="F415" s="3">
        <v>0</v>
      </c>
      <c r="G415" s="3">
        <v>909.02300000000002</v>
      </c>
      <c r="H415" s="3" t="s">
        <v>1641</v>
      </c>
      <c r="I415" s="3" t="s">
        <v>1642</v>
      </c>
      <c r="J415" s="3" t="s">
        <v>16</v>
      </c>
      <c r="K415" s="3" t="s">
        <v>1643</v>
      </c>
      <c r="L415" s="3" t="s">
        <v>1644</v>
      </c>
    </row>
    <row r="416" spans="1:12" x14ac:dyDescent="0.35">
      <c r="A416" s="3" t="s">
        <v>6297</v>
      </c>
      <c r="B416" s="3" t="s">
        <v>13</v>
      </c>
      <c r="C416" s="3">
        <v>223443</v>
      </c>
      <c r="D416" s="3">
        <v>12</v>
      </c>
      <c r="E416" s="3">
        <v>513</v>
      </c>
      <c r="F416" s="4">
        <v>2.0580700000000001E-127</v>
      </c>
      <c r="G416" s="3">
        <v>382.03100000000001</v>
      </c>
      <c r="H416" s="3" t="s">
        <v>872</v>
      </c>
      <c r="I416" s="3" t="s">
        <v>873</v>
      </c>
      <c r="J416" s="3" t="s">
        <v>16</v>
      </c>
      <c r="K416" s="3" t="s">
        <v>869</v>
      </c>
      <c r="L416" s="3" t="s">
        <v>874</v>
      </c>
    </row>
    <row r="417" spans="1:12" x14ac:dyDescent="0.35">
      <c r="A417" s="3" t="s">
        <v>6298</v>
      </c>
      <c r="B417" s="3" t="s">
        <v>13</v>
      </c>
      <c r="C417" s="3">
        <v>223443</v>
      </c>
      <c r="D417" s="3">
        <v>9</v>
      </c>
      <c r="E417" s="3">
        <v>501</v>
      </c>
      <c r="F417" s="4">
        <v>7.0383899999999999E-148</v>
      </c>
      <c r="G417" s="3">
        <v>434.03300000000002</v>
      </c>
      <c r="H417" s="3" t="s">
        <v>872</v>
      </c>
      <c r="I417" s="3" t="s">
        <v>873</v>
      </c>
      <c r="J417" s="3" t="s">
        <v>16</v>
      </c>
      <c r="K417" s="3" t="s">
        <v>869</v>
      </c>
      <c r="L417" s="3" t="s">
        <v>874</v>
      </c>
    </row>
    <row r="418" spans="1:12" x14ac:dyDescent="0.35">
      <c r="A418" s="3" t="s">
        <v>6299</v>
      </c>
      <c r="B418" s="3" t="s">
        <v>25</v>
      </c>
      <c r="C418" s="3">
        <v>225995</v>
      </c>
      <c r="D418" s="3">
        <v>1</v>
      </c>
      <c r="E418" s="3">
        <v>157</v>
      </c>
      <c r="F418" s="3">
        <v>9.7087900000000001E-3</v>
      </c>
      <c r="G418" s="3">
        <v>35.130800000000001</v>
      </c>
      <c r="H418" s="3" t="s">
        <v>7608</v>
      </c>
      <c r="I418" s="3" t="s">
        <v>7609</v>
      </c>
      <c r="J418" s="3" t="s">
        <v>113</v>
      </c>
      <c r="K418" s="3" t="s">
        <v>16</v>
      </c>
      <c r="L418" s="3" t="s">
        <v>4889</v>
      </c>
    </row>
    <row r="419" spans="1:12" x14ac:dyDescent="0.35">
      <c r="A419" s="3" t="s">
        <v>6300</v>
      </c>
      <c r="B419" s="3" t="s">
        <v>25</v>
      </c>
      <c r="C419" s="3">
        <v>224048</v>
      </c>
      <c r="D419" s="3">
        <v>2</v>
      </c>
      <c r="E419" s="3">
        <v>259</v>
      </c>
      <c r="F419" s="4">
        <v>2.3522000000000001E-119</v>
      </c>
      <c r="G419" s="3">
        <v>353.03399999999999</v>
      </c>
      <c r="H419" s="3" t="s">
        <v>97</v>
      </c>
      <c r="I419" s="3" t="s">
        <v>98</v>
      </c>
      <c r="J419" s="3" t="s">
        <v>99</v>
      </c>
      <c r="K419" s="3" t="s">
        <v>16</v>
      </c>
      <c r="L419" s="3" t="s">
        <v>100</v>
      </c>
    </row>
    <row r="420" spans="1:12" x14ac:dyDescent="0.35">
      <c r="A420" s="3" t="s">
        <v>6301</v>
      </c>
      <c r="B420" s="3" t="s">
        <v>13</v>
      </c>
      <c r="C420" s="3">
        <v>223521</v>
      </c>
      <c r="D420" s="3">
        <v>6</v>
      </c>
      <c r="E420" s="3">
        <v>320</v>
      </c>
      <c r="F420" s="4">
        <v>9.4307499999999995E-163</v>
      </c>
      <c r="G420" s="3">
        <v>457.036</v>
      </c>
      <c r="H420" s="3" t="s">
        <v>92</v>
      </c>
      <c r="I420" s="3" t="s">
        <v>93</v>
      </c>
      <c r="J420" s="3" t="s">
        <v>16</v>
      </c>
      <c r="K420" s="3" t="s">
        <v>94</v>
      </c>
      <c r="L420" s="3" t="s">
        <v>95</v>
      </c>
    </row>
    <row r="421" spans="1:12" x14ac:dyDescent="0.35">
      <c r="A421" s="3" t="s">
        <v>6302</v>
      </c>
      <c r="B421" s="3" t="s">
        <v>13</v>
      </c>
      <c r="C421" s="3">
        <v>224094</v>
      </c>
      <c r="D421" s="3">
        <v>19</v>
      </c>
      <c r="E421" s="3">
        <v>306</v>
      </c>
      <c r="F421" s="4">
        <v>1.2339099999999999E-61</v>
      </c>
      <c r="G421" s="3">
        <v>197.09800000000001</v>
      </c>
      <c r="H421" s="3" t="s">
        <v>88</v>
      </c>
      <c r="I421" s="3" t="s">
        <v>89</v>
      </c>
      <c r="J421" s="3" t="s">
        <v>16</v>
      </c>
      <c r="K421" s="3" t="s">
        <v>90</v>
      </c>
      <c r="L421" s="3" t="s">
        <v>86</v>
      </c>
    </row>
    <row r="422" spans="1:12" x14ac:dyDescent="0.35">
      <c r="A422" s="3" t="s">
        <v>6303</v>
      </c>
      <c r="B422" s="3" t="s">
        <v>13</v>
      </c>
      <c r="C422" s="3">
        <v>223674</v>
      </c>
      <c r="D422" s="3">
        <v>277</v>
      </c>
      <c r="E422" s="3">
        <v>494</v>
      </c>
      <c r="F422" s="4">
        <v>1.3285900000000001E-54</v>
      </c>
      <c r="G422" s="3">
        <v>185.77099999999999</v>
      </c>
      <c r="H422" s="3" t="s">
        <v>83</v>
      </c>
      <c r="I422" s="3" t="s">
        <v>84</v>
      </c>
      <c r="J422" s="3" t="s">
        <v>99</v>
      </c>
      <c r="K422" s="3" t="s">
        <v>85</v>
      </c>
      <c r="L422" s="3" t="s">
        <v>86</v>
      </c>
    </row>
    <row r="423" spans="1:12" x14ac:dyDescent="0.35">
      <c r="A423" s="3" t="s">
        <v>6304</v>
      </c>
      <c r="B423" s="3" t="s">
        <v>13</v>
      </c>
      <c r="C423" s="3">
        <v>226636</v>
      </c>
      <c r="D423" s="3">
        <v>1</v>
      </c>
      <c r="E423" s="3">
        <v>629</v>
      </c>
      <c r="F423" s="4">
        <v>2.3920500000000001E-65</v>
      </c>
      <c r="G423" s="3">
        <v>224.977</v>
      </c>
      <c r="H423" s="3" t="s">
        <v>77</v>
      </c>
      <c r="I423" s="3" t="s">
        <v>78</v>
      </c>
      <c r="J423" s="3" t="s">
        <v>16</v>
      </c>
      <c r="K423" s="3" t="s">
        <v>79</v>
      </c>
      <c r="L423" s="3" t="s">
        <v>80</v>
      </c>
    </row>
    <row r="424" spans="1:12" x14ac:dyDescent="0.35">
      <c r="A424" s="3" t="s">
        <v>6305</v>
      </c>
      <c r="B424" s="3" t="s">
        <v>13</v>
      </c>
      <c r="C424" s="3">
        <v>223443</v>
      </c>
      <c r="D424" s="3">
        <v>138</v>
      </c>
      <c r="E424" s="3">
        <v>563</v>
      </c>
      <c r="F424" s="4">
        <v>3.00293E-73</v>
      </c>
      <c r="G424" s="3">
        <v>242.589</v>
      </c>
      <c r="H424" s="3" t="s">
        <v>872</v>
      </c>
      <c r="I424" s="3" t="s">
        <v>873</v>
      </c>
      <c r="J424" s="3" t="s">
        <v>16</v>
      </c>
      <c r="K424" s="3" t="s">
        <v>869</v>
      </c>
      <c r="L424" s="3" t="s">
        <v>874</v>
      </c>
    </row>
    <row r="425" spans="1:12" x14ac:dyDescent="0.35">
      <c r="A425" s="3" t="s">
        <v>6306</v>
      </c>
      <c r="B425" s="3" t="s">
        <v>13</v>
      </c>
      <c r="C425" s="3">
        <v>223790</v>
      </c>
      <c r="D425" s="3">
        <v>1</v>
      </c>
      <c r="E425" s="3">
        <v>98</v>
      </c>
      <c r="F425" s="4">
        <v>4.6226100000000003E-29</v>
      </c>
      <c r="G425" s="3">
        <v>100.01600000000001</v>
      </c>
      <c r="H425" s="3" t="s">
        <v>1619</v>
      </c>
      <c r="I425" s="3" t="s">
        <v>1620</v>
      </c>
      <c r="J425" s="3" t="s">
        <v>16</v>
      </c>
      <c r="K425" s="3" t="s">
        <v>1621</v>
      </c>
      <c r="L425" s="3" t="s">
        <v>1622</v>
      </c>
    </row>
    <row r="426" spans="1:12" x14ac:dyDescent="0.35">
      <c r="A426" s="3" t="s">
        <v>6307</v>
      </c>
      <c r="B426" s="3" t="s">
        <v>13</v>
      </c>
      <c r="C426" s="3">
        <v>223390</v>
      </c>
      <c r="D426" s="3">
        <v>14</v>
      </c>
      <c r="E426" s="3">
        <v>289</v>
      </c>
      <c r="F426" s="4">
        <v>1.1622000000000001E-128</v>
      </c>
      <c r="G426" s="3">
        <v>366.53</v>
      </c>
      <c r="H426" s="3" t="s">
        <v>1614</v>
      </c>
      <c r="I426" s="3" t="s">
        <v>1615</v>
      </c>
      <c r="J426" s="3" t="s">
        <v>16</v>
      </c>
      <c r="K426" s="3" t="s">
        <v>1616</v>
      </c>
      <c r="L426" s="3" t="s">
        <v>1617</v>
      </c>
    </row>
    <row r="427" spans="1:12" x14ac:dyDescent="0.35">
      <c r="A427" s="3" t="s">
        <v>6308</v>
      </c>
      <c r="B427" s="3" t="s">
        <v>25</v>
      </c>
      <c r="C427" s="3">
        <v>242748</v>
      </c>
      <c r="D427" s="3">
        <v>1</v>
      </c>
      <c r="E427" s="3">
        <v>104</v>
      </c>
      <c r="F427" s="4">
        <v>1.5508999999999999E-32</v>
      </c>
      <c r="G427" s="3">
        <v>109.49299999999999</v>
      </c>
      <c r="H427" s="3" t="s">
        <v>1610</v>
      </c>
      <c r="I427" s="3" t="s">
        <v>1611</v>
      </c>
      <c r="J427" s="3" t="s">
        <v>16</v>
      </c>
      <c r="K427" s="3" t="s">
        <v>16</v>
      </c>
      <c r="L427" s="3" t="s">
        <v>1612</v>
      </c>
    </row>
    <row r="428" spans="1:12" x14ac:dyDescent="0.35">
      <c r="A428" s="3" t="s">
        <v>6309</v>
      </c>
      <c r="B428" s="3" t="s">
        <v>25</v>
      </c>
      <c r="C428" s="3">
        <v>412558</v>
      </c>
      <c r="D428" s="3">
        <v>1</v>
      </c>
      <c r="E428" s="3">
        <v>247</v>
      </c>
      <c r="F428" s="4">
        <v>3.4165399999999998E-65</v>
      </c>
      <c r="G428" s="3">
        <v>204.172</v>
      </c>
      <c r="H428" s="3" t="s">
        <v>1606</v>
      </c>
      <c r="I428" s="3" t="s">
        <v>1607</v>
      </c>
      <c r="J428" s="3" t="s">
        <v>16</v>
      </c>
      <c r="K428" s="3" t="s">
        <v>16</v>
      </c>
      <c r="L428" s="3" t="s">
        <v>1608</v>
      </c>
    </row>
    <row r="429" spans="1:12" x14ac:dyDescent="0.35">
      <c r="A429" s="3" t="s">
        <v>6310</v>
      </c>
      <c r="B429" s="3" t="s">
        <v>25</v>
      </c>
      <c r="C429" s="3">
        <v>393450</v>
      </c>
      <c r="D429" s="3">
        <v>17</v>
      </c>
      <c r="E429" s="3">
        <v>197</v>
      </c>
      <c r="F429" s="4">
        <v>1.00649E-20</v>
      </c>
      <c r="G429" s="3">
        <v>91.695800000000006</v>
      </c>
      <c r="H429" s="3" t="s">
        <v>1206</v>
      </c>
      <c r="I429" s="3" t="s">
        <v>1600</v>
      </c>
      <c r="J429" s="3" t="s">
        <v>113</v>
      </c>
      <c r="K429" s="3" t="s">
        <v>16</v>
      </c>
      <c r="L429" s="3" t="s">
        <v>1207</v>
      </c>
    </row>
    <row r="430" spans="1:12" x14ac:dyDescent="0.35">
      <c r="A430" s="3" t="s">
        <v>6310</v>
      </c>
      <c r="B430" s="3" t="s">
        <v>13</v>
      </c>
      <c r="C430" s="3">
        <v>223546</v>
      </c>
      <c r="D430" s="3">
        <v>129</v>
      </c>
      <c r="E430" s="3">
        <v>296</v>
      </c>
      <c r="F430" s="4">
        <v>9.7061599999999999E-5</v>
      </c>
      <c r="G430" s="3">
        <v>42.715499999999999</v>
      </c>
      <c r="H430" s="3" t="s">
        <v>1601</v>
      </c>
      <c r="I430" s="3" t="s">
        <v>1602</v>
      </c>
      <c r="J430" s="3" t="s">
        <v>16</v>
      </c>
      <c r="K430" s="3" t="s">
        <v>1603</v>
      </c>
      <c r="L430" s="3" t="s">
        <v>1604</v>
      </c>
    </row>
    <row r="431" spans="1:12" x14ac:dyDescent="0.35">
      <c r="A431" s="3" t="s">
        <v>6311</v>
      </c>
      <c r="B431" s="3" t="s">
        <v>13</v>
      </c>
      <c r="C431" s="3">
        <v>223203</v>
      </c>
      <c r="D431" s="3">
        <v>1</v>
      </c>
      <c r="E431" s="3">
        <v>209</v>
      </c>
      <c r="F431" s="4">
        <v>1.52473E-85</v>
      </c>
      <c r="G431" s="3">
        <v>251.82499999999999</v>
      </c>
      <c r="H431" s="3" t="s">
        <v>1595</v>
      </c>
      <c r="I431" s="3" t="s">
        <v>1596</v>
      </c>
      <c r="J431" s="3" t="s">
        <v>16</v>
      </c>
      <c r="K431" s="3" t="s">
        <v>1597</v>
      </c>
      <c r="L431" s="3" t="s">
        <v>1598</v>
      </c>
    </row>
    <row r="432" spans="1:12" x14ac:dyDescent="0.35">
      <c r="A432" s="3" t="s">
        <v>6312</v>
      </c>
      <c r="B432" s="3" t="s">
        <v>25</v>
      </c>
      <c r="C432" s="3">
        <v>224639</v>
      </c>
      <c r="D432" s="3">
        <v>3</v>
      </c>
      <c r="E432" s="3">
        <v>126</v>
      </c>
      <c r="F432" s="4">
        <v>2.4418999999999998E-31</v>
      </c>
      <c r="G432" s="3">
        <v>107.733</v>
      </c>
      <c r="H432" s="3" t="s">
        <v>1586</v>
      </c>
      <c r="I432" s="3" t="s">
        <v>1587</v>
      </c>
      <c r="J432" s="3" t="s">
        <v>16</v>
      </c>
      <c r="K432" s="3" t="s">
        <v>16</v>
      </c>
      <c r="L432" s="3" t="s">
        <v>1588</v>
      </c>
    </row>
    <row r="433" spans="1:12" x14ac:dyDescent="0.35">
      <c r="A433" s="3" t="s">
        <v>6313</v>
      </c>
      <c r="B433" s="3" t="s">
        <v>13</v>
      </c>
      <c r="C433" s="3">
        <v>224588</v>
      </c>
      <c r="D433" s="3">
        <v>308</v>
      </c>
      <c r="E433" s="3">
        <v>785</v>
      </c>
      <c r="F433" s="4">
        <v>1.08652E-178</v>
      </c>
      <c r="G433" s="3">
        <v>534.81299999999999</v>
      </c>
      <c r="H433" s="3" t="s">
        <v>1581</v>
      </c>
      <c r="I433" s="3" t="s">
        <v>1582</v>
      </c>
      <c r="J433" s="3" t="s">
        <v>99</v>
      </c>
      <c r="K433" s="3" t="s">
        <v>1583</v>
      </c>
      <c r="L433" s="3" t="s">
        <v>1584</v>
      </c>
    </row>
    <row r="434" spans="1:12" x14ac:dyDescent="0.35">
      <c r="A434" s="3" t="s">
        <v>6314</v>
      </c>
      <c r="B434" s="3" t="s">
        <v>13</v>
      </c>
      <c r="C434" s="3">
        <v>224111</v>
      </c>
      <c r="D434" s="3">
        <v>1</v>
      </c>
      <c r="E434" s="3">
        <v>483</v>
      </c>
      <c r="F434" s="3">
        <v>0</v>
      </c>
      <c r="G434" s="3">
        <v>818.36800000000005</v>
      </c>
      <c r="H434" s="3" t="s">
        <v>1669</v>
      </c>
      <c r="I434" s="3" t="s">
        <v>1670</v>
      </c>
      <c r="J434" s="3" t="s">
        <v>16</v>
      </c>
      <c r="K434" s="3" t="s">
        <v>1671</v>
      </c>
      <c r="L434" s="3" t="s">
        <v>1672</v>
      </c>
    </row>
    <row r="435" spans="1:12" x14ac:dyDescent="0.35">
      <c r="A435" s="3" t="s">
        <v>6315</v>
      </c>
      <c r="B435" s="3" t="s">
        <v>13</v>
      </c>
      <c r="C435" s="3">
        <v>224054</v>
      </c>
      <c r="D435" s="3">
        <v>7</v>
      </c>
      <c r="E435" s="3">
        <v>282</v>
      </c>
      <c r="F435" s="4">
        <v>7.5009300000000003E-65</v>
      </c>
      <c r="G435" s="3">
        <v>204.84899999999999</v>
      </c>
      <c r="H435" s="3" t="s">
        <v>1590</v>
      </c>
      <c r="I435" s="3" t="s">
        <v>1591</v>
      </c>
      <c r="J435" s="3" t="s">
        <v>16</v>
      </c>
      <c r="K435" s="3" t="s">
        <v>1592</v>
      </c>
      <c r="L435" s="3" t="s">
        <v>1593</v>
      </c>
    </row>
    <row r="436" spans="1:12" x14ac:dyDescent="0.35">
      <c r="A436" s="3" t="s">
        <v>6316</v>
      </c>
      <c r="B436" s="3" t="s">
        <v>13</v>
      </c>
      <c r="C436" s="3">
        <v>223820</v>
      </c>
      <c r="D436" s="3">
        <v>304</v>
      </c>
      <c r="E436" s="3">
        <v>874</v>
      </c>
      <c r="F436" s="3">
        <v>0</v>
      </c>
      <c r="G436" s="3">
        <v>700.17100000000005</v>
      </c>
      <c r="H436" s="3" t="s">
        <v>5824</v>
      </c>
      <c r="I436" s="3" t="s">
        <v>5825</v>
      </c>
      <c r="J436" s="3" t="s">
        <v>16</v>
      </c>
      <c r="K436" s="3" t="s">
        <v>5826</v>
      </c>
      <c r="L436" s="3" t="s">
        <v>5827</v>
      </c>
    </row>
    <row r="437" spans="1:12" x14ac:dyDescent="0.35">
      <c r="A437" s="3" t="s">
        <v>6316</v>
      </c>
      <c r="B437" s="3" t="s">
        <v>13</v>
      </c>
      <c r="C437" s="3">
        <v>223336</v>
      </c>
      <c r="D437" s="3">
        <v>1</v>
      </c>
      <c r="E437" s="3">
        <v>303</v>
      </c>
      <c r="F437" s="4">
        <v>1.69578E-93</v>
      </c>
      <c r="G437" s="3">
        <v>296.54399999999998</v>
      </c>
      <c r="H437" s="3" t="s">
        <v>5828</v>
      </c>
      <c r="I437" s="3" t="s">
        <v>5829</v>
      </c>
      <c r="J437" s="3" t="s">
        <v>16</v>
      </c>
      <c r="K437" s="3" t="s">
        <v>5830</v>
      </c>
      <c r="L437" s="3" t="s">
        <v>5831</v>
      </c>
    </row>
    <row r="438" spans="1:12" x14ac:dyDescent="0.35">
      <c r="A438" s="3" t="s">
        <v>6317</v>
      </c>
      <c r="B438" s="3" t="s">
        <v>13</v>
      </c>
      <c r="C438" s="3">
        <v>224745</v>
      </c>
      <c r="D438" s="3">
        <v>5</v>
      </c>
      <c r="E438" s="3">
        <v>143</v>
      </c>
      <c r="F438" s="4">
        <v>2.9253799999999999E-68</v>
      </c>
      <c r="G438" s="3">
        <v>202.53399999999999</v>
      </c>
      <c r="H438" s="3" t="s">
        <v>5820</v>
      </c>
      <c r="I438" s="3" t="s">
        <v>5821</v>
      </c>
      <c r="J438" s="3" t="s">
        <v>16</v>
      </c>
      <c r="K438" s="3" t="s">
        <v>621</v>
      </c>
      <c r="L438" s="3" t="s">
        <v>5822</v>
      </c>
    </row>
    <row r="439" spans="1:12" x14ac:dyDescent="0.35">
      <c r="A439" s="3" t="s">
        <v>6318</v>
      </c>
      <c r="B439" s="3" t="s">
        <v>25</v>
      </c>
      <c r="C439" s="3">
        <v>420122</v>
      </c>
      <c r="D439" s="3">
        <v>1</v>
      </c>
      <c r="E439" s="3">
        <v>120</v>
      </c>
      <c r="F439" s="4">
        <v>5.3616499999999998E-36</v>
      </c>
      <c r="G439" s="3">
        <v>119.143</v>
      </c>
      <c r="H439" s="3" t="s">
        <v>5816</v>
      </c>
      <c r="I439" s="3" t="s">
        <v>5817</v>
      </c>
      <c r="J439" s="3" t="s">
        <v>16</v>
      </c>
      <c r="K439" s="3" t="s">
        <v>16</v>
      </c>
      <c r="L439" s="3" t="s">
        <v>5818</v>
      </c>
    </row>
    <row r="440" spans="1:12" x14ac:dyDescent="0.35">
      <c r="A440" s="3" t="s">
        <v>6319</v>
      </c>
      <c r="B440" s="3" t="s">
        <v>25</v>
      </c>
      <c r="C440" s="3">
        <v>225363</v>
      </c>
      <c r="D440" s="3">
        <v>1</v>
      </c>
      <c r="E440" s="3">
        <v>266</v>
      </c>
      <c r="F440" s="4">
        <v>1.87434E-100</v>
      </c>
      <c r="G440" s="3">
        <v>303.86799999999999</v>
      </c>
      <c r="H440" s="3" t="s">
        <v>5812</v>
      </c>
      <c r="I440" s="3" t="s">
        <v>5813</v>
      </c>
      <c r="J440" s="3" t="s">
        <v>74</v>
      </c>
      <c r="K440" s="3" t="s">
        <v>16</v>
      </c>
      <c r="L440" s="3" t="s">
        <v>5814</v>
      </c>
    </row>
    <row r="441" spans="1:12" x14ac:dyDescent="0.35">
      <c r="A441" s="3" t="s">
        <v>6320</v>
      </c>
      <c r="B441" s="3" t="s">
        <v>25</v>
      </c>
      <c r="C441" s="3">
        <v>224376</v>
      </c>
      <c r="D441" s="3">
        <v>16</v>
      </c>
      <c r="E441" s="3">
        <v>347</v>
      </c>
      <c r="F441" s="4">
        <v>1.07026E-63</v>
      </c>
      <c r="G441" s="3">
        <v>207.44900000000001</v>
      </c>
      <c r="H441" s="3" t="s">
        <v>5808</v>
      </c>
      <c r="I441" s="3" t="s">
        <v>5809</v>
      </c>
      <c r="J441" s="3" t="s">
        <v>16</v>
      </c>
      <c r="K441" s="3" t="s">
        <v>16</v>
      </c>
      <c r="L441" s="3" t="s">
        <v>5810</v>
      </c>
    </row>
    <row r="442" spans="1:12" x14ac:dyDescent="0.35">
      <c r="A442" s="3" t="s">
        <v>6321</v>
      </c>
      <c r="B442" s="3" t="s">
        <v>25</v>
      </c>
      <c r="C442" s="3">
        <v>226912</v>
      </c>
      <c r="D442" s="3">
        <v>1</v>
      </c>
      <c r="E442" s="3">
        <v>104</v>
      </c>
      <c r="F442" s="4">
        <v>3.9711199999999999E-21</v>
      </c>
      <c r="G442" s="3">
        <v>80.527900000000002</v>
      </c>
      <c r="H442" s="3" t="s">
        <v>5804</v>
      </c>
      <c r="I442" s="3" t="s">
        <v>5805</v>
      </c>
      <c r="J442" s="3" t="s">
        <v>16</v>
      </c>
      <c r="K442" s="3" t="s">
        <v>16</v>
      </c>
      <c r="L442" s="3" t="s">
        <v>5806</v>
      </c>
    </row>
    <row r="443" spans="1:12" x14ac:dyDescent="0.35">
      <c r="A443" s="3" t="s">
        <v>6322</v>
      </c>
      <c r="B443" s="3" t="s">
        <v>13</v>
      </c>
      <c r="C443" s="3">
        <v>225076</v>
      </c>
      <c r="D443" s="3">
        <v>10</v>
      </c>
      <c r="E443" s="3">
        <v>61</v>
      </c>
      <c r="F443" s="3">
        <v>3.0500000000000002E-3</v>
      </c>
      <c r="G443" s="3">
        <v>34.607799999999997</v>
      </c>
      <c r="H443" s="3" t="s">
        <v>7610</v>
      </c>
      <c r="I443" s="3" t="s">
        <v>7611</v>
      </c>
      <c r="J443" s="3" t="s">
        <v>113</v>
      </c>
      <c r="K443" s="3" t="s">
        <v>7612</v>
      </c>
      <c r="L443" s="3" t="s">
        <v>7613</v>
      </c>
    </row>
    <row r="444" spans="1:12" x14ac:dyDescent="0.35">
      <c r="A444" s="3" t="s">
        <v>6323</v>
      </c>
      <c r="B444" s="3" t="s">
        <v>25</v>
      </c>
      <c r="C444" s="3">
        <v>421146</v>
      </c>
      <c r="D444" s="3">
        <v>6</v>
      </c>
      <c r="E444" s="3">
        <v>145</v>
      </c>
      <c r="F444" s="4">
        <v>4.7441500000000002E-28</v>
      </c>
      <c r="G444" s="3">
        <v>100.895</v>
      </c>
      <c r="H444" s="3" t="s">
        <v>5800</v>
      </c>
      <c r="I444" s="3" t="s">
        <v>5801</v>
      </c>
      <c r="J444" s="3" t="s">
        <v>16</v>
      </c>
      <c r="K444" s="3" t="s">
        <v>16</v>
      </c>
      <c r="L444" s="3" t="s">
        <v>5802</v>
      </c>
    </row>
    <row r="445" spans="1:12" x14ac:dyDescent="0.35">
      <c r="A445" s="3" t="s">
        <v>6324</v>
      </c>
      <c r="B445" s="3" t="s">
        <v>13</v>
      </c>
      <c r="C445" s="3">
        <v>224858</v>
      </c>
      <c r="D445" s="3">
        <v>1</v>
      </c>
      <c r="E445" s="3">
        <v>280</v>
      </c>
      <c r="F445" s="4">
        <v>1.75221E-115</v>
      </c>
      <c r="G445" s="3">
        <v>333.45800000000003</v>
      </c>
      <c r="H445" s="3" t="s">
        <v>5795</v>
      </c>
      <c r="I445" s="3" t="s">
        <v>5796</v>
      </c>
      <c r="J445" s="3" t="s">
        <v>16</v>
      </c>
      <c r="K445" s="3" t="s">
        <v>5797</v>
      </c>
      <c r="L445" s="3" t="s">
        <v>5798</v>
      </c>
    </row>
    <row r="446" spans="1:12" x14ac:dyDescent="0.35">
      <c r="A446" s="3" t="s">
        <v>6325</v>
      </c>
      <c r="B446" s="3" t="s">
        <v>13</v>
      </c>
      <c r="C446" s="3">
        <v>223874</v>
      </c>
      <c r="D446" s="3">
        <v>1</v>
      </c>
      <c r="E446" s="3">
        <v>311</v>
      </c>
      <c r="F446" s="4">
        <v>4.3134399999999998E-98</v>
      </c>
      <c r="G446" s="3">
        <v>291.20100000000002</v>
      </c>
      <c r="H446" s="3" t="s">
        <v>5256</v>
      </c>
      <c r="I446" s="3" t="s">
        <v>5257</v>
      </c>
      <c r="J446" s="3" t="s">
        <v>16</v>
      </c>
      <c r="K446" s="3" t="s">
        <v>5258</v>
      </c>
      <c r="L446" s="3" t="s">
        <v>5259</v>
      </c>
    </row>
    <row r="447" spans="1:12" x14ac:dyDescent="0.35">
      <c r="A447" s="3" t="s">
        <v>6326</v>
      </c>
      <c r="B447" s="3" t="s">
        <v>13</v>
      </c>
      <c r="C447" s="3">
        <v>224046</v>
      </c>
      <c r="D447" s="3">
        <v>1</v>
      </c>
      <c r="E447" s="3">
        <v>228</v>
      </c>
      <c r="F447" s="4">
        <v>2.1494500000000001E-105</v>
      </c>
      <c r="G447" s="3">
        <v>304.53699999999998</v>
      </c>
      <c r="H447" s="3" t="s">
        <v>5265</v>
      </c>
      <c r="I447" s="3" t="s">
        <v>5266</v>
      </c>
      <c r="J447" s="3" t="s">
        <v>16</v>
      </c>
      <c r="K447" s="3" t="s">
        <v>369</v>
      </c>
      <c r="L447" s="3" t="s">
        <v>5267</v>
      </c>
    </row>
    <row r="448" spans="1:12" x14ac:dyDescent="0.35">
      <c r="A448" s="3" t="s">
        <v>6327</v>
      </c>
      <c r="B448" s="3" t="s">
        <v>13</v>
      </c>
      <c r="C448" s="3">
        <v>224033</v>
      </c>
      <c r="D448" s="3">
        <v>1</v>
      </c>
      <c r="E448" s="3">
        <v>266</v>
      </c>
      <c r="F448" s="4">
        <v>2.1913299999999998E-55</v>
      </c>
      <c r="G448" s="3">
        <v>179.27</v>
      </c>
      <c r="H448" s="3" t="s">
        <v>5260</v>
      </c>
      <c r="I448" s="3" t="s">
        <v>5261</v>
      </c>
      <c r="J448" s="3" t="s">
        <v>16</v>
      </c>
      <c r="K448" s="3" t="s">
        <v>5262</v>
      </c>
      <c r="L448" s="3" t="s">
        <v>5263</v>
      </c>
    </row>
    <row r="449" spans="1:12" x14ac:dyDescent="0.35">
      <c r="A449" s="3" t="s">
        <v>6328</v>
      </c>
      <c r="B449" s="3" t="s">
        <v>13</v>
      </c>
      <c r="C449" s="3">
        <v>223345</v>
      </c>
      <c r="D449" s="3">
        <v>1</v>
      </c>
      <c r="E449" s="3">
        <v>49</v>
      </c>
      <c r="F449" s="4">
        <v>2.7717300000000001E-11</v>
      </c>
      <c r="G449" s="3">
        <v>51.495899999999999</v>
      </c>
      <c r="H449" s="3" t="s">
        <v>176</v>
      </c>
      <c r="I449" s="3" t="s">
        <v>177</v>
      </c>
      <c r="J449" s="3" t="s">
        <v>16</v>
      </c>
      <c r="K449" s="3" t="s">
        <v>178</v>
      </c>
      <c r="L449" s="3" t="s">
        <v>179</v>
      </c>
    </row>
    <row r="450" spans="1:12" x14ac:dyDescent="0.35">
      <c r="A450" s="3" t="s">
        <v>6329</v>
      </c>
      <c r="B450" s="3" t="s">
        <v>13</v>
      </c>
      <c r="C450" s="3">
        <v>223762</v>
      </c>
      <c r="D450" s="3">
        <v>1</v>
      </c>
      <c r="E450" s="3">
        <v>52</v>
      </c>
      <c r="F450" s="4">
        <v>2.2170299999999999E-8</v>
      </c>
      <c r="G450" s="3">
        <v>45.051400000000001</v>
      </c>
      <c r="H450" s="3" t="s">
        <v>5784</v>
      </c>
      <c r="I450" s="3" t="s">
        <v>5785</v>
      </c>
      <c r="J450" s="3" t="s">
        <v>99</v>
      </c>
      <c r="K450" s="3" t="s">
        <v>5786</v>
      </c>
      <c r="L450" s="3" t="s">
        <v>5787</v>
      </c>
    </row>
    <row r="451" spans="1:12" x14ac:dyDescent="0.35">
      <c r="A451" s="3" t="s">
        <v>6330</v>
      </c>
      <c r="B451" s="3" t="s">
        <v>13</v>
      </c>
      <c r="C451" s="3">
        <v>223328</v>
      </c>
      <c r="D451" s="3">
        <v>7</v>
      </c>
      <c r="E451" s="3">
        <v>182</v>
      </c>
      <c r="F451" s="4">
        <v>7.2505899999999995E-63</v>
      </c>
      <c r="G451" s="3">
        <v>191.768</v>
      </c>
      <c r="H451" s="3" t="s">
        <v>5779</v>
      </c>
      <c r="I451" s="3" t="s">
        <v>5780</v>
      </c>
      <c r="J451" s="3" t="s">
        <v>16</v>
      </c>
      <c r="K451" s="3" t="s">
        <v>5781</v>
      </c>
      <c r="L451" s="3" t="s">
        <v>5782</v>
      </c>
    </row>
    <row r="452" spans="1:12" x14ac:dyDescent="0.35">
      <c r="A452" s="3" t="s">
        <v>6331</v>
      </c>
      <c r="B452" s="3" t="s">
        <v>13</v>
      </c>
      <c r="C452" s="3">
        <v>223572</v>
      </c>
      <c r="D452" s="3">
        <v>5</v>
      </c>
      <c r="E452" s="3">
        <v>461</v>
      </c>
      <c r="F452" s="4">
        <v>4.51567E-119</v>
      </c>
      <c r="G452" s="3">
        <v>355.47399999999999</v>
      </c>
      <c r="H452" s="3" t="s">
        <v>5774</v>
      </c>
      <c r="I452" s="3" t="s">
        <v>5775</v>
      </c>
      <c r="J452" s="3" t="s">
        <v>16</v>
      </c>
      <c r="K452" s="3" t="s">
        <v>5776</v>
      </c>
      <c r="L452" s="3" t="s">
        <v>5777</v>
      </c>
    </row>
    <row r="453" spans="1:12" x14ac:dyDescent="0.35">
      <c r="A453" s="3" t="s">
        <v>6332</v>
      </c>
      <c r="B453" s="3" t="s">
        <v>13</v>
      </c>
      <c r="C453" s="3">
        <v>224393</v>
      </c>
      <c r="D453" s="3">
        <v>1</v>
      </c>
      <c r="E453" s="3">
        <v>67</v>
      </c>
      <c r="F453" s="4">
        <v>2.11271E-23</v>
      </c>
      <c r="G453" s="3">
        <v>83.421199999999999</v>
      </c>
      <c r="H453" s="3" t="s">
        <v>1245</v>
      </c>
      <c r="I453" s="3" t="s">
        <v>1246</v>
      </c>
      <c r="J453" s="3" t="s">
        <v>16</v>
      </c>
      <c r="K453" s="3" t="s">
        <v>59</v>
      </c>
      <c r="L453" s="3" t="s">
        <v>1247</v>
      </c>
    </row>
    <row r="454" spans="1:12" x14ac:dyDescent="0.35">
      <c r="A454" s="3" t="s">
        <v>6333</v>
      </c>
      <c r="B454" s="3" t="s">
        <v>13</v>
      </c>
      <c r="C454" s="3">
        <v>223129</v>
      </c>
      <c r="D454" s="3">
        <v>1</v>
      </c>
      <c r="E454" s="3">
        <v>102</v>
      </c>
      <c r="F454" s="4">
        <v>3.8397599999999999E-53</v>
      </c>
      <c r="G454" s="3">
        <v>161.21700000000001</v>
      </c>
      <c r="H454" s="3" t="s">
        <v>5768</v>
      </c>
      <c r="I454" s="3" t="s">
        <v>5769</v>
      </c>
      <c r="J454" s="3" t="s">
        <v>16</v>
      </c>
      <c r="K454" s="3" t="s">
        <v>5770</v>
      </c>
      <c r="L454" s="3" t="s">
        <v>5771</v>
      </c>
    </row>
    <row r="455" spans="1:12" x14ac:dyDescent="0.35">
      <c r="A455" s="3" t="s">
        <v>6334</v>
      </c>
      <c r="B455" s="3" t="s">
        <v>13</v>
      </c>
      <c r="C455" s="3">
        <v>223165</v>
      </c>
      <c r="D455" s="3">
        <v>2</v>
      </c>
      <c r="E455" s="3">
        <v>208</v>
      </c>
      <c r="F455" s="4">
        <v>3.5013899999999997E-105</v>
      </c>
      <c r="G455" s="3">
        <v>301.41899999999998</v>
      </c>
      <c r="H455" s="3" t="s">
        <v>5763</v>
      </c>
      <c r="I455" s="3" t="s">
        <v>5764</v>
      </c>
      <c r="J455" s="3" t="s">
        <v>16</v>
      </c>
      <c r="K455" s="3" t="s">
        <v>5765</v>
      </c>
      <c r="L455" s="3" t="s">
        <v>5766</v>
      </c>
    </row>
    <row r="456" spans="1:12" x14ac:dyDescent="0.35">
      <c r="A456" s="3" t="s">
        <v>6335</v>
      </c>
      <c r="B456" s="3" t="s">
        <v>13</v>
      </c>
      <c r="C456" s="3">
        <v>223166</v>
      </c>
      <c r="D456" s="3">
        <v>1</v>
      </c>
      <c r="E456" s="3">
        <v>208</v>
      </c>
      <c r="F456" s="4">
        <v>7.0294299999999998E-89</v>
      </c>
      <c r="G456" s="3">
        <v>260.22399999999999</v>
      </c>
      <c r="H456" s="3" t="s">
        <v>5758</v>
      </c>
      <c r="I456" s="3" t="s">
        <v>5759</v>
      </c>
      <c r="J456" s="3" t="s">
        <v>16</v>
      </c>
      <c r="K456" s="3" t="s">
        <v>5760</v>
      </c>
      <c r="L456" s="3" t="s">
        <v>5761</v>
      </c>
    </row>
    <row r="457" spans="1:12" x14ac:dyDescent="0.35">
      <c r="A457" s="3" t="s">
        <v>6336</v>
      </c>
      <c r="B457" s="3" t="s">
        <v>13</v>
      </c>
      <c r="C457" s="3">
        <v>223167</v>
      </c>
      <c r="D457" s="3">
        <v>3</v>
      </c>
      <c r="E457" s="3">
        <v>95</v>
      </c>
      <c r="F457" s="4">
        <v>9.53508E-30</v>
      </c>
      <c r="G457" s="3">
        <v>101.517</v>
      </c>
      <c r="H457" s="3" t="s">
        <v>5753</v>
      </c>
      <c r="I457" s="3" t="s">
        <v>5754</v>
      </c>
      <c r="J457" s="3" t="s">
        <v>16</v>
      </c>
      <c r="K457" s="3" t="s">
        <v>5755</v>
      </c>
      <c r="L457" s="3" t="s">
        <v>5756</v>
      </c>
    </row>
    <row r="458" spans="1:12" x14ac:dyDescent="0.35">
      <c r="A458" s="3" t="s">
        <v>6337</v>
      </c>
      <c r="B458" s="3" t="s">
        <v>13</v>
      </c>
      <c r="C458" s="3">
        <v>223168</v>
      </c>
      <c r="D458" s="3">
        <v>1</v>
      </c>
      <c r="E458" s="3">
        <v>276</v>
      </c>
      <c r="F458" s="4">
        <v>2.22301E-165</v>
      </c>
      <c r="G458" s="3">
        <v>458.98399999999998</v>
      </c>
      <c r="H458" s="3" t="s">
        <v>5748</v>
      </c>
      <c r="I458" s="3" t="s">
        <v>5749</v>
      </c>
      <c r="J458" s="3" t="s">
        <v>16</v>
      </c>
      <c r="K458" s="3" t="s">
        <v>5750</v>
      </c>
      <c r="L458" s="3" t="s">
        <v>5751</v>
      </c>
    </row>
    <row r="459" spans="1:12" x14ac:dyDescent="0.35">
      <c r="A459" s="3" t="s">
        <v>6338</v>
      </c>
      <c r="B459" s="3" t="s">
        <v>13</v>
      </c>
      <c r="C459" s="3">
        <v>223169</v>
      </c>
      <c r="D459" s="3">
        <v>3</v>
      </c>
      <c r="E459" s="3">
        <v>114</v>
      </c>
      <c r="F459" s="4">
        <v>9.5598300000000007E-55</v>
      </c>
      <c r="G459" s="3">
        <v>166.28200000000001</v>
      </c>
      <c r="H459" s="3" t="s">
        <v>5738</v>
      </c>
      <c r="I459" s="3" t="s">
        <v>5739</v>
      </c>
      <c r="J459" s="3" t="s">
        <v>16</v>
      </c>
      <c r="K459" s="3" t="s">
        <v>5740</v>
      </c>
      <c r="L459" s="3" t="s">
        <v>5741</v>
      </c>
    </row>
    <row r="460" spans="1:12" x14ac:dyDescent="0.35">
      <c r="A460" s="3" t="s">
        <v>6339</v>
      </c>
      <c r="B460" s="3" t="s">
        <v>13</v>
      </c>
      <c r="C460" s="3">
        <v>223170</v>
      </c>
      <c r="D460" s="3">
        <v>12</v>
      </c>
      <c r="E460" s="3">
        <v>217</v>
      </c>
      <c r="F460" s="4">
        <v>4.0867699999999998E-106</v>
      </c>
      <c r="G460" s="3">
        <v>304.95699999999999</v>
      </c>
      <c r="H460" s="3" t="s">
        <v>5733</v>
      </c>
      <c r="I460" s="3" t="s">
        <v>5734</v>
      </c>
      <c r="J460" s="3" t="s">
        <v>16</v>
      </c>
      <c r="K460" s="3" t="s">
        <v>5735</v>
      </c>
      <c r="L460" s="3" t="s">
        <v>5736</v>
      </c>
    </row>
    <row r="461" spans="1:12" x14ac:dyDescent="0.35">
      <c r="A461" s="3" t="s">
        <v>6340</v>
      </c>
      <c r="B461" s="3" t="s">
        <v>13</v>
      </c>
      <c r="C461" s="3">
        <v>223275</v>
      </c>
      <c r="D461" s="3">
        <v>1</v>
      </c>
      <c r="E461" s="3">
        <v>136</v>
      </c>
      <c r="F461" s="4">
        <v>1.02654E-69</v>
      </c>
      <c r="G461" s="3">
        <v>206.28200000000001</v>
      </c>
      <c r="H461" s="3" t="s">
        <v>5728</v>
      </c>
      <c r="I461" s="3" t="s">
        <v>5729</v>
      </c>
      <c r="J461" s="3" t="s">
        <v>16</v>
      </c>
      <c r="K461" s="3" t="s">
        <v>5730</v>
      </c>
      <c r="L461" s="3" t="s">
        <v>5731</v>
      </c>
    </row>
    <row r="462" spans="1:12" x14ac:dyDescent="0.35">
      <c r="A462" s="3" t="s">
        <v>6341</v>
      </c>
      <c r="B462" s="3" t="s">
        <v>13</v>
      </c>
      <c r="C462" s="3">
        <v>223333</v>
      </c>
      <c r="D462" s="3">
        <v>7</v>
      </c>
      <c r="E462" s="3">
        <v>68</v>
      </c>
      <c r="F462" s="4">
        <v>4.7866099999999999E-16</v>
      </c>
      <c r="G462" s="3">
        <v>65.027600000000007</v>
      </c>
      <c r="H462" s="3" t="s">
        <v>5723</v>
      </c>
      <c r="I462" s="3" t="s">
        <v>5724</v>
      </c>
      <c r="J462" s="3" t="s">
        <v>16</v>
      </c>
      <c r="K462" s="3" t="s">
        <v>5725</v>
      </c>
      <c r="L462" s="3" t="s">
        <v>5726</v>
      </c>
    </row>
    <row r="463" spans="1:12" x14ac:dyDescent="0.35">
      <c r="A463" s="3" t="s">
        <v>6342</v>
      </c>
      <c r="B463" s="3" t="s">
        <v>13</v>
      </c>
      <c r="C463" s="3">
        <v>223264</v>
      </c>
      <c r="D463" s="3">
        <v>1</v>
      </c>
      <c r="E463" s="3">
        <v>86</v>
      </c>
      <c r="F463" s="4">
        <v>3.8435600000000001E-36</v>
      </c>
      <c r="G463" s="3">
        <v>116.92700000000001</v>
      </c>
      <c r="H463" s="3" t="s">
        <v>5718</v>
      </c>
      <c r="I463" s="3" t="s">
        <v>5719</v>
      </c>
      <c r="J463" s="3" t="s">
        <v>16</v>
      </c>
      <c r="K463" s="3" t="s">
        <v>5720</v>
      </c>
      <c r="L463" s="3" t="s">
        <v>5721</v>
      </c>
    </row>
    <row r="464" spans="1:12" x14ac:dyDescent="0.35">
      <c r="A464" s="3" t="s">
        <v>6343</v>
      </c>
      <c r="B464" s="3" t="s">
        <v>13</v>
      </c>
      <c r="C464" s="3">
        <v>223171</v>
      </c>
      <c r="D464" s="3">
        <v>1</v>
      </c>
      <c r="E464" s="3">
        <v>122</v>
      </c>
      <c r="F464" s="4">
        <v>1.2805199999999999E-68</v>
      </c>
      <c r="G464" s="3">
        <v>201.65600000000001</v>
      </c>
      <c r="H464" s="3" t="s">
        <v>5713</v>
      </c>
      <c r="I464" s="3" t="s">
        <v>5714</v>
      </c>
      <c r="J464" s="3" t="s">
        <v>16</v>
      </c>
      <c r="K464" s="3" t="s">
        <v>5715</v>
      </c>
      <c r="L464" s="3" t="s">
        <v>5716</v>
      </c>
    </row>
    <row r="465" spans="1:12" x14ac:dyDescent="0.35">
      <c r="A465" s="3" t="s">
        <v>6344</v>
      </c>
      <c r="B465" s="3" t="s">
        <v>13</v>
      </c>
      <c r="C465" s="3">
        <v>223276</v>
      </c>
      <c r="D465" s="3">
        <v>1</v>
      </c>
      <c r="E465" s="3">
        <v>101</v>
      </c>
      <c r="F465" s="4">
        <v>7.3919899999999997E-29</v>
      </c>
      <c r="G465" s="3">
        <v>99.701800000000006</v>
      </c>
      <c r="H465" s="3" t="s">
        <v>5708</v>
      </c>
      <c r="I465" s="3" t="s">
        <v>5709</v>
      </c>
      <c r="J465" s="3" t="s">
        <v>16</v>
      </c>
      <c r="K465" s="3" t="s">
        <v>5710</v>
      </c>
      <c r="L465" s="3" t="s">
        <v>5711</v>
      </c>
    </row>
    <row r="466" spans="1:12" x14ac:dyDescent="0.35">
      <c r="A466" s="3" t="s">
        <v>6345</v>
      </c>
      <c r="B466" s="3" t="s">
        <v>13</v>
      </c>
      <c r="C466" s="3">
        <v>223172</v>
      </c>
      <c r="D466" s="3">
        <v>2</v>
      </c>
      <c r="E466" s="3">
        <v>180</v>
      </c>
      <c r="F466" s="4">
        <v>2.2159399999999999E-107</v>
      </c>
      <c r="G466" s="3">
        <v>304.52199999999999</v>
      </c>
      <c r="H466" s="3" t="s">
        <v>5703</v>
      </c>
      <c r="I466" s="3" t="s">
        <v>5704</v>
      </c>
      <c r="J466" s="3" t="s">
        <v>16</v>
      </c>
      <c r="K466" s="3" t="s">
        <v>5705</v>
      </c>
      <c r="L466" s="3" t="s">
        <v>5706</v>
      </c>
    </row>
    <row r="467" spans="1:12" x14ac:dyDescent="0.35">
      <c r="A467" s="3" t="s">
        <v>6346</v>
      </c>
      <c r="B467" s="3" t="s">
        <v>13</v>
      </c>
      <c r="C467" s="3">
        <v>223277</v>
      </c>
      <c r="D467" s="3">
        <v>1</v>
      </c>
      <c r="E467" s="3">
        <v>61</v>
      </c>
      <c r="F467" s="4">
        <v>1.13274E-26</v>
      </c>
      <c r="G467" s="3">
        <v>91.148499999999999</v>
      </c>
      <c r="H467" s="3" t="s">
        <v>5698</v>
      </c>
      <c r="I467" s="3" t="s">
        <v>5699</v>
      </c>
      <c r="J467" s="3" t="s">
        <v>16</v>
      </c>
      <c r="K467" s="3" t="s">
        <v>5700</v>
      </c>
      <c r="L467" s="3" t="s">
        <v>5701</v>
      </c>
    </row>
    <row r="468" spans="1:12" x14ac:dyDescent="0.35">
      <c r="A468" s="3" t="s">
        <v>6347</v>
      </c>
      <c r="B468" s="3" t="s">
        <v>13</v>
      </c>
      <c r="C468" s="3">
        <v>223174</v>
      </c>
      <c r="D468" s="3">
        <v>1</v>
      </c>
      <c r="E468" s="3">
        <v>136</v>
      </c>
      <c r="F468" s="4">
        <v>1.8607499999999998E-71</v>
      </c>
      <c r="G468" s="3">
        <v>210.08199999999999</v>
      </c>
      <c r="H468" s="3" t="s">
        <v>5693</v>
      </c>
      <c r="I468" s="3" t="s">
        <v>5694</v>
      </c>
      <c r="J468" s="3" t="s">
        <v>16</v>
      </c>
      <c r="K468" s="3" t="s">
        <v>5695</v>
      </c>
      <c r="L468" s="3" t="s">
        <v>5696</v>
      </c>
    </row>
    <row r="469" spans="1:12" x14ac:dyDescent="0.35">
      <c r="A469" s="3" t="s">
        <v>6348</v>
      </c>
      <c r="B469" s="3" t="s">
        <v>13</v>
      </c>
      <c r="C469" s="3">
        <v>223175</v>
      </c>
      <c r="D469" s="3">
        <v>1</v>
      </c>
      <c r="E469" s="3">
        <v>178</v>
      </c>
      <c r="F469" s="4">
        <v>4.23245E-85</v>
      </c>
      <c r="G469" s="3">
        <v>247.83199999999999</v>
      </c>
      <c r="H469" s="3" t="s">
        <v>5688</v>
      </c>
      <c r="I469" s="3" t="s">
        <v>5689</v>
      </c>
      <c r="J469" s="3" t="s">
        <v>16</v>
      </c>
      <c r="K469" s="3" t="s">
        <v>5690</v>
      </c>
      <c r="L469" s="3" t="s">
        <v>5691</v>
      </c>
    </row>
    <row r="470" spans="1:12" x14ac:dyDescent="0.35">
      <c r="A470" s="3" t="s">
        <v>6349</v>
      </c>
      <c r="B470" s="3" t="s">
        <v>13</v>
      </c>
      <c r="C470" s="3">
        <v>223334</v>
      </c>
      <c r="D470" s="3">
        <v>1</v>
      </c>
      <c r="E470" s="3">
        <v>115</v>
      </c>
      <c r="F470" s="4">
        <v>1.37229E-49</v>
      </c>
      <c r="G470" s="3">
        <v>153.53</v>
      </c>
      <c r="H470" s="3" t="s">
        <v>5683</v>
      </c>
      <c r="I470" s="3" t="s">
        <v>5684</v>
      </c>
      <c r="J470" s="3" t="s">
        <v>16</v>
      </c>
      <c r="K470" s="3" t="s">
        <v>5685</v>
      </c>
      <c r="L470" s="3" t="s">
        <v>5686</v>
      </c>
    </row>
    <row r="471" spans="1:12" x14ac:dyDescent="0.35">
      <c r="A471" s="3" t="s">
        <v>6350</v>
      </c>
      <c r="B471" s="3" t="s">
        <v>13</v>
      </c>
      <c r="C471" s="3">
        <v>223176</v>
      </c>
      <c r="D471" s="3">
        <v>1</v>
      </c>
      <c r="E471" s="3">
        <v>163</v>
      </c>
      <c r="F471" s="4">
        <v>2.1625199999999998E-81</v>
      </c>
      <c r="G471" s="3">
        <v>238.238</v>
      </c>
      <c r="H471" s="3" t="s">
        <v>5678</v>
      </c>
      <c r="I471" s="3" t="s">
        <v>5679</v>
      </c>
      <c r="J471" s="3" t="s">
        <v>16</v>
      </c>
      <c r="K471" s="3" t="s">
        <v>5680</v>
      </c>
      <c r="L471" s="3" t="s">
        <v>5681</v>
      </c>
    </row>
    <row r="472" spans="1:12" x14ac:dyDescent="0.35">
      <c r="A472" s="3" t="s">
        <v>6351</v>
      </c>
      <c r="B472" s="3" t="s">
        <v>13</v>
      </c>
      <c r="C472" s="3">
        <v>224754</v>
      </c>
      <c r="D472" s="3">
        <v>4</v>
      </c>
      <c r="E472" s="3">
        <v>58</v>
      </c>
      <c r="F472" s="4">
        <v>4.3703300000000003E-19</v>
      </c>
      <c r="G472" s="3">
        <v>71.794700000000006</v>
      </c>
      <c r="H472" s="3" t="s">
        <v>5673</v>
      </c>
      <c r="I472" s="3" t="s">
        <v>5674</v>
      </c>
      <c r="J472" s="3" t="s">
        <v>16</v>
      </c>
      <c r="K472" s="3" t="s">
        <v>5675</v>
      </c>
      <c r="L472" s="3" t="s">
        <v>5676</v>
      </c>
    </row>
    <row r="473" spans="1:12" x14ac:dyDescent="0.35">
      <c r="A473" s="3" t="s">
        <v>6352</v>
      </c>
      <c r="B473" s="3" t="s">
        <v>13</v>
      </c>
      <c r="C473" s="3">
        <v>223278</v>
      </c>
      <c r="D473" s="3">
        <v>1</v>
      </c>
      <c r="E473" s="3">
        <v>147</v>
      </c>
      <c r="F473" s="4">
        <v>7.1883299999999997E-53</v>
      </c>
      <c r="G473" s="3">
        <v>164.35900000000001</v>
      </c>
      <c r="H473" s="3" t="s">
        <v>5668</v>
      </c>
      <c r="I473" s="3" t="s">
        <v>5669</v>
      </c>
      <c r="J473" s="3" t="s">
        <v>16</v>
      </c>
      <c r="K473" s="3" t="s">
        <v>5670</v>
      </c>
      <c r="L473" s="3" t="s">
        <v>5671</v>
      </c>
    </row>
    <row r="474" spans="1:12" x14ac:dyDescent="0.35">
      <c r="A474" s="3" t="s">
        <v>6353</v>
      </c>
      <c r="B474" s="3" t="s">
        <v>13</v>
      </c>
      <c r="C474" s="3">
        <v>223279</v>
      </c>
      <c r="D474" s="3">
        <v>1</v>
      </c>
      <c r="E474" s="3">
        <v>432</v>
      </c>
      <c r="F474" s="4">
        <v>5.3633900000000002E-154</v>
      </c>
      <c r="G474" s="3">
        <v>443.20100000000002</v>
      </c>
      <c r="H474" s="3" t="s">
        <v>5663</v>
      </c>
      <c r="I474" s="3" t="s">
        <v>5664</v>
      </c>
      <c r="J474" s="3" t="s">
        <v>16</v>
      </c>
      <c r="K474" s="3" t="s">
        <v>5665</v>
      </c>
      <c r="L474" s="3" t="s">
        <v>5666</v>
      </c>
    </row>
    <row r="475" spans="1:12" x14ac:dyDescent="0.35">
      <c r="A475" s="3" t="s">
        <v>6354</v>
      </c>
      <c r="B475" s="3" t="s">
        <v>13</v>
      </c>
      <c r="C475" s="3">
        <v>223637</v>
      </c>
      <c r="D475" s="3">
        <v>1</v>
      </c>
      <c r="E475" s="3">
        <v>215</v>
      </c>
      <c r="F475" s="4">
        <v>3.0831100000000002E-69</v>
      </c>
      <c r="G475" s="3">
        <v>209.43899999999999</v>
      </c>
      <c r="H475" s="3" t="s">
        <v>5660</v>
      </c>
      <c r="I475" s="3" t="s">
        <v>5661</v>
      </c>
      <c r="J475" s="3" t="s">
        <v>16</v>
      </c>
      <c r="K475" s="3" t="s">
        <v>1298</v>
      </c>
      <c r="L475" s="3" t="s">
        <v>1300</v>
      </c>
    </row>
    <row r="476" spans="1:12" x14ac:dyDescent="0.35">
      <c r="A476" s="3" t="s">
        <v>6355</v>
      </c>
      <c r="B476" s="3" t="s">
        <v>13</v>
      </c>
      <c r="C476" s="3">
        <v>223438</v>
      </c>
      <c r="D476" s="3">
        <v>1</v>
      </c>
      <c r="E476" s="3">
        <v>72</v>
      </c>
      <c r="F476" s="4">
        <v>1.6116400000000001E-35</v>
      </c>
      <c r="G476" s="3">
        <v>114.218</v>
      </c>
      <c r="H476" s="3" t="s">
        <v>5656</v>
      </c>
      <c r="I476" s="3" t="s">
        <v>5657</v>
      </c>
      <c r="J476" s="3" t="s">
        <v>16</v>
      </c>
      <c r="K476" s="3" t="s">
        <v>5338</v>
      </c>
      <c r="L476" s="3" t="s">
        <v>5658</v>
      </c>
    </row>
    <row r="477" spans="1:12" x14ac:dyDescent="0.35">
      <c r="A477" s="3" t="s">
        <v>6356</v>
      </c>
      <c r="B477" s="3" t="s">
        <v>13</v>
      </c>
      <c r="C477" s="3">
        <v>223335</v>
      </c>
      <c r="D477" s="3">
        <v>1</v>
      </c>
      <c r="E477" s="3">
        <v>38</v>
      </c>
      <c r="F477" s="4">
        <v>7.6528500000000001E-13</v>
      </c>
      <c r="G477" s="3">
        <v>54.619199999999999</v>
      </c>
      <c r="H477" s="3" t="s">
        <v>5651</v>
      </c>
      <c r="I477" s="3" t="s">
        <v>5652</v>
      </c>
      <c r="J477" s="3" t="s">
        <v>16</v>
      </c>
      <c r="K477" s="3" t="s">
        <v>5653</v>
      </c>
      <c r="L477" s="3" t="s">
        <v>5654</v>
      </c>
    </row>
    <row r="478" spans="1:12" x14ac:dyDescent="0.35">
      <c r="A478" s="3" t="s">
        <v>6357</v>
      </c>
      <c r="B478" s="3" t="s">
        <v>13</v>
      </c>
      <c r="C478" s="3">
        <v>223177</v>
      </c>
      <c r="D478" s="3">
        <v>1</v>
      </c>
      <c r="E478" s="3">
        <v>120</v>
      </c>
      <c r="F478" s="4">
        <v>1.7115900000000001E-61</v>
      </c>
      <c r="G478" s="3">
        <v>183.881</v>
      </c>
      <c r="H478" s="3" t="s">
        <v>5646</v>
      </c>
      <c r="I478" s="3" t="s">
        <v>5647</v>
      </c>
      <c r="J478" s="3" t="s">
        <v>16</v>
      </c>
      <c r="K478" s="3" t="s">
        <v>5648</v>
      </c>
      <c r="L478" s="3" t="s">
        <v>5649</v>
      </c>
    </row>
    <row r="479" spans="1:12" x14ac:dyDescent="0.35">
      <c r="A479" s="3" t="s">
        <v>6358</v>
      </c>
      <c r="B479" s="3" t="s">
        <v>13</v>
      </c>
      <c r="C479" s="3">
        <v>223178</v>
      </c>
      <c r="D479" s="3">
        <v>1</v>
      </c>
      <c r="E479" s="3">
        <v>127</v>
      </c>
      <c r="F479" s="4">
        <v>6.0383000000000001E-61</v>
      </c>
      <c r="G479" s="3">
        <v>182.82499999999999</v>
      </c>
      <c r="H479" s="3" t="s">
        <v>5641</v>
      </c>
      <c r="I479" s="3" t="s">
        <v>5642</v>
      </c>
      <c r="J479" s="3" t="s">
        <v>16</v>
      </c>
      <c r="K479" s="3" t="s">
        <v>5643</v>
      </c>
      <c r="L479" s="3" t="s">
        <v>5644</v>
      </c>
    </row>
    <row r="480" spans="1:12" x14ac:dyDescent="0.35">
      <c r="A480" s="3" t="s">
        <v>6359</v>
      </c>
      <c r="B480" s="3" t="s">
        <v>13</v>
      </c>
      <c r="C480" s="3">
        <v>223280</v>
      </c>
      <c r="D480" s="3">
        <v>4</v>
      </c>
      <c r="E480" s="3">
        <v>312</v>
      </c>
      <c r="F480" s="4">
        <v>6.7098400000000001E-140</v>
      </c>
      <c r="G480" s="3">
        <v>397.87099999999998</v>
      </c>
      <c r="H480" s="3" t="s">
        <v>5636</v>
      </c>
      <c r="I480" s="3" t="s">
        <v>5637</v>
      </c>
      <c r="J480" s="3" t="s">
        <v>16</v>
      </c>
      <c r="K480" s="3" t="s">
        <v>5638</v>
      </c>
      <c r="L480" s="3" t="s">
        <v>5639</v>
      </c>
    </row>
    <row r="481" spans="1:12" x14ac:dyDescent="0.35">
      <c r="A481" s="3" t="s">
        <v>6360</v>
      </c>
      <c r="B481" s="3" t="s">
        <v>13</v>
      </c>
      <c r="C481" s="3">
        <v>223281</v>
      </c>
      <c r="D481" s="3">
        <v>2</v>
      </c>
      <c r="E481" s="3">
        <v>126</v>
      </c>
      <c r="F481" s="4">
        <v>3.7083800000000001E-58</v>
      </c>
      <c r="G481" s="3">
        <v>175.44200000000001</v>
      </c>
      <c r="H481" s="3" t="s">
        <v>5631</v>
      </c>
      <c r="I481" s="3" t="s">
        <v>5632</v>
      </c>
      <c r="J481" s="3" t="s">
        <v>16</v>
      </c>
      <c r="K481" s="3" t="s">
        <v>5633</v>
      </c>
      <c r="L481" s="3" t="s">
        <v>5634</v>
      </c>
    </row>
    <row r="482" spans="1:12" x14ac:dyDescent="0.35">
      <c r="A482" s="3" t="s">
        <v>6361</v>
      </c>
      <c r="B482" s="3" t="s">
        <v>25</v>
      </c>
      <c r="C482" s="3">
        <v>412672</v>
      </c>
      <c r="D482" s="3">
        <v>3</v>
      </c>
      <c r="E482" s="3">
        <v>453</v>
      </c>
      <c r="F482" s="4">
        <v>1.02163E-63</v>
      </c>
      <c r="G482" s="3">
        <v>212.72499999999999</v>
      </c>
      <c r="H482" s="3" t="s">
        <v>2251</v>
      </c>
      <c r="I482" s="3" t="s">
        <v>2252</v>
      </c>
      <c r="J482" s="3" t="s">
        <v>16</v>
      </c>
      <c r="K482" s="3" t="s">
        <v>16</v>
      </c>
      <c r="L482" s="3" t="s">
        <v>2253</v>
      </c>
    </row>
    <row r="483" spans="1:12" x14ac:dyDescent="0.35">
      <c r="A483" s="3" t="s">
        <v>6362</v>
      </c>
      <c r="B483" s="3" t="s">
        <v>13</v>
      </c>
      <c r="C483" s="3">
        <v>223207</v>
      </c>
      <c r="D483" s="3">
        <v>1</v>
      </c>
      <c r="E483" s="3">
        <v>557</v>
      </c>
      <c r="F483" s="3">
        <v>0</v>
      </c>
      <c r="G483" s="3">
        <v>851.44100000000003</v>
      </c>
      <c r="H483" s="3" t="s">
        <v>5624</v>
      </c>
      <c r="I483" s="3" t="s">
        <v>5625</v>
      </c>
      <c r="J483" s="3" t="s">
        <v>16</v>
      </c>
      <c r="K483" s="3" t="s">
        <v>5626</v>
      </c>
      <c r="L483" s="3" t="s">
        <v>5627</v>
      </c>
    </row>
    <row r="484" spans="1:12" x14ac:dyDescent="0.35">
      <c r="A484" s="3" t="s">
        <v>6363</v>
      </c>
      <c r="B484" s="3" t="s">
        <v>13</v>
      </c>
      <c r="C484" s="3">
        <v>223107</v>
      </c>
      <c r="D484" s="3">
        <v>10</v>
      </c>
      <c r="E484" s="3">
        <v>562</v>
      </c>
      <c r="F484" s="3">
        <v>0</v>
      </c>
      <c r="G484" s="3">
        <v>699.4</v>
      </c>
      <c r="H484" s="3" t="s">
        <v>3456</v>
      </c>
      <c r="I484" s="3" t="s">
        <v>3457</v>
      </c>
      <c r="J484" s="3" t="s">
        <v>16</v>
      </c>
      <c r="K484" s="3" t="s">
        <v>3458</v>
      </c>
      <c r="L484" s="3" t="s">
        <v>3459</v>
      </c>
    </row>
    <row r="485" spans="1:12" x14ac:dyDescent="0.35">
      <c r="A485" s="3" t="s">
        <v>6364</v>
      </c>
      <c r="B485" s="3" t="s">
        <v>13</v>
      </c>
      <c r="C485" s="3">
        <v>223517</v>
      </c>
      <c r="D485" s="3">
        <v>7</v>
      </c>
      <c r="E485" s="3">
        <v>86</v>
      </c>
      <c r="F485" s="4">
        <v>1.6189299999999999E-9</v>
      </c>
      <c r="G485" s="3">
        <v>51.104599999999998</v>
      </c>
      <c r="H485" s="3" t="s">
        <v>5618</v>
      </c>
      <c r="I485" s="3" t="s">
        <v>5619</v>
      </c>
      <c r="J485" s="3" t="s">
        <v>113</v>
      </c>
      <c r="K485" s="3" t="s">
        <v>5620</v>
      </c>
      <c r="L485" s="3" t="s">
        <v>5621</v>
      </c>
    </row>
    <row r="486" spans="1:12" x14ac:dyDescent="0.35">
      <c r="A486" s="3" t="s">
        <v>6367</v>
      </c>
      <c r="B486" s="3" t="s">
        <v>13</v>
      </c>
      <c r="C486" s="3">
        <v>224039</v>
      </c>
      <c r="D486" s="3">
        <v>5</v>
      </c>
      <c r="E486" s="3">
        <v>447</v>
      </c>
      <c r="F486" s="4">
        <v>3.96272E-142</v>
      </c>
      <c r="G486" s="3">
        <v>413.16899999999998</v>
      </c>
      <c r="H486" s="3" t="s">
        <v>5613</v>
      </c>
      <c r="I486" s="3" t="s">
        <v>5614</v>
      </c>
      <c r="J486" s="3" t="s">
        <v>16</v>
      </c>
      <c r="K486" s="3" t="s">
        <v>5615</v>
      </c>
      <c r="L486" s="3" t="s">
        <v>5616</v>
      </c>
    </row>
    <row r="487" spans="1:12" x14ac:dyDescent="0.35">
      <c r="A487" s="3" t="s">
        <v>6368</v>
      </c>
      <c r="B487" s="3" t="s">
        <v>13</v>
      </c>
      <c r="C487" s="3">
        <v>226351</v>
      </c>
      <c r="D487" s="3">
        <v>1</v>
      </c>
      <c r="E487" s="3">
        <v>88</v>
      </c>
      <c r="F487" s="4">
        <v>2.4658800000000001E-30</v>
      </c>
      <c r="G487" s="3">
        <v>102.35</v>
      </c>
      <c r="H487" s="3" t="s">
        <v>5608</v>
      </c>
      <c r="I487" s="3" t="s">
        <v>5609</v>
      </c>
      <c r="J487" s="3" t="s">
        <v>16</v>
      </c>
      <c r="K487" s="3" t="s">
        <v>5610</v>
      </c>
      <c r="L487" s="3" t="s">
        <v>5611</v>
      </c>
    </row>
    <row r="488" spans="1:12" x14ac:dyDescent="0.35">
      <c r="A488" s="3" t="s">
        <v>6369</v>
      </c>
      <c r="B488" s="3" t="s">
        <v>13</v>
      </c>
      <c r="C488" s="3">
        <v>225404</v>
      </c>
      <c r="D488" s="3">
        <v>1</v>
      </c>
      <c r="E488" s="3">
        <v>449</v>
      </c>
      <c r="F488" s="3">
        <v>0</v>
      </c>
      <c r="G488" s="3">
        <v>674.57299999999998</v>
      </c>
      <c r="H488" s="3" t="s">
        <v>5605</v>
      </c>
      <c r="I488" s="3" t="s">
        <v>5605</v>
      </c>
      <c r="J488" s="3" t="s">
        <v>16</v>
      </c>
      <c r="K488" s="3" t="s">
        <v>631</v>
      </c>
      <c r="L488" s="3" t="s">
        <v>5606</v>
      </c>
    </row>
    <row r="489" spans="1:12" x14ac:dyDescent="0.35">
      <c r="A489" s="3" t="s">
        <v>6370</v>
      </c>
      <c r="B489" s="3" t="s">
        <v>13</v>
      </c>
      <c r="C489" s="3">
        <v>223137</v>
      </c>
      <c r="D489" s="3">
        <v>1</v>
      </c>
      <c r="E489" s="3">
        <v>332</v>
      </c>
      <c r="F489" s="3">
        <v>0</v>
      </c>
      <c r="G489" s="3">
        <v>566.45299999999997</v>
      </c>
      <c r="H489" s="3" t="s">
        <v>5600</v>
      </c>
      <c r="I489" s="3" t="s">
        <v>5601</v>
      </c>
      <c r="J489" s="3" t="s">
        <v>16</v>
      </c>
      <c r="K489" s="3" t="s">
        <v>5602</v>
      </c>
      <c r="L489" s="3" t="s">
        <v>5603</v>
      </c>
    </row>
    <row r="490" spans="1:12" x14ac:dyDescent="0.35">
      <c r="A490" s="3" t="s">
        <v>6371</v>
      </c>
      <c r="B490" s="3" t="s">
        <v>13</v>
      </c>
      <c r="C490" s="3">
        <v>224092</v>
      </c>
      <c r="D490" s="3">
        <v>4</v>
      </c>
      <c r="E490" s="3">
        <v>346</v>
      </c>
      <c r="F490" s="4">
        <v>1.94957E-161</v>
      </c>
      <c r="G490" s="3">
        <v>457.83300000000003</v>
      </c>
      <c r="H490" s="3" t="s">
        <v>5595</v>
      </c>
      <c r="I490" s="3" t="s">
        <v>5596</v>
      </c>
      <c r="J490" s="3" t="s">
        <v>16</v>
      </c>
      <c r="K490" s="3" t="s">
        <v>5597</v>
      </c>
      <c r="L490" s="3" t="s">
        <v>5598</v>
      </c>
    </row>
    <row r="491" spans="1:12" x14ac:dyDescent="0.35">
      <c r="A491" s="3" t="s">
        <v>6372</v>
      </c>
      <c r="B491" s="3" t="s">
        <v>25</v>
      </c>
      <c r="C491" s="3">
        <v>224305</v>
      </c>
      <c r="D491" s="3">
        <v>1</v>
      </c>
      <c r="E491" s="3">
        <v>255</v>
      </c>
      <c r="F491" s="4">
        <v>1.4102899999999999E-26</v>
      </c>
      <c r="G491" s="3">
        <v>103.193</v>
      </c>
      <c r="H491" s="3" t="s">
        <v>5591</v>
      </c>
      <c r="I491" s="3" t="s">
        <v>5592</v>
      </c>
      <c r="J491" s="3" t="s">
        <v>16</v>
      </c>
      <c r="K491" s="3" t="s">
        <v>16</v>
      </c>
      <c r="L491" s="3" t="s">
        <v>5593</v>
      </c>
    </row>
    <row r="492" spans="1:12" x14ac:dyDescent="0.35">
      <c r="A492" s="3" t="s">
        <v>6373</v>
      </c>
      <c r="B492" s="3" t="s">
        <v>13</v>
      </c>
      <c r="C492" s="3">
        <v>223427</v>
      </c>
      <c r="D492" s="3">
        <v>3</v>
      </c>
      <c r="E492" s="3">
        <v>160</v>
      </c>
      <c r="F492" s="4">
        <v>6.29061E-48</v>
      </c>
      <c r="G492" s="3">
        <v>153.001</v>
      </c>
      <c r="H492" s="3" t="s">
        <v>5586</v>
      </c>
      <c r="I492" s="3" t="s">
        <v>5587</v>
      </c>
      <c r="J492" s="3" t="s">
        <v>16</v>
      </c>
      <c r="K492" s="3" t="s">
        <v>5588</v>
      </c>
      <c r="L492" s="3" t="s">
        <v>5589</v>
      </c>
    </row>
    <row r="493" spans="1:12" x14ac:dyDescent="0.35">
      <c r="A493" s="3" t="s">
        <v>6374</v>
      </c>
      <c r="B493" s="3" t="s">
        <v>13</v>
      </c>
      <c r="C493" s="3">
        <v>224584</v>
      </c>
      <c r="D493" s="3">
        <v>1</v>
      </c>
      <c r="E493" s="3">
        <v>179</v>
      </c>
      <c r="F493" s="4">
        <v>3.1662499999999999E-24</v>
      </c>
      <c r="G493" s="3">
        <v>93.474199999999996</v>
      </c>
      <c r="H493" s="3" t="s">
        <v>1018</v>
      </c>
      <c r="I493" s="3" t="s">
        <v>1019</v>
      </c>
      <c r="J493" s="3" t="s">
        <v>16</v>
      </c>
      <c r="K493" s="3" t="s">
        <v>1020</v>
      </c>
      <c r="L493" s="3" t="s">
        <v>1021</v>
      </c>
    </row>
    <row r="494" spans="1:12" x14ac:dyDescent="0.35">
      <c r="A494" s="3" t="s">
        <v>6375</v>
      </c>
      <c r="B494" s="3" t="s">
        <v>25</v>
      </c>
      <c r="C494" s="3">
        <v>331736</v>
      </c>
      <c r="D494" s="3">
        <v>1</v>
      </c>
      <c r="E494" s="3">
        <v>298</v>
      </c>
      <c r="F494" s="4">
        <v>4.0762399999999998E-57</v>
      </c>
      <c r="G494" s="3">
        <v>185.227</v>
      </c>
      <c r="H494" s="3" t="s">
        <v>668</v>
      </c>
      <c r="I494" s="3" t="s">
        <v>669</v>
      </c>
      <c r="J494" s="3" t="s">
        <v>16</v>
      </c>
      <c r="K494" s="3" t="s">
        <v>16</v>
      </c>
      <c r="L494" s="3" t="s">
        <v>670</v>
      </c>
    </row>
    <row r="495" spans="1:12" x14ac:dyDescent="0.35">
      <c r="A495" s="3" t="s">
        <v>6376</v>
      </c>
      <c r="B495" s="3" t="s">
        <v>13</v>
      </c>
      <c r="C495" s="3">
        <v>223992</v>
      </c>
      <c r="D495" s="3">
        <v>1</v>
      </c>
      <c r="E495" s="3">
        <v>336</v>
      </c>
      <c r="F495" s="4">
        <v>8.6811100000000004E-141</v>
      </c>
      <c r="G495" s="3">
        <v>401.96600000000001</v>
      </c>
      <c r="H495" s="3" t="s">
        <v>5580</v>
      </c>
      <c r="I495" s="3" t="s">
        <v>5581</v>
      </c>
      <c r="J495" s="3" t="s">
        <v>16</v>
      </c>
      <c r="K495" s="3" t="s">
        <v>390</v>
      </c>
      <c r="L495" s="3" t="s">
        <v>5582</v>
      </c>
    </row>
    <row r="496" spans="1:12" x14ac:dyDescent="0.35">
      <c r="A496" s="3" t="s">
        <v>6377</v>
      </c>
      <c r="B496" s="3" t="s">
        <v>13</v>
      </c>
      <c r="C496" s="3">
        <v>223577</v>
      </c>
      <c r="D496" s="3">
        <v>1</v>
      </c>
      <c r="E496" s="3">
        <v>178</v>
      </c>
      <c r="F496" s="4">
        <v>1.7151100000000001E-51</v>
      </c>
      <c r="G496" s="3">
        <v>163.59399999999999</v>
      </c>
      <c r="H496" s="3" t="s">
        <v>563</v>
      </c>
      <c r="I496" s="3" t="s">
        <v>564</v>
      </c>
      <c r="J496" s="3" t="s">
        <v>16</v>
      </c>
      <c r="K496" s="3" t="s">
        <v>123</v>
      </c>
      <c r="L496" s="3" t="s">
        <v>565</v>
      </c>
    </row>
    <row r="497" spans="1:12" x14ac:dyDescent="0.35">
      <c r="A497" s="3" t="s">
        <v>6378</v>
      </c>
      <c r="B497" s="3" t="s">
        <v>13</v>
      </c>
      <c r="C497" s="3">
        <v>225142</v>
      </c>
      <c r="D497" s="3">
        <v>8</v>
      </c>
      <c r="E497" s="3">
        <v>417</v>
      </c>
      <c r="F497" s="4">
        <v>5.4012200000000002E-146</v>
      </c>
      <c r="G497" s="3">
        <v>422.79300000000001</v>
      </c>
      <c r="H497" s="3" t="s">
        <v>2700</v>
      </c>
      <c r="I497" s="3" t="s">
        <v>2701</v>
      </c>
      <c r="J497" s="3" t="s">
        <v>16</v>
      </c>
      <c r="K497" s="3" t="s">
        <v>2702</v>
      </c>
      <c r="L497" s="3" t="s">
        <v>2703</v>
      </c>
    </row>
    <row r="498" spans="1:12" x14ac:dyDescent="0.35">
      <c r="A498" s="3" t="s">
        <v>6379</v>
      </c>
      <c r="B498" s="3" t="s">
        <v>13</v>
      </c>
      <c r="C498" s="3">
        <v>223699</v>
      </c>
      <c r="D498" s="3">
        <v>3</v>
      </c>
      <c r="E498" s="3">
        <v>361</v>
      </c>
      <c r="F498" s="4">
        <v>6.3454200000000001E-170</v>
      </c>
      <c r="G498" s="3">
        <v>479.00599999999997</v>
      </c>
      <c r="H498" s="3" t="s">
        <v>2611</v>
      </c>
      <c r="I498" s="3" t="s">
        <v>2612</v>
      </c>
      <c r="J498" s="3" t="s">
        <v>16</v>
      </c>
      <c r="K498" s="3" t="s">
        <v>297</v>
      </c>
      <c r="L498" s="3" t="s">
        <v>2613</v>
      </c>
    </row>
    <row r="499" spans="1:12" x14ac:dyDescent="0.35">
      <c r="A499" s="3" t="s">
        <v>6380</v>
      </c>
      <c r="B499" s="3" t="s">
        <v>13</v>
      </c>
      <c r="C499" s="3">
        <v>224090</v>
      </c>
      <c r="D499" s="3">
        <v>1</v>
      </c>
      <c r="E499" s="3">
        <v>387</v>
      </c>
      <c r="F499" s="3">
        <v>0</v>
      </c>
      <c r="G499" s="3">
        <v>542.26099999999997</v>
      </c>
      <c r="H499" s="3" t="s">
        <v>5572</v>
      </c>
      <c r="I499" s="3" t="s">
        <v>5573</v>
      </c>
      <c r="J499" s="3" t="s">
        <v>16</v>
      </c>
      <c r="K499" s="3" t="s">
        <v>5574</v>
      </c>
      <c r="L499" s="3" t="s">
        <v>5575</v>
      </c>
    </row>
    <row r="500" spans="1:12" x14ac:dyDescent="0.35">
      <c r="A500" s="3" t="s">
        <v>6381</v>
      </c>
      <c r="B500" s="3" t="s">
        <v>13</v>
      </c>
      <c r="C500" s="3">
        <v>223113</v>
      </c>
      <c r="D500" s="3">
        <v>1</v>
      </c>
      <c r="E500" s="3">
        <v>209</v>
      </c>
      <c r="F500" s="4">
        <v>1.87632E-125</v>
      </c>
      <c r="G500" s="3">
        <v>352.63900000000001</v>
      </c>
      <c r="H500" s="3" t="s">
        <v>5568</v>
      </c>
      <c r="I500" s="3" t="s">
        <v>5569</v>
      </c>
      <c r="J500" s="3" t="s">
        <v>16</v>
      </c>
      <c r="K500" s="3" t="s">
        <v>123</v>
      </c>
      <c r="L500" s="3" t="s">
        <v>5570</v>
      </c>
    </row>
    <row r="501" spans="1:12" x14ac:dyDescent="0.35">
      <c r="A501" s="3" t="s">
        <v>6382</v>
      </c>
      <c r="B501" s="3" t="s">
        <v>13</v>
      </c>
      <c r="C501" s="3">
        <v>223638</v>
      </c>
      <c r="D501" s="3">
        <v>2</v>
      </c>
      <c r="E501" s="3">
        <v>276</v>
      </c>
      <c r="F501" s="4">
        <v>1.64854E-95</v>
      </c>
      <c r="G501" s="3">
        <v>283.04700000000003</v>
      </c>
      <c r="H501" s="3" t="s">
        <v>2681</v>
      </c>
      <c r="I501" s="3" t="s">
        <v>2682</v>
      </c>
      <c r="J501" s="3" t="s">
        <v>16</v>
      </c>
      <c r="K501" s="3" t="s">
        <v>2683</v>
      </c>
      <c r="L501" s="3" t="s">
        <v>2684</v>
      </c>
    </row>
    <row r="502" spans="1:12" x14ac:dyDescent="0.35">
      <c r="A502" s="3" t="s">
        <v>6383</v>
      </c>
      <c r="B502" s="3" t="s">
        <v>13</v>
      </c>
      <c r="C502" s="3">
        <v>223808</v>
      </c>
      <c r="D502" s="3">
        <v>1</v>
      </c>
      <c r="E502" s="3">
        <v>492</v>
      </c>
      <c r="F502" s="4">
        <v>3.3718600000000002E-108</v>
      </c>
      <c r="G502" s="3">
        <v>332.11900000000003</v>
      </c>
      <c r="H502" s="3" t="s">
        <v>68</v>
      </c>
      <c r="I502" s="3" t="s">
        <v>69</v>
      </c>
      <c r="J502" s="3" t="s">
        <v>16</v>
      </c>
      <c r="K502" s="3" t="s">
        <v>70</v>
      </c>
      <c r="L502" s="3" t="s">
        <v>71</v>
      </c>
    </row>
    <row r="503" spans="1:12" x14ac:dyDescent="0.35">
      <c r="A503" s="3" t="s">
        <v>6384</v>
      </c>
      <c r="B503" s="3" t="s">
        <v>13</v>
      </c>
      <c r="C503" s="3">
        <v>224609</v>
      </c>
      <c r="D503" s="3">
        <v>16</v>
      </c>
      <c r="E503" s="3">
        <v>126</v>
      </c>
      <c r="F503" s="4">
        <v>5.7233000000000002E-14</v>
      </c>
      <c r="G503" s="3">
        <v>66.444699999999997</v>
      </c>
      <c r="H503" s="3" t="s">
        <v>969</v>
      </c>
      <c r="I503" s="3" t="s">
        <v>970</v>
      </c>
      <c r="J503" s="3" t="s">
        <v>16</v>
      </c>
      <c r="K503" s="3" t="s">
        <v>193</v>
      </c>
      <c r="L503" s="3" t="s">
        <v>971</v>
      </c>
    </row>
    <row r="504" spans="1:12" x14ac:dyDescent="0.35">
      <c r="A504" s="3" t="s">
        <v>6385</v>
      </c>
      <c r="B504" s="3" t="s">
        <v>25</v>
      </c>
      <c r="C504" s="3">
        <v>225484</v>
      </c>
      <c r="D504" s="3">
        <v>167</v>
      </c>
      <c r="E504" s="3">
        <v>289</v>
      </c>
      <c r="F504" s="4">
        <v>1.97817E-19</v>
      </c>
      <c r="G504" s="3">
        <v>84.393299999999996</v>
      </c>
      <c r="H504" s="3" t="s">
        <v>2247</v>
      </c>
      <c r="I504" s="3" t="s">
        <v>2248</v>
      </c>
      <c r="J504" s="3" t="s">
        <v>99</v>
      </c>
      <c r="K504" s="3" t="s">
        <v>16</v>
      </c>
      <c r="L504" s="3" t="s">
        <v>2249</v>
      </c>
    </row>
    <row r="505" spans="1:12" x14ac:dyDescent="0.35">
      <c r="A505" s="3" t="s">
        <v>6385</v>
      </c>
      <c r="B505" s="3" t="s">
        <v>13</v>
      </c>
      <c r="C505" s="3">
        <v>224314</v>
      </c>
      <c r="D505" s="3">
        <v>16</v>
      </c>
      <c r="E505" s="3">
        <v>128</v>
      </c>
      <c r="F505" s="3">
        <v>1.3394500000000001E-4</v>
      </c>
      <c r="G505" s="3">
        <v>40.789299999999997</v>
      </c>
      <c r="H505" s="3" t="s">
        <v>63</v>
      </c>
      <c r="I505" s="3" t="s">
        <v>64</v>
      </c>
      <c r="J505" s="3" t="s">
        <v>16</v>
      </c>
      <c r="K505" s="3" t="s">
        <v>65</v>
      </c>
      <c r="L505" s="3" t="s">
        <v>66</v>
      </c>
    </row>
    <row r="506" spans="1:12" x14ac:dyDescent="0.35">
      <c r="A506" s="3" t="s">
        <v>6386</v>
      </c>
      <c r="B506" s="3" t="s">
        <v>13</v>
      </c>
      <c r="C506" s="3">
        <v>224130</v>
      </c>
      <c r="D506" s="3">
        <v>1</v>
      </c>
      <c r="E506" s="3">
        <v>289</v>
      </c>
      <c r="F506" s="4">
        <v>1.04201E-167</v>
      </c>
      <c r="G506" s="3">
        <v>465.89699999999999</v>
      </c>
      <c r="H506" s="3" t="s">
        <v>1100</v>
      </c>
      <c r="I506" s="3" t="s">
        <v>1101</v>
      </c>
      <c r="J506" s="3" t="s">
        <v>16</v>
      </c>
      <c r="K506" s="3" t="s">
        <v>335</v>
      </c>
      <c r="L506" s="3" t="s">
        <v>1102</v>
      </c>
    </row>
    <row r="507" spans="1:12" x14ac:dyDescent="0.35">
      <c r="A507" s="3" t="s">
        <v>6387</v>
      </c>
      <c r="B507" s="3" t="s">
        <v>13</v>
      </c>
      <c r="C507" s="3">
        <v>224810</v>
      </c>
      <c r="D507" s="3">
        <v>17</v>
      </c>
      <c r="E507" s="3">
        <v>188</v>
      </c>
      <c r="F507" s="4">
        <v>6.2892299999999996E-55</v>
      </c>
      <c r="G507" s="3">
        <v>172.08199999999999</v>
      </c>
      <c r="H507" s="3" t="s">
        <v>1104</v>
      </c>
      <c r="I507" s="3" t="s">
        <v>1105</v>
      </c>
      <c r="J507" s="3" t="s">
        <v>16</v>
      </c>
      <c r="K507" s="3" t="s">
        <v>1106</v>
      </c>
      <c r="L507" s="3" t="s">
        <v>1107</v>
      </c>
    </row>
    <row r="508" spans="1:12" x14ac:dyDescent="0.35">
      <c r="A508" s="3" t="s">
        <v>6388</v>
      </c>
      <c r="B508" s="3" t="s">
        <v>13</v>
      </c>
      <c r="C508" s="3">
        <v>224013</v>
      </c>
      <c r="D508" s="3">
        <v>5</v>
      </c>
      <c r="E508" s="3">
        <v>342</v>
      </c>
      <c r="F508" s="3">
        <v>0</v>
      </c>
      <c r="G508" s="3">
        <v>541.81700000000001</v>
      </c>
      <c r="H508" s="3" t="s">
        <v>1109</v>
      </c>
      <c r="I508" s="3" t="s">
        <v>1110</v>
      </c>
      <c r="J508" s="3" t="s">
        <v>16</v>
      </c>
      <c r="K508" s="3" t="s">
        <v>1111</v>
      </c>
      <c r="L508" s="3" t="s">
        <v>1112</v>
      </c>
    </row>
    <row r="509" spans="1:12" x14ac:dyDescent="0.35">
      <c r="A509" s="3" t="s">
        <v>6389</v>
      </c>
      <c r="B509" s="3" t="s">
        <v>13</v>
      </c>
      <c r="C509" s="3">
        <v>224012</v>
      </c>
      <c r="D509" s="3">
        <v>1</v>
      </c>
      <c r="E509" s="3">
        <v>328</v>
      </c>
      <c r="F509" s="3">
        <v>0</v>
      </c>
      <c r="G509" s="3">
        <v>542.53599999999994</v>
      </c>
      <c r="H509" s="3" t="s">
        <v>619</v>
      </c>
      <c r="I509" s="3" t="s">
        <v>620</v>
      </c>
      <c r="J509" s="3" t="s">
        <v>16</v>
      </c>
      <c r="K509" s="3" t="s">
        <v>621</v>
      </c>
      <c r="L509" s="3" t="s">
        <v>622</v>
      </c>
    </row>
    <row r="510" spans="1:12" x14ac:dyDescent="0.35">
      <c r="A510" s="3" t="s">
        <v>6390</v>
      </c>
      <c r="B510" s="3" t="s">
        <v>25</v>
      </c>
      <c r="C510" s="3">
        <v>421484</v>
      </c>
      <c r="D510" s="3">
        <v>7</v>
      </c>
      <c r="E510" s="3">
        <v>373</v>
      </c>
      <c r="F510" s="4">
        <v>4.3747099999999998E-169</v>
      </c>
      <c r="G510" s="3">
        <v>476.43299999999999</v>
      </c>
      <c r="H510" s="3" t="s">
        <v>615</v>
      </c>
      <c r="I510" s="3" t="s">
        <v>616</v>
      </c>
      <c r="J510" s="3" t="s">
        <v>16</v>
      </c>
      <c r="K510" s="3" t="s">
        <v>16</v>
      </c>
      <c r="L510" s="3" t="s">
        <v>617</v>
      </c>
    </row>
    <row r="511" spans="1:12" x14ac:dyDescent="0.35">
      <c r="A511" s="3" t="s">
        <v>6392</v>
      </c>
      <c r="B511" s="3" t="s">
        <v>13</v>
      </c>
      <c r="C511" s="3">
        <v>223515</v>
      </c>
      <c r="D511" s="3">
        <v>282</v>
      </c>
      <c r="E511" s="3">
        <v>511</v>
      </c>
      <c r="F511" s="4">
        <v>2.021E-28</v>
      </c>
      <c r="G511" s="3">
        <v>116.586</v>
      </c>
      <c r="H511" s="3" t="s">
        <v>1123</v>
      </c>
      <c r="I511" s="3" t="s">
        <v>1124</v>
      </c>
      <c r="J511" s="3" t="s">
        <v>99</v>
      </c>
      <c r="K511" s="3" t="s">
        <v>852</v>
      </c>
      <c r="L511" s="3" t="s">
        <v>1125</v>
      </c>
    </row>
    <row r="512" spans="1:12" x14ac:dyDescent="0.35">
      <c r="A512" s="3" t="s">
        <v>6393</v>
      </c>
      <c r="B512" s="3" t="s">
        <v>13</v>
      </c>
      <c r="C512" s="3">
        <v>223515</v>
      </c>
      <c r="D512" s="3">
        <v>43</v>
      </c>
      <c r="E512" s="3">
        <v>331</v>
      </c>
      <c r="F512" s="4">
        <v>5.47199E-27</v>
      </c>
      <c r="G512" s="3">
        <v>109.267</v>
      </c>
      <c r="H512" s="3" t="s">
        <v>1123</v>
      </c>
      <c r="I512" s="3" t="s">
        <v>1124</v>
      </c>
      <c r="J512" s="3" t="s">
        <v>99</v>
      </c>
      <c r="K512" s="3" t="s">
        <v>852</v>
      </c>
      <c r="L512" s="3" t="s">
        <v>1125</v>
      </c>
    </row>
    <row r="513" spans="1:12" x14ac:dyDescent="0.35">
      <c r="A513" s="3" t="s">
        <v>6394</v>
      </c>
      <c r="B513" s="3" t="s">
        <v>13</v>
      </c>
      <c r="C513" s="3">
        <v>223515</v>
      </c>
      <c r="D513" s="3">
        <v>1</v>
      </c>
      <c r="E513" s="3">
        <v>379</v>
      </c>
      <c r="F513" s="4">
        <v>2.14454E-47</v>
      </c>
      <c r="G513" s="3">
        <v>167.047</v>
      </c>
      <c r="H513" s="3" t="s">
        <v>1123</v>
      </c>
      <c r="I513" s="3" t="s">
        <v>1124</v>
      </c>
      <c r="J513" s="3" t="s">
        <v>16</v>
      </c>
      <c r="K513" s="3" t="s">
        <v>852</v>
      </c>
      <c r="L513" s="3" t="s">
        <v>1125</v>
      </c>
    </row>
    <row r="514" spans="1:12" x14ac:dyDescent="0.35">
      <c r="A514" s="3" t="s">
        <v>6395</v>
      </c>
      <c r="B514" s="3" t="s">
        <v>25</v>
      </c>
      <c r="C514" s="3">
        <v>416315</v>
      </c>
      <c r="D514" s="3">
        <v>2</v>
      </c>
      <c r="E514" s="3">
        <v>74</v>
      </c>
      <c r="F514" s="4">
        <v>1.6696700000000001E-25</v>
      </c>
      <c r="G514" s="3">
        <v>89.087100000000007</v>
      </c>
      <c r="H514" s="3" t="s">
        <v>5562</v>
      </c>
      <c r="I514" s="3" t="s">
        <v>5563</v>
      </c>
      <c r="J514" s="3" t="s">
        <v>16</v>
      </c>
      <c r="K514" s="3" t="s">
        <v>16</v>
      </c>
      <c r="L514" s="3" t="s">
        <v>5564</v>
      </c>
    </row>
    <row r="515" spans="1:12" x14ac:dyDescent="0.35">
      <c r="A515" s="3" t="s">
        <v>6396</v>
      </c>
      <c r="B515" s="3" t="s">
        <v>13</v>
      </c>
      <c r="C515" s="3">
        <v>226608</v>
      </c>
      <c r="D515" s="3">
        <v>5</v>
      </c>
      <c r="E515" s="3">
        <v>249</v>
      </c>
      <c r="F515" s="4">
        <v>5.1934399999999996E-103</v>
      </c>
      <c r="G515" s="3">
        <v>299.161</v>
      </c>
      <c r="H515" s="3" t="s">
        <v>5553</v>
      </c>
      <c r="I515" s="3" t="s">
        <v>5554</v>
      </c>
      <c r="J515" s="3" t="s">
        <v>16</v>
      </c>
      <c r="K515" s="3" t="s">
        <v>501</v>
      </c>
      <c r="L515" s="3" t="s">
        <v>5555</v>
      </c>
    </row>
    <row r="516" spans="1:12" x14ac:dyDescent="0.35">
      <c r="A516" s="3" t="s">
        <v>6397</v>
      </c>
      <c r="B516" s="3" t="s">
        <v>13</v>
      </c>
      <c r="C516" s="3">
        <v>223282</v>
      </c>
      <c r="D516" s="3">
        <v>1</v>
      </c>
      <c r="E516" s="3">
        <v>190</v>
      </c>
      <c r="F516" s="4">
        <v>3.8141499999999998E-46</v>
      </c>
      <c r="G516" s="3">
        <v>152.75800000000001</v>
      </c>
      <c r="H516" s="3" t="s">
        <v>5548</v>
      </c>
      <c r="I516" s="3" t="s">
        <v>5549</v>
      </c>
      <c r="J516" s="3" t="s">
        <v>16</v>
      </c>
      <c r="K516" s="3" t="s">
        <v>5550</v>
      </c>
      <c r="L516" s="3" t="s">
        <v>5551</v>
      </c>
    </row>
    <row r="517" spans="1:12" x14ac:dyDescent="0.35">
      <c r="A517" s="3" t="s">
        <v>6398</v>
      </c>
      <c r="B517" s="3" t="s">
        <v>13</v>
      </c>
      <c r="C517" s="3">
        <v>223560</v>
      </c>
      <c r="D517" s="3">
        <v>4</v>
      </c>
      <c r="E517" s="3">
        <v>390</v>
      </c>
      <c r="F517" s="4">
        <v>3.3905999999999998E-176</v>
      </c>
      <c r="G517" s="3">
        <v>495.22199999999998</v>
      </c>
      <c r="H517" s="3" t="s">
        <v>5545</v>
      </c>
      <c r="I517" s="3" t="s">
        <v>5546</v>
      </c>
      <c r="J517" s="3" t="s">
        <v>16</v>
      </c>
      <c r="K517" s="3" t="s">
        <v>2987</v>
      </c>
      <c r="L517" s="3" t="s">
        <v>2989</v>
      </c>
    </row>
    <row r="518" spans="1:12" x14ac:dyDescent="0.35">
      <c r="A518" s="3" t="s">
        <v>6399</v>
      </c>
      <c r="B518" s="3" t="s">
        <v>13</v>
      </c>
      <c r="C518" s="3">
        <v>225090</v>
      </c>
      <c r="D518" s="3">
        <v>1</v>
      </c>
      <c r="E518" s="3">
        <v>172</v>
      </c>
      <c r="F518" s="4">
        <v>3.0482599999999999E-85</v>
      </c>
      <c r="G518" s="3">
        <v>247.99</v>
      </c>
      <c r="H518" s="3" t="s">
        <v>5540</v>
      </c>
      <c r="I518" s="3" t="s">
        <v>5541</v>
      </c>
      <c r="J518" s="3" t="s">
        <v>16</v>
      </c>
      <c r="K518" s="3" t="s">
        <v>5542</v>
      </c>
      <c r="L518" s="3" t="s">
        <v>5543</v>
      </c>
    </row>
    <row r="519" spans="1:12" x14ac:dyDescent="0.35">
      <c r="A519" s="3" t="s">
        <v>6400</v>
      </c>
      <c r="B519" s="3" t="s">
        <v>13</v>
      </c>
      <c r="C519" s="3">
        <v>223483</v>
      </c>
      <c r="D519" s="3">
        <v>9</v>
      </c>
      <c r="E519" s="3">
        <v>192</v>
      </c>
      <c r="F519" s="4">
        <v>6.61773E-19</v>
      </c>
      <c r="G519" s="3">
        <v>80.222300000000004</v>
      </c>
      <c r="H519" s="3" t="s">
        <v>425</v>
      </c>
      <c r="I519" s="3" t="s">
        <v>426</v>
      </c>
      <c r="J519" s="3" t="s">
        <v>16</v>
      </c>
      <c r="K519" s="3" t="s">
        <v>427</v>
      </c>
      <c r="L519" s="3" t="s">
        <v>428</v>
      </c>
    </row>
    <row r="520" spans="1:12" x14ac:dyDescent="0.35">
      <c r="A520" s="3" t="s">
        <v>6401</v>
      </c>
      <c r="B520" s="3" t="s">
        <v>13</v>
      </c>
      <c r="C520" s="3">
        <v>224054</v>
      </c>
      <c r="D520" s="3">
        <v>1</v>
      </c>
      <c r="E520" s="3">
        <v>209</v>
      </c>
      <c r="F520" s="4">
        <v>6.2003900000000004E-79</v>
      </c>
      <c r="G520" s="3">
        <v>238.74600000000001</v>
      </c>
      <c r="H520" s="3" t="s">
        <v>1590</v>
      </c>
      <c r="I520" s="3" t="s">
        <v>1591</v>
      </c>
      <c r="J520" s="3" t="s">
        <v>113</v>
      </c>
      <c r="K520" s="3" t="s">
        <v>1592</v>
      </c>
      <c r="L520" s="3" t="s">
        <v>1593</v>
      </c>
    </row>
    <row r="521" spans="1:12" x14ac:dyDescent="0.35">
      <c r="A521" s="3" t="s">
        <v>6402</v>
      </c>
      <c r="B521" s="3" t="s">
        <v>13</v>
      </c>
      <c r="C521" s="3">
        <v>223816</v>
      </c>
      <c r="D521" s="3">
        <v>1</v>
      </c>
      <c r="E521" s="3">
        <v>220</v>
      </c>
      <c r="F521" s="4">
        <v>5.8782199999999996E-65</v>
      </c>
      <c r="G521" s="3">
        <v>200.601</v>
      </c>
      <c r="H521" s="3" t="s">
        <v>880</v>
      </c>
      <c r="I521" s="3" t="s">
        <v>881</v>
      </c>
      <c r="J521" s="3" t="s">
        <v>16</v>
      </c>
      <c r="K521" s="3" t="s">
        <v>882</v>
      </c>
      <c r="L521" s="3" t="s">
        <v>883</v>
      </c>
    </row>
    <row r="522" spans="1:12" x14ac:dyDescent="0.35">
      <c r="A522" s="3" t="s">
        <v>6403</v>
      </c>
      <c r="B522" s="3" t="s">
        <v>13</v>
      </c>
      <c r="C522" s="3">
        <v>223715</v>
      </c>
      <c r="D522" s="3">
        <v>125</v>
      </c>
      <c r="E522" s="3">
        <v>448</v>
      </c>
      <c r="F522" s="4">
        <v>4.2855699999999999E-28</v>
      </c>
      <c r="G522" s="3">
        <v>113.69499999999999</v>
      </c>
      <c r="H522" s="3" t="s">
        <v>1865</v>
      </c>
      <c r="I522" s="3" t="s">
        <v>1866</v>
      </c>
      <c r="J522" s="3" t="s">
        <v>16</v>
      </c>
      <c r="K522" s="3" t="s">
        <v>1867</v>
      </c>
      <c r="L522" s="3" t="s">
        <v>1868</v>
      </c>
    </row>
    <row r="523" spans="1:12" x14ac:dyDescent="0.35">
      <c r="A523" s="3" t="s">
        <v>6404</v>
      </c>
      <c r="B523" s="3" t="s">
        <v>13</v>
      </c>
      <c r="C523" s="3">
        <v>224089</v>
      </c>
      <c r="D523" s="3">
        <v>8</v>
      </c>
      <c r="E523" s="3">
        <v>472</v>
      </c>
      <c r="F523" s="4">
        <v>8.6594600000000003E-101</v>
      </c>
      <c r="G523" s="3">
        <v>309.64499999999998</v>
      </c>
      <c r="H523" s="3" t="s">
        <v>5532</v>
      </c>
      <c r="I523" s="3" t="s">
        <v>5533</v>
      </c>
      <c r="J523" s="3" t="s">
        <v>16</v>
      </c>
      <c r="K523" s="3" t="s">
        <v>297</v>
      </c>
      <c r="L523" s="3" t="s">
        <v>5534</v>
      </c>
    </row>
    <row r="524" spans="1:12" x14ac:dyDescent="0.35">
      <c r="A524" s="3" t="s">
        <v>6405</v>
      </c>
      <c r="B524" s="3" t="s">
        <v>13</v>
      </c>
      <c r="C524" s="3">
        <v>223428</v>
      </c>
      <c r="D524" s="3">
        <v>1</v>
      </c>
      <c r="E524" s="3">
        <v>265</v>
      </c>
      <c r="F524" s="4">
        <v>1.78005E-104</v>
      </c>
      <c r="G524" s="3">
        <v>304.12599999999998</v>
      </c>
      <c r="H524" s="3" t="s">
        <v>3586</v>
      </c>
      <c r="I524" s="3" t="s">
        <v>3587</v>
      </c>
      <c r="J524" s="3" t="s">
        <v>16</v>
      </c>
      <c r="K524" s="3" t="s">
        <v>3588</v>
      </c>
      <c r="L524" s="3" t="s">
        <v>3589</v>
      </c>
    </row>
    <row r="525" spans="1:12" x14ac:dyDescent="0.35">
      <c r="A525" s="3" t="s">
        <v>6406</v>
      </c>
      <c r="B525" s="3" t="s">
        <v>25</v>
      </c>
      <c r="C525" s="3">
        <v>419687</v>
      </c>
      <c r="D525" s="3">
        <v>1</v>
      </c>
      <c r="E525" s="3">
        <v>175</v>
      </c>
      <c r="F525" s="4">
        <v>3.4482800000000002E-10</v>
      </c>
      <c r="G525" s="3">
        <v>56.2502</v>
      </c>
      <c r="H525" s="3" t="s">
        <v>982</v>
      </c>
      <c r="I525" s="3" t="s">
        <v>983</v>
      </c>
      <c r="J525" s="3" t="s">
        <v>16</v>
      </c>
      <c r="K525" s="3" t="s">
        <v>16</v>
      </c>
      <c r="L525" s="3" t="s">
        <v>984</v>
      </c>
    </row>
    <row r="526" spans="1:12" x14ac:dyDescent="0.35">
      <c r="A526" s="3" t="s">
        <v>6407</v>
      </c>
      <c r="B526" s="3" t="s">
        <v>13</v>
      </c>
      <c r="C526" s="3">
        <v>227325</v>
      </c>
      <c r="D526" s="3">
        <v>3</v>
      </c>
      <c r="E526" s="3">
        <v>377</v>
      </c>
      <c r="F526" s="4">
        <v>1.5149100000000001E-175</v>
      </c>
      <c r="G526" s="3">
        <v>493.99400000000003</v>
      </c>
      <c r="H526" s="3" t="s">
        <v>5526</v>
      </c>
      <c r="I526" s="3" t="s">
        <v>5527</v>
      </c>
      <c r="J526" s="3" t="s">
        <v>16</v>
      </c>
      <c r="K526" s="3" t="s">
        <v>297</v>
      </c>
      <c r="L526" s="3" t="s">
        <v>5528</v>
      </c>
    </row>
    <row r="527" spans="1:12" x14ac:dyDescent="0.35">
      <c r="A527" s="3" t="s">
        <v>6408</v>
      </c>
      <c r="B527" s="3" t="s">
        <v>13</v>
      </c>
      <c r="C527" s="3">
        <v>223081</v>
      </c>
      <c r="D527" s="3">
        <v>1</v>
      </c>
      <c r="E527" s="3">
        <v>350</v>
      </c>
      <c r="F527" s="4">
        <v>9.7646099999999995E-150</v>
      </c>
      <c r="G527" s="3">
        <v>425.52800000000002</v>
      </c>
      <c r="H527" s="3" t="s">
        <v>5521</v>
      </c>
      <c r="I527" s="3" t="s">
        <v>5522</v>
      </c>
      <c r="J527" s="3" t="s">
        <v>16</v>
      </c>
      <c r="K527" s="3" t="s">
        <v>5523</v>
      </c>
      <c r="L527" s="3" t="s">
        <v>5524</v>
      </c>
    </row>
    <row r="528" spans="1:12" x14ac:dyDescent="0.35">
      <c r="A528" s="3" t="s">
        <v>6409</v>
      </c>
      <c r="B528" s="3" t="s">
        <v>13</v>
      </c>
      <c r="C528" s="3">
        <v>224283</v>
      </c>
      <c r="D528" s="3">
        <v>1</v>
      </c>
      <c r="E528" s="3">
        <v>397</v>
      </c>
      <c r="F528" s="3">
        <v>0</v>
      </c>
      <c r="G528" s="3">
        <v>554.15300000000002</v>
      </c>
      <c r="H528" s="3" t="s">
        <v>5516</v>
      </c>
      <c r="I528" s="3" t="s">
        <v>5517</v>
      </c>
      <c r="J528" s="3" t="s">
        <v>16</v>
      </c>
      <c r="K528" s="3" t="s">
        <v>5518</v>
      </c>
      <c r="L528" s="3" t="s">
        <v>5519</v>
      </c>
    </row>
    <row r="529" spans="1:12" x14ac:dyDescent="0.35">
      <c r="A529" s="3" t="s">
        <v>6410</v>
      </c>
      <c r="B529" s="3" t="s">
        <v>13</v>
      </c>
      <c r="C529" s="3">
        <v>223622</v>
      </c>
      <c r="D529" s="3">
        <v>1</v>
      </c>
      <c r="E529" s="3">
        <v>233</v>
      </c>
      <c r="F529" s="4">
        <v>4.41632E-76</v>
      </c>
      <c r="G529" s="3">
        <v>230.93199999999999</v>
      </c>
      <c r="H529" s="3" t="s">
        <v>5512</v>
      </c>
      <c r="I529" s="3" t="s">
        <v>5513</v>
      </c>
      <c r="J529" s="3" t="s">
        <v>16</v>
      </c>
      <c r="K529" s="3" t="s">
        <v>4404</v>
      </c>
      <c r="L529" s="3" t="s">
        <v>5514</v>
      </c>
    </row>
    <row r="530" spans="1:12" x14ac:dyDescent="0.35">
      <c r="A530" s="3" t="s">
        <v>6411</v>
      </c>
      <c r="B530" s="3" t="s">
        <v>13</v>
      </c>
      <c r="C530" s="3">
        <v>223156</v>
      </c>
      <c r="D530" s="3">
        <v>3</v>
      </c>
      <c r="E530" s="3">
        <v>328</v>
      </c>
      <c r="F530" s="4">
        <v>3.2991099999999998E-170</v>
      </c>
      <c r="G530" s="3">
        <v>475.15100000000001</v>
      </c>
      <c r="H530" s="3" t="s">
        <v>5507</v>
      </c>
      <c r="I530" s="3" t="s">
        <v>5508</v>
      </c>
      <c r="J530" s="3" t="s">
        <v>16</v>
      </c>
      <c r="K530" s="3" t="s">
        <v>5509</v>
      </c>
      <c r="L530" s="3" t="s">
        <v>5510</v>
      </c>
    </row>
    <row r="531" spans="1:12" x14ac:dyDescent="0.35">
      <c r="A531" s="3" t="s">
        <v>6412</v>
      </c>
      <c r="B531" s="3" t="s">
        <v>13</v>
      </c>
      <c r="C531" s="3">
        <v>225818</v>
      </c>
      <c r="D531" s="3">
        <v>1</v>
      </c>
      <c r="E531" s="3">
        <v>240</v>
      </c>
      <c r="F531" s="4">
        <v>1.3155799999999999E-40</v>
      </c>
      <c r="G531" s="3">
        <v>139.41800000000001</v>
      </c>
      <c r="H531" s="3" t="s">
        <v>2100</v>
      </c>
      <c r="I531" s="3" t="s">
        <v>2101</v>
      </c>
      <c r="J531" s="3" t="s">
        <v>16</v>
      </c>
      <c r="K531" s="3" t="s">
        <v>2102</v>
      </c>
      <c r="L531" s="3" t="s">
        <v>2103</v>
      </c>
    </row>
    <row r="532" spans="1:12" x14ac:dyDescent="0.35">
      <c r="A532" s="3" t="s">
        <v>6413</v>
      </c>
      <c r="B532" s="3" t="s">
        <v>13</v>
      </c>
      <c r="C532" s="3">
        <v>224451</v>
      </c>
      <c r="D532" s="3">
        <v>3</v>
      </c>
      <c r="E532" s="3">
        <v>99</v>
      </c>
      <c r="F532" s="4">
        <v>3.4114700000000002E-31</v>
      </c>
      <c r="G532" s="3">
        <v>105.398</v>
      </c>
      <c r="H532" s="3" t="s">
        <v>5498</v>
      </c>
      <c r="I532" s="3" t="s">
        <v>5499</v>
      </c>
      <c r="J532" s="3" t="s">
        <v>16</v>
      </c>
      <c r="K532" s="3" t="s">
        <v>5500</v>
      </c>
      <c r="L532" s="3" t="s">
        <v>5501</v>
      </c>
    </row>
    <row r="533" spans="1:12" x14ac:dyDescent="0.35">
      <c r="A533" s="3" t="s">
        <v>6414</v>
      </c>
      <c r="B533" s="3" t="s">
        <v>13</v>
      </c>
      <c r="C533" s="3">
        <v>223985</v>
      </c>
      <c r="D533" s="3">
        <v>21</v>
      </c>
      <c r="E533" s="3">
        <v>200</v>
      </c>
      <c r="F533" s="4">
        <v>1.5474400000000001E-49</v>
      </c>
      <c r="G533" s="3">
        <v>159.376</v>
      </c>
      <c r="H533" s="3" t="s">
        <v>2315</v>
      </c>
      <c r="I533" s="3" t="s">
        <v>2316</v>
      </c>
      <c r="J533" s="3" t="s">
        <v>16</v>
      </c>
      <c r="K533" s="3" t="s">
        <v>274</v>
      </c>
      <c r="L533" s="3" t="s">
        <v>2317</v>
      </c>
    </row>
    <row r="534" spans="1:12" x14ac:dyDescent="0.35">
      <c r="A534" s="3" t="s">
        <v>6415</v>
      </c>
      <c r="B534" s="3" t="s">
        <v>13</v>
      </c>
      <c r="C534" s="3">
        <v>224627</v>
      </c>
      <c r="D534" s="3">
        <v>10</v>
      </c>
      <c r="E534" s="3">
        <v>196</v>
      </c>
      <c r="F534" s="4">
        <v>5.5899600000000006E-76</v>
      </c>
      <c r="G534" s="3">
        <v>226.024</v>
      </c>
      <c r="H534" s="3" t="s">
        <v>5493</v>
      </c>
      <c r="I534" s="3" t="s">
        <v>5494</v>
      </c>
      <c r="J534" s="3" t="s">
        <v>16</v>
      </c>
      <c r="K534" s="3" t="s">
        <v>4171</v>
      </c>
      <c r="L534" s="3" t="s">
        <v>5495</v>
      </c>
    </row>
    <row r="535" spans="1:12" x14ac:dyDescent="0.35">
      <c r="A535" s="3" t="s">
        <v>6416</v>
      </c>
      <c r="B535" s="3" t="s">
        <v>25</v>
      </c>
      <c r="C535" s="3">
        <v>419691</v>
      </c>
      <c r="D535" s="3">
        <v>219</v>
      </c>
      <c r="E535" s="3">
        <v>271</v>
      </c>
      <c r="F535" s="4">
        <v>6.98581E-6</v>
      </c>
      <c r="G535" s="3">
        <v>47.2761</v>
      </c>
      <c r="H535" s="3" t="s">
        <v>259</v>
      </c>
      <c r="I535" s="3" t="s">
        <v>260</v>
      </c>
      <c r="J535" s="3" t="s">
        <v>74</v>
      </c>
      <c r="K535" s="3" t="s">
        <v>16</v>
      </c>
      <c r="L535" s="3" t="s">
        <v>261</v>
      </c>
    </row>
    <row r="536" spans="1:12" x14ac:dyDescent="0.35">
      <c r="A536" s="3" t="s">
        <v>6417</v>
      </c>
      <c r="B536" s="3" t="s">
        <v>13</v>
      </c>
      <c r="C536" s="3">
        <v>223870</v>
      </c>
      <c r="D536" s="3">
        <v>1</v>
      </c>
      <c r="E536" s="3">
        <v>113</v>
      </c>
      <c r="F536" s="4">
        <v>3.37777E-44</v>
      </c>
      <c r="G536" s="3">
        <v>139.678</v>
      </c>
      <c r="H536" s="3" t="s">
        <v>5487</v>
      </c>
      <c r="I536" s="3" t="s">
        <v>5488</v>
      </c>
      <c r="J536" s="3" t="s">
        <v>16</v>
      </c>
      <c r="K536" s="3" t="s">
        <v>5489</v>
      </c>
      <c r="L536" s="3" t="s">
        <v>5490</v>
      </c>
    </row>
    <row r="537" spans="1:12" x14ac:dyDescent="0.35">
      <c r="A537" s="3" t="s">
        <v>6418</v>
      </c>
      <c r="B537" s="3" t="s">
        <v>25</v>
      </c>
      <c r="C537" s="3">
        <v>418430</v>
      </c>
      <c r="D537" s="3">
        <v>3</v>
      </c>
      <c r="E537" s="3">
        <v>156</v>
      </c>
      <c r="F537" s="4">
        <v>2.6546299999999998E-16</v>
      </c>
      <c r="G537" s="3">
        <v>75.378399999999999</v>
      </c>
      <c r="H537" s="3" t="s">
        <v>501</v>
      </c>
      <c r="I537" s="3" t="s">
        <v>577</v>
      </c>
      <c r="J537" s="3" t="s">
        <v>113</v>
      </c>
      <c r="K537" s="3" t="s">
        <v>16</v>
      </c>
      <c r="L537" s="3" t="s">
        <v>578</v>
      </c>
    </row>
    <row r="538" spans="1:12" x14ac:dyDescent="0.35">
      <c r="A538" s="3" t="s">
        <v>6419</v>
      </c>
      <c r="B538" s="3" t="s">
        <v>13</v>
      </c>
      <c r="C538" s="3">
        <v>224242</v>
      </c>
      <c r="D538" s="3">
        <v>6</v>
      </c>
      <c r="E538" s="3">
        <v>327</v>
      </c>
      <c r="F538" s="4">
        <v>1.4234100000000001E-101</v>
      </c>
      <c r="G538" s="3">
        <v>304.29599999999999</v>
      </c>
      <c r="H538" s="3" t="s">
        <v>7614</v>
      </c>
      <c r="I538" s="3" t="s">
        <v>7615</v>
      </c>
      <c r="J538" s="3" t="s">
        <v>16</v>
      </c>
      <c r="K538" s="3" t="s">
        <v>5482</v>
      </c>
      <c r="L538" s="3" t="s">
        <v>7616</v>
      </c>
    </row>
    <row r="539" spans="1:12" x14ac:dyDescent="0.35">
      <c r="A539" s="3" t="s">
        <v>6420</v>
      </c>
      <c r="B539" s="3" t="s">
        <v>13</v>
      </c>
      <c r="C539" s="3">
        <v>223295</v>
      </c>
      <c r="D539" s="3">
        <v>4</v>
      </c>
      <c r="E539" s="3">
        <v>235</v>
      </c>
      <c r="F539" s="4">
        <v>2.1422599999999999E-120</v>
      </c>
      <c r="G539" s="3">
        <v>342.25400000000002</v>
      </c>
      <c r="H539" s="3" t="s">
        <v>5477</v>
      </c>
      <c r="I539" s="3" t="s">
        <v>5478</v>
      </c>
      <c r="J539" s="3" t="s">
        <v>16</v>
      </c>
      <c r="K539" s="3" t="s">
        <v>5479</v>
      </c>
      <c r="L539" s="3" t="s">
        <v>5480</v>
      </c>
    </row>
    <row r="540" spans="1:12" x14ac:dyDescent="0.35">
      <c r="A540" s="3" t="s">
        <v>6421</v>
      </c>
      <c r="B540" s="3" t="s">
        <v>13</v>
      </c>
      <c r="C540" s="3">
        <v>224314</v>
      </c>
      <c r="D540" s="3">
        <v>2</v>
      </c>
      <c r="E540" s="3">
        <v>85</v>
      </c>
      <c r="F540" s="4">
        <v>7.0401199999999999E-9</v>
      </c>
      <c r="G540" s="3">
        <v>51.960099999999997</v>
      </c>
      <c r="H540" s="3" t="s">
        <v>63</v>
      </c>
      <c r="I540" s="3" t="s">
        <v>64</v>
      </c>
      <c r="J540" s="3" t="s">
        <v>113</v>
      </c>
      <c r="K540" s="3" t="s">
        <v>65</v>
      </c>
      <c r="L540" s="3" t="s">
        <v>66</v>
      </c>
    </row>
    <row r="541" spans="1:12" x14ac:dyDescent="0.35">
      <c r="A541" s="3" t="s">
        <v>6422</v>
      </c>
      <c r="B541" s="3" t="s">
        <v>25</v>
      </c>
      <c r="C541" s="3">
        <v>224471</v>
      </c>
      <c r="D541" s="3">
        <v>20</v>
      </c>
      <c r="E541" s="3">
        <v>655</v>
      </c>
      <c r="F541" s="4">
        <v>7.0255499999999996E-173</v>
      </c>
      <c r="G541" s="3">
        <v>511.88200000000001</v>
      </c>
      <c r="H541" s="3" t="s">
        <v>1643</v>
      </c>
      <c r="I541" s="3" t="s">
        <v>5474</v>
      </c>
      <c r="J541" s="3" t="s">
        <v>16</v>
      </c>
      <c r="K541" s="3" t="s">
        <v>16</v>
      </c>
      <c r="L541" s="3" t="s">
        <v>1644</v>
      </c>
    </row>
    <row r="542" spans="1:12" x14ac:dyDescent="0.35">
      <c r="A542" s="3" t="s">
        <v>6423</v>
      </c>
      <c r="B542" s="3" t="s">
        <v>13</v>
      </c>
      <c r="C542" s="3">
        <v>226354</v>
      </c>
      <c r="D542" s="3">
        <v>1</v>
      </c>
      <c r="E542" s="3">
        <v>279</v>
      </c>
      <c r="F542" s="4">
        <v>3.4915900000000001E-103</v>
      </c>
      <c r="G542" s="3">
        <v>301.86</v>
      </c>
      <c r="H542" s="3" t="s">
        <v>5470</v>
      </c>
      <c r="I542" s="3" t="s">
        <v>5471</v>
      </c>
      <c r="J542" s="3" t="s">
        <v>16</v>
      </c>
      <c r="K542" s="3" t="s">
        <v>90</v>
      </c>
      <c r="L542" s="3" t="s">
        <v>5472</v>
      </c>
    </row>
    <row r="543" spans="1:12" x14ac:dyDescent="0.35">
      <c r="A543" s="3" t="s">
        <v>6424</v>
      </c>
      <c r="B543" s="3" t="s">
        <v>13</v>
      </c>
      <c r="C543" s="3">
        <v>224096</v>
      </c>
      <c r="D543" s="3">
        <v>157</v>
      </c>
      <c r="E543" s="3">
        <v>450</v>
      </c>
      <c r="F543" s="4">
        <v>1.7439000000000001E-59</v>
      </c>
      <c r="G543" s="3">
        <v>196.67500000000001</v>
      </c>
      <c r="H543" s="3" t="s">
        <v>3046</v>
      </c>
      <c r="I543" s="3" t="s">
        <v>3047</v>
      </c>
      <c r="J543" s="3" t="s">
        <v>16</v>
      </c>
      <c r="K543" s="3" t="s">
        <v>90</v>
      </c>
      <c r="L543" s="3" t="s">
        <v>3048</v>
      </c>
    </row>
    <row r="544" spans="1:12" x14ac:dyDescent="0.35">
      <c r="A544" s="3" t="s">
        <v>6425</v>
      </c>
      <c r="B544" s="3" t="s">
        <v>25</v>
      </c>
      <c r="C544" s="3">
        <v>419667</v>
      </c>
      <c r="D544" s="3">
        <v>43</v>
      </c>
      <c r="E544" s="3">
        <v>420</v>
      </c>
      <c r="F544" s="4">
        <v>1.0889400000000001E-60</v>
      </c>
      <c r="G544" s="3">
        <v>202.595</v>
      </c>
      <c r="H544" s="3" t="s">
        <v>148</v>
      </c>
      <c r="I544" s="3" t="s">
        <v>990</v>
      </c>
      <c r="J544" s="3" t="s">
        <v>16</v>
      </c>
      <c r="K544" s="3" t="s">
        <v>16</v>
      </c>
      <c r="L544" s="3" t="s">
        <v>991</v>
      </c>
    </row>
    <row r="545" spans="1:12" x14ac:dyDescent="0.35">
      <c r="A545" s="3" t="s">
        <v>6426</v>
      </c>
      <c r="B545" s="3" t="s">
        <v>13</v>
      </c>
      <c r="C545" s="3">
        <v>223914</v>
      </c>
      <c r="D545" s="3">
        <v>4</v>
      </c>
      <c r="E545" s="3">
        <v>369</v>
      </c>
      <c r="F545" s="4">
        <v>3.2175400000000003E-14</v>
      </c>
      <c r="G545" s="3">
        <v>73.590500000000006</v>
      </c>
      <c r="H545" s="3" t="s">
        <v>2143</v>
      </c>
      <c r="I545" s="3" t="s">
        <v>2144</v>
      </c>
      <c r="J545" s="3" t="s">
        <v>16</v>
      </c>
      <c r="K545" s="3" t="s">
        <v>2145</v>
      </c>
      <c r="L545" s="3" t="s">
        <v>2146</v>
      </c>
    </row>
    <row r="546" spans="1:12" x14ac:dyDescent="0.35">
      <c r="A546" s="3" t="s">
        <v>6427</v>
      </c>
      <c r="B546" s="3" t="s">
        <v>13</v>
      </c>
      <c r="C546" s="3">
        <v>224059</v>
      </c>
      <c r="D546" s="3">
        <v>9</v>
      </c>
      <c r="E546" s="3">
        <v>233</v>
      </c>
      <c r="F546" s="4">
        <v>4.21514E-105</v>
      </c>
      <c r="G546" s="3">
        <v>302.89100000000002</v>
      </c>
      <c r="H546" s="3" t="s">
        <v>782</v>
      </c>
      <c r="I546" s="3" t="s">
        <v>783</v>
      </c>
      <c r="J546" s="3" t="s">
        <v>16</v>
      </c>
      <c r="K546" s="3" t="s">
        <v>369</v>
      </c>
      <c r="L546" s="3" t="s">
        <v>784</v>
      </c>
    </row>
    <row r="547" spans="1:12" x14ac:dyDescent="0.35">
      <c r="A547" s="3" t="s">
        <v>6428</v>
      </c>
      <c r="B547" s="3" t="s">
        <v>13</v>
      </c>
      <c r="C547" s="3">
        <v>223650</v>
      </c>
      <c r="D547" s="3">
        <v>17</v>
      </c>
      <c r="E547" s="3">
        <v>408</v>
      </c>
      <c r="F547" s="4">
        <v>3.3786899999999998E-34</v>
      </c>
      <c r="G547" s="3">
        <v>131.39099999999999</v>
      </c>
      <c r="H547" s="3" t="s">
        <v>785</v>
      </c>
      <c r="I547" s="3" t="s">
        <v>786</v>
      </c>
      <c r="J547" s="3" t="s">
        <v>16</v>
      </c>
      <c r="K547" s="3" t="s">
        <v>787</v>
      </c>
      <c r="L547" s="3" t="s">
        <v>788</v>
      </c>
    </row>
    <row r="548" spans="1:12" x14ac:dyDescent="0.35">
      <c r="A548" s="3" t="s">
        <v>6429</v>
      </c>
      <c r="B548" s="3" t="s">
        <v>13</v>
      </c>
      <c r="C548" s="3">
        <v>223107</v>
      </c>
      <c r="D548" s="3">
        <v>17</v>
      </c>
      <c r="E548" s="3">
        <v>545</v>
      </c>
      <c r="F548" s="4">
        <v>7.5919399999999998E-153</v>
      </c>
      <c r="G548" s="3">
        <v>451.33199999999999</v>
      </c>
      <c r="H548" s="3" t="s">
        <v>3456</v>
      </c>
      <c r="I548" s="3" t="s">
        <v>3457</v>
      </c>
      <c r="J548" s="3" t="s">
        <v>16</v>
      </c>
      <c r="K548" s="3" t="s">
        <v>3458</v>
      </c>
      <c r="L548" s="3" t="s">
        <v>3459</v>
      </c>
    </row>
    <row r="549" spans="1:12" x14ac:dyDescent="0.35">
      <c r="A549" s="3" t="s">
        <v>6430</v>
      </c>
      <c r="B549" s="3" t="s">
        <v>13</v>
      </c>
      <c r="C549" s="3">
        <v>225371</v>
      </c>
      <c r="D549" s="3">
        <v>3</v>
      </c>
      <c r="E549" s="3">
        <v>389</v>
      </c>
      <c r="F549" s="4">
        <v>7.4414200000000001E-98</v>
      </c>
      <c r="G549" s="3">
        <v>296.83300000000003</v>
      </c>
      <c r="H549" s="3" t="s">
        <v>5460</v>
      </c>
      <c r="I549" s="3" t="s">
        <v>5461</v>
      </c>
      <c r="J549" s="3" t="s">
        <v>16</v>
      </c>
      <c r="K549" s="3" t="s">
        <v>306</v>
      </c>
      <c r="L549" s="3" t="s">
        <v>5462</v>
      </c>
    </row>
    <row r="550" spans="1:12" x14ac:dyDescent="0.35">
      <c r="A550" s="3" t="s">
        <v>6431</v>
      </c>
      <c r="B550" s="3" t="s">
        <v>13</v>
      </c>
      <c r="C550" s="3">
        <v>224647</v>
      </c>
      <c r="D550" s="3">
        <v>1</v>
      </c>
      <c r="E550" s="3">
        <v>116</v>
      </c>
      <c r="F550" s="4">
        <v>7.5420699999999995E-43</v>
      </c>
      <c r="G550" s="3">
        <v>136.34100000000001</v>
      </c>
      <c r="H550" s="3" t="s">
        <v>5456</v>
      </c>
      <c r="I550" s="3" t="s">
        <v>5457</v>
      </c>
      <c r="J550" s="3" t="s">
        <v>16</v>
      </c>
      <c r="K550" s="3" t="s">
        <v>193</v>
      </c>
      <c r="L550" s="3" t="s">
        <v>5458</v>
      </c>
    </row>
    <row r="551" spans="1:12" x14ac:dyDescent="0.35">
      <c r="A551" s="3" t="s">
        <v>6432</v>
      </c>
      <c r="B551" s="3" t="s">
        <v>13</v>
      </c>
      <c r="C551" s="3">
        <v>224314</v>
      </c>
      <c r="D551" s="3">
        <v>3</v>
      </c>
      <c r="E551" s="3">
        <v>67</v>
      </c>
      <c r="F551" s="4">
        <v>2.8637E-8</v>
      </c>
      <c r="G551" s="3">
        <v>50.804499999999997</v>
      </c>
      <c r="H551" s="3" t="s">
        <v>63</v>
      </c>
      <c r="I551" s="3" t="s">
        <v>64</v>
      </c>
      <c r="J551" s="3" t="s">
        <v>113</v>
      </c>
      <c r="K551" s="3" t="s">
        <v>65</v>
      </c>
      <c r="L551" s="3" t="s">
        <v>66</v>
      </c>
    </row>
    <row r="552" spans="1:12" x14ac:dyDescent="0.35">
      <c r="A552" s="3" t="s">
        <v>6433</v>
      </c>
      <c r="B552" s="3" t="s">
        <v>13</v>
      </c>
      <c r="C552" s="3">
        <v>223097</v>
      </c>
      <c r="D552" s="3">
        <v>1</v>
      </c>
      <c r="E552" s="3">
        <v>563</v>
      </c>
      <c r="F552" s="3">
        <v>0</v>
      </c>
      <c r="G552" s="3">
        <v>631.21</v>
      </c>
      <c r="H552" s="3" t="s">
        <v>5445</v>
      </c>
      <c r="I552" s="3" t="s">
        <v>5446</v>
      </c>
      <c r="J552" s="3" t="s">
        <v>16</v>
      </c>
      <c r="K552" s="3" t="s">
        <v>5447</v>
      </c>
      <c r="L552" s="3" t="s">
        <v>5448</v>
      </c>
    </row>
    <row r="553" spans="1:12" x14ac:dyDescent="0.35">
      <c r="A553" s="3" t="s">
        <v>6434</v>
      </c>
      <c r="B553" s="3" t="s">
        <v>13</v>
      </c>
      <c r="C553" s="3">
        <v>225144</v>
      </c>
      <c r="D553" s="3">
        <v>1</v>
      </c>
      <c r="E553" s="3">
        <v>405</v>
      </c>
      <c r="F553" s="4">
        <v>6.7374599999999997E-168</v>
      </c>
      <c r="G553" s="3">
        <v>476.04500000000002</v>
      </c>
      <c r="H553" s="3" t="s">
        <v>5441</v>
      </c>
      <c r="I553" s="3" t="s">
        <v>5442</v>
      </c>
      <c r="J553" s="3" t="s">
        <v>16</v>
      </c>
      <c r="K553" s="3" t="s">
        <v>4510</v>
      </c>
      <c r="L553" s="3" t="s">
        <v>5443</v>
      </c>
    </row>
    <row r="554" spans="1:12" x14ac:dyDescent="0.35">
      <c r="A554" s="3" t="s">
        <v>6435</v>
      </c>
      <c r="B554" s="3" t="s">
        <v>25</v>
      </c>
      <c r="C554" s="3">
        <v>224355</v>
      </c>
      <c r="D554" s="3">
        <v>1</v>
      </c>
      <c r="E554" s="3">
        <v>145</v>
      </c>
      <c r="F554" s="4">
        <v>6.8038500000000001E-39</v>
      </c>
      <c r="G554" s="3">
        <v>128.5</v>
      </c>
      <c r="H554" s="3" t="s">
        <v>2584</v>
      </c>
      <c r="I554" s="3" t="s">
        <v>2585</v>
      </c>
      <c r="J554" s="3" t="s">
        <v>16</v>
      </c>
      <c r="K554" s="3" t="s">
        <v>16</v>
      </c>
      <c r="L554" s="3" t="s">
        <v>2586</v>
      </c>
    </row>
    <row r="555" spans="1:12" x14ac:dyDescent="0.35">
      <c r="A555" s="3" t="s">
        <v>6436</v>
      </c>
      <c r="B555" s="3" t="s">
        <v>25</v>
      </c>
      <c r="C555" s="3">
        <v>412922</v>
      </c>
      <c r="D555" s="3">
        <v>2</v>
      </c>
      <c r="E555" s="3">
        <v>114</v>
      </c>
      <c r="F555" s="4">
        <v>2.2372500000000001E-22</v>
      </c>
      <c r="G555" s="3">
        <v>84.851699999999994</v>
      </c>
      <c r="H555" s="3" t="s">
        <v>1345</v>
      </c>
      <c r="I555" s="3" t="s">
        <v>1346</v>
      </c>
      <c r="J555" s="3" t="s">
        <v>16</v>
      </c>
      <c r="K555" s="3" t="s">
        <v>16</v>
      </c>
      <c r="L555" s="3" t="s">
        <v>1347</v>
      </c>
    </row>
    <row r="556" spans="1:12" x14ac:dyDescent="0.35">
      <c r="A556" s="3" t="s">
        <v>6437</v>
      </c>
      <c r="B556" s="3" t="s">
        <v>13</v>
      </c>
      <c r="C556" s="3">
        <v>223327</v>
      </c>
      <c r="D556" s="3">
        <v>1</v>
      </c>
      <c r="E556" s="3">
        <v>860</v>
      </c>
      <c r="F556" s="3">
        <v>0</v>
      </c>
      <c r="G556" s="3">
        <v>975.61</v>
      </c>
      <c r="H556" s="3" t="s">
        <v>5436</v>
      </c>
      <c r="I556" s="3" t="s">
        <v>5437</v>
      </c>
      <c r="J556" s="3" t="s">
        <v>16</v>
      </c>
      <c r="K556" s="3" t="s">
        <v>4797</v>
      </c>
      <c r="L556" s="3" t="s">
        <v>4799</v>
      </c>
    </row>
    <row r="557" spans="1:12" x14ac:dyDescent="0.35">
      <c r="A557" s="3" t="s">
        <v>6438</v>
      </c>
      <c r="B557" s="3" t="s">
        <v>13</v>
      </c>
      <c r="C557" s="3">
        <v>223400</v>
      </c>
      <c r="D557" s="3">
        <v>1</v>
      </c>
      <c r="E557" s="3">
        <v>660</v>
      </c>
      <c r="F557" s="3">
        <v>0</v>
      </c>
      <c r="G557" s="3">
        <v>734.53</v>
      </c>
      <c r="H557" s="3" t="s">
        <v>5431</v>
      </c>
      <c r="I557" s="3" t="s">
        <v>5432</v>
      </c>
      <c r="J557" s="3" t="s">
        <v>16</v>
      </c>
      <c r="K557" s="3" t="s">
        <v>5433</v>
      </c>
      <c r="L557" s="3" t="s">
        <v>5434</v>
      </c>
    </row>
    <row r="558" spans="1:12" x14ac:dyDescent="0.35">
      <c r="A558" s="3" t="s">
        <v>6439</v>
      </c>
      <c r="B558" s="3" t="s">
        <v>13</v>
      </c>
      <c r="C558" s="3">
        <v>223705</v>
      </c>
      <c r="D558" s="3">
        <v>1</v>
      </c>
      <c r="E558" s="3">
        <v>193</v>
      </c>
      <c r="F558" s="4">
        <v>1.0733500000000001E-75</v>
      </c>
      <c r="G558" s="3">
        <v>225.584</v>
      </c>
      <c r="H558" s="3" t="s">
        <v>5426</v>
      </c>
      <c r="I558" s="3" t="s">
        <v>5427</v>
      </c>
      <c r="J558" s="3" t="s">
        <v>16</v>
      </c>
      <c r="K558" s="3" t="s">
        <v>5428</v>
      </c>
      <c r="L558" s="3" t="s">
        <v>5429</v>
      </c>
    </row>
    <row r="559" spans="1:12" x14ac:dyDescent="0.35">
      <c r="A559" s="3" t="s">
        <v>6440</v>
      </c>
      <c r="B559" s="3" t="s">
        <v>13</v>
      </c>
      <c r="C559" s="3">
        <v>225164</v>
      </c>
      <c r="D559" s="3">
        <v>9</v>
      </c>
      <c r="E559" s="3">
        <v>330</v>
      </c>
      <c r="F559" s="3">
        <v>0</v>
      </c>
      <c r="G559" s="3">
        <v>569.88199999999995</v>
      </c>
      <c r="H559" s="3" t="s">
        <v>5421</v>
      </c>
      <c r="I559" s="3" t="s">
        <v>5422</v>
      </c>
      <c r="J559" s="3" t="s">
        <v>16</v>
      </c>
      <c r="K559" s="3" t="s">
        <v>5423</v>
      </c>
      <c r="L559" s="3" t="s">
        <v>5424</v>
      </c>
    </row>
    <row r="560" spans="1:12" x14ac:dyDescent="0.35">
      <c r="A560" s="3" t="s">
        <v>6441</v>
      </c>
      <c r="B560" s="3" t="s">
        <v>25</v>
      </c>
      <c r="C560" s="3">
        <v>419670</v>
      </c>
      <c r="D560" s="3">
        <v>4</v>
      </c>
      <c r="E560" s="3">
        <v>743</v>
      </c>
      <c r="F560" s="4">
        <v>3.29137E-125</v>
      </c>
      <c r="G560" s="3">
        <v>395.54899999999998</v>
      </c>
      <c r="H560" s="3" t="s">
        <v>236</v>
      </c>
      <c r="I560" s="3" t="s">
        <v>2752</v>
      </c>
      <c r="J560" s="3" t="s">
        <v>16</v>
      </c>
      <c r="K560" s="3" t="s">
        <v>16</v>
      </c>
      <c r="L560" s="3" t="s">
        <v>2753</v>
      </c>
    </row>
    <row r="561" spans="1:12" x14ac:dyDescent="0.35">
      <c r="A561" s="3" t="s">
        <v>6442</v>
      </c>
      <c r="B561" s="3" t="s">
        <v>13</v>
      </c>
      <c r="C561" s="3">
        <v>223471</v>
      </c>
      <c r="D561" s="3">
        <v>1</v>
      </c>
      <c r="E561" s="3">
        <v>144</v>
      </c>
      <c r="F561" s="4">
        <v>5.4488599999999999E-51</v>
      </c>
      <c r="G561" s="3">
        <v>158.96700000000001</v>
      </c>
      <c r="H561" s="3" t="s">
        <v>5415</v>
      </c>
      <c r="I561" s="3" t="s">
        <v>5416</v>
      </c>
      <c r="J561" s="3" t="s">
        <v>16</v>
      </c>
      <c r="K561" s="3" t="s">
        <v>5417</v>
      </c>
      <c r="L561" s="3" t="s">
        <v>5418</v>
      </c>
    </row>
    <row r="562" spans="1:12" x14ac:dyDescent="0.35">
      <c r="A562" s="3" t="s">
        <v>6443</v>
      </c>
      <c r="B562" s="3" t="s">
        <v>13</v>
      </c>
      <c r="C562" s="3">
        <v>224371</v>
      </c>
      <c r="D562" s="3">
        <v>459</v>
      </c>
      <c r="E562" s="3">
        <v>862</v>
      </c>
      <c r="F562" s="4">
        <v>1.45487E-164</v>
      </c>
      <c r="G562" s="3">
        <v>483.25299999999999</v>
      </c>
      <c r="H562" s="3" t="s">
        <v>5411</v>
      </c>
      <c r="I562" s="3" t="s">
        <v>5412</v>
      </c>
      <c r="J562" s="3" t="s">
        <v>16</v>
      </c>
      <c r="K562" s="3" t="s">
        <v>393</v>
      </c>
      <c r="L562" s="3" t="s">
        <v>5413</v>
      </c>
    </row>
    <row r="563" spans="1:12" x14ac:dyDescent="0.35">
      <c r="A563" s="3" t="s">
        <v>6443</v>
      </c>
      <c r="B563" s="3" t="s">
        <v>13</v>
      </c>
      <c r="C563" s="3">
        <v>223944</v>
      </c>
      <c r="D563" s="3">
        <v>18</v>
      </c>
      <c r="E563" s="3">
        <v>448</v>
      </c>
      <c r="F563" s="4">
        <v>8.3382799999999999E-63</v>
      </c>
      <c r="G563" s="3">
        <v>219.47499999999999</v>
      </c>
      <c r="H563" s="3" t="s">
        <v>2850</v>
      </c>
      <c r="I563" s="3" t="s">
        <v>2851</v>
      </c>
      <c r="J563" s="3" t="s">
        <v>16</v>
      </c>
      <c r="K563" s="3" t="s">
        <v>2002</v>
      </c>
      <c r="L563" s="3" t="s">
        <v>2852</v>
      </c>
    </row>
    <row r="564" spans="1:12" x14ac:dyDescent="0.35">
      <c r="A564" s="3" t="s">
        <v>6444</v>
      </c>
      <c r="B564" s="3" t="s">
        <v>13</v>
      </c>
      <c r="C564" s="3">
        <v>225353</v>
      </c>
      <c r="D564" s="3">
        <v>2</v>
      </c>
      <c r="E564" s="3">
        <v>189</v>
      </c>
      <c r="F564" s="4">
        <v>1.1453E-10</v>
      </c>
      <c r="G564" s="3">
        <v>58.377400000000002</v>
      </c>
      <c r="H564" s="3" t="s">
        <v>3101</v>
      </c>
      <c r="I564" s="3" t="s">
        <v>3102</v>
      </c>
      <c r="J564" s="3" t="s">
        <v>16</v>
      </c>
      <c r="K564" s="3" t="s">
        <v>3103</v>
      </c>
      <c r="L564" s="3" t="s">
        <v>3104</v>
      </c>
    </row>
    <row r="565" spans="1:12" x14ac:dyDescent="0.35">
      <c r="A565" s="3" t="s">
        <v>6447</v>
      </c>
      <c r="B565" s="3" t="s">
        <v>13</v>
      </c>
      <c r="C565" s="3">
        <v>223130</v>
      </c>
      <c r="D565" s="3">
        <v>1</v>
      </c>
      <c r="E565" s="3">
        <v>251</v>
      </c>
      <c r="F565" s="4">
        <v>4.4535900000000003E-145</v>
      </c>
      <c r="G565" s="3">
        <v>406.28100000000001</v>
      </c>
      <c r="H565" s="3" t="s">
        <v>5405</v>
      </c>
      <c r="I565" s="3" t="s">
        <v>5406</v>
      </c>
      <c r="J565" s="3" t="s">
        <v>16</v>
      </c>
      <c r="K565" s="3" t="s">
        <v>5407</v>
      </c>
      <c r="L565" s="3" t="s">
        <v>5408</v>
      </c>
    </row>
    <row r="566" spans="1:12" x14ac:dyDescent="0.35">
      <c r="A566" s="3" t="s">
        <v>6448</v>
      </c>
      <c r="B566" s="3" t="s">
        <v>13</v>
      </c>
      <c r="C566" s="3">
        <v>223342</v>
      </c>
      <c r="D566" s="3">
        <v>1</v>
      </c>
      <c r="E566" s="3">
        <v>331</v>
      </c>
      <c r="F566" s="4">
        <v>6.1044099999999998E-117</v>
      </c>
      <c r="G566" s="3">
        <v>340.03</v>
      </c>
      <c r="H566" s="3" t="s">
        <v>5400</v>
      </c>
      <c r="I566" s="3" t="s">
        <v>5401</v>
      </c>
      <c r="J566" s="3" t="s">
        <v>16</v>
      </c>
      <c r="K566" s="3" t="s">
        <v>5402</v>
      </c>
      <c r="L566" s="3" t="s">
        <v>5403</v>
      </c>
    </row>
    <row r="567" spans="1:12" x14ac:dyDescent="0.35">
      <c r="A567" s="3" t="s">
        <v>6449</v>
      </c>
      <c r="B567" s="3" t="s">
        <v>25</v>
      </c>
      <c r="C567" s="3">
        <v>226883</v>
      </c>
      <c r="D567" s="3">
        <v>20</v>
      </c>
      <c r="E567" s="3">
        <v>575</v>
      </c>
      <c r="F567" s="4">
        <v>2.29337E-175</v>
      </c>
      <c r="G567" s="3">
        <v>508.06799999999998</v>
      </c>
      <c r="H567" s="3" t="s">
        <v>5396</v>
      </c>
      <c r="I567" s="3" t="s">
        <v>5397</v>
      </c>
      <c r="J567" s="3" t="s">
        <v>16</v>
      </c>
      <c r="K567" s="3" t="s">
        <v>16</v>
      </c>
      <c r="L567" s="3" t="s">
        <v>5398</v>
      </c>
    </row>
    <row r="568" spans="1:12" x14ac:dyDescent="0.35">
      <c r="A568" s="3" t="s">
        <v>6450</v>
      </c>
      <c r="B568" s="3" t="s">
        <v>13</v>
      </c>
      <c r="C568" s="3">
        <v>224116</v>
      </c>
      <c r="D568" s="3">
        <v>1</v>
      </c>
      <c r="E568" s="3">
        <v>368</v>
      </c>
      <c r="F568" s="4">
        <v>7.4532999999999999E-151</v>
      </c>
      <c r="G568" s="3">
        <v>429.71899999999999</v>
      </c>
      <c r="H568" s="3" t="s">
        <v>5391</v>
      </c>
      <c r="I568" s="3" t="s">
        <v>5392</v>
      </c>
      <c r="J568" s="3" t="s">
        <v>16</v>
      </c>
      <c r="K568" s="3" t="s">
        <v>5393</v>
      </c>
      <c r="L568" s="3" t="s">
        <v>5394</v>
      </c>
    </row>
    <row r="569" spans="1:12" x14ac:dyDescent="0.35">
      <c r="A569" s="3" t="s">
        <v>6451</v>
      </c>
      <c r="B569" s="3" t="s">
        <v>13</v>
      </c>
      <c r="C569" s="3">
        <v>225303</v>
      </c>
      <c r="D569" s="3">
        <v>1</v>
      </c>
      <c r="E569" s="3">
        <v>71</v>
      </c>
      <c r="F569" s="4">
        <v>1.30925E-25</v>
      </c>
      <c r="G569" s="3">
        <v>91.165700000000001</v>
      </c>
      <c r="H569" s="3" t="s">
        <v>5387</v>
      </c>
      <c r="I569" s="3" t="s">
        <v>5388</v>
      </c>
      <c r="J569" s="3" t="s">
        <v>16</v>
      </c>
      <c r="K569" s="3" t="s">
        <v>104</v>
      </c>
      <c r="L569" s="3" t="s">
        <v>5389</v>
      </c>
    </row>
    <row r="570" spans="1:12" x14ac:dyDescent="0.35">
      <c r="A570" s="3" t="s">
        <v>6452</v>
      </c>
      <c r="B570" s="3" t="s">
        <v>13</v>
      </c>
      <c r="C570" s="3">
        <v>223685</v>
      </c>
      <c r="D570" s="3">
        <v>7</v>
      </c>
      <c r="E570" s="3">
        <v>427</v>
      </c>
      <c r="F570" s="4">
        <v>6.9878100000000004E-49</v>
      </c>
      <c r="G570" s="3">
        <v>171.874</v>
      </c>
      <c r="H570" s="3" t="s">
        <v>5381</v>
      </c>
      <c r="I570" s="3" t="s">
        <v>5382</v>
      </c>
      <c r="J570" s="3" t="s">
        <v>16</v>
      </c>
      <c r="K570" s="3" t="s">
        <v>5383</v>
      </c>
      <c r="L570" s="3" t="s">
        <v>5384</v>
      </c>
    </row>
    <row r="571" spans="1:12" x14ac:dyDescent="0.35">
      <c r="A571" s="3" t="s">
        <v>6453</v>
      </c>
      <c r="B571" s="3" t="s">
        <v>13</v>
      </c>
      <c r="C571" s="3">
        <v>223685</v>
      </c>
      <c r="D571" s="3">
        <v>12</v>
      </c>
      <c r="E571" s="3">
        <v>427</v>
      </c>
      <c r="F571" s="4">
        <v>5.3757999999999996E-82</v>
      </c>
      <c r="G571" s="3">
        <v>258.54399999999998</v>
      </c>
      <c r="H571" s="3" t="s">
        <v>5381</v>
      </c>
      <c r="I571" s="3" t="s">
        <v>5382</v>
      </c>
      <c r="J571" s="3" t="s">
        <v>16</v>
      </c>
      <c r="K571" s="3" t="s">
        <v>5383</v>
      </c>
      <c r="L571" s="3" t="s">
        <v>5384</v>
      </c>
    </row>
    <row r="572" spans="1:12" x14ac:dyDescent="0.35">
      <c r="A572" s="3" t="s">
        <v>6454</v>
      </c>
      <c r="B572" s="3" t="s">
        <v>25</v>
      </c>
      <c r="C572" s="3">
        <v>224343</v>
      </c>
      <c r="D572" s="3">
        <v>4</v>
      </c>
      <c r="E572" s="3">
        <v>294</v>
      </c>
      <c r="F572" s="4">
        <v>9.1579200000000003E-19</v>
      </c>
      <c r="G572" s="3">
        <v>84.051000000000002</v>
      </c>
      <c r="H572" s="3" t="s">
        <v>5377</v>
      </c>
      <c r="I572" s="3" t="s">
        <v>5378</v>
      </c>
      <c r="J572" s="3" t="s">
        <v>16</v>
      </c>
      <c r="K572" s="3" t="s">
        <v>16</v>
      </c>
      <c r="L572" s="3" t="s">
        <v>5379</v>
      </c>
    </row>
    <row r="573" spans="1:12" x14ac:dyDescent="0.35">
      <c r="A573" s="3" t="s">
        <v>6455</v>
      </c>
      <c r="B573" s="3" t="s">
        <v>13</v>
      </c>
      <c r="C573" s="3">
        <v>223632</v>
      </c>
      <c r="D573" s="3">
        <v>1</v>
      </c>
      <c r="E573" s="3">
        <v>183</v>
      </c>
      <c r="F573" s="4">
        <v>7.1657200000000001E-28</v>
      </c>
      <c r="G573" s="3">
        <v>102.836</v>
      </c>
      <c r="H573" s="3" t="s">
        <v>5372</v>
      </c>
      <c r="I573" s="3" t="s">
        <v>5373</v>
      </c>
      <c r="J573" s="3" t="s">
        <v>16</v>
      </c>
      <c r="K573" s="3" t="s">
        <v>5374</v>
      </c>
      <c r="L573" s="3" t="s">
        <v>5375</v>
      </c>
    </row>
    <row r="574" spans="1:12" x14ac:dyDescent="0.35">
      <c r="A574" s="3" t="s">
        <v>6456</v>
      </c>
      <c r="B574" s="3" t="s">
        <v>13</v>
      </c>
      <c r="C574" s="3">
        <v>225818</v>
      </c>
      <c r="D574" s="3">
        <v>5</v>
      </c>
      <c r="E574" s="3">
        <v>246</v>
      </c>
      <c r="F574" s="4">
        <v>5.9950900000000001E-24</v>
      </c>
      <c r="G574" s="3">
        <v>96.275800000000004</v>
      </c>
      <c r="H574" s="3" t="s">
        <v>2100</v>
      </c>
      <c r="I574" s="3" t="s">
        <v>2101</v>
      </c>
      <c r="J574" s="3" t="s">
        <v>16</v>
      </c>
      <c r="K574" s="3" t="s">
        <v>2102</v>
      </c>
      <c r="L574" s="3" t="s">
        <v>2103</v>
      </c>
    </row>
    <row r="575" spans="1:12" x14ac:dyDescent="0.35">
      <c r="A575" s="3" t="s">
        <v>6458</v>
      </c>
      <c r="B575" s="3" t="s">
        <v>25</v>
      </c>
      <c r="C575" s="3">
        <v>331548</v>
      </c>
      <c r="D575" s="3">
        <v>2</v>
      </c>
      <c r="E575" s="3">
        <v>54</v>
      </c>
      <c r="F575" s="3">
        <v>3.5334E-4</v>
      </c>
      <c r="G575" s="3">
        <v>35.874899999999997</v>
      </c>
      <c r="H575" s="3" t="s">
        <v>5363</v>
      </c>
      <c r="I575" s="3" t="s">
        <v>5364</v>
      </c>
      <c r="J575" s="3" t="s">
        <v>74</v>
      </c>
      <c r="K575" s="3" t="s">
        <v>16</v>
      </c>
      <c r="L575" s="3" t="s">
        <v>5365</v>
      </c>
    </row>
    <row r="576" spans="1:12" x14ac:dyDescent="0.35">
      <c r="A576" s="3" t="s">
        <v>6459</v>
      </c>
      <c r="B576" s="3" t="s">
        <v>13</v>
      </c>
      <c r="C576" s="3">
        <v>224047</v>
      </c>
      <c r="D576" s="3">
        <v>3</v>
      </c>
      <c r="E576" s="3">
        <v>229</v>
      </c>
      <c r="F576" s="4">
        <v>2.3070700000000001E-98</v>
      </c>
      <c r="G576" s="3">
        <v>288</v>
      </c>
      <c r="H576" s="3" t="s">
        <v>3875</v>
      </c>
      <c r="I576" s="3" t="s">
        <v>3876</v>
      </c>
      <c r="J576" s="3" t="s">
        <v>16</v>
      </c>
      <c r="K576" s="3" t="s">
        <v>3877</v>
      </c>
      <c r="L576" s="3" t="s">
        <v>3878</v>
      </c>
    </row>
    <row r="577" spans="1:12" x14ac:dyDescent="0.35">
      <c r="A577" s="3" t="s">
        <v>6460</v>
      </c>
      <c r="B577" s="3" t="s">
        <v>13</v>
      </c>
      <c r="C577" s="3">
        <v>224047</v>
      </c>
      <c r="D577" s="3">
        <v>1</v>
      </c>
      <c r="E577" s="3">
        <v>242</v>
      </c>
      <c r="F577" s="4">
        <v>9.1536200000000004E-101</v>
      </c>
      <c r="G577" s="3">
        <v>294.16399999999999</v>
      </c>
      <c r="H577" s="3" t="s">
        <v>3875</v>
      </c>
      <c r="I577" s="3" t="s">
        <v>3876</v>
      </c>
      <c r="J577" s="3" t="s">
        <v>16</v>
      </c>
      <c r="K577" s="3" t="s">
        <v>3877</v>
      </c>
      <c r="L577" s="3" t="s">
        <v>3878</v>
      </c>
    </row>
    <row r="578" spans="1:12" x14ac:dyDescent="0.35">
      <c r="A578" s="3" t="s">
        <v>6461</v>
      </c>
      <c r="B578" s="3" t="s">
        <v>13</v>
      </c>
      <c r="C578" s="3">
        <v>223692</v>
      </c>
      <c r="D578" s="3">
        <v>4</v>
      </c>
      <c r="E578" s="3">
        <v>266</v>
      </c>
      <c r="F578" s="4">
        <v>1.3271400000000001E-48</v>
      </c>
      <c r="G578" s="3">
        <v>160.99100000000001</v>
      </c>
      <c r="H578" s="3" t="s">
        <v>3880</v>
      </c>
      <c r="I578" s="3" t="s">
        <v>3881</v>
      </c>
      <c r="J578" s="3" t="s">
        <v>16</v>
      </c>
      <c r="K578" s="3" t="s">
        <v>3882</v>
      </c>
      <c r="L578" s="3" t="s">
        <v>3883</v>
      </c>
    </row>
    <row r="579" spans="1:12" x14ac:dyDescent="0.35">
      <c r="A579" s="3" t="s">
        <v>6462</v>
      </c>
      <c r="B579" s="3" t="s">
        <v>13</v>
      </c>
      <c r="C579" s="3">
        <v>225082</v>
      </c>
      <c r="D579" s="3">
        <v>5</v>
      </c>
      <c r="E579" s="3">
        <v>237</v>
      </c>
      <c r="F579" s="4">
        <v>7.6672499999999997E-78</v>
      </c>
      <c r="G579" s="3">
        <v>235.27699999999999</v>
      </c>
      <c r="H579" s="3" t="s">
        <v>5355</v>
      </c>
      <c r="I579" s="3" t="s">
        <v>5356</v>
      </c>
      <c r="J579" s="3" t="s">
        <v>16</v>
      </c>
      <c r="K579" s="3" t="s">
        <v>5357</v>
      </c>
      <c r="L579" s="3" t="s">
        <v>5358</v>
      </c>
    </row>
    <row r="580" spans="1:12" x14ac:dyDescent="0.35">
      <c r="A580" s="3" t="s">
        <v>6463</v>
      </c>
      <c r="B580" s="3" t="s">
        <v>25</v>
      </c>
      <c r="C580" s="3">
        <v>420050</v>
      </c>
      <c r="D580" s="3">
        <v>1</v>
      </c>
      <c r="E580" s="3">
        <v>121</v>
      </c>
      <c r="F580" s="4">
        <v>1.32072E-16</v>
      </c>
      <c r="G580" s="3">
        <v>70.211200000000005</v>
      </c>
      <c r="H580" s="3" t="s">
        <v>5351</v>
      </c>
      <c r="I580" s="3" t="s">
        <v>5352</v>
      </c>
      <c r="J580" s="3" t="s">
        <v>16</v>
      </c>
      <c r="K580" s="3" t="s">
        <v>16</v>
      </c>
      <c r="L580" s="3" t="s">
        <v>5353</v>
      </c>
    </row>
    <row r="581" spans="1:12" x14ac:dyDescent="0.35">
      <c r="A581" s="3" t="s">
        <v>6464</v>
      </c>
      <c r="B581" s="3" t="s">
        <v>13</v>
      </c>
      <c r="C581" s="3">
        <v>224390</v>
      </c>
      <c r="D581" s="3">
        <v>3</v>
      </c>
      <c r="E581" s="3">
        <v>370</v>
      </c>
      <c r="F581" s="4">
        <v>7.0002299999999998E-148</v>
      </c>
      <c r="G581" s="3">
        <v>423.23</v>
      </c>
      <c r="H581" s="3" t="s">
        <v>2656</v>
      </c>
      <c r="I581" s="3" t="s">
        <v>2657</v>
      </c>
      <c r="J581" s="3" t="s">
        <v>16</v>
      </c>
      <c r="K581" s="3" t="s">
        <v>626</v>
      </c>
      <c r="L581" s="3" t="s">
        <v>2658</v>
      </c>
    </row>
    <row r="582" spans="1:12" x14ac:dyDescent="0.35">
      <c r="A582" s="3" t="s">
        <v>6465</v>
      </c>
      <c r="B582" s="3" t="s">
        <v>25</v>
      </c>
      <c r="C582" s="3">
        <v>225443</v>
      </c>
      <c r="D582" s="3">
        <v>77</v>
      </c>
      <c r="E582" s="3">
        <v>116</v>
      </c>
      <c r="F582" s="3">
        <v>9.0605500000000001E-4</v>
      </c>
      <c r="G582" s="3">
        <v>40.012300000000003</v>
      </c>
      <c r="H582" s="3" t="s">
        <v>1768</v>
      </c>
      <c r="I582" s="3" t="s">
        <v>5348</v>
      </c>
      <c r="J582" s="3" t="s">
        <v>74</v>
      </c>
      <c r="K582" s="3" t="s">
        <v>16</v>
      </c>
      <c r="L582" s="3" t="s">
        <v>1769</v>
      </c>
    </row>
    <row r="583" spans="1:12" x14ac:dyDescent="0.35">
      <c r="A583" s="3" t="s">
        <v>6466</v>
      </c>
      <c r="B583" s="3" t="s">
        <v>13</v>
      </c>
      <c r="C583" s="3">
        <v>223608</v>
      </c>
      <c r="D583" s="3">
        <v>23</v>
      </c>
      <c r="E583" s="3">
        <v>441</v>
      </c>
      <c r="F583" s="4">
        <v>5.6607799999999997E-79</v>
      </c>
      <c r="G583" s="3">
        <v>251.76</v>
      </c>
      <c r="H583" s="3" t="s">
        <v>2194</v>
      </c>
      <c r="I583" s="3" t="s">
        <v>2195</v>
      </c>
      <c r="J583" s="3" t="s">
        <v>16</v>
      </c>
      <c r="K583" s="3" t="s">
        <v>56</v>
      </c>
      <c r="L583" s="3" t="s">
        <v>2196</v>
      </c>
    </row>
    <row r="584" spans="1:12" x14ac:dyDescent="0.35">
      <c r="A584" s="3" t="s">
        <v>6467</v>
      </c>
      <c r="B584" s="3" t="s">
        <v>13</v>
      </c>
      <c r="C584" s="3">
        <v>224197</v>
      </c>
      <c r="D584" s="3">
        <v>1</v>
      </c>
      <c r="E584" s="3">
        <v>66</v>
      </c>
      <c r="F584" s="4">
        <v>6.4067999999999995E-35</v>
      </c>
      <c r="G584" s="3">
        <v>112.251</v>
      </c>
      <c r="H584" s="3" t="s">
        <v>5336</v>
      </c>
      <c r="I584" s="3" t="s">
        <v>5337</v>
      </c>
      <c r="J584" s="3" t="s">
        <v>16</v>
      </c>
      <c r="K584" s="3" t="s">
        <v>5338</v>
      </c>
      <c r="L584" s="3" t="s">
        <v>5339</v>
      </c>
    </row>
    <row r="585" spans="1:12" x14ac:dyDescent="0.35">
      <c r="A585" s="3" t="s">
        <v>6468</v>
      </c>
      <c r="B585" s="3" t="s">
        <v>13</v>
      </c>
      <c r="C585" s="3">
        <v>223290</v>
      </c>
      <c r="D585" s="3">
        <v>1</v>
      </c>
      <c r="E585" s="3">
        <v>171</v>
      </c>
      <c r="F585" s="4">
        <v>2.0771400000000001E-40</v>
      </c>
      <c r="G585" s="3">
        <v>135.108</v>
      </c>
      <c r="H585" s="3" t="s">
        <v>5331</v>
      </c>
      <c r="I585" s="3" t="s">
        <v>5332</v>
      </c>
      <c r="J585" s="3" t="s">
        <v>16</v>
      </c>
      <c r="K585" s="3" t="s">
        <v>5333</v>
      </c>
      <c r="L585" s="3" t="s">
        <v>5334</v>
      </c>
    </row>
    <row r="586" spans="1:12" x14ac:dyDescent="0.35">
      <c r="A586" s="3" t="s">
        <v>6469</v>
      </c>
      <c r="B586" s="3" t="s">
        <v>13</v>
      </c>
      <c r="C586" s="3">
        <v>223777</v>
      </c>
      <c r="D586" s="3">
        <v>59</v>
      </c>
      <c r="E586" s="3">
        <v>176</v>
      </c>
      <c r="F586" s="4">
        <v>3.8608900000000003E-15</v>
      </c>
      <c r="G586" s="3">
        <v>71.726799999999997</v>
      </c>
      <c r="H586" s="3" t="s">
        <v>5326</v>
      </c>
      <c r="I586" s="3" t="s">
        <v>5327</v>
      </c>
      <c r="J586" s="3" t="s">
        <v>99</v>
      </c>
      <c r="K586" s="3" t="s">
        <v>5328</v>
      </c>
      <c r="L586" s="3" t="s">
        <v>5329</v>
      </c>
    </row>
    <row r="587" spans="1:12" x14ac:dyDescent="0.35">
      <c r="A587" s="3" t="s">
        <v>6470</v>
      </c>
      <c r="B587" s="3" t="s">
        <v>13</v>
      </c>
      <c r="C587" s="3">
        <v>224364</v>
      </c>
      <c r="D587" s="3">
        <v>7</v>
      </c>
      <c r="E587" s="3">
        <v>103</v>
      </c>
      <c r="F587" s="4">
        <v>2.17783E-36</v>
      </c>
      <c r="G587" s="3">
        <v>118.869</v>
      </c>
      <c r="H587" s="3" t="s">
        <v>5321</v>
      </c>
      <c r="I587" s="3" t="s">
        <v>5322</v>
      </c>
      <c r="J587" s="3" t="s">
        <v>16</v>
      </c>
      <c r="K587" s="3" t="s">
        <v>5323</v>
      </c>
      <c r="L587" s="3" t="s">
        <v>5324</v>
      </c>
    </row>
    <row r="588" spans="1:12" x14ac:dyDescent="0.35">
      <c r="A588" s="3" t="s">
        <v>6471</v>
      </c>
      <c r="B588" s="3" t="s">
        <v>13</v>
      </c>
      <c r="C588" s="3">
        <v>224372</v>
      </c>
      <c r="D588" s="3">
        <v>1</v>
      </c>
      <c r="E588" s="3">
        <v>474</v>
      </c>
      <c r="F588" s="4">
        <v>9.07015E-143</v>
      </c>
      <c r="G588" s="3">
        <v>415.839</v>
      </c>
      <c r="H588" s="3" t="s">
        <v>5317</v>
      </c>
      <c r="I588" s="3" t="s">
        <v>5318</v>
      </c>
      <c r="J588" s="3" t="s">
        <v>16</v>
      </c>
      <c r="K588" s="3" t="s">
        <v>1383</v>
      </c>
      <c r="L588" s="3" t="s">
        <v>5319</v>
      </c>
    </row>
    <row r="589" spans="1:12" x14ac:dyDescent="0.35">
      <c r="A589" s="3" t="s">
        <v>6475</v>
      </c>
      <c r="B589" s="3" t="s">
        <v>13</v>
      </c>
      <c r="C589" s="3">
        <v>223827</v>
      </c>
      <c r="D589" s="3">
        <v>3</v>
      </c>
      <c r="E589" s="3">
        <v>148</v>
      </c>
      <c r="F589" s="4">
        <v>8.2087799999999994E-55</v>
      </c>
      <c r="G589" s="3">
        <v>168.94</v>
      </c>
      <c r="H589" s="3" t="s">
        <v>5312</v>
      </c>
      <c r="I589" s="3" t="s">
        <v>5313</v>
      </c>
      <c r="J589" s="3" t="s">
        <v>16</v>
      </c>
      <c r="K589" s="3" t="s">
        <v>5314</v>
      </c>
      <c r="L589" s="3" t="s">
        <v>5315</v>
      </c>
    </row>
    <row r="590" spans="1:12" x14ac:dyDescent="0.35">
      <c r="A590" s="3" t="s">
        <v>6476</v>
      </c>
      <c r="B590" s="3" t="s">
        <v>13</v>
      </c>
      <c r="C590" s="3">
        <v>223993</v>
      </c>
      <c r="D590" s="3">
        <v>1</v>
      </c>
      <c r="E590" s="3">
        <v>454</v>
      </c>
      <c r="F590" s="3">
        <v>0</v>
      </c>
      <c r="G590" s="3">
        <v>734.02599999999995</v>
      </c>
      <c r="H590" s="3" t="s">
        <v>5307</v>
      </c>
      <c r="I590" s="3" t="s">
        <v>5308</v>
      </c>
      <c r="J590" s="3" t="s">
        <v>16</v>
      </c>
      <c r="K590" s="3" t="s">
        <v>5309</v>
      </c>
      <c r="L590" s="3" t="s">
        <v>5310</v>
      </c>
    </row>
    <row r="591" spans="1:12" x14ac:dyDescent="0.35">
      <c r="A591" s="3" t="s">
        <v>6477</v>
      </c>
      <c r="B591" s="3" t="s">
        <v>13</v>
      </c>
      <c r="C591" s="3">
        <v>227292</v>
      </c>
      <c r="D591" s="3">
        <v>1</v>
      </c>
      <c r="E591" s="3">
        <v>357</v>
      </c>
      <c r="F591" s="4">
        <v>7.6295699999999994E-136</v>
      </c>
      <c r="G591" s="3">
        <v>390.935</v>
      </c>
      <c r="H591" s="3" t="s">
        <v>5303</v>
      </c>
      <c r="I591" s="3" t="s">
        <v>5303</v>
      </c>
      <c r="J591" s="3" t="s">
        <v>16</v>
      </c>
      <c r="K591" s="3" t="s">
        <v>5304</v>
      </c>
      <c r="L591" s="3" t="s">
        <v>5305</v>
      </c>
    </row>
    <row r="592" spans="1:12" x14ac:dyDescent="0.35">
      <c r="A592" s="3" t="s">
        <v>6478</v>
      </c>
      <c r="B592" s="3" t="s">
        <v>13</v>
      </c>
      <c r="C592" s="3">
        <v>224132</v>
      </c>
      <c r="D592" s="3">
        <v>1</v>
      </c>
      <c r="E592" s="3">
        <v>213</v>
      </c>
      <c r="F592" s="4">
        <v>3.0977700000000002E-79</v>
      </c>
      <c r="G592" s="3">
        <v>236.72900000000001</v>
      </c>
      <c r="H592" s="3" t="s">
        <v>5299</v>
      </c>
      <c r="I592" s="3" t="s">
        <v>5300</v>
      </c>
      <c r="J592" s="3" t="s">
        <v>16</v>
      </c>
      <c r="K592" s="3" t="s">
        <v>335</v>
      </c>
      <c r="L592" s="3" t="s">
        <v>5301</v>
      </c>
    </row>
    <row r="593" spans="1:12" x14ac:dyDescent="0.35">
      <c r="A593" s="3" t="s">
        <v>6479</v>
      </c>
      <c r="B593" s="3" t="s">
        <v>13</v>
      </c>
      <c r="C593" s="3">
        <v>224924</v>
      </c>
      <c r="D593" s="3">
        <v>5</v>
      </c>
      <c r="E593" s="3">
        <v>232</v>
      </c>
      <c r="F593" s="4">
        <v>4.3083000000000002E-69</v>
      </c>
      <c r="G593" s="3">
        <v>211.38</v>
      </c>
      <c r="H593" s="3" t="s">
        <v>5294</v>
      </c>
      <c r="I593" s="3" t="s">
        <v>5295</v>
      </c>
      <c r="J593" s="3" t="s">
        <v>16</v>
      </c>
      <c r="K593" s="3" t="s">
        <v>5296</v>
      </c>
      <c r="L593" s="3" t="s">
        <v>5297</v>
      </c>
    </row>
    <row r="594" spans="1:12" x14ac:dyDescent="0.35">
      <c r="A594" s="3" t="s">
        <v>6480</v>
      </c>
      <c r="B594" s="3" t="s">
        <v>13</v>
      </c>
      <c r="C594" s="3">
        <v>223323</v>
      </c>
      <c r="D594" s="3">
        <v>3</v>
      </c>
      <c r="E594" s="3">
        <v>158</v>
      </c>
      <c r="F594" s="4">
        <v>3.9067599999999999E-80</v>
      </c>
      <c r="G594" s="3">
        <v>234.011</v>
      </c>
      <c r="H594" s="3" t="s">
        <v>5289</v>
      </c>
      <c r="I594" s="3" t="s">
        <v>5290</v>
      </c>
      <c r="J594" s="3" t="s">
        <v>16</v>
      </c>
      <c r="K594" s="3" t="s">
        <v>5291</v>
      </c>
      <c r="L594" s="3" t="s">
        <v>5292</v>
      </c>
    </row>
    <row r="595" spans="1:12" x14ac:dyDescent="0.35">
      <c r="A595" s="3" t="s">
        <v>6481</v>
      </c>
      <c r="B595" s="3" t="s">
        <v>13</v>
      </c>
      <c r="C595" s="3">
        <v>223087</v>
      </c>
      <c r="D595" s="3">
        <v>1</v>
      </c>
      <c r="E595" s="3">
        <v>482</v>
      </c>
      <c r="F595" s="3">
        <v>0</v>
      </c>
      <c r="G595" s="3">
        <v>542.68200000000002</v>
      </c>
      <c r="H595" s="3" t="s">
        <v>5285</v>
      </c>
      <c r="I595" s="3" t="s">
        <v>5286</v>
      </c>
      <c r="J595" s="3" t="s">
        <v>16</v>
      </c>
      <c r="K595" s="3" t="s">
        <v>274</v>
      </c>
      <c r="L595" s="3" t="s">
        <v>5287</v>
      </c>
    </row>
    <row r="596" spans="1:12" x14ac:dyDescent="0.35">
      <c r="A596" s="3" t="s">
        <v>6482</v>
      </c>
      <c r="B596" s="3" t="s">
        <v>13</v>
      </c>
      <c r="C596" s="3">
        <v>224982</v>
      </c>
      <c r="D596" s="3">
        <v>1</v>
      </c>
      <c r="E596" s="3">
        <v>235</v>
      </c>
      <c r="F596" s="4">
        <v>2.83284E-85</v>
      </c>
      <c r="G596" s="3">
        <v>253.40600000000001</v>
      </c>
      <c r="H596" s="3" t="s">
        <v>5280</v>
      </c>
      <c r="I596" s="3" t="s">
        <v>5281</v>
      </c>
      <c r="J596" s="3" t="s">
        <v>16</v>
      </c>
      <c r="K596" s="3" t="s">
        <v>5282</v>
      </c>
      <c r="L596" s="3" t="s">
        <v>5283</v>
      </c>
    </row>
    <row r="597" spans="1:12" x14ac:dyDescent="0.35">
      <c r="A597" s="3" t="s">
        <v>6483</v>
      </c>
      <c r="B597" s="3" t="s">
        <v>25</v>
      </c>
      <c r="C597" s="3">
        <v>418430</v>
      </c>
      <c r="D597" s="3">
        <v>3</v>
      </c>
      <c r="E597" s="3">
        <v>144</v>
      </c>
      <c r="F597" s="4">
        <v>1.5772000000000001E-14</v>
      </c>
      <c r="G597" s="3">
        <v>69.215199999999996</v>
      </c>
      <c r="H597" s="3" t="s">
        <v>501</v>
      </c>
      <c r="I597" s="3" t="s">
        <v>577</v>
      </c>
      <c r="J597" s="3" t="s">
        <v>113</v>
      </c>
      <c r="K597" s="3" t="s">
        <v>16</v>
      </c>
      <c r="L597" s="3" t="s">
        <v>578</v>
      </c>
    </row>
    <row r="598" spans="1:12" x14ac:dyDescent="0.35">
      <c r="A598" s="3" t="s">
        <v>6486</v>
      </c>
      <c r="B598" s="3" t="s">
        <v>13</v>
      </c>
      <c r="C598" s="3">
        <v>223997</v>
      </c>
      <c r="D598" s="3">
        <v>21</v>
      </c>
      <c r="E598" s="3">
        <v>366</v>
      </c>
      <c r="F598" s="4">
        <v>2.8142800000000001E-123</v>
      </c>
      <c r="G598" s="3">
        <v>359.26400000000001</v>
      </c>
      <c r="H598" s="3" t="s">
        <v>2344</v>
      </c>
      <c r="I598" s="3" t="s">
        <v>2345</v>
      </c>
      <c r="J598" s="3" t="s">
        <v>16</v>
      </c>
      <c r="K598" s="3" t="s">
        <v>2346</v>
      </c>
      <c r="L598" s="3" t="s">
        <v>2347</v>
      </c>
    </row>
    <row r="599" spans="1:12" x14ac:dyDescent="0.35">
      <c r="A599" s="3" t="s">
        <v>6487</v>
      </c>
      <c r="B599" s="3" t="s">
        <v>13</v>
      </c>
      <c r="C599" s="3">
        <v>223101</v>
      </c>
      <c r="D599" s="3">
        <v>3</v>
      </c>
      <c r="E599" s="3">
        <v>325</v>
      </c>
      <c r="F599" s="3">
        <v>0</v>
      </c>
      <c r="G599" s="3">
        <v>503.99099999999999</v>
      </c>
      <c r="H599" s="3" t="s">
        <v>5274</v>
      </c>
      <c r="I599" s="3" t="s">
        <v>5275</v>
      </c>
      <c r="J599" s="3" t="s">
        <v>16</v>
      </c>
      <c r="K599" s="3" t="s">
        <v>2349</v>
      </c>
      <c r="L599" s="3" t="s">
        <v>2351</v>
      </c>
    </row>
    <row r="600" spans="1:12" x14ac:dyDescent="0.35">
      <c r="A600" s="3" t="s">
        <v>6488</v>
      </c>
      <c r="B600" s="3" t="s">
        <v>13</v>
      </c>
      <c r="C600" s="3">
        <v>223582</v>
      </c>
      <c r="D600" s="3">
        <v>1</v>
      </c>
      <c r="E600" s="3">
        <v>434</v>
      </c>
      <c r="F600" s="4">
        <v>2.90719E-149</v>
      </c>
      <c r="G600" s="3">
        <v>429.89499999999998</v>
      </c>
      <c r="H600" s="3" t="s">
        <v>5271</v>
      </c>
      <c r="I600" s="3" t="s">
        <v>5272</v>
      </c>
      <c r="J600" s="3" t="s">
        <v>16</v>
      </c>
      <c r="K600" s="3" t="s">
        <v>4835</v>
      </c>
      <c r="L600" s="3" t="s">
        <v>4837</v>
      </c>
    </row>
    <row r="601" spans="1:12" x14ac:dyDescent="0.35">
      <c r="A601" s="3" t="s">
        <v>6489</v>
      </c>
      <c r="B601" s="3" t="s">
        <v>13</v>
      </c>
      <c r="C601" s="3">
        <v>224169</v>
      </c>
      <c r="D601" s="3">
        <v>6</v>
      </c>
      <c r="E601" s="3">
        <v>458</v>
      </c>
      <c r="F601" s="3">
        <v>0</v>
      </c>
      <c r="G601" s="3">
        <v>526.77700000000004</v>
      </c>
      <c r="H601" s="3" t="s">
        <v>3344</v>
      </c>
      <c r="I601" s="3" t="s">
        <v>3345</v>
      </c>
      <c r="J601" s="3" t="s">
        <v>16</v>
      </c>
      <c r="K601" s="3" t="s">
        <v>1251</v>
      </c>
      <c r="L601" s="3" t="s">
        <v>3346</v>
      </c>
    </row>
    <row r="602" spans="1:12" x14ac:dyDescent="0.35">
      <c r="A602" s="3" t="s">
        <v>6490</v>
      </c>
      <c r="B602" s="3" t="s">
        <v>13</v>
      </c>
      <c r="C602" s="3">
        <v>224594</v>
      </c>
      <c r="D602" s="3">
        <v>88</v>
      </c>
      <c r="E602" s="3">
        <v>408</v>
      </c>
      <c r="F602" s="4">
        <v>1.84218E-32</v>
      </c>
      <c r="G602" s="3">
        <v>126.648</v>
      </c>
      <c r="H602" s="3" t="s">
        <v>2459</v>
      </c>
      <c r="I602" s="3" t="s">
        <v>2460</v>
      </c>
      <c r="J602" s="3" t="s">
        <v>16</v>
      </c>
      <c r="K602" s="3" t="s">
        <v>2461</v>
      </c>
      <c r="L602" s="3" t="s">
        <v>2462</v>
      </c>
    </row>
    <row r="603" spans="1:12" x14ac:dyDescent="0.35">
      <c r="A603" s="3" t="s">
        <v>6491</v>
      </c>
      <c r="B603" s="3" t="s">
        <v>13</v>
      </c>
      <c r="C603" s="3">
        <v>224046</v>
      </c>
      <c r="D603" s="3">
        <v>1</v>
      </c>
      <c r="E603" s="3">
        <v>232</v>
      </c>
      <c r="F603" s="4">
        <v>9.1570400000000003E-113</v>
      </c>
      <c r="G603" s="3">
        <v>323.79700000000003</v>
      </c>
      <c r="H603" s="3" t="s">
        <v>5265</v>
      </c>
      <c r="I603" s="3" t="s">
        <v>5266</v>
      </c>
      <c r="J603" s="3" t="s">
        <v>16</v>
      </c>
      <c r="K603" s="3" t="s">
        <v>369</v>
      </c>
      <c r="L603" s="3" t="s">
        <v>5267</v>
      </c>
    </row>
    <row r="604" spans="1:12" x14ac:dyDescent="0.35">
      <c r="A604" s="3" t="s">
        <v>6492</v>
      </c>
      <c r="B604" s="3" t="s">
        <v>13</v>
      </c>
      <c r="C604" s="3">
        <v>224240</v>
      </c>
      <c r="D604" s="3">
        <v>11</v>
      </c>
      <c r="E604" s="3">
        <v>156</v>
      </c>
      <c r="F604" s="4">
        <v>1.73924E-39</v>
      </c>
      <c r="G604" s="3">
        <v>133.24799999999999</v>
      </c>
      <c r="H604" s="3" t="s">
        <v>5251</v>
      </c>
      <c r="I604" s="3" t="s">
        <v>5252</v>
      </c>
      <c r="J604" s="3" t="s">
        <v>16</v>
      </c>
      <c r="K604" s="3" t="s">
        <v>5253</v>
      </c>
      <c r="L604" s="3" t="s">
        <v>5254</v>
      </c>
    </row>
    <row r="605" spans="1:12" x14ac:dyDescent="0.35">
      <c r="A605" s="3" t="s">
        <v>6493</v>
      </c>
      <c r="B605" s="3" t="s">
        <v>13</v>
      </c>
      <c r="C605" s="3">
        <v>223628</v>
      </c>
      <c r="D605" s="3">
        <v>1</v>
      </c>
      <c r="E605" s="3">
        <v>497</v>
      </c>
      <c r="F605" s="3">
        <v>0</v>
      </c>
      <c r="G605" s="3">
        <v>891.18899999999996</v>
      </c>
      <c r="H605" s="3" t="s">
        <v>5246</v>
      </c>
      <c r="I605" s="3" t="s">
        <v>5247</v>
      </c>
      <c r="J605" s="3" t="s">
        <v>16</v>
      </c>
      <c r="K605" s="3" t="s">
        <v>5248</v>
      </c>
      <c r="L605" s="3" t="s">
        <v>5249</v>
      </c>
    </row>
    <row r="606" spans="1:12" x14ac:dyDescent="0.35">
      <c r="A606" s="3" t="s">
        <v>6494</v>
      </c>
      <c r="B606" s="3" t="s">
        <v>13</v>
      </c>
      <c r="C606" s="3">
        <v>223651</v>
      </c>
      <c r="D606" s="3">
        <v>8</v>
      </c>
      <c r="E606" s="3">
        <v>604</v>
      </c>
      <c r="F606" s="4">
        <v>7.9839700000000004E-177</v>
      </c>
      <c r="G606" s="3">
        <v>511.43799999999999</v>
      </c>
      <c r="H606" s="3" t="s">
        <v>5243</v>
      </c>
      <c r="I606" s="3" t="s">
        <v>5244</v>
      </c>
      <c r="J606" s="3" t="s">
        <v>16</v>
      </c>
      <c r="K606" s="3" t="s">
        <v>466</v>
      </c>
      <c r="L606" s="3" t="s">
        <v>4920</v>
      </c>
    </row>
    <row r="607" spans="1:12" x14ac:dyDescent="0.35">
      <c r="A607" s="3" t="s">
        <v>6495</v>
      </c>
      <c r="B607" s="3" t="s">
        <v>13</v>
      </c>
      <c r="C607" s="3">
        <v>223653</v>
      </c>
      <c r="D607" s="3">
        <v>3</v>
      </c>
      <c r="E607" s="3">
        <v>233</v>
      </c>
      <c r="F607" s="4">
        <v>2.3327899999999999E-76</v>
      </c>
      <c r="G607" s="3">
        <v>230.58699999999999</v>
      </c>
      <c r="H607" s="3" t="s">
        <v>2691</v>
      </c>
      <c r="I607" s="3" t="s">
        <v>2692</v>
      </c>
      <c r="J607" s="3" t="s">
        <v>16</v>
      </c>
      <c r="K607" s="3" t="s">
        <v>2693</v>
      </c>
      <c r="L607" s="3" t="s">
        <v>2694</v>
      </c>
    </row>
    <row r="608" spans="1:12" x14ac:dyDescent="0.35">
      <c r="A608" s="3" t="s">
        <v>6496</v>
      </c>
      <c r="B608" s="3" t="s">
        <v>13</v>
      </c>
      <c r="C608" s="3">
        <v>223215</v>
      </c>
      <c r="D608" s="3">
        <v>1</v>
      </c>
      <c r="E608" s="3">
        <v>398</v>
      </c>
      <c r="F608" s="3">
        <v>0</v>
      </c>
      <c r="G608" s="3">
        <v>653.495</v>
      </c>
      <c r="H608" s="3" t="s">
        <v>5232</v>
      </c>
      <c r="I608" s="3" t="s">
        <v>5233</v>
      </c>
      <c r="J608" s="3" t="s">
        <v>16</v>
      </c>
      <c r="K608" s="3" t="s">
        <v>118</v>
      </c>
      <c r="L608" s="3" t="s">
        <v>5234</v>
      </c>
    </row>
    <row r="609" spans="1:12" x14ac:dyDescent="0.35">
      <c r="A609" s="3" t="s">
        <v>6497</v>
      </c>
      <c r="B609" s="3" t="s">
        <v>13</v>
      </c>
      <c r="C609" s="3">
        <v>223243</v>
      </c>
      <c r="D609" s="3">
        <v>1</v>
      </c>
      <c r="E609" s="3">
        <v>457</v>
      </c>
      <c r="F609" s="3">
        <v>0</v>
      </c>
      <c r="G609" s="3">
        <v>718.65</v>
      </c>
      <c r="H609" s="3" t="s">
        <v>5227</v>
      </c>
      <c r="I609" s="3" t="s">
        <v>5228</v>
      </c>
      <c r="J609" s="3" t="s">
        <v>16</v>
      </c>
      <c r="K609" s="3" t="s">
        <v>5229</v>
      </c>
      <c r="L609" s="3" t="s">
        <v>5230</v>
      </c>
    </row>
    <row r="610" spans="1:12" x14ac:dyDescent="0.35">
      <c r="A610" s="3" t="s">
        <v>6498</v>
      </c>
      <c r="B610" s="3" t="s">
        <v>13</v>
      </c>
      <c r="C610" s="3">
        <v>223667</v>
      </c>
      <c r="D610" s="3">
        <v>1</v>
      </c>
      <c r="E610" s="3">
        <v>115</v>
      </c>
      <c r="F610" s="4">
        <v>2.1946699999999999E-27</v>
      </c>
      <c r="G610" s="3">
        <v>96.960899999999995</v>
      </c>
      <c r="H610" s="3" t="s">
        <v>5222</v>
      </c>
      <c r="I610" s="3" t="s">
        <v>5223</v>
      </c>
      <c r="J610" s="3" t="s">
        <v>16</v>
      </c>
      <c r="K610" s="3" t="s">
        <v>5224</v>
      </c>
      <c r="L610" s="3" t="s">
        <v>5225</v>
      </c>
    </row>
    <row r="611" spans="1:12" x14ac:dyDescent="0.35">
      <c r="A611" s="3" t="s">
        <v>6499</v>
      </c>
      <c r="B611" s="3" t="s">
        <v>25</v>
      </c>
      <c r="C611" s="3">
        <v>224760</v>
      </c>
      <c r="D611" s="3">
        <v>1</v>
      </c>
      <c r="E611" s="3">
        <v>317</v>
      </c>
      <c r="F611" s="4">
        <v>2.4076199999999999E-49</v>
      </c>
      <c r="G611" s="3">
        <v>163.22999999999999</v>
      </c>
      <c r="H611" s="3" t="s">
        <v>5217</v>
      </c>
      <c r="I611" s="3" t="s">
        <v>5218</v>
      </c>
      <c r="J611" s="3" t="s">
        <v>16</v>
      </c>
      <c r="K611" s="3" t="s">
        <v>16</v>
      </c>
      <c r="L611" s="3" t="s">
        <v>5219</v>
      </c>
    </row>
    <row r="612" spans="1:12" x14ac:dyDescent="0.35">
      <c r="A612" s="3" t="s">
        <v>6500</v>
      </c>
      <c r="B612" s="3" t="s">
        <v>13</v>
      </c>
      <c r="C612" s="3">
        <v>223308</v>
      </c>
      <c r="D612" s="3">
        <v>1</v>
      </c>
      <c r="E612" s="3">
        <v>44</v>
      </c>
      <c r="F612" s="4">
        <v>2.9602800000000001E-11</v>
      </c>
      <c r="G612" s="3">
        <v>51.145699999999998</v>
      </c>
      <c r="H612" s="3" t="s">
        <v>5212</v>
      </c>
      <c r="I612" s="3" t="s">
        <v>5213</v>
      </c>
      <c r="J612" s="3" t="s">
        <v>16</v>
      </c>
      <c r="K612" s="3" t="s">
        <v>5214</v>
      </c>
      <c r="L612" s="3" t="s">
        <v>5215</v>
      </c>
    </row>
    <row r="613" spans="1:12" x14ac:dyDescent="0.35">
      <c r="A613" s="3" t="s">
        <v>6501</v>
      </c>
      <c r="B613" s="3" t="s">
        <v>25</v>
      </c>
      <c r="C613" s="3">
        <v>412396</v>
      </c>
      <c r="D613" s="3">
        <v>1</v>
      </c>
      <c r="E613" s="3">
        <v>305</v>
      </c>
      <c r="F613" s="4">
        <v>4.0407199999999999E-123</v>
      </c>
      <c r="G613" s="3">
        <v>354.36500000000001</v>
      </c>
      <c r="H613" s="3" t="s">
        <v>2224</v>
      </c>
      <c r="I613" s="3" t="s">
        <v>5209</v>
      </c>
      <c r="J613" s="3" t="s">
        <v>16</v>
      </c>
      <c r="K613" s="3" t="s">
        <v>16</v>
      </c>
      <c r="L613" s="3" t="s">
        <v>5210</v>
      </c>
    </row>
    <row r="614" spans="1:12" x14ac:dyDescent="0.35">
      <c r="A614" s="3" t="s">
        <v>6502</v>
      </c>
      <c r="B614" s="3" t="s">
        <v>13</v>
      </c>
      <c r="C614" s="3">
        <v>226878</v>
      </c>
      <c r="D614" s="3">
        <v>1</v>
      </c>
      <c r="E614" s="3">
        <v>85</v>
      </c>
      <c r="F614" s="4">
        <v>1.68532E-50</v>
      </c>
      <c r="G614" s="3">
        <v>153.36000000000001</v>
      </c>
      <c r="H614" s="3" t="s">
        <v>5204</v>
      </c>
      <c r="I614" s="3" t="s">
        <v>5205</v>
      </c>
      <c r="J614" s="3" t="s">
        <v>16</v>
      </c>
      <c r="K614" s="3" t="s">
        <v>5206</v>
      </c>
      <c r="L614" s="3" t="s">
        <v>5207</v>
      </c>
    </row>
    <row r="615" spans="1:12" x14ac:dyDescent="0.35">
      <c r="A615" s="3" t="s">
        <v>6503</v>
      </c>
      <c r="B615" s="3" t="s">
        <v>13</v>
      </c>
      <c r="C615" s="3">
        <v>223886</v>
      </c>
      <c r="D615" s="3">
        <v>1</v>
      </c>
      <c r="E615" s="3">
        <v>139</v>
      </c>
      <c r="F615" s="4">
        <v>1.7022100000000001E-58</v>
      </c>
      <c r="G615" s="3">
        <v>177.81</v>
      </c>
      <c r="H615" s="3" t="s">
        <v>5199</v>
      </c>
      <c r="I615" s="3" t="s">
        <v>5200</v>
      </c>
      <c r="J615" s="3" t="s">
        <v>16</v>
      </c>
      <c r="K615" s="3" t="s">
        <v>5201</v>
      </c>
      <c r="L615" s="3" t="s">
        <v>5202</v>
      </c>
    </row>
    <row r="616" spans="1:12" x14ac:dyDescent="0.35">
      <c r="A616" s="3" t="s">
        <v>6504</v>
      </c>
      <c r="B616" s="3" t="s">
        <v>25</v>
      </c>
      <c r="C616" s="3">
        <v>412983</v>
      </c>
      <c r="D616" s="3">
        <v>3</v>
      </c>
      <c r="E616" s="3">
        <v>100</v>
      </c>
      <c r="F616" s="4">
        <v>6.2418999999999994E-11</v>
      </c>
      <c r="G616" s="3">
        <v>54.033799999999999</v>
      </c>
      <c r="H616" s="3" t="s">
        <v>5195</v>
      </c>
      <c r="I616" s="3" t="s">
        <v>5196</v>
      </c>
      <c r="J616" s="3" t="s">
        <v>16</v>
      </c>
      <c r="K616" s="3" t="s">
        <v>16</v>
      </c>
      <c r="L616" s="3" t="s">
        <v>5197</v>
      </c>
    </row>
    <row r="617" spans="1:12" x14ac:dyDescent="0.35">
      <c r="A617" s="3" t="s">
        <v>6505</v>
      </c>
      <c r="B617" s="3" t="s">
        <v>13</v>
      </c>
      <c r="C617" s="3">
        <v>224083</v>
      </c>
      <c r="D617" s="3">
        <v>39</v>
      </c>
      <c r="E617" s="3">
        <v>368</v>
      </c>
      <c r="F617" s="4">
        <v>4.7338800000000001E-83</v>
      </c>
      <c r="G617" s="3">
        <v>255.38499999999999</v>
      </c>
      <c r="H617" s="3" t="s">
        <v>3160</v>
      </c>
      <c r="I617" s="3" t="s">
        <v>3161</v>
      </c>
      <c r="J617" s="3" t="s">
        <v>16</v>
      </c>
      <c r="K617" s="3" t="s">
        <v>3162</v>
      </c>
      <c r="L617" s="3" t="s">
        <v>3163</v>
      </c>
    </row>
    <row r="618" spans="1:12" x14ac:dyDescent="0.35">
      <c r="A618" s="3" t="s">
        <v>6506</v>
      </c>
      <c r="B618" s="3" t="s">
        <v>13</v>
      </c>
      <c r="C618" s="3">
        <v>224282</v>
      </c>
      <c r="D618" s="3">
        <v>1</v>
      </c>
      <c r="E618" s="3">
        <v>357</v>
      </c>
      <c r="F618" s="4">
        <v>1.1060700000000001E-149</v>
      </c>
      <c r="G618" s="3">
        <v>425.86399999999998</v>
      </c>
      <c r="H618" s="3" t="s">
        <v>624</v>
      </c>
      <c r="I618" s="3" t="s">
        <v>625</v>
      </c>
      <c r="J618" s="3" t="s">
        <v>16</v>
      </c>
      <c r="K618" s="3" t="s">
        <v>626</v>
      </c>
      <c r="L618" s="3" t="s">
        <v>627</v>
      </c>
    </row>
    <row r="619" spans="1:12" x14ac:dyDescent="0.35">
      <c r="A619" s="3" t="s">
        <v>6507</v>
      </c>
      <c r="B619" s="3" t="s">
        <v>13</v>
      </c>
      <c r="C619" s="3">
        <v>224247</v>
      </c>
      <c r="D619" s="3">
        <v>15</v>
      </c>
      <c r="E619" s="3">
        <v>721</v>
      </c>
      <c r="F619" s="3">
        <v>0</v>
      </c>
      <c r="G619" s="3">
        <v>950.25400000000002</v>
      </c>
      <c r="H619" s="3" t="s">
        <v>629</v>
      </c>
      <c r="I619" s="3" t="s">
        <v>630</v>
      </c>
      <c r="J619" s="3" t="s">
        <v>16</v>
      </c>
      <c r="K619" s="3" t="s">
        <v>631</v>
      </c>
      <c r="L619" s="3" t="s">
        <v>632</v>
      </c>
    </row>
    <row r="620" spans="1:12" x14ac:dyDescent="0.35">
      <c r="A620" s="3" t="s">
        <v>6508</v>
      </c>
      <c r="B620" s="3" t="s">
        <v>13</v>
      </c>
      <c r="C620" s="3">
        <v>223675</v>
      </c>
      <c r="D620" s="3">
        <v>16</v>
      </c>
      <c r="E620" s="3">
        <v>189</v>
      </c>
      <c r="F620" s="4">
        <v>1.6901500000000001E-40</v>
      </c>
      <c r="G620" s="3">
        <v>136.74700000000001</v>
      </c>
      <c r="H620" s="3" t="s">
        <v>634</v>
      </c>
      <c r="I620" s="3" t="s">
        <v>635</v>
      </c>
      <c r="J620" s="3" t="s">
        <v>16</v>
      </c>
      <c r="K620" s="3" t="s">
        <v>636</v>
      </c>
      <c r="L620" s="3" t="s">
        <v>637</v>
      </c>
    </row>
    <row r="621" spans="1:12" x14ac:dyDescent="0.35">
      <c r="A621" s="3" t="s">
        <v>6509</v>
      </c>
      <c r="B621" s="3" t="s">
        <v>25</v>
      </c>
      <c r="C621" s="3">
        <v>412381</v>
      </c>
      <c r="D621" s="3">
        <v>4</v>
      </c>
      <c r="E621" s="3">
        <v>109</v>
      </c>
      <c r="F621" s="4">
        <v>9.9379600000000009E-19</v>
      </c>
      <c r="G621" s="3">
        <v>76.662999999999997</v>
      </c>
      <c r="H621" s="3" t="s">
        <v>639</v>
      </c>
      <c r="I621" s="3" t="s">
        <v>640</v>
      </c>
      <c r="J621" s="3" t="s">
        <v>16</v>
      </c>
      <c r="K621" s="3" t="s">
        <v>16</v>
      </c>
      <c r="L621" s="3" t="s">
        <v>641</v>
      </c>
    </row>
    <row r="622" spans="1:12" x14ac:dyDescent="0.35">
      <c r="A622" s="3" t="s">
        <v>6510</v>
      </c>
      <c r="B622" s="3" t="s">
        <v>25</v>
      </c>
      <c r="C622" s="3">
        <v>226118</v>
      </c>
      <c r="D622" s="3">
        <v>1</v>
      </c>
      <c r="E622" s="3">
        <v>626</v>
      </c>
      <c r="F622" s="3">
        <v>0</v>
      </c>
      <c r="G622" s="3">
        <v>710.34500000000003</v>
      </c>
      <c r="H622" s="3" t="s">
        <v>643</v>
      </c>
      <c r="I622" s="3" t="s">
        <v>644</v>
      </c>
      <c r="J622" s="3" t="s">
        <v>16</v>
      </c>
      <c r="K622" s="3" t="s">
        <v>16</v>
      </c>
      <c r="L622" s="3" t="s">
        <v>645</v>
      </c>
    </row>
    <row r="623" spans="1:12" x14ac:dyDescent="0.35">
      <c r="A623" s="3" t="s">
        <v>6511</v>
      </c>
      <c r="B623" s="3" t="s">
        <v>13</v>
      </c>
      <c r="C623" s="3">
        <v>223656</v>
      </c>
      <c r="D623" s="3">
        <v>1</v>
      </c>
      <c r="E623" s="3">
        <v>227</v>
      </c>
      <c r="F623" s="4">
        <v>3.2069299999999997E-33</v>
      </c>
      <c r="G623" s="3">
        <v>122.77200000000001</v>
      </c>
      <c r="H623" s="3" t="s">
        <v>473</v>
      </c>
      <c r="I623" s="3" t="s">
        <v>474</v>
      </c>
      <c r="J623" s="3" t="s">
        <v>16</v>
      </c>
      <c r="K623" s="3" t="s">
        <v>475</v>
      </c>
      <c r="L623" s="3" t="s">
        <v>476</v>
      </c>
    </row>
    <row r="624" spans="1:12" x14ac:dyDescent="0.35">
      <c r="A624" s="3" t="s">
        <v>6512</v>
      </c>
      <c r="B624" s="3" t="s">
        <v>13</v>
      </c>
      <c r="C624" s="3">
        <v>224194</v>
      </c>
      <c r="D624" s="3">
        <v>8</v>
      </c>
      <c r="E624" s="3">
        <v>319</v>
      </c>
      <c r="F624" s="4">
        <v>3.1468800000000001E-34</v>
      </c>
      <c r="G624" s="3">
        <v>127.437</v>
      </c>
      <c r="H624" s="3" t="s">
        <v>652</v>
      </c>
      <c r="I624" s="3" t="s">
        <v>653</v>
      </c>
      <c r="J624" s="3" t="s">
        <v>16</v>
      </c>
      <c r="K624" s="3" t="s">
        <v>654</v>
      </c>
      <c r="L624" s="3" t="s">
        <v>655</v>
      </c>
    </row>
    <row r="625" spans="1:12" x14ac:dyDescent="0.35">
      <c r="A625" s="3" t="s">
        <v>6513</v>
      </c>
      <c r="B625" s="3" t="s">
        <v>13</v>
      </c>
      <c r="C625" s="3">
        <v>223163</v>
      </c>
      <c r="D625" s="3">
        <v>3</v>
      </c>
      <c r="E625" s="3">
        <v>1146</v>
      </c>
      <c r="F625" s="3">
        <v>0</v>
      </c>
      <c r="G625" s="3">
        <v>1620.72</v>
      </c>
      <c r="H625" s="3" t="s">
        <v>657</v>
      </c>
      <c r="I625" s="3" t="s">
        <v>658</v>
      </c>
      <c r="J625" s="3" t="s">
        <v>16</v>
      </c>
      <c r="K625" s="3" t="s">
        <v>659</v>
      </c>
      <c r="L625" s="3" t="s">
        <v>660</v>
      </c>
    </row>
    <row r="626" spans="1:12" x14ac:dyDescent="0.35">
      <c r="A626" s="3" t="s">
        <v>6514</v>
      </c>
      <c r="B626" s="3" t="s">
        <v>13</v>
      </c>
      <c r="C626" s="3">
        <v>223164</v>
      </c>
      <c r="D626" s="3">
        <v>4</v>
      </c>
      <c r="E626" s="3">
        <v>857</v>
      </c>
      <c r="F626" s="3">
        <v>0</v>
      </c>
      <c r="G626" s="3">
        <v>995.20699999999999</v>
      </c>
      <c r="H626" s="3" t="s">
        <v>662</v>
      </c>
      <c r="I626" s="3" t="s">
        <v>663</v>
      </c>
      <c r="J626" s="3" t="s">
        <v>16</v>
      </c>
      <c r="K626" s="3" t="s">
        <v>664</v>
      </c>
      <c r="L626" s="3" t="s">
        <v>665</v>
      </c>
    </row>
    <row r="627" spans="1:12" x14ac:dyDescent="0.35">
      <c r="A627" s="3" t="s">
        <v>6514</v>
      </c>
      <c r="B627" s="3" t="s">
        <v>25</v>
      </c>
      <c r="C627" s="3">
        <v>223164</v>
      </c>
      <c r="D627" s="3">
        <v>916</v>
      </c>
      <c r="E627" s="3">
        <v>1179</v>
      </c>
      <c r="F627" s="4">
        <v>4.0442300000000001E-10</v>
      </c>
      <c r="G627" s="3">
        <v>64.179900000000004</v>
      </c>
      <c r="H627" s="3" t="s">
        <v>664</v>
      </c>
      <c r="I627" s="3" t="s">
        <v>666</v>
      </c>
      <c r="J627" s="3" t="s">
        <v>99</v>
      </c>
      <c r="K627" s="3" t="s">
        <v>16</v>
      </c>
      <c r="L627" s="3" t="s">
        <v>665</v>
      </c>
    </row>
    <row r="628" spans="1:12" x14ac:dyDescent="0.35">
      <c r="A628" s="3" t="s">
        <v>6515</v>
      </c>
      <c r="B628" s="3" t="s">
        <v>25</v>
      </c>
      <c r="C628" s="3">
        <v>331736</v>
      </c>
      <c r="D628" s="3">
        <v>5</v>
      </c>
      <c r="E628" s="3">
        <v>294</v>
      </c>
      <c r="F628" s="4">
        <v>3.2902899999999999E-77</v>
      </c>
      <c r="G628" s="3">
        <v>236.459</v>
      </c>
      <c r="H628" s="3" t="s">
        <v>668</v>
      </c>
      <c r="I628" s="3" t="s">
        <v>669</v>
      </c>
      <c r="J628" s="3" t="s">
        <v>16</v>
      </c>
      <c r="K628" s="3" t="s">
        <v>16</v>
      </c>
      <c r="L628" s="3" t="s">
        <v>670</v>
      </c>
    </row>
    <row r="629" spans="1:12" x14ac:dyDescent="0.35">
      <c r="A629" s="3" t="s">
        <v>6516</v>
      </c>
      <c r="B629" s="3" t="s">
        <v>13</v>
      </c>
      <c r="C629" s="3">
        <v>223420</v>
      </c>
      <c r="D629" s="3">
        <v>10</v>
      </c>
      <c r="E629" s="3">
        <v>381</v>
      </c>
      <c r="F629" s="3">
        <v>0</v>
      </c>
      <c r="G629" s="3">
        <v>633.53</v>
      </c>
      <c r="H629" s="3" t="s">
        <v>672</v>
      </c>
      <c r="I629" s="3" t="s">
        <v>673</v>
      </c>
      <c r="J629" s="3" t="s">
        <v>16</v>
      </c>
      <c r="K629" s="3" t="s">
        <v>674</v>
      </c>
      <c r="L629" s="3" t="s">
        <v>675</v>
      </c>
    </row>
    <row r="630" spans="1:12" x14ac:dyDescent="0.35">
      <c r="A630" s="3" t="s">
        <v>6517</v>
      </c>
      <c r="B630" s="3" t="s">
        <v>13</v>
      </c>
      <c r="C630" s="3">
        <v>224775</v>
      </c>
      <c r="D630" s="3">
        <v>1</v>
      </c>
      <c r="E630" s="3">
        <v>88</v>
      </c>
      <c r="F630" s="4">
        <v>7.3322400000000003E-20</v>
      </c>
      <c r="G630" s="3">
        <v>78.442700000000002</v>
      </c>
      <c r="H630" s="3" t="s">
        <v>677</v>
      </c>
      <c r="I630" s="3" t="s">
        <v>678</v>
      </c>
      <c r="J630" s="3" t="s">
        <v>16</v>
      </c>
      <c r="K630" s="3" t="s">
        <v>679</v>
      </c>
      <c r="L630" s="3" t="s">
        <v>680</v>
      </c>
    </row>
    <row r="631" spans="1:12" x14ac:dyDescent="0.35">
      <c r="A631" s="3" t="s">
        <v>6518</v>
      </c>
      <c r="B631" s="3" t="s">
        <v>13</v>
      </c>
      <c r="C631" s="3">
        <v>223099</v>
      </c>
      <c r="D631" s="3">
        <v>1</v>
      </c>
      <c r="E631" s="3">
        <v>248</v>
      </c>
      <c r="F631" s="4">
        <v>1.1115899999999999E-118</v>
      </c>
      <c r="G631" s="3">
        <v>338.49400000000003</v>
      </c>
      <c r="H631" s="3" t="s">
        <v>682</v>
      </c>
      <c r="I631" s="3" t="s">
        <v>683</v>
      </c>
      <c r="J631" s="3" t="s">
        <v>16</v>
      </c>
      <c r="K631" s="3" t="s">
        <v>684</v>
      </c>
      <c r="L631" s="3" t="s">
        <v>685</v>
      </c>
    </row>
    <row r="632" spans="1:12" x14ac:dyDescent="0.35">
      <c r="A632" s="3" t="s">
        <v>6519</v>
      </c>
      <c r="B632" s="3" t="s">
        <v>13</v>
      </c>
      <c r="C632" s="3">
        <v>223648</v>
      </c>
      <c r="D632" s="3">
        <v>1</v>
      </c>
      <c r="E632" s="3">
        <v>264</v>
      </c>
      <c r="F632" s="4">
        <v>2.5086599999999999E-57</v>
      </c>
      <c r="G632" s="3">
        <v>184.05699999999999</v>
      </c>
      <c r="H632" s="3" t="s">
        <v>687</v>
      </c>
      <c r="I632" s="3" t="s">
        <v>688</v>
      </c>
      <c r="J632" s="3" t="s">
        <v>16</v>
      </c>
      <c r="K632" s="3" t="s">
        <v>689</v>
      </c>
      <c r="L632" s="3" t="s">
        <v>690</v>
      </c>
    </row>
    <row r="633" spans="1:12" x14ac:dyDescent="0.35">
      <c r="A633" s="3" t="s">
        <v>6520</v>
      </c>
      <c r="B633" s="3" t="s">
        <v>13</v>
      </c>
      <c r="C633" s="3">
        <v>223814</v>
      </c>
      <c r="D633" s="3">
        <v>1</v>
      </c>
      <c r="E633" s="3">
        <v>380</v>
      </c>
      <c r="F633" s="4">
        <v>2.7270000000000002E-178</v>
      </c>
      <c r="G633" s="3">
        <v>500.58600000000001</v>
      </c>
      <c r="H633" s="3" t="s">
        <v>692</v>
      </c>
      <c r="I633" s="3" t="s">
        <v>693</v>
      </c>
      <c r="J633" s="3" t="s">
        <v>16</v>
      </c>
      <c r="K633" s="3" t="s">
        <v>694</v>
      </c>
      <c r="L633" s="3" t="s">
        <v>695</v>
      </c>
    </row>
    <row r="634" spans="1:12" x14ac:dyDescent="0.35">
      <c r="A634" s="3" t="s">
        <v>6521</v>
      </c>
      <c r="B634" s="3" t="s">
        <v>13</v>
      </c>
      <c r="C634" s="3">
        <v>223821</v>
      </c>
      <c r="D634" s="3">
        <v>6</v>
      </c>
      <c r="E634" s="3">
        <v>417</v>
      </c>
      <c r="F634" s="4">
        <v>1.8611599999999999E-64</v>
      </c>
      <c r="G634" s="3">
        <v>210.827</v>
      </c>
      <c r="H634" s="3" t="s">
        <v>697</v>
      </c>
      <c r="I634" s="3" t="s">
        <v>698</v>
      </c>
      <c r="J634" s="3" t="s">
        <v>16</v>
      </c>
      <c r="K634" s="3" t="s">
        <v>699</v>
      </c>
      <c r="L634" s="3" t="s">
        <v>700</v>
      </c>
    </row>
    <row r="635" spans="1:12" x14ac:dyDescent="0.35">
      <c r="A635" s="3" t="s">
        <v>6522</v>
      </c>
      <c r="B635" s="3" t="s">
        <v>13</v>
      </c>
      <c r="C635" s="3">
        <v>225087</v>
      </c>
      <c r="D635" s="3">
        <v>1</v>
      </c>
      <c r="E635" s="3">
        <v>1462</v>
      </c>
      <c r="F635" s="3">
        <v>0</v>
      </c>
      <c r="G635" s="3">
        <v>2266.06</v>
      </c>
      <c r="H635" s="3" t="s">
        <v>707</v>
      </c>
      <c r="I635" s="3" t="s">
        <v>708</v>
      </c>
      <c r="J635" s="3" t="s">
        <v>16</v>
      </c>
      <c r="K635" s="3" t="s">
        <v>709</v>
      </c>
      <c r="L635" s="3" t="s">
        <v>710</v>
      </c>
    </row>
    <row r="636" spans="1:12" x14ac:dyDescent="0.35">
      <c r="A636" s="3" t="s">
        <v>6523</v>
      </c>
      <c r="B636" s="3" t="s">
        <v>13</v>
      </c>
      <c r="C636" s="3">
        <v>223538</v>
      </c>
      <c r="D636" s="3">
        <v>4</v>
      </c>
      <c r="E636" s="3">
        <v>315</v>
      </c>
      <c r="F636" s="4">
        <v>3.1117100000000002E-177</v>
      </c>
      <c r="G636" s="3">
        <v>492.48700000000002</v>
      </c>
      <c r="H636" s="3" t="s">
        <v>712</v>
      </c>
      <c r="I636" s="3" t="s">
        <v>713</v>
      </c>
      <c r="J636" s="3" t="s">
        <v>16</v>
      </c>
      <c r="K636" s="3" t="s">
        <v>714</v>
      </c>
      <c r="L636" s="3" t="s">
        <v>715</v>
      </c>
    </row>
    <row r="637" spans="1:12" x14ac:dyDescent="0.35">
      <c r="A637" s="3" t="s">
        <v>6524</v>
      </c>
      <c r="B637" s="3" t="s">
        <v>25</v>
      </c>
      <c r="C637" s="3">
        <v>225306</v>
      </c>
      <c r="D637" s="3">
        <v>190</v>
      </c>
      <c r="E637" s="3">
        <v>249</v>
      </c>
      <c r="F637" s="4">
        <v>7.1811400000000005E-10</v>
      </c>
      <c r="G637" s="3">
        <v>58.622500000000002</v>
      </c>
      <c r="H637" s="3" t="s">
        <v>717</v>
      </c>
      <c r="I637" s="3" t="s">
        <v>718</v>
      </c>
      <c r="J637" s="3" t="s">
        <v>99</v>
      </c>
      <c r="K637" s="3" t="s">
        <v>16</v>
      </c>
      <c r="L637" s="3" t="s">
        <v>719</v>
      </c>
    </row>
    <row r="638" spans="1:12" x14ac:dyDescent="0.35">
      <c r="A638" s="3" t="s">
        <v>6525</v>
      </c>
      <c r="B638" s="3" t="s">
        <v>13</v>
      </c>
      <c r="C638" s="3">
        <v>223569</v>
      </c>
      <c r="D638" s="3">
        <v>1</v>
      </c>
      <c r="E638" s="3">
        <v>836</v>
      </c>
      <c r="F638" s="3">
        <v>0</v>
      </c>
      <c r="G638" s="3">
        <v>1145.0899999999999</v>
      </c>
      <c r="H638" s="3" t="s">
        <v>725</v>
      </c>
      <c r="I638" s="3" t="s">
        <v>726</v>
      </c>
      <c r="J638" s="3" t="s">
        <v>16</v>
      </c>
      <c r="K638" s="3" t="s">
        <v>727</v>
      </c>
      <c r="L638" s="3" t="s">
        <v>728</v>
      </c>
    </row>
    <row r="639" spans="1:12" x14ac:dyDescent="0.35">
      <c r="A639" s="3" t="s">
        <v>6526</v>
      </c>
      <c r="B639" s="3" t="s">
        <v>13</v>
      </c>
      <c r="C639" s="3">
        <v>223657</v>
      </c>
      <c r="D639" s="3">
        <v>3</v>
      </c>
      <c r="E639" s="3">
        <v>249</v>
      </c>
      <c r="F639" s="4">
        <v>9.1466200000000002E-49</v>
      </c>
      <c r="G639" s="3">
        <v>161.15600000000001</v>
      </c>
      <c r="H639" s="3" t="s">
        <v>286</v>
      </c>
      <c r="I639" s="3" t="s">
        <v>287</v>
      </c>
      <c r="J639" s="3" t="s">
        <v>16</v>
      </c>
      <c r="K639" s="3" t="s">
        <v>288</v>
      </c>
      <c r="L639" s="3" t="s">
        <v>289</v>
      </c>
    </row>
    <row r="640" spans="1:12" x14ac:dyDescent="0.35">
      <c r="A640" s="3" t="s">
        <v>6527</v>
      </c>
      <c r="B640" s="3" t="s">
        <v>25</v>
      </c>
      <c r="C640" s="3">
        <v>419750</v>
      </c>
      <c r="D640" s="3">
        <v>26</v>
      </c>
      <c r="E640" s="3">
        <v>370</v>
      </c>
      <c r="F640" s="4">
        <v>6.2289499999999995E-11</v>
      </c>
      <c r="G640" s="3">
        <v>65.5441</v>
      </c>
      <c r="H640" s="3" t="s">
        <v>415</v>
      </c>
      <c r="I640" s="3" t="s">
        <v>416</v>
      </c>
      <c r="J640" s="3" t="s">
        <v>113</v>
      </c>
      <c r="K640" s="3" t="s">
        <v>16</v>
      </c>
      <c r="L640" s="3" t="s">
        <v>417</v>
      </c>
    </row>
    <row r="641" spans="1:12" x14ac:dyDescent="0.35">
      <c r="A641" s="3" t="s">
        <v>6528</v>
      </c>
      <c r="B641" s="3" t="s">
        <v>25</v>
      </c>
      <c r="C641" s="3">
        <v>419750</v>
      </c>
      <c r="D641" s="3">
        <v>5</v>
      </c>
      <c r="E641" s="3">
        <v>850</v>
      </c>
      <c r="F641" s="3">
        <v>0</v>
      </c>
      <c r="G641" s="3">
        <v>731.98199999999997</v>
      </c>
      <c r="H641" s="3" t="s">
        <v>415</v>
      </c>
      <c r="I641" s="3" t="s">
        <v>416</v>
      </c>
      <c r="J641" s="3" t="s">
        <v>16</v>
      </c>
      <c r="K641" s="3" t="s">
        <v>16</v>
      </c>
      <c r="L641" s="3" t="s">
        <v>417</v>
      </c>
    </row>
    <row r="642" spans="1:12" x14ac:dyDescent="0.35">
      <c r="A642" s="3" t="s">
        <v>6529</v>
      </c>
      <c r="B642" s="3" t="s">
        <v>25</v>
      </c>
      <c r="C642" s="3">
        <v>412704</v>
      </c>
      <c r="D642" s="3">
        <v>10</v>
      </c>
      <c r="E642" s="3">
        <v>152</v>
      </c>
      <c r="F642" s="4">
        <v>3.6115700000000003E-30</v>
      </c>
      <c r="G642" s="3">
        <v>106.34099999999999</v>
      </c>
      <c r="H642" s="3" t="s">
        <v>736</v>
      </c>
      <c r="I642" s="3" t="s">
        <v>737</v>
      </c>
      <c r="J642" s="3" t="s">
        <v>16</v>
      </c>
      <c r="K642" s="3" t="s">
        <v>16</v>
      </c>
      <c r="L642" s="3" t="s">
        <v>738</v>
      </c>
    </row>
    <row r="643" spans="1:12" x14ac:dyDescent="0.35">
      <c r="A643" s="3" t="s">
        <v>6530</v>
      </c>
      <c r="B643" s="3" t="s">
        <v>13</v>
      </c>
      <c r="C643" s="3">
        <v>224674</v>
      </c>
      <c r="D643" s="3">
        <v>1</v>
      </c>
      <c r="E643" s="3">
        <v>277</v>
      </c>
      <c r="F643" s="4">
        <v>9.7828200000000005E-91</v>
      </c>
      <c r="G643" s="3">
        <v>270.24700000000001</v>
      </c>
      <c r="H643" s="3" t="s">
        <v>740</v>
      </c>
      <c r="I643" s="3" t="s">
        <v>741</v>
      </c>
      <c r="J643" s="3" t="s">
        <v>16</v>
      </c>
      <c r="K643" s="3" t="s">
        <v>742</v>
      </c>
      <c r="L643" s="3" t="s">
        <v>743</v>
      </c>
    </row>
    <row r="644" spans="1:12" x14ac:dyDescent="0.35">
      <c r="A644" s="3" t="s">
        <v>6531</v>
      </c>
      <c r="B644" s="3" t="s">
        <v>13</v>
      </c>
      <c r="C644" s="3">
        <v>224674</v>
      </c>
      <c r="D644" s="3">
        <v>1</v>
      </c>
      <c r="E644" s="3">
        <v>223</v>
      </c>
      <c r="F644" s="4">
        <v>5.1518899999999998E-74</v>
      </c>
      <c r="G644" s="3">
        <v>224.79300000000001</v>
      </c>
      <c r="H644" s="3" t="s">
        <v>740</v>
      </c>
      <c r="I644" s="3" t="s">
        <v>741</v>
      </c>
      <c r="J644" s="3" t="s">
        <v>16</v>
      </c>
      <c r="K644" s="3" t="s">
        <v>742</v>
      </c>
      <c r="L644" s="3" t="s">
        <v>743</v>
      </c>
    </row>
    <row r="645" spans="1:12" x14ac:dyDescent="0.35">
      <c r="A645" s="3" t="s">
        <v>6532</v>
      </c>
      <c r="B645" s="3" t="s">
        <v>13</v>
      </c>
      <c r="C645" s="3">
        <v>223620</v>
      </c>
      <c r="D645" s="3">
        <v>1</v>
      </c>
      <c r="E645" s="3">
        <v>206</v>
      </c>
      <c r="F645" s="4">
        <v>6.8850299999999996E-49</v>
      </c>
      <c r="G645" s="3">
        <v>158.77099999999999</v>
      </c>
      <c r="H645" s="3" t="s">
        <v>746</v>
      </c>
      <c r="I645" s="3" t="s">
        <v>747</v>
      </c>
      <c r="J645" s="3" t="s">
        <v>16</v>
      </c>
      <c r="K645" s="3" t="s">
        <v>236</v>
      </c>
      <c r="L645" s="3" t="s">
        <v>748</v>
      </c>
    </row>
    <row r="646" spans="1:12" x14ac:dyDescent="0.35">
      <c r="A646" s="3" t="s">
        <v>6533</v>
      </c>
      <c r="B646" s="3" t="s">
        <v>13</v>
      </c>
      <c r="C646" s="3">
        <v>223558</v>
      </c>
      <c r="D646" s="3">
        <v>3</v>
      </c>
      <c r="E646" s="3">
        <v>363</v>
      </c>
      <c r="F646" s="3">
        <v>0</v>
      </c>
      <c r="G646" s="3">
        <v>559.54999999999995</v>
      </c>
      <c r="H646" s="3" t="s">
        <v>750</v>
      </c>
      <c r="I646" s="3" t="s">
        <v>751</v>
      </c>
      <c r="J646" s="3" t="s">
        <v>16</v>
      </c>
      <c r="K646" s="3" t="s">
        <v>752</v>
      </c>
      <c r="L646" s="3" t="s">
        <v>753</v>
      </c>
    </row>
    <row r="647" spans="1:12" x14ac:dyDescent="0.35">
      <c r="A647" s="3" t="s">
        <v>6534</v>
      </c>
      <c r="B647" s="3" t="s">
        <v>13</v>
      </c>
      <c r="C647" s="3">
        <v>223522</v>
      </c>
      <c r="D647" s="3">
        <v>5</v>
      </c>
      <c r="E647" s="3">
        <v>628</v>
      </c>
      <c r="F647" s="3">
        <v>0</v>
      </c>
      <c r="G647" s="3">
        <v>1102.22</v>
      </c>
      <c r="H647" s="3" t="s">
        <v>755</v>
      </c>
      <c r="I647" s="3" t="s">
        <v>756</v>
      </c>
      <c r="J647" s="3" t="s">
        <v>16</v>
      </c>
      <c r="K647" s="3" t="s">
        <v>757</v>
      </c>
      <c r="L647" s="3" t="s">
        <v>758</v>
      </c>
    </row>
    <row r="648" spans="1:12" x14ac:dyDescent="0.35">
      <c r="A648" s="3" t="s">
        <v>6535</v>
      </c>
      <c r="B648" s="3" t="s">
        <v>25</v>
      </c>
      <c r="C648" s="3">
        <v>226404</v>
      </c>
      <c r="D648" s="3">
        <v>1</v>
      </c>
      <c r="E648" s="3">
        <v>650</v>
      </c>
      <c r="F648" s="3">
        <v>0</v>
      </c>
      <c r="G648" s="3">
        <v>719.88900000000001</v>
      </c>
      <c r="H648" s="3" t="s">
        <v>760</v>
      </c>
      <c r="I648" s="3" t="s">
        <v>761</v>
      </c>
      <c r="J648" s="3" t="s">
        <v>16</v>
      </c>
      <c r="K648" s="3" t="s">
        <v>16</v>
      </c>
      <c r="L648" s="3" t="s">
        <v>762</v>
      </c>
    </row>
    <row r="649" spans="1:12" x14ac:dyDescent="0.35">
      <c r="A649" s="3" t="s">
        <v>6536</v>
      </c>
      <c r="B649" s="3" t="s">
        <v>13</v>
      </c>
      <c r="C649" s="3">
        <v>223436</v>
      </c>
      <c r="D649" s="3">
        <v>1</v>
      </c>
      <c r="E649" s="3">
        <v>147</v>
      </c>
      <c r="F649" s="4">
        <v>9.4770100000000001E-41</v>
      </c>
      <c r="G649" s="3">
        <v>133.48599999999999</v>
      </c>
      <c r="H649" s="3" t="s">
        <v>764</v>
      </c>
      <c r="I649" s="3" t="s">
        <v>765</v>
      </c>
      <c r="J649" s="3" t="s">
        <v>16</v>
      </c>
      <c r="K649" s="3" t="s">
        <v>766</v>
      </c>
      <c r="L649" s="3" t="s">
        <v>767</v>
      </c>
    </row>
    <row r="650" spans="1:12" x14ac:dyDescent="0.35">
      <c r="A650" s="3" t="s">
        <v>6537</v>
      </c>
      <c r="B650" s="3" t="s">
        <v>13</v>
      </c>
      <c r="C650" s="3">
        <v>223382</v>
      </c>
      <c r="D650" s="3">
        <v>8</v>
      </c>
      <c r="E650" s="3">
        <v>448</v>
      </c>
      <c r="F650" s="3">
        <v>0</v>
      </c>
      <c r="G650" s="3">
        <v>544.51800000000003</v>
      </c>
      <c r="H650" s="3" t="s">
        <v>769</v>
      </c>
      <c r="I650" s="3" t="s">
        <v>770</v>
      </c>
      <c r="J650" s="3" t="s">
        <v>16</v>
      </c>
      <c r="K650" s="3" t="s">
        <v>369</v>
      </c>
      <c r="L650" s="3" t="s">
        <v>771</v>
      </c>
    </row>
    <row r="651" spans="1:12" x14ac:dyDescent="0.35">
      <c r="A651" s="3" t="s">
        <v>6538</v>
      </c>
      <c r="B651" s="3" t="s">
        <v>13</v>
      </c>
      <c r="C651" s="3">
        <v>226872</v>
      </c>
      <c r="D651" s="3">
        <v>5</v>
      </c>
      <c r="E651" s="3">
        <v>84</v>
      </c>
      <c r="F651" s="4">
        <v>1.6490899999999999E-31</v>
      </c>
      <c r="G651" s="3">
        <v>105.953</v>
      </c>
      <c r="H651" s="3" t="s">
        <v>773</v>
      </c>
      <c r="I651" s="3" t="s">
        <v>773</v>
      </c>
      <c r="J651" s="3" t="s">
        <v>16</v>
      </c>
      <c r="K651" s="3" t="s">
        <v>774</v>
      </c>
      <c r="L651" s="3" t="s">
        <v>775</v>
      </c>
    </row>
    <row r="652" spans="1:12" x14ac:dyDescent="0.35">
      <c r="A652" s="3" t="s">
        <v>6539</v>
      </c>
      <c r="B652" s="3" t="s">
        <v>13</v>
      </c>
      <c r="C652" s="3">
        <v>223596</v>
      </c>
      <c r="D652" s="3">
        <v>1</v>
      </c>
      <c r="E652" s="3">
        <v>201</v>
      </c>
      <c r="F652" s="4">
        <v>1.5037299999999999E-93</v>
      </c>
      <c r="G652" s="3">
        <v>271.49</v>
      </c>
      <c r="H652" s="3" t="s">
        <v>777</v>
      </c>
      <c r="I652" s="3" t="s">
        <v>778</v>
      </c>
      <c r="J652" s="3" t="s">
        <v>16</v>
      </c>
      <c r="K652" s="3" t="s">
        <v>779</v>
      </c>
      <c r="L652" s="3" t="s">
        <v>780</v>
      </c>
    </row>
    <row r="653" spans="1:12" x14ac:dyDescent="0.35">
      <c r="A653" s="3" t="s">
        <v>6540</v>
      </c>
      <c r="B653" s="3" t="s">
        <v>13</v>
      </c>
      <c r="C653" s="3">
        <v>224059</v>
      </c>
      <c r="D653" s="3">
        <v>3</v>
      </c>
      <c r="E653" s="3">
        <v>225</v>
      </c>
      <c r="F653" s="4">
        <v>5.2258599999999996E-103</v>
      </c>
      <c r="G653" s="3">
        <v>312.90600000000001</v>
      </c>
      <c r="H653" s="3" t="s">
        <v>782</v>
      </c>
      <c r="I653" s="3" t="s">
        <v>783</v>
      </c>
      <c r="J653" s="3" t="s">
        <v>16</v>
      </c>
      <c r="K653" s="3" t="s">
        <v>369</v>
      </c>
      <c r="L653" s="3" t="s">
        <v>784</v>
      </c>
    </row>
    <row r="654" spans="1:12" x14ac:dyDescent="0.35">
      <c r="A654" s="3" t="s">
        <v>6540</v>
      </c>
      <c r="B654" s="3" t="s">
        <v>13</v>
      </c>
      <c r="C654" s="3">
        <v>223650</v>
      </c>
      <c r="D654" s="3">
        <v>263</v>
      </c>
      <c r="E654" s="3">
        <v>665</v>
      </c>
      <c r="F654" s="4">
        <v>9.8822300000000001E-19</v>
      </c>
      <c r="G654" s="3">
        <v>89.018900000000002</v>
      </c>
      <c r="H654" s="3" t="s">
        <v>785</v>
      </c>
      <c r="I654" s="3" t="s">
        <v>786</v>
      </c>
      <c r="J654" s="3" t="s">
        <v>16</v>
      </c>
      <c r="K654" s="3" t="s">
        <v>787</v>
      </c>
      <c r="L654" s="3" t="s">
        <v>788</v>
      </c>
    </row>
    <row r="655" spans="1:12" x14ac:dyDescent="0.35">
      <c r="A655" s="3" t="s">
        <v>6541</v>
      </c>
      <c r="B655" s="3" t="s">
        <v>13</v>
      </c>
      <c r="C655" s="3">
        <v>223544</v>
      </c>
      <c r="D655" s="3">
        <v>16</v>
      </c>
      <c r="E655" s="3">
        <v>299</v>
      </c>
      <c r="F655" s="4">
        <v>3.5705799999999998E-117</v>
      </c>
      <c r="G655" s="3">
        <v>341.57100000000003</v>
      </c>
      <c r="H655" s="3" t="s">
        <v>790</v>
      </c>
      <c r="I655" s="3" t="s">
        <v>791</v>
      </c>
      <c r="J655" s="3" t="s">
        <v>16</v>
      </c>
      <c r="K655" s="3" t="s">
        <v>792</v>
      </c>
      <c r="L655" s="3" t="s">
        <v>793</v>
      </c>
    </row>
    <row r="656" spans="1:12" x14ac:dyDescent="0.35">
      <c r="A656" s="3" t="s">
        <v>6542</v>
      </c>
      <c r="B656" s="3" t="s">
        <v>13</v>
      </c>
      <c r="C656" s="3">
        <v>224311</v>
      </c>
      <c r="D656" s="3">
        <v>1</v>
      </c>
      <c r="E656" s="3">
        <v>116</v>
      </c>
      <c r="F656" s="4">
        <v>4.1312400000000002E-40</v>
      </c>
      <c r="G656" s="3">
        <v>130.01599999999999</v>
      </c>
      <c r="H656" s="3" t="s">
        <v>795</v>
      </c>
      <c r="I656" s="3" t="s">
        <v>796</v>
      </c>
      <c r="J656" s="3" t="s">
        <v>16</v>
      </c>
      <c r="K656" s="3" t="s">
        <v>797</v>
      </c>
      <c r="L656" s="3" t="s">
        <v>798</v>
      </c>
    </row>
    <row r="657" spans="1:12" x14ac:dyDescent="0.35">
      <c r="A657" s="3" t="s">
        <v>6543</v>
      </c>
      <c r="B657" s="3" t="s">
        <v>13</v>
      </c>
      <c r="C657" s="3">
        <v>223162</v>
      </c>
      <c r="D657" s="3">
        <v>1</v>
      </c>
      <c r="E657" s="3">
        <v>254</v>
      </c>
      <c r="F657" s="4">
        <v>1.19202E-119</v>
      </c>
      <c r="G657" s="3">
        <v>341.88499999999999</v>
      </c>
      <c r="H657" s="3" t="s">
        <v>800</v>
      </c>
      <c r="I657" s="3" t="s">
        <v>801</v>
      </c>
      <c r="J657" s="3" t="s">
        <v>16</v>
      </c>
      <c r="K657" s="3" t="s">
        <v>802</v>
      </c>
      <c r="L657" s="3" t="s">
        <v>803</v>
      </c>
    </row>
    <row r="658" spans="1:12" x14ac:dyDescent="0.35">
      <c r="A658" s="3" t="s">
        <v>6544</v>
      </c>
      <c r="B658" s="3" t="s">
        <v>13</v>
      </c>
      <c r="C658" s="3">
        <v>223109</v>
      </c>
      <c r="D658" s="3">
        <v>18</v>
      </c>
      <c r="E658" s="3">
        <v>289</v>
      </c>
      <c r="F658" s="4">
        <v>9.4920200000000003E-122</v>
      </c>
      <c r="G658" s="3">
        <v>348.82600000000002</v>
      </c>
      <c r="H658" s="3" t="s">
        <v>814</v>
      </c>
      <c r="I658" s="3" t="s">
        <v>815</v>
      </c>
      <c r="J658" s="3" t="s">
        <v>16</v>
      </c>
      <c r="K658" s="3" t="s">
        <v>501</v>
      </c>
      <c r="L658" s="3" t="s">
        <v>816</v>
      </c>
    </row>
    <row r="659" spans="1:12" x14ac:dyDescent="0.35">
      <c r="A659" s="3" t="s">
        <v>6545</v>
      </c>
      <c r="B659" s="3" t="s">
        <v>13</v>
      </c>
      <c r="C659" s="3">
        <v>224084</v>
      </c>
      <c r="D659" s="3">
        <v>3</v>
      </c>
      <c r="E659" s="3">
        <v>285</v>
      </c>
      <c r="F659" s="4">
        <v>1.26894E-132</v>
      </c>
      <c r="G659" s="3">
        <v>377.786</v>
      </c>
      <c r="H659" s="3" t="s">
        <v>818</v>
      </c>
      <c r="I659" s="3" t="s">
        <v>819</v>
      </c>
      <c r="J659" s="3" t="s">
        <v>16</v>
      </c>
      <c r="K659" s="3" t="s">
        <v>820</v>
      </c>
      <c r="L659" s="3" t="s">
        <v>821</v>
      </c>
    </row>
    <row r="660" spans="1:12" x14ac:dyDescent="0.35">
      <c r="A660" s="3" t="s">
        <v>6546</v>
      </c>
      <c r="B660" s="3" t="s">
        <v>13</v>
      </c>
      <c r="C660" s="3">
        <v>223114</v>
      </c>
      <c r="D660" s="3">
        <v>1</v>
      </c>
      <c r="E660" s="3">
        <v>215</v>
      </c>
      <c r="F660" s="4">
        <v>1.8130399999999999E-117</v>
      </c>
      <c r="G660" s="3">
        <v>332.983</v>
      </c>
      <c r="H660" s="3" t="s">
        <v>823</v>
      </c>
      <c r="I660" s="3" t="s">
        <v>824</v>
      </c>
      <c r="J660" s="3" t="s">
        <v>16</v>
      </c>
      <c r="K660" s="3" t="s">
        <v>825</v>
      </c>
      <c r="L660" s="3" t="s">
        <v>826</v>
      </c>
    </row>
    <row r="661" spans="1:12" x14ac:dyDescent="0.35">
      <c r="A661" s="3" t="s">
        <v>6547</v>
      </c>
      <c r="B661" s="3" t="s">
        <v>25</v>
      </c>
      <c r="C661" s="3">
        <v>223497</v>
      </c>
      <c r="D661" s="3">
        <v>1</v>
      </c>
      <c r="E661" s="3">
        <v>367</v>
      </c>
      <c r="F661" s="4">
        <v>7.3904900000000004E-31</v>
      </c>
      <c r="G661" s="3">
        <v>121.09099999999999</v>
      </c>
      <c r="H661" s="3" t="s">
        <v>828</v>
      </c>
      <c r="I661" s="3" t="s">
        <v>829</v>
      </c>
      <c r="J661" s="3" t="s">
        <v>16</v>
      </c>
      <c r="K661" s="3" t="s">
        <v>16</v>
      </c>
      <c r="L661" s="3" t="s">
        <v>830</v>
      </c>
    </row>
    <row r="662" spans="1:12" x14ac:dyDescent="0.35">
      <c r="A662" s="3" t="s">
        <v>6548</v>
      </c>
      <c r="B662" s="3" t="s">
        <v>25</v>
      </c>
      <c r="C662" s="3">
        <v>227061</v>
      </c>
      <c r="D662" s="3">
        <v>1</v>
      </c>
      <c r="E662" s="3">
        <v>730</v>
      </c>
      <c r="F662" s="4">
        <v>4.5569099999999999E-28</v>
      </c>
      <c r="G662" s="3">
        <v>121.104</v>
      </c>
      <c r="H662" s="3" t="s">
        <v>832</v>
      </c>
      <c r="I662" s="3" t="s">
        <v>833</v>
      </c>
      <c r="J662" s="3" t="s">
        <v>16</v>
      </c>
      <c r="K662" s="3" t="s">
        <v>16</v>
      </c>
      <c r="L662" s="3" t="s">
        <v>834</v>
      </c>
    </row>
    <row r="663" spans="1:12" x14ac:dyDescent="0.35">
      <c r="A663" s="3" t="s">
        <v>6549</v>
      </c>
      <c r="B663" s="3" t="s">
        <v>13</v>
      </c>
      <c r="C663" s="3">
        <v>226012</v>
      </c>
      <c r="D663" s="3">
        <v>12</v>
      </c>
      <c r="E663" s="3">
        <v>306</v>
      </c>
      <c r="F663" s="4">
        <v>5.9273600000000004E-124</v>
      </c>
      <c r="G663" s="3">
        <v>356.32900000000001</v>
      </c>
      <c r="H663" s="3" t="s">
        <v>836</v>
      </c>
      <c r="I663" s="3" t="s">
        <v>837</v>
      </c>
      <c r="J663" s="3" t="s">
        <v>16</v>
      </c>
      <c r="K663" s="3" t="s">
        <v>838</v>
      </c>
      <c r="L663" s="3" t="s">
        <v>839</v>
      </c>
    </row>
    <row r="664" spans="1:12" x14ac:dyDescent="0.35">
      <c r="A664" s="3" t="s">
        <v>6550</v>
      </c>
      <c r="B664" s="3" t="s">
        <v>13</v>
      </c>
      <c r="C664" s="3">
        <v>225374</v>
      </c>
      <c r="D664" s="3">
        <v>4</v>
      </c>
      <c r="E664" s="3">
        <v>186</v>
      </c>
      <c r="F664" s="4">
        <v>7.1246000000000002E-90</v>
      </c>
      <c r="G664" s="3">
        <v>261.13299999999998</v>
      </c>
      <c r="H664" s="3" t="s">
        <v>841</v>
      </c>
      <c r="I664" s="3" t="s">
        <v>842</v>
      </c>
      <c r="J664" s="3" t="s">
        <v>16</v>
      </c>
      <c r="K664" s="3" t="s">
        <v>843</v>
      </c>
      <c r="L664" s="3" t="s">
        <v>844</v>
      </c>
    </row>
    <row r="665" spans="1:12" x14ac:dyDescent="0.35">
      <c r="A665" s="3" t="s">
        <v>6551</v>
      </c>
      <c r="B665" s="3" t="s">
        <v>13</v>
      </c>
      <c r="C665" s="3">
        <v>223136</v>
      </c>
      <c r="D665" s="3">
        <v>2</v>
      </c>
      <c r="E665" s="3">
        <v>796</v>
      </c>
      <c r="F665" s="3">
        <v>0</v>
      </c>
      <c r="G665" s="3">
        <v>807.29399999999998</v>
      </c>
      <c r="H665" s="3" t="s">
        <v>850</v>
      </c>
      <c r="I665" s="3" t="s">
        <v>851</v>
      </c>
      <c r="J665" s="3" t="s">
        <v>16</v>
      </c>
      <c r="K665" s="3" t="s">
        <v>852</v>
      </c>
      <c r="L665" s="3" t="s">
        <v>853</v>
      </c>
    </row>
    <row r="666" spans="1:12" x14ac:dyDescent="0.35">
      <c r="A666" s="3" t="s">
        <v>6552</v>
      </c>
      <c r="B666" s="3" t="s">
        <v>13</v>
      </c>
      <c r="C666" s="3">
        <v>223374</v>
      </c>
      <c r="D666" s="3">
        <v>1</v>
      </c>
      <c r="E666" s="3">
        <v>473</v>
      </c>
      <c r="F666" s="3">
        <v>0</v>
      </c>
      <c r="G666" s="3">
        <v>551.11199999999997</v>
      </c>
      <c r="H666" s="3" t="s">
        <v>855</v>
      </c>
      <c r="I666" s="3" t="s">
        <v>856</v>
      </c>
      <c r="J666" s="3" t="s">
        <v>16</v>
      </c>
      <c r="K666" s="3" t="s">
        <v>857</v>
      </c>
      <c r="L666" s="3" t="s">
        <v>858</v>
      </c>
    </row>
    <row r="667" spans="1:12" x14ac:dyDescent="0.35">
      <c r="A667" s="3" t="s">
        <v>6553</v>
      </c>
      <c r="B667" s="3" t="s">
        <v>25</v>
      </c>
      <c r="C667" s="3">
        <v>223525</v>
      </c>
      <c r="D667" s="3">
        <v>1</v>
      </c>
      <c r="E667" s="3">
        <v>379</v>
      </c>
      <c r="F667" s="4">
        <v>8.0378300000000002E-108</v>
      </c>
      <c r="G667" s="3">
        <v>321.89800000000002</v>
      </c>
      <c r="H667" s="3" t="s">
        <v>860</v>
      </c>
      <c r="I667" s="3" t="s">
        <v>861</v>
      </c>
      <c r="J667" s="3" t="s">
        <v>16</v>
      </c>
      <c r="K667" s="3" t="s">
        <v>16</v>
      </c>
      <c r="L667" s="3" t="s">
        <v>862</v>
      </c>
    </row>
    <row r="668" spans="1:12" x14ac:dyDescent="0.35">
      <c r="A668" s="3" t="s">
        <v>6554</v>
      </c>
      <c r="B668" s="3" t="s">
        <v>13</v>
      </c>
      <c r="C668" s="3">
        <v>223443</v>
      </c>
      <c r="D668" s="3">
        <v>138</v>
      </c>
      <c r="E668" s="3">
        <v>508</v>
      </c>
      <c r="F668" s="4">
        <v>1.1885200000000001E-53</v>
      </c>
      <c r="G668" s="3">
        <v>190.97200000000001</v>
      </c>
      <c r="H668" s="3" t="s">
        <v>872</v>
      </c>
      <c r="I668" s="3" t="s">
        <v>873</v>
      </c>
      <c r="J668" s="3" t="s">
        <v>113</v>
      </c>
      <c r="K668" s="3" t="s">
        <v>869</v>
      </c>
      <c r="L668" s="3" t="s">
        <v>874</v>
      </c>
    </row>
    <row r="669" spans="1:12" x14ac:dyDescent="0.35">
      <c r="A669" s="3" t="s">
        <v>6555</v>
      </c>
      <c r="B669" s="3" t="s">
        <v>13</v>
      </c>
      <c r="C669" s="3">
        <v>223836</v>
      </c>
      <c r="D669" s="3">
        <v>16</v>
      </c>
      <c r="E669" s="3">
        <v>219</v>
      </c>
      <c r="F669" s="4">
        <v>1.58432E-69</v>
      </c>
      <c r="G669" s="3">
        <v>211.97900000000001</v>
      </c>
      <c r="H669" s="3" t="s">
        <v>136</v>
      </c>
      <c r="I669" s="3" t="s">
        <v>137</v>
      </c>
      <c r="J669" s="3" t="s">
        <v>16</v>
      </c>
      <c r="K669" s="3" t="s">
        <v>90</v>
      </c>
      <c r="L669" s="3" t="s">
        <v>138</v>
      </c>
    </row>
    <row r="670" spans="1:12" x14ac:dyDescent="0.35">
      <c r="A670" s="3" t="s">
        <v>6556</v>
      </c>
      <c r="B670" s="3" t="s">
        <v>13</v>
      </c>
      <c r="C670" s="3">
        <v>223904</v>
      </c>
      <c r="D670" s="3">
        <v>5</v>
      </c>
      <c r="E670" s="3">
        <v>275</v>
      </c>
      <c r="F670" s="4">
        <v>3.6722400000000001E-43</v>
      </c>
      <c r="G670" s="3">
        <v>148.227</v>
      </c>
      <c r="H670" s="3" t="s">
        <v>146</v>
      </c>
      <c r="I670" s="3" t="s">
        <v>147</v>
      </c>
      <c r="J670" s="3" t="s">
        <v>16</v>
      </c>
      <c r="K670" s="3" t="s">
        <v>148</v>
      </c>
      <c r="L670" s="3" t="s">
        <v>149</v>
      </c>
    </row>
    <row r="671" spans="1:12" x14ac:dyDescent="0.35">
      <c r="A671" s="3" t="s">
        <v>6557</v>
      </c>
      <c r="B671" s="3" t="s">
        <v>13</v>
      </c>
      <c r="C671" s="3">
        <v>224051</v>
      </c>
      <c r="D671" s="3">
        <v>2</v>
      </c>
      <c r="E671" s="3">
        <v>243</v>
      </c>
      <c r="F671" s="4">
        <v>6.5827799999999996E-151</v>
      </c>
      <c r="G671" s="3">
        <v>419.60500000000002</v>
      </c>
      <c r="H671" s="3" t="s">
        <v>141</v>
      </c>
      <c r="I671" s="3" t="s">
        <v>142</v>
      </c>
      <c r="J671" s="3" t="s">
        <v>16</v>
      </c>
      <c r="K671" s="3" t="s">
        <v>143</v>
      </c>
      <c r="L671" s="3" t="s">
        <v>144</v>
      </c>
    </row>
    <row r="672" spans="1:12" x14ac:dyDescent="0.35">
      <c r="A672" s="3" t="s">
        <v>6558</v>
      </c>
      <c r="B672" s="3" t="s">
        <v>13</v>
      </c>
      <c r="C672" s="3">
        <v>223816</v>
      </c>
      <c r="D672" s="3">
        <v>2</v>
      </c>
      <c r="E672" s="3">
        <v>231</v>
      </c>
      <c r="F672" s="4">
        <v>5.4806900000000003E-96</v>
      </c>
      <c r="G672" s="3">
        <v>280.33699999999999</v>
      </c>
      <c r="H672" s="3" t="s">
        <v>880</v>
      </c>
      <c r="I672" s="3" t="s">
        <v>881</v>
      </c>
      <c r="J672" s="3" t="s">
        <v>16</v>
      </c>
      <c r="K672" s="3" t="s">
        <v>882</v>
      </c>
      <c r="L672" s="3" t="s">
        <v>883</v>
      </c>
    </row>
    <row r="673" spans="1:12" x14ac:dyDescent="0.35">
      <c r="A673" s="3" t="s">
        <v>6559</v>
      </c>
      <c r="B673" s="3" t="s">
        <v>25</v>
      </c>
      <c r="C673" s="3">
        <v>227335</v>
      </c>
      <c r="D673" s="3">
        <v>6</v>
      </c>
      <c r="E673" s="3">
        <v>471</v>
      </c>
      <c r="F673" s="3">
        <v>0</v>
      </c>
      <c r="G673" s="3">
        <v>557.04300000000001</v>
      </c>
      <c r="H673" s="3" t="s">
        <v>885</v>
      </c>
      <c r="I673" s="3" t="s">
        <v>886</v>
      </c>
      <c r="J673" s="3" t="s">
        <v>16</v>
      </c>
      <c r="K673" s="3" t="s">
        <v>16</v>
      </c>
      <c r="L673" s="3" t="s">
        <v>887</v>
      </c>
    </row>
    <row r="674" spans="1:12" x14ac:dyDescent="0.35">
      <c r="A674" s="3" t="s">
        <v>6560</v>
      </c>
      <c r="B674" s="3" t="s">
        <v>13</v>
      </c>
      <c r="C674" s="3">
        <v>224156</v>
      </c>
      <c r="D674" s="3">
        <v>3</v>
      </c>
      <c r="E674" s="3">
        <v>250</v>
      </c>
      <c r="F674" s="4">
        <v>5.2850499999999998E-65</v>
      </c>
      <c r="G674" s="3">
        <v>203.83799999999999</v>
      </c>
      <c r="H674" s="3" t="s">
        <v>889</v>
      </c>
      <c r="I674" s="3" t="s">
        <v>890</v>
      </c>
      <c r="J674" s="3" t="s">
        <v>16</v>
      </c>
      <c r="K674" s="3" t="s">
        <v>891</v>
      </c>
      <c r="L674" s="3" t="s">
        <v>892</v>
      </c>
    </row>
    <row r="675" spans="1:12" x14ac:dyDescent="0.35">
      <c r="A675" s="3" t="s">
        <v>6561</v>
      </c>
      <c r="B675" s="3" t="s">
        <v>13</v>
      </c>
      <c r="C675" s="3">
        <v>224117</v>
      </c>
      <c r="D675" s="3">
        <v>1</v>
      </c>
      <c r="E675" s="3">
        <v>1176</v>
      </c>
      <c r="F675" s="3">
        <v>0</v>
      </c>
      <c r="G675" s="3">
        <v>788.91099999999994</v>
      </c>
      <c r="H675" s="3" t="s">
        <v>899</v>
      </c>
      <c r="I675" s="3" t="s">
        <v>900</v>
      </c>
      <c r="J675" s="3" t="s">
        <v>16</v>
      </c>
      <c r="K675" s="3" t="s">
        <v>901</v>
      </c>
      <c r="L675" s="3" t="s">
        <v>902</v>
      </c>
    </row>
    <row r="676" spans="1:12" x14ac:dyDescent="0.35">
      <c r="A676" s="3" t="s">
        <v>6562</v>
      </c>
      <c r="B676" s="3" t="s">
        <v>13</v>
      </c>
      <c r="C676" s="3">
        <v>223635</v>
      </c>
      <c r="D676" s="3">
        <v>1</v>
      </c>
      <c r="E676" s="3">
        <v>264</v>
      </c>
      <c r="F676" s="4">
        <v>3.0582200000000002E-66</v>
      </c>
      <c r="G676" s="3">
        <v>206.87899999999999</v>
      </c>
      <c r="H676" s="3" t="s">
        <v>234</v>
      </c>
      <c r="I676" s="3" t="s">
        <v>235</v>
      </c>
      <c r="J676" s="3" t="s">
        <v>16</v>
      </c>
      <c r="K676" s="3" t="s">
        <v>236</v>
      </c>
      <c r="L676" s="3" t="s">
        <v>237</v>
      </c>
    </row>
    <row r="677" spans="1:12" x14ac:dyDescent="0.35">
      <c r="A677" s="3" t="s">
        <v>6563</v>
      </c>
      <c r="B677" s="3" t="s">
        <v>25</v>
      </c>
      <c r="C677" s="3">
        <v>227060</v>
      </c>
      <c r="D677" s="3">
        <v>1</v>
      </c>
      <c r="E677" s="3">
        <v>590</v>
      </c>
      <c r="F677" s="3">
        <v>0</v>
      </c>
      <c r="G677" s="3">
        <v>917.32899999999995</v>
      </c>
      <c r="H677" s="3" t="s">
        <v>909</v>
      </c>
      <c r="I677" s="3" t="s">
        <v>910</v>
      </c>
      <c r="J677" s="3" t="s">
        <v>16</v>
      </c>
      <c r="K677" s="3" t="s">
        <v>16</v>
      </c>
      <c r="L677" s="3" t="s">
        <v>911</v>
      </c>
    </row>
    <row r="678" spans="1:12" x14ac:dyDescent="0.35">
      <c r="A678" s="3" t="s">
        <v>6564</v>
      </c>
      <c r="B678" s="3" t="s">
        <v>13</v>
      </c>
      <c r="C678" s="3">
        <v>223811</v>
      </c>
      <c r="D678" s="3">
        <v>1</v>
      </c>
      <c r="E678" s="3">
        <v>198</v>
      </c>
      <c r="F678" s="4">
        <v>1.4209799999999999E-102</v>
      </c>
      <c r="G678" s="3">
        <v>293.76499999999999</v>
      </c>
      <c r="H678" s="3" t="s">
        <v>913</v>
      </c>
      <c r="I678" s="3" t="s">
        <v>914</v>
      </c>
      <c r="J678" s="3" t="s">
        <v>16</v>
      </c>
      <c r="K678" s="3" t="s">
        <v>915</v>
      </c>
      <c r="L678" s="3" t="s">
        <v>916</v>
      </c>
    </row>
    <row r="679" spans="1:12" x14ac:dyDescent="0.35">
      <c r="A679" s="3" t="s">
        <v>6565</v>
      </c>
      <c r="B679" s="3" t="s">
        <v>13</v>
      </c>
      <c r="C679" s="3">
        <v>223550</v>
      </c>
      <c r="D679" s="3">
        <v>3</v>
      </c>
      <c r="E679" s="3">
        <v>861</v>
      </c>
      <c r="F679" s="3">
        <v>0</v>
      </c>
      <c r="G679" s="3">
        <v>819.654</v>
      </c>
      <c r="H679" s="3" t="s">
        <v>918</v>
      </c>
      <c r="I679" s="3" t="s">
        <v>919</v>
      </c>
      <c r="J679" s="3" t="s">
        <v>16</v>
      </c>
      <c r="K679" s="3" t="s">
        <v>236</v>
      </c>
      <c r="L679" s="3" t="s">
        <v>920</v>
      </c>
    </row>
    <row r="680" spans="1:12" x14ac:dyDescent="0.35">
      <c r="A680" s="3" t="s">
        <v>6566</v>
      </c>
      <c r="B680" s="3" t="s">
        <v>13</v>
      </c>
      <c r="C680" s="3">
        <v>223305</v>
      </c>
      <c r="D680" s="3">
        <v>1</v>
      </c>
      <c r="E680" s="3">
        <v>62</v>
      </c>
      <c r="F680" s="4">
        <v>2.4794100000000001E-19</v>
      </c>
      <c r="G680" s="3">
        <v>73.114800000000002</v>
      </c>
      <c r="H680" s="3" t="s">
        <v>922</v>
      </c>
      <c r="I680" s="3" t="s">
        <v>923</v>
      </c>
      <c r="J680" s="3" t="s">
        <v>16</v>
      </c>
      <c r="K680" s="3" t="s">
        <v>924</v>
      </c>
      <c r="L680" s="3" t="s">
        <v>925</v>
      </c>
    </row>
    <row r="681" spans="1:12" x14ac:dyDescent="0.35">
      <c r="A681" s="3" t="s">
        <v>6567</v>
      </c>
      <c r="B681" s="3" t="s">
        <v>25</v>
      </c>
      <c r="C681" s="3">
        <v>412455</v>
      </c>
      <c r="D681" s="3">
        <v>1</v>
      </c>
      <c r="E681" s="3">
        <v>120</v>
      </c>
      <c r="F681" s="4">
        <v>2.93544E-21</v>
      </c>
      <c r="G681" s="3">
        <v>81.938999999999993</v>
      </c>
      <c r="H681" s="3" t="s">
        <v>927</v>
      </c>
      <c r="I681" s="3" t="s">
        <v>928</v>
      </c>
      <c r="J681" s="3" t="s">
        <v>16</v>
      </c>
      <c r="K681" s="3" t="s">
        <v>16</v>
      </c>
      <c r="L681" s="3" t="s">
        <v>929</v>
      </c>
    </row>
    <row r="682" spans="1:12" x14ac:dyDescent="0.35">
      <c r="A682" s="3" t="s">
        <v>6568</v>
      </c>
      <c r="B682" s="3" t="s">
        <v>13</v>
      </c>
      <c r="C682" s="3">
        <v>224378</v>
      </c>
      <c r="D682" s="3">
        <v>1</v>
      </c>
      <c r="E682" s="3">
        <v>556</v>
      </c>
      <c r="F682" s="3">
        <v>0</v>
      </c>
      <c r="G682" s="3">
        <v>763.74199999999996</v>
      </c>
      <c r="H682" s="3" t="s">
        <v>931</v>
      </c>
      <c r="I682" s="3" t="s">
        <v>932</v>
      </c>
      <c r="J682" s="3" t="s">
        <v>16</v>
      </c>
      <c r="K682" s="3" t="s">
        <v>933</v>
      </c>
      <c r="L682" s="3" t="s">
        <v>934</v>
      </c>
    </row>
    <row r="683" spans="1:12" x14ac:dyDescent="0.35">
      <c r="A683" s="3" t="s">
        <v>6569</v>
      </c>
      <c r="B683" s="3" t="s">
        <v>13</v>
      </c>
      <c r="C683" s="3">
        <v>224121</v>
      </c>
      <c r="D683" s="3">
        <v>6</v>
      </c>
      <c r="E683" s="3">
        <v>666</v>
      </c>
      <c r="F683" s="3">
        <v>0</v>
      </c>
      <c r="G683" s="3">
        <v>941.25599999999997</v>
      </c>
      <c r="H683" s="3" t="s">
        <v>936</v>
      </c>
      <c r="I683" s="3" t="s">
        <v>937</v>
      </c>
      <c r="J683" s="3" t="s">
        <v>16</v>
      </c>
      <c r="K683" s="3" t="s">
        <v>938</v>
      </c>
      <c r="L683" s="3" t="s">
        <v>939</v>
      </c>
    </row>
    <row r="684" spans="1:12" x14ac:dyDescent="0.35">
      <c r="A684" s="3" t="s">
        <v>6570</v>
      </c>
      <c r="B684" s="3" t="s">
        <v>25</v>
      </c>
      <c r="C684" s="3">
        <v>413094</v>
      </c>
      <c r="D684" s="3">
        <v>4</v>
      </c>
      <c r="E684" s="3">
        <v>150</v>
      </c>
      <c r="F684" s="4">
        <v>6.2796499999999999E-61</v>
      </c>
      <c r="G684" s="3">
        <v>184.887</v>
      </c>
      <c r="H684" s="3" t="s">
        <v>941</v>
      </c>
      <c r="I684" s="3" t="s">
        <v>942</v>
      </c>
      <c r="J684" s="3" t="s">
        <v>16</v>
      </c>
      <c r="K684" s="3" t="s">
        <v>16</v>
      </c>
      <c r="L684" s="3" t="s">
        <v>943</v>
      </c>
    </row>
    <row r="685" spans="1:12" x14ac:dyDescent="0.35">
      <c r="A685" s="3" t="s">
        <v>6571</v>
      </c>
      <c r="B685" s="3" t="s">
        <v>13</v>
      </c>
      <c r="C685" s="3">
        <v>223616</v>
      </c>
      <c r="D685" s="3">
        <v>8</v>
      </c>
      <c r="E685" s="3">
        <v>822</v>
      </c>
      <c r="F685" s="3">
        <v>0</v>
      </c>
      <c r="G685" s="3">
        <v>959.81200000000001</v>
      </c>
      <c r="H685" s="3" t="s">
        <v>945</v>
      </c>
      <c r="I685" s="3" t="s">
        <v>946</v>
      </c>
      <c r="J685" s="3" t="s">
        <v>16</v>
      </c>
      <c r="K685" s="3" t="s">
        <v>947</v>
      </c>
      <c r="L685" s="3" t="s">
        <v>948</v>
      </c>
    </row>
    <row r="686" spans="1:12" x14ac:dyDescent="0.35">
      <c r="A686" s="3" t="s">
        <v>6572</v>
      </c>
      <c r="B686" s="3" t="s">
        <v>25</v>
      </c>
      <c r="C686" s="3">
        <v>424112</v>
      </c>
      <c r="D686" s="3">
        <v>174</v>
      </c>
      <c r="E686" s="3">
        <v>376</v>
      </c>
      <c r="F686" s="4">
        <v>1.45447E-67</v>
      </c>
      <c r="G686" s="3">
        <v>211.53399999999999</v>
      </c>
      <c r="H686" s="3" t="s">
        <v>954</v>
      </c>
      <c r="I686" s="3" t="s">
        <v>955</v>
      </c>
      <c r="J686" s="3" t="s">
        <v>16</v>
      </c>
      <c r="K686" s="3" t="s">
        <v>16</v>
      </c>
      <c r="L686" s="3" t="s">
        <v>956</v>
      </c>
    </row>
    <row r="687" spans="1:12" x14ac:dyDescent="0.35">
      <c r="A687" s="3" t="s">
        <v>6572</v>
      </c>
      <c r="B687" s="3" t="s">
        <v>25</v>
      </c>
      <c r="C687" s="3">
        <v>412112</v>
      </c>
      <c r="D687" s="3">
        <v>12</v>
      </c>
      <c r="E687" s="3">
        <v>168</v>
      </c>
      <c r="F687" s="4">
        <v>1.9273300000000001E-16</v>
      </c>
      <c r="G687" s="3">
        <v>76.224100000000007</v>
      </c>
      <c r="H687" s="3" t="s">
        <v>274</v>
      </c>
      <c r="I687" s="3" t="s">
        <v>957</v>
      </c>
      <c r="J687" s="3" t="s">
        <v>16</v>
      </c>
      <c r="K687" s="3" t="s">
        <v>16</v>
      </c>
      <c r="L687" s="3" t="s">
        <v>958</v>
      </c>
    </row>
    <row r="688" spans="1:12" x14ac:dyDescent="0.35">
      <c r="A688" s="3" t="s">
        <v>6573</v>
      </c>
      <c r="B688" s="3" t="s">
        <v>13</v>
      </c>
      <c r="C688" s="3">
        <v>226852</v>
      </c>
      <c r="D688" s="3">
        <v>1</v>
      </c>
      <c r="E688" s="3">
        <v>71</v>
      </c>
      <c r="F688" s="4">
        <v>8.2971199999999995E-36</v>
      </c>
      <c r="G688" s="3">
        <v>114.96899999999999</v>
      </c>
      <c r="H688" s="3" t="s">
        <v>960</v>
      </c>
      <c r="I688" s="3" t="s">
        <v>960</v>
      </c>
      <c r="J688" s="3" t="s">
        <v>16</v>
      </c>
      <c r="K688" s="3" t="s">
        <v>961</v>
      </c>
      <c r="L688" s="3" t="s">
        <v>962</v>
      </c>
    </row>
    <row r="689" spans="1:12" x14ac:dyDescent="0.35">
      <c r="A689" s="3" t="s">
        <v>6574</v>
      </c>
      <c r="B689" s="3" t="s">
        <v>13</v>
      </c>
      <c r="C689" s="3">
        <v>224185</v>
      </c>
      <c r="D689" s="3">
        <v>11</v>
      </c>
      <c r="E689" s="3">
        <v>231</v>
      </c>
      <c r="F689" s="4">
        <v>1.6287300000000001E-7</v>
      </c>
      <c r="G689" s="3">
        <v>50.299900000000001</v>
      </c>
      <c r="H689" s="3" t="s">
        <v>964</v>
      </c>
      <c r="I689" s="3" t="s">
        <v>965</v>
      </c>
      <c r="J689" s="3" t="s">
        <v>16</v>
      </c>
      <c r="K689" s="3" t="s">
        <v>966</v>
      </c>
      <c r="L689" s="3" t="s">
        <v>967</v>
      </c>
    </row>
    <row r="690" spans="1:12" x14ac:dyDescent="0.35">
      <c r="A690" s="3" t="s">
        <v>6575</v>
      </c>
      <c r="B690" s="3" t="s">
        <v>13</v>
      </c>
      <c r="C690" s="3">
        <v>224609</v>
      </c>
      <c r="D690" s="3">
        <v>1</v>
      </c>
      <c r="E690" s="3">
        <v>104</v>
      </c>
      <c r="F690" s="4">
        <v>1.09496E-10</v>
      </c>
      <c r="G690" s="3">
        <v>54.503500000000003</v>
      </c>
      <c r="H690" s="3" t="s">
        <v>969</v>
      </c>
      <c r="I690" s="3" t="s">
        <v>970</v>
      </c>
      <c r="J690" s="3" t="s">
        <v>113</v>
      </c>
      <c r="K690" s="3" t="s">
        <v>193</v>
      </c>
      <c r="L690" s="3" t="s">
        <v>971</v>
      </c>
    </row>
    <row r="691" spans="1:12" x14ac:dyDescent="0.35">
      <c r="A691" s="3" t="s">
        <v>6576</v>
      </c>
      <c r="B691" s="3" t="s">
        <v>13</v>
      </c>
      <c r="C691" s="3">
        <v>225326</v>
      </c>
      <c r="D691" s="3">
        <v>8</v>
      </c>
      <c r="E691" s="3">
        <v>156</v>
      </c>
      <c r="F691" s="4">
        <v>1.5035599999999999E-47</v>
      </c>
      <c r="G691" s="3">
        <v>151.244</v>
      </c>
      <c r="H691" s="3" t="s">
        <v>973</v>
      </c>
      <c r="I691" s="3" t="s">
        <v>974</v>
      </c>
      <c r="J691" s="3" t="s">
        <v>16</v>
      </c>
      <c r="K691" s="3" t="s">
        <v>975</v>
      </c>
      <c r="L691" s="3" t="s">
        <v>976</v>
      </c>
    </row>
    <row r="692" spans="1:12" x14ac:dyDescent="0.35">
      <c r="A692" s="3" t="s">
        <v>6577</v>
      </c>
      <c r="B692" s="3" t="s">
        <v>25</v>
      </c>
      <c r="C692" s="3">
        <v>419687</v>
      </c>
      <c r="D692" s="3">
        <v>4</v>
      </c>
      <c r="E692" s="3">
        <v>179</v>
      </c>
      <c r="F692" s="4">
        <v>3.84979E-43</v>
      </c>
      <c r="G692" s="3">
        <v>141.78899999999999</v>
      </c>
      <c r="H692" s="3" t="s">
        <v>982</v>
      </c>
      <c r="I692" s="3" t="s">
        <v>983</v>
      </c>
      <c r="J692" s="3" t="s">
        <v>16</v>
      </c>
      <c r="K692" s="3" t="s">
        <v>16</v>
      </c>
      <c r="L692" s="3" t="s">
        <v>984</v>
      </c>
    </row>
    <row r="693" spans="1:12" x14ac:dyDescent="0.35">
      <c r="A693" s="3" t="s">
        <v>6578</v>
      </c>
      <c r="B693" s="3" t="s">
        <v>25</v>
      </c>
      <c r="C693" s="3">
        <v>419667</v>
      </c>
      <c r="D693" s="3">
        <v>33</v>
      </c>
      <c r="E693" s="3">
        <v>279</v>
      </c>
      <c r="F693" s="4">
        <v>5.0441599999999995E-94</v>
      </c>
      <c r="G693" s="3">
        <v>278.35199999999998</v>
      </c>
      <c r="H693" s="3" t="s">
        <v>148</v>
      </c>
      <c r="I693" s="3" t="s">
        <v>990</v>
      </c>
      <c r="J693" s="3" t="s">
        <v>16</v>
      </c>
      <c r="K693" s="3" t="s">
        <v>16</v>
      </c>
      <c r="L693" s="3" t="s">
        <v>991</v>
      </c>
    </row>
    <row r="694" spans="1:12" x14ac:dyDescent="0.35">
      <c r="A694" s="3" t="s">
        <v>6579</v>
      </c>
      <c r="B694" s="3" t="s">
        <v>25</v>
      </c>
      <c r="C694" s="3">
        <v>419667</v>
      </c>
      <c r="D694" s="3">
        <v>3</v>
      </c>
      <c r="E694" s="3">
        <v>281</v>
      </c>
      <c r="F694" s="4">
        <v>2.2098999999999999E-94</v>
      </c>
      <c r="G694" s="3">
        <v>279.12200000000001</v>
      </c>
      <c r="H694" s="3" t="s">
        <v>148</v>
      </c>
      <c r="I694" s="3" t="s">
        <v>990</v>
      </c>
      <c r="J694" s="3" t="s">
        <v>16</v>
      </c>
      <c r="K694" s="3" t="s">
        <v>16</v>
      </c>
      <c r="L694" s="3" t="s">
        <v>991</v>
      </c>
    </row>
    <row r="695" spans="1:12" x14ac:dyDescent="0.35">
      <c r="A695" s="3" t="s">
        <v>6580</v>
      </c>
      <c r="B695" s="3" t="s">
        <v>25</v>
      </c>
      <c r="C695" s="3">
        <v>419667</v>
      </c>
      <c r="D695" s="3">
        <v>22</v>
      </c>
      <c r="E695" s="3">
        <v>277</v>
      </c>
      <c r="F695" s="4">
        <v>2.2247E-94</v>
      </c>
      <c r="G695" s="3">
        <v>279.12200000000001</v>
      </c>
      <c r="H695" s="3" t="s">
        <v>148</v>
      </c>
      <c r="I695" s="3" t="s">
        <v>990</v>
      </c>
      <c r="J695" s="3" t="s">
        <v>16</v>
      </c>
      <c r="K695" s="3" t="s">
        <v>16</v>
      </c>
      <c r="L695" s="3" t="s">
        <v>991</v>
      </c>
    </row>
    <row r="696" spans="1:12" x14ac:dyDescent="0.35">
      <c r="A696" s="3" t="s">
        <v>6581</v>
      </c>
      <c r="B696" s="3" t="s">
        <v>13</v>
      </c>
      <c r="C696" s="3">
        <v>224058</v>
      </c>
      <c r="D696" s="3">
        <v>1</v>
      </c>
      <c r="E696" s="3">
        <v>336</v>
      </c>
      <c r="F696" s="4">
        <v>2.70191E-160</v>
      </c>
      <c r="G696" s="3">
        <v>451.31799999999998</v>
      </c>
      <c r="H696" s="3" t="s">
        <v>995</v>
      </c>
      <c r="I696" s="3" t="s">
        <v>996</v>
      </c>
      <c r="J696" s="3" t="s">
        <v>16</v>
      </c>
      <c r="K696" s="3" t="s">
        <v>997</v>
      </c>
      <c r="L696" s="3" t="s">
        <v>998</v>
      </c>
    </row>
    <row r="697" spans="1:12" x14ac:dyDescent="0.35">
      <c r="A697" s="3" t="s">
        <v>6582</v>
      </c>
      <c r="B697" s="3" t="s">
        <v>13</v>
      </c>
      <c r="C697" s="3">
        <v>224922</v>
      </c>
      <c r="D697" s="3">
        <v>14</v>
      </c>
      <c r="E697" s="3">
        <v>223</v>
      </c>
      <c r="F697" s="4">
        <v>2.55438E-71</v>
      </c>
      <c r="G697" s="3">
        <v>216.66300000000001</v>
      </c>
      <c r="H697" s="3" t="s">
        <v>1000</v>
      </c>
      <c r="I697" s="3" t="s">
        <v>1001</v>
      </c>
      <c r="J697" s="3" t="s">
        <v>16</v>
      </c>
      <c r="K697" s="3" t="s">
        <v>90</v>
      </c>
      <c r="L697" s="3" t="s">
        <v>1002</v>
      </c>
    </row>
    <row r="698" spans="1:12" x14ac:dyDescent="0.35">
      <c r="A698" s="3" t="s">
        <v>6583</v>
      </c>
      <c r="B698" s="3" t="s">
        <v>13</v>
      </c>
      <c r="C698" s="3">
        <v>224155</v>
      </c>
      <c r="D698" s="3">
        <v>1</v>
      </c>
      <c r="E698" s="3">
        <v>258</v>
      </c>
      <c r="F698" s="4">
        <v>7.2083500000000003E-56</v>
      </c>
      <c r="G698" s="3">
        <v>180.68799999999999</v>
      </c>
      <c r="H698" s="3" t="s">
        <v>1004</v>
      </c>
      <c r="I698" s="3" t="s">
        <v>1005</v>
      </c>
      <c r="J698" s="3" t="s">
        <v>16</v>
      </c>
      <c r="K698" s="3" t="s">
        <v>1006</v>
      </c>
      <c r="L698" s="3" t="s">
        <v>1007</v>
      </c>
    </row>
    <row r="699" spans="1:12" x14ac:dyDescent="0.35">
      <c r="A699" s="3" t="s">
        <v>6584</v>
      </c>
      <c r="B699" s="3" t="s">
        <v>13</v>
      </c>
      <c r="C699" s="3">
        <v>224584</v>
      </c>
      <c r="D699" s="3">
        <v>13</v>
      </c>
      <c r="E699" s="3">
        <v>184</v>
      </c>
      <c r="F699" s="4">
        <v>1.29561E-31</v>
      </c>
      <c r="G699" s="3">
        <v>112.73399999999999</v>
      </c>
      <c r="H699" s="3" t="s">
        <v>1018</v>
      </c>
      <c r="I699" s="3" t="s">
        <v>1019</v>
      </c>
      <c r="J699" s="3" t="s">
        <v>16</v>
      </c>
      <c r="K699" s="3" t="s">
        <v>1020</v>
      </c>
      <c r="L699" s="3" t="s">
        <v>1021</v>
      </c>
    </row>
    <row r="700" spans="1:12" x14ac:dyDescent="0.35">
      <c r="A700" s="3" t="s">
        <v>6585</v>
      </c>
      <c r="B700" s="3" t="s">
        <v>25</v>
      </c>
      <c r="C700" s="3">
        <v>226594</v>
      </c>
      <c r="D700" s="3">
        <v>1</v>
      </c>
      <c r="E700" s="3">
        <v>426</v>
      </c>
      <c r="F700" s="3">
        <v>0</v>
      </c>
      <c r="G700" s="3">
        <v>551.97799999999995</v>
      </c>
      <c r="H700" s="3" t="s">
        <v>1023</v>
      </c>
      <c r="I700" s="3" t="s">
        <v>1024</v>
      </c>
      <c r="J700" s="3" t="s">
        <v>16</v>
      </c>
      <c r="K700" s="3" t="s">
        <v>16</v>
      </c>
      <c r="L700" s="3" t="s">
        <v>1025</v>
      </c>
    </row>
    <row r="701" spans="1:12" x14ac:dyDescent="0.35">
      <c r="A701" s="3" t="s">
        <v>6586</v>
      </c>
      <c r="B701" s="3" t="s">
        <v>13</v>
      </c>
      <c r="C701" s="3">
        <v>223691</v>
      </c>
      <c r="D701" s="3">
        <v>3</v>
      </c>
      <c r="E701" s="3">
        <v>312</v>
      </c>
      <c r="F701" s="4">
        <v>3.8617200000000003E-93</v>
      </c>
      <c r="G701" s="3">
        <v>279.65499999999997</v>
      </c>
      <c r="H701" s="3" t="s">
        <v>1027</v>
      </c>
      <c r="I701" s="3" t="s">
        <v>1028</v>
      </c>
      <c r="J701" s="3" t="s">
        <v>16</v>
      </c>
      <c r="K701" s="3" t="s">
        <v>1029</v>
      </c>
      <c r="L701" s="3" t="s">
        <v>1030</v>
      </c>
    </row>
    <row r="702" spans="1:12" x14ac:dyDescent="0.35">
      <c r="A702" s="3" t="s">
        <v>6587</v>
      </c>
      <c r="B702" s="3" t="s">
        <v>13</v>
      </c>
      <c r="C702" s="3">
        <v>223837</v>
      </c>
      <c r="D702" s="3">
        <v>1</v>
      </c>
      <c r="E702" s="3">
        <v>419</v>
      </c>
      <c r="F702" s="3">
        <v>0</v>
      </c>
      <c r="G702" s="3">
        <v>604.49599999999998</v>
      </c>
      <c r="H702" s="3" t="s">
        <v>1032</v>
      </c>
      <c r="I702" s="3" t="s">
        <v>1033</v>
      </c>
      <c r="J702" s="3" t="s">
        <v>16</v>
      </c>
      <c r="K702" s="3" t="s">
        <v>1034</v>
      </c>
      <c r="L702" s="3" t="s">
        <v>1035</v>
      </c>
    </row>
    <row r="703" spans="1:12" x14ac:dyDescent="0.35">
      <c r="A703" s="3" t="s">
        <v>6588</v>
      </c>
      <c r="B703" s="3" t="s">
        <v>13</v>
      </c>
      <c r="C703" s="3">
        <v>223332</v>
      </c>
      <c r="D703" s="3">
        <v>1</v>
      </c>
      <c r="E703" s="3">
        <v>86</v>
      </c>
      <c r="F703" s="4">
        <v>1.21469E-32</v>
      </c>
      <c r="G703" s="3">
        <v>107.782</v>
      </c>
      <c r="H703" s="3" t="s">
        <v>1037</v>
      </c>
      <c r="I703" s="3" t="s">
        <v>1038</v>
      </c>
      <c r="J703" s="3" t="s">
        <v>16</v>
      </c>
      <c r="K703" s="3" t="s">
        <v>1039</v>
      </c>
      <c r="L703" s="3" t="s">
        <v>1040</v>
      </c>
    </row>
    <row r="704" spans="1:12" x14ac:dyDescent="0.35">
      <c r="A704" s="3" t="s">
        <v>6589</v>
      </c>
      <c r="B704" s="3" t="s">
        <v>13</v>
      </c>
      <c r="C704" s="3">
        <v>223613</v>
      </c>
      <c r="D704" s="3">
        <v>1</v>
      </c>
      <c r="E704" s="3">
        <v>406</v>
      </c>
      <c r="F704" s="4">
        <v>5.8304899999999999E-135</v>
      </c>
      <c r="G704" s="3">
        <v>397.44400000000002</v>
      </c>
      <c r="H704" s="3" t="s">
        <v>1042</v>
      </c>
      <c r="I704" s="3" t="s">
        <v>1043</v>
      </c>
      <c r="J704" s="3" t="s">
        <v>113</v>
      </c>
      <c r="K704" s="3" t="s">
        <v>1044</v>
      </c>
      <c r="L704" s="3" t="s">
        <v>1045</v>
      </c>
    </row>
    <row r="705" spans="1:12" x14ac:dyDescent="0.35">
      <c r="A705" s="3" t="s">
        <v>6590</v>
      </c>
      <c r="B705" s="3" t="s">
        <v>13</v>
      </c>
      <c r="C705" s="3">
        <v>223662</v>
      </c>
      <c r="D705" s="3">
        <v>1</v>
      </c>
      <c r="E705" s="3">
        <v>144</v>
      </c>
      <c r="F705" s="4">
        <v>1.32341E-31</v>
      </c>
      <c r="G705" s="3">
        <v>110.039</v>
      </c>
      <c r="H705" s="3" t="s">
        <v>1047</v>
      </c>
      <c r="I705" s="3" t="s">
        <v>1048</v>
      </c>
      <c r="J705" s="3" t="s">
        <v>16</v>
      </c>
      <c r="K705" s="3" t="s">
        <v>118</v>
      </c>
      <c r="L705" s="3" t="s">
        <v>1049</v>
      </c>
    </row>
    <row r="706" spans="1:12" x14ac:dyDescent="0.35">
      <c r="A706" s="3" t="s">
        <v>6591</v>
      </c>
      <c r="B706" s="3" t="s">
        <v>13</v>
      </c>
      <c r="C706" s="3">
        <v>223104</v>
      </c>
      <c r="D706" s="3">
        <v>1</v>
      </c>
      <c r="E706" s="3">
        <v>412</v>
      </c>
      <c r="F706" s="4">
        <v>9.9310700000000001E-78</v>
      </c>
      <c r="G706" s="3">
        <v>254.91300000000001</v>
      </c>
      <c r="H706" s="3" t="s">
        <v>1051</v>
      </c>
      <c r="I706" s="3" t="s">
        <v>1052</v>
      </c>
      <c r="J706" s="3" t="s">
        <v>16</v>
      </c>
      <c r="K706" s="3" t="s">
        <v>1053</v>
      </c>
      <c r="L706" s="3" t="s">
        <v>1054</v>
      </c>
    </row>
    <row r="707" spans="1:12" x14ac:dyDescent="0.35">
      <c r="A707" s="3" t="s">
        <v>6592</v>
      </c>
      <c r="B707" s="3" t="s">
        <v>13</v>
      </c>
      <c r="C707" s="3">
        <v>224029</v>
      </c>
      <c r="D707" s="3">
        <v>1</v>
      </c>
      <c r="E707" s="3">
        <v>379</v>
      </c>
      <c r="F707" s="4">
        <v>2.7500400000000001E-176</v>
      </c>
      <c r="G707" s="3">
        <v>495.53800000000001</v>
      </c>
      <c r="H707" s="3" t="s">
        <v>1056</v>
      </c>
      <c r="I707" s="3" t="s">
        <v>1057</v>
      </c>
      <c r="J707" s="3" t="s">
        <v>16</v>
      </c>
      <c r="K707" s="3" t="s">
        <v>297</v>
      </c>
      <c r="L707" s="3" t="s">
        <v>1058</v>
      </c>
    </row>
    <row r="708" spans="1:12" x14ac:dyDescent="0.35">
      <c r="A708" s="3" t="s">
        <v>6593</v>
      </c>
      <c r="B708" s="3" t="s">
        <v>13</v>
      </c>
      <c r="C708" s="3">
        <v>223378</v>
      </c>
      <c r="D708" s="3">
        <v>3</v>
      </c>
      <c r="E708" s="3">
        <v>384</v>
      </c>
      <c r="F708" s="4">
        <v>6.3474799999999996E-175</v>
      </c>
      <c r="G708" s="3">
        <v>492.94600000000003</v>
      </c>
      <c r="H708" s="3" t="s">
        <v>1060</v>
      </c>
      <c r="I708" s="3" t="s">
        <v>1061</v>
      </c>
      <c r="J708" s="3" t="s">
        <v>16</v>
      </c>
      <c r="K708" s="3" t="s">
        <v>1062</v>
      </c>
      <c r="L708" s="3" t="s">
        <v>1063</v>
      </c>
    </row>
    <row r="709" spans="1:12" x14ac:dyDescent="0.35">
      <c r="A709" s="3" t="s">
        <v>6594</v>
      </c>
      <c r="B709" s="3" t="s">
        <v>13</v>
      </c>
      <c r="C709" s="3">
        <v>223815</v>
      </c>
      <c r="D709" s="3">
        <v>67</v>
      </c>
      <c r="E709" s="3">
        <v>759</v>
      </c>
      <c r="F709" s="4">
        <v>8.57643E-153</v>
      </c>
      <c r="G709" s="3">
        <v>461.05599999999998</v>
      </c>
      <c r="H709" s="3" t="s">
        <v>1065</v>
      </c>
      <c r="I709" s="3" t="s">
        <v>1066</v>
      </c>
      <c r="J709" s="3" t="s">
        <v>16</v>
      </c>
      <c r="K709" s="3" t="s">
        <v>1067</v>
      </c>
      <c r="L709" s="3" t="s">
        <v>1068</v>
      </c>
    </row>
    <row r="710" spans="1:12" x14ac:dyDescent="0.35">
      <c r="A710" s="3" t="s">
        <v>6595</v>
      </c>
      <c r="B710" s="3" t="s">
        <v>13</v>
      </c>
      <c r="C710" s="3">
        <v>223240</v>
      </c>
      <c r="D710" s="3">
        <v>3</v>
      </c>
      <c r="E710" s="3">
        <v>417</v>
      </c>
      <c r="F710" s="3">
        <v>0</v>
      </c>
      <c r="G710" s="3">
        <v>541.048</v>
      </c>
      <c r="H710" s="3" t="s">
        <v>1070</v>
      </c>
      <c r="I710" s="3" t="s">
        <v>1071</v>
      </c>
      <c r="J710" s="3" t="s">
        <v>16</v>
      </c>
      <c r="K710" s="3" t="s">
        <v>1072</v>
      </c>
      <c r="L710" s="3" t="s">
        <v>1073</v>
      </c>
    </row>
    <row r="711" spans="1:12" x14ac:dyDescent="0.35">
      <c r="A711" s="3" t="s">
        <v>6596</v>
      </c>
      <c r="B711" s="3" t="s">
        <v>13</v>
      </c>
      <c r="C711" s="3">
        <v>223262</v>
      </c>
      <c r="D711" s="3">
        <v>1</v>
      </c>
      <c r="E711" s="3">
        <v>89</v>
      </c>
      <c r="F711" s="4">
        <v>6.6607699999999997E-39</v>
      </c>
      <c r="G711" s="3">
        <v>124.22</v>
      </c>
      <c r="H711" s="3" t="s">
        <v>1080</v>
      </c>
      <c r="I711" s="3" t="s">
        <v>1081</v>
      </c>
      <c r="J711" s="3" t="s">
        <v>16</v>
      </c>
      <c r="K711" s="3" t="s">
        <v>1082</v>
      </c>
      <c r="L711" s="3" t="s">
        <v>1083</v>
      </c>
    </row>
    <row r="712" spans="1:12" x14ac:dyDescent="0.35">
      <c r="A712" s="3" t="s">
        <v>6597</v>
      </c>
      <c r="B712" s="3" t="s">
        <v>13</v>
      </c>
      <c r="C712" s="3">
        <v>223897</v>
      </c>
      <c r="D712" s="3">
        <v>20</v>
      </c>
      <c r="E712" s="3">
        <v>308</v>
      </c>
      <c r="F712" s="4">
        <v>2.0963400000000001E-36</v>
      </c>
      <c r="G712" s="3">
        <v>134.166</v>
      </c>
      <c r="H712" s="3" t="s">
        <v>1086</v>
      </c>
      <c r="I712" s="3" t="s">
        <v>1087</v>
      </c>
      <c r="J712" s="3" t="s">
        <v>16</v>
      </c>
      <c r="K712" s="3" t="s">
        <v>1088</v>
      </c>
      <c r="L712" s="3" t="s">
        <v>1089</v>
      </c>
    </row>
    <row r="713" spans="1:12" x14ac:dyDescent="0.35">
      <c r="A713" s="3" t="s">
        <v>6598</v>
      </c>
      <c r="B713" s="3" t="s">
        <v>13</v>
      </c>
      <c r="C713" s="3">
        <v>223359</v>
      </c>
      <c r="D713" s="3">
        <v>2</v>
      </c>
      <c r="E713" s="3">
        <v>391</v>
      </c>
      <c r="F713" s="3">
        <v>0</v>
      </c>
      <c r="G713" s="3">
        <v>639.24099999999999</v>
      </c>
      <c r="H713" s="3" t="s">
        <v>1091</v>
      </c>
      <c r="I713" s="3" t="s">
        <v>1092</v>
      </c>
      <c r="J713" s="3" t="s">
        <v>16</v>
      </c>
      <c r="K713" s="3" t="s">
        <v>1093</v>
      </c>
      <c r="L713" s="3" t="s">
        <v>1094</v>
      </c>
    </row>
    <row r="714" spans="1:12" x14ac:dyDescent="0.35">
      <c r="A714" s="3" t="s">
        <v>6599</v>
      </c>
      <c r="B714" s="3" t="s">
        <v>13</v>
      </c>
      <c r="C714" s="3">
        <v>223657</v>
      </c>
      <c r="D714" s="3">
        <v>335</v>
      </c>
      <c r="E714" s="3">
        <v>568</v>
      </c>
      <c r="F714" s="4">
        <v>5.9883300000000002E-30</v>
      </c>
      <c r="G714" s="3">
        <v>118.399</v>
      </c>
      <c r="H714" s="3" t="s">
        <v>286</v>
      </c>
      <c r="I714" s="3" t="s">
        <v>287</v>
      </c>
      <c r="J714" s="3" t="s">
        <v>16</v>
      </c>
      <c r="K714" s="3" t="s">
        <v>288</v>
      </c>
      <c r="L714" s="3" t="s">
        <v>289</v>
      </c>
    </row>
    <row r="715" spans="1:12" x14ac:dyDescent="0.35">
      <c r="A715" s="3" t="s">
        <v>6599</v>
      </c>
      <c r="B715" s="3" t="s">
        <v>25</v>
      </c>
      <c r="C715" s="3">
        <v>413140</v>
      </c>
      <c r="D715" s="3">
        <v>14</v>
      </c>
      <c r="E715" s="3">
        <v>291</v>
      </c>
      <c r="F715" s="4">
        <v>9.9508999999999999E-30</v>
      </c>
      <c r="G715" s="3">
        <v>119.81100000000001</v>
      </c>
      <c r="H715" s="3" t="s">
        <v>1096</v>
      </c>
      <c r="I715" s="3" t="s">
        <v>1097</v>
      </c>
      <c r="J715" s="3" t="s">
        <v>16</v>
      </c>
      <c r="K715" s="3" t="s">
        <v>16</v>
      </c>
      <c r="L715" s="3" t="s">
        <v>1098</v>
      </c>
    </row>
    <row r="716" spans="1:12" x14ac:dyDescent="0.35">
      <c r="A716" s="3" t="s">
        <v>6600</v>
      </c>
      <c r="B716" s="3" t="s">
        <v>13</v>
      </c>
      <c r="C716" s="3">
        <v>224572</v>
      </c>
      <c r="D716" s="3">
        <v>2</v>
      </c>
      <c r="E716" s="3">
        <v>118</v>
      </c>
      <c r="F716" s="4">
        <v>3.3374100000000001E-35</v>
      </c>
      <c r="G716" s="3">
        <v>120.131</v>
      </c>
      <c r="H716" s="3" t="s">
        <v>809</v>
      </c>
      <c r="I716" s="3" t="s">
        <v>810</v>
      </c>
      <c r="J716" s="3" t="s">
        <v>16</v>
      </c>
      <c r="K716" s="3" t="s">
        <v>811</v>
      </c>
      <c r="L716" s="3" t="s">
        <v>812</v>
      </c>
    </row>
    <row r="717" spans="1:12" x14ac:dyDescent="0.35">
      <c r="A717" s="3" t="s">
        <v>6601</v>
      </c>
      <c r="B717" s="3" t="s">
        <v>13</v>
      </c>
      <c r="C717" s="3">
        <v>223525</v>
      </c>
      <c r="D717" s="3">
        <v>1</v>
      </c>
      <c r="E717" s="3">
        <v>374</v>
      </c>
      <c r="F717" s="3">
        <v>0</v>
      </c>
      <c r="G717" s="3">
        <v>527.59500000000003</v>
      </c>
      <c r="H717" s="3" t="s">
        <v>864</v>
      </c>
      <c r="I717" s="3" t="s">
        <v>865</v>
      </c>
      <c r="J717" s="3" t="s">
        <v>16</v>
      </c>
      <c r="K717" s="3" t="s">
        <v>860</v>
      </c>
      <c r="L717" s="3" t="s">
        <v>862</v>
      </c>
    </row>
    <row r="718" spans="1:12" x14ac:dyDescent="0.35">
      <c r="A718" s="3" t="s">
        <v>6602</v>
      </c>
      <c r="B718" s="3" t="s">
        <v>13</v>
      </c>
      <c r="C718" s="3">
        <v>223373</v>
      </c>
      <c r="D718" s="3">
        <v>8</v>
      </c>
      <c r="E718" s="3">
        <v>611</v>
      </c>
      <c r="F718" s="3">
        <v>0</v>
      </c>
      <c r="G718" s="3">
        <v>669.02</v>
      </c>
      <c r="H718" s="3" t="s">
        <v>867</v>
      </c>
      <c r="I718" s="3" t="s">
        <v>868</v>
      </c>
      <c r="J718" s="3" t="s">
        <v>16</v>
      </c>
      <c r="K718" s="3" t="s">
        <v>869</v>
      </c>
      <c r="L718" s="3" t="s">
        <v>870</v>
      </c>
    </row>
    <row r="719" spans="1:12" x14ac:dyDescent="0.35">
      <c r="A719" s="3" t="s">
        <v>6603</v>
      </c>
      <c r="B719" s="3" t="s">
        <v>13</v>
      </c>
      <c r="C719" s="3">
        <v>223836</v>
      </c>
      <c r="D719" s="3">
        <v>1</v>
      </c>
      <c r="E719" s="3">
        <v>215</v>
      </c>
      <c r="F719" s="4">
        <v>1.8317E-62</v>
      </c>
      <c r="G719" s="3">
        <v>193.875</v>
      </c>
      <c r="H719" s="3" t="s">
        <v>136</v>
      </c>
      <c r="I719" s="3" t="s">
        <v>137</v>
      </c>
      <c r="J719" s="3" t="s">
        <v>16</v>
      </c>
      <c r="K719" s="3" t="s">
        <v>90</v>
      </c>
      <c r="L719" s="3" t="s">
        <v>138</v>
      </c>
    </row>
    <row r="720" spans="1:12" x14ac:dyDescent="0.35">
      <c r="A720" s="3" t="s">
        <v>6604</v>
      </c>
      <c r="B720" s="3" t="s">
        <v>25</v>
      </c>
      <c r="C720" s="3">
        <v>413273</v>
      </c>
      <c r="D720" s="3">
        <v>2</v>
      </c>
      <c r="E720" s="3">
        <v>128</v>
      </c>
      <c r="F720" s="4">
        <v>3.3033500000000001E-21</v>
      </c>
      <c r="G720" s="3">
        <v>83.282300000000006</v>
      </c>
      <c r="H720" s="3" t="s">
        <v>1014</v>
      </c>
      <c r="I720" s="3" t="s">
        <v>1015</v>
      </c>
      <c r="J720" s="3" t="s">
        <v>16</v>
      </c>
      <c r="K720" s="3" t="s">
        <v>16</v>
      </c>
      <c r="L720" s="3" t="s">
        <v>1016</v>
      </c>
    </row>
    <row r="721" spans="1:12" x14ac:dyDescent="0.35">
      <c r="A721" s="3" t="s">
        <v>6605</v>
      </c>
      <c r="B721" s="3" t="s">
        <v>13</v>
      </c>
      <c r="C721" s="3">
        <v>223320</v>
      </c>
      <c r="D721" s="3">
        <v>1</v>
      </c>
      <c r="E721" s="3">
        <v>183</v>
      </c>
      <c r="F721" s="4">
        <v>3.4393599999999998E-52</v>
      </c>
      <c r="G721" s="3">
        <v>165.04400000000001</v>
      </c>
      <c r="H721" s="3" t="s">
        <v>1075</v>
      </c>
      <c r="I721" s="3" t="s">
        <v>1076</v>
      </c>
      <c r="J721" s="3" t="s">
        <v>16</v>
      </c>
      <c r="K721" s="3" t="s">
        <v>1077</v>
      </c>
      <c r="L721" s="3" t="s">
        <v>1078</v>
      </c>
    </row>
    <row r="722" spans="1:12" x14ac:dyDescent="0.35">
      <c r="A722" s="3" t="s">
        <v>6606</v>
      </c>
      <c r="B722" s="3" t="s">
        <v>13</v>
      </c>
      <c r="C722" s="3">
        <v>223532</v>
      </c>
      <c r="D722" s="3">
        <v>1</v>
      </c>
      <c r="E722" s="3">
        <v>144</v>
      </c>
      <c r="F722" s="4">
        <v>3.61199E-10</v>
      </c>
      <c r="G722" s="3">
        <v>55.773000000000003</v>
      </c>
      <c r="H722" s="3" t="s">
        <v>5028</v>
      </c>
      <c r="I722" s="3" t="s">
        <v>5029</v>
      </c>
      <c r="J722" s="3" t="s">
        <v>16</v>
      </c>
      <c r="K722" s="3" t="s">
        <v>846</v>
      </c>
      <c r="L722" s="3" t="s">
        <v>848</v>
      </c>
    </row>
    <row r="723" spans="1:12" x14ac:dyDescent="0.35">
      <c r="A723" s="3" t="s">
        <v>6607</v>
      </c>
      <c r="B723" s="3" t="s">
        <v>13</v>
      </c>
      <c r="C723" s="3">
        <v>223250</v>
      </c>
      <c r="D723" s="3">
        <v>1</v>
      </c>
      <c r="E723" s="3">
        <v>425</v>
      </c>
      <c r="F723" s="3">
        <v>0</v>
      </c>
      <c r="G723" s="3">
        <v>678.16499999999996</v>
      </c>
      <c r="H723" s="3" t="s">
        <v>4235</v>
      </c>
      <c r="I723" s="3" t="s">
        <v>4236</v>
      </c>
      <c r="J723" s="3" t="s">
        <v>16</v>
      </c>
      <c r="K723" s="3" t="s">
        <v>4237</v>
      </c>
      <c r="L723" s="3" t="s">
        <v>4238</v>
      </c>
    </row>
    <row r="724" spans="1:12" x14ac:dyDescent="0.35">
      <c r="A724" s="3" t="s">
        <v>6608</v>
      </c>
      <c r="B724" s="3" t="s">
        <v>25</v>
      </c>
      <c r="C724" s="3">
        <v>413118</v>
      </c>
      <c r="D724" s="3">
        <v>1</v>
      </c>
      <c r="E724" s="3">
        <v>120</v>
      </c>
      <c r="F724" s="4">
        <v>1.23001E-46</v>
      </c>
      <c r="G724" s="3">
        <v>146.09299999999999</v>
      </c>
      <c r="H724" s="3" t="s">
        <v>4231</v>
      </c>
      <c r="I724" s="3" t="s">
        <v>4232</v>
      </c>
      <c r="J724" s="3" t="s">
        <v>16</v>
      </c>
      <c r="K724" s="3" t="s">
        <v>16</v>
      </c>
      <c r="L724" s="3" t="s">
        <v>4233</v>
      </c>
    </row>
    <row r="725" spans="1:12" x14ac:dyDescent="0.35">
      <c r="A725" s="3" t="s">
        <v>6609</v>
      </c>
      <c r="B725" s="3" t="s">
        <v>13</v>
      </c>
      <c r="C725" s="3">
        <v>226239</v>
      </c>
      <c r="D725" s="3">
        <v>1</v>
      </c>
      <c r="E725" s="3">
        <v>303</v>
      </c>
      <c r="F725" s="4">
        <v>1.6805599999999999E-134</v>
      </c>
      <c r="G725" s="3">
        <v>381.97</v>
      </c>
      <c r="H725" s="3" t="s">
        <v>4226</v>
      </c>
      <c r="I725" s="3" t="s">
        <v>4227</v>
      </c>
      <c r="J725" s="3" t="s">
        <v>16</v>
      </c>
      <c r="K725" s="3" t="s">
        <v>4228</v>
      </c>
      <c r="L725" s="3" t="s">
        <v>4229</v>
      </c>
    </row>
    <row r="726" spans="1:12" x14ac:dyDescent="0.35">
      <c r="A726" s="3" t="s">
        <v>6610</v>
      </c>
      <c r="B726" s="3" t="s">
        <v>25</v>
      </c>
      <c r="C726" s="3">
        <v>412930</v>
      </c>
      <c r="D726" s="3">
        <v>2</v>
      </c>
      <c r="E726" s="3">
        <v>275</v>
      </c>
      <c r="F726" s="4">
        <v>8.5107399999999996E-57</v>
      </c>
      <c r="G726" s="3">
        <v>182.81200000000001</v>
      </c>
      <c r="H726" s="3" t="s">
        <v>4222</v>
      </c>
      <c r="I726" s="3" t="s">
        <v>4223</v>
      </c>
      <c r="J726" s="3" t="s">
        <v>16</v>
      </c>
      <c r="K726" s="3" t="s">
        <v>16</v>
      </c>
      <c r="L726" s="3" t="s">
        <v>4224</v>
      </c>
    </row>
    <row r="727" spans="1:12" x14ac:dyDescent="0.35">
      <c r="A727" s="3" t="s">
        <v>6611</v>
      </c>
      <c r="B727" s="3" t="s">
        <v>13</v>
      </c>
      <c r="C727" s="3">
        <v>225976</v>
      </c>
      <c r="D727" s="3">
        <v>166</v>
      </c>
      <c r="E727" s="3">
        <v>323</v>
      </c>
      <c r="F727" s="4">
        <v>8.9106300000000004E-77</v>
      </c>
      <c r="G727" s="3">
        <v>232.13399999999999</v>
      </c>
      <c r="H727" s="3" t="s">
        <v>4214</v>
      </c>
      <c r="I727" s="3" t="s">
        <v>4215</v>
      </c>
      <c r="J727" s="3" t="s">
        <v>16</v>
      </c>
      <c r="K727" s="3" t="s">
        <v>4216</v>
      </c>
      <c r="L727" s="3" t="s">
        <v>4217</v>
      </c>
    </row>
    <row r="728" spans="1:12" x14ac:dyDescent="0.35">
      <c r="A728" s="3" t="s">
        <v>6611</v>
      </c>
      <c r="B728" s="3" t="s">
        <v>13</v>
      </c>
      <c r="C728" s="3">
        <v>225446</v>
      </c>
      <c r="D728" s="3">
        <v>3</v>
      </c>
      <c r="E728" s="3">
        <v>143</v>
      </c>
      <c r="F728" s="4">
        <v>9.0780500000000005E-46</v>
      </c>
      <c r="G728" s="3">
        <v>152.03899999999999</v>
      </c>
      <c r="H728" s="3" t="s">
        <v>4218</v>
      </c>
      <c r="I728" s="3" t="s">
        <v>4219</v>
      </c>
      <c r="J728" s="3" t="s">
        <v>16</v>
      </c>
      <c r="K728" s="3" t="s">
        <v>3014</v>
      </c>
      <c r="L728" s="3" t="s">
        <v>4220</v>
      </c>
    </row>
    <row r="729" spans="1:12" x14ac:dyDescent="0.35">
      <c r="A729" s="3" t="s">
        <v>6612</v>
      </c>
      <c r="B729" s="3" t="s">
        <v>13</v>
      </c>
      <c r="C729" s="3">
        <v>223297</v>
      </c>
      <c r="D729" s="3">
        <v>1</v>
      </c>
      <c r="E729" s="3">
        <v>156</v>
      </c>
      <c r="F729" s="4">
        <v>1.19971E-82</v>
      </c>
      <c r="G729" s="3">
        <v>240.56899999999999</v>
      </c>
      <c r="H729" s="3" t="s">
        <v>4210</v>
      </c>
      <c r="I729" s="3" t="s">
        <v>4211</v>
      </c>
      <c r="J729" s="3" t="s">
        <v>16</v>
      </c>
      <c r="K729" s="3" t="s">
        <v>4092</v>
      </c>
      <c r="L729" s="3" t="s">
        <v>4212</v>
      </c>
    </row>
    <row r="730" spans="1:12" x14ac:dyDescent="0.35">
      <c r="A730" s="3" t="s">
        <v>6613</v>
      </c>
      <c r="B730" s="3" t="s">
        <v>13</v>
      </c>
      <c r="C730" s="3">
        <v>223483</v>
      </c>
      <c r="D730" s="3">
        <v>1</v>
      </c>
      <c r="E730" s="3">
        <v>207</v>
      </c>
      <c r="F730" s="4">
        <v>4.0344199999999997E-46</v>
      </c>
      <c r="G730" s="3">
        <v>151.48400000000001</v>
      </c>
      <c r="H730" s="3" t="s">
        <v>425</v>
      </c>
      <c r="I730" s="3" t="s">
        <v>426</v>
      </c>
      <c r="J730" s="3" t="s">
        <v>16</v>
      </c>
      <c r="K730" s="3" t="s">
        <v>427</v>
      </c>
      <c r="L730" s="3" t="s">
        <v>428</v>
      </c>
    </row>
    <row r="731" spans="1:12" x14ac:dyDescent="0.35">
      <c r="A731" s="3" t="s">
        <v>6614</v>
      </c>
      <c r="B731" s="3" t="s">
        <v>13</v>
      </c>
      <c r="C731" s="3">
        <v>223581</v>
      </c>
      <c r="D731" s="3">
        <v>6</v>
      </c>
      <c r="E731" s="3">
        <v>733</v>
      </c>
      <c r="F731" s="4">
        <v>1.9279899999999999E-175</v>
      </c>
      <c r="G731" s="3">
        <v>521.66600000000005</v>
      </c>
      <c r="H731" s="3" t="s">
        <v>4204</v>
      </c>
      <c r="I731" s="3" t="s">
        <v>4205</v>
      </c>
      <c r="J731" s="3" t="s">
        <v>16</v>
      </c>
      <c r="K731" s="3" t="s">
        <v>4206</v>
      </c>
      <c r="L731" s="3" t="s">
        <v>4207</v>
      </c>
    </row>
    <row r="732" spans="1:12" x14ac:dyDescent="0.35">
      <c r="A732" s="3" t="s">
        <v>6615</v>
      </c>
      <c r="B732" s="3" t="s">
        <v>13</v>
      </c>
      <c r="C732" s="3">
        <v>223346</v>
      </c>
      <c r="D732" s="3">
        <v>1</v>
      </c>
      <c r="E732" s="3">
        <v>84</v>
      </c>
      <c r="F732" s="4">
        <v>1.58981E-17</v>
      </c>
      <c r="G732" s="3">
        <v>69.633899999999997</v>
      </c>
      <c r="H732" s="3" t="s">
        <v>4199</v>
      </c>
      <c r="I732" s="3" t="s">
        <v>4200</v>
      </c>
      <c r="J732" s="3" t="s">
        <v>16</v>
      </c>
      <c r="K732" s="3" t="s">
        <v>4201</v>
      </c>
      <c r="L732" s="3" t="s">
        <v>4202</v>
      </c>
    </row>
    <row r="733" spans="1:12" x14ac:dyDescent="0.35">
      <c r="A733" s="3" t="s">
        <v>6616</v>
      </c>
      <c r="B733" s="3" t="s">
        <v>13</v>
      </c>
      <c r="C733" s="3">
        <v>225099</v>
      </c>
      <c r="D733" s="3">
        <v>1</v>
      </c>
      <c r="E733" s="3">
        <v>231</v>
      </c>
      <c r="F733" s="4">
        <v>1.6800600000000001E-77</v>
      </c>
      <c r="G733" s="3">
        <v>232.935</v>
      </c>
      <c r="H733" s="3" t="s">
        <v>4191</v>
      </c>
      <c r="I733" s="3" t="s">
        <v>4192</v>
      </c>
      <c r="J733" s="3" t="s">
        <v>16</v>
      </c>
      <c r="K733" s="3" t="s">
        <v>4193</v>
      </c>
      <c r="L733" s="3" t="s">
        <v>2901</v>
      </c>
    </row>
    <row r="734" spans="1:12" x14ac:dyDescent="0.35">
      <c r="A734" s="3" t="s">
        <v>6617</v>
      </c>
      <c r="B734" s="3" t="s">
        <v>13</v>
      </c>
      <c r="C734" s="3">
        <v>224314</v>
      </c>
      <c r="D734" s="3">
        <v>4</v>
      </c>
      <c r="E734" s="3">
        <v>106</v>
      </c>
      <c r="F734" s="3">
        <v>1.9563999999999999E-4</v>
      </c>
      <c r="G734" s="3">
        <v>39.248600000000003</v>
      </c>
      <c r="H734" s="3" t="s">
        <v>63</v>
      </c>
      <c r="I734" s="3" t="s">
        <v>64</v>
      </c>
      <c r="J734" s="3" t="s">
        <v>16</v>
      </c>
      <c r="K734" s="3" t="s">
        <v>65</v>
      </c>
      <c r="L734" s="3" t="s">
        <v>66</v>
      </c>
    </row>
    <row r="735" spans="1:12" x14ac:dyDescent="0.35">
      <c r="A735" s="3" t="s">
        <v>6618</v>
      </c>
      <c r="B735" s="3" t="s">
        <v>13</v>
      </c>
      <c r="C735" s="3">
        <v>224054</v>
      </c>
      <c r="D735" s="3">
        <v>1</v>
      </c>
      <c r="E735" s="3">
        <v>267</v>
      </c>
      <c r="F735" s="4">
        <v>1.0611E-94</v>
      </c>
      <c r="G735" s="3">
        <v>280.34800000000001</v>
      </c>
      <c r="H735" s="3" t="s">
        <v>1590</v>
      </c>
      <c r="I735" s="3" t="s">
        <v>1591</v>
      </c>
      <c r="J735" s="3" t="s">
        <v>16</v>
      </c>
      <c r="K735" s="3" t="s">
        <v>1592</v>
      </c>
      <c r="L735" s="3" t="s">
        <v>1593</v>
      </c>
    </row>
    <row r="736" spans="1:12" x14ac:dyDescent="0.35">
      <c r="A736" s="3" t="s">
        <v>6619</v>
      </c>
      <c r="B736" s="3" t="s">
        <v>13</v>
      </c>
      <c r="C736" s="3">
        <v>223912</v>
      </c>
      <c r="D736" s="3">
        <v>26</v>
      </c>
      <c r="E736" s="3">
        <v>240</v>
      </c>
      <c r="F736" s="4">
        <v>1.2263400000000001E-6</v>
      </c>
      <c r="G736" s="3">
        <v>48.389600000000002</v>
      </c>
      <c r="H736" s="3" t="s">
        <v>2829</v>
      </c>
      <c r="I736" s="3" t="s">
        <v>2830</v>
      </c>
      <c r="J736" s="3" t="s">
        <v>99</v>
      </c>
      <c r="K736" s="3" t="s">
        <v>2831</v>
      </c>
      <c r="L736" s="3" t="s">
        <v>2832</v>
      </c>
    </row>
    <row r="737" spans="1:12" x14ac:dyDescent="0.35">
      <c r="A737" s="3" t="s">
        <v>6620</v>
      </c>
      <c r="B737" s="3" t="s">
        <v>25</v>
      </c>
      <c r="C737" s="3">
        <v>224428</v>
      </c>
      <c r="D737" s="3">
        <v>155</v>
      </c>
      <c r="E737" s="3">
        <v>254</v>
      </c>
      <c r="F737" s="3">
        <v>1.49751E-4</v>
      </c>
      <c r="G737" s="3">
        <v>42.877600000000001</v>
      </c>
      <c r="H737" s="3" t="s">
        <v>2012</v>
      </c>
      <c r="I737" s="3" t="s">
        <v>4186</v>
      </c>
      <c r="J737" s="3" t="s">
        <v>99</v>
      </c>
      <c r="K737" s="3" t="s">
        <v>16</v>
      </c>
      <c r="L737" s="3" t="s">
        <v>2013</v>
      </c>
    </row>
    <row r="738" spans="1:12" x14ac:dyDescent="0.35">
      <c r="A738" s="3" t="s">
        <v>6621</v>
      </c>
      <c r="B738" s="3" t="s">
        <v>13</v>
      </c>
      <c r="C738" s="3">
        <v>225349</v>
      </c>
      <c r="D738" s="3">
        <v>3</v>
      </c>
      <c r="E738" s="3">
        <v>107</v>
      </c>
      <c r="F738" s="4">
        <v>2.08337E-32</v>
      </c>
      <c r="G738" s="3">
        <v>109.009</v>
      </c>
      <c r="H738" s="3" t="s">
        <v>4182</v>
      </c>
      <c r="I738" s="3" t="s">
        <v>4183</v>
      </c>
      <c r="J738" s="3" t="s">
        <v>16</v>
      </c>
      <c r="K738" s="3" t="s">
        <v>193</v>
      </c>
      <c r="L738" s="3" t="s">
        <v>4184</v>
      </c>
    </row>
    <row r="739" spans="1:12" x14ac:dyDescent="0.35">
      <c r="A739" s="3" t="s">
        <v>6622</v>
      </c>
      <c r="B739" s="3" t="s">
        <v>13</v>
      </c>
      <c r="C739" s="3">
        <v>223615</v>
      </c>
      <c r="D739" s="3">
        <v>2</v>
      </c>
      <c r="E739" s="3">
        <v>461</v>
      </c>
      <c r="F739" s="3">
        <v>0</v>
      </c>
      <c r="G739" s="3">
        <v>667.69899999999996</v>
      </c>
      <c r="H739" s="3" t="s">
        <v>4179</v>
      </c>
      <c r="I739" s="3" t="s">
        <v>4180</v>
      </c>
      <c r="J739" s="3" t="s">
        <v>16</v>
      </c>
      <c r="K739" s="3" t="s">
        <v>369</v>
      </c>
      <c r="L739" s="3" t="s">
        <v>907</v>
      </c>
    </row>
    <row r="740" spans="1:12" x14ac:dyDescent="0.35">
      <c r="A740" s="3" t="s">
        <v>6623</v>
      </c>
      <c r="B740" s="3" t="s">
        <v>13</v>
      </c>
      <c r="C740" s="3">
        <v>223823</v>
      </c>
      <c r="D740" s="3">
        <v>1</v>
      </c>
      <c r="E740" s="3">
        <v>294</v>
      </c>
      <c r="F740" s="3">
        <v>0</v>
      </c>
      <c r="G740" s="3">
        <v>588.11900000000003</v>
      </c>
      <c r="H740" s="3" t="s">
        <v>4174</v>
      </c>
      <c r="I740" s="3" t="s">
        <v>4175</v>
      </c>
      <c r="J740" s="3" t="s">
        <v>16</v>
      </c>
      <c r="K740" s="3" t="s">
        <v>4176</v>
      </c>
      <c r="L740" s="3" t="s">
        <v>4177</v>
      </c>
    </row>
    <row r="741" spans="1:12" x14ac:dyDescent="0.35">
      <c r="A741" s="3" t="s">
        <v>6624</v>
      </c>
      <c r="B741" s="3" t="s">
        <v>13</v>
      </c>
      <c r="C741" s="3">
        <v>223822</v>
      </c>
      <c r="D741" s="3">
        <v>1</v>
      </c>
      <c r="E741" s="3">
        <v>675</v>
      </c>
      <c r="F741" s="3">
        <v>0</v>
      </c>
      <c r="G741" s="3">
        <v>840.33799999999997</v>
      </c>
      <c r="H741" s="3" t="s">
        <v>4169</v>
      </c>
      <c r="I741" s="3" t="s">
        <v>4170</v>
      </c>
      <c r="J741" s="3" t="s">
        <v>16</v>
      </c>
      <c r="K741" s="3" t="s">
        <v>4171</v>
      </c>
      <c r="L741" s="3" t="s">
        <v>4172</v>
      </c>
    </row>
    <row r="742" spans="1:12" x14ac:dyDescent="0.35">
      <c r="A742" s="3" t="s">
        <v>6625</v>
      </c>
      <c r="B742" s="3" t="s">
        <v>25</v>
      </c>
      <c r="C742" s="3">
        <v>224010</v>
      </c>
      <c r="D742" s="3">
        <v>2</v>
      </c>
      <c r="E742" s="3">
        <v>253</v>
      </c>
      <c r="F742" s="4">
        <v>5.6869699999999999E-27</v>
      </c>
      <c r="G742" s="3">
        <v>106.349</v>
      </c>
      <c r="H742" s="3" t="s">
        <v>4160</v>
      </c>
      <c r="I742" s="3" t="s">
        <v>4161</v>
      </c>
      <c r="J742" s="3" t="s">
        <v>16</v>
      </c>
      <c r="K742" s="3" t="s">
        <v>16</v>
      </c>
      <c r="L742" s="3" t="s">
        <v>4162</v>
      </c>
    </row>
    <row r="743" spans="1:12" x14ac:dyDescent="0.35">
      <c r="A743" s="3" t="s">
        <v>6626</v>
      </c>
      <c r="B743" s="3" t="s">
        <v>25</v>
      </c>
      <c r="C743" s="3">
        <v>412556</v>
      </c>
      <c r="D743" s="3">
        <v>38</v>
      </c>
      <c r="E743" s="3">
        <v>138</v>
      </c>
      <c r="F743" s="4">
        <v>3.4592600000000002E-7</v>
      </c>
      <c r="G743" s="3">
        <v>46.221600000000002</v>
      </c>
      <c r="H743" s="3" t="s">
        <v>4156</v>
      </c>
      <c r="I743" s="3" t="s">
        <v>4157</v>
      </c>
      <c r="J743" s="3" t="s">
        <v>99</v>
      </c>
      <c r="K743" s="3" t="s">
        <v>16</v>
      </c>
      <c r="L743" s="3" t="s">
        <v>4158</v>
      </c>
    </row>
    <row r="744" spans="1:12" x14ac:dyDescent="0.35">
      <c r="A744" s="3" t="s">
        <v>6628</v>
      </c>
      <c r="B744" s="3" t="s">
        <v>25</v>
      </c>
      <c r="C744" s="3">
        <v>226711</v>
      </c>
      <c r="D744" s="3">
        <v>10</v>
      </c>
      <c r="E744" s="3">
        <v>408</v>
      </c>
      <c r="F744" s="4">
        <v>2.13578E-140</v>
      </c>
      <c r="G744" s="3">
        <v>404.274</v>
      </c>
      <c r="H744" s="3" t="s">
        <v>4152</v>
      </c>
      <c r="I744" s="3" t="s">
        <v>4153</v>
      </c>
      <c r="J744" s="3" t="s">
        <v>16</v>
      </c>
      <c r="K744" s="3" t="s">
        <v>16</v>
      </c>
      <c r="L744" s="3" t="s">
        <v>4154</v>
      </c>
    </row>
    <row r="745" spans="1:12" x14ac:dyDescent="0.35">
      <c r="A745" s="3" t="s">
        <v>6629</v>
      </c>
      <c r="B745" s="3" t="s">
        <v>25</v>
      </c>
      <c r="C745" s="3">
        <v>224429</v>
      </c>
      <c r="D745" s="3">
        <v>1</v>
      </c>
      <c r="E745" s="3">
        <v>277</v>
      </c>
      <c r="F745" s="4">
        <v>7.5792999999999994E-18</v>
      </c>
      <c r="G745" s="3">
        <v>80.8596</v>
      </c>
      <c r="H745" s="3" t="s">
        <v>3550</v>
      </c>
      <c r="I745" s="3" t="s">
        <v>3551</v>
      </c>
      <c r="J745" s="3" t="s">
        <v>16</v>
      </c>
      <c r="K745" s="3" t="s">
        <v>16</v>
      </c>
      <c r="L745" s="3" t="s">
        <v>3552</v>
      </c>
    </row>
    <row r="746" spans="1:12" x14ac:dyDescent="0.35">
      <c r="A746" s="3" t="s">
        <v>6630</v>
      </c>
      <c r="B746" s="3" t="s">
        <v>13</v>
      </c>
      <c r="C746" s="3">
        <v>224268</v>
      </c>
      <c r="D746" s="3">
        <v>9</v>
      </c>
      <c r="E746" s="3">
        <v>254</v>
      </c>
      <c r="F746" s="4">
        <v>2.46261E-57</v>
      </c>
      <c r="G746" s="3">
        <v>183.20400000000001</v>
      </c>
      <c r="H746" s="3" t="s">
        <v>4146</v>
      </c>
      <c r="I746" s="3" t="s">
        <v>4147</v>
      </c>
      <c r="J746" s="3" t="s">
        <v>16</v>
      </c>
      <c r="K746" s="3" t="s">
        <v>4148</v>
      </c>
      <c r="L746" s="3" t="s">
        <v>4149</v>
      </c>
    </row>
    <row r="747" spans="1:12" x14ac:dyDescent="0.35">
      <c r="A747" s="3" t="s">
        <v>6631</v>
      </c>
      <c r="B747" s="3" t="s">
        <v>13</v>
      </c>
      <c r="C747" s="3">
        <v>225130</v>
      </c>
      <c r="D747" s="3">
        <v>33</v>
      </c>
      <c r="E747" s="3">
        <v>327</v>
      </c>
      <c r="F747" s="4">
        <v>8.5124900000000002E-46</v>
      </c>
      <c r="G747" s="3">
        <v>156.911</v>
      </c>
      <c r="H747" s="3" t="s">
        <v>4141</v>
      </c>
      <c r="I747" s="3" t="s">
        <v>4142</v>
      </c>
      <c r="J747" s="3" t="s">
        <v>16</v>
      </c>
      <c r="K747" s="3" t="s">
        <v>4143</v>
      </c>
      <c r="L747" s="3" t="s">
        <v>4144</v>
      </c>
    </row>
    <row r="748" spans="1:12" x14ac:dyDescent="0.35">
      <c r="A748" s="3" t="s">
        <v>6632</v>
      </c>
      <c r="B748" s="3" t="s">
        <v>13</v>
      </c>
      <c r="C748" s="3">
        <v>224676</v>
      </c>
      <c r="D748" s="3">
        <v>1</v>
      </c>
      <c r="E748" s="3">
        <v>147</v>
      </c>
      <c r="F748" s="4">
        <v>1.49363E-25</v>
      </c>
      <c r="G748" s="3">
        <v>94.699399999999997</v>
      </c>
      <c r="H748" s="3" t="s">
        <v>4136</v>
      </c>
      <c r="I748" s="3" t="s">
        <v>4137</v>
      </c>
      <c r="J748" s="3" t="s">
        <v>16</v>
      </c>
      <c r="K748" s="3" t="s">
        <v>4138</v>
      </c>
      <c r="L748" s="3" t="s">
        <v>4139</v>
      </c>
    </row>
    <row r="749" spans="1:12" x14ac:dyDescent="0.35">
      <c r="A749" s="3" t="s">
        <v>6634</v>
      </c>
      <c r="B749" s="3" t="s">
        <v>25</v>
      </c>
      <c r="C749" s="3">
        <v>414057</v>
      </c>
      <c r="D749" s="3">
        <v>1</v>
      </c>
      <c r="E749" s="3">
        <v>474</v>
      </c>
      <c r="F749" s="4">
        <v>2.78498E-117</v>
      </c>
      <c r="G749" s="3">
        <v>353.15100000000001</v>
      </c>
      <c r="H749" s="3" t="s">
        <v>4132</v>
      </c>
      <c r="I749" s="3" t="s">
        <v>4133</v>
      </c>
      <c r="J749" s="3" t="s">
        <v>16</v>
      </c>
      <c r="K749" s="3" t="s">
        <v>16</v>
      </c>
      <c r="L749" s="3" t="s">
        <v>4134</v>
      </c>
    </row>
    <row r="750" spans="1:12" x14ac:dyDescent="0.35">
      <c r="A750" s="3" t="s">
        <v>6635</v>
      </c>
      <c r="B750" s="3" t="s">
        <v>25</v>
      </c>
      <c r="C750" s="3">
        <v>415825</v>
      </c>
      <c r="D750" s="3">
        <v>1</v>
      </c>
      <c r="E750" s="3">
        <v>92</v>
      </c>
      <c r="F750" s="4">
        <v>1.37384E-11</v>
      </c>
      <c r="G750" s="3">
        <v>55.322299999999998</v>
      </c>
      <c r="H750" s="3" t="s">
        <v>4128</v>
      </c>
      <c r="I750" s="3" t="s">
        <v>4129</v>
      </c>
      <c r="J750" s="3" t="s">
        <v>16</v>
      </c>
      <c r="K750" s="3" t="s">
        <v>16</v>
      </c>
      <c r="L750" s="3" t="s">
        <v>4130</v>
      </c>
    </row>
    <row r="751" spans="1:12" x14ac:dyDescent="0.35">
      <c r="A751" s="3" t="s">
        <v>6636</v>
      </c>
      <c r="B751" s="3" t="s">
        <v>13</v>
      </c>
      <c r="C751" s="3">
        <v>223347</v>
      </c>
      <c r="D751" s="3">
        <v>1</v>
      </c>
      <c r="E751" s="3">
        <v>212</v>
      </c>
      <c r="F751" s="4">
        <v>7.7976999999999997E-91</v>
      </c>
      <c r="G751" s="3">
        <v>265.267</v>
      </c>
      <c r="H751" s="3" t="s">
        <v>4124</v>
      </c>
      <c r="I751" s="3" t="s">
        <v>4125</v>
      </c>
      <c r="J751" s="3" t="s">
        <v>16</v>
      </c>
      <c r="K751" s="3" t="s">
        <v>825</v>
      </c>
      <c r="L751" s="3" t="s">
        <v>4126</v>
      </c>
    </row>
    <row r="752" spans="1:12" x14ac:dyDescent="0.35">
      <c r="A752" s="3" t="s">
        <v>6637</v>
      </c>
      <c r="B752" s="3" t="s">
        <v>25</v>
      </c>
      <c r="C752" s="3">
        <v>226150</v>
      </c>
      <c r="D752" s="3">
        <v>2</v>
      </c>
      <c r="E752" s="3">
        <v>283</v>
      </c>
      <c r="F752" s="4">
        <v>4.6241900000000002E-153</v>
      </c>
      <c r="G752" s="3">
        <v>428.72899999999998</v>
      </c>
      <c r="H752" s="3" t="s">
        <v>4120</v>
      </c>
      <c r="I752" s="3" t="s">
        <v>4121</v>
      </c>
      <c r="J752" s="3" t="s">
        <v>16</v>
      </c>
      <c r="K752" s="3" t="s">
        <v>16</v>
      </c>
      <c r="L752" s="3" t="s">
        <v>4122</v>
      </c>
    </row>
    <row r="753" spans="1:12" x14ac:dyDescent="0.35">
      <c r="A753" s="3" t="s">
        <v>6638</v>
      </c>
      <c r="B753" s="3" t="s">
        <v>13</v>
      </c>
      <c r="C753" s="3">
        <v>223313</v>
      </c>
      <c r="D753" s="3">
        <v>11</v>
      </c>
      <c r="E753" s="3">
        <v>240</v>
      </c>
      <c r="F753" s="4">
        <v>7.3685899999999997E-71</v>
      </c>
      <c r="G753" s="3">
        <v>216.035</v>
      </c>
      <c r="H753" s="3" t="s">
        <v>4115</v>
      </c>
      <c r="I753" s="3" t="s">
        <v>4116</v>
      </c>
      <c r="J753" s="3" t="s">
        <v>16</v>
      </c>
      <c r="K753" s="3" t="s">
        <v>4117</v>
      </c>
      <c r="L753" s="3" t="s">
        <v>4118</v>
      </c>
    </row>
    <row r="754" spans="1:12" x14ac:dyDescent="0.35">
      <c r="A754" s="3" t="s">
        <v>6639</v>
      </c>
      <c r="B754" s="3" t="s">
        <v>13</v>
      </c>
      <c r="C754" s="3">
        <v>223100</v>
      </c>
      <c r="D754" s="3">
        <v>3</v>
      </c>
      <c r="E754" s="3">
        <v>656</v>
      </c>
      <c r="F754" s="3">
        <v>0</v>
      </c>
      <c r="G754" s="3">
        <v>1101.8800000000001</v>
      </c>
      <c r="H754" s="3" t="s">
        <v>4110</v>
      </c>
      <c r="I754" s="3" t="s">
        <v>4111</v>
      </c>
      <c r="J754" s="3" t="s">
        <v>16</v>
      </c>
      <c r="K754" s="3" t="s">
        <v>4112</v>
      </c>
      <c r="L754" s="3" t="s">
        <v>4113</v>
      </c>
    </row>
    <row r="755" spans="1:12" x14ac:dyDescent="0.35">
      <c r="A755" s="3" t="s">
        <v>6640</v>
      </c>
      <c r="B755" s="3" t="s">
        <v>13</v>
      </c>
      <c r="C755" s="3">
        <v>227779</v>
      </c>
      <c r="D755" s="3">
        <v>293</v>
      </c>
      <c r="E755" s="3">
        <v>590</v>
      </c>
      <c r="F755" s="4">
        <v>1.6440099999999999E-45</v>
      </c>
      <c r="G755" s="3">
        <v>164.97399999999999</v>
      </c>
      <c r="H755" s="3" t="s">
        <v>4107</v>
      </c>
      <c r="I755" s="3" t="s">
        <v>4108</v>
      </c>
      <c r="J755" s="3" t="s">
        <v>16</v>
      </c>
      <c r="K755" s="3" t="s">
        <v>1153</v>
      </c>
      <c r="L755" s="3" t="s">
        <v>1155</v>
      </c>
    </row>
    <row r="756" spans="1:12" x14ac:dyDescent="0.35">
      <c r="A756" s="3" t="s">
        <v>6640</v>
      </c>
      <c r="B756" s="3" t="s">
        <v>13</v>
      </c>
      <c r="C756" s="3">
        <v>227779</v>
      </c>
      <c r="D756" s="3">
        <v>527</v>
      </c>
      <c r="E756" s="3">
        <v>668</v>
      </c>
      <c r="F756" s="4">
        <v>2.6635300000000001E-24</v>
      </c>
      <c r="G756" s="3">
        <v>104.113</v>
      </c>
      <c r="H756" s="3" t="s">
        <v>4107</v>
      </c>
      <c r="I756" s="3" t="s">
        <v>4108</v>
      </c>
      <c r="J756" s="3" t="s">
        <v>113</v>
      </c>
      <c r="K756" s="3" t="s">
        <v>1153</v>
      </c>
      <c r="L756" s="3" t="s">
        <v>1155</v>
      </c>
    </row>
    <row r="757" spans="1:12" x14ac:dyDescent="0.35">
      <c r="A757" s="3" t="s">
        <v>6641</v>
      </c>
      <c r="B757" s="3" t="s">
        <v>13</v>
      </c>
      <c r="C757" s="3">
        <v>223778</v>
      </c>
      <c r="D757" s="3">
        <v>36</v>
      </c>
      <c r="E757" s="3">
        <v>259</v>
      </c>
      <c r="F757" s="4">
        <v>5.90871E-54</v>
      </c>
      <c r="G757" s="3">
        <v>178.41300000000001</v>
      </c>
      <c r="H757" s="3" t="s">
        <v>4102</v>
      </c>
      <c r="I757" s="3" t="s">
        <v>4103</v>
      </c>
      <c r="J757" s="3" t="s">
        <v>99</v>
      </c>
      <c r="K757" s="3" t="s">
        <v>4104</v>
      </c>
      <c r="L757" s="3" t="s">
        <v>4105</v>
      </c>
    </row>
    <row r="758" spans="1:12" x14ac:dyDescent="0.35">
      <c r="A758" s="3" t="s">
        <v>6642</v>
      </c>
      <c r="B758" s="3" t="s">
        <v>13</v>
      </c>
      <c r="C758" s="3">
        <v>224174</v>
      </c>
      <c r="D758" s="3">
        <v>1</v>
      </c>
      <c r="E758" s="3">
        <v>88</v>
      </c>
      <c r="F758" s="4">
        <v>1.65101E-24</v>
      </c>
      <c r="G758" s="3">
        <v>88.015000000000001</v>
      </c>
      <c r="H758" s="3" t="s">
        <v>4097</v>
      </c>
      <c r="I758" s="3" t="s">
        <v>4098</v>
      </c>
      <c r="J758" s="3" t="s">
        <v>16</v>
      </c>
      <c r="K758" s="3" t="s">
        <v>4099</v>
      </c>
      <c r="L758" s="3" t="s">
        <v>4100</v>
      </c>
    </row>
    <row r="759" spans="1:12" x14ac:dyDescent="0.35">
      <c r="A759" s="3" t="s">
        <v>6643</v>
      </c>
      <c r="B759" s="3" t="s">
        <v>13</v>
      </c>
      <c r="C759" s="3">
        <v>224759</v>
      </c>
      <c r="D759" s="3">
        <v>32</v>
      </c>
      <c r="E759" s="3">
        <v>147</v>
      </c>
      <c r="F759" s="4">
        <v>6.9322099999999997E-18</v>
      </c>
      <c r="G759" s="3">
        <v>74.554699999999997</v>
      </c>
      <c r="H759" s="3" t="s">
        <v>2211</v>
      </c>
      <c r="I759" s="3" t="s">
        <v>2212</v>
      </c>
      <c r="J759" s="3" t="s">
        <v>16</v>
      </c>
      <c r="K759" s="3" t="s">
        <v>193</v>
      </c>
      <c r="L759" s="3" t="s">
        <v>2213</v>
      </c>
    </row>
    <row r="760" spans="1:12" x14ac:dyDescent="0.35">
      <c r="A760" s="3" t="s">
        <v>6644</v>
      </c>
      <c r="B760" s="3" t="s">
        <v>13</v>
      </c>
      <c r="C760" s="3">
        <v>223680</v>
      </c>
      <c r="D760" s="3">
        <v>33</v>
      </c>
      <c r="E760" s="3">
        <v>117</v>
      </c>
      <c r="F760" s="4">
        <v>4.2864499999999998E-7</v>
      </c>
      <c r="G760" s="3">
        <v>44.928100000000001</v>
      </c>
      <c r="H760" s="3" t="s">
        <v>1427</v>
      </c>
      <c r="I760" s="3" t="s">
        <v>1428</v>
      </c>
      <c r="J760" s="3" t="s">
        <v>16</v>
      </c>
      <c r="K760" s="3" t="s">
        <v>1429</v>
      </c>
      <c r="L760" s="3" t="s">
        <v>1430</v>
      </c>
    </row>
    <row r="761" spans="1:12" x14ac:dyDescent="0.35">
      <c r="A761" s="3" t="s">
        <v>6645</v>
      </c>
      <c r="B761" s="3" t="s">
        <v>13</v>
      </c>
      <c r="C761" s="3">
        <v>223640</v>
      </c>
      <c r="D761" s="3">
        <v>4</v>
      </c>
      <c r="E761" s="3">
        <v>243</v>
      </c>
      <c r="F761" s="4">
        <v>1.2563599999999999E-74</v>
      </c>
      <c r="G761" s="3">
        <v>227.16900000000001</v>
      </c>
      <c r="H761" s="3" t="s">
        <v>4090</v>
      </c>
      <c r="I761" s="3" t="s">
        <v>4091</v>
      </c>
      <c r="J761" s="3" t="s">
        <v>16</v>
      </c>
      <c r="K761" s="3" t="s">
        <v>4092</v>
      </c>
      <c r="L761" s="3" t="s">
        <v>4093</v>
      </c>
    </row>
    <row r="762" spans="1:12" x14ac:dyDescent="0.35">
      <c r="A762" s="3" t="s">
        <v>6646</v>
      </c>
      <c r="B762" s="3" t="s">
        <v>25</v>
      </c>
      <c r="C762" s="3">
        <v>224336</v>
      </c>
      <c r="D762" s="3">
        <v>6</v>
      </c>
      <c r="E762" s="3">
        <v>147</v>
      </c>
      <c r="F762" s="4">
        <v>6.4801900000000003E-17</v>
      </c>
      <c r="G762" s="3">
        <v>74.401700000000005</v>
      </c>
      <c r="H762" s="3" t="s">
        <v>279</v>
      </c>
      <c r="I762" s="3" t="s">
        <v>4088</v>
      </c>
      <c r="J762" s="3" t="s">
        <v>113</v>
      </c>
      <c r="K762" s="3" t="s">
        <v>16</v>
      </c>
      <c r="L762" s="3" t="s">
        <v>280</v>
      </c>
    </row>
    <row r="763" spans="1:12" x14ac:dyDescent="0.35">
      <c r="A763" s="3" t="s">
        <v>6647</v>
      </c>
      <c r="B763" s="3" t="s">
        <v>13</v>
      </c>
      <c r="C763" s="3">
        <v>223742</v>
      </c>
      <c r="D763" s="3">
        <v>1</v>
      </c>
      <c r="E763" s="3">
        <v>226</v>
      </c>
      <c r="F763" s="4">
        <v>4.1402000000000004E-37</v>
      </c>
      <c r="G763" s="3">
        <v>129.73400000000001</v>
      </c>
      <c r="H763" s="3" t="s">
        <v>4082</v>
      </c>
      <c r="I763" s="3" t="s">
        <v>4083</v>
      </c>
      <c r="J763" s="3" t="s">
        <v>16</v>
      </c>
      <c r="K763" s="3" t="s">
        <v>4084</v>
      </c>
      <c r="L763" s="3" t="s">
        <v>4085</v>
      </c>
    </row>
    <row r="764" spans="1:12" x14ac:dyDescent="0.35">
      <c r="A764" s="3" t="s">
        <v>6648</v>
      </c>
      <c r="B764" s="3" t="s">
        <v>13</v>
      </c>
      <c r="C764" s="3">
        <v>223742</v>
      </c>
      <c r="D764" s="3">
        <v>4</v>
      </c>
      <c r="E764" s="3">
        <v>219</v>
      </c>
      <c r="F764" s="4">
        <v>5.6637699999999997E-30</v>
      </c>
      <c r="G764" s="3">
        <v>111.244</v>
      </c>
      <c r="H764" s="3" t="s">
        <v>4082</v>
      </c>
      <c r="I764" s="3" t="s">
        <v>4083</v>
      </c>
      <c r="J764" s="3" t="s">
        <v>16</v>
      </c>
      <c r="K764" s="3" t="s">
        <v>4084</v>
      </c>
      <c r="L764" s="3" t="s">
        <v>4085</v>
      </c>
    </row>
    <row r="765" spans="1:12" x14ac:dyDescent="0.35">
      <c r="A765" s="3" t="s">
        <v>6649</v>
      </c>
      <c r="B765" s="3" t="s">
        <v>13</v>
      </c>
      <c r="C765" s="3">
        <v>224759</v>
      </c>
      <c r="D765" s="3">
        <v>29</v>
      </c>
      <c r="E765" s="3">
        <v>145</v>
      </c>
      <c r="F765" s="4">
        <v>2.7356199999999997E-20</v>
      </c>
      <c r="G765" s="3">
        <v>84.184700000000007</v>
      </c>
      <c r="H765" s="3" t="s">
        <v>2211</v>
      </c>
      <c r="I765" s="3" t="s">
        <v>2212</v>
      </c>
      <c r="J765" s="3" t="s">
        <v>16</v>
      </c>
      <c r="K765" s="3" t="s">
        <v>193</v>
      </c>
      <c r="L765" s="3" t="s">
        <v>2213</v>
      </c>
    </row>
    <row r="766" spans="1:12" x14ac:dyDescent="0.35">
      <c r="A766" s="3" t="s">
        <v>6650</v>
      </c>
      <c r="B766" s="3" t="s">
        <v>13</v>
      </c>
      <c r="C766" s="3">
        <v>224055</v>
      </c>
      <c r="D766" s="3">
        <v>36</v>
      </c>
      <c r="E766" s="3">
        <v>591</v>
      </c>
      <c r="F766" s="4">
        <v>2.3595900000000001E-163</v>
      </c>
      <c r="G766" s="3">
        <v>478.077</v>
      </c>
      <c r="H766" s="3" t="s">
        <v>1267</v>
      </c>
      <c r="I766" s="3" t="s">
        <v>1268</v>
      </c>
      <c r="J766" s="3" t="s">
        <v>16</v>
      </c>
      <c r="K766" s="3" t="s">
        <v>1269</v>
      </c>
      <c r="L766" s="3" t="s">
        <v>1270</v>
      </c>
    </row>
    <row r="767" spans="1:12" x14ac:dyDescent="0.35">
      <c r="A767" s="3" t="s">
        <v>6651</v>
      </c>
      <c r="B767" s="3" t="s">
        <v>13</v>
      </c>
      <c r="C767" s="3">
        <v>225646</v>
      </c>
      <c r="D767" s="3">
        <v>5</v>
      </c>
      <c r="E767" s="3">
        <v>479</v>
      </c>
      <c r="F767" s="4">
        <v>1.17495E-144</v>
      </c>
      <c r="G767" s="3">
        <v>423.61900000000003</v>
      </c>
      <c r="H767" s="3" t="s">
        <v>4072</v>
      </c>
      <c r="I767" s="3" t="s">
        <v>4073</v>
      </c>
      <c r="J767" s="3" t="s">
        <v>16</v>
      </c>
      <c r="K767" s="3" t="s">
        <v>306</v>
      </c>
      <c r="L767" s="3" t="s">
        <v>4074</v>
      </c>
    </row>
    <row r="768" spans="1:12" x14ac:dyDescent="0.35">
      <c r="A768" s="3" t="s">
        <v>6652</v>
      </c>
      <c r="B768" s="3" t="s">
        <v>13</v>
      </c>
      <c r="C768" s="3">
        <v>223103</v>
      </c>
      <c r="D768" s="3">
        <v>1</v>
      </c>
      <c r="E768" s="3">
        <v>281</v>
      </c>
      <c r="F768" s="4">
        <v>6.8016699999999997E-108</v>
      </c>
      <c r="G768" s="3">
        <v>312.988</v>
      </c>
      <c r="H768" s="3" t="s">
        <v>4065</v>
      </c>
      <c r="I768" s="3" t="s">
        <v>4066</v>
      </c>
      <c r="J768" s="3" t="s">
        <v>16</v>
      </c>
      <c r="K768" s="3" t="s">
        <v>4067</v>
      </c>
      <c r="L768" s="3" t="s">
        <v>4068</v>
      </c>
    </row>
    <row r="769" spans="1:12" x14ac:dyDescent="0.35">
      <c r="A769" s="3" t="s">
        <v>6653</v>
      </c>
      <c r="B769" s="3" t="s">
        <v>25</v>
      </c>
      <c r="C769" s="3">
        <v>223532</v>
      </c>
      <c r="D769" s="3">
        <v>1</v>
      </c>
      <c r="E769" s="3">
        <v>152</v>
      </c>
      <c r="F769" s="4">
        <v>2.46043E-9</v>
      </c>
      <c r="G769" s="3">
        <v>53.461799999999997</v>
      </c>
      <c r="H769" s="3" t="s">
        <v>846</v>
      </c>
      <c r="I769" s="3" t="s">
        <v>847</v>
      </c>
      <c r="J769" s="3" t="s">
        <v>16</v>
      </c>
      <c r="K769" s="3" t="s">
        <v>16</v>
      </c>
      <c r="L769" s="3" t="s">
        <v>848</v>
      </c>
    </row>
    <row r="770" spans="1:12" x14ac:dyDescent="0.35">
      <c r="A770" s="3" t="s">
        <v>6654</v>
      </c>
      <c r="B770" s="3" t="s">
        <v>13</v>
      </c>
      <c r="C770" s="3">
        <v>223103</v>
      </c>
      <c r="D770" s="3">
        <v>1</v>
      </c>
      <c r="E770" s="3">
        <v>281</v>
      </c>
      <c r="F770" s="4">
        <v>1.1602100000000001E-113</v>
      </c>
      <c r="G770" s="3">
        <v>327.625</v>
      </c>
      <c r="H770" s="3" t="s">
        <v>4065</v>
      </c>
      <c r="I770" s="3" t="s">
        <v>4066</v>
      </c>
      <c r="J770" s="3" t="s">
        <v>16</v>
      </c>
      <c r="K770" s="3" t="s">
        <v>4067</v>
      </c>
      <c r="L770" s="3" t="s">
        <v>4068</v>
      </c>
    </row>
    <row r="771" spans="1:12" x14ac:dyDescent="0.35">
      <c r="A771" s="3" t="s">
        <v>6655</v>
      </c>
      <c r="B771" s="3" t="s">
        <v>25</v>
      </c>
      <c r="C771" s="3">
        <v>418655</v>
      </c>
      <c r="D771" s="3">
        <v>1</v>
      </c>
      <c r="E771" s="3">
        <v>146</v>
      </c>
      <c r="F771" s="4">
        <v>1.4430600000000001E-10</v>
      </c>
      <c r="G771" s="3">
        <v>55.395299999999999</v>
      </c>
      <c r="H771" s="3" t="s">
        <v>4056</v>
      </c>
      <c r="I771" s="3" t="s">
        <v>4057</v>
      </c>
      <c r="J771" s="3" t="s">
        <v>16</v>
      </c>
      <c r="K771" s="3" t="s">
        <v>16</v>
      </c>
      <c r="L771" s="3" t="s">
        <v>4058</v>
      </c>
    </row>
    <row r="772" spans="1:12" x14ac:dyDescent="0.35">
      <c r="A772" s="3" t="s">
        <v>6656</v>
      </c>
      <c r="B772" s="3" t="s">
        <v>13</v>
      </c>
      <c r="C772" s="3">
        <v>224311</v>
      </c>
      <c r="D772" s="3">
        <v>1</v>
      </c>
      <c r="E772" s="3">
        <v>116</v>
      </c>
      <c r="F772" s="4">
        <v>8.4688000000000004E-53</v>
      </c>
      <c r="G772" s="3">
        <v>161.988</v>
      </c>
      <c r="H772" s="3" t="s">
        <v>795</v>
      </c>
      <c r="I772" s="3" t="s">
        <v>796</v>
      </c>
      <c r="J772" s="3" t="s">
        <v>16</v>
      </c>
      <c r="K772" s="3" t="s">
        <v>797</v>
      </c>
      <c r="L772" s="3" t="s">
        <v>798</v>
      </c>
    </row>
    <row r="773" spans="1:12" x14ac:dyDescent="0.35">
      <c r="A773" s="3" t="s">
        <v>6657</v>
      </c>
      <c r="B773" s="3" t="s">
        <v>25</v>
      </c>
      <c r="C773" s="3">
        <v>420035</v>
      </c>
      <c r="D773" s="3">
        <v>4</v>
      </c>
      <c r="E773" s="3">
        <v>92</v>
      </c>
      <c r="F773" s="4">
        <v>1.8219299999999999E-40</v>
      </c>
      <c r="G773" s="3">
        <v>128.37</v>
      </c>
      <c r="H773" s="3" t="s">
        <v>4049</v>
      </c>
      <c r="I773" s="3" t="s">
        <v>4050</v>
      </c>
      <c r="J773" s="3" t="s">
        <v>16</v>
      </c>
      <c r="K773" s="3" t="s">
        <v>16</v>
      </c>
      <c r="L773" s="3" t="s">
        <v>4051</v>
      </c>
    </row>
    <row r="774" spans="1:12" x14ac:dyDescent="0.35">
      <c r="A774" s="3" t="s">
        <v>6658</v>
      </c>
      <c r="B774" s="3" t="s">
        <v>13</v>
      </c>
      <c r="C774" s="3">
        <v>223837</v>
      </c>
      <c r="D774" s="3">
        <v>5</v>
      </c>
      <c r="E774" s="3">
        <v>424</v>
      </c>
      <c r="F774" s="3">
        <v>0</v>
      </c>
      <c r="G774" s="3">
        <v>630.68899999999996</v>
      </c>
      <c r="H774" s="3" t="s">
        <v>1032</v>
      </c>
      <c r="I774" s="3" t="s">
        <v>1033</v>
      </c>
      <c r="J774" s="3" t="s">
        <v>16</v>
      </c>
      <c r="K774" s="3" t="s">
        <v>1034</v>
      </c>
      <c r="L774" s="3" t="s">
        <v>1035</v>
      </c>
    </row>
    <row r="775" spans="1:12" x14ac:dyDescent="0.35">
      <c r="A775" s="3" t="s">
        <v>6659</v>
      </c>
      <c r="B775" s="3" t="s">
        <v>13</v>
      </c>
      <c r="C775" s="3">
        <v>223618</v>
      </c>
      <c r="D775" s="3">
        <v>1</v>
      </c>
      <c r="E775" s="3">
        <v>427</v>
      </c>
      <c r="F775" s="4">
        <v>2.79285E-144</v>
      </c>
      <c r="G775" s="3">
        <v>418.22300000000001</v>
      </c>
      <c r="H775" s="3" t="s">
        <v>4040</v>
      </c>
      <c r="I775" s="3" t="s">
        <v>4041</v>
      </c>
      <c r="J775" s="3" t="s">
        <v>16</v>
      </c>
      <c r="K775" s="3" t="s">
        <v>3995</v>
      </c>
      <c r="L775" s="3" t="s">
        <v>3997</v>
      </c>
    </row>
    <row r="776" spans="1:12" x14ac:dyDescent="0.35">
      <c r="A776" s="3" t="s">
        <v>6660</v>
      </c>
      <c r="B776" s="3" t="s">
        <v>13</v>
      </c>
      <c r="C776" s="3">
        <v>225880</v>
      </c>
      <c r="D776" s="3">
        <v>1</v>
      </c>
      <c r="E776" s="3">
        <v>151</v>
      </c>
      <c r="F776" s="4">
        <v>2.21875E-36</v>
      </c>
      <c r="G776" s="3">
        <v>124.482</v>
      </c>
      <c r="H776" s="3" t="s">
        <v>4035</v>
      </c>
      <c r="I776" s="3" t="s">
        <v>4036</v>
      </c>
      <c r="J776" s="3" t="s">
        <v>16</v>
      </c>
      <c r="K776" s="3" t="s">
        <v>4037</v>
      </c>
      <c r="L776" s="3" t="s">
        <v>4038</v>
      </c>
    </row>
    <row r="777" spans="1:12" x14ac:dyDescent="0.35">
      <c r="A777" s="3" t="s">
        <v>6661</v>
      </c>
      <c r="B777" s="3" t="s">
        <v>13</v>
      </c>
      <c r="C777" s="3">
        <v>223601</v>
      </c>
      <c r="D777" s="3">
        <v>1</v>
      </c>
      <c r="E777" s="3">
        <v>448</v>
      </c>
      <c r="F777" s="4">
        <v>5.7722E-149</v>
      </c>
      <c r="G777" s="3">
        <v>431.30799999999999</v>
      </c>
      <c r="H777" s="3" t="s">
        <v>4030</v>
      </c>
      <c r="I777" s="3" t="s">
        <v>4031</v>
      </c>
      <c r="J777" s="3" t="s">
        <v>16</v>
      </c>
      <c r="K777" s="3" t="s">
        <v>4032</v>
      </c>
      <c r="L777" s="3" t="s">
        <v>4033</v>
      </c>
    </row>
    <row r="778" spans="1:12" x14ac:dyDescent="0.35">
      <c r="A778" s="3" t="s">
        <v>6662</v>
      </c>
      <c r="B778" s="3" t="s">
        <v>13</v>
      </c>
      <c r="C778" s="3">
        <v>223710</v>
      </c>
      <c r="D778" s="3">
        <v>3</v>
      </c>
      <c r="E778" s="3">
        <v>190</v>
      </c>
      <c r="F778" s="4">
        <v>3.7377999999999999E-46</v>
      </c>
      <c r="G778" s="3">
        <v>152.19800000000001</v>
      </c>
      <c r="H778" s="3" t="s">
        <v>1646</v>
      </c>
      <c r="I778" s="3" t="s">
        <v>1647</v>
      </c>
      <c r="J778" s="3" t="s">
        <v>16</v>
      </c>
      <c r="K778" s="3" t="s">
        <v>236</v>
      </c>
      <c r="L778" s="3" t="s">
        <v>1648</v>
      </c>
    </row>
    <row r="779" spans="1:12" x14ac:dyDescent="0.35">
      <c r="A779" s="3" t="s">
        <v>6663</v>
      </c>
      <c r="B779" s="3" t="s">
        <v>25</v>
      </c>
      <c r="C779" s="3">
        <v>413162</v>
      </c>
      <c r="D779" s="3">
        <v>1</v>
      </c>
      <c r="E779" s="3">
        <v>240</v>
      </c>
      <c r="F779" s="4">
        <v>6.6431899999999997E-40</v>
      </c>
      <c r="G779" s="3">
        <v>137.14599999999999</v>
      </c>
      <c r="H779" s="3" t="s">
        <v>4025</v>
      </c>
      <c r="I779" s="3" t="s">
        <v>4026</v>
      </c>
      <c r="J779" s="3" t="s">
        <v>16</v>
      </c>
      <c r="K779" s="3" t="s">
        <v>16</v>
      </c>
      <c r="L779" s="3" t="s">
        <v>4027</v>
      </c>
    </row>
    <row r="780" spans="1:12" x14ac:dyDescent="0.35">
      <c r="A780" s="3" t="s">
        <v>6664</v>
      </c>
      <c r="B780" s="3" t="s">
        <v>13</v>
      </c>
      <c r="C780" s="3">
        <v>223548</v>
      </c>
      <c r="D780" s="3">
        <v>5</v>
      </c>
      <c r="E780" s="3">
        <v>332</v>
      </c>
      <c r="F780" s="4">
        <v>9.9570699999999994E-60</v>
      </c>
      <c r="G780" s="3">
        <v>195.565</v>
      </c>
      <c r="H780" s="3" t="s">
        <v>2602</v>
      </c>
      <c r="I780" s="3" t="s">
        <v>2603</v>
      </c>
      <c r="J780" s="3" t="s">
        <v>16</v>
      </c>
      <c r="K780" s="3" t="s">
        <v>2604</v>
      </c>
      <c r="L780" s="3" t="s">
        <v>2605</v>
      </c>
    </row>
    <row r="781" spans="1:12" x14ac:dyDescent="0.35">
      <c r="A781" s="3" t="s">
        <v>6665</v>
      </c>
      <c r="B781" s="3" t="s">
        <v>13</v>
      </c>
      <c r="C781" s="3">
        <v>223473</v>
      </c>
      <c r="D781" s="3">
        <v>1</v>
      </c>
      <c r="E781" s="3">
        <v>252</v>
      </c>
      <c r="F781" s="4">
        <v>9.3984199999999992E-149</v>
      </c>
      <c r="G781" s="3">
        <v>415.05399999999997</v>
      </c>
      <c r="H781" s="3" t="s">
        <v>4019</v>
      </c>
      <c r="I781" s="3" t="s">
        <v>4020</v>
      </c>
      <c r="J781" s="3" t="s">
        <v>16</v>
      </c>
      <c r="K781" s="3" t="s">
        <v>4021</v>
      </c>
      <c r="L781" s="3" t="s">
        <v>4022</v>
      </c>
    </row>
    <row r="782" spans="1:12" x14ac:dyDescent="0.35">
      <c r="A782" s="3" t="s">
        <v>6666</v>
      </c>
      <c r="B782" s="3" t="s">
        <v>13</v>
      </c>
      <c r="C782" s="3">
        <v>223791</v>
      </c>
      <c r="D782" s="3">
        <v>12</v>
      </c>
      <c r="E782" s="3">
        <v>419</v>
      </c>
      <c r="F782" s="4">
        <v>2.8625599999999998E-130</v>
      </c>
      <c r="G782" s="3">
        <v>381.28100000000001</v>
      </c>
      <c r="H782" s="3" t="s">
        <v>4003</v>
      </c>
      <c r="I782" s="3" t="s">
        <v>4004</v>
      </c>
      <c r="J782" s="3" t="s">
        <v>16</v>
      </c>
      <c r="K782" s="3" t="s">
        <v>4005</v>
      </c>
      <c r="L782" s="3" t="s">
        <v>4006</v>
      </c>
    </row>
    <row r="783" spans="1:12" x14ac:dyDescent="0.35">
      <c r="A783" s="3" t="s">
        <v>6667</v>
      </c>
      <c r="B783" s="3" t="s">
        <v>13</v>
      </c>
      <c r="C783" s="3">
        <v>223594</v>
      </c>
      <c r="D783" s="3">
        <v>1</v>
      </c>
      <c r="E783" s="3">
        <v>404</v>
      </c>
      <c r="F783" s="3">
        <v>0</v>
      </c>
      <c r="G783" s="3">
        <v>576.95699999999999</v>
      </c>
      <c r="H783" s="3" t="s">
        <v>4013</v>
      </c>
      <c r="I783" s="3" t="s">
        <v>4014</v>
      </c>
      <c r="J783" s="3" t="s">
        <v>16</v>
      </c>
      <c r="K783" s="3" t="s">
        <v>4015</v>
      </c>
      <c r="L783" s="3" t="s">
        <v>4016</v>
      </c>
    </row>
    <row r="784" spans="1:12" x14ac:dyDescent="0.35">
      <c r="A784" s="3" t="s">
        <v>6668</v>
      </c>
      <c r="B784" s="3" t="s">
        <v>13</v>
      </c>
      <c r="C784" s="3">
        <v>223892</v>
      </c>
      <c r="D784" s="3">
        <v>4</v>
      </c>
      <c r="E784" s="3">
        <v>140</v>
      </c>
      <c r="F784" s="4">
        <v>1.9912099999999999E-57</v>
      </c>
      <c r="G784" s="3">
        <v>176.02</v>
      </c>
      <c r="H784" s="3" t="s">
        <v>4008</v>
      </c>
      <c r="I784" s="3" t="s">
        <v>4009</v>
      </c>
      <c r="J784" s="3" t="s">
        <v>16</v>
      </c>
      <c r="K784" s="3" t="s">
        <v>4010</v>
      </c>
      <c r="L784" s="3" t="s">
        <v>4011</v>
      </c>
    </row>
    <row r="785" spans="1:12" x14ac:dyDescent="0.35">
      <c r="A785" s="3" t="s">
        <v>6669</v>
      </c>
      <c r="B785" s="3" t="s">
        <v>13</v>
      </c>
      <c r="C785" s="3">
        <v>223791</v>
      </c>
      <c r="D785" s="3">
        <v>37</v>
      </c>
      <c r="E785" s="3">
        <v>467</v>
      </c>
      <c r="F785" s="4">
        <v>1.6347000000000001E-180</v>
      </c>
      <c r="G785" s="3">
        <v>511.09399999999999</v>
      </c>
      <c r="H785" s="3" t="s">
        <v>4003</v>
      </c>
      <c r="I785" s="3" t="s">
        <v>4004</v>
      </c>
      <c r="J785" s="3" t="s">
        <v>16</v>
      </c>
      <c r="K785" s="3" t="s">
        <v>4005</v>
      </c>
      <c r="L785" s="3" t="s">
        <v>4006</v>
      </c>
    </row>
    <row r="786" spans="1:12" x14ac:dyDescent="0.35">
      <c r="A786" s="3" t="s">
        <v>6670</v>
      </c>
      <c r="B786" s="3" t="s">
        <v>13</v>
      </c>
      <c r="C786" s="3">
        <v>224254</v>
      </c>
      <c r="D786" s="3">
        <v>1</v>
      </c>
      <c r="E786" s="3">
        <v>175</v>
      </c>
      <c r="F786" s="4">
        <v>3.24021E-33</v>
      </c>
      <c r="G786" s="3">
        <v>117.267</v>
      </c>
      <c r="H786" s="3" t="s">
        <v>2130</v>
      </c>
      <c r="I786" s="3" t="s">
        <v>2131</v>
      </c>
      <c r="J786" s="3" t="s">
        <v>16</v>
      </c>
      <c r="K786" s="3" t="s">
        <v>2132</v>
      </c>
      <c r="L786" s="3" t="s">
        <v>2133</v>
      </c>
    </row>
    <row r="787" spans="1:12" x14ac:dyDescent="0.35">
      <c r="A787" s="3" t="s">
        <v>6671</v>
      </c>
      <c r="B787" s="3" t="s">
        <v>13</v>
      </c>
      <c r="C787" s="3">
        <v>223839</v>
      </c>
      <c r="D787" s="3">
        <v>162</v>
      </c>
      <c r="E787" s="3">
        <v>667</v>
      </c>
      <c r="F787" s="4">
        <v>2.1290799999999999E-95</v>
      </c>
      <c r="G787" s="3">
        <v>306.25700000000001</v>
      </c>
      <c r="H787" s="3" t="s">
        <v>2071</v>
      </c>
      <c r="I787" s="3" t="s">
        <v>2072</v>
      </c>
      <c r="J787" s="3" t="s">
        <v>16</v>
      </c>
      <c r="K787" s="3" t="s">
        <v>2073</v>
      </c>
      <c r="L787" s="3" t="s">
        <v>2074</v>
      </c>
    </row>
    <row r="788" spans="1:12" x14ac:dyDescent="0.35">
      <c r="A788" s="3" t="s">
        <v>6672</v>
      </c>
      <c r="B788" s="3" t="s">
        <v>13</v>
      </c>
      <c r="C788" s="3">
        <v>225224</v>
      </c>
      <c r="D788" s="3">
        <v>3</v>
      </c>
      <c r="E788" s="3">
        <v>385</v>
      </c>
      <c r="F788" s="4">
        <v>8.2243699999999997E-106</v>
      </c>
      <c r="G788" s="3">
        <v>318.577</v>
      </c>
      <c r="H788" s="3" t="s">
        <v>2333</v>
      </c>
      <c r="I788" s="3" t="s">
        <v>2334</v>
      </c>
      <c r="J788" s="3" t="s">
        <v>16</v>
      </c>
      <c r="K788" s="3" t="s">
        <v>2287</v>
      </c>
      <c r="L788" s="3" t="s">
        <v>2335</v>
      </c>
    </row>
    <row r="789" spans="1:12" x14ac:dyDescent="0.35">
      <c r="A789" s="3" t="s">
        <v>6673</v>
      </c>
      <c r="B789" s="3" t="s">
        <v>25</v>
      </c>
      <c r="C789" s="3">
        <v>417454</v>
      </c>
      <c r="D789" s="3">
        <v>70</v>
      </c>
      <c r="E789" s="3">
        <v>354</v>
      </c>
      <c r="F789" s="4">
        <v>3.4404700000000002E-68</v>
      </c>
      <c r="G789" s="3">
        <v>220.399</v>
      </c>
      <c r="H789" s="3" t="s">
        <v>200</v>
      </c>
      <c r="I789" s="3" t="s">
        <v>201</v>
      </c>
      <c r="J789" s="3" t="s">
        <v>16</v>
      </c>
      <c r="K789" s="3" t="s">
        <v>16</v>
      </c>
      <c r="L789" s="3" t="s">
        <v>202</v>
      </c>
    </row>
    <row r="790" spans="1:12" x14ac:dyDescent="0.35">
      <c r="A790" s="3" t="s">
        <v>6674</v>
      </c>
      <c r="B790" s="3" t="s">
        <v>13</v>
      </c>
      <c r="C790" s="3">
        <v>226071</v>
      </c>
      <c r="D790" s="3">
        <v>18</v>
      </c>
      <c r="E790" s="3">
        <v>249</v>
      </c>
      <c r="F790" s="4">
        <v>7.9304199999999996E-72</v>
      </c>
      <c r="G790" s="3">
        <v>219.95400000000001</v>
      </c>
      <c r="H790" s="3" t="s">
        <v>3986</v>
      </c>
      <c r="I790" s="3" t="s">
        <v>3987</v>
      </c>
      <c r="J790" s="3" t="s">
        <v>16</v>
      </c>
      <c r="K790" s="3" t="s">
        <v>3988</v>
      </c>
      <c r="L790" s="3" t="s">
        <v>3989</v>
      </c>
    </row>
    <row r="791" spans="1:12" x14ac:dyDescent="0.35">
      <c r="A791" s="3" t="s">
        <v>6675</v>
      </c>
      <c r="B791" s="3" t="s">
        <v>13</v>
      </c>
      <c r="C791" s="3">
        <v>224155</v>
      </c>
      <c r="D791" s="3">
        <v>1</v>
      </c>
      <c r="E791" s="3">
        <v>310</v>
      </c>
      <c r="F791" s="4">
        <v>7.36501E-103</v>
      </c>
      <c r="G791" s="3">
        <v>302.79599999999999</v>
      </c>
      <c r="H791" s="3" t="s">
        <v>1004</v>
      </c>
      <c r="I791" s="3" t="s">
        <v>1005</v>
      </c>
      <c r="J791" s="3" t="s">
        <v>16</v>
      </c>
      <c r="K791" s="3" t="s">
        <v>1006</v>
      </c>
      <c r="L791" s="3" t="s">
        <v>1007</v>
      </c>
    </row>
    <row r="792" spans="1:12" x14ac:dyDescent="0.35">
      <c r="A792" s="3" t="s">
        <v>6676</v>
      </c>
      <c r="B792" s="3" t="s">
        <v>13</v>
      </c>
      <c r="C792" s="3">
        <v>223377</v>
      </c>
      <c r="D792" s="3">
        <v>1</v>
      </c>
      <c r="E792" s="3">
        <v>253</v>
      </c>
      <c r="F792" s="4">
        <v>4.6764199999999997E-84</v>
      </c>
      <c r="G792" s="3">
        <v>251.78299999999999</v>
      </c>
      <c r="H792" s="3" t="s">
        <v>3981</v>
      </c>
      <c r="I792" s="3" t="s">
        <v>3982</v>
      </c>
      <c r="J792" s="3" t="s">
        <v>16</v>
      </c>
      <c r="K792" s="3" t="s">
        <v>621</v>
      </c>
      <c r="L792" s="3" t="s">
        <v>3983</v>
      </c>
    </row>
    <row r="793" spans="1:12" x14ac:dyDescent="0.35">
      <c r="A793" s="3" t="s">
        <v>6677</v>
      </c>
      <c r="B793" s="3" t="s">
        <v>13</v>
      </c>
      <c r="C793" s="3">
        <v>223681</v>
      </c>
      <c r="D793" s="3">
        <v>54</v>
      </c>
      <c r="E793" s="3">
        <v>535</v>
      </c>
      <c r="F793" s="4">
        <v>8.4344500000000001E-157</v>
      </c>
      <c r="G793" s="3">
        <v>463.84199999999998</v>
      </c>
      <c r="H793" s="3" t="s">
        <v>3973</v>
      </c>
      <c r="I793" s="3" t="s">
        <v>3974</v>
      </c>
      <c r="J793" s="3" t="s">
        <v>16</v>
      </c>
      <c r="K793" s="3" t="s">
        <v>3975</v>
      </c>
      <c r="L793" s="3" t="s">
        <v>3976</v>
      </c>
    </row>
    <row r="794" spans="1:12" x14ac:dyDescent="0.35">
      <c r="A794" s="3" t="s">
        <v>6677</v>
      </c>
      <c r="B794" s="3" t="s">
        <v>25</v>
      </c>
      <c r="C794" s="3">
        <v>416311</v>
      </c>
      <c r="D794" s="3">
        <v>556</v>
      </c>
      <c r="E794" s="3">
        <v>735</v>
      </c>
      <c r="F794" s="4">
        <v>4.2360299999999998E-62</v>
      </c>
      <c r="G794" s="3">
        <v>206.524</v>
      </c>
      <c r="H794" s="3" t="s">
        <v>3977</v>
      </c>
      <c r="I794" s="3" t="s">
        <v>3978</v>
      </c>
      <c r="J794" s="3" t="s">
        <v>16</v>
      </c>
      <c r="K794" s="3" t="s">
        <v>16</v>
      </c>
      <c r="L794" s="3" t="s">
        <v>3979</v>
      </c>
    </row>
    <row r="795" spans="1:12" x14ac:dyDescent="0.35">
      <c r="A795" s="3" t="s">
        <v>6678</v>
      </c>
      <c r="B795" s="3" t="s">
        <v>13</v>
      </c>
      <c r="C795" s="3">
        <v>223577</v>
      </c>
      <c r="D795" s="3">
        <v>1</v>
      </c>
      <c r="E795" s="3">
        <v>170</v>
      </c>
      <c r="F795" s="4">
        <v>2.0045099999999999E-69</v>
      </c>
      <c r="G795" s="3">
        <v>207.892</v>
      </c>
      <c r="H795" s="3" t="s">
        <v>563</v>
      </c>
      <c r="I795" s="3" t="s">
        <v>564</v>
      </c>
      <c r="J795" s="3" t="s">
        <v>16</v>
      </c>
      <c r="K795" s="3" t="s">
        <v>123</v>
      </c>
      <c r="L795" s="3" t="s">
        <v>565</v>
      </c>
    </row>
    <row r="796" spans="1:12" x14ac:dyDescent="0.35">
      <c r="A796" s="3" t="s">
        <v>6679</v>
      </c>
      <c r="B796" s="3" t="s">
        <v>13</v>
      </c>
      <c r="C796" s="3">
        <v>226445</v>
      </c>
      <c r="D796" s="3">
        <v>1</v>
      </c>
      <c r="E796" s="3">
        <v>223</v>
      </c>
      <c r="F796" s="4">
        <v>2.1951199999999999E-43</v>
      </c>
      <c r="G796" s="3">
        <v>146.029</v>
      </c>
      <c r="H796" s="3" t="s">
        <v>3967</v>
      </c>
      <c r="I796" s="3" t="s">
        <v>3968</v>
      </c>
      <c r="J796" s="3" t="s">
        <v>16</v>
      </c>
      <c r="K796" s="3" t="s">
        <v>3969</v>
      </c>
      <c r="L796" s="3" t="s">
        <v>3970</v>
      </c>
    </row>
    <row r="797" spans="1:12" x14ac:dyDescent="0.35">
      <c r="A797" s="3" t="s">
        <v>6680</v>
      </c>
      <c r="B797" s="3" t="s">
        <v>13</v>
      </c>
      <c r="C797" s="3">
        <v>225258</v>
      </c>
      <c r="D797" s="3">
        <v>5</v>
      </c>
      <c r="E797" s="3">
        <v>227</v>
      </c>
      <c r="F797" s="4">
        <v>9.0638500000000006E-87</v>
      </c>
      <c r="G797" s="3">
        <v>256.07299999999998</v>
      </c>
      <c r="H797" s="3" t="s">
        <v>3958</v>
      </c>
      <c r="I797" s="3" t="s">
        <v>3959</v>
      </c>
      <c r="J797" s="3" t="s">
        <v>16</v>
      </c>
      <c r="K797" s="3" t="s">
        <v>501</v>
      </c>
      <c r="L797" s="3" t="s">
        <v>3960</v>
      </c>
    </row>
    <row r="798" spans="1:12" x14ac:dyDescent="0.35">
      <c r="A798" s="3" t="s">
        <v>6681</v>
      </c>
      <c r="B798" s="3" t="s">
        <v>13</v>
      </c>
      <c r="C798" s="3">
        <v>223404</v>
      </c>
      <c r="D798" s="3">
        <v>1</v>
      </c>
      <c r="E798" s="3">
        <v>257</v>
      </c>
      <c r="F798" s="4">
        <v>5.5763699999999999E-78</v>
      </c>
      <c r="G798" s="3">
        <v>236.05099999999999</v>
      </c>
      <c r="H798" s="3" t="s">
        <v>3953</v>
      </c>
      <c r="I798" s="3" t="s">
        <v>3954</v>
      </c>
      <c r="J798" s="3" t="s">
        <v>16</v>
      </c>
      <c r="K798" s="3" t="s">
        <v>3955</v>
      </c>
      <c r="L798" s="3" t="s">
        <v>3956</v>
      </c>
    </row>
    <row r="799" spans="1:12" x14ac:dyDescent="0.35">
      <c r="A799" s="3" t="s">
        <v>6682</v>
      </c>
      <c r="B799" s="3" t="s">
        <v>25</v>
      </c>
      <c r="C799" s="3">
        <v>353252</v>
      </c>
      <c r="D799" s="3">
        <v>5</v>
      </c>
      <c r="E799" s="3">
        <v>214</v>
      </c>
      <c r="F799" s="4">
        <v>1.07843E-28</v>
      </c>
      <c r="G799" s="3">
        <v>107.166</v>
      </c>
      <c r="H799" s="3" t="s">
        <v>3949</v>
      </c>
      <c r="I799" s="3" t="s">
        <v>3950</v>
      </c>
      <c r="J799" s="3" t="s">
        <v>16</v>
      </c>
      <c r="K799" s="3" t="s">
        <v>16</v>
      </c>
      <c r="L799" s="3" t="s">
        <v>3951</v>
      </c>
    </row>
    <row r="800" spans="1:12" x14ac:dyDescent="0.35">
      <c r="A800" s="3" t="s">
        <v>6683</v>
      </c>
      <c r="B800" s="3" t="s">
        <v>13</v>
      </c>
      <c r="C800" s="3">
        <v>225106</v>
      </c>
      <c r="D800" s="3">
        <v>1</v>
      </c>
      <c r="E800" s="3">
        <v>408</v>
      </c>
      <c r="F800" s="4">
        <v>1.5409400000000001E-161</v>
      </c>
      <c r="G800" s="3">
        <v>460.24099999999999</v>
      </c>
      <c r="H800" s="3" t="s">
        <v>3944</v>
      </c>
      <c r="I800" s="3" t="s">
        <v>3945</v>
      </c>
      <c r="J800" s="3" t="s">
        <v>16</v>
      </c>
      <c r="K800" s="3" t="s">
        <v>3946</v>
      </c>
      <c r="L800" s="3" t="s">
        <v>3947</v>
      </c>
    </row>
    <row r="801" spans="1:12" x14ac:dyDescent="0.35">
      <c r="A801" s="3" t="s">
        <v>6684</v>
      </c>
      <c r="B801" s="3" t="s">
        <v>13</v>
      </c>
      <c r="C801" s="3">
        <v>223360</v>
      </c>
      <c r="D801" s="3">
        <v>6</v>
      </c>
      <c r="E801" s="3">
        <v>222</v>
      </c>
      <c r="F801" s="4">
        <v>1.1921599999999999E-96</v>
      </c>
      <c r="G801" s="3">
        <v>280.613</v>
      </c>
      <c r="H801" s="3" t="s">
        <v>3935</v>
      </c>
      <c r="I801" s="3" t="s">
        <v>3936</v>
      </c>
      <c r="J801" s="3" t="s">
        <v>16</v>
      </c>
      <c r="K801" s="3" t="s">
        <v>1597</v>
      </c>
      <c r="L801" s="3" t="s">
        <v>3937</v>
      </c>
    </row>
    <row r="802" spans="1:12" x14ac:dyDescent="0.35">
      <c r="A802" s="3" t="s">
        <v>6685</v>
      </c>
      <c r="B802" s="3" t="s">
        <v>13</v>
      </c>
      <c r="C802" s="3">
        <v>223635</v>
      </c>
      <c r="D802" s="3">
        <v>1</v>
      </c>
      <c r="E802" s="3">
        <v>269</v>
      </c>
      <c r="F802" s="4">
        <v>9.5117399999999996E-66</v>
      </c>
      <c r="G802" s="3">
        <v>205.72300000000001</v>
      </c>
      <c r="H802" s="3" t="s">
        <v>234</v>
      </c>
      <c r="I802" s="3" t="s">
        <v>235</v>
      </c>
      <c r="J802" s="3" t="s">
        <v>16</v>
      </c>
      <c r="K802" s="3" t="s">
        <v>236</v>
      </c>
      <c r="L802" s="3" t="s">
        <v>237</v>
      </c>
    </row>
    <row r="803" spans="1:12" x14ac:dyDescent="0.35">
      <c r="A803" s="3" t="s">
        <v>6686</v>
      </c>
      <c r="B803" s="3" t="s">
        <v>13</v>
      </c>
      <c r="C803" s="3">
        <v>225161</v>
      </c>
      <c r="D803" s="3">
        <v>1</v>
      </c>
      <c r="E803" s="3">
        <v>479</v>
      </c>
      <c r="F803" s="4">
        <v>6.0679899999999998E-137</v>
      </c>
      <c r="G803" s="3">
        <v>401.60700000000003</v>
      </c>
      <c r="H803" s="3" t="s">
        <v>3930</v>
      </c>
      <c r="I803" s="3" t="s">
        <v>3931</v>
      </c>
      <c r="J803" s="3" t="s">
        <v>16</v>
      </c>
      <c r="K803" s="3" t="s">
        <v>2702</v>
      </c>
      <c r="L803" s="3" t="s">
        <v>3932</v>
      </c>
    </row>
    <row r="804" spans="1:12" x14ac:dyDescent="0.35">
      <c r="A804" s="3" t="s">
        <v>6687</v>
      </c>
      <c r="B804" s="3" t="s">
        <v>13</v>
      </c>
      <c r="C804" s="3">
        <v>226087</v>
      </c>
      <c r="D804" s="3">
        <v>1</v>
      </c>
      <c r="E804" s="3">
        <v>176</v>
      </c>
      <c r="F804" s="4">
        <v>2.6849600000000002E-99</v>
      </c>
      <c r="G804" s="3">
        <v>283.92899999999997</v>
      </c>
      <c r="H804" s="3" t="s">
        <v>3925</v>
      </c>
      <c r="I804" s="3" t="s">
        <v>3926</v>
      </c>
      <c r="J804" s="3" t="s">
        <v>16</v>
      </c>
      <c r="K804" s="3" t="s">
        <v>3927</v>
      </c>
      <c r="L804" s="3" t="s">
        <v>3928</v>
      </c>
    </row>
    <row r="805" spans="1:12" x14ac:dyDescent="0.35">
      <c r="A805" s="3" t="s">
        <v>6688</v>
      </c>
      <c r="B805" s="3" t="s">
        <v>13</v>
      </c>
      <c r="C805" s="3">
        <v>224516</v>
      </c>
      <c r="D805" s="3">
        <v>3</v>
      </c>
      <c r="E805" s="3">
        <v>338</v>
      </c>
      <c r="F805" s="4">
        <v>7.9803900000000005E-126</v>
      </c>
      <c r="G805" s="3">
        <v>365.565</v>
      </c>
      <c r="H805" s="3" t="s">
        <v>3920</v>
      </c>
      <c r="I805" s="3" t="s">
        <v>3921</v>
      </c>
      <c r="J805" s="3" t="s">
        <v>16</v>
      </c>
      <c r="K805" s="3" t="s">
        <v>3922</v>
      </c>
      <c r="L805" s="3" t="s">
        <v>3923</v>
      </c>
    </row>
    <row r="806" spans="1:12" x14ac:dyDescent="0.35">
      <c r="A806" s="3" t="s">
        <v>6689</v>
      </c>
      <c r="B806" s="3" t="s">
        <v>13</v>
      </c>
      <c r="C806" s="3">
        <v>224107</v>
      </c>
      <c r="D806" s="3">
        <v>127</v>
      </c>
      <c r="E806" s="3">
        <v>363</v>
      </c>
      <c r="F806" s="4">
        <v>1.0892200000000001E-149</v>
      </c>
      <c r="G806" s="3">
        <v>421.64400000000001</v>
      </c>
      <c r="H806" s="3" t="s">
        <v>3916</v>
      </c>
      <c r="I806" s="3" t="s">
        <v>3917</v>
      </c>
      <c r="J806" s="3" t="s">
        <v>16</v>
      </c>
      <c r="K806" s="3" t="s">
        <v>1763</v>
      </c>
      <c r="L806" s="3" t="s">
        <v>3918</v>
      </c>
    </row>
    <row r="807" spans="1:12" x14ac:dyDescent="0.35">
      <c r="A807" s="3" t="s">
        <v>6690</v>
      </c>
      <c r="B807" s="3" t="s">
        <v>13</v>
      </c>
      <c r="C807" s="3">
        <v>225438</v>
      </c>
      <c r="D807" s="3">
        <v>4</v>
      </c>
      <c r="E807" s="3">
        <v>226</v>
      </c>
      <c r="F807" s="4">
        <v>4.1916399999999999E-141</v>
      </c>
      <c r="G807" s="3">
        <v>393.50400000000002</v>
      </c>
      <c r="H807" s="3" t="s">
        <v>3911</v>
      </c>
      <c r="I807" s="3" t="s">
        <v>3912</v>
      </c>
      <c r="J807" s="3" t="s">
        <v>16</v>
      </c>
      <c r="K807" s="3" t="s">
        <v>3913</v>
      </c>
      <c r="L807" s="3" t="s">
        <v>3914</v>
      </c>
    </row>
    <row r="808" spans="1:12" x14ac:dyDescent="0.35">
      <c r="A808" s="3" t="s">
        <v>6691</v>
      </c>
      <c r="B808" s="3" t="s">
        <v>13</v>
      </c>
      <c r="C808" s="3">
        <v>225088</v>
      </c>
      <c r="D808" s="3">
        <v>1</v>
      </c>
      <c r="E808" s="3">
        <v>311</v>
      </c>
      <c r="F808" s="4">
        <v>9.8282199999999994E-103</v>
      </c>
      <c r="G808" s="3">
        <v>302.64100000000002</v>
      </c>
      <c r="H808" s="3" t="s">
        <v>3906</v>
      </c>
      <c r="I808" s="3" t="s">
        <v>3907</v>
      </c>
      <c r="J808" s="3" t="s">
        <v>16</v>
      </c>
      <c r="K808" s="3" t="s">
        <v>3908</v>
      </c>
      <c r="L808" s="3" t="s">
        <v>3909</v>
      </c>
    </row>
    <row r="809" spans="1:12" x14ac:dyDescent="0.35">
      <c r="A809" s="3" t="s">
        <v>6692</v>
      </c>
      <c r="B809" s="3" t="s">
        <v>13</v>
      </c>
      <c r="C809" s="3">
        <v>224055</v>
      </c>
      <c r="D809" s="3">
        <v>1</v>
      </c>
      <c r="E809" s="3">
        <v>385</v>
      </c>
      <c r="F809" s="4">
        <v>4.0779400000000001E-41</v>
      </c>
      <c r="G809" s="3">
        <v>153.35300000000001</v>
      </c>
      <c r="H809" s="3" t="s">
        <v>1267</v>
      </c>
      <c r="I809" s="3" t="s">
        <v>1268</v>
      </c>
      <c r="J809" s="3" t="s">
        <v>113</v>
      </c>
      <c r="K809" s="3" t="s">
        <v>1269</v>
      </c>
      <c r="L809" s="3" t="s">
        <v>1270</v>
      </c>
    </row>
    <row r="810" spans="1:12" x14ac:dyDescent="0.35">
      <c r="A810" s="3" t="s">
        <v>6693</v>
      </c>
      <c r="B810" s="3" t="s">
        <v>13</v>
      </c>
      <c r="C810" s="3">
        <v>224086</v>
      </c>
      <c r="D810" s="3">
        <v>7</v>
      </c>
      <c r="E810" s="3">
        <v>598</v>
      </c>
      <c r="F810" s="4">
        <v>4.6729400000000002E-135</v>
      </c>
      <c r="G810" s="3">
        <v>406.72399999999999</v>
      </c>
      <c r="H810" s="3" t="s">
        <v>1925</v>
      </c>
      <c r="I810" s="3" t="s">
        <v>1926</v>
      </c>
      <c r="J810" s="3" t="s">
        <v>16</v>
      </c>
      <c r="K810" s="3" t="s">
        <v>1927</v>
      </c>
      <c r="L810" s="3" t="s">
        <v>1928</v>
      </c>
    </row>
    <row r="811" spans="1:12" x14ac:dyDescent="0.35">
      <c r="A811" s="3" t="s">
        <v>6694</v>
      </c>
      <c r="B811" s="3" t="s">
        <v>13</v>
      </c>
      <c r="C811" s="3">
        <v>225742</v>
      </c>
      <c r="D811" s="3">
        <v>66</v>
      </c>
      <c r="E811" s="3">
        <v>271</v>
      </c>
      <c r="F811" s="4">
        <v>1.6848299999999999E-41</v>
      </c>
      <c r="G811" s="3">
        <v>142.51300000000001</v>
      </c>
      <c r="H811" s="3" t="s">
        <v>3900</v>
      </c>
      <c r="I811" s="3" t="s">
        <v>3901</v>
      </c>
      <c r="J811" s="3" t="s">
        <v>16</v>
      </c>
      <c r="K811" s="3" t="s">
        <v>950</v>
      </c>
      <c r="L811" s="3" t="s">
        <v>3902</v>
      </c>
    </row>
    <row r="812" spans="1:12" x14ac:dyDescent="0.35">
      <c r="A812" s="3" t="s">
        <v>6695</v>
      </c>
      <c r="B812" s="3" t="s">
        <v>13</v>
      </c>
      <c r="C812" s="3">
        <v>223463</v>
      </c>
      <c r="D812" s="3">
        <v>1</v>
      </c>
      <c r="E812" s="3">
        <v>159</v>
      </c>
      <c r="F812" s="4">
        <v>7.1472500000000002E-99</v>
      </c>
      <c r="G812" s="3">
        <v>281.43900000000002</v>
      </c>
      <c r="H812" s="3" t="s">
        <v>3896</v>
      </c>
      <c r="I812" s="3" t="s">
        <v>3897</v>
      </c>
      <c r="J812" s="3" t="s">
        <v>16</v>
      </c>
      <c r="K812" s="3" t="s">
        <v>797</v>
      </c>
      <c r="L812" s="3" t="s">
        <v>3898</v>
      </c>
    </row>
    <row r="813" spans="1:12" x14ac:dyDescent="0.35">
      <c r="A813" s="3" t="s">
        <v>6696</v>
      </c>
      <c r="B813" s="3" t="s">
        <v>13</v>
      </c>
      <c r="C813" s="3">
        <v>223587</v>
      </c>
      <c r="D813" s="3">
        <v>17</v>
      </c>
      <c r="E813" s="3">
        <v>380</v>
      </c>
      <c r="F813" s="4">
        <v>2.46896E-79</v>
      </c>
      <c r="G813" s="3">
        <v>252.404</v>
      </c>
      <c r="H813" s="3" t="s">
        <v>2109</v>
      </c>
      <c r="I813" s="3" t="s">
        <v>2110</v>
      </c>
      <c r="J813" s="3" t="s">
        <v>113</v>
      </c>
      <c r="K813" s="3" t="s">
        <v>2111</v>
      </c>
      <c r="L813" s="3" t="s">
        <v>2112</v>
      </c>
    </row>
    <row r="814" spans="1:12" x14ac:dyDescent="0.35">
      <c r="A814" s="3" t="s">
        <v>6697</v>
      </c>
      <c r="B814" s="3" t="s">
        <v>13</v>
      </c>
      <c r="C814" s="3">
        <v>223745</v>
      </c>
      <c r="D814" s="3">
        <v>1</v>
      </c>
      <c r="E814" s="3">
        <v>290</v>
      </c>
      <c r="F814" s="4">
        <v>9.956210000000001E-47</v>
      </c>
      <c r="G814" s="3">
        <v>161.18100000000001</v>
      </c>
      <c r="H814" s="3" t="s">
        <v>3886</v>
      </c>
      <c r="I814" s="3" t="s">
        <v>3887</v>
      </c>
      <c r="J814" s="3" t="s">
        <v>16</v>
      </c>
      <c r="K814" s="3" t="s">
        <v>3888</v>
      </c>
      <c r="L814" s="3" t="s">
        <v>3889</v>
      </c>
    </row>
    <row r="815" spans="1:12" x14ac:dyDescent="0.35">
      <c r="A815" s="3" t="s">
        <v>6698</v>
      </c>
      <c r="B815" s="3" t="s">
        <v>13</v>
      </c>
      <c r="C815" s="3">
        <v>223443</v>
      </c>
      <c r="D815" s="3">
        <v>40</v>
      </c>
      <c r="E815" s="3">
        <v>487</v>
      </c>
      <c r="F815" s="4">
        <v>1.31974E-82</v>
      </c>
      <c r="G815" s="3">
        <v>265.70100000000002</v>
      </c>
      <c r="H815" s="3" t="s">
        <v>872</v>
      </c>
      <c r="I815" s="3" t="s">
        <v>873</v>
      </c>
      <c r="J815" s="3" t="s">
        <v>16</v>
      </c>
      <c r="K815" s="3" t="s">
        <v>869</v>
      </c>
      <c r="L815" s="3" t="s">
        <v>874</v>
      </c>
    </row>
    <row r="816" spans="1:12" x14ac:dyDescent="0.35">
      <c r="A816" s="3" t="s">
        <v>6699</v>
      </c>
      <c r="B816" s="3" t="s">
        <v>13</v>
      </c>
      <c r="C816" s="3">
        <v>223692</v>
      </c>
      <c r="D816" s="3">
        <v>7</v>
      </c>
      <c r="E816" s="3">
        <v>264</v>
      </c>
      <c r="F816" s="4">
        <v>3.67881E-41</v>
      </c>
      <c r="G816" s="3">
        <v>142.11699999999999</v>
      </c>
      <c r="H816" s="3" t="s">
        <v>3880</v>
      </c>
      <c r="I816" s="3" t="s">
        <v>3881</v>
      </c>
      <c r="J816" s="3" t="s">
        <v>16</v>
      </c>
      <c r="K816" s="3" t="s">
        <v>3882</v>
      </c>
      <c r="L816" s="3" t="s">
        <v>3883</v>
      </c>
    </row>
    <row r="817" spans="1:12" x14ac:dyDescent="0.35">
      <c r="A817" s="3" t="s">
        <v>6700</v>
      </c>
      <c r="B817" s="3" t="s">
        <v>13</v>
      </c>
      <c r="C817" s="3">
        <v>224047</v>
      </c>
      <c r="D817" s="3">
        <v>301</v>
      </c>
      <c r="E817" s="3">
        <v>529</v>
      </c>
      <c r="F817" s="4">
        <v>2.5203399999999999E-71</v>
      </c>
      <c r="G817" s="3">
        <v>228.29499999999999</v>
      </c>
      <c r="H817" s="3" t="s">
        <v>3875</v>
      </c>
      <c r="I817" s="3" t="s">
        <v>3876</v>
      </c>
      <c r="J817" s="3" t="s">
        <v>16</v>
      </c>
      <c r="K817" s="3" t="s">
        <v>3877</v>
      </c>
      <c r="L817" s="3" t="s">
        <v>3878</v>
      </c>
    </row>
    <row r="818" spans="1:12" x14ac:dyDescent="0.35">
      <c r="A818" s="3" t="s">
        <v>6700</v>
      </c>
      <c r="B818" s="3" t="s">
        <v>13</v>
      </c>
      <c r="C818" s="3">
        <v>224047</v>
      </c>
      <c r="D818" s="3">
        <v>4</v>
      </c>
      <c r="E818" s="3">
        <v>237</v>
      </c>
      <c r="F818" s="4">
        <v>4.1556E-66</v>
      </c>
      <c r="G818" s="3">
        <v>214.81299999999999</v>
      </c>
      <c r="H818" s="3" t="s">
        <v>3875</v>
      </c>
      <c r="I818" s="3" t="s">
        <v>3876</v>
      </c>
      <c r="J818" s="3" t="s">
        <v>16</v>
      </c>
      <c r="K818" s="3" t="s">
        <v>3877</v>
      </c>
      <c r="L818" s="3" t="s">
        <v>3878</v>
      </c>
    </row>
    <row r="819" spans="1:12" x14ac:dyDescent="0.35">
      <c r="A819" s="3" t="s">
        <v>6701</v>
      </c>
      <c r="B819" s="3" t="s">
        <v>25</v>
      </c>
      <c r="C819" s="3">
        <v>419687</v>
      </c>
      <c r="D819" s="3">
        <v>1</v>
      </c>
      <c r="E819" s="3">
        <v>178</v>
      </c>
      <c r="F819" s="4">
        <v>1.9972099999999999E-31</v>
      </c>
      <c r="G819" s="3">
        <v>111.71899999999999</v>
      </c>
      <c r="H819" s="3" t="s">
        <v>982</v>
      </c>
      <c r="I819" s="3" t="s">
        <v>983</v>
      </c>
      <c r="J819" s="3" t="s">
        <v>16</v>
      </c>
      <c r="K819" s="3" t="s">
        <v>16</v>
      </c>
      <c r="L819" s="3" t="s">
        <v>984</v>
      </c>
    </row>
    <row r="820" spans="1:12" x14ac:dyDescent="0.35">
      <c r="A820" s="3" t="s">
        <v>6702</v>
      </c>
      <c r="B820" s="3" t="s">
        <v>13</v>
      </c>
      <c r="C820" s="3">
        <v>224824</v>
      </c>
      <c r="D820" s="3">
        <v>1</v>
      </c>
      <c r="E820" s="3">
        <v>276</v>
      </c>
      <c r="F820" s="4">
        <v>3.0932299999999999E-121</v>
      </c>
      <c r="G820" s="3">
        <v>347.34699999999998</v>
      </c>
      <c r="H820" s="3" t="s">
        <v>3870</v>
      </c>
      <c r="I820" s="3" t="s">
        <v>3870</v>
      </c>
      <c r="J820" s="3" t="s">
        <v>16</v>
      </c>
      <c r="K820" s="3" t="s">
        <v>3871</v>
      </c>
      <c r="L820" s="3" t="s">
        <v>3872</v>
      </c>
    </row>
    <row r="821" spans="1:12" x14ac:dyDescent="0.35">
      <c r="A821" s="3" t="s">
        <v>6703</v>
      </c>
      <c r="B821" s="3" t="s">
        <v>13</v>
      </c>
      <c r="C821" s="3">
        <v>223645</v>
      </c>
      <c r="D821" s="3">
        <v>2</v>
      </c>
      <c r="E821" s="3">
        <v>215</v>
      </c>
      <c r="F821" s="4">
        <v>3.3243899999999998E-104</v>
      </c>
      <c r="G821" s="3">
        <v>299.58199999999999</v>
      </c>
      <c r="H821" s="3" t="s">
        <v>3865</v>
      </c>
      <c r="I821" s="3" t="s">
        <v>3866</v>
      </c>
      <c r="J821" s="3" t="s">
        <v>16</v>
      </c>
      <c r="K821" s="3" t="s">
        <v>3867</v>
      </c>
      <c r="L821" s="3" t="s">
        <v>3868</v>
      </c>
    </row>
    <row r="822" spans="1:12" x14ac:dyDescent="0.35">
      <c r="A822" s="3" t="s">
        <v>6704</v>
      </c>
      <c r="B822" s="3" t="s">
        <v>25</v>
      </c>
      <c r="C822" s="3">
        <v>412404</v>
      </c>
      <c r="D822" s="3">
        <v>1</v>
      </c>
      <c r="E822" s="3">
        <v>214</v>
      </c>
      <c r="F822" s="4">
        <v>4.3757799999999998E-101</v>
      </c>
      <c r="G822" s="3">
        <v>291.81400000000002</v>
      </c>
      <c r="H822" s="3" t="s">
        <v>2265</v>
      </c>
      <c r="I822" s="3" t="s">
        <v>3862</v>
      </c>
      <c r="J822" s="3" t="s">
        <v>16</v>
      </c>
      <c r="K822" s="3" t="s">
        <v>16</v>
      </c>
      <c r="L822" s="3" t="s">
        <v>3863</v>
      </c>
    </row>
    <row r="823" spans="1:12" x14ac:dyDescent="0.35">
      <c r="A823" s="3" t="s">
        <v>6705</v>
      </c>
      <c r="B823" s="3" t="s">
        <v>13</v>
      </c>
      <c r="C823" s="3">
        <v>223357</v>
      </c>
      <c r="D823" s="3">
        <v>3</v>
      </c>
      <c r="E823" s="3">
        <v>324</v>
      </c>
      <c r="F823" s="4">
        <v>4.5120400000000003E-139</v>
      </c>
      <c r="G823" s="3">
        <v>397.37599999999998</v>
      </c>
      <c r="H823" s="3" t="s">
        <v>3858</v>
      </c>
      <c r="I823" s="3" t="s">
        <v>3859</v>
      </c>
      <c r="J823" s="3" t="s">
        <v>16</v>
      </c>
      <c r="K823" s="3" t="s">
        <v>231</v>
      </c>
      <c r="L823" s="3" t="s">
        <v>3860</v>
      </c>
    </row>
    <row r="824" spans="1:12" x14ac:dyDescent="0.35">
      <c r="A824" s="3" t="s">
        <v>6706</v>
      </c>
      <c r="B824" s="3" t="s">
        <v>13</v>
      </c>
      <c r="C824" s="3">
        <v>224539</v>
      </c>
      <c r="D824" s="3">
        <v>17</v>
      </c>
      <c r="E824" s="3">
        <v>259</v>
      </c>
      <c r="F824" s="4">
        <v>1.2618799999999999E-96</v>
      </c>
      <c r="G824" s="3">
        <v>284.178</v>
      </c>
      <c r="H824" s="3" t="s">
        <v>3836</v>
      </c>
      <c r="I824" s="3" t="s">
        <v>3837</v>
      </c>
      <c r="J824" s="3" t="s">
        <v>16</v>
      </c>
      <c r="K824" s="3" t="s">
        <v>3838</v>
      </c>
      <c r="L824" s="3" t="s">
        <v>3839</v>
      </c>
    </row>
    <row r="825" spans="1:12" x14ac:dyDescent="0.35">
      <c r="A825" s="3" t="s">
        <v>6707</v>
      </c>
      <c r="B825" s="3" t="s">
        <v>25</v>
      </c>
      <c r="C825" s="3">
        <v>227193</v>
      </c>
      <c r="D825" s="3">
        <v>4</v>
      </c>
      <c r="E825" s="3">
        <v>320</v>
      </c>
      <c r="F825" s="4">
        <v>1.19852E-67</v>
      </c>
      <c r="G825" s="3">
        <v>216.93299999999999</v>
      </c>
      <c r="H825" s="3" t="s">
        <v>3832</v>
      </c>
      <c r="I825" s="3" t="s">
        <v>3833</v>
      </c>
      <c r="J825" s="3" t="s">
        <v>113</v>
      </c>
      <c r="K825" s="3" t="s">
        <v>16</v>
      </c>
      <c r="L825" s="3" t="s">
        <v>3834</v>
      </c>
    </row>
    <row r="826" spans="1:12" x14ac:dyDescent="0.35">
      <c r="A826" s="3" t="s">
        <v>6708</v>
      </c>
      <c r="B826" s="3" t="s">
        <v>13</v>
      </c>
      <c r="C826" s="3">
        <v>224034</v>
      </c>
      <c r="D826" s="3">
        <v>3</v>
      </c>
      <c r="E826" s="3">
        <v>449</v>
      </c>
      <c r="F826" s="4">
        <v>2.3496800000000001E-160</v>
      </c>
      <c r="G826" s="3">
        <v>461.04399999999998</v>
      </c>
      <c r="H826" s="3" t="s">
        <v>1733</v>
      </c>
      <c r="I826" s="3" t="s">
        <v>1734</v>
      </c>
      <c r="J826" s="3" t="s">
        <v>16</v>
      </c>
      <c r="K826" s="3" t="s">
        <v>1735</v>
      </c>
      <c r="L826" s="3" t="s">
        <v>1736</v>
      </c>
    </row>
    <row r="827" spans="1:12" x14ac:dyDescent="0.35">
      <c r="A827" s="3" t="s">
        <v>6709</v>
      </c>
      <c r="B827" s="3" t="s">
        <v>13</v>
      </c>
      <c r="C827" s="3">
        <v>223610</v>
      </c>
      <c r="D827" s="3">
        <v>3</v>
      </c>
      <c r="E827" s="3">
        <v>376</v>
      </c>
      <c r="F827" s="4">
        <v>4.50562E-176</v>
      </c>
      <c r="G827" s="3">
        <v>496.69200000000001</v>
      </c>
      <c r="H827" s="3" t="s">
        <v>3826</v>
      </c>
      <c r="I827" s="3" t="s">
        <v>3827</v>
      </c>
      <c r="J827" s="3" t="s">
        <v>16</v>
      </c>
      <c r="K827" s="3" t="s">
        <v>3828</v>
      </c>
      <c r="L827" s="3" t="s">
        <v>3829</v>
      </c>
    </row>
    <row r="828" spans="1:12" x14ac:dyDescent="0.35">
      <c r="A828" s="3" t="s">
        <v>6710</v>
      </c>
      <c r="B828" s="3" t="s">
        <v>13</v>
      </c>
      <c r="C828" s="3">
        <v>411689</v>
      </c>
      <c r="D828" s="3">
        <v>48</v>
      </c>
      <c r="E828" s="3">
        <v>313</v>
      </c>
      <c r="F828" s="4">
        <v>2.1159800000000001E-162</v>
      </c>
      <c r="G828" s="3">
        <v>452.81</v>
      </c>
      <c r="H828" s="3" t="s">
        <v>3821</v>
      </c>
      <c r="I828" s="3" t="s">
        <v>3822</v>
      </c>
      <c r="J828" s="3" t="s">
        <v>16</v>
      </c>
      <c r="K828" s="3" t="s">
        <v>3823</v>
      </c>
      <c r="L828" s="3" t="s">
        <v>3824</v>
      </c>
    </row>
    <row r="829" spans="1:12" x14ac:dyDescent="0.35">
      <c r="A829" s="3" t="s">
        <v>6711</v>
      </c>
      <c r="B829" s="3" t="s">
        <v>25</v>
      </c>
      <c r="C829" s="3">
        <v>412239</v>
      </c>
      <c r="D829" s="3">
        <v>20</v>
      </c>
      <c r="E829" s="3">
        <v>106</v>
      </c>
      <c r="F829" s="4">
        <v>4.3554299999999997E-9</v>
      </c>
      <c r="G829" s="3">
        <v>51.604999999999997</v>
      </c>
      <c r="H829" s="3" t="s">
        <v>2837</v>
      </c>
      <c r="I829" s="3" t="s">
        <v>3818</v>
      </c>
      <c r="J829" s="3" t="s">
        <v>113</v>
      </c>
      <c r="K829" s="3" t="s">
        <v>16</v>
      </c>
      <c r="L829" s="3" t="s">
        <v>3819</v>
      </c>
    </row>
    <row r="830" spans="1:12" x14ac:dyDescent="0.35">
      <c r="A830" s="3" t="s">
        <v>6712</v>
      </c>
      <c r="B830" s="3" t="s">
        <v>13</v>
      </c>
      <c r="C830" s="3">
        <v>223888</v>
      </c>
      <c r="D830" s="3">
        <v>4</v>
      </c>
      <c r="E830" s="3">
        <v>126</v>
      </c>
      <c r="F830" s="4">
        <v>6.6289299999999999E-37</v>
      </c>
      <c r="G830" s="3">
        <v>121.935</v>
      </c>
      <c r="H830" s="3" t="s">
        <v>3808</v>
      </c>
      <c r="I830" s="3" t="s">
        <v>3809</v>
      </c>
      <c r="J830" s="3" t="s">
        <v>16</v>
      </c>
      <c r="K830" s="3" t="s">
        <v>3810</v>
      </c>
      <c r="L830" s="3" t="s">
        <v>3811</v>
      </c>
    </row>
    <row r="831" spans="1:12" x14ac:dyDescent="0.35">
      <c r="A831" s="3" t="s">
        <v>6713</v>
      </c>
      <c r="B831" s="3" t="s">
        <v>13</v>
      </c>
      <c r="C831" s="3">
        <v>224081</v>
      </c>
      <c r="D831" s="3">
        <v>1</v>
      </c>
      <c r="E831" s="3">
        <v>297</v>
      </c>
      <c r="F831" s="4">
        <v>4.18002E-173</v>
      </c>
      <c r="G831" s="3">
        <v>480.536</v>
      </c>
      <c r="H831" s="3" t="s">
        <v>3803</v>
      </c>
      <c r="I831" s="3" t="s">
        <v>3804</v>
      </c>
      <c r="J831" s="3" t="s">
        <v>16</v>
      </c>
      <c r="K831" s="3" t="s">
        <v>3805</v>
      </c>
      <c r="L831" s="3" t="s">
        <v>3806</v>
      </c>
    </row>
    <row r="832" spans="1:12" x14ac:dyDescent="0.35">
      <c r="A832" s="3" t="s">
        <v>6714</v>
      </c>
      <c r="B832" s="3" t="s">
        <v>13</v>
      </c>
      <c r="C832" s="3">
        <v>223344</v>
      </c>
      <c r="D832" s="3">
        <v>1</v>
      </c>
      <c r="E832" s="3">
        <v>272</v>
      </c>
      <c r="F832" s="4">
        <v>1.45088E-134</v>
      </c>
      <c r="G832" s="3">
        <v>380.83699999999999</v>
      </c>
      <c r="H832" s="3" t="s">
        <v>3798</v>
      </c>
      <c r="I832" s="3" t="s">
        <v>3799</v>
      </c>
      <c r="J832" s="3" t="s">
        <v>16</v>
      </c>
      <c r="K832" s="3" t="s">
        <v>3800</v>
      </c>
      <c r="L832" s="3" t="s">
        <v>3801</v>
      </c>
    </row>
    <row r="833" spans="1:12" x14ac:dyDescent="0.35">
      <c r="A833" s="3" t="s">
        <v>6715</v>
      </c>
      <c r="B833" s="3" t="s">
        <v>13</v>
      </c>
      <c r="C833" s="3">
        <v>223315</v>
      </c>
      <c r="D833" s="3">
        <v>1</v>
      </c>
      <c r="E833" s="3">
        <v>199</v>
      </c>
      <c r="F833" s="4">
        <v>1.5183799999999999E-67</v>
      </c>
      <c r="G833" s="3">
        <v>205.59800000000001</v>
      </c>
      <c r="H833" s="3" t="s">
        <v>3793</v>
      </c>
      <c r="I833" s="3" t="s">
        <v>3794</v>
      </c>
      <c r="J833" s="3" t="s">
        <v>16</v>
      </c>
      <c r="K833" s="3" t="s">
        <v>3795</v>
      </c>
      <c r="L833" s="3" t="s">
        <v>3796</v>
      </c>
    </row>
    <row r="834" spans="1:12" x14ac:dyDescent="0.35">
      <c r="A834" s="3" t="s">
        <v>6716</v>
      </c>
      <c r="B834" s="3" t="s">
        <v>13</v>
      </c>
      <c r="C834" s="3">
        <v>224054</v>
      </c>
      <c r="D834" s="3">
        <v>1</v>
      </c>
      <c r="E834" s="3">
        <v>217</v>
      </c>
      <c r="F834" s="4">
        <v>1.4314E-43</v>
      </c>
      <c r="G834" s="3">
        <v>148.22399999999999</v>
      </c>
      <c r="H834" s="3" t="s">
        <v>1590</v>
      </c>
      <c r="I834" s="3" t="s">
        <v>1591</v>
      </c>
      <c r="J834" s="3" t="s">
        <v>113</v>
      </c>
      <c r="K834" s="3" t="s">
        <v>1592</v>
      </c>
      <c r="L834" s="3" t="s">
        <v>1593</v>
      </c>
    </row>
    <row r="835" spans="1:12" x14ac:dyDescent="0.35">
      <c r="A835" s="3" t="s">
        <v>6717</v>
      </c>
      <c r="B835" s="3" t="s">
        <v>13</v>
      </c>
      <c r="C835" s="3">
        <v>225818</v>
      </c>
      <c r="D835" s="3">
        <v>4</v>
      </c>
      <c r="E835" s="3">
        <v>109</v>
      </c>
      <c r="F835" s="4">
        <v>3.6118000000000003E-18</v>
      </c>
      <c r="G835" s="3">
        <v>76.245400000000004</v>
      </c>
      <c r="H835" s="3" t="s">
        <v>2100</v>
      </c>
      <c r="I835" s="3" t="s">
        <v>2101</v>
      </c>
      <c r="J835" s="3" t="s">
        <v>99</v>
      </c>
      <c r="K835" s="3" t="s">
        <v>2102</v>
      </c>
      <c r="L835" s="3" t="s">
        <v>2103</v>
      </c>
    </row>
    <row r="836" spans="1:12" x14ac:dyDescent="0.35">
      <c r="A836" s="3" t="s">
        <v>6718</v>
      </c>
      <c r="B836" s="3" t="s">
        <v>13</v>
      </c>
      <c r="C836" s="3">
        <v>223843</v>
      </c>
      <c r="D836" s="3">
        <v>1</v>
      </c>
      <c r="E836" s="3">
        <v>391</v>
      </c>
      <c r="F836" s="4">
        <v>3.7984500000000004E-102</v>
      </c>
      <c r="G836" s="3">
        <v>308.00700000000001</v>
      </c>
      <c r="H836" s="3" t="s">
        <v>3783</v>
      </c>
      <c r="I836" s="3" t="s">
        <v>3784</v>
      </c>
      <c r="J836" s="3" t="s">
        <v>16</v>
      </c>
      <c r="K836" s="3" t="s">
        <v>3785</v>
      </c>
      <c r="L836" s="3" t="s">
        <v>3786</v>
      </c>
    </row>
    <row r="837" spans="1:12" x14ac:dyDescent="0.35">
      <c r="A837" s="3" t="s">
        <v>6719</v>
      </c>
      <c r="B837" s="3" t="s">
        <v>13</v>
      </c>
      <c r="C837" s="3">
        <v>223832</v>
      </c>
      <c r="D837" s="3">
        <v>1</v>
      </c>
      <c r="E837" s="3">
        <v>294</v>
      </c>
      <c r="F837" s="4">
        <v>6.8803399999999997E-104</v>
      </c>
      <c r="G837" s="3">
        <v>306.077</v>
      </c>
      <c r="H837" s="3" t="s">
        <v>3778</v>
      </c>
      <c r="I837" s="3" t="s">
        <v>3779</v>
      </c>
      <c r="J837" s="3" t="s">
        <v>16</v>
      </c>
      <c r="K837" s="3" t="s">
        <v>3780</v>
      </c>
      <c r="L837" s="3" t="s">
        <v>3781</v>
      </c>
    </row>
    <row r="838" spans="1:12" x14ac:dyDescent="0.35">
      <c r="A838" s="3" t="s">
        <v>6720</v>
      </c>
      <c r="B838" s="3" t="s">
        <v>13</v>
      </c>
      <c r="C838" s="3">
        <v>223435</v>
      </c>
      <c r="D838" s="3">
        <v>5</v>
      </c>
      <c r="E838" s="3">
        <v>582</v>
      </c>
      <c r="F838" s="4">
        <v>2.2635300000000001E-142</v>
      </c>
      <c r="G838" s="3">
        <v>424.98500000000001</v>
      </c>
      <c r="H838" s="3" t="s">
        <v>3773</v>
      </c>
      <c r="I838" s="3" t="s">
        <v>3774</v>
      </c>
      <c r="J838" s="3" t="s">
        <v>16</v>
      </c>
      <c r="K838" s="3" t="s">
        <v>3775</v>
      </c>
      <c r="L838" s="3" t="s">
        <v>3776</v>
      </c>
    </row>
    <row r="839" spans="1:12" x14ac:dyDescent="0.35">
      <c r="A839" s="3" t="s">
        <v>6721</v>
      </c>
      <c r="B839" s="3" t="s">
        <v>13</v>
      </c>
      <c r="C839" s="3">
        <v>223642</v>
      </c>
      <c r="D839" s="3">
        <v>41</v>
      </c>
      <c r="E839" s="3">
        <v>369</v>
      </c>
      <c r="F839" s="4">
        <v>2.0814100000000001E-144</v>
      </c>
      <c r="G839" s="3">
        <v>412.46300000000002</v>
      </c>
      <c r="H839" s="3" t="s">
        <v>3768</v>
      </c>
      <c r="I839" s="3" t="s">
        <v>3769</v>
      </c>
      <c r="J839" s="3" t="s">
        <v>16</v>
      </c>
      <c r="K839" s="3" t="s">
        <v>3770</v>
      </c>
      <c r="L839" s="3" t="s">
        <v>3771</v>
      </c>
    </row>
    <row r="840" spans="1:12" x14ac:dyDescent="0.35">
      <c r="A840" s="3" t="s">
        <v>6722</v>
      </c>
      <c r="B840" s="3" t="s">
        <v>13</v>
      </c>
      <c r="C840" s="3">
        <v>225062</v>
      </c>
      <c r="D840" s="3">
        <v>1</v>
      </c>
      <c r="E840" s="3">
        <v>110</v>
      </c>
      <c r="F840" s="4">
        <v>5.6695400000000002E-45</v>
      </c>
      <c r="G840" s="3">
        <v>141.25800000000001</v>
      </c>
      <c r="H840" s="3" t="s">
        <v>3763</v>
      </c>
      <c r="I840" s="3" t="s">
        <v>3764</v>
      </c>
      <c r="J840" s="3" t="s">
        <v>16</v>
      </c>
      <c r="K840" s="3" t="s">
        <v>3765</v>
      </c>
      <c r="L840" s="3" t="s">
        <v>3766</v>
      </c>
    </row>
    <row r="841" spans="1:12" x14ac:dyDescent="0.35">
      <c r="A841" s="3" t="s">
        <v>6723</v>
      </c>
      <c r="B841" s="3" t="s">
        <v>13</v>
      </c>
      <c r="C841" s="3">
        <v>223853</v>
      </c>
      <c r="D841" s="3">
        <v>8</v>
      </c>
      <c r="E841" s="3">
        <v>157</v>
      </c>
      <c r="F841" s="4">
        <v>3.66424E-57</v>
      </c>
      <c r="G841" s="3">
        <v>175.566</v>
      </c>
      <c r="H841" s="3" t="s">
        <v>3753</v>
      </c>
      <c r="I841" s="3" t="s">
        <v>3754</v>
      </c>
      <c r="J841" s="3" t="s">
        <v>16</v>
      </c>
      <c r="K841" s="3" t="s">
        <v>3755</v>
      </c>
      <c r="L841" s="3" t="s">
        <v>3756</v>
      </c>
    </row>
    <row r="842" spans="1:12" x14ac:dyDescent="0.35">
      <c r="A842" s="3" t="s">
        <v>6724</v>
      </c>
      <c r="B842" s="3" t="s">
        <v>25</v>
      </c>
      <c r="C842" s="3">
        <v>420029</v>
      </c>
      <c r="D842" s="3">
        <v>10</v>
      </c>
      <c r="E842" s="3">
        <v>76</v>
      </c>
      <c r="F842" s="3">
        <v>5.5762199999999998E-3</v>
      </c>
      <c r="G842" s="3">
        <v>32.046799999999998</v>
      </c>
      <c r="H842" s="3" t="s">
        <v>3749</v>
      </c>
      <c r="I842" s="3" t="s">
        <v>3750</v>
      </c>
      <c r="J842" s="3" t="s">
        <v>16</v>
      </c>
      <c r="K842" s="3" t="s">
        <v>16</v>
      </c>
      <c r="L842" s="3" t="s">
        <v>3751</v>
      </c>
    </row>
    <row r="843" spans="1:12" x14ac:dyDescent="0.35">
      <c r="A843" s="3" t="s">
        <v>6725</v>
      </c>
      <c r="B843" s="3" t="s">
        <v>13</v>
      </c>
      <c r="C843" s="3">
        <v>223266</v>
      </c>
      <c r="D843" s="3">
        <v>1</v>
      </c>
      <c r="E843" s="3">
        <v>806</v>
      </c>
      <c r="F843" s="3">
        <v>0</v>
      </c>
      <c r="G843" s="3">
        <v>1186.3</v>
      </c>
      <c r="H843" s="3" t="s">
        <v>2650</v>
      </c>
      <c r="I843" s="3" t="s">
        <v>2651</v>
      </c>
      <c r="J843" s="3" t="s">
        <v>16</v>
      </c>
      <c r="K843" s="3" t="s">
        <v>2652</v>
      </c>
      <c r="L843" s="3" t="s">
        <v>2653</v>
      </c>
    </row>
    <row r="844" spans="1:12" x14ac:dyDescent="0.35">
      <c r="A844" s="3" t="s">
        <v>6726</v>
      </c>
      <c r="B844" s="3" t="s">
        <v>13</v>
      </c>
      <c r="C844" s="3">
        <v>226287</v>
      </c>
      <c r="D844" s="3">
        <v>17</v>
      </c>
      <c r="E844" s="3">
        <v>235</v>
      </c>
      <c r="F844" s="4">
        <v>1.00816E-51</v>
      </c>
      <c r="G844" s="3">
        <v>167.19499999999999</v>
      </c>
      <c r="H844" s="3" t="s">
        <v>3743</v>
      </c>
      <c r="I844" s="3" t="s">
        <v>3744</v>
      </c>
      <c r="J844" s="3" t="s">
        <v>16</v>
      </c>
      <c r="K844" s="3" t="s">
        <v>3745</v>
      </c>
      <c r="L844" s="3" t="s">
        <v>3746</v>
      </c>
    </row>
    <row r="845" spans="1:12" x14ac:dyDescent="0.35">
      <c r="A845" s="3" t="s">
        <v>6727</v>
      </c>
      <c r="B845" s="3" t="s">
        <v>13</v>
      </c>
      <c r="C845" s="3">
        <v>224226</v>
      </c>
      <c r="D845" s="3">
        <v>1</v>
      </c>
      <c r="E845" s="3">
        <v>276</v>
      </c>
      <c r="F845" s="4">
        <v>7.4228199999999997E-92</v>
      </c>
      <c r="G845" s="3">
        <v>272.97199999999998</v>
      </c>
      <c r="H845" s="3" t="s">
        <v>3314</v>
      </c>
      <c r="I845" s="3" t="s">
        <v>3315</v>
      </c>
      <c r="J845" s="3" t="s">
        <v>16</v>
      </c>
      <c r="K845" s="3" t="s">
        <v>3316</v>
      </c>
      <c r="L845" s="3" t="s">
        <v>3317</v>
      </c>
    </row>
    <row r="846" spans="1:12" x14ac:dyDescent="0.35">
      <c r="A846" s="3" t="s">
        <v>6728</v>
      </c>
      <c r="B846" s="3" t="s">
        <v>13</v>
      </c>
      <c r="C846" s="3">
        <v>223847</v>
      </c>
      <c r="D846" s="3">
        <v>1</v>
      </c>
      <c r="E846" s="3">
        <v>91</v>
      </c>
      <c r="F846" s="4">
        <v>1.1440200000000001E-39</v>
      </c>
      <c r="G846" s="3">
        <v>126.474</v>
      </c>
      <c r="H846" s="3" t="s">
        <v>3733</v>
      </c>
      <c r="I846" s="3" t="s">
        <v>3734</v>
      </c>
      <c r="J846" s="3" t="s">
        <v>16</v>
      </c>
      <c r="K846" s="3" t="s">
        <v>3735</v>
      </c>
      <c r="L846" s="3" t="s">
        <v>3736</v>
      </c>
    </row>
    <row r="847" spans="1:12" x14ac:dyDescent="0.35">
      <c r="A847" s="3" t="s">
        <v>6729</v>
      </c>
      <c r="B847" s="3" t="s">
        <v>13</v>
      </c>
      <c r="C847" s="3">
        <v>224314</v>
      </c>
      <c r="D847" s="3">
        <v>6</v>
      </c>
      <c r="E847" s="3">
        <v>76</v>
      </c>
      <c r="F847" s="4">
        <v>1.2546499999999999E-7</v>
      </c>
      <c r="G847" s="3">
        <v>46.182099999999998</v>
      </c>
      <c r="H847" s="3" t="s">
        <v>63</v>
      </c>
      <c r="I847" s="3" t="s">
        <v>64</v>
      </c>
      <c r="J847" s="3" t="s">
        <v>113</v>
      </c>
      <c r="K847" s="3" t="s">
        <v>65</v>
      </c>
      <c r="L847" s="3" t="s">
        <v>66</v>
      </c>
    </row>
    <row r="848" spans="1:12" x14ac:dyDescent="0.35">
      <c r="A848" s="3" t="s">
        <v>6730</v>
      </c>
      <c r="B848" s="3" t="s">
        <v>25</v>
      </c>
      <c r="C848" s="3">
        <v>419869</v>
      </c>
      <c r="D848" s="3">
        <v>6</v>
      </c>
      <c r="E848" s="3">
        <v>59</v>
      </c>
      <c r="F848" s="3">
        <v>1.1453699999999999E-3</v>
      </c>
      <c r="G848" s="3">
        <v>33.874200000000002</v>
      </c>
      <c r="H848" s="3" t="s">
        <v>59</v>
      </c>
      <c r="I848" s="3" t="s">
        <v>60</v>
      </c>
      <c r="J848" s="3" t="s">
        <v>113</v>
      </c>
      <c r="K848" s="3" t="s">
        <v>16</v>
      </c>
      <c r="L848" s="3" t="s">
        <v>61</v>
      </c>
    </row>
    <row r="849" spans="1:12" x14ac:dyDescent="0.35">
      <c r="A849" s="3" t="s">
        <v>6731</v>
      </c>
      <c r="B849" s="3" t="s">
        <v>25</v>
      </c>
      <c r="C849" s="3">
        <v>226172</v>
      </c>
      <c r="D849" s="3">
        <v>5</v>
      </c>
      <c r="E849" s="3">
        <v>105</v>
      </c>
      <c r="F849" s="4">
        <v>1.7915000000000001E-23</v>
      </c>
      <c r="G849" s="3">
        <v>92.157799999999995</v>
      </c>
      <c r="H849" s="3" t="s">
        <v>5092</v>
      </c>
      <c r="I849" s="3" t="s">
        <v>5093</v>
      </c>
      <c r="J849" s="3" t="s">
        <v>113</v>
      </c>
      <c r="K849" s="3" t="s">
        <v>16</v>
      </c>
      <c r="L849" s="3" t="s">
        <v>5094</v>
      </c>
    </row>
    <row r="850" spans="1:12" x14ac:dyDescent="0.35">
      <c r="A850" s="3" t="s">
        <v>6732</v>
      </c>
      <c r="B850" s="3" t="s">
        <v>13</v>
      </c>
      <c r="C850" s="3">
        <v>223702</v>
      </c>
      <c r="D850" s="3">
        <v>1</v>
      </c>
      <c r="E850" s="3">
        <v>143</v>
      </c>
      <c r="F850" s="4">
        <v>2.4451200000000001E-35</v>
      </c>
      <c r="G850" s="3">
        <v>119.887</v>
      </c>
      <c r="H850" s="3" t="s">
        <v>1225</v>
      </c>
      <c r="I850" s="3" t="s">
        <v>1226</v>
      </c>
      <c r="J850" s="3" t="s">
        <v>16</v>
      </c>
      <c r="K850" s="3" t="s">
        <v>1227</v>
      </c>
      <c r="L850" s="3" t="s">
        <v>1228</v>
      </c>
    </row>
    <row r="851" spans="1:12" x14ac:dyDescent="0.35">
      <c r="A851" s="3" t="s">
        <v>6733</v>
      </c>
      <c r="B851" s="3" t="s">
        <v>25</v>
      </c>
      <c r="C851" s="3">
        <v>226445</v>
      </c>
      <c r="D851" s="3">
        <v>167</v>
      </c>
      <c r="E851" s="3">
        <v>295</v>
      </c>
      <c r="F851" s="4">
        <v>3.3533399999999997E-14</v>
      </c>
      <c r="G851" s="3">
        <v>70.915400000000005</v>
      </c>
      <c r="H851" s="3" t="s">
        <v>3969</v>
      </c>
      <c r="I851" s="3" t="s">
        <v>5090</v>
      </c>
      <c r="J851" s="3" t="s">
        <v>99</v>
      </c>
      <c r="K851" s="3" t="s">
        <v>16</v>
      </c>
      <c r="L851" s="3" t="s">
        <v>3970</v>
      </c>
    </row>
    <row r="852" spans="1:12" x14ac:dyDescent="0.35">
      <c r="A852" s="3" t="s">
        <v>6734</v>
      </c>
      <c r="B852" s="3" t="s">
        <v>25</v>
      </c>
      <c r="C852" s="3">
        <v>413106</v>
      </c>
      <c r="D852" s="3">
        <v>1</v>
      </c>
      <c r="E852" s="3">
        <v>137</v>
      </c>
      <c r="F852" s="3">
        <v>1.21631E-4</v>
      </c>
      <c r="G852" s="3">
        <v>39.332700000000003</v>
      </c>
      <c r="H852" s="3" t="s">
        <v>6735</v>
      </c>
      <c r="I852" s="3" t="s">
        <v>6736</v>
      </c>
      <c r="J852" s="3" t="s">
        <v>16</v>
      </c>
      <c r="K852" s="3" t="s">
        <v>16</v>
      </c>
      <c r="L852" s="3" t="s">
        <v>6737</v>
      </c>
    </row>
    <row r="853" spans="1:12" x14ac:dyDescent="0.35">
      <c r="A853" s="3" t="s">
        <v>6738</v>
      </c>
      <c r="B853" s="3" t="s">
        <v>25</v>
      </c>
      <c r="C853" s="3">
        <v>353348</v>
      </c>
      <c r="D853" s="3">
        <v>29</v>
      </c>
      <c r="E853" s="3">
        <v>295</v>
      </c>
      <c r="F853" s="4">
        <v>6.57968E-23</v>
      </c>
      <c r="G853" s="3">
        <v>100.25</v>
      </c>
      <c r="H853" s="3" t="s">
        <v>6739</v>
      </c>
      <c r="I853" s="3" t="s">
        <v>6740</v>
      </c>
      <c r="J853" s="3" t="s">
        <v>113</v>
      </c>
      <c r="K853" s="3" t="s">
        <v>16</v>
      </c>
      <c r="L853" s="3" t="s">
        <v>6741</v>
      </c>
    </row>
    <row r="854" spans="1:12" x14ac:dyDescent="0.35">
      <c r="A854" s="3" t="s">
        <v>7617</v>
      </c>
      <c r="B854" s="3" t="s">
        <v>25</v>
      </c>
      <c r="C854" s="3">
        <v>415455</v>
      </c>
      <c r="D854" s="3">
        <v>70</v>
      </c>
      <c r="E854" s="3">
        <v>145</v>
      </c>
      <c r="F854" s="3">
        <v>2.57456E-3</v>
      </c>
      <c r="G854" s="3">
        <v>36.843000000000004</v>
      </c>
      <c r="H854" s="3" t="s">
        <v>7618</v>
      </c>
      <c r="I854" s="3" t="s">
        <v>7619</v>
      </c>
      <c r="J854" s="3" t="s">
        <v>74</v>
      </c>
      <c r="K854" s="3" t="s">
        <v>16</v>
      </c>
      <c r="L854" s="3" t="s">
        <v>7620</v>
      </c>
    </row>
    <row r="855" spans="1:12" x14ac:dyDescent="0.35">
      <c r="A855" s="3" t="s">
        <v>6742</v>
      </c>
      <c r="B855" s="3" t="s">
        <v>25</v>
      </c>
      <c r="C855" s="3">
        <v>419961</v>
      </c>
      <c r="D855" s="3">
        <v>25</v>
      </c>
      <c r="E855" s="3">
        <v>155</v>
      </c>
      <c r="F855" s="4">
        <v>4.3483299999999999E-36</v>
      </c>
      <c r="G855" s="3">
        <v>127.744</v>
      </c>
      <c r="H855" s="3" t="s">
        <v>915</v>
      </c>
      <c r="I855" s="3" t="s">
        <v>7532</v>
      </c>
      <c r="J855" s="3" t="s">
        <v>99</v>
      </c>
      <c r="K855" s="3" t="s">
        <v>16</v>
      </c>
      <c r="L855" s="3" t="s">
        <v>7533</v>
      </c>
    </row>
    <row r="856" spans="1:12" x14ac:dyDescent="0.35">
      <c r="A856" s="3" t="s">
        <v>6742</v>
      </c>
      <c r="B856" s="3" t="s">
        <v>25</v>
      </c>
      <c r="C856" s="3">
        <v>227584</v>
      </c>
      <c r="D856" s="3">
        <v>111</v>
      </c>
      <c r="E856" s="3">
        <v>288</v>
      </c>
      <c r="F856" s="3">
        <v>4.8473400000000001E-4</v>
      </c>
      <c r="G856" s="3">
        <v>41.4101</v>
      </c>
      <c r="H856" s="3" t="s">
        <v>7621</v>
      </c>
      <c r="I856" s="3" t="s">
        <v>7622</v>
      </c>
      <c r="J856" s="3" t="s">
        <v>99</v>
      </c>
      <c r="K856" s="3" t="s">
        <v>16</v>
      </c>
      <c r="L856" s="3" t="s">
        <v>7623</v>
      </c>
    </row>
    <row r="857" spans="1:12" x14ac:dyDescent="0.35">
      <c r="A857" s="3" t="s">
        <v>6743</v>
      </c>
      <c r="B857" s="3" t="s">
        <v>25</v>
      </c>
      <c r="C857" s="3">
        <v>333356</v>
      </c>
      <c r="D857" s="3">
        <v>415</v>
      </c>
      <c r="E857" s="3">
        <v>900</v>
      </c>
      <c r="F857" s="4">
        <v>2.3211499999999998E-6</v>
      </c>
      <c r="G857" s="3">
        <v>51.699800000000003</v>
      </c>
      <c r="H857" s="3" t="s">
        <v>343</v>
      </c>
      <c r="I857" s="3" t="s">
        <v>344</v>
      </c>
      <c r="J857" s="3" t="s">
        <v>113</v>
      </c>
      <c r="K857" s="3" t="s">
        <v>16</v>
      </c>
      <c r="L857" s="3" t="s">
        <v>345</v>
      </c>
    </row>
    <row r="858" spans="1:12" x14ac:dyDescent="0.35">
      <c r="A858" s="3" t="s">
        <v>6743</v>
      </c>
      <c r="B858" s="3" t="s">
        <v>25</v>
      </c>
      <c r="C858" s="3">
        <v>224117</v>
      </c>
      <c r="D858" s="3">
        <v>33</v>
      </c>
      <c r="E858" s="3">
        <v>412</v>
      </c>
      <c r="F858" s="4">
        <v>6.9646899999999999E-5</v>
      </c>
      <c r="G858" s="3">
        <v>47.401600000000002</v>
      </c>
      <c r="H858" s="3" t="s">
        <v>901</v>
      </c>
      <c r="I858" s="3" t="s">
        <v>1712</v>
      </c>
      <c r="J858" s="3" t="s">
        <v>113</v>
      </c>
      <c r="K858" s="3" t="s">
        <v>16</v>
      </c>
      <c r="L858" s="3" t="s">
        <v>902</v>
      </c>
    </row>
    <row r="859" spans="1:12" x14ac:dyDescent="0.35">
      <c r="A859" s="3" t="s">
        <v>6744</v>
      </c>
      <c r="B859" s="3" t="s">
        <v>13</v>
      </c>
      <c r="C859" s="3">
        <v>224914</v>
      </c>
      <c r="D859" s="3">
        <v>2</v>
      </c>
      <c r="E859" s="3">
        <v>225</v>
      </c>
      <c r="F859" s="4">
        <v>2.3520500000000001E-90</v>
      </c>
      <c r="G859" s="3">
        <v>264.87400000000002</v>
      </c>
      <c r="H859" s="3" t="s">
        <v>3728</v>
      </c>
      <c r="I859" s="3" t="s">
        <v>3729</v>
      </c>
      <c r="J859" s="3" t="s">
        <v>16</v>
      </c>
      <c r="K859" s="3" t="s">
        <v>3730</v>
      </c>
      <c r="L859" s="3" t="s">
        <v>3731</v>
      </c>
    </row>
    <row r="860" spans="1:12" x14ac:dyDescent="0.35">
      <c r="A860" s="3" t="s">
        <v>6745</v>
      </c>
      <c r="B860" s="3" t="s">
        <v>13</v>
      </c>
      <c r="C860" s="3">
        <v>225221</v>
      </c>
      <c r="D860" s="3">
        <v>10</v>
      </c>
      <c r="E860" s="3">
        <v>216</v>
      </c>
      <c r="F860" s="4">
        <v>1.4033E-106</v>
      </c>
      <c r="G860" s="3">
        <v>305.38600000000002</v>
      </c>
      <c r="H860" s="3" t="s">
        <v>3723</v>
      </c>
      <c r="I860" s="3" t="s">
        <v>3724</v>
      </c>
      <c r="J860" s="3" t="s">
        <v>16</v>
      </c>
      <c r="K860" s="3" t="s">
        <v>3725</v>
      </c>
      <c r="L860" s="3" t="s">
        <v>3726</v>
      </c>
    </row>
    <row r="861" spans="1:12" x14ac:dyDescent="0.35">
      <c r="A861" s="3" t="s">
        <v>6746</v>
      </c>
      <c r="B861" s="3" t="s">
        <v>13</v>
      </c>
      <c r="C861" s="3">
        <v>223562</v>
      </c>
      <c r="D861" s="3">
        <v>1</v>
      </c>
      <c r="E861" s="3">
        <v>531</v>
      </c>
      <c r="F861" s="3">
        <v>0</v>
      </c>
      <c r="G861" s="3">
        <v>653.16399999999999</v>
      </c>
      <c r="H861" s="3" t="s">
        <v>239</v>
      </c>
      <c r="I861" s="3" t="s">
        <v>240</v>
      </c>
      <c r="J861" s="3" t="s">
        <v>16</v>
      </c>
      <c r="K861" s="3" t="s">
        <v>241</v>
      </c>
      <c r="L861" s="3" t="s">
        <v>242</v>
      </c>
    </row>
    <row r="862" spans="1:12" x14ac:dyDescent="0.35">
      <c r="A862" s="3" t="s">
        <v>6747</v>
      </c>
      <c r="B862" s="3" t="s">
        <v>25</v>
      </c>
      <c r="C862" s="3">
        <v>226925</v>
      </c>
      <c r="D862" s="3">
        <v>2</v>
      </c>
      <c r="E862" s="3">
        <v>331</v>
      </c>
      <c r="F862" s="4">
        <v>6.1642800000000002E-68</v>
      </c>
      <c r="G862" s="3">
        <v>217.351</v>
      </c>
      <c r="H862" s="3" t="s">
        <v>3718</v>
      </c>
      <c r="I862" s="3" t="s">
        <v>3719</v>
      </c>
      <c r="J862" s="3" t="s">
        <v>16</v>
      </c>
      <c r="K862" s="3" t="s">
        <v>16</v>
      </c>
      <c r="L862" s="3" t="s">
        <v>3720</v>
      </c>
    </row>
    <row r="863" spans="1:12" x14ac:dyDescent="0.35">
      <c r="A863" s="3" t="s">
        <v>6748</v>
      </c>
      <c r="B863" s="3" t="s">
        <v>13</v>
      </c>
      <c r="C863" s="3">
        <v>224235</v>
      </c>
      <c r="D863" s="3">
        <v>120</v>
      </c>
      <c r="E863" s="3">
        <v>412</v>
      </c>
      <c r="F863" s="4">
        <v>1.23651E-57</v>
      </c>
      <c r="G863" s="3">
        <v>191.86799999999999</v>
      </c>
      <c r="H863" s="3" t="s">
        <v>585</v>
      </c>
      <c r="I863" s="3" t="s">
        <v>586</v>
      </c>
      <c r="J863" s="3" t="s">
        <v>16</v>
      </c>
      <c r="K863" s="3" t="s">
        <v>587</v>
      </c>
      <c r="L863" s="3" t="s">
        <v>588</v>
      </c>
    </row>
    <row r="864" spans="1:12" x14ac:dyDescent="0.35">
      <c r="A864" s="3" t="s">
        <v>6749</v>
      </c>
      <c r="B864" s="3" t="s">
        <v>13</v>
      </c>
      <c r="C864" s="3">
        <v>225174</v>
      </c>
      <c r="D864" s="3">
        <v>6</v>
      </c>
      <c r="E864" s="3">
        <v>445</v>
      </c>
      <c r="F864" s="4">
        <v>2.29799E-167</v>
      </c>
      <c r="G864" s="3">
        <v>477.57799999999997</v>
      </c>
      <c r="H864" s="3" t="s">
        <v>1263</v>
      </c>
      <c r="I864" s="3" t="s">
        <v>1264</v>
      </c>
      <c r="J864" s="3" t="s">
        <v>16</v>
      </c>
      <c r="K864" s="3" t="s">
        <v>501</v>
      </c>
      <c r="L864" s="3" t="s">
        <v>1265</v>
      </c>
    </row>
    <row r="865" spans="1:12" x14ac:dyDescent="0.35">
      <c r="A865" s="3" t="s">
        <v>6750</v>
      </c>
      <c r="B865" s="3" t="s">
        <v>25</v>
      </c>
      <c r="C865" s="3">
        <v>424065</v>
      </c>
      <c r="D865" s="3">
        <v>1</v>
      </c>
      <c r="E865" s="3">
        <v>161</v>
      </c>
      <c r="F865" s="4">
        <v>3.8512099999999999E-37</v>
      </c>
      <c r="G865" s="3">
        <v>125.26300000000001</v>
      </c>
      <c r="H865" s="3" t="s">
        <v>1106</v>
      </c>
      <c r="I865" s="3" t="s">
        <v>3711</v>
      </c>
      <c r="J865" s="3" t="s">
        <v>16</v>
      </c>
      <c r="K865" s="3" t="s">
        <v>16</v>
      </c>
      <c r="L865" s="3" t="s">
        <v>3712</v>
      </c>
    </row>
    <row r="866" spans="1:12" x14ac:dyDescent="0.35">
      <c r="A866" s="3" t="s">
        <v>6751</v>
      </c>
      <c r="B866" s="3" t="s">
        <v>25</v>
      </c>
      <c r="C866" s="3">
        <v>412525</v>
      </c>
      <c r="D866" s="3">
        <v>4</v>
      </c>
      <c r="E866" s="3">
        <v>266</v>
      </c>
      <c r="F866" s="4">
        <v>4.0275399999999997E-55</v>
      </c>
      <c r="G866" s="3">
        <v>179.81200000000001</v>
      </c>
      <c r="H866" s="3" t="s">
        <v>3707</v>
      </c>
      <c r="I866" s="3" t="s">
        <v>3708</v>
      </c>
      <c r="J866" s="3" t="s">
        <v>16</v>
      </c>
      <c r="K866" s="3" t="s">
        <v>16</v>
      </c>
      <c r="L866" s="3" t="s">
        <v>3709</v>
      </c>
    </row>
    <row r="867" spans="1:12" x14ac:dyDescent="0.35">
      <c r="A867" s="3" t="s">
        <v>6752</v>
      </c>
      <c r="B867" s="3" t="s">
        <v>25</v>
      </c>
      <c r="C867" s="3">
        <v>225253</v>
      </c>
      <c r="D867" s="3">
        <v>1</v>
      </c>
      <c r="E867" s="3">
        <v>313</v>
      </c>
      <c r="F867" s="4">
        <v>1.4459500000000001E-10</v>
      </c>
      <c r="G867" s="3">
        <v>60.8718</v>
      </c>
      <c r="H867" s="3" t="s">
        <v>647</v>
      </c>
      <c r="I867" s="3" t="s">
        <v>648</v>
      </c>
      <c r="J867" s="3" t="s">
        <v>16</v>
      </c>
      <c r="K867" s="3" t="s">
        <v>16</v>
      </c>
      <c r="L867" s="3" t="s">
        <v>649</v>
      </c>
    </row>
    <row r="868" spans="1:12" x14ac:dyDescent="0.35">
      <c r="A868" s="3" t="s">
        <v>6753</v>
      </c>
      <c r="B868" s="3" t="s">
        <v>13</v>
      </c>
      <c r="C868" s="3">
        <v>224396</v>
      </c>
      <c r="D868" s="3">
        <v>21</v>
      </c>
      <c r="E868" s="3">
        <v>242</v>
      </c>
      <c r="F868" s="4">
        <v>1.5821000000000001E-6</v>
      </c>
      <c r="G868" s="3">
        <v>49.948300000000003</v>
      </c>
      <c r="H868" s="3" t="s">
        <v>3702</v>
      </c>
      <c r="I868" s="3" t="s">
        <v>3702</v>
      </c>
      <c r="J868" s="3" t="s">
        <v>113</v>
      </c>
      <c r="K868" s="3" t="s">
        <v>3703</v>
      </c>
      <c r="L868" s="3" t="s">
        <v>3704</v>
      </c>
    </row>
    <row r="869" spans="1:12" x14ac:dyDescent="0.35">
      <c r="A869" s="3" t="s">
        <v>6754</v>
      </c>
      <c r="B869" s="3" t="s">
        <v>25</v>
      </c>
      <c r="C869" s="3">
        <v>223532</v>
      </c>
      <c r="D869" s="3">
        <v>67</v>
      </c>
      <c r="E869" s="3">
        <v>122</v>
      </c>
      <c r="F869" s="3">
        <v>2.2950499999999999E-4</v>
      </c>
      <c r="G869" s="3">
        <v>38.824300000000001</v>
      </c>
      <c r="H869" s="3" t="s">
        <v>846</v>
      </c>
      <c r="I869" s="3" t="s">
        <v>847</v>
      </c>
      <c r="J869" s="3" t="s">
        <v>99</v>
      </c>
      <c r="K869" s="3" t="s">
        <v>16</v>
      </c>
      <c r="L869" s="3" t="s">
        <v>848</v>
      </c>
    </row>
    <row r="870" spans="1:12" x14ac:dyDescent="0.35">
      <c r="A870" s="3" t="s">
        <v>6755</v>
      </c>
      <c r="B870" s="3" t="s">
        <v>13</v>
      </c>
      <c r="C870" s="3">
        <v>223188</v>
      </c>
      <c r="D870" s="3">
        <v>21</v>
      </c>
      <c r="E870" s="3">
        <v>191</v>
      </c>
      <c r="F870" s="4">
        <v>3.7644000000000002E-41</v>
      </c>
      <c r="G870" s="3">
        <v>137.71</v>
      </c>
      <c r="H870" s="3" t="s">
        <v>1635</v>
      </c>
      <c r="I870" s="3" t="s">
        <v>1636</v>
      </c>
      <c r="J870" s="3" t="s">
        <v>16</v>
      </c>
      <c r="K870" s="3" t="s">
        <v>1637</v>
      </c>
      <c r="L870" s="3" t="s">
        <v>1638</v>
      </c>
    </row>
    <row r="871" spans="1:12" x14ac:dyDescent="0.35">
      <c r="A871" s="3" t="s">
        <v>6756</v>
      </c>
      <c r="B871" s="3" t="s">
        <v>25</v>
      </c>
      <c r="C871" s="3">
        <v>412876</v>
      </c>
      <c r="D871" s="3">
        <v>1</v>
      </c>
      <c r="E871" s="3">
        <v>106</v>
      </c>
      <c r="F871" s="4">
        <v>2.0575700000000001E-18</v>
      </c>
      <c r="G871" s="3">
        <v>73.979799999999997</v>
      </c>
      <c r="H871" s="3" t="s">
        <v>3696</v>
      </c>
      <c r="I871" s="3" t="s">
        <v>3697</v>
      </c>
      <c r="J871" s="3" t="s">
        <v>16</v>
      </c>
      <c r="K871" s="3" t="s">
        <v>16</v>
      </c>
      <c r="L871" s="3" t="s">
        <v>3698</v>
      </c>
    </row>
    <row r="872" spans="1:12" x14ac:dyDescent="0.35">
      <c r="A872" s="3" t="s">
        <v>6757</v>
      </c>
      <c r="B872" s="3" t="s">
        <v>13</v>
      </c>
      <c r="C872" s="3">
        <v>223423</v>
      </c>
      <c r="D872" s="3">
        <v>1</v>
      </c>
      <c r="E872" s="3">
        <v>121</v>
      </c>
      <c r="F872" s="4">
        <v>4.78747E-10</v>
      </c>
      <c r="G872" s="3">
        <v>53.615600000000001</v>
      </c>
      <c r="H872" s="3" t="s">
        <v>1114</v>
      </c>
      <c r="I872" s="3" t="s">
        <v>1115</v>
      </c>
      <c r="J872" s="3" t="s">
        <v>16</v>
      </c>
      <c r="K872" s="3" t="s">
        <v>397</v>
      </c>
      <c r="L872" s="3" t="s">
        <v>1116</v>
      </c>
    </row>
    <row r="873" spans="1:12" x14ac:dyDescent="0.35">
      <c r="A873" s="3" t="s">
        <v>6758</v>
      </c>
      <c r="B873" s="3" t="s">
        <v>25</v>
      </c>
      <c r="C873" s="3">
        <v>417498</v>
      </c>
      <c r="D873" s="3">
        <v>1</v>
      </c>
      <c r="E873" s="3">
        <v>494</v>
      </c>
      <c r="F873" s="3">
        <v>0</v>
      </c>
      <c r="G873" s="3">
        <v>571.55100000000004</v>
      </c>
      <c r="H873" s="3" t="s">
        <v>1927</v>
      </c>
      <c r="I873" s="3" t="s">
        <v>3688</v>
      </c>
      <c r="J873" s="3" t="s">
        <v>16</v>
      </c>
      <c r="K873" s="3" t="s">
        <v>16</v>
      </c>
      <c r="L873" s="3" t="s">
        <v>3689</v>
      </c>
    </row>
    <row r="874" spans="1:12" x14ac:dyDescent="0.35">
      <c r="A874" s="3" t="s">
        <v>6759</v>
      </c>
      <c r="B874" s="3" t="s">
        <v>25</v>
      </c>
      <c r="C874" s="3">
        <v>412567</v>
      </c>
      <c r="D874" s="3">
        <v>1</v>
      </c>
      <c r="E874" s="3">
        <v>225</v>
      </c>
      <c r="F874" s="4">
        <v>8.8482199999999993E-50</v>
      </c>
      <c r="G874" s="3">
        <v>162.072</v>
      </c>
      <c r="H874" s="3" t="s">
        <v>3684</v>
      </c>
      <c r="I874" s="3" t="s">
        <v>3685</v>
      </c>
      <c r="J874" s="3" t="s">
        <v>16</v>
      </c>
      <c r="K874" s="3" t="s">
        <v>16</v>
      </c>
      <c r="L874" s="3" t="s">
        <v>3686</v>
      </c>
    </row>
    <row r="875" spans="1:12" x14ac:dyDescent="0.35">
      <c r="A875" s="3" t="s">
        <v>6760</v>
      </c>
      <c r="B875" s="3" t="s">
        <v>13</v>
      </c>
      <c r="C875" s="3">
        <v>225127</v>
      </c>
      <c r="D875" s="3">
        <v>50</v>
      </c>
      <c r="E875" s="3">
        <v>678</v>
      </c>
      <c r="F875" s="3">
        <v>0</v>
      </c>
      <c r="G875" s="3">
        <v>663.14099999999996</v>
      </c>
      <c r="H875" s="3" t="s">
        <v>2947</v>
      </c>
      <c r="I875" s="3" t="s">
        <v>2948</v>
      </c>
      <c r="J875" s="3" t="s">
        <v>16</v>
      </c>
      <c r="K875" s="3" t="s">
        <v>236</v>
      </c>
      <c r="L875" s="3" t="s">
        <v>2949</v>
      </c>
    </row>
    <row r="876" spans="1:12" x14ac:dyDescent="0.35">
      <c r="A876" s="3" t="s">
        <v>6761</v>
      </c>
      <c r="B876" s="3" t="s">
        <v>25</v>
      </c>
      <c r="C876" s="3">
        <v>225721</v>
      </c>
      <c r="D876" s="3">
        <v>6</v>
      </c>
      <c r="E876" s="3">
        <v>360</v>
      </c>
      <c r="F876" s="4">
        <v>1.47662E-35</v>
      </c>
      <c r="G876" s="3">
        <v>132.81899999999999</v>
      </c>
      <c r="H876" s="3" t="s">
        <v>3675</v>
      </c>
      <c r="I876" s="3" t="s">
        <v>3676</v>
      </c>
      <c r="J876" s="3" t="s">
        <v>16</v>
      </c>
      <c r="K876" s="3" t="s">
        <v>16</v>
      </c>
      <c r="L876" s="3" t="s">
        <v>3677</v>
      </c>
    </row>
    <row r="877" spans="1:12" x14ac:dyDescent="0.35">
      <c r="A877" s="3" t="s">
        <v>6762</v>
      </c>
      <c r="B877" s="3" t="s">
        <v>13</v>
      </c>
      <c r="C877" s="3">
        <v>223590</v>
      </c>
      <c r="D877" s="3">
        <v>129</v>
      </c>
      <c r="E877" s="3">
        <v>321</v>
      </c>
      <c r="F877" s="4">
        <v>4.2912199999999998E-33</v>
      </c>
      <c r="G877" s="3">
        <v>120.04300000000001</v>
      </c>
      <c r="H877" s="3" t="s">
        <v>3670</v>
      </c>
      <c r="I877" s="3" t="s">
        <v>3671</v>
      </c>
      <c r="J877" s="3" t="s">
        <v>16</v>
      </c>
      <c r="K877" s="3" t="s">
        <v>3672</v>
      </c>
      <c r="L877" s="3" t="s">
        <v>3673</v>
      </c>
    </row>
    <row r="878" spans="1:12" x14ac:dyDescent="0.35">
      <c r="A878" s="3" t="s">
        <v>6762</v>
      </c>
      <c r="B878" s="3" t="s">
        <v>25</v>
      </c>
      <c r="C878" s="3">
        <v>419668</v>
      </c>
      <c r="D878" s="3">
        <v>8</v>
      </c>
      <c r="E878" s="3">
        <v>232</v>
      </c>
      <c r="F878" s="4">
        <v>7.7478599999999997E-6</v>
      </c>
      <c r="G878" s="3">
        <v>46.895800000000001</v>
      </c>
      <c r="H878" s="3" t="s">
        <v>825</v>
      </c>
      <c r="I878" s="3" t="s">
        <v>1988</v>
      </c>
      <c r="J878" s="3" t="s">
        <v>16</v>
      </c>
      <c r="K878" s="3" t="s">
        <v>16</v>
      </c>
      <c r="L878" s="3" t="s">
        <v>1989</v>
      </c>
    </row>
    <row r="879" spans="1:12" x14ac:dyDescent="0.35">
      <c r="A879" s="3" t="s">
        <v>6763</v>
      </c>
      <c r="B879" s="3" t="s">
        <v>13</v>
      </c>
      <c r="C879" s="3">
        <v>224051</v>
      </c>
      <c r="D879" s="3">
        <v>6</v>
      </c>
      <c r="E879" s="3">
        <v>244</v>
      </c>
      <c r="F879" s="4">
        <v>4.4258199999999998E-160</v>
      </c>
      <c r="G879" s="3">
        <v>442.71699999999998</v>
      </c>
      <c r="H879" s="3" t="s">
        <v>141</v>
      </c>
      <c r="I879" s="3" t="s">
        <v>142</v>
      </c>
      <c r="J879" s="3" t="s">
        <v>16</v>
      </c>
      <c r="K879" s="3" t="s">
        <v>143</v>
      </c>
      <c r="L879" s="3" t="s">
        <v>144</v>
      </c>
    </row>
    <row r="880" spans="1:12" x14ac:dyDescent="0.35">
      <c r="A880" s="3" t="s">
        <v>6764</v>
      </c>
      <c r="B880" s="3" t="s">
        <v>13</v>
      </c>
      <c r="C880" s="3">
        <v>223836</v>
      </c>
      <c r="D880" s="3">
        <v>506</v>
      </c>
      <c r="E880" s="3">
        <v>718</v>
      </c>
      <c r="F880" s="4">
        <v>1.55877E-84</v>
      </c>
      <c r="G880" s="3">
        <v>266.29199999999997</v>
      </c>
      <c r="H880" s="3" t="s">
        <v>136</v>
      </c>
      <c r="I880" s="3" t="s">
        <v>137</v>
      </c>
      <c r="J880" s="3" t="s">
        <v>16</v>
      </c>
      <c r="K880" s="3" t="s">
        <v>90</v>
      </c>
      <c r="L880" s="3" t="s">
        <v>138</v>
      </c>
    </row>
    <row r="881" spans="1:12" x14ac:dyDescent="0.35">
      <c r="A881" s="3" t="s">
        <v>6764</v>
      </c>
      <c r="B881" s="3" t="s">
        <v>13</v>
      </c>
      <c r="C881" s="3">
        <v>223904</v>
      </c>
      <c r="D881" s="3">
        <v>1</v>
      </c>
      <c r="E881" s="3">
        <v>249</v>
      </c>
      <c r="F881" s="4">
        <v>2.2596499999999999E-48</v>
      </c>
      <c r="G881" s="3">
        <v>171.72399999999999</v>
      </c>
      <c r="H881" s="3" t="s">
        <v>146</v>
      </c>
      <c r="I881" s="3" t="s">
        <v>147</v>
      </c>
      <c r="J881" s="3" t="s">
        <v>16</v>
      </c>
      <c r="K881" s="3" t="s">
        <v>148</v>
      </c>
      <c r="L881" s="3" t="s">
        <v>149</v>
      </c>
    </row>
    <row r="882" spans="1:12" x14ac:dyDescent="0.35">
      <c r="A882" s="3" t="s">
        <v>6764</v>
      </c>
      <c r="B882" s="3" t="s">
        <v>13</v>
      </c>
      <c r="C882" s="3">
        <v>223904</v>
      </c>
      <c r="D882" s="3">
        <v>271</v>
      </c>
      <c r="E882" s="3">
        <v>497</v>
      </c>
      <c r="F882" s="4">
        <v>8.8692799999999998E-48</v>
      </c>
      <c r="G882" s="3">
        <v>170.184</v>
      </c>
      <c r="H882" s="3" t="s">
        <v>146</v>
      </c>
      <c r="I882" s="3" t="s">
        <v>147</v>
      </c>
      <c r="J882" s="3" t="s">
        <v>16</v>
      </c>
      <c r="K882" s="3" t="s">
        <v>148</v>
      </c>
      <c r="L882" s="3" t="s">
        <v>149</v>
      </c>
    </row>
    <row r="883" spans="1:12" x14ac:dyDescent="0.35">
      <c r="A883" s="3" t="s">
        <v>6765</v>
      </c>
      <c r="B883" s="3" t="s">
        <v>25</v>
      </c>
      <c r="C883" s="3">
        <v>419877</v>
      </c>
      <c r="D883" s="3">
        <v>1</v>
      </c>
      <c r="E883" s="3">
        <v>173</v>
      </c>
      <c r="F883" s="4">
        <v>6.3999700000000006E-58</v>
      </c>
      <c r="G883" s="3">
        <v>179.14400000000001</v>
      </c>
      <c r="H883" s="3" t="s">
        <v>3472</v>
      </c>
      <c r="I883" s="3" t="s">
        <v>3660</v>
      </c>
      <c r="J883" s="3" t="s">
        <v>16</v>
      </c>
      <c r="K883" s="3" t="s">
        <v>16</v>
      </c>
      <c r="L883" s="3" t="s">
        <v>3661</v>
      </c>
    </row>
    <row r="884" spans="1:12" x14ac:dyDescent="0.35">
      <c r="A884" s="3" t="s">
        <v>6766</v>
      </c>
      <c r="B884" s="3" t="s">
        <v>13</v>
      </c>
      <c r="C884" s="3">
        <v>226127</v>
      </c>
      <c r="D884" s="3">
        <v>1</v>
      </c>
      <c r="E884" s="3">
        <v>125</v>
      </c>
      <c r="F884" s="4">
        <v>1.38383E-15</v>
      </c>
      <c r="G884" s="3">
        <v>69.774299999999997</v>
      </c>
      <c r="H884" s="3" t="s">
        <v>3655</v>
      </c>
      <c r="I884" s="3" t="s">
        <v>3656</v>
      </c>
      <c r="J884" s="3" t="s">
        <v>113</v>
      </c>
      <c r="K884" s="3" t="s">
        <v>3657</v>
      </c>
      <c r="L884" s="3" t="s">
        <v>3658</v>
      </c>
    </row>
    <row r="885" spans="1:12" x14ac:dyDescent="0.35">
      <c r="A885" s="3" t="s">
        <v>6767</v>
      </c>
      <c r="B885" s="3" t="s">
        <v>13</v>
      </c>
      <c r="C885" s="3">
        <v>223194</v>
      </c>
      <c r="D885" s="3">
        <v>5</v>
      </c>
      <c r="E885" s="3">
        <v>382</v>
      </c>
      <c r="F885" s="4">
        <v>6.5132099999999997E-172</v>
      </c>
      <c r="G885" s="3">
        <v>484.12</v>
      </c>
      <c r="H885" s="3" t="s">
        <v>3651</v>
      </c>
      <c r="I885" s="3" t="s">
        <v>3652</v>
      </c>
      <c r="J885" s="3" t="s">
        <v>16</v>
      </c>
      <c r="K885" s="3" t="s">
        <v>501</v>
      </c>
      <c r="L885" s="3" t="s">
        <v>3653</v>
      </c>
    </row>
    <row r="886" spans="1:12" x14ac:dyDescent="0.35">
      <c r="A886" s="3" t="s">
        <v>6768</v>
      </c>
      <c r="B886" s="3" t="s">
        <v>25</v>
      </c>
      <c r="C886" s="3">
        <v>224117</v>
      </c>
      <c r="D886" s="3">
        <v>8</v>
      </c>
      <c r="E886" s="3">
        <v>317</v>
      </c>
      <c r="F886" s="3">
        <v>2.1941299999999999E-3</v>
      </c>
      <c r="G886" s="3">
        <v>40.853200000000001</v>
      </c>
      <c r="H886" s="3" t="s">
        <v>901</v>
      </c>
      <c r="I886" s="3" t="s">
        <v>1712</v>
      </c>
      <c r="J886" s="3" t="s">
        <v>99</v>
      </c>
      <c r="K886" s="3" t="s">
        <v>16</v>
      </c>
      <c r="L886" s="3" t="s">
        <v>902</v>
      </c>
    </row>
    <row r="887" spans="1:12" x14ac:dyDescent="0.35">
      <c r="A887" s="3" t="s">
        <v>6769</v>
      </c>
      <c r="B887" s="3" t="s">
        <v>13</v>
      </c>
      <c r="C887" s="3">
        <v>223094</v>
      </c>
      <c r="D887" s="3">
        <v>1</v>
      </c>
      <c r="E887" s="3">
        <v>429</v>
      </c>
      <c r="F887" s="3">
        <v>0</v>
      </c>
      <c r="G887" s="3">
        <v>616.55100000000004</v>
      </c>
      <c r="H887" s="3" t="s">
        <v>3645</v>
      </c>
      <c r="I887" s="3" t="s">
        <v>3646</v>
      </c>
      <c r="J887" s="3" t="s">
        <v>16</v>
      </c>
      <c r="K887" s="3" t="s">
        <v>3647</v>
      </c>
      <c r="L887" s="3" t="s">
        <v>3648</v>
      </c>
    </row>
    <row r="888" spans="1:12" x14ac:dyDescent="0.35">
      <c r="A888" s="3" t="s">
        <v>6770</v>
      </c>
      <c r="B888" s="3" t="s">
        <v>13</v>
      </c>
      <c r="C888" s="3">
        <v>223536</v>
      </c>
      <c r="D888" s="3">
        <v>1</v>
      </c>
      <c r="E888" s="3">
        <v>316</v>
      </c>
      <c r="F888" s="4">
        <v>3.2612800000000001E-136</v>
      </c>
      <c r="G888" s="3">
        <v>393.48399999999998</v>
      </c>
      <c r="H888" s="3" t="s">
        <v>3640</v>
      </c>
      <c r="I888" s="3" t="s">
        <v>3641</v>
      </c>
      <c r="J888" s="3" t="s">
        <v>16</v>
      </c>
      <c r="K888" s="3" t="s">
        <v>3642</v>
      </c>
      <c r="L888" s="3" t="s">
        <v>3643</v>
      </c>
    </row>
    <row r="889" spans="1:12" x14ac:dyDescent="0.35">
      <c r="A889" s="3" t="s">
        <v>6771</v>
      </c>
      <c r="B889" s="3" t="s">
        <v>13</v>
      </c>
      <c r="C889" s="3">
        <v>223161</v>
      </c>
      <c r="D889" s="3">
        <v>1</v>
      </c>
      <c r="E889" s="3">
        <v>284</v>
      </c>
      <c r="F889" s="4">
        <v>2.4984200000000001E-103</v>
      </c>
      <c r="G889" s="3">
        <v>303.36700000000002</v>
      </c>
      <c r="H889" s="3" t="s">
        <v>3635</v>
      </c>
      <c r="I889" s="3" t="s">
        <v>3636</v>
      </c>
      <c r="J889" s="3" t="s">
        <v>16</v>
      </c>
      <c r="K889" s="3" t="s">
        <v>3637</v>
      </c>
      <c r="L889" s="3" t="s">
        <v>3638</v>
      </c>
    </row>
    <row r="890" spans="1:12" x14ac:dyDescent="0.35">
      <c r="A890" s="3" t="s">
        <v>6772</v>
      </c>
      <c r="B890" s="3" t="s">
        <v>13</v>
      </c>
      <c r="C890" s="3">
        <v>225510</v>
      </c>
      <c r="D890" s="3">
        <v>20</v>
      </c>
      <c r="E890" s="3">
        <v>307</v>
      </c>
      <c r="F890" s="4">
        <v>2.37199E-78</v>
      </c>
      <c r="G890" s="3">
        <v>240.21899999999999</v>
      </c>
      <c r="H890" s="3" t="s">
        <v>3630</v>
      </c>
      <c r="I890" s="3" t="s">
        <v>3631</v>
      </c>
      <c r="J890" s="3" t="s">
        <v>16</v>
      </c>
      <c r="K890" s="3" t="s">
        <v>3632</v>
      </c>
      <c r="L890" s="3" t="s">
        <v>3633</v>
      </c>
    </row>
    <row r="891" spans="1:12" x14ac:dyDescent="0.35">
      <c r="A891" s="3" t="s">
        <v>6773</v>
      </c>
      <c r="B891" s="3" t="s">
        <v>13</v>
      </c>
      <c r="C891" s="3">
        <v>223232</v>
      </c>
      <c r="D891" s="3">
        <v>3</v>
      </c>
      <c r="E891" s="3">
        <v>477</v>
      </c>
      <c r="F891" s="4">
        <v>8.3503399999999992E-90</v>
      </c>
      <c r="G891" s="3">
        <v>281.875</v>
      </c>
      <c r="H891" s="3" t="s">
        <v>2036</v>
      </c>
      <c r="I891" s="3" t="s">
        <v>2037</v>
      </c>
      <c r="J891" s="3" t="s">
        <v>16</v>
      </c>
      <c r="K891" s="3" t="s">
        <v>2038</v>
      </c>
      <c r="L891" s="3" t="s">
        <v>2039</v>
      </c>
    </row>
    <row r="892" spans="1:12" x14ac:dyDescent="0.35">
      <c r="A892" s="3" t="s">
        <v>6774</v>
      </c>
      <c r="B892" s="3" t="s">
        <v>13</v>
      </c>
      <c r="C892" s="3">
        <v>226361</v>
      </c>
      <c r="D892" s="3">
        <v>1</v>
      </c>
      <c r="E892" s="3">
        <v>346</v>
      </c>
      <c r="F892" s="4">
        <v>9.3750800000000006E-159</v>
      </c>
      <c r="G892" s="3">
        <v>449.80900000000003</v>
      </c>
      <c r="H892" s="3" t="s">
        <v>3619</v>
      </c>
      <c r="I892" s="3" t="s">
        <v>3620</v>
      </c>
      <c r="J892" s="3" t="s">
        <v>16</v>
      </c>
      <c r="K892" s="3" t="s">
        <v>3621</v>
      </c>
      <c r="L892" s="3" t="s">
        <v>3622</v>
      </c>
    </row>
    <row r="893" spans="1:12" x14ac:dyDescent="0.35">
      <c r="A893" s="3" t="s">
        <v>6775</v>
      </c>
      <c r="B893" s="3" t="s">
        <v>13</v>
      </c>
      <c r="C893" s="3">
        <v>224097</v>
      </c>
      <c r="D893" s="3">
        <v>1</v>
      </c>
      <c r="E893" s="3">
        <v>258</v>
      </c>
      <c r="F893" s="4">
        <v>7.0531299999999995E-79</v>
      </c>
      <c r="G893" s="3">
        <v>239.821</v>
      </c>
      <c r="H893" s="3" t="s">
        <v>3615</v>
      </c>
      <c r="I893" s="3" t="s">
        <v>3616</v>
      </c>
      <c r="J893" s="3" t="s">
        <v>16</v>
      </c>
      <c r="K893" s="3" t="s">
        <v>90</v>
      </c>
      <c r="L893" s="3" t="s">
        <v>3617</v>
      </c>
    </row>
    <row r="894" spans="1:12" x14ac:dyDescent="0.35">
      <c r="A894" s="3" t="s">
        <v>6776</v>
      </c>
      <c r="B894" s="3" t="s">
        <v>13</v>
      </c>
      <c r="C894" s="3">
        <v>224098</v>
      </c>
      <c r="D894" s="3">
        <v>4</v>
      </c>
      <c r="E894" s="3">
        <v>254</v>
      </c>
      <c r="F894" s="4">
        <v>1.43046E-77</v>
      </c>
      <c r="G894" s="3">
        <v>235.15799999999999</v>
      </c>
      <c r="H894" s="3" t="s">
        <v>3610</v>
      </c>
      <c r="I894" s="3" t="s">
        <v>3611</v>
      </c>
      <c r="J894" s="3" t="s">
        <v>16</v>
      </c>
      <c r="K894" s="3" t="s">
        <v>3612</v>
      </c>
      <c r="L894" s="3" t="s">
        <v>3613</v>
      </c>
    </row>
    <row r="895" spans="1:12" x14ac:dyDescent="0.35">
      <c r="A895" s="3" t="s">
        <v>6777</v>
      </c>
      <c r="B895" s="3" t="s">
        <v>13</v>
      </c>
      <c r="C895" s="3">
        <v>224618</v>
      </c>
      <c r="D895" s="3">
        <v>6</v>
      </c>
      <c r="E895" s="3">
        <v>186</v>
      </c>
      <c r="F895" s="4">
        <v>5.8719800000000005E-70</v>
      </c>
      <c r="G895" s="3">
        <v>210.61799999999999</v>
      </c>
      <c r="H895" s="3" t="s">
        <v>3604</v>
      </c>
      <c r="I895" s="3" t="s">
        <v>3605</v>
      </c>
      <c r="J895" s="3" t="s">
        <v>16</v>
      </c>
      <c r="K895" s="3" t="s">
        <v>3606</v>
      </c>
      <c r="L895" s="3" t="s">
        <v>3607</v>
      </c>
    </row>
    <row r="896" spans="1:12" x14ac:dyDescent="0.35">
      <c r="A896" s="3" t="s">
        <v>6779</v>
      </c>
      <c r="B896" s="3" t="s">
        <v>13</v>
      </c>
      <c r="C896" s="3">
        <v>223759</v>
      </c>
      <c r="D896" s="3">
        <v>28</v>
      </c>
      <c r="E896" s="3">
        <v>356</v>
      </c>
      <c r="F896" s="4">
        <v>1.91285E-116</v>
      </c>
      <c r="G896" s="3">
        <v>341.726</v>
      </c>
      <c r="H896" s="3" t="s">
        <v>3599</v>
      </c>
      <c r="I896" s="3" t="s">
        <v>3600</v>
      </c>
      <c r="J896" s="3" t="s">
        <v>16</v>
      </c>
      <c r="K896" s="3" t="s">
        <v>3601</v>
      </c>
      <c r="L896" s="3" t="s">
        <v>3602</v>
      </c>
    </row>
    <row r="897" spans="1:12" x14ac:dyDescent="0.35">
      <c r="A897" s="3" t="s">
        <v>6780</v>
      </c>
      <c r="B897" s="3" t="s">
        <v>13</v>
      </c>
      <c r="C897" s="3">
        <v>223179</v>
      </c>
      <c r="D897" s="3">
        <v>1</v>
      </c>
      <c r="E897" s="3">
        <v>248</v>
      </c>
      <c r="F897" s="4">
        <v>1.5553999999999999E-118</v>
      </c>
      <c r="G897" s="3">
        <v>339.24299999999999</v>
      </c>
      <c r="H897" s="3" t="s">
        <v>3594</v>
      </c>
      <c r="I897" s="3" t="s">
        <v>3595</v>
      </c>
      <c r="J897" s="3" t="s">
        <v>16</v>
      </c>
      <c r="K897" s="3" t="s">
        <v>3596</v>
      </c>
      <c r="L897" s="3" t="s">
        <v>3597</v>
      </c>
    </row>
    <row r="898" spans="1:12" x14ac:dyDescent="0.35">
      <c r="A898" s="3" t="s">
        <v>6781</v>
      </c>
      <c r="B898" s="3" t="s">
        <v>13</v>
      </c>
      <c r="C898" s="3">
        <v>223428</v>
      </c>
      <c r="D898" s="3">
        <v>1</v>
      </c>
      <c r="E898" s="3">
        <v>243</v>
      </c>
      <c r="F898" s="4">
        <v>6.9158100000000005E-91</v>
      </c>
      <c r="G898" s="3">
        <v>269.07299999999998</v>
      </c>
      <c r="H898" s="3" t="s">
        <v>3586</v>
      </c>
      <c r="I898" s="3" t="s">
        <v>3587</v>
      </c>
      <c r="J898" s="3" t="s">
        <v>16</v>
      </c>
      <c r="K898" s="3" t="s">
        <v>3588</v>
      </c>
      <c r="L898" s="3" t="s">
        <v>3589</v>
      </c>
    </row>
    <row r="899" spans="1:12" x14ac:dyDescent="0.35">
      <c r="A899" s="3" t="s">
        <v>6782</v>
      </c>
      <c r="B899" s="3" t="s">
        <v>25</v>
      </c>
      <c r="C899" s="3">
        <v>419687</v>
      </c>
      <c r="D899" s="3">
        <v>2</v>
      </c>
      <c r="E899" s="3">
        <v>151</v>
      </c>
      <c r="F899" s="4">
        <v>1.9520699999999999E-22</v>
      </c>
      <c r="G899" s="3">
        <v>87.451300000000003</v>
      </c>
      <c r="H899" s="3" t="s">
        <v>982</v>
      </c>
      <c r="I899" s="3" t="s">
        <v>983</v>
      </c>
      <c r="J899" s="3" t="s">
        <v>16</v>
      </c>
      <c r="K899" s="3" t="s">
        <v>16</v>
      </c>
      <c r="L899" s="3" t="s">
        <v>984</v>
      </c>
    </row>
    <row r="900" spans="1:12" x14ac:dyDescent="0.35">
      <c r="A900" s="3" t="s">
        <v>6783</v>
      </c>
      <c r="B900" s="3" t="s">
        <v>25</v>
      </c>
      <c r="C900" s="3">
        <v>413097</v>
      </c>
      <c r="D900" s="3">
        <v>3</v>
      </c>
      <c r="E900" s="3">
        <v>179</v>
      </c>
      <c r="F900" s="4">
        <v>1.1780900000000001E-99</v>
      </c>
      <c r="G900" s="3">
        <v>285.11399999999998</v>
      </c>
      <c r="H900" s="3" t="s">
        <v>3581</v>
      </c>
      <c r="I900" s="3" t="s">
        <v>3582</v>
      </c>
      <c r="J900" s="3" t="s">
        <v>16</v>
      </c>
      <c r="K900" s="3" t="s">
        <v>16</v>
      </c>
      <c r="L900" s="3" t="s">
        <v>3583</v>
      </c>
    </row>
    <row r="901" spans="1:12" x14ac:dyDescent="0.35">
      <c r="A901" s="3" t="s">
        <v>6784</v>
      </c>
      <c r="B901" s="3" t="s">
        <v>25</v>
      </c>
      <c r="C901" s="3">
        <v>223532</v>
      </c>
      <c r="D901" s="3">
        <v>28</v>
      </c>
      <c r="E901" s="3">
        <v>140</v>
      </c>
      <c r="F901" s="4">
        <v>1.5106000000000001E-5</v>
      </c>
      <c r="G901" s="3">
        <v>42.676299999999998</v>
      </c>
      <c r="H901" s="3" t="s">
        <v>846</v>
      </c>
      <c r="I901" s="3" t="s">
        <v>847</v>
      </c>
      <c r="J901" s="3" t="s">
        <v>16</v>
      </c>
      <c r="K901" s="3" t="s">
        <v>16</v>
      </c>
      <c r="L901" s="3" t="s">
        <v>848</v>
      </c>
    </row>
    <row r="902" spans="1:12" x14ac:dyDescent="0.35">
      <c r="A902" s="3" t="s">
        <v>6785</v>
      </c>
      <c r="B902" s="3" t="s">
        <v>13</v>
      </c>
      <c r="C902" s="3">
        <v>225170</v>
      </c>
      <c r="D902" s="3">
        <v>1</v>
      </c>
      <c r="E902" s="3">
        <v>75</v>
      </c>
      <c r="F902" s="4">
        <v>4.1203700000000001E-11</v>
      </c>
      <c r="G902" s="3">
        <v>53.268999999999998</v>
      </c>
      <c r="H902" s="3" t="s">
        <v>3575</v>
      </c>
      <c r="I902" s="3" t="s">
        <v>3576</v>
      </c>
      <c r="J902" s="3" t="s">
        <v>16</v>
      </c>
      <c r="K902" s="3" t="s">
        <v>3577</v>
      </c>
      <c r="L902" s="3" t="s">
        <v>3578</v>
      </c>
    </row>
    <row r="903" spans="1:12" x14ac:dyDescent="0.35">
      <c r="A903" s="3" t="s">
        <v>6786</v>
      </c>
      <c r="B903" s="3" t="s">
        <v>13</v>
      </c>
      <c r="C903" s="3">
        <v>223578</v>
      </c>
      <c r="D903" s="3">
        <v>2</v>
      </c>
      <c r="E903" s="3">
        <v>536</v>
      </c>
      <c r="F903" s="3">
        <v>0</v>
      </c>
      <c r="G903" s="3">
        <v>1008.97</v>
      </c>
      <c r="H903" s="3" t="s">
        <v>3570</v>
      </c>
      <c r="I903" s="3" t="s">
        <v>3571</v>
      </c>
      <c r="J903" s="3" t="s">
        <v>16</v>
      </c>
      <c r="K903" s="3" t="s">
        <v>3572</v>
      </c>
      <c r="L903" s="3" t="s">
        <v>3573</v>
      </c>
    </row>
    <row r="904" spans="1:12" x14ac:dyDescent="0.35">
      <c r="A904" s="3" t="s">
        <v>6787</v>
      </c>
      <c r="B904" s="3" t="s">
        <v>13</v>
      </c>
      <c r="C904" s="3">
        <v>224567</v>
      </c>
      <c r="D904" s="3">
        <v>1</v>
      </c>
      <c r="E904" s="3">
        <v>425</v>
      </c>
      <c r="F904" s="4">
        <v>7.7704499999999996E-47</v>
      </c>
      <c r="G904" s="3">
        <v>166.327</v>
      </c>
      <c r="H904" s="3" t="s">
        <v>3057</v>
      </c>
      <c r="I904" s="3" t="s">
        <v>3058</v>
      </c>
      <c r="J904" s="3" t="s">
        <v>16</v>
      </c>
      <c r="K904" s="3" t="s">
        <v>148</v>
      </c>
      <c r="L904" s="3" t="s">
        <v>3059</v>
      </c>
    </row>
    <row r="905" spans="1:12" x14ac:dyDescent="0.35">
      <c r="A905" s="3" t="s">
        <v>6788</v>
      </c>
      <c r="B905" s="3" t="s">
        <v>13</v>
      </c>
      <c r="C905" s="3">
        <v>223660</v>
      </c>
      <c r="D905" s="3">
        <v>1</v>
      </c>
      <c r="E905" s="3">
        <v>1032</v>
      </c>
      <c r="F905" s="3">
        <v>0</v>
      </c>
      <c r="G905" s="3">
        <v>942.48199999999997</v>
      </c>
      <c r="H905" s="3" t="s">
        <v>3564</v>
      </c>
      <c r="I905" s="3" t="s">
        <v>3565</v>
      </c>
      <c r="J905" s="3" t="s">
        <v>16</v>
      </c>
      <c r="K905" s="3" t="s">
        <v>3566</v>
      </c>
      <c r="L905" s="3" t="s">
        <v>3567</v>
      </c>
    </row>
    <row r="906" spans="1:12" x14ac:dyDescent="0.35">
      <c r="A906" s="3" t="s">
        <v>6789</v>
      </c>
      <c r="B906" s="3" t="s">
        <v>13</v>
      </c>
      <c r="C906" s="3">
        <v>223283</v>
      </c>
      <c r="D906" s="3">
        <v>1</v>
      </c>
      <c r="E906" s="3">
        <v>316</v>
      </c>
      <c r="F906" s="4">
        <v>4.6781899999999997E-142</v>
      </c>
      <c r="G906" s="3">
        <v>404.68799999999999</v>
      </c>
      <c r="H906" s="3" t="s">
        <v>3559</v>
      </c>
      <c r="I906" s="3" t="s">
        <v>3560</v>
      </c>
      <c r="J906" s="3" t="s">
        <v>16</v>
      </c>
      <c r="K906" s="3" t="s">
        <v>3561</v>
      </c>
      <c r="L906" s="3" t="s">
        <v>3562</v>
      </c>
    </row>
    <row r="907" spans="1:12" x14ac:dyDescent="0.35">
      <c r="A907" s="3" t="s">
        <v>6790</v>
      </c>
      <c r="B907" s="3" t="s">
        <v>13</v>
      </c>
      <c r="C907" s="3">
        <v>223545</v>
      </c>
      <c r="D907" s="3">
        <v>1</v>
      </c>
      <c r="E907" s="3">
        <v>499</v>
      </c>
      <c r="F907" s="3">
        <v>0</v>
      </c>
      <c r="G907" s="3">
        <v>621.87900000000002</v>
      </c>
      <c r="H907" s="3" t="s">
        <v>3554</v>
      </c>
      <c r="I907" s="3" t="s">
        <v>3555</v>
      </c>
      <c r="J907" s="3" t="s">
        <v>16</v>
      </c>
      <c r="K907" s="3" t="s">
        <v>3556</v>
      </c>
      <c r="L907" s="3" t="s">
        <v>3557</v>
      </c>
    </row>
    <row r="908" spans="1:12" x14ac:dyDescent="0.35">
      <c r="A908" s="3" t="s">
        <v>6791</v>
      </c>
      <c r="B908" s="3" t="s">
        <v>25</v>
      </c>
      <c r="C908" s="3">
        <v>224429</v>
      </c>
      <c r="D908" s="3">
        <v>126</v>
      </c>
      <c r="E908" s="3">
        <v>244</v>
      </c>
      <c r="F908" s="4">
        <v>7.2542000000000002E-26</v>
      </c>
      <c r="G908" s="3">
        <v>105.512</v>
      </c>
      <c r="H908" s="3" t="s">
        <v>3550</v>
      </c>
      <c r="I908" s="3" t="s">
        <v>3551</v>
      </c>
      <c r="J908" s="3" t="s">
        <v>113</v>
      </c>
      <c r="K908" s="3" t="s">
        <v>16</v>
      </c>
      <c r="L908" s="3" t="s">
        <v>3552</v>
      </c>
    </row>
    <row r="909" spans="1:12" x14ac:dyDescent="0.35">
      <c r="A909" s="3" t="s">
        <v>6792</v>
      </c>
      <c r="B909" s="3" t="s">
        <v>13</v>
      </c>
      <c r="C909" s="3">
        <v>225974</v>
      </c>
      <c r="D909" s="3">
        <v>13</v>
      </c>
      <c r="E909" s="3">
        <v>258</v>
      </c>
      <c r="F909" s="4">
        <v>2.2627899999999999E-134</v>
      </c>
      <c r="G909" s="3">
        <v>379.05099999999999</v>
      </c>
      <c r="H909" s="3" t="s">
        <v>3547</v>
      </c>
      <c r="I909" s="3" t="s">
        <v>3547</v>
      </c>
      <c r="J909" s="3" t="s">
        <v>16</v>
      </c>
      <c r="K909" s="3" t="s">
        <v>469</v>
      </c>
      <c r="L909" s="3" t="s">
        <v>3548</v>
      </c>
    </row>
    <row r="910" spans="1:12" x14ac:dyDescent="0.35">
      <c r="A910" s="3" t="s">
        <v>6793</v>
      </c>
      <c r="B910" s="3" t="s">
        <v>13</v>
      </c>
      <c r="C910" s="3">
        <v>223840</v>
      </c>
      <c r="D910" s="3">
        <v>5</v>
      </c>
      <c r="E910" s="3">
        <v>439</v>
      </c>
      <c r="F910" s="4">
        <v>2.8899800000000002E-108</v>
      </c>
      <c r="G910" s="3">
        <v>328.512</v>
      </c>
      <c r="H910" s="3" t="s">
        <v>3542</v>
      </c>
      <c r="I910" s="3" t="s">
        <v>3543</v>
      </c>
      <c r="J910" s="3" t="s">
        <v>16</v>
      </c>
      <c r="K910" s="3" t="s">
        <v>3544</v>
      </c>
      <c r="L910" s="3" t="s">
        <v>3545</v>
      </c>
    </row>
    <row r="911" spans="1:12" x14ac:dyDescent="0.35">
      <c r="A911" s="3" t="s">
        <v>6794</v>
      </c>
      <c r="B911" s="3" t="s">
        <v>13</v>
      </c>
      <c r="C911" s="3">
        <v>224322</v>
      </c>
      <c r="D911" s="3">
        <v>106</v>
      </c>
      <c r="E911" s="3">
        <v>401</v>
      </c>
      <c r="F911" s="4">
        <v>1.14414E-14</v>
      </c>
      <c r="G911" s="3">
        <v>78.824399999999997</v>
      </c>
      <c r="H911" s="3" t="s">
        <v>3537</v>
      </c>
      <c r="I911" s="3" t="s">
        <v>3538</v>
      </c>
      <c r="J911" s="3" t="s">
        <v>113</v>
      </c>
      <c r="K911" s="3" t="s">
        <v>3539</v>
      </c>
      <c r="L911" s="3" t="s">
        <v>3540</v>
      </c>
    </row>
    <row r="912" spans="1:12" x14ac:dyDescent="0.35">
      <c r="A912" s="3" t="s">
        <v>6795</v>
      </c>
      <c r="B912" s="3" t="s">
        <v>13</v>
      </c>
      <c r="C912" s="3">
        <v>224584</v>
      </c>
      <c r="D912" s="3">
        <v>1</v>
      </c>
      <c r="E912" s="3">
        <v>166</v>
      </c>
      <c r="F912" s="4">
        <v>4.4666299999999997E-24</v>
      </c>
      <c r="G912" s="3">
        <v>93.088999999999999</v>
      </c>
      <c r="H912" s="3" t="s">
        <v>1018</v>
      </c>
      <c r="I912" s="3" t="s">
        <v>1019</v>
      </c>
      <c r="J912" s="3" t="s">
        <v>16</v>
      </c>
      <c r="K912" s="3" t="s">
        <v>1020</v>
      </c>
      <c r="L912" s="3" t="s">
        <v>1021</v>
      </c>
    </row>
    <row r="913" spans="1:12" x14ac:dyDescent="0.35">
      <c r="A913" s="3" t="s">
        <v>6796</v>
      </c>
      <c r="B913" s="3" t="s">
        <v>13</v>
      </c>
      <c r="C913" s="3">
        <v>223696</v>
      </c>
      <c r="D913" s="3">
        <v>1</v>
      </c>
      <c r="E913" s="3">
        <v>250</v>
      </c>
      <c r="F913" s="4">
        <v>4.7805399999999997E-131</v>
      </c>
      <c r="G913" s="3">
        <v>370.39100000000002</v>
      </c>
      <c r="H913" s="3" t="s">
        <v>3523</v>
      </c>
      <c r="I913" s="3" t="s">
        <v>3524</v>
      </c>
      <c r="J913" s="3" t="s">
        <v>16</v>
      </c>
      <c r="K913" s="3" t="s">
        <v>621</v>
      </c>
      <c r="L913" s="3" t="s">
        <v>3525</v>
      </c>
    </row>
    <row r="914" spans="1:12" x14ac:dyDescent="0.35">
      <c r="A914" s="3" t="s">
        <v>6797</v>
      </c>
      <c r="B914" s="3" t="s">
        <v>13</v>
      </c>
      <c r="C914" s="3">
        <v>223835</v>
      </c>
      <c r="D914" s="3">
        <v>2</v>
      </c>
      <c r="E914" s="3">
        <v>144</v>
      </c>
      <c r="F914" s="4">
        <v>1.50779E-37</v>
      </c>
      <c r="G914" s="3">
        <v>125.059</v>
      </c>
      <c r="H914" s="3" t="s">
        <v>3494</v>
      </c>
      <c r="I914" s="3" t="s">
        <v>3495</v>
      </c>
      <c r="J914" s="3" t="s">
        <v>16</v>
      </c>
      <c r="K914" s="3" t="s">
        <v>3496</v>
      </c>
      <c r="L914" s="3" t="s">
        <v>3497</v>
      </c>
    </row>
    <row r="915" spans="1:12" x14ac:dyDescent="0.35">
      <c r="A915" s="3" t="s">
        <v>6798</v>
      </c>
      <c r="B915" s="3" t="s">
        <v>13</v>
      </c>
      <c r="C915" s="3">
        <v>224759</v>
      </c>
      <c r="D915" s="3">
        <v>34</v>
      </c>
      <c r="E915" s="3">
        <v>138</v>
      </c>
      <c r="F915" s="4">
        <v>2.2960800000000001E-16</v>
      </c>
      <c r="G915" s="3">
        <v>70.317499999999995</v>
      </c>
      <c r="H915" s="3" t="s">
        <v>2211</v>
      </c>
      <c r="I915" s="3" t="s">
        <v>2212</v>
      </c>
      <c r="J915" s="3" t="s">
        <v>16</v>
      </c>
      <c r="K915" s="3" t="s">
        <v>193</v>
      </c>
      <c r="L915" s="3" t="s">
        <v>2213</v>
      </c>
    </row>
    <row r="916" spans="1:12" x14ac:dyDescent="0.35">
      <c r="A916" s="3" t="s">
        <v>6799</v>
      </c>
      <c r="B916" s="3" t="s">
        <v>13</v>
      </c>
      <c r="C916" s="3">
        <v>223409</v>
      </c>
      <c r="D916" s="3">
        <v>3</v>
      </c>
      <c r="E916" s="3">
        <v>321</v>
      </c>
      <c r="F916" s="4">
        <v>6.5821699999999999E-128</v>
      </c>
      <c r="G916" s="3">
        <v>368.09199999999998</v>
      </c>
      <c r="H916" s="3" t="s">
        <v>3516</v>
      </c>
      <c r="I916" s="3" t="s">
        <v>3517</v>
      </c>
      <c r="J916" s="3" t="s">
        <v>16</v>
      </c>
      <c r="K916" s="3" t="s">
        <v>3518</v>
      </c>
      <c r="L916" s="3" t="s">
        <v>3519</v>
      </c>
    </row>
    <row r="917" spans="1:12" x14ac:dyDescent="0.35">
      <c r="A917" s="3" t="s">
        <v>6800</v>
      </c>
      <c r="B917" s="3" t="s">
        <v>13</v>
      </c>
      <c r="C917" s="3">
        <v>223314</v>
      </c>
      <c r="D917" s="3">
        <v>2</v>
      </c>
      <c r="E917" s="3">
        <v>71</v>
      </c>
      <c r="F917" s="4">
        <v>3.8981399999999999E-8</v>
      </c>
      <c r="G917" s="3">
        <v>45.363199999999999</v>
      </c>
      <c r="H917" s="3" t="s">
        <v>224</v>
      </c>
      <c r="I917" s="3" t="s">
        <v>225</v>
      </c>
      <c r="J917" s="3" t="s">
        <v>16</v>
      </c>
      <c r="K917" s="3" t="s">
        <v>226</v>
      </c>
      <c r="L917" s="3" t="s">
        <v>227</v>
      </c>
    </row>
    <row r="918" spans="1:12" x14ac:dyDescent="0.35">
      <c r="A918" s="3" t="s">
        <v>6801</v>
      </c>
      <c r="B918" s="3" t="s">
        <v>13</v>
      </c>
      <c r="C918" s="3">
        <v>223408</v>
      </c>
      <c r="D918" s="3">
        <v>1</v>
      </c>
      <c r="E918" s="3">
        <v>302</v>
      </c>
      <c r="F918" s="4">
        <v>6.3193599999999999E-124</v>
      </c>
      <c r="G918" s="3">
        <v>356.59699999999998</v>
      </c>
      <c r="H918" s="3" t="s">
        <v>3510</v>
      </c>
      <c r="I918" s="3" t="s">
        <v>3511</v>
      </c>
      <c r="J918" s="3" t="s">
        <v>16</v>
      </c>
      <c r="K918" s="3" t="s">
        <v>3512</v>
      </c>
      <c r="L918" s="3" t="s">
        <v>3513</v>
      </c>
    </row>
    <row r="919" spans="1:12" x14ac:dyDescent="0.35">
      <c r="A919" s="3" t="s">
        <v>6802</v>
      </c>
      <c r="B919" s="3" t="s">
        <v>13</v>
      </c>
      <c r="C919" s="3">
        <v>223959</v>
      </c>
      <c r="D919" s="3">
        <v>1</v>
      </c>
      <c r="E919" s="3">
        <v>242</v>
      </c>
      <c r="F919" s="4">
        <v>1.8937899999999999E-80</v>
      </c>
      <c r="G919" s="3">
        <v>241.64599999999999</v>
      </c>
      <c r="H919" s="3" t="s">
        <v>721</v>
      </c>
      <c r="I919" s="3" t="s">
        <v>722</v>
      </c>
      <c r="J919" s="3" t="s">
        <v>16</v>
      </c>
      <c r="K919" s="3" t="s">
        <v>621</v>
      </c>
      <c r="L919" s="3" t="s">
        <v>723</v>
      </c>
    </row>
    <row r="920" spans="1:12" x14ac:dyDescent="0.35">
      <c r="A920" s="3" t="s">
        <v>6803</v>
      </c>
      <c r="B920" s="3" t="s">
        <v>13</v>
      </c>
      <c r="C920" s="3">
        <v>223381</v>
      </c>
      <c r="D920" s="3">
        <v>1</v>
      </c>
      <c r="E920" s="3">
        <v>410</v>
      </c>
      <c r="F920" s="3">
        <v>0</v>
      </c>
      <c r="G920" s="3">
        <v>539.54</v>
      </c>
      <c r="H920" s="3" t="s">
        <v>3504</v>
      </c>
      <c r="I920" s="3" t="s">
        <v>3505</v>
      </c>
      <c r="J920" s="3" t="s">
        <v>16</v>
      </c>
      <c r="K920" s="3" t="s">
        <v>3506</v>
      </c>
      <c r="L920" s="3" t="s">
        <v>3507</v>
      </c>
    </row>
    <row r="921" spans="1:12" x14ac:dyDescent="0.35">
      <c r="A921" s="3" t="s">
        <v>6804</v>
      </c>
      <c r="B921" s="3" t="s">
        <v>13</v>
      </c>
      <c r="C921" s="3">
        <v>223585</v>
      </c>
      <c r="D921" s="3">
        <v>6</v>
      </c>
      <c r="E921" s="3">
        <v>166</v>
      </c>
      <c r="F921" s="4">
        <v>1.18888E-29</v>
      </c>
      <c r="G921" s="3">
        <v>105.542</v>
      </c>
      <c r="H921" s="3" t="s">
        <v>3499</v>
      </c>
      <c r="I921" s="3" t="s">
        <v>3500</v>
      </c>
      <c r="J921" s="3" t="s">
        <v>16</v>
      </c>
      <c r="K921" s="3" t="s">
        <v>3501</v>
      </c>
      <c r="L921" s="3" t="s">
        <v>3502</v>
      </c>
    </row>
    <row r="922" spans="1:12" x14ac:dyDescent="0.35">
      <c r="A922" s="3" t="s">
        <v>6805</v>
      </c>
      <c r="B922" s="3" t="s">
        <v>13</v>
      </c>
      <c r="C922" s="3">
        <v>223835</v>
      </c>
      <c r="D922" s="3">
        <v>4</v>
      </c>
      <c r="E922" s="3">
        <v>141</v>
      </c>
      <c r="F922" s="4">
        <v>1.17508E-63</v>
      </c>
      <c r="G922" s="3">
        <v>190.928</v>
      </c>
      <c r="H922" s="3" t="s">
        <v>3494</v>
      </c>
      <c r="I922" s="3" t="s">
        <v>3495</v>
      </c>
      <c r="J922" s="3" t="s">
        <v>16</v>
      </c>
      <c r="K922" s="3" t="s">
        <v>3496</v>
      </c>
      <c r="L922" s="3" t="s">
        <v>3497</v>
      </c>
    </row>
    <row r="923" spans="1:12" x14ac:dyDescent="0.35">
      <c r="A923" s="3" t="s">
        <v>6806</v>
      </c>
      <c r="B923" s="3" t="s">
        <v>13</v>
      </c>
      <c r="C923" s="3">
        <v>223848</v>
      </c>
      <c r="D923" s="3">
        <v>1</v>
      </c>
      <c r="E923" s="3">
        <v>288</v>
      </c>
      <c r="F923" s="4">
        <v>5.9666499999999999E-156</v>
      </c>
      <c r="G923" s="3">
        <v>436.745</v>
      </c>
      <c r="H923" s="3" t="s">
        <v>3486</v>
      </c>
      <c r="I923" s="3" t="s">
        <v>3487</v>
      </c>
      <c r="J923" s="3" t="s">
        <v>16</v>
      </c>
      <c r="K923" s="3" t="s">
        <v>915</v>
      </c>
      <c r="L923" s="3" t="s">
        <v>3488</v>
      </c>
    </row>
    <row r="924" spans="1:12" x14ac:dyDescent="0.35">
      <c r="A924" s="3" t="s">
        <v>6807</v>
      </c>
      <c r="B924" s="3" t="s">
        <v>25</v>
      </c>
      <c r="C924" s="3">
        <v>412715</v>
      </c>
      <c r="D924" s="3">
        <v>9</v>
      </c>
      <c r="E924" s="3">
        <v>268</v>
      </c>
      <c r="F924" s="4">
        <v>2.4183899999999999E-50</v>
      </c>
      <c r="G924" s="3">
        <v>166.029</v>
      </c>
      <c r="H924" s="3" t="s">
        <v>2218</v>
      </c>
      <c r="I924" s="3" t="s">
        <v>2219</v>
      </c>
      <c r="J924" s="3" t="s">
        <v>16</v>
      </c>
      <c r="K924" s="3" t="s">
        <v>16</v>
      </c>
      <c r="L924" s="3" t="s">
        <v>2220</v>
      </c>
    </row>
    <row r="925" spans="1:12" x14ac:dyDescent="0.35">
      <c r="A925" s="3" t="s">
        <v>6808</v>
      </c>
      <c r="B925" s="3" t="s">
        <v>25</v>
      </c>
      <c r="C925" s="3">
        <v>412420</v>
      </c>
      <c r="D925" s="3">
        <v>56</v>
      </c>
      <c r="E925" s="3">
        <v>199</v>
      </c>
      <c r="F925" s="3">
        <v>1.8447299999999999E-3</v>
      </c>
      <c r="G925" s="3">
        <v>38.334099999999999</v>
      </c>
      <c r="H925" s="3" t="s">
        <v>2522</v>
      </c>
      <c r="I925" s="3" t="s">
        <v>6809</v>
      </c>
      <c r="J925" s="3" t="s">
        <v>113</v>
      </c>
      <c r="K925" s="3" t="s">
        <v>16</v>
      </c>
      <c r="L925" s="3" t="s">
        <v>6810</v>
      </c>
    </row>
    <row r="926" spans="1:12" x14ac:dyDescent="0.35">
      <c r="A926" s="3" t="s">
        <v>6811</v>
      </c>
      <c r="B926" s="3" t="s">
        <v>25</v>
      </c>
      <c r="C926" s="3">
        <v>223532</v>
      </c>
      <c r="D926" s="3">
        <v>16</v>
      </c>
      <c r="E926" s="3">
        <v>148</v>
      </c>
      <c r="F926" s="3">
        <v>2.31981E-4</v>
      </c>
      <c r="G926" s="3">
        <v>39.979900000000001</v>
      </c>
      <c r="H926" s="3" t="s">
        <v>846</v>
      </c>
      <c r="I926" s="3" t="s">
        <v>847</v>
      </c>
      <c r="J926" s="3" t="s">
        <v>16</v>
      </c>
      <c r="K926" s="3" t="s">
        <v>16</v>
      </c>
      <c r="L926" s="3" t="s">
        <v>848</v>
      </c>
    </row>
    <row r="927" spans="1:12" x14ac:dyDescent="0.35">
      <c r="A927" s="3" t="s">
        <v>6812</v>
      </c>
      <c r="B927" s="3" t="s">
        <v>25</v>
      </c>
      <c r="C927" s="3">
        <v>418386</v>
      </c>
      <c r="D927" s="3">
        <v>7</v>
      </c>
      <c r="E927" s="3">
        <v>103</v>
      </c>
      <c r="F927" s="4">
        <v>7.4443899999999996E-8</v>
      </c>
      <c r="G927" s="3">
        <v>46.569499999999998</v>
      </c>
      <c r="H927" s="3" t="s">
        <v>434</v>
      </c>
      <c r="I927" s="3" t="s">
        <v>435</v>
      </c>
      <c r="J927" s="3" t="s">
        <v>16</v>
      </c>
      <c r="K927" s="3" t="s">
        <v>16</v>
      </c>
      <c r="L927" s="3" t="s">
        <v>436</v>
      </c>
    </row>
    <row r="928" spans="1:12" x14ac:dyDescent="0.35">
      <c r="A928" s="3" t="s">
        <v>6813</v>
      </c>
      <c r="B928" s="3" t="s">
        <v>13</v>
      </c>
      <c r="C928" s="3">
        <v>224527</v>
      </c>
      <c r="D928" s="3">
        <v>1</v>
      </c>
      <c r="E928" s="3">
        <v>183</v>
      </c>
      <c r="F928" s="4">
        <v>3.0502900000000002E-49</v>
      </c>
      <c r="G928" s="3">
        <v>158.24100000000001</v>
      </c>
      <c r="H928" s="3" t="s">
        <v>3470</v>
      </c>
      <c r="I928" s="3" t="s">
        <v>3471</v>
      </c>
      <c r="J928" s="3" t="s">
        <v>16</v>
      </c>
      <c r="K928" s="3" t="s">
        <v>3472</v>
      </c>
      <c r="L928" s="3" t="s">
        <v>3473</v>
      </c>
    </row>
    <row r="929" spans="1:12" x14ac:dyDescent="0.35">
      <c r="A929" s="3" t="s">
        <v>6814</v>
      </c>
      <c r="B929" s="3" t="s">
        <v>13</v>
      </c>
      <c r="C929" s="3">
        <v>225333</v>
      </c>
      <c r="D929" s="3">
        <v>1</v>
      </c>
      <c r="E929" s="3">
        <v>332</v>
      </c>
      <c r="F929" s="4">
        <v>6.5679199999999994E-142</v>
      </c>
      <c r="G929" s="3">
        <v>404.80399999999997</v>
      </c>
      <c r="H929" s="3" t="s">
        <v>3467</v>
      </c>
      <c r="I929" s="3" t="s">
        <v>3468</v>
      </c>
      <c r="J929" s="3" t="s">
        <v>16</v>
      </c>
      <c r="K929" s="3" t="s">
        <v>1254</v>
      </c>
      <c r="L929" s="3" t="s">
        <v>1256</v>
      </c>
    </row>
    <row r="930" spans="1:12" x14ac:dyDescent="0.35">
      <c r="A930" s="3" t="s">
        <v>6815</v>
      </c>
      <c r="B930" s="3" t="s">
        <v>13</v>
      </c>
      <c r="C930" s="3">
        <v>223701</v>
      </c>
      <c r="D930" s="3">
        <v>29</v>
      </c>
      <c r="E930" s="3">
        <v>367</v>
      </c>
      <c r="F930" s="4">
        <v>6.0299099999999994E-67</v>
      </c>
      <c r="G930" s="3">
        <v>216.34899999999999</v>
      </c>
      <c r="H930" s="3" t="s">
        <v>3462</v>
      </c>
      <c r="I930" s="3" t="s">
        <v>3463</v>
      </c>
      <c r="J930" s="3" t="s">
        <v>16</v>
      </c>
      <c r="K930" s="3" t="s">
        <v>3464</v>
      </c>
      <c r="L930" s="3" t="s">
        <v>3465</v>
      </c>
    </row>
    <row r="931" spans="1:12" x14ac:dyDescent="0.35">
      <c r="A931" s="3" t="s">
        <v>6816</v>
      </c>
      <c r="B931" s="3" t="s">
        <v>13</v>
      </c>
      <c r="C931" s="3">
        <v>223533</v>
      </c>
      <c r="D931" s="3">
        <v>14</v>
      </c>
      <c r="E931" s="3">
        <v>268</v>
      </c>
      <c r="F931" s="4">
        <v>4.4852299999999997E-5</v>
      </c>
      <c r="G931" s="3">
        <v>44.8369</v>
      </c>
      <c r="H931" s="3" t="s">
        <v>3419</v>
      </c>
      <c r="I931" s="3" t="s">
        <v>3420</v>
      </c>
      <c r="J931" s="3" t="s">
        <v>16</v>
      </c>
      <c r="K931" s="3" t="s">
        <v>3421</v>
      </c>
      <c r="L931" s="3" t="s">
        <v>3422</v>
      </c>
    </row>
    <row r="932" spans="1:12" x14ac:dyDescent="0.35">
      <c r="A932" s="3" t="s">
        <v>6817</v>
      </c>
      <c r="B932" s="3" t="s">
        <v>13</v>
      </c>
      <c r="C932" s="3">
        <v>223107</v>
      </c>
      <c r="D932" s="3">
        <v>9</v>
      </c>
      <c r="E932" s="3">
        <v>542</v>
      </c>
      <c r="F932" s="3">
        <v>0</v>
      </c>
      <c r="G932" s="3">
        <v>543.39400000000001</v>
      </c>
      <c r="H932" s="3" t="s">
        <v>3456</v>
      </c>
      <c r="I932" s="3" t="s">
        <v>3457</v>
      </c>
      <c r="J932" s="3" t="s">
        <v>16</v>
      </c>
      <c r="K932" s="3" t="s">
        <v>3458</v>
      </c>
      <c r="L932" s="3" t="s">
        <v>3459</v>
      </c>
    </row>
    <row r="933" spans="1:12" x14ac:dyDescent="0.35">
      <c r="A933" s="3" t="s">
        <v>6818</v>
      </c>
      <c r="B933" s="3" t="s">
        <v>13</v>
      </c>
      <c r="C933" s="3">
        <v>223860</v>
      </c>
      <c r="D933" s="3">
        <v>3</v>
      </c>
      <c r="E933" s="3">
        <v>102</v>
      </c>
      <c r="F933" s="4">
        <v>1.0220999999999999E-18</v>
      </c>
      <c r="G933" s="3">
        <v>79.019499999999994</v>
      </c>
      <c r="H933" s="3" t="s">
        <v>1160</v>
      </c>
      <c r="I933" s="3" t="s">
        <v>1161</v>
      </c>
      <c r="J933" s="3" t="s">
        <v>16</v>
      </c>
      <c r="K933" s="3" t="s">
        <v>1162</v>
      </c>
      <c r="L933" s="3" t="s">
        <v>1163</v>
      </c>
    </row>
    <row r="934" spans="1:12" x14ac:dyDescent="0.35">
      <c r="A934" s="3" t="s">
        <v>6819</v>
      </c>
      <c r="B934" s="3" t="s">
        <v>13</v>
      </c>
      <c r="C934" s="3">
        <v>224038</v>
      </c>
      <c r="D934" s="3">
        <v>4</v>
      </c>
      <c r="E934" s="3">
        <v>439</v>
      </c>
      <c r="F934" s="4">
        <v>1.6709300000000001E-174</v>
      </c>
      <c r="G934" s="3">
        <v>497.14699999999999</v>
      </c>
      <c r="H934" s="3" t="s">
        <v>3450</v>
      </c>
      <c r="I934" s="3" t="s">
        <v>3451</v>
      </c>
      <c r="J934" s="3" t="s">
        <v>16</v>
      </c>
      <c r="K934" s="3" t="s">
        <v>3452</v>
      </c>
      <c r="L934" s="3" t="s">
        <v>3453</v>
      </c>
    </row>
    <row r="935" spans="1:12" x14ac:dyDescent="0.35">
      <c r="A935" s="3" t="s">
        <v>6820</v>
      </c>
      <c r="B935" s="3" t="s">
        <v>13</v>
      </c>
      <c r="C935" s="3">
        <v>224054</v>
      </c>
      <c r="D935" s="3">
        <v>1</v>
      </c>
      <c r="E935" s="3">
        <v>269</v>
      </c>
      <c r="F935" s="4">
        <v>3.8028799999999999E-43</v>
      </c>
      <c r="G935" s="3">
        <v>148.60900000000001</v>
      </c>
      <c r="H935" s="3" t="s">
        <v>1590</v>
      </c>
      <c r="I935" s="3" t="s">
        <v>1591</v>
      </c>
      <c r="J935" s="3" t="s">
        <v>16</v>
      </c>
      <c r="K935" s="3" t="s">
        <v>1592</v>
      </c>
      <c r="L935" s="3" t="s">
        <v>1593</v>
      </c>
    </row>
    <row r="936" spans="1:12" x14ac:dyDescent="0.35">
      <c r="A936" s="3" t="s">
        <v>6821</v>
      </c>
      <c r="B936" s="3" t="s">
        <v>13</v>
      </c>
      <c r="C936" s="3">
        <v>224584</v>
      </c>
      <c r="D936" s="3">
        <v>15</v>
      </c>
      <c r="E936" s="3">
        <v>155</v>
      </c>
      <c r="F936" s="4">
        <v>1.0727400000000001E-8</v>
      </c>
      <c r="G936" s="3">
        <v>51.487400000000001</v>
      </c>
      <c r="H936" s="3" t="s">
        <v>1018</v>
      </c>
      <c r="I936" s="3" t="s">
        <v>1019</v>
      </c>
      <c r="J936" s="3" t="s">
        <v>16</v>
      </c>
      <c r="K936" s="3" t="s">
        <v>1020</v>
      </c>
      <c r="L936" s="3" t="s">
        <v>1021</v>
      </c>
    </row>
    <row r="937" spans="1:12" x14ac:dyDescent="0.35">
      <c r="A937" s="3" t="s">
        <v>6822</v>
      </c>
      <c r="B937" s="3" t="s">
        <v>13</v>
      </c>
      <c r="C937" s="3">
        <v>224203</v>
      </c>
      <c r="D937" s="3">
        <v>5</v>
      </c>
      <c r="E937" s="3">
        <v>277</v>
      </c>
      <c r="F937" s="4">
        <v>1.9066500000000001E-52</v>
      </c>
      <c r="G937" s="3">
        <v>172.77</v>
      </c>
      <c r="H937" s="3" t="s">
        <v>151</v>
      </c>
      <c r="I937" s="3" t="s">
        <v>152</v>
      </c>
      <c r="J937" s="3" t="s">
        <v>16</v>
      </c>
      <c r="K937" s="3" t="s">
        <v>153</v>
      </c>
      <c r="L937" s="3" t="s">
        <v>154</v>
      </c>
    </row>
    <row r="938" spans="1:12" x14ac:dyDescent="0.35">
      <c r="A938" s="3" t="s">
        <v>6823</v>
      </c>
      <c r="B938" s="3" t="s">
        <v>25</v>
      </c>
      <c r="C938" s="3">
        <v>357184</v>
      </c>
      <c r="D938" s="3">
        <v>95</v>
      </c>
      <c r="E938" s="3">
        <v>359</v>
      </c>
      <c r="F938" s="4">
        <v>3.8321099999999999E-14</v>
      </c>
      <c r="G938" s="3">
        <v>72.711399999999998</v>
      </c>
      <c r="H938" s="3" t="s">
        <v>3436</v>
      </c>
      <c r="I938" s="3" t="s">
        <v>3437</v>
      </c>
      <c r="J938" s="3" t="s">
        <v>99</v>
      </c>
      <c r="K938" s="3" t="s">
        <v>16</v>
      </c>
      <c r="L938" s="3" t="s">
        <v>3438</v>
      </c>
    </row>
    <row r="939" spans="1:12" x14ac:dyDescent="0.35">
      <c r="A939" s="3" t="s">
        <v>6824</v>
      </c>
      <c r="B939" s="3" t="s">
        <v>13</v>
      </c>
      <c r="C939" s="3">
        <v>224228</v>
      </c>
      <c r="D939" s="3">
        <v>1</v>
      </c>
      <c r="E939" s="3">
        <v>144</v>
      </c>
      <c r="F939" s="3">
        <v>2.8988799999999997E-4</v>
      </c>
      <c r="G939" s="3">
        <v>40.307000000000002</v>
      </c>
      <c r="H939" s="3" t="s">
        <v>1562</v>
      </c>
      <c r="I939" s="3" t="s">
        <v>1563</v>
      </c>
      <c r="J939" s="3" t="s">
        <v>113</v>
      </c>
      <c r="K939" s="3" t="s">
        <v>1564</v>
      </c>
      <c r="L939" s="3" t="s">
        <v>1565</v>
      </c>
    </row>
    <row r="940" spans="1:12" x14ac:dyDescent="0.35">
      <c r="A940" s="3" t="s">
        <v>6825</v>
      </c>
      <c r="B940" s="3" t="s">
        <v>25</v>
      </c>
      <c r="C940" s="3">
        <v>418686</v>
      </c>
      <c r="D940" s="3">
        <v>64</v>
      </c>
      <c r="E940" s="3">
        <v>327</v>
      </c>
      <c r="F940" s="4">
        <v>7.5421999999999998E-17</v>
      </c>
      <c r="G940" s="3">
        <v>81.938500000000005</v>
      </c>
      <c r="H940" s="3" t="s">
        <v>2255</v>
      </c>
      <c r="I940" s="3" t="s">
        <v>2256</v>
      </c>
      <c r="J940" s="3" t="s">
        <v>113</v>
      </c>
      <c r="K940" s="3" t="s">
        <v>16</v>
      </c>
      <c r="L940" s="3" t="s">
        <v>2257</v>
      </c>
    </row>
    <row r="941" spans="1:12" x14ac:dyDescent="0.35">
      <c r="A941" s="3" t="s">
        <v>6826</v>
      </c>
      <c r="B941" s="3" t="s">
        <v>25</v>
      </c>
      <c r="C941" s="3">
        <v>223924</v>
      </c>
      <c r="D941" s="3">
        <v>9</v>
      </c>
      <c r="E941" s="3">
        <v>690</v>
      </c>
      <c r="F941" s="3">
        <v>0</v>
      </c>
      <c r="G941" s="3">
        <v>629.69500000000005</v>
      </c>
      <c r="H941" s="3" t="s">
        <v>2259</v>
      </c>
      <c r="I941" s="3" t="s">
        <v>2260</v>
      </c>
      <c r="J941" s="3" t="s">
        <v>16</v>
      </c>
      <c r="K941" s="3" t="s">
        <v>16</v>
      </c>
      <c r="L941" s="3" t="s">
        <v>2261</v>
      </c>
    </row>
    <row r="942" spans="1:12" x14ac:dyDescent="0.35">
      <c r="A942" s="3" t="s">
        <v>6827</v>
      </c>
      <c r="B942" s="3" t="s">
        <v>13</v>
      </c>
      <c r="C942" s="3">
        <v>223635</v>
      </c>
      <c r="D942" s="3">
        <v>1</v>
      </c>
      <c r="E942" s="3">
        <v>272</v>
      </c>
      <c r="F942" s="4">
        <v>4.8610699999999996E-53</v>
      </c>
      <c r="G942" s="3">
        <v>172.98099999999999</v>
      </c>
      <c r="H942" s="3" t="s">
        <v>234</v>
      </c>
      <c r="I942" s="3" t="s">
        <v>235</v>
      </c>
      <c r="J942" s="3" t="s">
        <v>16</v>
      </c>
      <c r="K942" s="3" t="s">
        <v>236</v>
      </c>
      <c r="L942" s="3" t="s">
        <v>237</v>
      </c>
    </row>
    <row r="943" spans="1:12" x14ac:dyDescent="0.35">
      <c r="A943" s="3" t="s">
        <v>6828</v>
      </c>
      <c r="B943" s="3" t="s">
        <v>13</v>
      </c>
      <c r="C943" s="3">
        <v>223860</v>
      </c>
      <c r="D943" s="3">
        <v>1</v>
      </c>
      <c r="E943" s="3">
        <v>120</v>
      </c>
      <c r="F943" s="4">
        <v>4.62767E-9</v>
      </c>
      <c r="G943" s="3">
        <v>50.514699999999998</v>
      </c>
      <c r="H943" s="3" t="s">
        <v>1160</v>
      </c>
      <c r="I943" s="3" t="s">
        <v>1161</v>
      </c>
      <c r="J943" s="3" t="s">
        <v>16</v>
      </c>
      <c r="K943" s="3" t="s">
        <v>1162</v>
      </c>
      <c r="L943" s="3" t="s">
        <v>1163</v>
      </c>
    </row>
    <row r="944" spans="1:12" x14ac:dyDescent="0.35">
      <c r="A944" s="3" t="s">
        <v>6829</v>
      </c>
      <c r="B944" s="3" t="s">
        <v>25</v>
      </c>
      <c r="C944" s="3">
        <v>418692</v>
      </c>
      <c r="D944" s="3">
        <v>1</v>
      </c>
      <c r="E944" s="3">
        <v>200</v>
      </c>
      <c r="F944" s="4">
        <v>1.09137E-69</v>
      </c>
      <c r="G944" s="3">
        <v>211.20699999999999</v>
      </c>
      <c r="H944" s="3" t="s">
        <v>3415</v>
      </c>
      <c r="I944" s="3" t="s">
        <v>3416</v>
      </c>
      <c r="J944" s="3" t="s">
        <v>16</v>
      </c>
      <c r="K944" s="3" t="s">
        <v>16</v>
      </c>
      <c r="L944" s="3" t="s">
        <v>3417</v>
      </c>
    </row>
    <row r="945" spans="1:12" x14ac:dyDescent="0.35">
      <c r="A945" s="3" t="s">
        <v>6830</v>
      </c>
      <c r="B945" s="3" t="s">
        <v>13</v>
      </c>
      <c r="C945" s="3">
        <v>225695</v>
      </c>
      <c r="D945" s="3">
        <v>1</v>
      </c>
      <c r="E945" s="3">
        <v>176</v>
      </c>
      <c r="F945" s="4">
        <v>1.6686400000000001E-39</v>
      </c>
      <c r="G945" s="3">
        <v>133.56399999999999</v>
      </c>
      <c r="H945" s="3" t="s">
        <v>3411</v>
      </c>
      <c r="I945" s="3" t="s">
        <v>3412</v>
      </c>
      <c r="J945" s="3" t="s">
        <v>16</v>
      </c>
      <c r="K945" s="3" t="s">
        <v>2287</v>
      </c>
      <c r="L945" s="3" t="s">
        <v>3413</v>
      </c>
    </row>
    <row r="946" spans="1:12" x14ac:dyDescent="0.35">
      <c r="A946" s="3" t="s">
        <v>6831</v>
      </c>
      <c r="B946" s="3" t="s">
        <v>13</v>
      </c>
      <c r="C946" s="3">
        <v>224055</v>
      </c>
      <c r="D946" s="3">
        <v>1</v>
      </c>
      <c r="E946" s="3">
        <v>572</v>
      </c>
      <c r="F946" s="4">
        <v>4.9007600000000001E-167</v>
      </c>
      <c r="G946" s="3">
        <v>486.93599999999998</v>
      </c>
      <c r="H946" s="3" t="s">
        <v>1267</v>
      </c>
      <c r="I946" s="3" t="s">
        <v>1268</v>
      </c>
      <c r="J946" s="3" t="s">
        <v>16</v>
      </c>
      <c r="K946" s="3" t="s">
        <v>1269</v>
      </c>
      <c r="L946" s="3" t="s">
        <v>1270</v>
      </c>
    </row>
    <row r="947" spans="1:12" x14ac:dyDescent="0.35">
      <c r="A947" s="3" t="s">
        <v>6832</v>
      </c>
      <c r="B947" s="3" t="s">
        <v>13</v>
      </c>
      <c r="C947" s="3">
        <v>224055</v>
      </c>
      <c r="D947" s="3">
        <v>5</v>
      </c>
      <c r="E947" s="3">
        <v>582</v>
      </c>
      <c r="F947" s="3">
        <v>0</v>
      </c>
      <c r="G947" s="3">
        <v>542.79</v>
      </c>
      <c r="H947" s="3" t="s">
        <v>1267</v>
      </c>
      <c r="I947" s="3" t="s">
        <v>1268</v>
      </c>
      <c r="J947" s="3" t="s">
        <v>16</v>
      </c>
      <c r="K947" s="3" t="s">
        <v>1269</v>
      </c>
      <c r="L947" s="3" t="s">
        <v>1270</v>
      </c>
    </row>
    <row r="948" spans="1:12" x14ac:dyDescent="0.35">
      <c r="A948" s="3" t="s">
        <v>6833</v>
      </c>
      <c r="B948" s="3" t="s">
        <v>13</v>
      </c>
      <c r="C948" s="3">
        <v>224054</v>
      </c>
      <c r="D948" s="3">
        <v>1</v>
      </c>
      <c r="E948" s="3">
        <v>287</v>
      </c>
      <c r="F948" s="4">
        <v>1.76962E-67</v>
      </c>
      <c r="G948" s="3">
        <v>211.78200000000001</v>
      </c>
      <c r="H948" s="3" t="s">
        <v>1590</v>
      </c>
      <c r="I948" s="3" t="s">
        <v>1591</v>
      </c>
      <c r="J948" s="3" t="s">
        <v>16</v>
      </c>
      <c r="K948" s="3" t="s">
        <v>1592</v>
      </c>
      <c r="L948" s="3" t="s">
        <v>1593</v>
      </c>
    </row>
    <row r="949" spans="1:12" x14ac:dyDescent="0.35">
      <c r="A949" s="3" t="s">
        <v>6834</v>
      </c>
      <c r="B949" s="3" t="s">
        <v>13</v>
      </c>
      <c r="C949" s="3">
        <v>224228</v>
      </c>
      <c r="D949" s="3">
        <v>1</v>
      </c>
      <c r="E949" s="3">
        <v>196</v>
      </c>
      <c r="F949" s="4">
        <v>9.2946399999999999E-15</v>
      </c>
      <c r="G949" s="3">
        <v>69.582099999999997</v>
      </c>
      <c r="H949" s="3" t="s">
        <v>1562</v>
      </c>
      <c r="I949" s="3" t="s">
        <v>1563</v>
      </c>
      <c r="J949" s="3" t="s">
        <v>16</v>
      </c>
      <c r="K949" s="3" t="s">
        <v>1564</v>
      </c>
      <c r="L949" s="3" t="s">
        <v>1565</v>
      </c>
    </row>
    <row r="950" spans="1:12" x14ac:dyDescent="0.35">
      <c r="A950" s="3" t="s">
        <v>6835</v>
      </c>
      <c r="B950" s="3" t="s">
        <v>13</v>
      </c>
      <c r="C950" s="3">
        <v>226109</v>
      </c>
      <c r="D950" s="3">
        <v>1017</v>
      </c>
      <c r="E950" s="3">
        <v>1411</v>
      </c>
      <c r="F950" s="4">
        <v>3.0860799999999998E-171</v>
      </c>
      <c r="G950" s="3">
        <v>517.77</v>
      </c>
      <c r="H950" s="3" t="s">
        <v>3398</v>
      </c>
      <c r="I950" s="3" t="s">
        <v>3398</v>
      </c>
      <c r="J950" s="3" t="s">
        <v>16</v>
      </c>
      <c r="K950" s="3" t="s">
        <v>3399</v>
      </c>
      <c r="L950" s="3" t="s">
        <v>3400</v>
      </c>
    </row>
    <row r="951" spans="1:12" x14ac:dyDescent="0.35">
      <c r="A951" s="3" t="s">
        <v>6835</v>
      </c>
      <c r="B951" s="3" t="s">
        <v>13</v>
      </c>
      <c r="C951" s="3">
        <v>224835</v>
      </c>
      <c r="D951" s="3">
        <v>155</v>
      </c>
      <c r="E951" s="3">
        <v>578</v>
      </c>
      <c r="F951" s="4">
        <v>4.9431200000000001E-163</v>
      </c>
      <c r="G951" s="3">
        <v>495.30900000000003</v>
      </c>
      <c r="H951" s="3" t="s">
        <v>3401</v>
      </c>
      <c r="I951" s="3" t="s">
        <v>3402</v>
      </c>
      <c r="J951" s="3" t="s">
        <v>16</v>
      </c>
      <c r="K951" s="3" t="s">
        <v>1093</v>
      </c>
      <c r="L951" s="3" t="s">
        <v>3403</v>
      </c>
    </row>
    <row r="952" spans="1:12" x14ac:dyDescent="0.35">
      <c r="A952" s="3" t="s">
        <v>6835</v>
      </c>
      <c r="B952" s="3" t="s">
        <v>13</v>
      </c>
      <c r="C952" s="3">
        <v>226108</v>
      </c>
      <c r="D952" s="3">
        <v>650</v>
      </c>
      <c r="E952" s="3">
        <v>998</v>
      </c>
      <c r="F952" s="4">
        <v>4.8891699999999998E-160</v>
      </c>
      <c r="G952" s="3">
        <v>485.79</v>
      </c>
      <c r="H952" s="3" t="s">
        <v>3404</v>
      </c>
      <c r="I952" s="3" t="s">
        <v>3404</v>
      </c>
      <c r="J952" s="3" t="s">
        <v>16</v>
      </c>
      <c r="K952" s="3" t="s">
        <v>3399</v>
      </c>
      <c r="L952" s="3" t="s">
        <v>3400</v>
      </c>
    </row>
    <row r="953" spans="1:12" x14ac:dyDescent="0.35">
      <c r="A953" s="3" t="s">
        <v>6835</v>
      </c>
      <c r="B953" s="3" t="s">
        <v>25</v>
      </c>
      <c r="C953" s="3">
        <v>418402</v>
      </c>
      <c r="D953" s="3">
        <v>1</v>
      </c>
      <c r="E953" s="3">
        <v>253</v>
      </c>
      <c r="F953" s="4">
        <v>1.8265800000000001E-37</v>
      </c>
      <c r="G953" s="3">
        <v>145.93299999999999</v>
      </c>
      <c r="H953" s="3" t="s">
        <v>1093</v>
      </c>
      <c r="I953" s="3" t="s">
        <v>3405</v>
      </c>
      <c r="J953" s="3" t="s">
        <v>99</v>
      </c>
      <c r="K953" s="3" t="s">
        <v>16</v>
      </c>
      <c r="L953" s="3" t="s">
        <v>3406</v>
      </c>
    </row>
    <row r="954" spans="1:12" x14ac:dyDescent="0.35">
      <c r="A954" s="3" t="s">
        <v>6836</v>
      </c>
      <c r="B954" s="3" t="s">
        <v>25</v>
      </c>
      <c r="C954" s="3">
        <v>418657</v>
      </c>
      <c r="D954" s="3">
        <v>60</v>
      </c>
      <c r="E954" s="3">
        <v>314</v>
      </c>
      <c r="F954" s="4">
        <v>2.2081300000000001E-89</v>
      </c>
      <c r="G954" s="3">
        <v>269.26400000000001</v>
      </c>
      <c r="H954" s="3" t="s">
        <v>3394</v>
      </c>
      <c r="I954" s="3" t="s">
        <v>3395</v>
      </c>
      <c r="J954" s="3" t="s">
        <v>16</v>
      </c>
      <c r="K954" s="3" t="s">
        <v>16</v>
      </c>
      <c r="L954" s="3" t="s">
        <v>3396</v>
      </c>
    </row>
    <row r="955" spans="1:12" x14ac:dyDescent="0.35">
      <c r="A955" s="3" t="s">
        <v>6837</v>
      </c>
      <c r="B955" s="3" t="s">
        <v>13</v>
      </c>
      <c r="C955" s="3">
        <v>223399</v>
      </c>
      <c r="D955" s="3">
        <v>1</v>
      </c>
      <c r="E955" s="3">
        <v>588</v>
      </c>
      <c r="F955" s="3">
        <v>0</v>
      </c>
      <c r="G955" s="3">
        <v>759.89700000000005</v>
      </c>
      <c r="H955" s="3" t="s">
        <v>3389</v>
      </c>
      <c r="I955" s="3" t="s">
        <v>3390</v>
      </c>
      <c r="J955" s="3" t="s">
        <v>16</v>
      </c>
      <c r="K955" s="3" t="s">
        <v>3391</v>
      </c>
      <c r="L955" s="3" t="s">
        <v>3392</v>
      </c>
    </row>
    <row r="956" spans="1:12" x14ac:dyDescent="0.35">
      <c r="A956" s="3" t="s">
        <v>6838</v>
      </c>
      <c r="B956" s="3" t="s">
        <v>13</v>
      </c>
      <c r="C956" s="3">
        <v>223697</v>
      </c>
      <c r="D956" s="3">
        <v>6</v>
      </c>
      <c r="E956" s="3">
        <v>454</v>
      </c>
      <c r="F956" s="4">
        <v>3.1481800000000001E-68</v>
      </c>
      <c r="G956" s="3">
        <v>223.501</v>
      </c>
      <c r="H956" s="3" t="s">
        <v>3385</v>
      </c>
      <c r="I956" s="3" t="s">
        <v>3386</v>
      </c>
      <c r="J956" s="3" t="s">
        <v>16</v>
      </c>
      <c r="K956" s="3" t="s">
        <v>626</v>
      </c>
      <c r="L956" s="3" t="s">
        <v>3387</v>
      </c>
    </row>
    <row r="957" spans="1:12" x14ac:dyDescent="0.35">
      <c r="A957" s="3" t="s">
        <v>6839</v>
      </c>
      <c r="B957" s="3" t="s">
        <v>25</v>
      </c>
      <c r="C957" s="3">
        <v>419668</v>
      </c>
      <c r="D957" s="3">
        <v>11</v>
      </c>
      <c r="E957" s="3">
        <v>274</v>
      </c>
      <c r="F957" s="4">
        <v>2.1977900000000001E-28</v>
      </c>
      <c r="G957" s="3">
        <v>109.29300000000001</v>
      </c>
      <c r="H957" s="3" t="s">
        <v>825</v>
      </c>
      <c r="I957" s="3" t="s">
        <v>1988</v>
      </c>
      <c r="J957" s="3" t="s">
        <v>16</v>
      </c>
      <c r="K957" s="3" t="s">
        <v>16</v>
      </c>
      <c r="L957" s="3" t="s">
        <v>1989</v>
      </c>
    </row>
    <row r="958" spans="1:12" x14ac:dyDescent="0.35">
      <c r="A958" s="3" t="s">
        <v>6840</v>
      </c>
      <c r="B958" s="3" t="s">
        <v>25</v>
      </c>
      <c r="C958" s="3">
        <v>387686</v>
      </c>
      <c r="D958" s="3">
        <v>4</v>
      </c>
      <c r="E958" s="3">
        <v>171</v>
      </c>
      <c r="F958" s="4">
        <v>3.96378E-7</v>
      </c>
      <c r="G958" s="3">
        <v>47.622300000000003</v>
      </c>
      <c r="H958" s="3" t="s">
        <v>3380</v>
      </c>
      <c r="I958" s="3" t="s">
        <v>3381</v>
      </c>
      <c r="J958" s="3" t="s">
        <v>16</v>
      </c>
      <c r="K958" s="3" t="s">
        <v>16</v>
      </c>
      <c r="L958" s="3" t="s">
        <v>3382</v>
      </c>
    </row>
    <row r="959" spans="1:12" x14ac:dyDescent="0.35">
      <c r="A959" s="3" t="s">
        <v>6841</v>
      </c>
      <c r="B959" s="3" t="s">
        <v>13</v>
      </c>
      <c r="C959" s="3">
        <v>223440</v>
      </c>
      <c r="D959" s="3">
        <v>1</v>
      </c>
      <c r="E959" s="3">
        <v>233</v>
      </c>
      <c r="F959" s="4">
        <v>1.2508700000000001E-73</v>
      </c>
      <c r="G959" s="3">
        <v>223.29</v>
      </c>
      <c r="H959" s="3" t="s">
        <v>3371</v>
      </c>
      <c r="I959" s="3" t="s">
        <v>3372</v>
      </c>
      <c r="J959" s="3" t="s">
        <v>16</v>
      </c>
      <c r="K959" s="3" t="s">
        <v>1511</v>
      </c>
      <c r="L959" s="3" t="s">
        <v>3373</v>
      </c>
    </row>
    <row r="960" spans="1:12" x14ac:dyDescent="0.35">
      <c r="A960" s="3" t="s">
        <v>6842</v>
      </c>
      <c r="B960" s="3" t="s">
        <v>13</v>
      </c>
      <c r="C960" s="3">
        <v>224584</v>
      </c>
      <c r="D960" s="3">
        <v>6</v>
      </c>
      <c r="E960" s="3">
        <v>152</v>
      </c>
      <c r="F960" s="3">
        <v>1.67195E-4</v>
      </c>
      <c r="G960" s="3">
        <v>40.316600000000001</v>
      </c>
      <c r="H960" s="3" t="s">
        <v>1018</v>
      </c>
      <c r="I960" s="3" t="s">
        <v>1019</v>
      </c>
      <c r="J960" s="3" t="s">
        <v>16</v>
      </c>
      <c r="K960" s="3" t="s">
        <v>1020</v>
      </c>
      <c r="L960" s="3" t="s">
        <v>1021</v>
      </c>
    </row>
    <row r="961" spans="1:12" x14ac:dyDescent="0.35">
      <c r="A961" s="3" t="s">
        <v>6843</v>
      </c>
      <c r="B961" s="3" t="s">
        <v>13</v>
      </c>
      <c r="C961" s="3">
        <v>223757</v>
      </c>
      <c r="D961" s="3">
        <v>2</v>
      </c>
      <c r="E961" s="3">
        <v>271</v>
      </c>
      <c r="F961" s="4">
        <v>3.4589700000000001E-42</v>
      </c>
      <c r="G961" s="3">
        <v>145.971</v>
      </c>
      <c r="H961" s="3" t="s">
        <v>485</v>
      </c>
      <c r="I961" s="3" t="s">
        <v>486</v>
      </c>
      <c r="J961" s="3" t="s">
        <v>16</v>
      </c>
      <c r="K961" s="3" t="s">
        <v>487</v>
      </c>
      <c r="L961" s="3" t="s">
        <v>488</v>
      </c>
    </row>
    <row r="962" spans="1:12" x14ac:dyDescent="0.35">
      <c r="A962" s="3" t="s">
        <v>6844</v>
      </c>
      <c r="B962" s="3" t="s">
        <v>13</v>
      </c>
      <c r="C962" s="3">
        <v>224055</v>
      </c>
      <c r="D962" s="3">
        <v>6</v>
      </c>
      <c r="E962" s="3">
        <v>535</v>
      </c>
      <c r="F962" s="4">
        <v>1.24806E-76</v>
      </c>
      <c r="G962" s="3">
        <v>251.964</v>
      </c>
      <c r="H962" s="3" t="s">
        <v>1267</v>
      </c>
      <c r="I962" s="3" t="s">
        <v>1268</v>
      </c>
      <c r="J962" s="3" t="s">
        <v>16</v>
      </c>
      <c r="K962" s="3" t="s">
        <v>1269</v>
      </c>
      <c r="L962" s="3" t="s">
        <v>1270</v>
      </c>
    </row>
    <row r="963" spans="1:12" x14ac:dyDescent="0.35">
      <c r="A963" s="3" t="s">
        <v>6845</v>
      </c>
      <c r="B963" s="3" t="s">
        <v>13</v>
      </c>
      <c r="C963" s="3">
        <v>223340</v>
      </c>
      <c r="D963" s="3">
        <v>3</v>
      </c>
      <c r="E963" s="3">
        <v>146</v>
      </c>
      <c r="F963" s="4">
        <v>3.3102400000000003E-27</v>
      </c>
      <c r="G963" s="3">
        <v>100.47799999999999</v>
      </c>
      <c r="H963" s="3" t="s">
        <v>3293</v>
      </c>
      <c r="I963" s="3" t="s">
        <v>3294</v>
      </c>
      <c r="J963" s="3" t="s">
        <v>16</v>
      </c>
      <c r="K963" s="3" t="s">
        <v>3295</v>
      </c>
      <c r="L963" s="3" t="s">
        <v>3296</v>
      </c>
    </row>
    <row r="964" spans="1:12" x14ac:dyDescent="0.35">
      <c r="A964" s="3" t="s">
        <v>6846</v>
      </c>
      <c r="B964" s="3" t="s">
        <v>13</v>
      </c>
      <c r="C964" s="3">
        <v>223669</v>
      </c>
      <c r="D964" s="3">
        <v>16</v>
      </c>
      <c r="E964" s="3">
        <v>159</v>
      </c>
      <c r="F964" s="4">
        <v>7.1829699999999997E-10</v>
      </c>
      <c r="G964" s="3">
        <v>58.100700000000003</v>
      </c>
      <c r="H964" s="3" t="s">
        <v>2477</v>
      </c>
      <c r="I964" s="3" t="s">
        <v>2478</v>
      </c>
      <c r="J964" s="3" t="s">
        <v>113</v>
      </c>
      <c r="K964" s="3" t="s">
        <v>259</v>
      </c>
      <c r="L964" s="3" t="s">
        <v>2479</v>
      </c>
    </row>
    <row r="965" spans="1:12" x14ac:dyDescent="0.35">
      <c r="A965" s="3" t="s">
        <v>6847</v>
      </c>
      <c r="B965" s="3" t="s">
        <v>25</v>
      </c>
      <c r="C965" s="3">
        <v>225139</v>
      </c>
      <c r="D965" s="3">
        <v>42</v>
      </c>
      <c r="E965" s="3">
        <v>158</v>
      </c>
      <c r="F965" s="4">
        <v>6.4904700000000001E-16</v>
      </c>
      <c r="G965" s="3">
        <v>74.978399999999993</v>
      </c>
      <c r="H965" s="3" t="s">
        <v>3357</v>
      </c>
      <c r="I965" s="3" t="s">
        <v>3358</v>
      </c>
      <c r="J965" s="3" t="s">
        <v>74</v>
      </c>
      <c r="K965" s="3" t="s">
        <v>16</v>
      </c>
      <c r="L965" s="3" t="s">
        <v>3359</v>
      </c>
    </row>
    <row r="966" spans="1:12" x14ac:dyDescent="0.35">
      <c r="A966" s="3" t="s">
        <v>6848</v>
      </c>
      <c r="B966" s="3" t="s">
        <v>25</v>
      </c>
      <c r="C966" s="3">
        <v>224204</v>
      </c>
      <c r="D966" s="3">
        <v>1</v>
      </c>
      <c r="E966" s="3">
        <v>213</v>
      </c>
      <c r="F966" s="4">
        <v>1.19683E-29</v>
      </c>
      <c r="G966" s="3">
        <v>110.10299999999999</v>
      </c>
      <c r="H966" s="3" t="s">
        <v>3353</v>
      </c>
      <c r="I966" s="3" t="s">
        <v>6849</v>
      </c>
      <c r="J966" s="3" t="s">
        <v>16</v>
      </c>
      <c r="K966" s="3" t="s">
        <v>16</v>
      </c>
      <c r="L966" s="3" t="s">
        <v>3354</v>
      </c>
    </row>
    <row r="967" spans="1:12" x14ac:dyDescent="0.35">
      <c r="A967" s="3" t="s">
        <v>6850</v>
      </c>
      <c r="B967" s="3" t="s">
        <v>25</v>
      </c>
      <c r="C967" s="3">
        <v>223532</v>
      </c>
      <c r="D967" s="3">
        <v>77</v>
      </c>
      <c r="E967" s="3">
        <v>143</v>
      </c>
      <c r="F967" s="4">
        <v>1.9224200000000001E-5</v>
      </c>
      <c r="G967" s="3">
        <v>42.676299999999998</v>
      </c>
      <c r="H967" s="3" t="s">
        <v>846</v>
      </c>
      <c r="I967" s="3" t="s">
        <v>847</v>
      </c>
      <c r="J967" s="3" t="s">
        <v>99</v>
      </c>
      <c r="K967" s="3" t="s">
        <v>16</v>
      </c>
      <c r="L967" s="3" t="s">
        <v>848</v>
      </c>
    </row>
    <row r="968" spans="1:12" x14ac:dyDescent="0.35">
      <c r="A968" s="3" t="s">
        <v>6851</v>
      </c>
      <c r="B968" s="3" t="s">
        <v>13</v>
      </c>
      <c r="C968" s="3">
        <v>226181</v>
      </c>
      <c r="D968" s="3">
        <v>1</v>
      </c>
      <c r="E968" s="3">
        <v>67</v>
      </c>
      <c r="F968" s="4">
        <v>2.7255600000000002E-28</v>
      </c>
      <c r="G968" s="3">
        <v>95.844700000000003</v>
      </c>
      <c r="H968" s="3" t="s">
        <v>421</v>
      </c>
      <c r="I968" s="3" t="s">
        <v>422</v>
      </c>
      <c r="J968" s="3" t="s">
        <v>16</v>
      </c>
      <c r="K968" s="3" t="s">
        <v>59</v>
      </c>
      <c r="L968" s="3" t="s">
        <v>423</v>
      </c>
    </row>
    <row r="969" spans="1:12" x14ac:dyDescent="0.35">
      <c r="A969" s="3" t="s">
        <v>6852</v>
      </c>
      <c r="B969" s="3" t="s">
        <v>13</v>
      </c>
      <c r="C969" s="3">
        <v>224185</v>
      </c>
      <c r="D969" s="3">
        <v>42</v>
      </c>
      <c r="E969" s="3">
        <v>242</v>
      </c>
      <c r="F969" s="4">
        <v>1.4635799999999999E-7</v>
      </c>
      <c r="G969" s="3">
        <v>51.070300000000003</v>
      </c>
      <c r="H969" s="3" t="s">
        <v>964</v>
      </c>
      <c r="I969" s="3" t="s">
        <v>965</v>
      </c>
      <c r="J969" s="3" t="s">
        <v>16</v>
      </c>
      <c r="K969" s="3" t="s">
        <v>966</v>
      </c>
      <c r="L969" s="3" t="s">
        <v>967</v>
      </c>
    </row>
    <row r="970" spans="1:12" x14ac:dyDescent="0.35">
      <c r="A970" s="3" t="s">
        <v>6853</v>
      </c>
      <c r="B970" s="3" t="s">
        <v>13</v>
      </c>
      <c r="C970" s="3">
        <v>224169</v>
      </c>
      <c r="D970" s="3">
        <v>1</v>
      </c>
      <c r="E970" s="3">
        <v>447</v>
      </c>
      <c r="F970" s="4">
        <v>3.5224999999999998E-150</v>
      </c>
      <c r="G970" s="3">
        <v>434.32900000000001</v>
      </c>
      <c r="H970" s="3" t="s">
        <v>3344</v>
      </c>
      <c r="I970" s="3" t="s">
        <v>3345</v>
      </c>
      <c r="J970" s="3" t="s">
        <v>16</v>
      </c>
      <c r="K970" s="3" t="s">
        <v>1251</v>
      </c>
      <c r="L970" s="3" t="s">
        <v>3346</v>
      </c>
    </row>
    <row r="971" spans="1:12" x14ac:dyDescent="0.35">
      <c r="A971" s="3" t="s">
        <v>6854</v>
      </c>
      <c r="B971" s="3" t="s">
        <v>25</v>
      </c>
      <c r="C971" s="3">
        <v>419670</v>
      </c>
      <c r="D971" s="3">
        <v>158</v>
      </c>
      <c r="E971" s="3">
        <v>313</v>
      </c>
      <c r="F971" s="3">
        <v>4.2653100000000001E-4</v>
      </c>
      <c r="G971" s="3">
        <v>41.120600000000003</v>
      </c>
      <c r="H971" s="3" t="s">
        <v>236</v>
      </c>
      <c r="I971" s="3" t="s">
        <v>2752</v>
      </c>
      <c r="J971" s="3" t="s">
        <v>16</v>
      </c>
      <c r="K971" s="3" t="s">
        <v>16</v>
      </c>
      <c r="L971" s="3" t="s">
        <v>2753</v>
      </c>
    </row>
    <row r="972" spans="1:12" x14ac:dyDescent="0.35">
      <c r="A972" s="3" t="s">
        <v>6855</v>
      </c>
      <c r="B972" s="3" t="s">
        <v>13</v>
      </c>
      <c r="C972" s="3">
        <v>223306</v>
      </c>
      <c r="D972" s="3">
        <v>2</v>
      </c>
      <c r="E972" s="3">
        <v>87</v>
      </c>
      <c r="F972" s="4">
        <v>8.1175900000000004E-46</v>
      </c>
      <c r="G972" s="3">
        <v>141.60499999999999</v>
      </c>
      <c r="H972" s="3" t="s">
        <v>3338</v>
      </c>
      <c r="I972" s="3" t="s">
        <v>3339</v>
      </c>
      <c r="J972" s="3" t="s">
        <v>16</v>
      </c>
      <c r="K972" s="3" t="s">
        <v>3340</v>
      </c>
      <c r="L972" s="3" t="s">
        <v>3341</v>
      </c>
    </row>
    <row r="973" spans="1:12" x14ac:dyDescent="0.35">
      <c r="A973" s="3" t="s">
        <v>6856</v>
      </c>
      <c r="B973" s="3" t="s">
        <v>13</v>
      </c>
      <c r="C973" s="3">
        <v>224750</v>
      </c>
      <c r="D973" s="3">
        <v>5</v>
      </c>
      <c r="E973" s="3">
        <v>76</v>
      </c>
      <c r="F973" s="4">
        <v>2.7878700000000001E-26</v>
      </c>
      <c r="G973" s="3">
        <v>91.474699999999999</v>
      </c>
      <c r="H973" s="3" t="s">
        <v>3333</v>
      </c>
      <c r="I973" s="3" t="s">
        <v>3334</v>
      </c>
      <c r="J973" s="3" t="s">
        <v>16</v>
      </c>
      <c r="K973" s="3" t="s">
        <v>3335</v>
      </c>
      <c r="L973" s="3" t="s">
        <v>3336</v>
      </c>
    </row>
    <row r="974" spans="1:12" x14ac:dyDescent="0.35">
      <c r="A974" s="3" t="s">
        <v>6857</v>
      </c>
      <c r="B974" s="3" t="s">
        <v>13</v>
      </c>
      <c r="C974" s="3">
        <v>223877</v>
      </c>
      <c r="D974" s="3">
        <v>2</v>
      </c>
      <c r="E974" s="3">
        <v>170</v>
      </c>
      <c r="F974" s="4">
        <v>1.3521E-57</v>
      </c>
      <c r="G974" s="3">
        <v>177.79400000000001</v>
      </c>
      <c r="H974" s="3" t="s">
        <v>3328</v>
      </c>
      <c r="I974" s="3" t="s">
        <v>3329</v>
      </c>
      <c r="J974" s="3" t="s">
        <v>16</v>
      </c>
      <c r="K974" s="3" t="s">
        <v>3330</v>
      </c>
      <c r="L974" s="3" t="s">
        <v>3331</v>
      </c>
    </row>
    <row r="975" spans="1:12" x14ac:dyDescent="0.35">
      <c r="A975" s="3" t="s">
        <v>6858</v>
      </c>
      <c r="B975" s="3" t="s">
        <v>25</v>
      </c>
      <c r="C975" s="3">
        <v>416316</v>
      </c>
      <c r="D975" s="3">
        <v>1</v>
      </c>
      <c r="E975" s="3">
        <v>126</v>
      </c>
      <c r="F975" s="4">
        <v>1.55025E-31</v>
      </c>
      <c r="G975" s="3">
        <v>108.34399999999999</v>
      </c>
      <c r="H975" s="3" t="s">
        <v>3319</v>
      </c>
      <c r="I975" s="3" t="s">
        <v>3320</v>
      </c>
      <c r="J975" s="3" t="s">
        <v>16</v>
      </c>
      <c r="K975" s="3" t="s">
        <v>16</v>
      </c>
      <c r="L975" s="3" t="s">
        <v>3321</v>
      </c>
    </row>
    <row r="976" spans="1:12" x14ac:dyDescent="0.35">
      <c r="A976" s="3" t="s">
        <v>6859</v>
      </c>
      <c r="B976" s="3" t="s">
        <v>13</v>
      </c>
      <c r="C976" s="3">
        <v>224226</v>
      </c>
      <c r="D976" s="3">
        <v>1</v>
      </c>
      <c r="E976" s="3">
        <v>279</v>
      </c>
      <c r="F976" s="4">
        <v>5.0145800000000003E-99</v>
      </c>
      <c r="G976" s="3">
        <v>291.46199999999999</v>
      </c>
      <c r="H976" s="3" t="s">
        <v>3314</v>
      </c>
      <c r="I976" s="3" t="s">
        <v>3315</v>
      </c>
      <c r="J976" s="3" t="s">
        <v>16</v>
      </c>
      <c r="K976" s="3" t="s">
        <v>3316</v>
      </c>
      <c r="L976" s="3" t="s">
        <v>3317</v>
      </c>
    </row>
    <row r="977" spans="1:12" x14ac:dyDescent="0.35">
      <c r="A977" s="3" t="s">
        <v>6860</v>
      </c>
      <c r="B977" s="3" t="s">
        <v>13</v>
      </c>
      <c r="C977" s="3">
        <v>223366</v>
      </c>
      <c r="D977" s="3">
        <v>1</v>
      </c>
      <c r="E977" s="3">
        <v>254</v>
      </c>
      <c r="F977" s="4">
        <v>1.0259600000000001E-102</v>
      </c>
      <c r="G977" s="3">
        <v>299.18299999999999</v>
      </c>
      <c r="H977" s="3" t="s">
        <v>3309</v>
      </c>
      <c r="I977" s="3" t="s">
        <v>3310</v>
      </c>
      <c r="J977" s="3" t="s">
        <v>16</v>
      </c>
      <c r="K977" s="3" t="s">
        <v>3311</v>
      </c>
      <c r="L977" s="3" t="s">
        <v>3312</v>
      </c>
    </row>
    <row r="978" spans="1:12" x14ac:dyDescent="0.35">
      <c r="A978" s="3" t="s">
        <v>6861</v>
      </c>
      <c r="B978" s="3" t="s">
        <v>13</v>
      </c>
      <c r="C978" s="3">
        <v>223690</v>
      </c>
      <c r="D978" s="3">
        <v>9</v>
      </c>
      <c r="E978" s="3">
        <v>395</v>
      </c>
      <c r="F978" s="4">
        <v>7.1801300000000004E-105</v>
      </c>
      <c r="G978" s="3">
        <v>315.88600000000002</v>
      </c>
      <c r="H978" s="3" t="s">
        <v>3304</v>
      </c>
      <c r="I978" s="3" t="s">
        <v>3305</v>
      </c>
      <c r="J978" s="3" t="s">
        <v>16</v>
      </c>
      <c r="K978" s="3" t="s">
        <v>3306</v>
      </c>
      <c r="L978" s="3" t="s">
        <v>3307</v>
      </c>
    </row>
    <row r="979" spans="1:12" x14ac:dyDescent="0.35">
      <c r="A979" s="3" t="s">
        <v>6862</v>
      </c>
      <c r="B979" s="3" t="s">
        <v>13</v>
      </c>
      <c r="C979" s="3">
        <v>223562</v>
      </c>
      <c r="D979" s="3">
        <v>1</v>
      </c>
      <c r="E979" s="3">
        <v>531</v>
      </c>
      <c r="F979" s="3">
        <v>0</v>
      </c>
      <c r="G979" s="3">
        <v>589.99099999999999</v>
      </c>
      <c r="H979" s="3" t="s">
        <v>239</v>
      </c>
      <c r="I979" s="3" t="s">
        <v>240</v>
      </c>
      <c r="J979" s="3" t="s">
        <v>16</v>
      </c>
      <c r="K979" s="3" t="s">
        <v>241</v>
      </c>
      <c r="L979" s="3" t="s">
        <v>242</v>
      </c>
    </row>
    <row r="980" spans="1:12" x14ac:dyDescent="0.35">
      <c r="A980" s="3" t="s">
        <v>6863</v>
      </c>
      <c r="B980" s="3" t="s">
        <v>13</v>
      </c>
      <c r="C980" s="3">
        <v>223285</v>
      </c>
      <c r="D980" s="3">
        <v>5</v>
      </c>
      <c r="E980" s="3">
        <v>278</v>
      </c>
      <c r="F980" s="4">
        <v>2.49285E-97</v>
      </c>
      <c r="G980" s="3">
        <v>286.49799999999999</v>
      </c>
      <c r="H980" s="3" t="s">
        <v>3298</v>
      </c>
      <c r="I980" s="3" t="s">
        <v>3299</v>
      </c>
      <c r="J980" s="3" t="s">
        <v>16</v>
      </c>
      <c r="K980" s="3" t="s">
        <v>3300</v>
      </c>
      <c r="L980" s="3" t="s">
        <v>3301</v>
      </c>
    </row>
    <row r="981" spans="1:12" x14ac:dyDescent="0.35">
      <c r="A981" s="3" t="s">
        <v>6864</v>
      </c>
      <c r="B981" s="3" t="s">
        <v>13</v>
      </c>
      <c r="C981" s="3">
        <v>223340</v>
      </c>
      <c r="D981" s="3">
        <v>1</v>
      </c>
      <c r="E981" s="3">
        <v>165</v>
      </c>
      <c r="F981" s="4">
        <v>1.4638999999999999E-49</v>
      </c>
      <c r="G981" s="3">
        <v>157.102</v>
      </c>
      <c r="H981" s="3" t="s">
        <v>3293</v>
      </c>
      <c r="I981" s="3" t="s">
        <v>3294</v>
      </c>
      <c r="J981" s="3" t="s">
        <v>16</v>
      </c>
      <c r="K981" s="3" t="s">
        <v>3295</v>
      </c>
      <c r="L981" s="3" t="s">
        <v>3296</v>
      </c>
    </row>
    <row r="982" spans="1:12" x14ac:dyDescent="0.35">
      <c r="A982" s="3" t="s">
        <v>6865</v>
      </c>
      <c r="B982" s="3" t="s">
        <v>13</v>
      </c>
      <c r="C982" s="3">
        <v>224140</v>
      </c>
      <c r="D982" s="3">
        <v>15</v>
      </c>
      <c r="E982" s="3">
        <v>415</v>
      </c>
      <c r="F982" s="3">
        <v>0</v>
      </c>
      <c r="G982" s="3">
        <v>725.16300000000001</v>
      </c>
      <c r="H982" s="3" t="s">
        <v>3288</v>
      </c>
      <c r="I982" s="3" t="s">
        <v>3289</v>
      </c>
      <c r="J982" s="3" t="s">
        <v>16</v>
      </c>
      <c r="K982" s="3" t="s">
        <v>3290</v>
      </c>
      <c r="L982" s="3" t="s">
        <v>3291</v>
      </c>
    </row>
    <row r="983" spans="1:12" x14ac:dyDescent="0.35">
      <c r="A983" s="3" t="s">
        <v>6866</v>
      </c>
      <c r="B983" s="3" t="s">
        <v>13</v>
      </c>
      <c r="C983" s="3">
        <v>223296</v>
      </c>
      <c r="D983" s="3">
        <v>1</v>
      </c>
      <c r="E983" s="3">
        <v>194</v>
      </c>
      <c r="F983" s="4">
        <v>4.3328700000000001E-106</v>
      </c>
      <c r="G983" s="3">
        <v>302.613</v>
      </c>
      <c r="H983" s="3" t="s">
        <v>3284</v>
      </c>
      <c r="I983" s="3" t="s">
        <v>3285</v>
      </c>
      <c r="J983" s="3" t="s">
        <v>16</v>
      </c>
      <c r="K983" s="3" t="s">
        <v>369</v>
      </c>
      <c r="L983" s="3" t="s">
        <v>3286</v>
      </c>
    </row>
    <row r="984" spans="1:12" x14ac:dyDescent="0.35">
      <c r="A984" s="3" t="s">
        <v>6867</v>
      </c>
      <c r="B984" s="3" t="s">
        <v>25</v>
      </c>
      <c r="C984" s="3">
        <v>226451</v>
      </c>
      <c r="D984" s="3">
        <v>34</v>
      </c>
      <c r="E984" s="3">
        <v>160</v>
      </c>
      <c r="F984" s="4">
        <v>2.1525900000000001E-15</v>
      </c>
      <c r="G984" s="3">
        <v>74.0351</v>
      </c>
      <c r="H984" s="3" t="s">
        <v>611</v>
      </c>
      <c r="I984" s="3" t="s">
        <v>612</v>
      </c>
      <c r="J984" s="3" t="s">
        <v>99</v>
      </c>
      <c r="K984" s="3" t="s">
        <v>16</v>
      </c>
      <c r="L984" s="3" t="s">
        <v>613</v>
      </c>
    </row>
    <row r="985" spans="1:12" x14ac:dyDescent="0.35">
      <c r="A985" s="3" t="s">
        <v>6867</v>
      </c>
      <c r="B985" s="3" t="s">
        <v>25</v>
      </c>
      <c r="C985" s="3">
        <v>227779</v>
      </c>
      <c r="D985" s="3">
        <v>269</v>
      </c>
      <c r="E985" s="3">
        <v>427</v>
      </c>
      <c r="F985" s="4">
        <v>1.2865000000000001E-14</v>
      </c>
      <c r="G985" s="3">
        <v>74.837500000000006</v>
      </c>
      <c r="H985" s="3" t="s">
        <v>1153</v>
      </c>
      <c r="I985" s="3" t="s">
        <v>1154</v>
      </c>
      <c r="J985" s="3" t="s">
        <v>113</v>
      </c>
      <c r="K985" s="3" t="s">
        <v>16</v>
      </c>
      <c r="L985" s="3" t="s">
        <v>1155</v>
      </c>
    </row>
    <row r="986" spans="1:12" x14ac:dyDescent="0.35">
      <c r="A986" s="3" t="s">
        <v>6868</v>
      </c>
      <c r="B986" s="3" t="s">
        <v>13</v>
      </c>
      <c r="C986" s="3">
        <v>223367</v>
      </c>
      <c r="D986" s="3">
        <v>1</v>
      </c>
      <c r="E986" s="3">
        <v>165</v>
      </c>
      <c r="F986" s="4">
        <v>1.8880699999999999E-78</v>
      </c>
      <c r="G986" s="3">
        <v>230.57599999999999</v>
      </c>
      <c r="H986" s="3" t="s">
        <v>3277</v>
      </c>
      <c r="I986" s="3" t="s">
        <v>3278</v>
      </c>
      <c r="J986" s="3" t="s">
        <v>16</v>
      </c>
      <c r="K986" s="3" t="s">
        <v>3279</v>
      </c>
      <c r="L986" s="3" t="s">
        <v>3280</v>
      </c>
    </row>
    <row r="987" spans="1:12" x14ac:dyDescent="0.35">
      <c r="A987" s="3" t="s">
        <v>6869</v>
      </c>
      <c r="B987" s="3" t="s">
        <v>13</v>
      </c>
      <c r="C987" s="3">
        <v>223368</v>
      </c>
      <c r="D987" s="3">
        <v>1</v>
      </c>
      <c r="E987" s="3">
        <v>62</v>
      </c>
      <c r="F987" s="4">
        <v>4.1867100000000001E-17</v>
      </c>
      <c r="G987" s="3">
        <v>67.258700000000005</v>
      </c>
      <c r="H987" s="3" t="s">
        <v>3272</v>
      </c>
      <c r="I987" s="3" t="s">
        <v>3273</v>
      </c>
      <c r="J987" s="3" t="s">
        <v>16</v>
      </c>
      <c r="K987" s="3" t="s">
        <v>3274</v>
      </c>
      <c r="L987" s="3" t="s">
        <v>3275</v>
      </c>
    </row>
    <row r="988" spans="1:12" x14ac:dyDescent="0.35">
      <c r="A988" s="3" t="s">
        <v>6870</v>
      </c>
      <c r="B988" s="3" t="s">
        <v>13</v>
      </c>
      <c r="C988" s="3">
        <v>223369</v>
      </c>
      <c r="D988" s="3">
        <v>1</v>
      </c>
      <c r="E988" s="3">
        <v>118</v>
      </c>
      <c r="F988" s="4">
        <v>1.5615E-61</v>
      </c>
      <c r="G988" s="3">
        <v>183.584</v>
      </c>
      <c r="H988" s="3" t="s">
        <v>3267</v>
      </c>
      <c r="I988" s="3" t="s">
        <v>3268</v>
      </c>
      <c r="J988" s="3" t="s">
        <v>16</v>
      </c>
      <c r="K988" s="3" t="s">
        <v>3269</v>
      </c>
      <c r="L988" s="3" t="s">
        <v>3270</v>
      </c>
    </row>
    <row r="989" spans="1:12" x14ac:dyDescent="0.35">
      <c r="A989" s="3" t="s">
        <v>6871</v>
      </c>
      <c r="B989" s="3" t="s">
        <v>25</v>
      </c>
      <c r="C989" s="3">
        <v>418431</v>
      </c>
      <c r="D989" s="3">
        <v>34</v>
      </c>
      <c r="E989" s="3">
        <v>146</v>
      </c>
      <c r="F989" s="4">
        <v>1.91453E-8</v>
      </c>
      <c r="G989" s="3">
        <v>50.393999999999998</v>
      </c>
      <c r="H989" s="3" t="s">
        <v>2287</v>
      </c>
      <c r="I989" s="3" t="s">
        <v>2788</v>
      </c>
      <c r="J989" s="3" t="s">
        <v>16</v>
      </c>
      <c r="K989" s="3" t="s">
        <v>16</v>
      </c>
      <c r="L989" s="3" t="s">
        <v>2789</v>
      </c>
    </row>
    <row r="990" spans="1:12" x14ac:dyDescent="0.35">
      <c r="A990" s="3" t="s">
        <v>6872</v>
      </c>
      <c r="B990" s="3" t="s">
        <v>13</v>
      </c>
      <c r="C990" s="3">
        <v>224326</v>
      </c>
      <c r="D990" s="3">
        <v>1</v>
      </c>
      <c r="E990" s="3">
        <v>281</v>
      </c>
      <c r="F990" s="4">
        <v>4.4096899999999998E-54</v>
      </c>
      <c r="G990" s="3">
        <v>176.84200000000001</v>
      </c>
      <c r="H990" s="3" t="s">
        <v>3262</v>
      </c>
      <c r="I990" s="3" t="s">
        <v>3263</v>
      </c>
      <c r="J990" s="3" t="s">
        <v>16</v>
      </c>
      <c r="K990" s="3" t="s">
        <v>200</v>
      </c>
      <c r="L990" s="3" t="s">
        <v>3264</v>
      </c>
    </row>
    <row r="991" spans="1:12" x14ac:dyDescent="0.35">
      <c r="A991" s="3" t="s">
        <v>6873</v>
      </c>
      <c r="B991" s="3" t="s">
        <v>25</v>
      </c>
      <c r="C991" s="3">
        <v>412381</v>
      </c>
      <c r="D991" s="3">
        <v>18</v>
      </c>
      <c r="E991" s="3">
        <v>117</v>
      </c>
      <c r="F991" s="4">
        <v>7.6379299999999998E-14</v>
      </c>
      <c r="G991" s="3">
        <v>64.336600000000004</v>
      </c>
      <c r="H991" s="3" t="s">
        <v>639</v>
      </c>
      <c r="I991" s="3" t="s">
        <v>640</v>
      </c>
      <c r="J991" s="3" t="s">
        <v>16</v>
      </c>
      <c r="K991" s="3" t="s">
        <v>16</v>
      </c>
      <c r="L991" s="3" t="s">
        <v>641</v>
      </c>
    </row>
    <row r="992" spans="1:12" x14ac:dyDescent="0.35">
      <c r="A992" s="3" t="s">
        <v>6874</v>
      </c>
      <c r="B992" s="3" t="s">
        <v>13</v>
      </c>
      <c r="C992" s="3">
        <v>224108</v>
      </c>
      <c r="D992" s="3">
        <v>1</v>
      </c>
      <c r="E992" s="3">
        <v>239</v>
      </c>
      <c r="F992" s="4">
        <v>5.3243299999999996E-97</v>
      </c>
      <c r="G992" s="3">
        <v>283.36399999999998</v>
      </c>
      <c r="H992" s="3" t="s">
        <v>1235</v>
      </c>
      <c r="I992" s="3" t="s">
        <v>1236</v>
      </c>
      <c r="J992" s="3" t="s">
        <v>16</v>
      </c>
      <c r="K992" s="3" t="s">
        <v>1237</v>
      </c>
      <c r="L992" s="3" t="s">
        <v>1238</v>
      </c>
    </row>
    <row r="993" spans="1:12" x14ac:dyDescent="0.35">
      <c r="A993" s="3" t="s">
        <v>6875</v>
      </c>
      <c r="B993" s="3" t="s">
        <v>13</v>
      </c>
      <c r="C993" s="3">
        <v>223110</v>
      </c>
      <c r="D993" s="3">
        <v>5</v>
      </c>
      <c r="E993" s="3">
        <v>301</v>
      </c>
      <c r="F993" s="4">
        <v>7.4588400000000002E-156</v>
      </c>
      <c r="G993" s="3">
        <v>437.35300000000001</v>
      </c>
      <c r="H993" s="3" t="s">
        <v>2607</v>
      </c>
      <c r="I993" s="3" t="s">
        <v>2608</v>
      </c>
      <c r="J993" s="3" t="s">
        <v>16</v>
      </c>
      <c r="K993" s="3" t="s">
        <v>2171</v>
      </c>
      <c r="L993" s="3" t="s">
        <v>2609</v>
      </c>
    </row>
    <row r="994" spans="1:12" x14ac:dyDescent="0.35">
      <c r="A994" s="3" t="s">
        <v>6876</v>
      </c>
      <c r="B994" s="3" t="s">
        <v>13</v>
      </c>
      <c r="C994" s="3">
        <v>223975</v>
      </c>
      <c r="D994" s="3">
        <v>17</v>
      </c>
      <c r="E994" s="3">
        <v>173</v>
      </c>
      <c r="F994" s="4">
        <v>2.5015699999999999E-68</v>
      </c>
      <c r="G994" s="3">
        <v>206.00899999999999</v>
      </c>
      <c r="H994" s="3" t="s">
        <v>3254</v>
      </c>
      <c r="I994" s="3" t="s">
        <v>3255</v>
      </c>
      <c r="J994" s="3" t="s">
        <v>16</v>
      </c>
      <c r="K994" s="3" t="s">
        <v>1637</v>
      </c>
      <c r="L994" s="3" t="s">
        <v>3256</v>
      </c>
    </row>
    <row r="995" spans="1:12" x14ac:dyDescent="0.35">
      <c r="A995" s="3" t="s">
        <v>6877</v>
      </c>
      <c r="B995" s="3" t="s">
        <v>13</v>
      </c>
      <c r="C995" s="3">
        <v>223559</v>
      </c>
      <c r="D995" s="3">
        <v>1</v>
      </c>
      <c r="E995" s="3">
        <v>247</v>
      </c>
      <c r="F995" s="4">
        <v>6.9007199999999998E-57</v>
      </c>
      <c r="G995" s="3">
        <v>182.15899999999999</v>
      </c>
      <c r="H995" s="3" t="s">
        <v>4044</v>
      </c>
      <c r="I995" s="3" t="s">
        <v>4045</v>
      </c>
      <c r="J995" s="3" t="s">
        <v>16</v>
      </c>
      <c r="K995" s="3" t="s">
        <v>4046</v>
      </c>
      <c r="L995" s="3" t="s">
        <v>4047</v>
      </c>
    </row>
    <row r="996" spans="1:12" x14ac:dyDescent="0.35">
      <c r="A996" s="3" t="s">
        <v>6878</v>
      </c>
      <c r="B996" s="3" t="s">
        <v>13</v>
      </c>
      <c r="C996" s="3">
        <v>223255</v>
      </c>
      <c r="D996" s="3">
        <v>2</v>
      </c>
      <c r="E996" s="3">
        <v>213</v>
      </c>
      <c r="F996" s="4">
        <v>8.2425099999999995E-116</v>
      </c>
      <c r="G996" s="3">
        <v>328.37299999999999</v>
      </c>
      <c r="H996" s="3" t="s">
        <v>3962</v>
      </c>
      <c r="I996" s="3" t="s">
        <v>3963</v>
      </c>
      <c r="J996" s="3" t="s">
        <v>16</v>
      </c>
      <c r="K996" s="3" t="s">
        <v>3964</v>
      </c>
      <c r="L996" s="3" t="s">
        <v>3965</v>
      </c>
    </row>
    <row r="997" spans="1:12" x14ac:dyDescent="0.35">
      <c r="A997" s="3" t="s">
        <v>6879</v>
      </c>
      <c r="B997" s="3" t="s">
        <v>13</v>
      </c>
      <c r="C997" s="3">
        <v>223396</v>
      </c>
      <c r="D997" s="3">
        <v>1</v>
      </c>
      <c r="E997" s="3">
        <v>164</v>
      </c>
      <c r="F997" s="4">
        <v>4.4296699999999997E-49</v>
      </c>
      <c r="G997" s="3">
        <v>155.13200000000001</v>
      </c>
      <c r="H997" s="3" t="s">
        <v>3813</v>
      </c>
      <c r="I997" s="3" t="s">
        <v>3814</v>
      </c>
      <c r="J997" s="3" t="s">
        <v>16</v>
      </c>
      <c r="K997" s="3" t="s">
        <v>3815</v>
      </c>
      <c r="L997" s="3" t="s">
        <v>3816</v>
      </c>
    </row>
    <row r="998" spans="1:12" x14ac:dyDescent="0.35">
      <c r="A998" s="3" t="s">
        <v>6880</v>
      </c>
      <c r="B998" s="3" t="s">
        <v>13</v>
      </c>
      <c r="C998" s="3">
        <v>224639</v>
      </c>
      <c r="D998" s="3">
        <v>1</v>
      </c>
      <c r="E998" s="3">
        <v>119</v>
      </c>
      <c r="F998" s="4">
        <v>1.3659399999999999E-36</v>
      </c>
      <c r="G998" s="3">
        <v>120.83</v>
      </c>
      <c r="H998" s="3" t="s">
        <v>3447</v>
      </c>
      <c r="I998" s="3" t="s">
        <v>3448</v>
      </c>
      <c r="J998" s="3" t="s">
        <v>16</v>
      </c>
      <c r="K998" s="3" t="s">
        <v>1586</v>
      </c>
      <c r="L998" s="3" t="s">
        <v>1588</v>
      </c>
    </row>
    <row r="999" spans="1:12" x14ac:dyDescent="0.35">
      <c r="A999" s="3" t="s">
        <v>6881</v>
      </c>
      <c r="B999" s="3" t="s">
        <v>25</v>
      </c>
      <c r="C999" s="3">
        <v>412227</v>
      </c>
      <c r="D999" s="3">
        <v>127</v>
      </c>
      <c r="E999" s="3">
        <v>375</v>
      </c>
      <c r="F999" s="4">
        <v>2.3758000000000001E-14</v>
      </c>
      <c r="G999" s="3">
        <v>73.006799999999998</v>
      </c>
      <c r="H999" s="3" t="s">
        <v>2535</v>
      </c>
      <c r="I999" s="3" t="s">
        <v>2536</v>
      </c>
      <c r="J999" s="3" t="s">
        <v>99</v>
      </c>
      <c r="K999" s="3" t="s">
        <v>16</v>
      </c>
      <c r="L999" s="3" t="s">
        <v>2537</v>
      </c>
    </row>
    <row r="1000" spans="1:12" x14ac:dyDescent="0.35">
      <c r="A1000" s="3" t="s">
        <v>6882</v>
      </c>
      <c r="B1000" s="3" t="s">
        <v>13</v>
      </c>
      <c r="C1000" s="3">
        <v>224396</v>
      </c>
      <c r="D1000" s="3">
        <v>1</v>
      </c>
      <c r="E1000" s="3">
        <v>195</v>
      </c>
      <c r="F1000" s="4">
        <v>2.3614500000000001E-6</v>
      </c>
      <c r="G1000" s="3">
        <v>49.948300000000003</v>
      </c>
      <c r="H1000" s="3" t="s">
        <v>3702</v>
      </c>
      <c r="I1000" s="3" t="s">
        <v>3702</v>
      </c>
      <c r="J1000" s="3" t="s">
        <v>113</v>
      </c>
      <c r="K1000" s="3" t="s">
        <v>3703</v>
      </c>
      <c r="L1000" s="3" t="s">
        <v>3704</v>
      </c>
    </row>
    <row r="1001" spans="1:12" x14ac:dyDescent="0.35">
      <c r="A1001" s="3" t="s">
        <v>6884</v>
      </c>
      <c r="B1001" s="3" t="s">
        <v>13</v>
      </c>
      <c r="C1001" s="3">
        <v>223557</v>
      </c>
      <c r="D1001" s="3">
        <v>5</v>
      </c>
      <c r="E1001" s="3">
        <v>607</v>
      </c>
      <c r="F1001" s="3">
        <v>0</v>
      </c>
      <c r="G1001" s="3">
        <v>1220.8800000000001</v>
      </c>
      <c r="H1001" s="3" t="s">
        <v>3531</v>
      </c>
      <c r="I1001" s="3" t="s">
        <v>3532</v>
      </c>
      <c r="J1001" s="3" t="s">
        <v>16</v>
      </c>
      <c r="K1001" s="3" t="s">
        <v>3533</v>
      </c>
      <c r="L1001" s="3" t="s">
        <v>3534</v>
      </c>
    </row>
    <row r="1002" spans="1:12" x14ac:dyDescent="0.35">
      <c r="A1002" s="3" t="s">
        <v>6885</v>
      </c>
      <c r="B1002" s="3" t="s">
        <v>25</v>
      </c>
      <c r="C1002" s="3">
        <v>412722</v>
      </c>
      <c r="D1002" s="3">
        <v>23</v>
      </c>
      <c r="E1002" s="3">
        <v>293</v>
      </c>
      <c r="F1002" s="4">
        <v>1.3994800000000001E-62</v>
      </c>
      <c r="G1002" s="3">
        <v>201.46299999999999</v>
      </c>
      <c r="H1002" s="3" t="s">
        <v>3478</v>
      </c>
      <c r="I1002" s="3" t="s">
        <v>3479</v>
      </c>
      <c r="J1002" s="3" t="s">
        <v>16</v>
      </c>
      <c r="K1002" s="3" t="s">
        <v>16</v>
      </c>
      <c r="L1002" s="3" t="s">
        <v>3480</v>
      </c>
    </row>
    <row r="1003" spans="1:12" x14ac:dyDescent="0.35">
      <c r="A1003" s="3" t="s">
        <v>6886</v>
      </c>
      <c r="B1003" s="3" t="s">
        <v>13</v>
      </c>
      <c r="C1003" s="3">
        <v>224059</v>
      </c>
      <c r="D1003" s="3">
        <v>6</v>
      </c>
      <c r="E1003" s="3">
        <v>227</v>
      </c>
      <c r="F1003" s="4">
        <v>3.3133999999999998E-97</v>
      </c>
      <c r="G1003" s="3">
        <v>282.476</v>
      </c>
      <c r="H1003" s="3" t="s">
        <v>782</v>
      </c>
      <c r="I1003" s="3" t="s">
        <v>783</v>
      </c>
      <c r="J1003" s="3" t="s">
        <v>16</v>
      </c>
      <c r="K1003" s="3" t="s">
        <v>369</v>
      </c>
      <c r="L1003" s="3" t="s">
        <v>784</v>
      </c>
    </row>
    <row r="1004" spans="1:12" x14ac:dyDescent="0.35">
      <c r="A1004" s="3" t="s">
        <v>6887</v>
      </c>
      <c r="B1004" s="3" t="s">
        <v>13</v>
      </c>
      <c r="C1004" s="3">
        <v>223879</v>
      </c>
      <c r="D1004" s="3">
        <v>1</v>
      </c>
      <c r="E1004" s="3">
        <v>341</v>
      </c>
      <c r="F1004" s="3">
        <v>0</v>
      </c>
      <c r="G1004" s="3">
        <v>592.63699999999994</v>
      </c>
      <c r="H1004" s="3" t="s">
        <v>3375</v>
      </c>
      <c r="I1004" s="3" t="s">
        <v>3376</v>
      </c>
      <c r="J1004" s="3" t="s">
        <v>16</v>
      </c>
      <c r="K1004" s="3" t="s">
        <v>3377</v>
      </c>
      <c r="L1004" s="3" t="s">
        <v>3378</v>
      </c>
    </row>
    <row r="1005" spans="1:12" x14ac:dyDescent="0.35">
      <c r="A1005" s="3" t="s">
        <v>6888</v>
      </c>
      <c r="B1005" s="3" t="s">
        <v>13</v>
      </c>
      <c r="C1005" s="3">
        <v>224204</v>
      </c>
      <c r="D1005" s="3">
        <v>5</v>
      </c>
      <c r="E1005" s="3">
        <v>164</v>
      </c>
      <c r="F1005" s="4">
        <v>2.44293E-42</v>
      </c>
      <c r="G1005" s="3">
        <v>142.845</v>
      </c>
      <c r="H1005" s="3" t="s">
        <v>3351</v>
      </c>
      <c r="I1005" s="3" t="s">
        <v>3352</v>
      </c>
      <c r="J1005" s="3" t="s">
        <v>113</v>
      </c>
      <c r="K1005" s="3" t="s">
        <v>3353</v>
      </c>
      <c r="L1005" s="3" t="s">
        <v>3354</v>
      </c>
    </row>
    <row r="1006" spans="1:12" x14ac:dyDescent="0.35">
      <c r="A1006" s="3" t="s">
        <v>6889</v>
      </c>
      <c r="B1006" s="3" t="s">
        <v>13</v>
      </c>
      <c r="C1006" s="3">
        <v>223413</v>
      </c>
      <c r="D1006" s="3">
        <v>1</v>
      </c>
      <c r="E1006" s="3">
        <v>236</v>
      </c>
      <c r="F1006" s="4">
        <v>2.8711599999999998E-139</v>
      </c>
      <c r="G1006" s="3">
        <v>390.02</v>
      </c>
      <c r="H1006" s="3" t="s">
        <v>3323</v>
      </c>
      <c r="I1006" s="3" t="s">
        <v>3324</v>
      </c>
      <c r="J1006" s="3" t="s">
        <v>16</v>
      </c>
      <c r="K1006" s="3" t="s">
        <v>3325</v>
      </c>
      <c r="L1006" s="3" t="s">
        <v>3326</v>
      </c>
    </row>
    <row r="1007" spans="1:12" x14ac:dyDescent="0.35">
      <c r="A1007" s="3" t="s">
        <v>6890</v>
      </c>
      <c r="B1007" s="3" t="s">
        <v>13</v>
      </c>
      <c r="C1007" s="3">
        <v>224567</v>
      </c>
      <c r="D1007" s="3">
        <v>46</v>
      </c>
      <c r="E1007" s="3">
        <v>364</v>
      </c>
      <c r="F1007" s="4">
        <v>1.63316E-40</v>
      </c>
      <c r="G1007" s="3">
        <v>149.37799999999999</v>
      </c>
      <c r="H1007" s="3" t="s">
        <v>3057</v>
      </c>
      <c r="I1007" s="3" t="s">
        <v>3058</v>
      </c>
      <c r="J1007" s="3" t="s">
        <v>16</v>
      </c>
      <c r="K1007" s="3" t="s">
        <v>148</v>
      </c>
      <c r="L1007" s="3" t="s">
        <v>3059</v>
      </c>
    </row>
    <row r="1008" spans="1:12" x14ac:dyDescent="0.35">
      <c r="A1008" s="3" t="s">
        <v>6891</v>
      </c>
      <c r="B1008" s="3" t="s">
        <v>13</v>
      </c>
      <c r="C1008" s="3">
        <v>225216</v>
      </c>
      <c r="D1008" s="3">
        <v>8</v>
      </c>
      <c r="E1008" s="3">
        <v>112</v>
      </c>
      <c r="F1008" s="4">
        <v>2.65217E-14</v>
      </c>
      <c r="G1008" s="3">
        <v>63.5505</v>
      </c>
      <c r="H1008" s="3" t="s">
        <v>4247</v>
      </c>
      <c r="I1008" s="3" t="s">
        <v>4248</v>
      </c>
      <c r="J1008" s="3" t="s">
        <v>16</v>
      </c>
      <c r="K1008" s="3" t="s">
        <v>4249</v>
      </c>
      <c r="L1008" s="3" t="s">
        <v>4250</v>
      </c>
    </row>
    <row r="1009" spans="1:12" x14ac:dyDescent="0.35">
      <c r="A1009" s="3" t="s">
        <v>6892</v>
      </c>
      <c r="B1009" s="3" t="s">
        <v>25</v>
      </c>
      <c r="C1009" s="3">
        <v>412624</v>
      </c>
      <c r="D1009" s="3">
        <v>2</v>
      </c>
      <c r="E1009" s="3">
        <v>83</v>
      </c>
      <c r="F1009" s="4">
        <v>2.7011000000000001E-11</v>
      </c>
      <c r="G1009" s="3">
        <v>53.942700000000002</v>
      </c>
      <c r="H1009" s="3" t="s">
        <v>4252</v>
      </c>
      <c r="I1009" s="3" t="s">
        <v>4253</v>
      </c>
      <c r="J1009" s="3" t="s">
        <v>16</v>
      </c>
      <c r="K1009" s="3" t="s">
        <v>16</v>
      </c>
      <c r="L1009" s="3" t="s">
        <v>4254</v>
      </c>
    </row>
    <row r="1010" spans="1:12" x14ac:dyDescent="0.35">
      <c r="A1010" s="3" t="s">
        <v>6893</v>
      </c>
      <c r="B1010" s="3" t="s">
        <v>13</v>
      </c>
      <c r="C1010" s="3">
        <v>223715</v>
      </c>
      <c r="D1010" s="3">
        <v>9</v>
      </c>
      <c r="E1010" s="3">
        <v>287</v>
      </c>
      <c r="F1010" s="4">
        <v>1.2805699999999999E-31</v>
      </c>
      <c r="G1010" s="3">
        <v>119.85899999999999</v>
      </c>
      <c r="H1010" s="3" t="s">
        <v>1865</v>
      </c>
      <c r="I1010" s="3" t="s">
        <v>1866</v>
      </c>
      <c r="J1010" s="3" t="s">
        <v>16</v>
      </c>
      <c r="K1010" s="3" t="s">
        <v>1867</v>
      </c>
      <c r="L1010" s="3" t="s">
        <v>1868</v>
      </c>
    </row>
    <row r="1011" spans="1:12" x14ac:dyDescent="0.35">
      <c r="A1011" s="3" t="s">
        <v>6894</v>
      </c>
      <c r="B1011" s="3" t="s">
        <v>13</v>
      </c>
      <c r="C1011" s="3">
        <v>223816</v>
      </c>
      <c r="D1011" s="3">
        <v>2</v>
      </c>
      <c r="E1011" s="3">
        <v>218</v>
      </c>
      <c r="F1011" s="4">
        <v>5.5995300000000003E-67</v>
      </c>
      <c r="G1011" s="3">
        <v>205.60900000000001</v>
      </c>
      <c r="H1011" s="3" t="s">
        <v>880</v>
      </c>
      <c r="I1011" s="3" t="s">
        <v>881</v>
      </c>
      <c r="J1011" s="3" t="s">
        <v>16</v>
      </c>
      <c r="K1011" s="3" t="s">
        <v>882</v>
      </c>
      <c r="L1011" s="3" t="s">
        <v>883</v>
      </c>
    </row>
    <row r="1012" spans="1:12" x14ac:dyDescent="0.35">
      <c r="A1012" s="3" t="s">
        <v>6895</v>
      </c>
      <c r="B1012" s="3" t="s">
        <v>25</v>
      </c>
      <c r="C1012" s="3">
        <v>413137</v>
      </c>
      <c r="D1012" s="3">
        <v>11</v>
      </c>
      <c r="E1012" s="3">
        <v>224</v>
      </c>
      <c r="F1012" s="4">
        <v>6.5916700000000001E-15</v>
      </c>
      <c r="G1012" s="3">
        <v>72.392600000000002</v>
      </c>
      <c r="H1012" s="3" t="s">
        <v>4258</v>
      </c>
      <c r="I1012" s="3" t="s">
        <v>4259</v>
      </c>
      <c r="J1012" s="3" t="s">
        <v>16</v>
      </c>
      <c r="K1012" s="3" t="s">
        <v>16</v>
      </c>
      <c r="L1012" s="3" t="s">
        <v>4260</v>
      </c>
    </row>
    <row r="1013" spans="1:12" x14ac:dyDescent="0.35">
      <c r="A1013" s="3" t="s">
        <v>6896</v>
      </c>
      <c r="B1013" s="3" t="s">
        <v>13</v>
      </c>
      <c r="C1013" s="3">
        <v>224215</v>
      </c>
      <c r="D1013" s="3">
        <v>6</v>
      </c>
      <c r="E1013" s="3">
        <v>228</v>
      </c>
      <c r="F1013" s="4">
        <v>2.2693499999999999E-55</v>
      </c>
      <c r="G1013" s="3">
        <v>176.71600000000001</v>
      </c>
      <c r="H1013" s="3" t="s">
        <v>4263</v>
      </c>
      <c r="I1013" s="3" t="s">
        <v>4264</v>
      </c>
      <c r="J1013" s="3" t="s">
        <v>16</v>
      </c>
      <c r="K1013" s="3" t="s">
        <v>4265</v>
      </c>
      <c r="L1013" s="3" t="s">
        <v>4266</v>
      </c>
    </row>
    <row r="1014" spans="1:12" x14ac:dyDescent="0.35">
      <c r="A1014" s="3" t="s">
        <v>6897</v>
      </c>
      <c r="B1014" s="3" t="s">
        <v>13</v>
      </c>
      <c r="C1014" s="3">
        <v>226827</v>
      </c>
      <c r="D1014" s="3">
        <v>2</v>
      </c>
      <c r="E1014" s="3">
        <v>107</v>
      </c>
      <c r="F1014" s="4">
        <v>3.7484200000000003E-24</v>
      </c>
      <c r="G1014" s="3">
        <v>88.121600000000001</v>
      </c>
      <c r="H1014" s="3" t="s">
        <v>4268</v>
      </c>
      <c r="I1014" s="3" t="s">
        <v>4269</v>
      </c>
      <c r="J1014" s="3" t="s">
        <v>16</v>
      </c>
      <c r="K1014" s="3" t="s">
        <v>4270</v>
      </c>
      <c r="L1014" s="3" t="s">
        <v>4271</v>
      </c>
    </row>
    <row r="1015" spans="1:12" x14ac:dyDescent="0.35">
      <c r="A1015" s="3" t="s">
        <v>6898</v>
      </c>
      <c r="B1015" s="3" t="s">
        <v>25</v>
      </c>
      <c r="C1015" s="3">
        <v>357184</v>
      </c>
      <c r="D1015" s="3">
        <v>52</v>
      </c>
      <c r="E1015" s="3">
        <v>156</v>
      </c>
      <c r="F1015" s="3">
        <v>8.6094100000000005E-4</v>
      </c>
      <c r="G1015" s="3">
        <v>42.2806</v>
      </c>
      <c r="H1015" s="3" t="s">
        <v>3436</v>
      </c>
      <c r="I1015" s="3" t="s">
        <v>3437</v>
      </c>
      <c r="J1015" s="3" t="s">
        <v>99</v>
      </c>
      <c r="K1015" s="3" t="s">
        <v>16</v>
      </c>
      <c r="L1015" s="3" t="s">
        <v>3438</v>
      </c>
    </row>
    <row r="1016" spans="1:12" x14ac:dyDescent="0.35">
      <c r="A1016" s="3" t="s">
        <v>6899</v>
      </c>
      <c r="B1016" s="3" t="s">
        <v>25</v>
      </c>
      <c r="C1016" s="3">
        <v>357184</v>
      </c>
      <c r="D1016" s="3">
        <v>56</v>
      </c>
      <c r="E1016" s="3">
        <v>173</v>
      </c>
      <c r="F1016" s="4">
        <v>2.2959000000000002E-5</v>
      </c>
      <c r="G1016" s="3">
        <v>47.288200000000003</v>
      </c>
      <c r="H1016" s="3" t="s">
        <v>3436</v>
      </c>
      <c r="I1016" s="3" t="s">
        <v>3437</v>
      </c>
      <c r="J1016" s="3" t="s">
        <v>99</v>
      </c>
      <c r="K1016" s="3" t="s">
        <v>16</v>
      </c>
      <c r="L1016" s="3" t="s">
        <v>3438</v>
      </c>
    </row>
    <row r="1017" spans="1:12" x14ac:dyDescent="0.35">
      <c r="A1017" s="3" t="s">
        <v>6900</v>
      </c>
      <c r="B1017" s="3" t="s">
        <v>13</v>
      </c>
      <c r="C1017" s="3">
        <v>224059</v>
      </c>
      <c r="D1017" s="3">
        <v>2</v>
      </c>
      <c r="E1017" s="3">
        <v>224</v>
      </c>
      <c r="F1017" s="4">
        <v>8.7763400000000003E-105</v>
      </c>
      <c r="G1017" s="3">
        <v>302.50599999999997</v>
      </c>
      <c r="H1017" s="3" t="s">
        <v>782</v>
      </c>
      <c r="I1017" s="3" t="s">
        <v>783</v>
      </c>
      <c r="J1017" s="3" t="s">
        <v>16</v>
      </c>
      <c r="K1017" s="3" t="s">
        <v>369</v>
      </c>
      <c r="L1017" s="3" t="s">
        <v>784</v>
      </c>
    </row>
    <row r="1018" spans="1:12" x14ac:dyDescent="0.35">
      <c r="A1018" s="3" t="s">
        <v>6901</v>
      </c>
      <c r="B1018" s="3" t="s">
        <v>25</v>
      </c>
      <c r="C1018" s="3">
        <v>413229</v>
      </c>
      <c r="D1018" s="3">
        <v>1</v>
      </c>
      <c r="E1018" s="3">
        <v>114</v>
      </c>
      <c r="F1018" s="4">
        <v>1.2122E-23</v>
      </c>
      <c r="G1018" s="3">
        <v>87.471400000000003</v>
      </c>
      <c r="H1018" s="3" t="s">
        <v>263</v>
      </c>
      <c r="I1018" s="3" t="s">
        <v>264</v>
      </c>
      <c r="J1018" s="3" t="s">
        <v>16</v>
      </c>
      <c r="K1018" s="3" t="s">
        <v>16</v>
      </c>
      <c r="L1018" s="3" t="s">
        <v>265</v>
      </c>
    </row>
    <row r="1019" spans="1:12" x14ac:dyDescent="0.35">
      <c r="A1019" s="3" t="s">
        <v>6902</v>
      </c>
      <c r="B1019" s="3" t="s">
        <v>13</v>
      </c>
      <c r="C1019" s="3">
        <v>223155</v>
      </c>
      <c r="D1019" s="3">
        <v>1</v>
      </c>
      <c r="E1019" s="3">
        <v>268</v>
      </c>
      <c r="F1019" s="4">
        <v>5.15138E-112</v>
      </c>
      <c r="G1019" s="3">
        <v>323.79500000000002</v>
      </c>
      <c r="H1019" s="3" t="s">
        <v>4277</v>
      </c>
      <c r="I1019" s="3" t="s">
        <v>4278</v>
      </c>
      <c r="J1019" s="3" t="s">
        <v>16</v>
      </c>
      <c r="K1019" s="3" t="s">
        <v>4279</v>
      </c>
      <c r="L1019" s="3" t="s">
        <v>4280</v>
      </c>
    </row>
    <row r="1020" spans="1:12" x14ac:dyDescent="0.35">
      <c r="A1020" s="3" t="s">
        <v>6903</v>
      </c>
      <c r="B1020" s="3" t="s">
        <v>13</v>
      </c>
      <c r="C1020" s="3">
        <v>223775</v>
      </c>
      <c r="D1020" s="3">
        <v>1</v>
      </c>
      <c r="E1020" s="3">
        <v>167</v>
      </c>
      <c r="F1020" s="4">
        <v>1.1553600000000001E-52</v>
      </c>
      <c r="G1020" s="3">
        <v>165.46</v>
      </c>
      <c r="H1020" s="3" t="s">
        <v>4282</v>
      </c>
      <c r="I1020" s="3" t="s">
        <v>4283</v>
      </c>
      <c r="J1020" s="3" t="s">
        <v>16</v>
      </c>
      <c r="K1020" s="3" t="s">
        <v>1597</v>
      </c>
      <c r="L1020" s="3" t="s">
        <v>4284</v>
      </c>
    </row>
    <row r="1021" spans="1:12" x14ac:dyDescent="0.35">
      <c r="A1021" s="3" t="s">
        <v>6904</v>
      </c>
      <c r="B1021" s="3" t="s">
        <v>13</v>
      </c>
      <c r="C1021" s="3">
        <v>223206</v>
      </c>
      <c r="D1021" s="3">
        <v>1</v>
      </c>
      <c r="E1021" s="3">
        <v>426</v>
      </c>
      <c r="F1021" s="4">
        <v>3.3262899999999999E-176</v>
      </c>
      <c r="G1021" s="3">
        <v>499.04899999999998</v>
      </c>
      <c r="H1021" s="3" t="s">
        <v>4286</v>
      </c>
      <c r="I1021" s="3" t="s">
        <v>4287</v>
      </c>
      <c r="J1021" s="3" t="s">
        <v>16</v>
      </c>
      <c r="K1021" s="3" t="s">
        <v>4288</v>
      </c>
      <c r="L1021" s="3" t="s">
        <v>4289</v>
      </c>
    </row>
    <row r="1022" spans="1:12" x14ac:dyDescent="0.35">
      <c r="A1022" s="3" t="s">
        <v>6905</v>
      </c>
      <c r="B1022" s="3" t="s">
        <v>13</v>
      </c>
      <c r="C1022" s="3">
        <v>223364</v>
      </c>
      <c r="D1022" s="3">
        <v>20</v>
      </c>
      <c r="E1022" s="3">
        <v>287</v>
      </c>
      <c r="F1022" s="4">
        <v>2.70591E-77</v>
      </c>
      <c r="G1022" s="3">
        <v>239.15299999999999</v>
      </c>
      <c r="H1022" s="3" t="s">
        <v>4291</v>
      </c>
      <c r="I1022" s="3" t="s">
        <v>4292</v>
      </c>
      <c r="J1022" s="3" t="s">
        <v>16</v>
      </c>
      <c r="K1022" s="3" t="s">
        <v>4293</v>
      </c>
      <c r="L1022" s="3" t="s">
        <v>4294</v>
      </c>
    </row>
    <row r="1023" spans="1:12" x14ac:dyDescent="0.35">
      <c r="A1023" s="3" t="s">
        <v>6906</v>
      </c>
      <c r="B1023" s="3" t="s">
        <v>13</v>
      </c>
      <c r="C1023" s="3">
        <v>223160</v>
      </c>
      <c r="D1023" s="3">
        <v>1</v>
      </c>
      <c r="E1023" s="3">
        <v>382</v>
      </c>
      <c r="F1023" s="4">
        <v>5.0596599999999999E-169</v>
      </c>
      <c r="G1023" s="3">
        <v>476.678</v>
      </c>
      <c r="H1023" s="3" t="s">
        <v>4296</v>
      </c>
      <c r="I1023" s="3" t="s">
        <v>4297</v>
      </c>
      <c r="J1023" s="3" t="s">
        <v>16</v>
      </c>
      <c r="K1023" s="3" t="s">
        <v>4298</v>
      </c>
      <c r="L1023" s="3" t="s">
        <v>4299</v>
      </c>
    </row>
    <row r="1024" spans="1:12" x14ac:dyDescent="0.35">
      <c r="A1024" s="3" t="s">
        <v>6907</v>
      </c>
      <c r="B1024" s="3" t="s">
        <v>13</v>
      </c>
      <c r="C1024" s="3">
        <v>223414</v>
      </c>
      <c r="D1024" s="3">
        <v>1</v>
      </c>
      <c r="E1024" s="3">
        <v>355</v>
      </c>
      <c r="F1024" s="4">
        <v>1.6206400000000001E-153</v>
      </c>
      <c r="G1024" s="3">
        <v>435.86200000000002</v>
      </c>
      <c r="H1024" s="3" t="s">
        <v>4305</v>
      </c>
      <c r="I1024" s="3" t="s">
        <v>4306</v>
      </c>
      <c r="J1024" s="3" t="s">
        <v>16</v>
      </c>
      <c r="K1024" s="3" t="s">
        <v>393</v>
      </c>
      <c r="L1024" s="3" t="s">
        <v>4307</v>
      </c>
    </row>
    <row r="1025" spans="1:12" x14ac:dyDescent="0.35">
      <c r="A1025" s="3" t="s">
        <v>6908</v>
      </c>
      <c r="B1025" s="3" t="s">
        <v>13</v>
      </c>
      <c r="C1025" s="3">
        <v>223247</v>
      </c>
      <c r="D1025" s="3">
        <v>3</v>
      </c>
      <c r="E1025" s="3">
        <v>284</v>
      </c>
      <c r="F1025" s="4">
        <v>2.1371200000000002E-99</v>
      </c>
      <c r="G1025" s="3">
        <v>292.63499999999999</v>
      </c>
      <c r="H1025" s="3" t="s">
        <v>4309</v>
      </c>
      <c r="I1025" s="3" t="s">
        <v>4310</v>
      </c>
      <c r="J1025" s="3" t="s">
        <v>16</v>
      </c>
      <c r="K1025" s="3" t="s">
        <v>4311</v>
      </c>
      <c r="L1025" s="3" t="s">
        <v>4312</v>
      </c>
    </row>
    <row r="1026" spans="1:12" x14ac:dyDescent="0.35">
      <c r="A1026" s="3" t="s">
        <v>6909</v>
      </c>
      <c r="B1026" s="3" t="s">
        <v>13</v>
      </c>
      <c r="C1026" s="3">
        <v>223782</v>
      </c>
      <c r="D1026" s="3">
        <v>1</v>
      </c>
      <c r="E1026" s="3">
        <v>225</v>
      </c>
      <c r="F1026" s="4">
        <v>3.6975400000000002E-62</v>
      </c>
      <c r="G1026" s="3">
        <v>193.72499999999999</v>
      </c>
      <c r="H1026" s="3" t="s">
        <v>4314</v>
      </c>
      <c r="I1026" s="3" t="s">
        <v>4315</v>
      </c>
      <c r="J1026" s="3" t="s">
        <v>16</v>
      </c>
      <c r="K1026" s="3" t="s">
        <v>825</v>
      </c>
      <c r="L1026" s="3" t="s">
        <v>4316</v>
      </c>
    </row>
    <row r="1027" spans="1:12" x14ac:dyDescent="0.35">
      <c r="A1027" s="3" t="s">
        <v>6910</v>
      </c>
      <c r="B1027" s="3" t="s">
        <v>13</v>
      </c>
      <c r="C1027" s="3">
        <v>224017</v>
      </c>
      <c r="D1027" s="3">
        <v>12</v>
      </c>
      <c r="E1027" s="3">
        <v>384</v>
      </c>
      <c r="F1027" s="4">
        <v>1.5613700000000001E-115</v>
      </c>
      <c r="G1027" s="3">
        <v>341.59800000000001</v>
      </c>
      <c r="H1027" s="3" t="s">
        <v>4318</v>
      </c>
      <c r="I1027" s="3" t="s">
        <v>4319</v>
      </c>
      <c r="J1027" s="3" t="s">
        <v>16</v>
      </c>
      <c r="K1027" s="3" t="s">
        <v>4320</v>
      </c>
      <c r="L1027" s="3" t="s">
        <v>4321</v>
      </c>
    </row>
    <row r="1028" spans="1:12" x14ac:dyDescent="0.35">
      <c r="A1028" s="3" t="s">
        <v>6911</v>
      </c>
      <c r="B1028" s="3" t="s">
        <v>13</v>
      </c>
      <c r="C1028" s="3">
        <v>223265</v>
      </c>
      <c r="D1028" s="3">
        <v>12</v>
      </c>
      <c r="E1028" s="3">
        <v>649</v>
      </c>
      <c r="F1028" s="3">
        <v>0</v>
      </c>
      <c r="G1028" s="3">
        <v>1063.28</v>
      </c>
      <c r="H1028" s="3" t="s">
        <v>2636</v>
      </c>
      <c r="I1028" s="3" t="s">
        <v>2637</v>
      </c>
      <c r="J1028" s="3" t="s">
        <v>16</v>
      </c>
      <c r="K1028" s="3" t="s">
        <v>2638</v>
      </c>
      <c r="L1028" s="3" t="s">
        <v>2639</v>
      </c>
    </row>
    <row r="1029" spans="1:12" x14ac:dyDescent="0.35">
      <c r="A1029" s="3" t="s">
        <v>6912</v>
      </c>
      <c r="B1029" s="3" t="s">
        <v>13</v>
      </c>
      <c r="C1029" s="3">
        <v>223620</v>
      </c>
      <c r="D1029" s="3">
        <v>1</v>
      </c>
      <c r="E1029" s="3">
        <v>197</v>
      </c>
      <c r="F1029" s="4">
        <v>5.5646100000000004E-34</v>
      </c>
      <c r="G1029" s="3">
        <v>120.251</v>
      </c>
      <c r="H1029" s="3" t="s">
        <v>746</v>
      </c>
      <c r="I1029" s="3" t="s">
        <v>747</v>
      </c>
      <c r="J1029" s="3" t="s">
        <v>16</v>
      </c>
      <c r="K1029" s="3" t="s">
        <v>236</v>
      </c>
      <c r="L1029" s="3" t="s">
        <v>748</v>
      </c>
    </row>
    <row r="1030" spans="1:12" x14ac:dyDescent="0.35">
      <c r="A1030" s="3" t="s">
        <v>6913</v>
      </c>
      <c r="B1030" s="3" t="s">
        <v>25</v>
      </c>
      <c r="C1030" s="3">
        <v>223562</v>
      </c>
      <c r="D1030" s="3">
        <v>1</v>
      </c>
      <c r="E1030" s="3">
        <v>487</v>
      </c>
      <c r="F1030" s="4">
        <v>2.2125600000000001E-95</v>
      </c>
      <c r="G1030" s="3">
        <v>298.39499999999998</v>
      </c>
      <c r="H1030" s="3" t="s">
        <v>241</v>
      </c>
      <c r="I1030" s="3" t="s">
        <v>4328</v>
      </c>
      <c r="J1030" s="3" t="s">
        <v>16</v>
      </c>
      <c r="K1030" s="3" t="s">
        <v>16</v>
      </c>
      <c r="L1030" s="3" t="s">
        <v>242</v>
      </c>
    </row>
    <row r="1031" spans="1:12" x14ac:dyDescent="0.35">
      <c r="A1031" s="3" t="s">
        <v>6914</v>
      </c>
      <c r="B1031" s="3" t="s">
        <v>13</v>
      </c>
      <c r="C1031" s="3">
        <v>223959</v>
      </c>
      <c r="D1031" s="3">
        <v>1</v>
      </c>
      <c r="E1031" s="3">
        <v>252</v>
      </c>
      <c r="F1031" s="4">
        <v>2.6899100000000001E-65</v>
      </c>
      <c r="G1031" s="3">
        <v>203.511</v>
      </c>
      <c r="H1031" s="3" t="s">
        <v>721</v>
      </c>
      <c r="I1031" s="3" t="s">
        <v>722</v>
      </c>
      <c r="J1031" s="3" t="s">
        <v>16</v>
      </c>
      <c r="K1031" s="3" t="s">
        <v>621</v>
      </c>
      <c r="L1031" s="3" t="s">
        <v>723</v>
      </c>
    </row>
    <row r="1032" spans="1:12" x14ac:dyDescent="0.35">
      <c r="A1032" s="3" t="s">
        <v>6915</v>
      </c>
      <c r="B1032" s="3" t="s">
        <v>25</v>
      </c>
      <c r="C1032" s="3">
        <v>415825</v>
      </c>
      <c r="D1032" s="3">
        <v>7</v>
      </c>
      <c r="E1032" s="3">
        <v>100</v>
      </c>
      <c r="F1032" s="4">
        <v>3.8622800000000002E-28</v>
      </c>
      <c r="G1032" s="3">
        <v>97.714399999999998</v>
      </c>
      <c r="H1032" s="3" t="s">
        <v>4128</v>
      </c>
      <c r="I1032" s="3" t="s">
        <v>4129</v>
      </c>
      <c r="J1032" s="3" t="s">
        <v>16</v>
      </c>
      <c r="K1032" s="3" t="s">
        <v>16</v>
      </c>
      <c r="L1032" s="3" t="s">
        <v>4130</v>
      </c>
    </row>
    <row r="1033" spans="1:12" x14ac:dyDescent="0.35">
      <c r="A1033" s="3" t="s">
        <v>6916</v>
      </c>
      <c r="B1033" s="3" t="s">
        <v>13</v>
      </c>
      <c r="C1033" s="3">
        <v>223843</v>
      </c>
      <c r="D1033" s="3">
        <v>1</v>
      </c>
      <c r="E1033" s="3">
        <v>391</v>
      </c>
      <c r="F1033" s="4">
        <v>2.6382000000000001E-79</v>
      </c>
      <c r="G1033" s="3">
        <v>249.071</v>
      </c>
      <c r="H1033" s="3" t="s">
        <v>3783</v>
      </c>
      <c r="I1033" s="3" t="s">
        <v>3784</v>
      </c>
      <c r="J1033" s="3" t="s">
        <v>16</v>
      </c>
      <c r="K1033" s="3" t="s">
        <v>3785</v>
      </c>
      <c r="L1033" s="3" t="s">
        <v>3786</v>
      </c>
    </row>
    <row r="1034" spans="1:12" x14ac:dyDescent="0.35">
      <c r="A1034" s="3" t="s">
        <v>6917</v>
      </c>
      <c r="B1034" s="3" t="s">
        <v>13</v>
      </c>
      <c r="C1034" s="3">
        <v>223475</v>
      </c>
      <c r="D1034" s="3">
        <v>6</v>
      </c>
      <c r="E1034" s="3">
        <v>187</v>
      </c>
      <c r="F1034" s="4">
        <v>7.1157000000000005E-23</v>
      </c>
      <c r="G1034" s="3">
        <v>91.232699999999994</v>
      </c>
      <c r="H1034" s="3" t="s">
        <v>6918</v>
      </c>
      <c r="I1034" s="3" t="s">
        <v>6919</v>
      </c>
      <c r="J1034" s="3" t="s">
        <v>16</v>
      </c>
      <c r="K1034" s="3" t="s">
        <v>3362</v>
      </c>
      <c r="L1034" s="3" t="s">
        <v>6920</v>
      </c>
    </row>
    <row r="1035" spans="1:12" x14ac:dyDescent="0.35">
      <c r="A1035" s="3" t="s">
        <v>6921</v>
      </c>
      <c r="B1035" s="3" t="s">
        <v>13</v>
      </c>
      <c r="C1035" s="3">
        <v>224023</v>
      </c>
      <c r="D1035" s="3">
        <v>13</v>
      </c>
      <c r="E1035" s="3">
        <v>121</v>
      </c>
      <c r="F1035" s="4">
        <v>3.0669100000000001E-31</v>
      </c>
      <c r="G1035" s="3">
        <v>107.37</v>
      </c>
      <c r="H1035" s="3" t="s">
        <v>6922</v>
      </c>
      <c r="I1035" s="3" t="s">
        <v>6923</v>
      </c>
      <c r="J1035" s="3" t="s">
        <v>16</v>
      </c>
      <c r="K1035" s="3" t="s">
        <v>111</v>
      </c>
      <c r="L1035" s="3" t="s">
        <v>114</v>
      </c>
    </row>
    <row r="1036" spans="1:12" x14ac:dyDescent="0.35">
      <c r="A1036" s="3" t="s">
        <v>6924</v>
      </c>
      <c r="B1036" s="3" t="s">
        <v>13</v>
      </c>
      <c r="C1036" s="3">
        <v>225107</v>
      </c>
      <c r="D1036" s="3">
        <v>3</v>
      </c>
      <c r="E1036" s="3">
        <v>210</v>
      </c>
      <c r="F1036" s="4">
        <v>2.05889E-81</v>
      </c>
      <c r="G1036" s="3">
        <v>241.054</v>
      </c>
      <c r="H1036" s="3" t="s">
        <v>4342</v>
      </c>
      <c r="I1036" s="3" t="s">
        <v>4343</v>
      </c>
      <c r="J1036" s="3" t="s">
        <v>16</v>
      </c>
      <c r="K1036" s="3" t="s">
        <v>4344</v>
      </c>
      <c r="L1036" s="3" t="s">
        <v>4345</v>
      </c>
    </row>
    <row r="1037" spans="1:12" x14ac:dyDescent="0.35">
      <c r="A1037" s="3" t="s">
        <v>6925</v>
      </c>
      <c r="B1037" s="3" t="s">
        <v>25</v>
      </c>
      <c r="C1037" s="3">
        <v>418643</v>
      </c>
      <c r="D1037" s="3">
        <v>2</v>
      </c>
      <c r="E1037" s="3">
        <v>229</v>
      </c>
      <c r="F1037" s="4">
        <v>4.1951300000000002E-19</v>
      </c>
      <c r="G1037" s="3">
        <v>82.415999999999997</v>
      </c>
      <c r="H1037" s="3" t="s">
        <v>4350</v>
      </c>
      <c r="I1037" s="3" t="s">
        <v>4351</v>
      </c>
      <c r="J1037" s="3" t="s">
        <v>16</v>
      </c>
      <c r="K1037" s="3" t="s">
        <v>16</v>
      </c>
      <c r="L1037" s="3" t="s">
        <v>4352</v>
      </c>
    </row>
    <row r="1038" spans="1:12" x14ac:dyDescent="0.35">
      <c r="A1038" s="3" t="s">
        <v>6926</v>
      </c>
      <c r="B1038" s="3" t="s">
        <v>13</v>
      </c>
      <c r="C1038" s="3">
        <v>223844</v>
      </c>
      <c r="D1038" s="3">
        <v>3</v>
      </c>
      <c r="E1038" s="3">
        <v>437</v>
      </c>
      <c r="F1038" s="3">
        <v>0</v>
      </c>
      <c r="G1038" s="3">
        <v>547.17999999999995</v>
      </c>
      <c r="H1038" s="3" t="s">
        <v>4354</v>
      </c>
      <c r="I1038" s="3" t="s">
        <v>4355</v>
      </c>
      <c r="J1038" s="3" t="s">
        <v>16</v>
      </c>
      <c r="K1038" s="3" t="s">
        <v>4356</v>
      </c>
      <c r="L1038" s="3" t="s">
        <v>4357</v>
      </c>
    </row>
    <row r="1039" spans="1:12" x14ac:dyDescent="0.35">
      <c r="A1039" s="3" t="s">
        <v>6927</v>
      </c>
      <c r="B1039" s="3" t="s">
        <v>13</v>
      </c>
      <c r="C1039" s="3">
        <v>223627</v>
      </c>
      <c r="D1039" s="3">
        <v>433</v>
      </c>
      <c r="E1039" s="3">
        <v>1038</v>
      </c>
      <c r="F1039" s="4">
        <v>1.0377999999999999E-95</v>
      </c>
      <c r="G1039" s="3">
        <v>323.22500000000002</v>
      </c>
      <c r="H1039" s="3" t="s">
        <v>4359</v>
      </c>
      <c r="I1039" s="3" t="s">
        <v>4360</v>
      </c>
      <c r="J1039" s="3" t="s">
        <v>16</v>
      </c>
      <c r="K1039" s="3" t="s">
        <v>4361</v>
      </c>
      <c r="L1039" s="3" t="s">
        <v>4362</v>
      </c>
    </row>
    <row r="1040" spans="1:12" x14ac:dyDescent="0.35">
      <c r="A1040" s="3" t="s">
        <v>6928</v>
      </c>
      <c r="B1040" s="3" t="s">
        <v>25</v>
      </c>
      <c r="C1040" s="3">
        <v>387686</v>
      </c>
      <c r="D1040" s="3">
        <v>1</v>
      </c>
      <c r="E1040" s="3">
        <v>168</v>
      </c>
      <c r="F1040" s="4">
        <v>1.7018499999999999E-10</v>
      </c>
      <c r="G1040" s="3">
        <v>56.867100000000001</v>
      </c>
      <c r="H1040" s="3" t="s">
        <v>3380</v>
      </c>
      <c r="I1040" s="3" t="s">
        <v>3381</v>
      </c>
      <c r="J1040" s="3" t="s">
        <v>16</v>
      </c>
      <c r="K1040" s="3" t="s">
        <v>16</v>
      </c>
      <c r="L1040" s="3" t="s">
        <v>3382</v>
      </c>
    </row>
    <row r="1041" spans="1:12" x14ac:dyDescent="0.35">
      <c r="A1041" s="3" t="s">
        <v>6929</v>
      </c>
      <c r="B1041" s="3" t="s">
        <v>13</v>
      </c>
      <c r="C1041" s="3">
        <v>223830</v>
      </c>
      <c r="D1041" s="3">
        <v>1</v>
      </c>
      <c r="E1041" s="3">
        <v>76</v>
      </c>
      <c r="F1041" s="4">
        <v>3.57701E-37</v>
      </c>
      <c r="G1041" s="3">
        <v>119.735</v>
      </c>
      <c r="H1041" s="3" t="s">
        <v>4365</v>
      </c>
      <c r="I1041" s="3" t="s">
        <v>4366</v>
      </c>
      <c r="J1041" s="3" t="s">
        <v>16</v>
      </c>
      <c r="K1041" s="3" t="s">
        <v>4367</v>
      </c>
      <c r="L1041" s="3" t="s">
        <v>4368</v>
      </c>
    </row>
    <row r="1042" spans="1:12" x14ac:dyDescent="0.35">
      <c r="A1042" s="3" t="s">
        <v>6930</v>
      </c>
      <c r="B1042" s="3" t="s">
        <v>25</v>
      </c>
      <c r="C1042" s="3">
        <v>223532</v>
      </c>
      <c r="D1042" s="3">
        <v>68</v>
      </c>
      <c r="E1042" s="3">
        <v>121</v>
      </c>
      <c r="F1042" s="3">
        <v>2.7533100000000002E-4</v>
      </c>
      <c r="G1042" s="3">
        <v>38.824300000000001</v>
      </c>
      <c r="H1042" s="3" t="s">
        <v>846</v>
      </c>
      <c r="I1042" s="3" t="s">
        <v>847</v>
      </c>
      <c r="J1042" s="3" t="s">
        <v>99</v>
      </c>
      <c r="K1042" s="3" t="s">
        <v>16</v>
      </c>
      <c r="L1042" s="3" t="s">
        <v>848</v>
      </c>
    </row>
    <row r="1043" spans="1:12" x14ac:dyDescent="0.35">
      <c r="A1043" s="3" t="s">
        <v>6931</v>
      </c>
      <c r="B1043" s="3" t="s">
        <v>13</v>
      </c>
      <c r="C1043" s="3">
        <v>223745</v>
      </c>
      <c r="D1043" s="3">
        <v>1</v>
      </c>
      <c r="E1043" s="3">
        <v>298</v>
      </c>
      <c r="F1043" s="4">
        <v>6.73814E-63</v>
      </c>
      <c r="G1043" s="3">
        <v>202.78299999999999</v>
      </c>
      <c r="H1043" s="3" t="s">
        <v>3886</v>
      </c>
      <c r="I1043" s="3" t="s">
        <v>3887</v>
      </c>
      <c r="J1043" s="3" t="s">
        <v>16</v>
      </c>
      <c r="K1043" s="3" t="s">
        <v>3888</v>
      </c>
      <c r="L1043" s="3" t="s">
        <v>3889</v>
      </c>
    </row>
    <row r="1044" spans="1:12" x14ac:dyDescent="0.35">
      <c r="A1044" s="3" t="s">
        <v>6932</v>
      </c>
      <c r="B1044" s="3" t="s">
        <v>25</v>
      </c>
      <c r="C1044" s="3">
        <v>416265</v>
      </c>
      <c r="D1044" s="3">
        <v>1</v>
      </c>
      <c r="E1044" s="3">
        <v>238</v>
      </c>
      <c r="F1044" s="4">
        <v>1.82329E-8</v>
      </c>
      <c r="G1044" s="3">
        <v>53.640500000000003</v>
      </c>
      <c r="H1044" s="3" t="s">
        <v>4377</v>
      </c>
      <c r="I1044" s="3" t="s">
        <v>4378</v>
      </c>
      <c r="J1044" s="3" t="s">
        <v>16</v>
      </c>
      <c r="K1044" s="3" t="s">
        <v>16</v>
      </c>
      <c r="L1044" s="3" t="s">
        <v>4379</v>
      </c>
    </row>
    <row r="1045" spans="1:12" x14ac:dyDescent="0.35">
      <c r="A1045" s="3" t="s">
        <v>6933</v>
      </c>
      <c r="B1045" s="3" t="s">
        <v>13</v>
      </c>
      <c r="C1045" s="3">
        <v>224055</v>
      </c>
      <c r="D1045" s="3">
        <v>53</v>
      </c>
      <c r="E1045" s="3">
        <v>527</v>
      </c>
      <c r="F1045" s="4">
        <v>1.0094100000000001E-77</v>
      </c>
      <c r="G1045" s="3">
        <v>255.04599999999999</v>
      </c>
      <c r="H1045" s="3" t="s">
        <v>1267</v>
      </c>
      <c r="I1045" s="3" t="s">
        <v>1268</v>
      </c>
      <c r="J1045" s="3" t="s">
        <v>16</v>
      </c>
      <c r="K1045" s="3" t="s">
        <v>1269</v>
      </c>
      <c r="L1045" s="3" t="s">
        <v>1270</v>
      </c>
    </row>
    <row r="1046" spans="1:12" x14ac:dyDescent="0.35">
      <c r="A1046" s="3" t="s">
        <v>6934</v>
      </c>
      <c r="B1046" s="3" t="s">
        <v>25</v>
      </c>
      <c r="C1046" s="3">
        <v>416295</v>
      </c>
      <c r="D1046" s="3">
        <v>1</v>
      </c>
      <c r="E1046" s="3">
        <v>70</v>
      </c>
      <c r="F1046" s="4">
        <v>4.5043699999999997E-27</v>
      </c>
      <c r="G1046" s="3">
        <v>92.910899999999998</v>
      </c>
      <c r="H1046" s="3" t="s">
        <v>4383</v>
      </c>
      <c r="I1046" s="3" t="s">
        <v>4384</v>
      </c>
      <c r="J1046" s="3" t="s">
        <v>16</v>
      </c>
      <c r="K1046" s="3" t="s">
        <v>16</v>
      </c>
      <c r="L1046" s="3" t="s">
        <v>4385</v>
      </c>
    </row>
    <row r="1047" spans="1:12" x14ac:dyDescent="0.35">
      <c r="A1047" s="3" t="s">
        <v>6935</v>
      </c>
      <c r="B1047" s="3" t="s">
        <v>13</v>
      </c>
      <c r="C1047" s="3">
        <v>225543</v>
      </c>
      <c r="D1047" s="3">
        <v>1</v>
      </c>
      <c r="E1047" s="3">
        <v>284</v>
      </c>
      <c r="F1047" s="4">
        <v>3.9410799999999998E-135</v>
      </c>
      <c r="G1047" s="3">
        <v>383.60399999999998</v>
      </c>
      <c r="H1047" s="3" t="s">
        <v>4392</v>
      </c>
      <c r="I1047" s="3" t="s">
        <v>4393</v>
      </c>
      <c r="J1047" s="3" t="s">
        <v>16</v>
      </c>
      <c r="K1047" s="3" t="s">
        <v>4394</v>
      </c>
      <c r="L1047" s="3" t="s">
        <v>4395</v>
      </c>
    </row>
    <row r="1048" spans="1:12" x14ac:dyDescent="0.35">
      <c r="A1048" s="3" t="s">
        <v>6936</v>
      </c>
      <c r="B1048" s="3" t="s">
        <v>13</v>
      </c>
      <c r="C1048" s="3">
        <v>223311</v>
      </c>
      <c r="D1048" s="3">
        <v>1</v>
      </c>
      <c r="E1048" s="3">
        <v>185</v>
      </c>
      <c r="F1048" s="4">
        <v>1.5980900000000001E-90</v>
      </c>
      <c r="G1048" s="3">
        <v>262.12900000000002</v>
      </c>
      <c r="H1048" s="3" t="s">
        <v>4397</v>
      </c>
      <c r="I1048" s="3" t="s">
        <v>4398</v>
      </c>
      <c r="J1048" s="3" t="s">
        <v>16</v>
      </c>
      <c r="K1048" s="3" t="s">
        <v>4399</v>
      </c>
      <c r="L1048" s="3" t="s">
        <v>4400</v>
      </c>
    </row>
    <row r="1049" spans="1:12" x14ac:dyDescent="0.35">
      <c r="A1049" s="3" t="s">
        <v>6937</v>
      </c>
      <c r="B1049" s="3" t="s">
        <v>13</v>
      </c>
      <c r="C1049" s="3">
        <v>223602</v>
      </c>
      <c r="D1049" s="3">
        <v>4</v>
      </c>
      <c r="E1049" s="3">
        <v>237</v>
      </c>
      <c r="F1049" s="4">
        <v>9.9935599999999991E-143</v>
      </c>
      <c r="G1049" s="3">
        <v>398.51499999999999</v>
      </c>
      <c r="H1049" s="3" t="s">
        <v>4402</v>
      </c>
      <c r="I1049" s="3" t="s">
        <v>4403</v>
      </c>
      <c r="J1049" s="3" t="s">
        <v>16</v>
      </c>
      <c r="K1049" s="3" t="s">
        <v>4404</v>
      </c>
      <c r="L1049" s="3" t="s">
        <v>4405</v>
      </c>
    </row>
    <row r="1050" spans="1:12" x14ac:dyDescent="0.35">
      <c r="A1050" s="3" t="s">
        <v>6938</v>
      </c>
      <c r="B1050" s="3" t="s">
        <v>13</v>
      </c>
      <c r="C1050" s="3">
        <v>223443</v>
      </c>
      <c r="D1050" s="3">
        <v>6</v>
      </c>
      <c r="E1050" s="3">
        <v>497</v>
      </c>
      <c r="F1050" s="4">
        <v>4.5299300000000001E-139</v>
      </c>
      <c r="G1050" s="3">
        <v>411.69200000000001</v>
      </c>
      <c r="H1050" s="3" t="s">
        <v>872</v>
      </c>
      <c r="I1050" s="3" t="s">
        <v>873</v>
      </c>
      <c r="J1050" s="3" t="s">
        <v>16</v>
      </c>
      <c r="K1050" s="3" t="s">
        <v>869</v>
      </c>
      <c r="L1050" s="3" t="s">
        <v>874</v>
      </c>
    </row>
    <row r="1051" spans="1:12" x14ac:dyDescent="0.35">
      <c r="A1051" s="3" t="s">
        <v>6939</v>
      </c>
      <c r="B1051" s="3" t="s">
        <v>13</v>
      </c>
      <c r="C1051" s="3">
        <v>224183</v>
      </c>
      <c r="D1051" s="3">
        <v>95</v>
      </c>
      <c r="E1051" s="3">
        <v>494</v>
      </c>
      <c r="F1051" s="4">
        <v>4.2626099999999999E-89</v>
      </c>
      <c r="G1051" s="3">
        <v>283.363</v>
      </c>
      <c r="H1051" s="3" t="s">
        <v>1381</v>
      </c>
      <c r="I1051" s="3" t="s">
        <v>1382</v>
      </c>
      <c r="J1051" s="3" t="s">
        <v>16</v>
      </c>
      <c r="K1051" s="3" t="s">
        <v>1383</v>
      </c>
      <c r="L1051" s="3" t="s">
        <v>1384</v>
      </c>
    </row>
    <row r="1052" spans="1:12" x14ac:dyDescent="0.35">
      <c r="A1052" s="3" t="s">
        <v>6939</v>
      </c>
      <c r="B1052" s="3" t="s">
        <v>13</v>
      </c>
      <c r="C1052" s="3">
        <v>225101</v>
      </c>
      <c r="D1052" s="3">
        <v>531</v>
      </c>
      <c r="E1052" s="3">
        <v>681</v>
      </c>
      <c r="F1052" s="4">
        <v>6.1297400000000004E-60</v>
      </c>
      <c r="G1052" s="3">
        <v>198.20400000000001</v>
      </c>
      <c r="H1052" s="3" t="s">
        <v>1385</v>
      </c>
      <c r="I1052" s="3" t="s">
        <v>1386</v>
      </c>
      <c r="J1052" s="3" t="s">
        <v>16</v>
      </c>
      <c r="K1052" s="3" t="s">
        <v>1387</v>
      </c>
      <c r="L1052" s="3" t="s">
        <v>1388</v>
      </c>
    </row>
    <row r="1053" spans="1:12" x14ac:dyDescent="0.35">
      <c r="A1053" s="3" t="s">
        <v>6939</v>
      </c>
      <c r="B1053" s="3" t="s">
        <v>13</v>
      </c>
      <c r="C1053" s="3">
        <v>224184</v>
      </c>
      <c r="D1053" s="3">
        <v>5</v>
      </c>
      <c r="E1053" s="3">
        <v>91</v>
      </c>
      <c r="F1053" s="4">
        <v>3.8571500000000002E-26</v>
      </c>
      <c r="G1053" s="3">
        <v>102.373</v>
      </c>
      <c r="H1053" s="3" t="s">
        <v>1389</v>
      </c>
      <c r="I1053" s="3" t="s">
        <v>1390</v>
      </c>
      <c r="J1053" s="3" t="s">
        <v>16</v>
      </c>
      <c r="K1053" s="3" t="s">
        <v>1391</v>
      </c>
      <c r="L1053" s="3" t="s">
        <v>1392</v>
      </c>
    </row>
    <row r="1054" spans="1:12" x14ac:dyDescent="0.35">
      <c r="A1054" s="3" t="s">
        <v>6940</v>
      </c>
      <c r="B1054" s="3" t="s">
        <v>13</v>
      </c>
      <c r="C1054" s="3">
        <v>225099</v>
      </c>
      <c r="D1054" s="3">
        <v>1</v>
      </c>
      <c r="E1054" s="3">
        <v>230</v>
      </c>
      <c r="F1054" s="4">
        <v>8.9285899999999999E-62</v>
      </c>
      <c r="G1054" s="3">
        <v>193.25899999999999</v>
      </c>
      <c r="H1054" s="3" t="s">
        <v>4191</v>
      </c>
      <c r="I1054" s="3" t="s">
        <v>4192</v>
      </c>
      <c r="J1054" s="3" t="s">
        <v>16</v>
      </c>
      <c r="K1054" s="3" t="s">
        <v>4193</v>
      </c>
      <c r="L1054" s="3" t="s">
        <v>2901</v>
      </c>
    </row>
    <row r="1055" spans="1:12" x14ac:dyDescent="0.35">
      <c r="A1055" s="3" t="s">
        <v>6941</v>
      </c>
      <c r="B1055" s="3" t="s">
        <v>13</v>
      </c>
      <c r="C1055" s="3">
        <v>223589</v>
      </c>
      <c r="D1055" s="3">
        <v>12</v>
      </c>
      <c r="E1055" s="3">
        <v>310</v>
      </c>
      <c r="F1055" s="4">
        <v>3.0109400000000003E-57</v>
      </c>
      <c r="G1055" s="3">
        <v>198.81299999999999</v>
      </c>
      <c r="H1055" s="3" t="s">
        <v>4410</v>
      </c>
      <c r="I1055" s="3" t="s">
        <v>4411</v>
      </c>
      <c r="J1055" s="3" t="s">
        <v>16</v>
      </c>
      <c r="K1055" s="3" t="s">
        <v>196</v>
      </c>
      <c r="L1055" s="3" t="s">
        <v>4412</v>
      </c>
    </row>
    <row r="1056" spans="1:12" x14ac:dyDescent="0.35">
      <c r="A1056" s="3" t="s">
        <v>6941</v>
      </c>
      <c r="B1056" s="3" t="s">
        <v>25</v>
      </c>
      <c r="C1056" s="3">
        <v>413465</v>
      </c>
      <c r="D1056" s="3">
        <v>345</v>
      </c>
      <c r="E1056" s="3">
        <v>531</v>
      </c>
      <c r="F1056" s="4">
        <v>1.47743E-31</v>
      </c>
      <c r="G1056" s="3">
        <v>124.83199999999999</v>
      </c>
      <c r="H1056" s="3" t="s">
        <v>2598</v>
      </c>
      <c r="I1056" s="3" t="s">
        <v>2599</v>
      </c>
      <c r="J1056" s="3" t="s">
        <v>113</v>
      </c>
      <c r="K1056" s="3" t="s">
        <v>16</v>
      </c>
      <c r="L1056" s="3" t="s">
        <v>2600</v>
      </c>
    </row>
    <row r="1057" spans="1:12" x14ac:dyDescent="0.35">
      <c r="A1057" s="3" t="s">
        <v>6942</v>
      </c>
      <c r="B1057" s="3" t="s">
        <v>13</v>
      </c>
      <c r="C1057" s="3">
        <v>223704</v>
      </c>
      <c r="D1057" s="3">
        <v>1</v>
      </c>
      <c r="E1057" s="3">
        <v>250</v>
      </c>
      <c r="F1057" s="4">
        <v>9.7156599999999999E-88</v>
      </c>
      <c r="G1057" s="3">
        <v>261.137</v>
      </c>
      <c r="H1057" s="3" t="s">
        <v>4414</v>
      </c>
      <c r="I1057" s="3" t="s">
        <v>4415</v>
      </c>
      <c r="J1057" s="3" t="s">
        <v>16</v>
      </c>
      <c r="K1057" s="3" t="s">
        <v>4416</v>
      </c>
      <c r="L1057" s="3" t="s">
        <v>4417</v>
      </c>
    </row>
    <row r="1058" spans="1:12" x14ac:dyDescent="0.35">
      <c r="A1058" s="3" t="s">
        <v>6943</v>
      </c>
      <c r="B1058" s="3" t="s">
        <v>13</v>
      </c>
      <c r="C1058" s="3">
        <v>223301</v>
      </c>
      <c r="D1058" s="3">
        <v>1</v>
      </c>
      <c r="E1058" s="3">
        <v>306</v>
      </c>
      <c r="F1058" s="4">
        <v>5.22635E-156</v>
      </c>
      <c r="G1058" s="3">
        <v>438.20299999999997</v>
      </c>
      <c r="H1058" s="3" t="s">
        <v>4427</v>
      </c>
      <c r="I1058" s="3" t="s">
        <v>4428</v>
      </c>
      <c r="J1058" s="3" t="s">
        <v>16</v>
      </c>
      <c r="K1058" s="3" t="s">
        <v>4429</v>
      </c>
      <c r="L1058" s="3" t="s">
        <v>4430</v>
      </c>
    </row>
    <row r="1059" spans="1:12" x14ac:dyDescent="0.35">
      <c r="A1059" s="3" t="s">
        <v>6944</v>
      </c>
      <c r="B1059" s="3" t="s">
        <v>13</v>
      </c>
      <c r="C1059" s="3">
        <v>224119</v>
      </c>
      <c r="D1059" s="3">
        <v>1</v>
      </c>
      <c r="E1059" s="3">
        <v>788</v>
      </c>
      <c r="F1059" s="3">
        <v>0</v>
      </c>
      <c r="G1059" s="3">
        <v>924.42399999999998</v>
      </c>
      <c r="H1059" s="3" t="s">
        <v>4432</v>
      </c>
      <c r="I1059" s="3" t="s">
        <v>4433</v>
      </c>
      <c r="J1059" s="3" t="s">
        <v>16</v>
      </c>
      <c r="K1059" s="3" t="s">
        <v>4434</v>
      </c>
      <c r="L1059" s="3" t="s">
        <v>4435</v>
      </c>
    </row>
    <row r="1060" spans="1:12" x14ac:dyDescent="0.35">
      <c r="A1060" s="3" t="s">
        <v>6945</v>
      </c>
      <c r="B1060" s="3" t="s">
        <v>13</v>
      </c>
      <c r="C1060" s="3">
        <v>224672</v>
      </c>
      <c r="D1060" s="3">
        <v>2</v>
      </c>
      <c r="E1060" s="3">
        <v>71</v>
      </c>
      <c r="F1060" s="4">
        <v>8.6008599999999997E-17</v>
      </c>
      <c r="G1060" s="3">
        <v>68.489000000000004</v>
      </c>
      <c r="H1060" s="3" t="s">
        <v>4437</v>
      </c>
      <c r="I1060" s="3" t="s">
        <v>4438</v>
      </c>
      <c r="J1060" s="3" t="s">
        <v>16</v>
      </c>
      <c r="K1060" s="3" t="s">
        <v>4439</v>
      </c>
      <c r="L1060" s="3" t="s">
        <v>4440</v>
      </c>
    </row>
    <row r="1061" spans="1:12" x14ac:dyDescent="0.35">
      <c r="A1061" s="3" t="s">
        <v>6946</v>
      </c>
      <c r="B1061" s="3" t="s">
        <v>13</v>
      </c>
      <c r="C1061" s="3">
        <v>223272</v>
      </c>
      <c r="D1061" s="3">
        <v>4</v>
      </c>
      <c r="E1061" s="3">
        <v>191</v>
      </c>
      <c r="F1061" s="4">
        <v>1.9643000000000002E-105</v>
      </c>
      <c r="G1061" s="3">
        <v>300.98700000000002</v>
      </c>
      <c r="H1061" s="3" t="s">
        <v>4442</v>
      </c>
      <c r="I1061" s="3" t="s">
        <v>4443</v>
      </c>
      <c r="J1061" s="3" t="s">
        <v>16</v>
      </c>
      <c r="K1061" s="3" t="s">
        <v>4444</v>
      </c>
      <c r="L1061" s="3" t="s">
        <v>4445</v>
      </c>
    </row>
    <row r="1062" spans="1:12" x14ac:dyDescent="0.35">
      <c r="A1062" s="3" t="s">
        <v>6947</v>
      </c>
      <c r="B1062" s="3" t="s">
        <v>13</v>
      </c>
      <c r="C1062" s="3">
        <v>224218</v>
      </c>
      <c r="D1062" s="3">
        <v>294</v>
      </c>
      <c r="E1062" s="3">
        <v>651</v>
      </c>
      <c r="F1062" s="4">
        <v>2.16628E-122</v>
      </c>
      <c r="G1062" s="3">
        <v>366.91199999999998</v>
      </c>
      <c r="H1062" s="3" t="s">
        <v>4447</v>
      </c>
      <c r="I1062" s="3" t="s">
        <v>4448</v>
      </c>
      <c r="J1062" s="3" t="s">
        <v>16</v>
      </c>
      <c r="K1062" s="3" t="s">
        <v>1383</v>
      </c>
      <c r="L1062" s="3" t="s">
        <v>4449</v>
      </c>
    </row>
    <row r="1063" spans="1:12" x14ac:dyDescent="0.35">
      <c r="A1063" s="3" t="s">
        <v>6947</v>
      </c>
      <c r="B1063" s="3" t="s">
        <v>13</v>
      </c>
      <c r="C1063" s="3">
        <v>224362</v>
      </c>
      <c r="D1063" s="3">
        <v>169</v>
      </c>
      <c r="E1063" s="3">
        <v>287</v>
      </c>
      <c r="F1063" s="4">
        <v>1.1051999999999999E-47</v>
      </c>
      <c r="G1063" s="3">
        <v>163.23500000000001</v>
      </c>
      <c r="H1063" s="3" t="s">
        <v>4450</v>
      </c>
      <c r="I1063" s="3" t="s">
        <v>4451</v>
      </c>
      <c r="J1063" s="3" t="s">
        <v>16</v>
      </c>
      <c r="K1063" s="3" t="s">
        <v>4128</v>
      </c>
      <c r="L1063" s="3" t="s">
        <v>4452</v>
      </c>
    </row>
    <row r="1064" spans="1:12" x14ac:dyDescent="0.35">
      <c r="A1064" s="3" t="s">
        <v>6947</v>
      </c>
      <c r="B1064" s="3" t="s">
        <v>13</v>
      </c>
      <c r="C1064" s="3">
        <v>224676</v>
      </c>
      <c r="D1064" s="3">
        <v>2</v>
      </c>
      <c r="E1064" s="3">
        <v>147</v>
      </c>
      <c r="F1064" s="4">
        <v>1.49923E-45</v>
      </c>
      <c r="G1064" s="3">
        <v>158.642</v>
      </c>
      <c r="H1064" s="3" t="s">
        <v>4136</v>
      </c>
      <c r="I1064" s="3" t="s">
        <v>4137</v>
      </c>
      <c r="J1064" s="3" t="s">
        <v>16</v>
      </c>
      <c r="K1064" s="3" t="s">
        <v>4138</v>
      </c>
      <c r="L1064" s="3" t="s">
        <v>4139</v>
      </c>
    </row>
    <row r="1065" spans="1:12" x14ac:dyDescent="0.35">
      <c r="A1065" s="3" t="s">
        <v>6948</v>
      </c>
      <c r="B1065" s="3" t="s">
        <v>13</v>
      </c>
      <c r="C1065" s="3">
        <v>224030</v>
      </c>
      <c r="D1065" s="3">
        <v>1</v>
      </c>
      <c r="E1065" s="3">
        <v>303</v>
      </c>
      <c r="F1065" s="4">
        <v>3.6460500000000001E-138</v>
      </c>
      <c r="G1065" s="3">
        <v>392.73500000000001</v>
      </c>
      <c r="H1065" s="3" t="s">
        <v>4454</v>
      </c>
      <c r="I1065" s="3" t="s">
        <v>4455</v>
      </c>
      <c r="J1065" s="3" t="s">
        <v>16</v>
      </c>
      <c r="K1065" s="3" t="s">
        <v>3588</v>
      </c>
      <c r="L1065" s="3" t="s">
        <v>4456</v>
      </c>
    </row>
    <row r="1066" spans="1:12" x14ac:dyDescent="0.35">
      <c r="A1066" s="3" t="s">
        <v>6949</v>
      </c>
      <c r="B1066" s="3" t="s">
        <v>13</v>
      </c>
      <c r="C1066" s="3">
        <v>224268</v>
      </c>
      <c r="D1066" s="3">
        <v>1</v>
      </c>
      <c r="E1066" s="3">
        <v>229</v>
      </c>
      <c r="F1066" s="4">
        <v>8.9165799999999994E-78</v>
      </c>
      <c r="G1066" s="3">
        <v>234.435</v>
      </c>
      <c r="H1066" s="3" t="s">
        <v>4146</v>
      </c>
      <c r="I1066" s="3" t="s">
        <v>4147</v>
      </c>
      <c r="J1066" s="3" t="s">
        <v>16</v>
      </c>
      <c r="K1066" s="3" t="s">
        <v>4148</v>
      </c>
      <c r="L1066" s="3" t="s">
        <v>4149</v>
      </c>
    </row>
    <row r="1067" spans="1:12" x14ac:dyDescent="0.35">
      <c r="A1067" s="3" t="s">
        <v>6950</v>
      </c>
      <c r="B1067" s="3" t="s">
        <v>13</v>
      </c>
      <c r="C1067" s="3">
        <v>224398</v>
      </c>
      <c r="D1067" s="3">
        <v>1</v>
      </c>
      <c r="E1067" s="3">
        <v>304</v>
      </c>
      <c r="F1067" s="4">
        <v>1.0691E-111</v>
      </c>
      <c r="G1067" s="3">
        <v>325.435</v>
      </c>
      <c r="H1067" s="3" t="s">
        <v>4459</v>
      </c>
      <c r="I1067" s="3" t="s">
        <v>4460</v>
      </c>
      <c r="J1067" s="3" t="s">
        <v>16</v>
      </c>
      <c r="K1067" s="3" t="s">
        <v>4461</v>
      </c>
      <c r="L1067" s="3" t="s">
        <v>4462</v>
      </c>
    </row>
    <row r="1068" spans="1:12" x14ac:dyDescent="0.35">
      <c r="A1068" s="3" t="s">
        <v>6951</v>
      </c>
      <c r="B1068" s="3" t="s">
        <v>13</v>
      </c>
      <c r="C1068" s="3">
        <v>223468</v>
      </c>
      <c r="D1068" s="3">
        <v>1</v>
      </c>
      <c r="E1068" s="3">
        <v>318</v>
      </c>
      <c r="F1068" s="4">
        <v>1.3366100000000001E-119</v>
      </c>
      <c r="G1068" s="3">
        <v>346.94200000000001</v>
      </c>
      <c r="H1068" s="3" t="s">
        <v>4464</v>
      </c>
      <c r="I1068" s="3" t="s">
        <v>4465</v>
      </c>
      <c r="J1068" s="3" t="s">
        <v>16</v>
      </c>
      <c r="K1068" s="3" t="s">
        <v>4466</v>
      </c>
      <c r="L1068" s="3" t="s">
        <v>4467</v>
      </c>
    </row>
    <row r="1069" spans="1:12" x14ac:dyDescent="0.35">
      <c r="A1069" s="3" t="s">
        <v>6952</v>
      </c>
      <c r="B1069" s="3" t="s">
        <v>13</v>
      </c>
      <c r="C1069" s="3">
        <v>224574</v>
      </c>
      <c r="D1069" s="3">
        <v>5</v>
      </c>
      <c r="E1069" s="3">
        <v>290</v>
      </c>
      <c r="F1069" s="4">
        <v>7.8759800000000005E-167</v>
      </c>
      <c r="G1069" s="3">
        <v>464.01299999999998</v>
      </c>
      <c r="H1069" s="3" t="s">
        <v>4469</v>
      </c>
      <c r="I1069" s="3" t="s">
        <v>4470</v>
      </c>
      <c r="J1069" s="3" t="s">
        <v>16</v>
      </c>
      <c r="K1069" s="3" t="s">
        <v>954</v>
      </c>
      <c r="L1069" s="3" t="s">
        <v>4471</v>
      </c>
    </row>
    <row r="1070" spans="1:12" x14ac:dyDescent="0.35">
      <c r="A1070" s="3" t="s">
        <v>6953</v>
      </c>
      <c r="B1070" s="3" t="s">
        <v>13</v>
      </c>
      <c r="C1070" s="3">
        <v>223852</v>
      </c>
      <c r="D1070" s="3">
        <v>4</v>
      </c>
      <c r="E1070" s="3">
        <v>135</v>
      </c>
      <c r="F1070" s="4">
        <v>1.2244400000000001E-40</v>
      </c>
      <c r="G1070" s="3">
        <v>132.43799999999999</v>
      </c>
      <c r="H1070" s="3" t="s">
        <v>4473</v>
      </c>
      <c r="I1070" s="3" t="s">
        <v>4474</v>
      </c>
      <c r="J1070" s="3" t="s">
        <v>16</v>
      </c>
      <c r="K1070" s="3" t="s">
        <v>4423</v>
      </c>
      <c r="L1070" s="3" t="s">
        <v>4475</v>
      </c>
    </row>
    <row r="1071" spans="1:12" x14ac:dyDescent="0.35">
      <c r="A1071" s="3" t="s">
        <v>6954</v>
      </c>
      <c r="B1071" s="3" t="s">
        <v>13</v>
      </c>
      <c r="C1071" s="3">
        <v>223309</v>
      </c>
      <c r="D1071" s="3">
        <v>1</v>
      </c>
      <c r="E1071" s="3">
        <v>129</v>
      </c>
      <c r="F1071" s="4">
        <v>1.49343E-52</v>
      </c>
      <c r="G1071" s="3">
        <v>164.274</v>
      </c>
      <c r="H1071" s="3" t="s">
        <v>4478</v>
      </c>
      <c r="I1071" s="3" t="s">
        <v>4479</v>
      </c>
      <c r="J1071" s="3" t="s">
        <v>16</v>
      </c>
      <c r="K1071" s="3" t="s">
        <v>4480</v>
      </c>
      <c r="L1071" s="3" t="s">
        <v>4481</v>
      </c>
    </row>
    <row r="1072" spans="1:12" x14ac:dyDescent="0.35">
      <c r="A1072" s="3" t="s">
        <v>6955</v>
      </c>
      <c r="B1072" s="3" t="s">
        <v>13</v>
      </c>
      <c r="C1072" s="3">
        <v>223085</v>
      </c>
      <c r="D1072" s="3">
        <v>1</v>
      </c>
      <c r="E1072" s="3">
        <v>351</v>
      </c>
      <c r="F1072" s="4">
        <v>7.8497699999999999E-99</v>
      </c>
      <c r="G1072" s="3">
        <v>297.416</v>
      </c>
      <c r="H1072" s="3" t="s">
        <v>2427</v>
      </c>
      <c r="I1072" s="3" t="s">
        <v>2428</v>
      </c>
      <c r="J1072" s="3" t="s">
        <v>16</v>
      </c>
      <c r="K1072" s="3" t="s">
        <v>2429</v>
      </c>
      <c r="L1072" s="3" t="s">
        <v>2430</v>
      </c>
    </row>
    <row r="1073" spans="1:12" x14ac:dyDescent="0.35">
      <c r="A1073" s="3" t="s">
        <v>6956</v>
      </c>
      <c r="B1073" s="3" t="s">
        <v>13</v>
      </c>
      <c r="C1073" s="3">
        <v>223256</v>
      </c>
      <c r="D1073" s="3">
        <v>1</v>
      </c>
      <c r="E1073" s="3">
        <v>941</v>
      </c>
      <c r="F1073" s="3">
        <v>0</v>
      </c>
      <c r="G1073" s="3">
        <v>1755.94</v>
      </c>
      <c r="H1073" s="3" t="s">
        <v>4484</v>
      </c>
      <c r="I1073" s="3" t="s">
        <v>4485</v>
      </c>
      <c r="J1073" s="3" t="s">
        <v>16</v>
      </c>
      <c r="K1073" s="3" t="s">
        <v>4486</v>
      </c>
      <c r="L1073" s="3" t="s">
        <v>4487</v>
      </c>
    </row>
    <row r="1074" spans="1:12" x14ac:dyDescent="0.35">
      <c r="A1074" s="3" t="s">
        <v>6957</v>
      </c>
      <c r="B1074" s="3" t="s">
        <v>13</v>
      </c>
      <c r="C1074" s="3">
        <v>224055</v>
      </c>
      <c r="D1074" s="3">
        <v>1</v>
      </c>
      <c r="E1074" s="3">
        <v>576</v>
      </c>
      <c r="F1074" s="4">
        <v>1.67535E-161</v>
      </c>
      <c r="G1074" s="3">
        <v>472.68400000000003</v>
      </c>
      <c r="H1074" s="3" t="s">
        <v>1267</v>
      </c>
      <c r="I1074" s="3" t="s">
        <v>1268</v>
      </c>
      <c r="J1074" s="3" t="s">
        <v>16</v>
      </c>
      <c r="K1074" s="3" t="s">
        <v>1269</v>
      </c>
      <c r="L1074" s="3" t="s">
        <v>1270</v>
      </c>
    </row>
    <row r="1075" spans="1:12" x14ac:dyDescent="0.35">
      <c r="A1075" s="3" t="s">
        <v>6958</v>
      </c>
      <c r="B1075" s="3" t="s">
        <v>13</v>
      </c>
      <c r="C1075" s="3">
        <v>224055</v>
      </c>
      <c r="D1075" s="3">
        <v>20</v>
      </c>
      <c r="E1075" s="3">
        <v>593</v>
      </c>
      <c r="F1075" s="4">
        <v>9.4404599999999996E-157</v>
      </c>
      <c r="G1075" s="3">
        <v>461.12799999999999</v>
      </c>
      <c r="H1075" s="3" t="s">
        <v>1267</v>
      </c>
      <c r="I1075" s="3" t="s">
        <v>1268</v>
      </c>
      <c r="J1075" s="3" t="s">
        <v>16</v>
      </c>
      <c r="K1075" s="3" t="s">
        <v>1269</v>
      </c>
      <c r="L1075" s="3" t="s">
        <v>1270</v>
      </c>
    </row>
    <row r="1076" spans="1:12" x14ac:dyDescent="0.35">
      <c r="A1076" s="3" t="s">
        <v>6959</v>
      </c>
      <c r="B1076" s="3" t="s">
        <v>13</v>
      </c>
      <c r="C1076" s="3">
        <v>224399</v>
      </c>
      <c r="D1076" s="3">
        <v>4</v>
      </c>
      <c r="E1076" s="3">
        <v>308</v>
      </c>
      <c r="F1076" s="4">
        <v>5.7409300000000002E-132</v>
      </c>
      <c r="G1076" s="3">
        <v>377.41</v>
      </c>
      <c r="H1076" s="3" t="s">
        <v>4493</v>
      </c>
      <c r="I1076" s="3" t="s">
        <v>4494</v>
      </c>
      <c r="J1076" s="3" t="s">
        <v>16</v>
      </c>
      <c r="K1076" s="3" t="s">
        <v>1106</v>
      </c>
      <c r="L1076" s="3" t="s">
        <v>4495</v>
      </c>
    </row>
    <row r="1077" spans="1:12" x14ac:dyDescent="0.35">
      <c r="A1077" s="3" t="s">
        <v>6960</v>
      </c>
      <c r="B1077" s="3" t="s">
        <v>25</v>
      </c>
      <c r="C1077" s="3">
        <v>412893</v>
      </c>
      <c r="D1077" s="3">
        <v>1</v>
      </c>
      <c r="E1077" s="3">
        <v>172</v>
      </c>
      <c r="F1077" s="4">
        <v>1.9512299999999999E-30</v>
      </c>
      <c r="G1077" s="3">
        <v>109.717</v>
      </c>
      <c r="H1077" s="3" t="s">
        <v>167</v>
      </c>
      <c r="I1077" s="3" t="s">
        <v>168</v>
      </c>
      <c r="J1077" s="3" t="s">
        <v>16</v>
      </c>
      <c r="K1077" s="3" t="s">
        <v>16</v>
      </c>
      <c r="L1077" s="3" t="s">
        <v>169</v>
      </c>
    </row>
    <row r="1078" spans="1:12" x14ac:dyDescent="0.35">
      <c r="A1078" s="3" t="s">
        <v>6961</v>
      </c>
      <c r="B1078" s="3" t="s">
        <v>13</v>
      </c>
      <c r="C1078" s="3">
        <v>223765</v>
      </c>
      <c r="D1078" s="3">
        <v>37</v>
      </c>
      <c r="E1078" s="3">
        <v>184</v>
      </c>
      <c r="F1078" s="4">
        <v>2.0866599999999999E-9</v>
      </c>
      <c r="G1078" s="3">
        <v>54.8446</v>
      </c>
      <c r="H1078" s="3" t="s">
        <v>186</v>
      </c>
      <c r="I1078" s="3" t="s">
        <v>187</v>
      </c>
      <c r="J1078" s="3" t="s">
        <v>16</v>
      </c>
      <c r="K1078" s="3" t="s">
        <v>188</v>
      </c>
      <c r="L1078" s="3" t="s">
        <v>189</v>
      </c>
    </row>
    <row r="1079" spans="1:12" x14ac:dyDescent="0.35">
      <c r="A1079" s="3" t="s">
        <v>6962</v>
      </c>
      <c r="B1079" s="3" t="s">
        <v>13</v>
      </c>
      <c r="C1079" s="3">
        <v>224567</v>
      </c>
      <c r="D1079" s="3">
        <v>1</v>
      </c>
      <c r="E1079" s="3">
        <v>434</v>
      </c>
      <c r="F1079" s="4">
        <v>1.3991199999999999E-51</v>
      </c>
      <c r="G1079" s="3">
        <v>179.42400000000001</v>
      </c>
      <c r="H1079" s="3" t="s">
        <v>3057</v>
      </c>
      <c r="I1079" s="3" t="s">
        <v>3058</v>
      </c>
      <c r="J1079" s="3" t="s">
        <v>16</v>
      </c>
      <c r="K1079" s="3" t="s">
        <v>148</v>
      </c>
      <c r="L1079" s="3" t="s">
        <v>3059</v>
      </c>
    </row>
    <row r="1080" spans="1:12" x14ac:dyDescent="0.35">
      <c r="A1080" s="3" t="s">
        <v>6963</v>
      </c>
      <c r="B1080" s="3" t="s">
        <v>13</v>
      </c>
      <c r="C1080" s="3">
        <v>223472</v>
      </c>
      <c r="D1080" s="3">
        <v>10</v>
      </c>
      <c r="E1080" s="3">
        <v>276</v>
      </c>
      <c r="F1080" s="4">
        <v>4.3948399999999999E-69</v>
      </c>
      <c r="G1080" s="3">
        <v>214.73099999999999</v>
      </c>
      <c r="H1080" s="3" t="s">
        <v>3050</v>
      </c>
      <c r="I1080" s="3" t="s">
        <v>3051</v>
      </c>
      <c r="J1080" s="3" t="s">
        <v>16</v>
      </c>
      <c r="K1080" s="3" t="s">
        <v>3052</v>
      </c>
      <c r="L1080" s="3" t="s">
        <v>3053</v>
      </c>
    </row>
    <row r="1081" spans="1:12" x14ac:dyDescent="0.35">
      <c r="A1081" s="3" t="s">
        <v>6964</v>
      </c>
      <c r="B1081" s="3" t="s">
        <v>13</v>
      </c>
      <c r="C1081" s="3">
        <v>224096</v>
      </c>
      <c r="D1081" s="3">
        <v>1</v>
      </c>
      <c r="E1081" s="3">
        <v>292</v>
      </c>
      <c r="F1081" s="4">
        <v>2.3355700000000002E-72</v>
      </c>
      <c r="G1081" s="3">
        <v>224.40899999999999</v>
      </c>
      <c r="H1081" s="3" t="s">
        <v>3046</v>
      </c>
      <c r="I1081" s="3" t="s">
        <v>3047</v>
      </c>
      <c r="J1081" s="3" t="s">
        <v>16</v>
      </c>
      <c r="K1081" s="3" t="s">
        <v>90</v>
      </c>
      <c r="L1081" s="3" t="s">
        <v>3048</v>
      </c>
    </row>
    <row r="1082" spans="1:12" x14ac:dyDescent="0.35">
      <c r="A1082" s="3" t="s">
        <v>6965</v>
      </c>
      <c r="B1082" s="3" t="s">
        <v>13</v>
      </c>
      <c r="C1082" s="3">
        <v>226359</v>
      </c>
      <c r="D1082" s="3">
        <v>1</v>
      </c>
      <c r="E1082" s="3">
        <v>351</v>
      </c>
      <c r="F1082" s="4">
        <v>2.7675E-158</v>
      </c>
      <c r="G1082" s="3">
        <v>447.47699999999998</v>
      </c>
      <c r="H1082" s="3" t="s">
        <v>1432</v>
      </c>
      <c r="I1082" s="3" t="s">
        <v>1433</v>
      </c>
      <c r="J1082" s="3" t="s">
        <v>16</v>
      </c>
      <c r="K1082" s="3" t="s">
        <v>1434</v>
      </c>
      <c r="L1082" s="3" t="s">
        <v>1435</v>
      </c>
    </row>
    <row r="1083" spans="1:12" x14ac:dyDescent="0.35">
      <c r="A1083" s="3" t="s">
        <v>6966</v>
      </c>
      <c r="B1083" s="3" t="s">
        <v>25</v>
      </c>
      <c r="C1083" s="3">
        <v>417454</v>
      </c>
      <c r="D1083" s="3">
        <v>4</v>
      </c>
      <c r="E1083" s="3">
        <v>209</v>
      </c>
      <c r="F1083" s="4">
        <v>8.5169299999999999E-13</v>
      </c>
      <c r="G1083" s="3">
        <v>65.068600000000004</v>
      </c>
      <c r="H1083" s="3" t="s">
        <v>200</v>
      </c>
      <c r="I1083" s="3" t="s">
        <v>201</v>
      </c>
      <c r="J1083" s="3" t="s">
        <v>16</v>
      </c>
      <c r="K1083" s="3" t="s">
        <v>16</v>
      </c>
      <c r="L1083" s="3" t="s">
        <v>202</v>
      </c>
    </row>
    <row r="1084" spans="1:12" x14ac:dyDescent="0.35">
      <c r="A1084" s="3" t="s">
        <v>6967</v>
      </c>
      <c r="B1084" s="3" t="s">
        <v>13</v>
      </c>
      <c r="C1084" s="3">
        <v>223959</v>
      </c>
      <c r="D1084" s="3">
        <v>3</v>
      </c>
      <c r="E1084" s="3">
        <v>237</v>
      </c>
      <c r="F1084" s="4">
        <v>1.16224E-62</v>
      </c>
      <c r="G1084" s="3">
        <v>196.19200000000001</v>
      </c>
      <c r="H1084" s="3" t="s">
        <v>721</v>
      </c>
      <c r="I1084" s="3" t="s">
        <v>722</v>
      </c>
      <c r="J1084" s="3" t="s">
        <v>16</v>
      </c>
      <c r="K1084" s="3" t="s">
        <v>621</v>
      </c>
      <c r="L1084" s="3" t="s">
        <v>723</v>
      </c>
    </row>
    <row r="1085" spans="1:12" x14ac:dyDescent="0.35">
      <c r="A1085" s="3" t="s">
        <v>6968</v>
      </c>
      <c r="B1085" s="3" t="s">
        <v>13</v>
      </c>
      <c r="C1085" s="3">
        <v>223562</v>
      </c>
      <c r="D1085" s="3">
        <v>1</v>
      </c>
      <c r="E1085" s="3">
        <v>522</v>
      </c>
      <c r="F1085" s="4">
        <v>1.39603E-160</v>
      </c>
      <c r="G1085" s="3">
        <v>467.11200000000002</v>
      </c>
      <c r="H1085" s="3" t="s">
        <v>239</v>
      </c>
      <c r="I1085" s="3" t="s">
        <v>240</v>
      </c>
      <c r="J1085" s="3" t="s">
        <v>16</v>
      </c>
      <c r="K1085" s="3" t="s">
        <v>241</v>
      </c>
      <c r="L1085" s="3" t="s">
        <v>242</v>
      </c>
    </row>
    <row r="1086" spans="1:12" x14ac:dyDescent="0.35">
      <c r="A1086" s="3" t="s">
        <v>6969</v>
      </c>
      <c r="B1086" s="3" t="s">
        <v>13</v>
      </c>
      <c r="C1086" s="3">
        <v>223221</v>
      </c>
      <c r="D1086" s="3">
        <v>1</v>
      </c>
      <c r="E1086" s="3">
        <v>532</v>
      </c>
      <c r="F1086" s="3">
        <v>0</v>
      </c>
      <c r="G1086" s="3">
        <v>736.39400000000001</v>
      </c>
      <c r="H1086" s="3" t="s">
        <v>4514</v>
      </c>
      <c r="I1086" s="3" t="s">
        <v>4515</v>
      </c>
      <c r="J1086" s="3" t="s">
        <v>16</v>
      </c>
      <c r="K1086" s="3" t="s">
        <v>4516</v>
      </c>
      <c r="L1086" s="3" t="s">
        <v>4517</v>
      </c>
    </row>
    <row r="1087" spans="1:12" x14ac:dyDescent="0.35">
      <c r="A1087" s="3" t="s">
        <v>6969</v>
      </c>
      <c r="B1087" s="3" t="s">
        <v>13</v>
      </c>
      <c r="C1087" s="3">
        <v>223151</v>
      </c>
      <c r="D1087" s="3">
        <v>561</v>
      </c>
      <c r="E1087" s="3">
        <v>666</v>
      </c>
      <c r="F1087" s="4">
        <v>1.2120499999999999E-28</v>
      </c>
      <c r="G1087" s="3">
        <v>110.508</v>
      </c>
      <c r="H1087" s="3" t="s">
        <v>1664</v>
      </c>
      <c r="I1087" s="3" t="s">
        <v>1665</v>
      </c>
      <c r="J1087" s="3" t="s">
        <v>16</v>
      </c>
      <c r="K1087" s="3" t="s">
        <v>1666</v>
      </c>
      <c r="L1087" s="3" t="s">
        <v>1667</v>
      </c>
    </row>
    <row r="1088" spans="1:12" x14ac:dyDescent="0.35">
      <c r="A1088" s="3" t="s">
        <v>6970</v>
      </c>
      <c r="B1088" s="3" t="s">
        <v>13</v>
      </c>
      <c r="C1088" s="3">
        <v>223780</v>
      </c>
      <c r="D1088" s="3">
        <v>1</v>
      </c>
      <c r="E1088" s="3">
        <v>275</v>
      </c>
      <c r="F1088" s="4">
        <v>8.5243399999999993E-93</v>
      </c>
      <c r="G1088" s="3">
        <v>274.476</v>
      </c>
      <c r="H1088" s="3" t="s">
        <v>4519</v>
      </c>
      <c r="I1088" s="3" t="s">
        <v>4520</v>
      </c>
      <c r="J1088" s="3" t="s">
        <v>16</v>
      </c>
      <c r="K1088" s="3" t="s">
        <v>1394</v>
      </c>
      <c r="L1088" s="3" t="s">
        <v>4521</v>
      </c>
    </row>
    <row r="1089" spans="1:12" x14ac:dyDescent="0.35">
      <c r="A1089" s="3" t="s">
        <v>6971</v>
      </c>
      <c r="B1089" s="3" t="s">
        <v>13</v>
      </c>
      <c r="C1089" s="3">
        <v>223635</v>
      </c>
      <c r="D1089" s="3">
        <v>5</v>
      </c>
      <c r="E1089" s="3">
        <v>248</v>
      </c>
      <c r="F1089" s="4">
        <v>6.8816699999999995E-33</v>
      </c>
      <c r="G1089" s="3">
        <v>120.59399999999999</v>
      </c>
      <c r="H1089" s="3" t="s">
        <v>234</v>
      </c>
      <c r="I1089" s="3" t="s">
        <v>235</v>
      </c>
      <c r="J1089" s="3" t="s">
        <v>16</v>
      </c>
      <c r="K1089" s="3" t="s">
        <v>236</v>
      </c>
      <c r="L1089" s="3" t="s">
        <v>237</v>
      </c>
    </row>
    <row r="1090" spans="1:12" x14ac:dyDescent="0.35">
      <c r="A1090" s="3" t="s">
        <v>6972</v>
      </c>
      <c r="B1090" s="3" t="s">
        <v>25</v>
      </c>
      <c r="C1090" s="3">
        <v>226657</v>
      </c>
      <c r="D1090" s="3">
        <v>24</v>
      </c>
      <c r="E1090" s="3">
        <v>235</v>
      </c>
      <c r="F1090" s="4">
        <v>1.2344099999999999E-25</v>
      </c>
      <c r="G1090" s="3">
        <v>102.496</v>
      </c>
      <c r="H1090" s="3" t="s">
        <v>4524</v>
      </c>
      <c r="I1090" s="3" t="s">
        <v>4525</v>
      </c>
      <c r="J1090" s="3" t="s">
        <v>99</v>
      </c>
      <c r="K1090" s="3" t="s">
        <v>16</v>
      </c>
      <c r="L1090" s="3" t="s">
        <v>4526</v>
      </c>
    </row>
    <row r="1091" spans="1:12" x14ac:dyDescent="0.35">
      <c r="A1091" s="3" t="s">
        <v>6973</v>
      </c>
      <c r="B1091" s="3" t="s">
        <v>25</v>
      </c>
      <c r="C1091" s="3">
        <v>224639</v>
      </c>
      <c r="D1091" s="3">
        <v>3</v>
      </c>
      <c r="E1091" s="3">
        <v>125</v>
      </c>
      <c r="F1091" s="4">
        <v>1.16322E-23</v>
      </c>
      <c r="G1091" s="3">
        <v>88.472800000000007</v>
      </c>
      <c r="H1091" s="3" t="s">
        <v>1586</v>
      </c>
      <c r="I1091" s="3" t="s">
        <v>1587</v>
      </c>
      <c r="J1091" s="3" t="s">
        <v>16</v>
      </c>
      <c r="K1091" s="3" t="s">
        <v>16</v>
      </c>
      <c r="L1091" s="3" t="s">
        <v>1588</v>
      </c>
    </row>
    <row r="1092" spans="1:12" x14ac:dyDescent="0.35">
      <c r="A1092" s="3" t="s">
        <v>6974</v>
      </c>
      <c r="B1092" s="3" t="s">
        <v>25</v>
      </c>
      <c r="C1092" s="3">
        <v>421695</v>
      </c>
      <c r="D1092" s="3">
        <v>65</v>
      </c>
      <c r="E1092" s="3">
        <v>324</v>
      </c>
      <c r="F1092" s="3">
        <v>4.5634100000000004E-3</v>
      </c>
      <c r="G1092" s="3">
        <v>39.154600000000002</v>
      </c>
      <c r="H1092" s="3" t="s">
        <v>306</v>
      </c>
      <c r="I1092" s="3" t="s">
        <v>307</v>
      </c>
      <c r="J1092" s="3" t="s">
        <v>113</v>
      </c>
      <c r="K1092" s="3" t="s">
        <v>16</v>
      </c>
      <c r="L1092" s="3" t="s">
        <v>308</v>
      </c>
    </row>
    <row r="1093" spans="1:12" x14ac:dyDescent="0.35">
      <c r="A1093" s="3" t="s">
        <v>6975</v>
      </c>
      <c r="B1093" s="3" t="s">
        <v>25</v>
      </c>
      <c r="C1093" s="3">
        <v>412231</v>
      </c>
      <c r="D1093" s="3">
        <v>7</v>
      </c>
      <c r="E1093" s="3">
        <v>104</v>
      </c>
      <c r="F1093" s="4">
        <v>1.5795000000000001E-12</v>
      </c>
      <c r="G1093" s="3">
        <v>59.943899999999999</v>
      </c>
      <c r="H1093" s="3" t="s">
        <v>4529</v>
      </c>
      <c r="I1093" s="3" t="s">
        <v>4530</v>
      </c>
      <c r="J1093" s="3" t="s">
        <v>74</v>
      </c>
      <c r="K1093" s="3" t="s">
        <v>16</v>
      </c>
      <c r="L1093" s="3" t="s">
        <v>4531</v>
      </c>
    </row>
    <row r="1094" spans="1:12" x14ac:dyDescent="0.35">
      <c r="A1094" s="3" t="s">
        <v>6976</v>
      </c>
      <c r="B1094" s="3" t="s">
        <v>13</v>
      </c>
      <c r="C1094" s="3">
        <v>224311</v>
      </c>
      <c r="D1094" s="3">
        <v>1</v>
      </c>
      <c r="E1094" s="3">
        <v>111</v>
      </c>
      <c r="F1094" s="4">
        <v>3.8921500000000001E-33</v>
      </c>
      <c r="G1094" s="3">
        <v>111.527</v>
      </c>
      <c r="H1094" s="3" t="s">
        <v>795</v>
      </c>
      <c r="I1094" s="3" t="s">
        <v>796</v>
      </c>
      <c r="J1094" s="3" t="s">
        <v>16</v>
      </c>
      <c r="K1094" s="3" t="s">
        <v>797</v>
      </c>
      <c r="L1094" s="3" t="s">
        <v>798</v>
      </c>
    </row>
    <row r="1095" spans="1:12" x14ac:dyDescent="0.35">
      <c r="A1095" s="3" t="s">
        <v>6977</v>
      </c>
      <c r="B1095" s="3" t="s">
        <v>13</v>
      </c>
      <c r="C1095" s="3">
        <v>223159</v>
      </c>
      <c r="D1095" s="3">
        <v>1</v>
      </c>
      <c r="E1095" s="3">
        <v>227</v>
      </c>
      <c r="F1095" s="4">
        <v>2.1176500000000001E-108</v>
      </c>
      <c r="G1095" s="3">
        <v>311.084</v>
      </c>
      <c r="H1095" s="3" t="s">
        <v>4534</v>
      </c>
      <c r="I1095" s="3" t="s">
        <v>4535</v>
      </c>
      <c r="J1095" s="3" t="s">
        <v>16</v>
      </c>
      <c r="K1095" s="3" t="s">
        <v>4536</v>
      </c>
      <c r="L1095" s="3" t="s">
        <v>4537</v>
      </c>
    </row>
    <row r="1096" spans="1:12" x14ac:dyDescent="0.35">
      <c r="A1096" s="3" t="s">
        <v>6978</v>
      </c>
      <c r="B1096" s="3" t="s">
        <v>13</v>
      </c>
      <c r="C1096" s="3">
        <v>223158</v>
      </c>
      <c r="D1096" s="3">
        <v>2</v>
      </c>
      <c r="E1096" s="3">
        <v>141</v>
      </c>
      <c r="F1096" s="4">
        <v>7.3826299999999994E-80</v>
      </c>
      <c r="G1096" s="3">
        <v>231.70699999999999</v>
      </c>
      <c r="H1096" s="3" t="s">
        <v>4539</v>
      </c>
      <c r="I1096" s="3" t="s">
        <v>4540</v>
      </c>
      <c r="J1096" s="3" t="s">
        <v>16</v>
      </c>
      <c r="K1096" s="3" t="s">
        <v>4541</v>
      </c>
      <c r="L1096" s="3" t="s">
        <v>4542</v>
      </c>
    </row>
    <row r="1097" spans="1:12" x14ac:dyDescent="0.35">
      <c r="A1097" s="3" t="s">
        <v>6979</v>
      </c>
      <c r="B1097" s="3" t="s">
        <v>25</v>
      </c>
      <c r="C1097" s="3">
        <v>412899</v>
      </c>
      <c r="D1097" s="3">
        <v>1</v>
      </c>
      <c r="E1097" s="3">
        <v>183</v>
      </c>
      <c r="F1097" s="4">
        <v>6.62808E-56</v>
      </c>
      <c r="G1097" s="3">
        <v>174.52600000000001</v>
      </c>
      <c r="H1097" s="3" t="s">
        <v>4544</v>
      </c>
      <c r="I1097" s="3" t="s">
        <v>4545</v>
      </c>
      <c r="J1097" s="3" t="s">
        <v>16</v>
      </c>
      <c r="K1097" s="3" t="s">
        <v>16</v>
      </c>
      <c r="L1097" s="3" t="s">
        <v>4546</v>
      </c>
    </row>
    <row r="1098" spans="1:12" x14ac:dyDescent="0.35">
      <c r="A1098" s="3" t="s">
        <v>6980</v>
      </c>
      <c r="B1098" s="3" t="s">
        <v>13</v>
      </c>
      <c r="C1098" s="3">
        <v>223927</v>
      </c>
      <c r="D1098" s="3">
        <v>1</v>
      </c>
      <c r="E1098" s="3">
        <v>114</v>
      </c>
      <c r="F1098" s="4">
        <v>7.7688899999999999E-43</v>
      </c>
      <c r="G1098" s="3">
        <v>136.20699999999999</v>
      </c>
      <c r="H1098" s="3" t="s">
        <v>4548</v>
      </c>
      <c r="I1098" s="3" t="s">
        <v>4549</v>
      </c>
      <c r="J1098" s="3" t="s">
        <v>16</v>
      </c>
      <c r="K1098" s="3" t="s">
        <v>4550</v>
      </c>
      <c r="L1098" s="3" t="s">
        <v>4551</v>
      </c>
    </row>
    <row r="1099" spans="1:12" x14ac:dyDescent="0.35">
      <c r="A1099" s="3" t="s">
        <v>6981</v>
      </c>
      <c r="B1099" s="3" t="s">
        <v>13</v>
      </c>
      <c r="C1099" s="3">
        <v>225350</v>
      </c>
      <c r="D1099" s="3">
        <v>1</v>
      </c>
      <c r="E1099" s="3">
        <v>95</v>
      </c>
      <c r="F1099" s="4">
        <v>5.0300900000000002E-36</v>
      </c>
      <c r="G1099" s="3">
        <v>117.458</v>
      </c>
      <c r="H1099" s="3" t="s">
        <v>4563</v>
      </c>
      <c r="I1099" s="3" t="s">
        <v>4564</v>
      </c>
      <c r="J1099" s="3" t="s">
        <v>16</v>
      </c>
      <c r="K1099" s="3" t="s">
        <v>4565</v>
      </c>
      <c r="L1099" s="3" t="s">
        <v>4566</v>
      </c>
    </row>
    <row r="1100" spans="1:12" x14ac:dyDescent="0.35">
      <c r="A1100" s="3" t="s">
        <v>6982</v>
      </c>
      <c r="B1100" s="3" t="s">
        <v>13</v>
      </c>
      <c r="C1100" s="3">
        <v>223273</v>
      </c>
      <c r="D1100" s="3">
        <v>156</v>
      </c>
      <c r="E1100" s="3">
        <v>346</v>
      </c>
      <c r="F1100" s="4">
        <v>1.29078E-61</v>
      </c>
      <c r="G1100" s="3">
        <v>197.06800000000001</v>
      </c>
      <c r="H1100" s="3" t="s">
        <v>4568</v>
      </c>
      <c r="I1100" s="3" t="s">
        <v>4569</v>
      </c>
      <c r="J1100" s="3" t="s">
        <v>16</v>
      </c>
      <c r="K1100" s="3" t="s">
        <v>4570</v>
      </c>
      <c r="L1100" s="3" t="s">
        <v>4571</v>
      </c>
    </row>
    <row r="1101" spans="1:12" x14ac:dyDescent="0.35">
      <c r="A1101" s="3" t="s">
        <v>6983</v>
      </c>
      <c r="B1101" s="3" t="s">
        <v>13</v>
      </c>
      <c r="C1101" s="3">
        <v>223850</v>
      </c>
      <c r="D1101" s="3">
        <v>1</v>
      </c>
      <c r="E1101" s="3">
        <v>155</v>
      </c>
      <c r="F1101" s="4">
        <v>3.9073199999999998E-47</v>
      </c>
      <c r="G1101" s="3">
        <v>150.119</v>
      </c>
      <c r="H1101" s="3" t="s">
        <v>4573</v>
      </c>
      <c r="I1101" s="3" t="s">
        <v>4574</v>
      </c>
      <c r="J1101" s="3" t="s">
        <v>16</v>
      </c>
      <c r="K1101" s="3" t="s">
        <v>4575</v>
      </c>
      <c r="L1101" s="3" t="s">
        <v>4576</v>
      </c>
    </row>
    <row r="1102" spans="1:12" x14ac:dyDescent="0.35">
      <c r="A1102" s="3" t="s">
        <v>6984</v>
      </c>
      <c r="B1102" s="3" t="s">
        <v>25</v>
      </c>
      <c r="C1102" s="3">
        <v>412351</v>
      </c>
      <c r="D1102" s="3">
        <v>1</v>
      </c>
      <c r="E1102" s="3">
        <v>169</v>
      </c>
      <c r="F1102" s="4">
        <v>1.0055E-10</v>
      </c>
      <c r="G1102" s="3">
        <v>58.336100000000002</v>
      </c>
      <c r="H1102" s="3" t="s">
        <v>797</v>
      </c>
      <c r="I1102" s="3" t="s">
        <v>4578</v>
      </c>
      <c r="J1102" s="3" t="s">
        <v>99</v>
      </c>
      <c r="K1102" s="3" t="s">
        <v>16</v>
      </c>
      <c r="L1102" s="3" t="s">
        <v>4579</v>
      </c>
    </row>
    <row r="1103" spans="1:12" x14ac:dyDescent="0.35">
      <c r="A1103" s="3" t="s">
        <v>6985</v>
      </c>
      <c r="B1103" s="3" t="s">
        <v>13</v>
      </c>
      <c r="C1103" s="3">
        <v>225814</v>
      </c>
      <c r="D1103" s="3">
        <v>1</v>
      </c>
      <c r="E1103" s="3">
        <v>577</v>
      </c>
      <c r="F1103" s="3">
        <v>0</v>
      </c>
      <c r="G1103" s="3">
        <v>557.34299999999996</v>
      </c>
      <c r="H1103" s="3" t="s">
        <v>4582</v>
      </c>
      <c r="I1103" s="3" t="s">
        <v>4583</v>
      </c>
      <c r="J1103" s="3" t="s">
        <v>16</v>
      </c>
      <c r="K1103" s="3" t="s">
        <v>4584</v>
      </c>
      <c r="L1103" s="3" t="s">
        <v>4585</v>
      </c>
    </row>
    <row r="1104" spans="1:12" x14ac:dyDescent="0.35">
      <c r="A1104" s="3" t="s">
        <v>6986</v>
      </c>
      <c r="B1104" s="3" t="s">
        <v>13</v>
      </c>
      <c r="C1104" s="3">
        <v>225818</v>
      </c>
      <c r="D1104" s="3">
        <v>1</v>
      </c>
      <c r="E1104" s="3">
        <v>242</v>
      </c>
      <c r="F1104" s="4">
        <v>4.8035200000000003E-64</v>
      </c>
      <c r="G1104" s="3">
        <v>199.50899999999999</v>
      </c>
      <c r="H1104" s="3" t="s">
        <v>2100</v>
      </c>
      <c r="I1104" s="3" t="s">
        <v>2101</v>
      </c>
      <c r="J1104" s="3" t="s">
        <v>16</v>
      </c>
      <c r="K1104" s="3" t="s">
        <v>2102</v>
      </c>
      <c r="L1104" s="3" t="s">
        <v>2103</v>
      </c>
    </row>
    <row r="1105" spans="1:12" x14ac:dyDescent="0.35">
      <c r="A1105" s="3" t="s">
        <v>6987</v>
      </c>
      <c r="B1105" s="3" t="s">
        <v>13</v>
      </c>
      <c r="C1105" s="3">
        <v>224298</v>
      </c>
      <c r="D1105" s="3">
        <v>1</v>
      </c>
      <c r="E1105" s="3">
        <v>126</v>
      </c>
      <c r="F1105" s="4">
        <v>4.2011600000000003E-28</v>
      </c>
      <c r="G1105" s="3">
        <v>100.38</v>
      </c>
      <c r="H1105" s="3" t="s">
        <v>4588</v>
      </c>
      <c r="I1105" s="3" t="s">
        <v>4589</v>
      </c>
      <c r="J1105" s="3" t="s">
        <v>16</v>
      </c>
      <c r="K1105" s="3" t="s">
        <v>4590</v>
      </c>
      <c r="L1105" s="3" t="s">
        <v>4591</v>
      </c>
    </row>
    <row r="1106" spans="1:12" x14ac:dyDescent="0.35">
      <c r="A1106" s="3" t="s">
        <v>6988</v>
      </c>
      <c r="B1106" s="3" t="s">
        <v>25</v>
      </c>
      <c r="C1106" s="3">
        <v>412463</v>
      </c>
      <c r="D1106" s="3">
        <v>1</v>
      </c>
      <c r="E1106" s="3">
        <v>226</v>
      </c>
      <c r="F1106" s="4">
        <v>6.0857999999999997E-66</v>
      </c>
      <c r="G1106" s="3">
        <v>203.18700000000001</v>
      </c>
      <c r="H1106" s="3" t="s">
        <v>4595</v>
      </c>
      <c r="I1106" s="3" t="s">
        <v>6989</v>
      </c>
      <c r="J1106" s="3" t="s">
        <v>16</v>
      </c>
      <c r="K1106" s="3" t="s">
        <v>16</v>
      </c>
      <c r="L1106" s="3" t="s">
        <v>6990</v>
      </c>
    </row>
    <row r="1107" spans="1:12" x14ac:dyDescent="0.35">
      <c r="A1107" s="3" t="s">
        <v>6991</v>
      </c>
      <c r="B1107" s="3" t="s">
        <v>13</v>
      </c>
      <c r="C1107" s="3">
        <v>227779</v>
      </c>
      <c r="D1107" s="3">
        <v>116</v>
      </c>
      <c r="E1107" s="3">
        <v>341</v>
      </c>
      <c r="F1107" s="4">
        <v>5.2657099999999994E-26</v>
      </c>
      <c r="G1107" s="3">
        <v>108.735</v>
      </c>
      <c r="H1107" s="3" t="s">
        <v>4107</v>
      </c>
      <c r="I1107" s="3" t="s">
        <v>4108</v>
      </c>
      <c r="J1107" s="3" t="s">
        <v>16</v>
      </c>
      <c r="K1107" s="3" t="s">
        <v>1153</v>
      </c>
      <c r="L1107" s="3" t="s">
        <v>1155</v>
      </c>
    </row>
    <row r="1108" spans="1:12" x14ac:dyDescent="0.35">
      <c r="A1108" s="3" t="s">
        <v>6991</v>
      </c>
      <c r="B1108" s="3" t="s">
        <v>25</v>
      </c>
      <c r="C1108" s="3">
        <v>227779</v>
      </c>
      <c r="D1108" s="3">
        <v>286</v>
      </c>
      <c r="E1108" s="3">
        <v>420</v>
      </c>
      <c r="F1108" s="4">
        <v>1.76124E-17</v>
      </c>
      <c r="G1108" s="3">
        <v>83.697100000000006</v>
      </c>
      <c r="H1108" s="3" t="s">
        <v>1153</v>
      </c>
      <c r="I1108" s="3" t="s">
        <v>1154</v>
      </c>
      <c r="J1108" s="3" t="s">
        <v>113</v>
      </c>
      <c r="K1108" s="3" t="s">
        <v>16</v>
      </c>
      <c r="L1108" s="3" t="s">
        <v>1155</v>
      </c>
    </row>
    <row r="1109" spans="1:12" x14ac:dyDescent="0.35">
      <c r="A1109" s="3" t="s">
        <v>6992</v>
      </c>
      <c r="B1109" s="3" t="s">
        <v>25</v>
      </c>
      <c r="C1109" s="3">
        <v>421695</v>
      </c>
      <c r="D1109" s="3">
        <v>13</v>
      </c>
      <c r="E1109" s="3">
        <v>181</v>
      </c>
      <c r="F1109" s="3">
        <v>7.3790100000000001E-4</v>
      </c>
      <c r="G1109" s="3">
        <v>41.445300000000003</v>
      </c>
      <c r="H1109" s="3" t="s">
        <v>306</v>
      </c>
      <c r="I1109" s="3" t="s">
        <v>307</v>
      </c>
      <c r="J1109" s="3" t="s">
        <v>99</v>
      </c>
      <c r="K1109" s="3" t="s">
        <v>16</v>
      </c>
      <c r="L1109" s="3" t="s">
        <v>308</v>
      </c>
    </row>
    <row r="1110" spans="1:12" x14ac:dyDescent="0.35">
      <c r="A1110" s="3" t="s">
        <v>6993</v>
      </c>
      <c r="B1110" s="3" t="s">
        <v>13</v>
      </c>
      <c r="C1110" s="3">
        <v>224082</v>
      </c>
      <c r="D1110" s="3">
        <v>1</v>
      </c>
      <c r="E1110" s="3">
        <v>436</v>
      </c>
      <c r="F1110" s="3">
        <v>0</v>
      </c>
      <c r="G1110" s="3">
        <v>694.70299999999997</v>
      </c>
      <c r="H1110" s="3" t="s">
        <v>4601</v>
      </c>
      <c r="I1110" s="3" t="s">
        <v>4602</v>
      </c>
      <c r="J1110" s="3" t="s">
        <v>16</v>
      </c>
      <c r="K1110" s="3" t="s">
        <v>4603</v>
      </c>
      <c r="L1110" s="3" t="s">
        <v>4604</v>
      </c>
    </row>
    <row r="1111" spans="1:12" x14ac:dyDescent="0.35">
      <c r="A1111" s="3" t="s">
        <v>6994</v>
      </c>
      <c r="B1111" s="3" t="s">
        <v>13</v>
      </c>
      <c r="C1111" s="3">
        <v>223849</v>
      </c>
      <c r="D1111" s="3">
        <v>1</v>
      </c>
      <c r="E1111" s="3">
        <v>184</v>
      </c>
      <c r="F1111" s="4">
        <v>4.0342600000000003E-32</v>
      </c>
      <c r="G1111" s="3">
        <v>116.194</v>
      </c>
      <c r="H1111" s="3" t="s">
        <v>4606</v>
      </c>
      <c r="I1111" s="3" t="s">
        <v>4607</v>
      </c>
      <c r="J1111" s="3" t="s">
        <v>16</v>
      </c>
      <c r="K1111" s="3" t="s">
        <v>1353</v>
      </c>
      <c r="L1111" s="3" t="s">
        <v>4608</v>
      </c>
    </row>
    <row r="1112" spans="1:12" x14ac:dyDescent="0.35">
      <c r="A1112" s="3" t="s">
        <v>6995</v>
      </c>
      <c r="B1112" s="3" t="s">
        <v>13</v>
      </c>
      <c r="C1112" s="3">
        <v>224401</v>
      </c>
      <c r="D1112" s="3">
        <v>39</v>
      </c>
      <c r="E1112" s="3">
        <v>300</v>
      </c>
      <c r="F1112" s="4">
        <v>4.2028199999999998E-54</v>
      </c>
      <c r="G1112" s="3">
        <v>176.44200000000001</v>
      </c>
      <c r="H1112" s="3" t="s">
        <v>4610</v>
      </c>
      <c r="I1112" s="3" t="s">
        <v>4611</v>
      </c>
      <c r="J1112" s="3" t="s">
        <v>16</v>
      </c>
      <c r="K1112" s="3" t="s">
        <v>369</v>
      </c>
      <c r="L1112" s="3" t="s">
        <v>4612</v>
      </c>
    </row>
    <row r="1113" spans="1:12" x14ac:dyDescent="0.35">
      <c r="A1113" s="3" t="s">
        <v>6996</v>
      </c>
      <c r="B1113" s="3" t="s">
        <v>13</v>
      </c>
      <c r="C1113" s="3">
        <v>224246</v>
      </c>
      <c r="D1113" s="3">
        <v>1</v>
      </c>
      <c r="E1113" s="3">
        <v>151</v>
      </c>
      <c r="F1113" s="4">
        <v>1.36371E-75</v>
      </c>
      <c r="G1113" s="3">
        <v>222.11</v>
      </c>
      <c r="H1113" s="3" t="s">
        <v>4618</v>
      </c>
      <c r="I1113" s="3" t="s">
        <v>4619</v>
      </c>
      <c r="J1113" s="3" t="s">
        <v>16</v>
      </c>
      <c r="K1113" s="3" t="s">
        <v>4620</v>
      </c>
      <c r="L1113" s="3" t="s">
        <v>4621</v>
      </c>
    </row>
    <row r="1114" spans="1:12" x14ac:dyDescent="0.35">
      <c r="A1114" s="3" t="s">
        <v>6997</v>
      </c>
      <c r="B1114" s="3" t="s">
        <v>13</v>
      </c>
      <c r="C1114" s="3">
        <v>223298</v>
      </c>
      <c r="D1114" s="3">
        <v>1</v>
      </c>
      <c r="E1114" s="3">
        <v>212</v>
      </c>
      <c r="F1114" s="4">
        <v>1.10607E-83</v>
      </c>
      <c r="G1114" s="3">
        <v>247.595</v>
      </c>
      <c r="H1114" s="3" t="s">
        <v>4623</v>
      </c>
      <c r="I1114" s="3" t="s">
        <v>4624</v>
      </c>
      <c r="J1114" s="3" t="s">
        <v>16</v>
      </c>
      <c r="K1114" s="3" t="s">
        <v>4625</v>
      </c>
      <c r="L1114" s="3" t="s">
        <v>4626</v>
      </c>
    </row>
    <row r="1115" spans="1:12" x14ac:dyDescent="0.35">
      <c r="A1115" s="3" t="s">
        <v>6998</v>
      </c>
      <c r="B1115" s="3" t="s">
        <v>13</v>
      </c>
      <c r="C1115" s="3">
        <v>223584</v>
      </c>
      <c r="D1115" s="3">
        <v>7</v>
      </c>
      <c r="E1115" s="3">
        <v>257</v>
      </c>
      <c r="F1115" s="4">
        <v>1.43648E-55</v>
      </c>
      <c r="G1115" s="3">
        <v>179.51400000000001</v>
      </c>
      <c r="H1115" s="3" t="s">
        <v>4628</v>
      </c>
      <c r="I1115" s="3" t="s">
        <v>4629</v>
      </c>
      <c r="J1115" s="3" t="s">
        <v>16</v>
      </c>
      <c r="K1115" s="3" t="s">
        <v>196</v>
      </c>
      <c r="L1115" s="3" t="s">
        <v>4630</v>
      </c>
    </row>
    <row r="1116" spans="1:12" x14ac:dyDescent="0.35">
      <c r="A1116" s="3" t="s">
        <v>6999</v>
      </c>
      <c r="B1116" s="3" t="s">
        <v>13</v>
      </c>
      <c r="C1116" s="3">
        <v>224054</v>
      </c>
      <c r="D1116" s="3">
        <v>1</v>
      </c>
      <c r="E1116" s="3">
        <v>242</v>
      </c>
      <c r="F1116" s="4">
        <v>1.0774200000000001E-86</v>
      </c>
      <c r="G1116" s="3">
        <v>259.16199999999998</v>
      </c>
      <c r="H1116" s="3" t="s">
        <v>1590</v>
      </c>
      <c r="I1116" s="3" t="s">
        <v>1591</v>
      </c>
      <c r="J1116" s="3" t="s">
        <v>16</v>
      </c>
      <c r="K1116" s="3" t="s">
        <v>1592</v>
      </c>
      <c r="L1116" s="3" t="s">
        <v>1593</v>
      </c>
    </row>
    <row r="1117" spans="1:12" x14ac:dyDescent="0.35">
      <c r="A1117" s="3" t="s">
        <v>7000</v>
      </c>
      <c r="B1117" s="3" t="s">
        <v>13</v>
      </c>
      <c r="C1117" s="3">
        <v>223611</v>
      </c>
      <c r="D1117" s="3">
        <v>2</v>
      </c>
      <c r="E1117" s="3">
        <v>133</v>
      </c>
      <c r="F1117" s="4">
        <v>5.6205000000000001E-53</v>
      </c>
      <c r="G1117" s="3">
        <v>163.31299999999999</v>
      </c>
      <c r="H1117" s="3" t="s">
        <v>2835</v>
      </c>
      <c r="I1117" s="3" t="s">
        <v>2836</v>
      </c>
      <c r="J1117" s="3" t="s">
        <v>16</v>
      </c>
      <c r="K1117" s="3" t="s">
        <v>2837</v>
      </c>
      <c r="L1117" s="3" t="s">
        <v>2838</v>
      </c>
    </row>
    <row r="1118" spans="1:12" x14ac:dyDescent="0.35">
      <c r="A1118" s="3" t="s">
        <v>7001</v>
      </c>
      <c r="B1118" s="3" t="s">
        <v>13</v>
      </c>
      <c r="C1118" s="3">
        <v>224511</v>
      </c>
      <c r="D1118" s="3">
        <v>9</v>
      </c>
      <c r="E1118" s="3">
        <v>169</v>
      </c>
      <c r="F1118" s="4">
        <v>1.9838399999999999E-28</v>
      </c>
      <c r="G1118" s="3">
        <v>103.63200000000001</v>
      </c>
      <c r="H1118" s="3" t="s">
        <v>4638</v>
      </c>
      <c r="I1118" s="3" t="s">
        <v>4036</v>
      </c>
      <c r="J1118" s="3" t="s">
        <v>16</v>
      </c>
      <c r="K1118" s="3" t="s">
        <v>4639</v>
      </c>
      <c r="L1118" s="3" t="s">
        <v>4640</v>
      </c>
    </row>
    <row r="1119" spans="1:12" x14ac:dyDescent="0.35">
      <c r="A1119" s="3" t="s">
        <v>7002</v>
      </c>
      <c r="B1119" s="3" t="s">
        <v>13</v>
      </c>
      <c r="C1119" s="3">
        <v>223605</v>
      </c>
      <c r="D1119" s="3">
        <v>1</v>
      </c>
      <c r="E1119" s="3">
        <v>434</v>
      </c>
      <c r="F1119" s="4">
        <v>2.9593999999999997E-39</v>
      </c>
      <c r="G1119" s="3">
        <v>146.84800000000001</v>
      </c>
      <c r="H1119" s="3" t="s">
        <v>131</v>
      </c>
      <c r="I1119" s="3" t="s">
        <v>132</v>
      </c>
      <c r="J1119" s="3" t="s">
        <v>16</v>
      </c>
      <c r="K1119" s="3" t="s">
        <v>133</v>
      </c>
      <c r="L1119" s="3" t="s">
        <v>134</v>
      </c>
    </row>
    <row r="1120" spans="1:12" x14ac:dyDescent="0.35">
      <c r="A1120" s="3" t="s">
        <v>7003</v>
      </c>
      <c r="B1120" s="3" t="s">
        <v>13</v>
      </c>
      <c r="C1120" s="3">
        <v>224594</v>
      </c>
      <c r="D1120" s="3">
        <v>18</v>
      </c>
      <c r="E1120" s="3">
        <v>314</v>
      </c>
      <c r="F1120" s="4">
        <v>2.6959400000000001E-33</v>
      </c>
      <c r="G1120" s="3">
        <v>126.26300000000001</v>
      </c>
      <c r="H1120" s="3" t="s">
        <v>2459</v>
      </c>
      <c r="I1120" s="3" t="s">
        <v>2460</v>
      </c>
      <c r="J1120" s="3" t="s">
        <v>16</v>
      </c>
      <c r="K1120" s="3" t="s">
        <v>2461</v>
      </c>
      <c r="L1120" s="3" t="s">
        <v>2462</v>
      </c>
    </row>
    <row r="1121" spans="1:12" x14ac:dyDescent="0.35">
      <c r="A1121" s="3" t="s">
        <v>7004</v>
      </c>
      <c r="B1121" s="3" t="s">
        <v>25</v>
      </c>
      <c r="C1121" s="3">
        <v>419703</v>
      </c>
      <c r="D1121" s="3">
        <v>43</v>
      </c>
      <c r="E1121" s="3">
        <v>288</v>
      </c>
      <c r="F1121" s="4">
        <v>5.8381200000000003E-5</v>
      </c>
      <c r="G1121" s="3">
        <v>43.5075</v>
      </c>
      <c r="H1121" s="3" t="s">
        <v>4644</v>
      </c>
      <c r="I1121" s="3" t="s">
        <v>4645</v>
      </c>
      <c r="J1121" s="3" t="s">
        <v>16</v>
      </c>
      <c r="K1121" s="3" t="s">
        <v>16</v>
      </c>
      <c r="L1121" s="3" t="s">
        <v>4646</v>
      </c>
    </row>
    <row r="1122" spans="1:12" x14ac:dyDescent="0.35">
      <c r="A1122" s="3" t="s">
        <v>7005</v>
      </c>
      <c r="B1122" s="3" t="s">
        <v>13</v>
      </c>
      <c r="C1122" s="3">
        <v>224185</v>
      </c>
      <c r="D1122" s="3">
        <v>21</v>
      </c>
      <c r="E1122" s="3">
        <v>220</v>
      </c>
      <c r="F1122" s="4">
        <v>2.2741E-6</v>
      </c>
      <c r="G1122" s="3">
        <v>46.833199999999998</v>
      </c>
      <c r="H1122" s="3" t="s">
        <v>964</v>
      </c>
      <c r="I1122" s="3" t="s">
        <v>965</v>
      </c>
      <c r="J1122" s="3" t="s">
        <v>16</v>
      </c>
      <c r="K1122" s="3" t="s">
        <v>966</v>
      </c>
      <c r="L1122" s="3" t="s">
        <v>967</v>
      </c>
    </row>
    <row r="1123" spans="1:12" x14ac:dyDescent="0.35">
      <c r="A1123" s="3" t="s">
        <v>7006</v>
      </c>
      <c r="B1123" s="3" t="s">
        <v>13</v>
      </c>
      <c r="C1123" s="3">
        <v>224055</v>
      </c>
      <c r="D1123" s="3">
        <v>22</v>
      </c>
      <c r="E1123" s="3">
        <v>525</v>
      </c>
      <c r="F1123" s="4">
        <v>7.0759900000000006E-92</v>
      </c>
      <c r="G1123" s="3">
        <v>291.64</v>
      </c>
      <c r="H1123" s="3" t="s">
        <v>1267</v>
      </c>
      <c r="I1123" s="3" t="s">
        <v>1268</v>
      </c>
      <c r="J1123" s="3" t="s">
        <v>16</v>
      </c>
      <c r="K1123" s="3" t="s">
        <v>1269</v>
      </c>
      <c r="L1123" s="3" t="s">
        <v>1270</v>
      </c>
    </row>
    <row r="1124" spans="1:12" x14ac:dyDescent="0.35">
      <c r="A1124" s="3" t="s">
        <v>7007</v>
      </c>
      <c r="B1124" s="3" t="s">
        <v>13</v>
      </c>
      <c r="C1124" s="3">
        <v>224055</v>
      </c>
      <c r="D1124" s="3">
        <v>23</v>
      </c>
      <c r="E1124" s="3">
        <v>524</v>
      </c>
      <c r="F1124" s="4">
        <v>2.8321799999999999E-81</v>
      </c>
      <c r="G1124" s="3">
        <v>263.90600000000001</v>
      </c>
      <c r="H1124" s="3" t="s">
        <v>1267</v>
      </c>
      <c r="I1124" s="3" t="s">
        <v>1268</v>
      </c>
      <c r="J1124" s="3" t="s">
        <v>16</v>
      </c>
      <c r="K1124" s="3" t="s">
        <v>1269</v>
      </c>
      <c r="L1124" s="3" t="s">
        <v>1270</v>
      </c>
    </row>
    <row r="1125" spans="1:12" x14ac:dyDescent="0.35">
      <c r="A1125" s="3" t="s">
        <v>7008</v>
      </c>
      <c r="B1125" s="3" t="s">
        <v>13</v>
      </c>
      <c r="C1125" s="3">
        <v>224314</v>
      </c>
      <c r="D1125" s="3">
        <v>7</v>
      </c>
      <c r="E1125" s="3">
        <v>109</v>
      </c>
      <c r="F1125" s="3">
        <v>7.2154200000000002E-3</v>
      </c>
      <c r="G1125" s="3">
        <v>35.781799999999997</v>
      </c>
      <c r="H1125" s="3" t="s">
        <v>63</v>
      </c>
      <c r="I1125" s="3" t="s">
        <v>64</v>
      </c>
      <c r="J1125" s="3" t="s">
        <v>16</v>
      </c>
      <c r="K1125" s="3" t="s">
        <v>65</v>
      </c>
      <c r="L1125" s="3" t="s">
        <v>66</v>
      </c>
    </row>
    <row r="1126" spans="1:12" x14ac:dyDescent="0.35">
      <c r="A1126" s="3" t="s">
        <v>7009</v>
      </c>
      <c r="B1126" s="3" t="s">
        <v>13</v>
      </c>
      <c r="C1126" s="3">
        <v>224314</v>
      </c>
      <c r="D1126" s="3">
        <v>7</v>
      </c>
      <c r="E1126" s="3">
        <v>66</v>
      </c>
      <c r="F1126" s="3">
        <v>2.77925E-3</v>
      </c>
      <c r="G1126" s="3">
        <v>36.937399999999997</v>
      </c>
      <c r="H1126" s="3" t="s">
        <v>63</v>
      </c>
      <c r="I1126" s="3" t="s">
        <v>64</v>
      </c>
      <c r="J1126" s="3" t="s">
        <v>113</v>
      </c>
      <c r="K1126" s="3" t="s">
        <v>65</v>
      </c>
      <c r="L1126" s="3" t="s">
        <v>66</v>
      </c>
    </row>
    <row r="1127" spans="1:12" x14ac:dyDescent="0.35">
      <c r="A1127" s="3" t="s">
        <v>7010</v>
      </c>
      <c r="B1127" s="3" t="s">
        <v>13</v>
      </c>
      <c r="C1127" s="3">
        <v>223653</v>
      </c>
      <c r="D1127" s="3">
        <v>2</v>
      </c>
      <c r="E1127" s="3">
        <v>294</v>
      </c>
      <c r="F1127" s="4">
        <v>2.3588399999999999E-73</v>
      </c>
      <c r="G1127" s="3">
        <v>225.19399999999999</v>
      </c>
      <c r="H1127" s="3" t="s">
        <v>2691</v>
      </c>
      <c r="I1127" s="3" t="s">
        <v>2692</v>
      </c>
      <c r="J1127" s="3" t="s">
        <v>16</v>
      </c>
      <c r="K1127" s="3" t="s">
        <v>2693</v>
      </c>
      <c r="L1127" s="3" t="s">
        <v>2694</v>
      </c>
    </row>
    <row r="1128" spans="1:12" x14ac:dyDescent="0.35">
      <c r="A1128" s="3" t="s">
        <v>7011</v>
      </c>
      <c r="B1128" s="3" t="s">
        <v>25</v>
      </c>
      <c r="C1128" s="3">
        <v>424357</v>
      </c>
      <c r="D1128" s="3">
        <v>278</v>
      </c>
      <c r="E1128" s="3">
        <v>582</v>
      </c>
      <c r="F1128" s="4">
        <v>1.31894E-8</v>
      </c>
      <c r="G1128" s="3">
        <v>58.214599999999997</v>
      </c>
      <c r="H1128" s="3" t="s">
        <v>4656</v>
      </c>
      <c r="I1128" s="3" t="s">
        <v>4657</v>
      </c>
      <c r="J1128" s="3" t="s">
        <v>113</v>
      </c>
      <c r="K1128" s="3" t="s">
        <v>16</v>
      </c>
      <c r="L1128" s="3" t="s">
        <v>4658</v>
      </c>
    </row>
    <row r="1129" spans="1:12" x14ac:dyDescent="0.35">
      <c r="A1129" s="3" t="s">
        <v>7012</v>
      </c>
      <c r="B1129" s="3" t="s">
        <v>13</v>
      </c>
      <c r="C1129" s="3">
        <v>223539</v>
      </c>
      <c r="D1129" s="3">
        <v>1</v>
      </c>
      <c r="E1129" s="3">
        <v>291</v>
      </c>
      <c r="F1129" s="4">
        <v>1.2403399999999999E-32</v>
      </c>
      <c r="G1129" s="3">
        <v>122.499</v>
      </c>
      <c r="H1129" s="3" t="s">
        <v>410</v>
      </c>
      <c r="I1129" s="3" t="s">
        <v>411</v>
      </c>
      <c r="J1129" s="3" t="s">
        <v>16</v>
      </c>
      <c r="K1129" s="3" t="s">
        <v>412</v>
      </c>
      <c r="L1129" s="3" t="s">
        <v>413</v>
      </c>
    </row>
    <row r="1130" spans="1:12" x14ac:dyDescent="0.35">
      <c r="A1130" s="3" t="s">
        <v>7013</v>
      </c>
      <c r="B1130" s="3" t="s">
        <v>25</v>
      </c>
      <c r="C1130" s="3">
        <v>412281</v>
      </c>
      <c r="D1130" s="3">
        <v>1</v>
      </c>
      <c r="E1130" s="3">
        <v>337</v>
      </c>
      <c r="F1130" s="4">
        <v>5.10047E-96</v>
      </c>
      <c r="G1130" s="3">
        <v>288.44400000000002</v>
      </c>
      <c r="H1130" s="3" t="s">
        <v>802</v>
      </c>
      <c r="I1130" s="3" t="s">
        <v>4661</v>
      </c>
      <c r="J1130" s="3" t="s">
        <v>16</v>
      </c>
      <c r="K1130" s="3" t="s">
        <v>16</v>
      </c>
      <c r="L1130" s="3" t="s">
        <v>4662</v>
      </c>
    </row>
    <row r="1131" spans="1:12" x14ac:dyDescent="0.35">
      <c r="A1131" s="3" t="s">
        <v>7014</v>
      </c>
      <c r="B1131" s="3" t="s">
        <v>13</v>
      </c>
      <c r="C1131" s="3">
        <v>223568</v>
      </c>
      <c r="D1131" s="3">
        <v>29</v>
      </c>
      <c r="E1131" s="3">
        <v>141</v>
      </c>
      <c r="F1131" s="4">
        <v>1.2118300000000001E-7</v>
      </c>
      <c r="G1131" s="3">
        <v>48.691400000000002</v>
      </c>
      <c r="H1131" s="3" t="s">
        <v>1518</v>
      </c>
      <c r="I1131" s="3" t="s">
        <v>1519</v>
      </c>
      <c r="J1131" s="3" t="s">
        <v>16</v>
      </c>
      <c r="K1131" s="3" t="s">
        <v>639</v>
      </c>
      <c r="L1131" s="3" t="s">
        <v>1520</v>
      </c>
    </row>
    <row r="1132" spans="1:12" x14ac:dyDescent="0.35">
      <c r="A1132" s="3" t="s">
        <v>7015</v>
      </c>
      <c r="B1132" s="3" t="s">
        <v>13</v>
      </c>
      <c r="C1132" s="3">
        <v>223138</v>
      </c>
      <c r="D1132" s="3">
        <v>1</v>
      </c>
      <c r="E1132" s="3">
        <v>918</v>
      </c>
      <c r="F1132" s="3">
        <v>0</v>
      </c>
      <c r="G1132" s="3">
        <v>1343.4</v>
      </c>
      <c r="H1132" s="3" t="s">
        <v>4665</v>
      </c>
      <c r="I1132" s="3" t="s">
        <v>4666</v>
      </c>
      <c r="J1132" s="3" t="s">
        <v>16</v>
      </c>
      <c r="K1132" s="3" t="s">
        <v>4667</v>
      </c>
      <c r="L1132" s="3" t="s">
        <v>4668</v>
      </c>
    </row>
    <row r="1133" spans="1:12" x14ac:dyDescent="0.35">
      <c r="A1133" s="3" t="s">
        <v>7016</v>
      </c>
      <c r="B1133" s="3" t="s">
        <v>13</v>
      </c>
      <c r="C1133" s="3">
        <v>226127</v>
      </c>
      <c r="D1133" s="3">
        <v>6</v>
      </c>
      <c r="E1133" s="3">
        <v>163</v>
      </c>
      <c r="F1133" s="4">
        <v>8.8857300000000003E-25</v>
      </c>
      <c r="G1133" s="3">
        <v>97.123500000000007</v>
      </c>
      <c r="H1133" s="3" t="s">
        <v>3655</v>
      </c>
      <c r="I1133" s="3" t="s">
        <v>3656</v>
      </c>
      <c r="J1133" s="3" t="s">
        <v>113</v>
      </c>
      <c r="K1133" s="3" t="s">
        <v>3657</v>
      </c>
      <c r="L1133" s="3" t="s">
        <v>3658</v>
      </c>
    </row>
    <row r="1134" spans="1:12" x14ac:dyDescent="0.35">
      <c r="A1134" s="3" t="s">
        <v>7017</v>
      </c>
      <c r="B1134" s="3" t="s">
        <v>13</v>
      </c>
      <c r="C1134" s="3">
        <v>223402</v>
      </c>
      <c r="D1134" s="3">
        <v>1</v>
      </c>
      <c r="E1134" s="3">
        <v>226</v>
      </c>
      <c r="F1134" s="4">
        <v>8.3529099999999998E-101</v>
      </c>
      <c r="G1134" s="3">
        <v>291.815</v>
      </c>
      <c r="H1134" s="3" t="s">
        <v>4683</v>
      </c>
      <c r="I1134" s="3" t="s">
        <v>4684</v>
      </c>
      <c r="J1134" s="3" t="s">
        <v>16</v>
      </c>
      <c r="K1134" s="3" t="s">
        <v>2513</v>
      </c>
      <c r="L1134" s="3" t="s">
        <v>4685</v>
      </c>
    </row>
    <row r="1135" spans="1:12" x14ac:dyDescent="0.35">
      <c r="A1135" s="3" t="s">
        <v>7018</v>
      </c>
      <c r="B1135" s="3" t="s">
        <v>13</v>
      </c>
      <c r="C1135" s="3">
        <v>223284</v>
      </c>
      <c r="D1135" s="3">
        <v>26</v>
      </c>
      <c r="E1135" s="3">
        <v>332</v>
      </c>
      <c r="F1135" s="4">
        <v>4.1310299999999996E-118</v>
      </c>
      <c r="G1135" s="3">
        <v>347.351</v>
      </c>
      <c r="H1135" s="3" t="s">
        <v>4687</v>
      </c>
      <c r="I1135" s="3" t="s">
        <v>4688</v>
      </c>
      <c r="J1135" s="3" t="s">
        <v>16</v>
      </c>
      <c r="K1135" s="3" t="s">
        <v>4689</v>
      </c>
      <c r="L1135" s="3" t="s">
        <v>4690</v>
      </c>
    </row>
    <row r="1136" spans="1:12" x14ac:dyDescent="0.35">
      <c r="A1136" s="3" t="s">
        <v>7019</v>
      </c>
      <c r="B1136" s="3" t="s">
        <v>13</v>
      </c>
      <c r="C1136" s="3">
        <v>223918</v>
      </c>
      <c r="D1136" s="3">
        <v>1</v>
      </c>
      <c r="E1136" s="3">
        <v>382</v>
      </c>
      <c r="F1136" s="4">
        <v>6.0462600000000002E-139</v>
      </c>
      <c r="G1136" s="3">
        <v>404.69299999999998</v>
      </c>
      <c r="H1136" s="3" t="s">
        <v>4692</v>
      </c>
      <c r="I1136" s="3" t="s">
        <v>4693</v>
      </c>
      <c r="J1136" s="3" t="s">
        <v>16</v>
      </c>
      <c r="K1136" s="3" t="s">
        <v>4694</v>
      </c>
      <c r="L1136" s="3" t="s">
        <v>4695</v>
      </c>
    </row>
    <row r="1137" spans="1:12" x14ac:dyDescent="0.35">
      <c r="A1137" s="3" t="s">
        <v>7020</v>
      </c>
      <c r="B1137" s="3" t="s">
        <v>25</v>
      </c>
      <c r="C1137" s="3">
        <v>412924</v>
      </c>
      <c r="D1137" s="3">
        <v>1</v>
      </c>
      <c r="E1137" s="3">
        <v>171</v>
      </c>
      <c r="F1137" s="4">
        <v>2.0135200000000001E-61</v>
      </c>
      <c r="G1137" s="3">
        <v>187.584</v>
      </c>
      <c r="H1137" s="3" t="s">
        <v>4697</v>
      </c>
      <c r="I1137" s="3" t="s">
        <v>4698</v>
      </c>
      <c r="J1137" s="3" t="s">
        <v>16</v>
      </c>
      <c r="K1137" s="3" t="s">
        <v>16</v>
      </c>
      <c r="L1137" s="3" t="s">
        <v>4699</v>
      </c>
    </row>
    <row r="1138" spans="1:12" x14ac:dyDescent="0.35">
      <c r="A1138" s="3" t="s">
        <v>7021</v>
      </c>
      <c r="B1138" s="3" t="s">
        <v>13</v>
      </c>
      <c r="C1138" s="3">
        <v>224850</v>
      </c>
      <c r="D1138" s="3">
        <v>1</v>
      </c>
      <c r="E1138" s="3">
        <v>130</v>
      </c>
      <c r="F1138" s="4">
        <v>8.2979000000000002E-61</v>
      </c>
      <c r="G1138" s="3">
        <v>183.285</v>
      </c>
      <c r="H1138" s="3" t="s">
        <v>4702</v>
      </c>
      <c r="I1138" s="3" t="s">
        <v>4703</v>
      </c>
      <c r="J1138" s="3" t="s">
        <v>16</v>
      </c>
      <c r="K1138" s="3" t="s">
        <v>4704</v>
      </c>
      <c r="L1138" s="3" t="s">
        <v>4705</v>
      </c>
    </row>
    <row r="1139" spans="1:12" x14ac:dyDescent="0.35">
      <c r="A1139" s="3" t="s">
        <v>7022</v>
      </c>
      <c r="B1139" s="3" t="s">
        <v>13</v>
      </c>
      <c r="C1139" s="3">
        <v>223293</v>
      </c>
      <c r="D1139" s="3">
        <v>1</v>
      </c>
      <c r="E1139" s="3">
        <v>457</v>
      </c>
      <c r="F1139" s="3">
        <v>0</v>
      </c>
      <c r="G1139" s="3">
        <v>676.25400000000002</v>
      </c>
      <c r="H1139" s="3" t="s">
        <v>4707</v>
      </c>
      <c r="I1139" s="3" t="s">
        <v>4708</v>
      </c>
      <c r="J1139" s="3" t="s">
        <v>16</v>
      </c>
      <c r="K1139" s="3" t="s">
        <v>4709</v>
      </c>
      <c r="L1139" s="3" t="s">
        <v>4710</v>
      </c>
    </row>
    <row r="1140" spans="1:12" x14ac:dyDescent="0.35">
      <c r="A1140" s="3" t="s">
        <v>7023</v>
      </c>
      <c r="B1140" s="3" t="s">
        <v>25</v>
      </c>
      <c r="C1140" s="3">
        <v>412293</v>
      </c>
      <c r="D1140" s="3">
        <v>74</v>
      </c>
      <c r="E1140" s="3">
        <v>212</v>
      </c>
      <c r="F1140" s="4">
        <v>3.9653000000000002E-20</v>
      </c>
      <c r="G1140" s="3">
        <v>86.241799999999998</v>
      </c>
      <c r="H1140" s="3" t="s">
        <v>1548</v>
      </c>
      <c r="I1140" s="3" t="s">
        <v>4712</v>
      </c>
      <c r="J1140" s="3" t="s">
        <v>99</v>
      </c>
      <c r="K1140" s="3" t="s">
        <v>16</v>
      </c>
      <c r="L1140" s="3" t="s">
        <v>4713</v>
      </c>
    </row>
    <row r="1141" spans="1:12" x14ac:dyDescent="0.35">
      <c r="A1141" s="3" t="s">
        <v>7024</v>
      </c>
      <c r="B1141" s="3" t="s">
        <v>13</v>
      </c>
      <c r="C1141" s="3">
        <v>224106</v>
      </c>
      <c r="D1141" s="3">
        <v>1</v>
      </c>
      <c r="E1141" s="3">
        <v>697</v>
      </c>
      <c r="F1141" s="3">
        <v>0</v>
      </c>
      <c r="G1141" s="3">
        <v>1060.6500000000001</v>
      </c>
      <c r="H1141" s="3" t="s">
        <v>4715</v>
      </c>
      <c r="I1141" s="3" t="s">
        <v>4716</v>
      </c>
      <c r="J1141" s="3" t="s">
        <v>16</v>
      </c>
      <c r="K1141" s="3" t="s">
        <v>4717</v>
      </c>
      <c r="L1141" s="3" t="s">
        <v>4718</v>
      </c>
    </row>
    <row r="1142" spans="1:12" x14ac:dyDescent="0.35">
      <c r="A1142" s="3" t="s">
        <v>7025</v>
      </c>
      <c r="B1142" s="3" t="s">
        <v>25</v>
      </c>
      <c r="C1142" s="3">
        <v>224505</v>
      </c>
      <c r="D1142" s="3">
        <v>75</v>
      </c>
      <c r="E1142" s="3">
        <v>324</v>
      </c>
      <c r="F1142" s="4">
        <v>1.87167E-25</v>
      </c>
      <c r="G1142" s="3">
        <v>102.855</v>
      </c>
      <c r="H1142" s="3" t="s">
        <v>4720</v>
      </c>
      <c r="I1142" s="3" t="s">
        <v>4721</v>
      </c>
      <c r="J1142" s="3" t="s">
        <v>16</v>
      </c>
      <c r="K1142" s="3" t="s">
        <v>16</v>
      </c>
      <c r="L1142" s="3" t="s">
        <v>4722</v>
      </c>
    </row>
    <row r="1143" spans="1:12" x14ac:dyDescent="0.35">
      <c r="A1143" s="3" t="s">
        <v>7026</v>
      </c>
      <c r="B1143" s="3" t="s">
        <v>13</v>
      </c>
      <c r="C1143" s="3">
        <v>223779</v>
      </c>
      <c r="D1143" s="3">
        <v>13</v>
      </c>
      <c r="E1143" s="3">
        <v>363</v>
      </c>
      <c r="F1143" s="4">
        <v>1.24978E-119</v>
      </c>
      <c r="G1143" s="3">
        <v>349.702</v>
      </c>
      <c r="H1143" s="3" t="s">
        <v>4724</v>
      </c>
      <c r="I1143" s="3" t="s">
        <v>4725</v>
      </c>
      <c r="J1143" s="3" t="s">
        <v>16</v>
      </c>
      <c r="K1143" s="3" t="s">
        <v>4726</v>
      </c>
      <c r="L1143" s="3" t="s">
        <v>4727</v>
      </c>
    </row>
    <row r="1144" spans="1:12" x14ac:dyDescent="0.35">
      <c r="A1144" s="3" t="s">
        <v>7027</v>
      </c>
      <c r="B1144" s="3" t="s">
        <v>13</v>
      </c>
      <c r="C1144" s="3">
        <v>223842</v>
      </c>
      <c r="D1144" s="3">
        <v>3</v>
      </c>
      <c r="E1144" s="3">
        <v>450</v>
      </c>
      <c r="F1144" s="4">
        <v>6.4953199999999997E-175</v>
      </c>
      <c r="G1144" s="3">
        <v>497.572</v>
      </c>
      <c r="H1144" s="3" t="s">
        <v>4729</v>
      </c>
      <c r="I1144" s="3" t="s">
        <v>4730</v>
      </c>
      <c r="J1144" s="3" t="s">
        <v>16</v>
      </c>
      <c r="K1144" s="3" t="s">
        <v>4731</v>
      </c>
      <c r="L1144" s="3" t="s">
        <v>4732</v>
      </c>
    </row>
    <row r="1145" spans="1:12" x14ac:dyDescent="0.35">
      <c r="A1145" s="3" t="s">
        <v>7028</v>
      </c>
      <c r="B1145" s="3" t="s">
        <v>13</v>
      </c>
      <c r="C1145" s="3">
        <v>223424</v>
      </c>
      <c r="D1145" s="3">
        <v>1</v>
      </c>
      <c r="E1145" s="3">
        <v>113</v>
      </c>
      <c r="F1145" s="4">
        <v>1.37618E-31</v>
      </c>
      <c r="G1145" s="3">
        <v>108.038</v>
      </c>
      <c r="H1145" s="3" t="s">
        <v>4734</v>
      </c>
      <c r="I1145" s="3" t="s">
        <v>4735</v>
      </c>
      <c r="J1145" s="3" t="s">
        <v>16</v>
      </c>
      <c r="K1145" s="3" t="s">
        <v>4736</v>
      </c>
      <c r="L1145" s="3" t="s">
        <v>4737</v>
      </c>
    </row>
    <row r="1146" spans="1:12" x14ac:dyDescent="0.35">
      <c r="A1146" s="3" t="s">
        <v>7029</v>
      </c>
      <c r="B1146" s="3" t="s">
        <v>13</v>
      </c>
      <c r="C1146" s="3">
        <v>223083</v>
      </c>
      <c r="D1146" s="3">
        <v>1</v>
      </c>
      <c r="E1146" s="3">
        <v>408</v>
      </c>
      <c r="F1146" s="4">
        <v>1.07749E-149</v>
      </c>
      <c r="G1146" s="3">
        <v>430.077</v>
      </c>
      <c r="H1146" s="3" t="s">
        <v>4739</v>
      </c>
      <c r="I1146" s="3" t="s">
        <v>4740</v>
      </c>
      <c r="J1146" s="3" t="s">
        <v>16</v>
      </c>
      <c r="K1146" s="3" t="s">
        <v>4741</v>
      </c>
      <c r="L1146" s="3" t="s">
        <v>4742</v>
      </c>
    </row>
    <row r="1147" spans="1:12" x14ac:dyDescent="0.35">
      <c r="A1147" s="3" t="s">
        <v>7030</v>
      </c>
      <c r="B1147" s="3" t="s">
        <v>25</v>
      </c>
      <c r="C1147" s="3">
        <v>417482</v>
      </c>
      <c r="D1147" s="3">
        <v>4</v>
      </c>
      <c r="E1147" s="3">
        <v>295</v>
      </c>
      <c r="F1147" s="4">
        <v>7.1415400000000002E-36</v>
      </c>
      <c r="G1147" s="3">
        <v>130.59299999999999</v>
      </c>
      <c r="H1147" s="3" t="s">
        <v>1378</v>
      </c>
      <c r="I1147" s="3" t="s">
        <v>4744</v>
      </c>
      <c r="J1147" s="3" t="s">
        <v>16</v>
      </c>
      <c r="K1147" s="3" t="s">
        <v>16</v>
      </c>
      <c r="L1147" s="3" t="s">
        <v>4745</v>
      </c>
    </row>
    <row r="1148" spans="1:12" x14ac:dyDescent="0.35">
      <c r="A1148" s="3" t="s">
        <v>7031</v>
      </c>
      <c r="B1148" s="3" t="s">
        <v>13</v>
      </c>
      <c r="C1148" s="3">
        <v>225191</v>
      </c>
      <c r="D1148" s="3">
        <v>7</v>
      </c>
      <c r="E1148" s="3">
        <v>407</v>
      </c>
      <c r="F1148" s="4">
        <v>2.0770800000000001E-131</v>
      </c>
      <c r="G1148" s="3">
        <v>382.43799999999999</v>
      </c>
      <c r="H1148" s="3" t="s">
        <v>4747</v>
      </c>
      <c r="I1148" s="3" t="s">
        <v>4748</v>
      </c>
      <c r="J1148" s="3" t="s">
        <v>16</v>
      </c>
      <c r="K1148" s="3" t="s">
        <v>4749</v>
      </c>
      <c r="L1148" s="3" t="s">
        <v>4750</v>
      </c>
    </row>
    <row r="1149" spans="1:12" x14ac:dyDescent="0.35">
      <c r="A1149" s="3" t="s">
        <v>7032</v>
      </c>
      <c r="B1149" s="3" t="s">
        <v>13</v>
      </c>
      <c r="C1149" s="3">
        <v>224228</v>
      </c>
      <c r="D1149" s="3">
        <v>1</v>
      </c>
      <c r="E1149" s="3">
        <v>161</v>
      </c>
      <c r="F1149" s="4">
        <v>1.11814E-7</v>
      </c>
      <c r="G1149" s="3">
        <v>49.936900000000001</v>
      </c>
      <c r="H1149" s="3" t="s">
        <v>1562</v>
      </c>
      <c r="I1149" s="3" t="s">
        <v>1563</v>
      </c>
      <c r="J1149" s="3" t="s">
        <v>16</v>
      </c>
      <c r="K1149" s="3" t="s">
        <v>1564</v>
      </c>
      <c r="L1149" s="3" t="s">
        <v>1565</v>
      </c>
    </row>
    <row r="1150" spans="1:12" x14ac:dyDescent="0.35">
      <c r="A1150" s="3" t="s">
        <v>7033</v>
      </c>
      <c r="B1150" s="3" t="s">
        <v>13</v>
      </c>
      <c r="C1150" s="3">
        <v>224314</v>
      </c>
      <c r="D1150" s="3">
        <v>3</v>
      </c>
      <c r="E1150" s="3">
        <v>112</v>
      </c>
      <c r="F1150" s="3">
        <v>2.9328499999999999E-3</v>
      </c>
      <c r="G1150" s="3">
        <v>35.011400000000002</v>
      </c>
      <c r="H1150" s="3" t="s">
        <v>63</v>
      </c>
      <c r="I1150" s="3" t="s">
        <v>64</v>
      </c>
      <c r="J1150" s="3" t="s">
        <v>16</v>
      </c>
      <c r="K1150" s="3" t="s">
        <v>65</v>
      </c>
      <c r="L1150" s="3" t="s">
        <v>66</v>
      </c>
    </row>
    <row r="1151" spans="1:12" x14ac:dyDescent="0.35">
      <c r="A1151" s="3" t="s">
        <v>7034</v>
      </c>
      <c r="B1151" s="3" t="s">
        <v>25</v>
      </c>
      <c r="C1151" s="3">
        <v>412729</v>
      </c>
      <c r="D1151" s="3">
        <v>17</v>
      </c>
      <c r="E1151" s="3">
        <v>78</v>
      </c>
      <c r="F1151" s="3">
        <v>8.3277899999999996E-4</v>
      </c>
      <c r="G1151" s="3">
        <v>37.405500000000004</v>
      </c>
      <c r="H1151" s="3" t="s">
        <v>4754</v>
      </c>
      <c r="I1151" s="3" t="s">
        <v>4755</v>
      </c>
      <c r="J1151" s="3" t="s">
        <v>74</v>
      </c>
      <c r="K1151" s="3" t="s">
        <v>16</v>
      </c>
      <c r="L1151" s="3" t="s">
        <v>4756</v>
      </c>
    </row>
    <row r="1152" spans="1:12" x14ac:dyDescent="0.35">
      <c r="A1152" s="3" t="s">
        <v>7035</v>
      </c>
      <c r="B1152" s="3" t="s">
        <v>13</v>
      </c>
      <c r="C1152" s="3">
        <v>223767</v>
      </c>
      <c r="D1152" s="3">
        <v>1</v>
      </c>
      <c r="E1152" s="3">
        <v>72</v>
      </c>
      <c r="F1152" s="4">
        <v>1.4871399999999999E-15</v>
      </c>
      <c r="G1152" s="3">
        <v>64.257400000000004</v>
      </c>
      <c r="H1152" s="3" t="s">
        <v>2627</v>
      </c>
      <c r="I1152" s="3" t="s">
        <v>2628</v>
      </c>
      <c r="J1152" s="3" t="s">
        <v>16</v>
      </c>
      <c r="K1152" s="3" t="s">
        <v>797</v>
      </c>
      <c r="L1152" s="3" t="s">
        <v>2629</v>
      </c>
    </row>
    <row r="1153" spans="1:12" x14ac:dyDescent="0.35">
      <c r="A1153" s="3" t="s">
        <v>7036</v>
      </c>
      <c r="B1153" s="3" t="s">
        <v>13</v>
      </c>
      <c r="C1153" s="3">
        <v>223535</v>
      </c>
      <c r="D1153" s="3">
        <v>1</v>
      </c>
      <c r="E1153" s="3">
        <v>531</v>
      </c>
      <c r="F1153" s="3">
        <v>0</v>
      </c>
      <c r="G1153" s="3">
        <v>598.822</v>
      </c>
      <c r="H1153" s="3" t="s">
        <v>4759</v>
      </c>
      <c r="I1153" s="3" t="s">
        <v>4760</v>
      </c>
      <c r="J1153" s="3" t="s">
        <v>16</v>
      </c>
      <c r="K1153" s="3" t="s">
        <v>4761</v>
      </c>
      <c r="L1153" s="3" t="s">
        <v>4762</v>
      </c>
    </row>
    <row r="1154" spans="1:12" x14ac:dyDescent="0.35">
      <c r="A1154" s="3" t="s">
        <v>7037</v>
      </c>
      <c r="B1154" s="3" t="s">
        <v>13</v>
      </c>
      <c r="C1154" s="3">
        <v>223312</v>
      </c>
      <c r="D1154" s="3">
        <v>1</v>
      </c>
      <c r="E1154" s="3">
        <v>94</v>
      </c>
      <c r="F1154" s="4">
        <v>3.69655E-30</v>
      </c>
      <c r="G1154" s="3">
        <v>102.259</v>
      </c>
      <c r="H1154" s="3" t="s">
        <v>4764</v>
      </c>
      <c r="I1154" s="3" t="s">
        <v>4765</v>
      </c>
      <c r="J1154" s="3" t="s">
        <v>16</v>
      </c>
      <c r="K1154" s="3" t="s">
        <v>4766</v>
      </c>
      <c r="L1154" s="3" t="s">
        <v>4767</v>
      </c>
    </row>
    <row r="1155" spans="1:12" x14ac:dyDescent="0.35">
      <c r="A1155" s="3" t="s">
        <v>7038</v>
      </c>
      <c r="B1155" s="3" t="s">
        <v>13</v>
      </c>
      <c r="C1155" s="3">
        <v>223710</v>
      </c>
      <c r="D1155" s="3">
        <v>4</v>
      </c>
      <c r="E1155" s="3">
        <v>222</v>
      </c>
      <c r="F1155" s="4">
        <v>7.5468499999999994E-42</v>
      </c>
      <c r="G1155" s="3">
        <v>141.41200000000001</v>
      </c>
      <c r="H1155" s="3" t="s">
        <v>1646</v>
      </c>
      <c r="I1155" s="3" t="s">
        <v>1647</v>
      </c>
      <c r="J1155" s="3" t="s">
        <v>16</v>
      </c>
      <c r="K1155" s="3" t="s">
        <v>236</v>
      </c>
      <c r="L1155" s="3" t="s">
        <v>1648</v>
      </c>
    </row>
    <row r="1156" spans="1:12" x14ac:dyDescent="0.35">
      <c r="A1156" s="3" t="s">
        <v>7039</v>
      </c>
      <c r="B1156" s="3" t="s">
        <v>13</v>
      </c>
      <c r="C1156" s="3">
        <v>223702</v>
      </c>
      <c r="D1156" s="3">
        <v>1</v>
      </c>
      <c r="E1156" s="3">
        <v>94</v>
      </c>
      <c r="F1156" s="4">
        <v>1.8137700000000001E-30</v>
      </c>
      <c r="G1156" s="3">
        <v>106.791</v>
      </c>
      <c r="H1156" s="3" t="s">
        <v>1225</v>
      </c>
      <c r="I1156" s="3" t="s">
        <v>1226</v>
      </c>
      <c r="J1156" s="3" t="s">
        <v>113</v>
      </c>
      <c r="K1156" s="3" t="s">
        <v>1227</v>
      </c>
      <c r="L1156" s="3" t="s">
        <v>1228</v>
      </c>
    </row>
    <row r="1157" spans="1:12" x14ac:dyDescent="0.35">
      <c r="A1157" s="3" t="s">
        <v>7040</v>
      </c>
      <c r="B1157" s="3" t="s">
        <v>13</v>
      </c>
      <c r="C1157" s="3">
        <v>223151</v>
      </c>
      <c r="D1157" s="3">
        <v>84</v>
      </c>
      <c r="E1157" s="3">
        <v>199</v>
      </c>
      <c r="F1157" s="4">
        <v>1.30532E-27</v>
      </c>
      <c r="G1157" s="3">
        <v>100.878</v>
      </c>
      <c r="H1157" s="3" t="s">
        <v>1664</v>
      </c>
      <c r="I1157" s="3" t="s">
        <v>1665</v>
      </c>
      <c r="J1157" s="3" t="s">
        <v>16</v>
      </c>
      <c r="K1157" s="3" t="s">
        <v>1666</v>
      </c>
      <c r="L1157" s="3" t="s">
        <v>1667</v>
      </c>
    </row>
    <row r="1158" spans="1:12" x14ac:dyDescent="0.35">
      <c r="A1158" s="3" t="s">
        <v>7041</v>
      </c>
      <c r="B1158" s="3" t="s">
        <v>13</v>
      </c>
      <c r="C1158" s="3">
        <v>223600</v>
      </c>
      <c r="D1158" s="3">
        <v>4</v>
      </c>
      <c r="E1158" s="3">
        <v>100</v>
      </c>
      <c r="F1158" s="4">
        <v>2.5076E-11</v>
      </c>
      <c r="G1158" s="3">
        <v>56.060400000000001</v>
      </c>
      <c r="H1158" s="3" t="s">
        <v>4772</v>
      </c>
      <c r="I1158" s="3" t="s">
        <v>4773</v>
      </c>
      <c r="J1158" s="3" t="s">
        <v>16</v>
      </c>
      <c r="K1158" s="3" t="s">
        <v>797</v>
      </c>
      <c r="L1158" s="3" t="s">
        <v>4774</v>
      </c>
    </row>
    <row r="1159" spans="1:12" x14ac:dyDescent="0.35">
      <c r="A1159" s="3" t="s">
        <v>7042</v>
      </c>
      <c r="B1159" s="3" t="s">
        <v>25</v>
      </c>
      <c r="C1159" s="3">
        <v>419765</v>
      </c>
      <c r="D1159" s="3">
        <v>6</v>
      </c>
      <c r="E1159" s="3">
        <v>92</v>
      </c>
      <c r="F1159" s="3">
        <v>4.6686499999999999E-3</v>
      </c>
      <c r="G1159" s="3">
        <v>33.6233</v>
      </c>
      <c r="H1159" s="3" t="s">
        <v>1459</v>
      </c>
      <c r="I1159" s="3" t="s">
        <v>1460</v>
      </c>
      <c r="J1159" s="3" t="s">
        <v>16</v>
      </c>
      <c r="K1159" s="3" t="s">
        <v>16</v>
      </c>
      <c r="L1159" s="3" t="s">
        <v>1461</v>
      </c>
    </row>
    <row r="1160" spans="1:12" x14ac:dyDescent="0.35">
      <c r="A1160" s="3" t="s">
        <v>7043</v>
      </c>
      <c r="B1160" s="3" t="s">
        <v>13</v>
      </c>
      <c r="C1160" s="3">
        <v>224282</v>
      </c>
      <c r="D1160" s="3">
        <v>1</v>
      </c>
      <c r="E1160" s="3">
        <v>354</v>
      </c>
      <c r="F1160" s="4">
        <v>9.0206799999999994E-151</v>
      </c>
      <c r="G1160" s="3">
        <v>428.56</v>
      </c>
      <c r="H1160" s="3" t="s">
        <v>624</v>
      </c>
      <c r="I1160" s="3" t="s">
        <v>625</v>
      </c>
      <c r="J1160" s="3" t="s">
        <v>16</v>
      </c>
      <c r="K1160" s="3" t="s">
        <v>626</v>
      </c>
      <c r="L1160" s="3" t="s">
        <v>627</v>
      </c>
    </row>
    <row r="1161" spans="1:12" x14ac:dyDescent="0.35">
      <c r="A1161" s="3" t="s">
        <v>7044</v>
      </c>
      <c r="B1161" s="3" t="s">
        <v>13</v>
      </c>
      <c r="C1161" s="3">
        <v>223422</v>
      </c>
      <c r="D1161" s="3">
        <v>1</v>
      </c>
      <c r="E1161" s="3">
        <v>259</v>
      </c>
      <c r="F1161" s="4">
        <v>5.6496300000000005E-94</v>
      </c>
      <c r="G1161" s="3">
        <v>277.154</v>
      </c>
      <c r="H1161" s="3" t="s">
        <v>4778</v>
      </c>
      <c r="I1161" s="3" t="s">
        <v>4779</v>
      </c>
      <c r="J1161" s="3" t="s">
        <v>16</v>
      </c>
      <c r="K1161" s="3" t="s">
        <v>4780</v>
      </c>
      <c r="L1161" s="3" t="s">
        <v>4781</v>
      </c>
    </row>
    <row r="1162" spans="1:12" x14ac:dyDescent="0.35">
      <c r="A1162" s="3" t="s">
        <v>7045</v>
      </c>
      <c r="B1162" s="3" t="s">
        <v>25</v>
      </c>
      <c r="C1162" s="3">
        <v>225519</v>
      </c>
      <c r="D1162" s="3">
        <v>106</v>
      </c>
      <c r="E1162" s="3">
        <v>417</v>
      </c>
      <c r="F1162" s="4">
        <v>5.3337300000000002E-10</v>
      </c>
      <c r="G1162" s="3">
        <v>60.927300000000002</v>
      </c>
      <c r="H1162" s="3" t="s">
        <v>2105</v>
      </c>
      <c r="I1162" s="3" t="s">
        <v>2106</v>
      </c>
      <c r="J1162" s="3" t="s">
        <v>99</v>
      </c>
      <c r="K1162" s="3" t="s">
        <v>16</v>
      </c>
      <c r="L1162" s="3" t="s">
        <v>2107</v>
      </c>
    </row>
    <row r="1163" spans="1:12" x14ac:dyDescent="0.35">
      <c r="A1163" s="3" t="s">
        <v>7046</v>
      </c>
      <c r="B1163" s="3" t="s">
        <v>13</v>
      </c>
      <c r="C1163" s="3">
        <v>225818</v>
      </c>
      <c r="D1163" s="3">
        <v>1</v>
      </c>
      <c r="E1163" s="3">
        <v>239</v>
      </c>
      <c r="F1163" s="4">
        <v>4.9650100000000002E-37</v>
      </c>
      <c r="G1163" s="3">
        <v>130.173</v>
      </c>
      <c r="H1163" s="3" t="s">
        <v>2100</v>
      </c>
      <c r="I1163" s="3" t="s">
        <v>2101</v>
      </c>
      <c r="J1163" s="3" t="s">
        <v>16</v>
      </c>
      <c r="K1163" s="3" t="s">
        <v>2102</v>
      </c>
      <c r="L1163" s="3" t="s">
        <v>2103</v>
      </c>
    </row>
    <row r="1164" spans="1:12" x14ac:dyDescent="0.35">
      <c r="A1164" s="3" t="s">
        <v>7047</v>
      </c>
      <c r="B1164" s="3" t="s">
        <v>25</v>
      </c>
      <c r="C1164" s="3">
        <v>223864</v>
      </c>
      <c r="D1164" s="3">
        <v>123</v>
      </c>
      <c r="E1164" s="3">
        <v>297</v>
      </c>
      <c r="F1164" s="4">
        <v>4.6905100000000002E-16</v>
      </c>
      <c r="G1164" s="3">
        <v>77.757199999999997</v>
      </c>
      <c r="H1164" s="3" t="s">
        <v>2114</v>
      </c>
      <c r="I1164" s="3" t="s">
        <v>2115</v>
      </c>
      <c r="J1164" s="3" t="s">
        <v>99</v>
      </c>
      <c r="K1164" s="3" t="s">
        <v>16</v>
      </c>
      <c r="L1164" s="3" t="s">
        <v>2116</v>
      </c>
    </row>
    <row r="1165" spans="1:12" x14ac:dyDescent="0.35">
      <c r="A1165" s="3" t="s">
        <v>7048</v>
      </c>
      <c r="B1165" s="3" t="s">
        <v>13</v>
      </c>
      <c r="C1165" s="3">
        <v>225180</v>
      </c>
      <c r="D1165" s="3">
        <v>1</v>
      </c>
      <c r="E1165" s="3">
        <v>442</v>
      </c>
      <c r="F1165" s="4">
        <v>2.2651999999999999E-172</v>
      </c>
      <c r="G1165" s="3">
        <v>490.63</v>
      </c>
      <c r="H1165" s="3" t="s">
        <v>4786</v>
      </c>
      <c r="I1165" s="3" t="s">
        <v>4787</v>
      </c>
      <c r="J1165" s="3" t="s">
        <v>16</v>
      </c>
      <c r="K1165" s="3" t="s">
        <v>4788</v>
      </c>
      <c r="L1165" s="3" t="s">
        <v>4789</v>
      </c>
    </row>
    <row r="1166" spans="1:12" x14ac:dyDescent="0.35">
      <c r="A1166" s="3" t="s">
        <v>7049</v>
      </c>
      <c r="B1166" s="3" t="s">
        <v>13</v>
      </c>
      <c r="C1166" s="3">
        <v>224298</v>
      </c>
      <c r="D1166" s="3">
        <v>1</v>
      </c>
      <c r="E1166" s="3">
        <v>111</v>
      </c>
      <c r="F1166" s="4">
        <v>1.99442E-30</v>
      </c>
      <c r="G1166" s="3">
        <v>105.773</v>
      </c>
      <c r="H1166" s="3" t="s">
        <v>4588</v>
      </c>
      <c r="I1166" s="3" t="s">
        <v>4589</v>
      </c>
      <c r="J1166" s="3" t="s">
        <v>16</v>
      </c>
      <c r="K1166" s="3" t="s">
        <v>4590</v>
      </c>
      <c r="L1166" s="3" t="s">
        <v>4591</v>
      </c>
    </row>
    <row r="1167" spans="1:12" x14ac:dyDescent="0.35">
      <c r="A1167" s="3" t="s">
        <v>7050</v>
      </c>
      <c r="B1167" s="3" t="s">
        <v>13</v>
      </c>
      <c r="C1167" s="3">
        <v>224534</v>
      </c>
      <c r="D1167" s="3">
        <v>1</v>
      </c>
      <c r="E1167" s="3">
        <v>357</v>
      </c>
      <c r="F1167" s="4">
        <v>1.18917E-85</v>
      </c>
      <c r="G1167" s="3">
        <v>261.47500000000002</v>
      </c>
      <c r="H1167" s="3" t="s">
        <v>4793</v>
      </c>
      <c r="I1167" s="3" t="s">
        <v>4794</v>
      </c>
      <c r="J1167" s="3" t="s">
        <v>16</v>
      </c>
      <c r="K1167" s="3" t="s">
        <v>3707</v>
      </c>
      <c r="L1167" s="3" t="s">
        <v>4795</v>
      </c>
    </row>
    <row r="1168" spans="1:12" x14ac:dyDescent="0.35">
      <c r="A1168" s="3" t="s">
        <v>7051</v>
      </c>
      <c r="B1168" s="3" t="s">
        <v>25</v>
      </c>
      <c r="C1168" s="3">
        <v>224117</v>
      </c>
      <c r="D1168" s="3">
        <v>13</v>
      </c>
      <c r="E1168" s="3">
        <v>278</v>
      </c>
      <c r="F1168" s="4">
        <v>3.9295000000000002E-5</v>
      </c>
      <c r="G1168" s="3">
        <v>45.860799999999998</v>
      </c>
      <c r="H1168" s="3" t="s">
        <v>901</v>
      </c>
      <c r="I1168" s="3" t="s">
        <v>1712</v>
      </c>
      <c r="J1168" s="3" t="s">
        <v>113</v>
      </c>
      <c r="K1168" s="3" t="s">
        <v>16</v>
      </c>
      <c r="L1168" s="3" t="s">
        <v>902</v>
      </c>
    </row>
    <row r="1169" spans="1:12" x14ac:dyDescent="0.35">
      <c r="A1169" s="3" t="s">
        <v>7052</v>
      </c>
      <c r="B1169" s="3" t="s">
        <v>13</v>
      </c>
      <c r="C1169" s="3">
        <v>224981</v>
      </c>
      <c r="D1169" s="3">
        <v>11</v>
      </c>
      <c r="E1169" s="3">
        <v>270</v>
      </c>
      <c r="F1169" s="4">
        <v>7.4024300000000003E-57</v>
      </c>
      <c r="G1169" s="3">
        <v>185.22499999999999</v>
      </c>
      <c r="H1169" s="3" t="s">
        <v>4801</v>
      </c>
      <c r="I1169" s="3" t="s">
        <v>4802</v>
      </c>
      <c r="J1169" s="3" t="s">
        <v>16</v>
      </c>
      <c r="K1169" s="3" t="s">
        <v>4803</v>
      </c>
      <c r="L1169" s="3" t="s">
        <v>4804</v>
      </c>
    </row>
    <row r="1170" spans="1:12" x14ac:dyDescent="0.35">
      <c r="A1170" s="3" t="s">
        <v>7053</v>
      </c>
      <c r="B1170" s="3" t="s">
        <v>13</v>
      </c>
      <c r="C1170" s="3">
        <v>223959</v>
      </c>
      <c r="D1170" s="3">
        <v>1</v>
      </c>
      <c r="E1170" s="3">
        <v>242</v>
      </c>
      <c r="F1170" s="4">
        <v>1.48252E-49</v>
      </c>
      <c r="G1170" s="3">
        <v>163.44999999999999</v>
      </c>
      <c r="H1170" s="3" t="s">
        <v>721</v>
      </c>
      <c r="I1170" s="3" t="s">
        <v>722</v>
      </c>
      <c r="J1170" s="3" t="s">
        <v>16</v>
      </c>
      <c r="K1170" s="3" t="s">
        <v>621</v>
      </c>
      <c r="L1170" s="3" t="s">
        <v>723</v>
      </c>
    </row>
    <row r="1171" spans="1:12" x14ac:dyDescent="0.35">
      <c r="A1171" s="3" t="s">
        <v>7054</v>
      </c>
      <c r="B1171" s="3" t="s">
        <v>13</v>
      </c>
      <c r="C1171" s="3">
        <v>223261</v>
      </c>
      <c r="D1171" s="3">
        <v>2</v>
      </c>
      <c r="E1171" s="3">
        <v>378</v>
      </c>
      <c r="F1171" s="4">
        <v>3.4916300000000003E-95</v>
      </c>
      <c r="G1171" s="3">
        <v>289.58300000000003</v>
      </c>
      <c r="H1171" s="3" t="s">
        <v>4807</v>
      </c>
      <c r="I1171" s="3" t="s">
        <v>4808</v>
      </c>
      <c r="J1171" s="3" t="s">
        <v>16</v>
      </c>
      <c r="K1171" s="3" t="s">
        <v>3506</v>
      </c>
      <c r="L1171" s="3" t="s">
        <v>4809</v>
      </c>
    </row>
    <row r="1172" spans="1:12" x14ac:dyDescent="0.35">
      <c r="A1172" s="3" t="s">
        <v>7055</v>
      </c>
      <c r="B1172" s="3" t="s">
        <v>13</v>
      </c>
      <c r="C1172" s="3">
        <v>223395</v>
      </c>
      <c r="D1172" s="3">
        <v>1</v>
      </c>
      <c r="E1172" s="3">
        <v>443</v>
      </c>
      <c r="F1172" s="4">
        <v>1.45337E-46</v>
      </c>
      <c r="G1172" s="3">
        <v>168.40899999999999</v>
      </c>
      <c r="H1172" s="3" t="s">
        <v>4811</v>
      </c>
      <c r="I1172" s="3" t="s">
        <v>4812</v>
      </c>
      <c r="J1172" s="3" t="s">
        <v>16</v>
      </c>
      <c r="K1172" s="3" t="s">
        <v>246</v>
      </c>
      <c r="L1172" s="3" t="s">
        <v>4813</v>
      </c>
    </row>
    <row r="1173" spans="1:12" x14ac:dyDescent="0.35">
      <c r="A1173" s="3" t="s">
        <v>7056</v>
      </c>
      <c r="B1173" s="3" t="s">
        <v>13</v>
      </c>
      <c r="C1173" s="3">
        <v>223620</v>
      </c>
      <c r="D1173" s="3">
        <v>1</v>
      </c>
      <c r="E1173" s="3">
        <v>182</v>
      </c>
      <c r="F1173" s="4">
        <v>6.3507300000000001E-41</v>
      </c>
      <c r="G1173" s="3">
        <v>138.35499999999999</v>
      </c>
      <c r="H1173" s="3" t="s">
        <v>746</v>
      </c>
      <c r="I1173" s="3" t="s">
        <v>747</v>
      </c>
      <c r="J1173" s="3" t="s">
        <v>16</v>
      </c>
      <c r="K1173" s="3" t="s">
        <v>236</v>
      </c>
      <c r="L1173" s="3" t="s">
        <v>748</v>
      </c>
    </row>
    <row r="1174" spans="1:12" x14ac:dyDescent="0.35">
      <c r="A1174" s="3" t="s">
        <v>7057</v>
      </c>
      <c r="B1174" s="3" t="s">
        <v>25</v>
      </c>
      <c r="C1174" s="3">
        <v>418430</v>
      </c>
      <c r="D1174" s="3">
        <v>33</v>
      </c>
      <c r="E1174" s="3">
        <v>91</v>
      </c>
      <c r="F1174" s="4">
        <v>3.58402E-6</v>
      </c>
      <c r="G1174" s="3">
        <v>46.248699999999999</v>
      </c>
      <c r="H1174" s="3" t="s">
        <v>501</v>
      </c>
      <c r="I1174" s="3" t="s">
        <v>577</v>
      </c>
      <c r="J1174" s="3" t="s">
        <v>74</v>
      </c>
      <c r="K1174" s="3" t="s">
        <v>16</v>
      </c>
      <c r="L1174" s="3" t="s">
        <v>578</v>
      </c>
    </row>
    <row r="1175" spans="1:12" x14ac:dyDescent="0.35">
      <c r="A1175" s="3" t="s">
        <v>7058</v>
      </c>
      <c r="B1175" s="3" t="s">
        <v>13</v>
      </c>
      <c r="C1175" s="3">
        <v>224314</v>
      </c>
      <c r="D1175" s="3">
        <v>6</v>
      </c>
      <c r="E1175" s="3">
        <v>84</v>
      </c>
      <c r="F1175" s="4">
        <v>1.85947E-9</v>
      </c>
      <c r="G1175" s="3">
        <v>53.500900000000001</v>
      </c>
      <c r="H1175" s="3" t="s">
        <v>63</v>
      </c>
      <c r="I1175" s="3" t="s">
        <v>64</v>
      </c>
      <c r="J1175" s="3" t="s">
        <v>113</v>
      </c>
      <c r="K1175" s="3" t="s">
        <v>65</v>
      </c>
      <c r="L1175" s="3" t="s">
        <v>66</v>
      </c>
    </row>
    <row r="1176" spans="1:12" x14ac:dyDescent="0.35">
      <c r="A1176" s="3" t="s">
        <v>7059</v>
      </c>
      <c r="B1176" s="3" t="s">
        <v>13</v>
      </c>
      <c r="C1176" s="3">
        <v>223896</v>
      </c>
      <c r="D1176" s="3">
        <v>6</v>
      </c>
      <c r="E1176" s="3">
        <v>359</v>
      </c>
      <c r="F1176" s="4">
        <v>9.0472700000000006E-161</v>
      </c>
      <c r="G1176" s="3">
        <v>456.76100000000002</v>
      </c>
      <c r="H1176" s="3" t="s">
        <v>4818</v>
      </c>
      <c r="I1176" s="3" t="s">
        <v>4819</v>
      </c>
      <c r="J1176" s="3" t="s">
        <v>16</v>
      </c>
      <c r="K1176" s="3" t="s">
        <v>4820</v>
      </c>
      <c r="L1176" s="3" t="s">
        <v>4821</v>
      </c>
    </row>
    <row r="1177" spans="1:12" x14ac:dyDescent="0.35">
      <c r="A1177" s="3" t="s">
        <v>7060</v>
      </c>
      <c r="B1177" s="3" t="s">
        <v>13</v>
      </c>
      <c r="C1177" s="3">
        <v>223896</v>
      </c>
      <c r="D1177" s="3">
        <v>1</v>
      </c>
      <c r="E1177" s="3">
        <v>304</v>
      </c>
      <c r="F1177" s="4">
        <v>2.9631899999999999E-88</v>
      </c>
      <c r="G1177" s="3">
        <v>267.24299999999999</v>
      </c>
      <c r="H1177" s="3" t="s">
        <v>4818</v>
      </c>
      <c r="I1177" s="3" t="s">
        <v>4819</v>
      </c>
      <c r="J1177" s="3" t="s">
        <v>16</v>
      </c>
      <c r="K1177" s="3" t="s">
        <v>4820</v>
      </c>
      <c r="L1177" s="3" t="s">
        <v>4821</v>
      </c>
    </row>
    <row r="1178" spans="1:12" x14ac:dyDescent="0.35">
      <c r="A1178" s="3" t="s">
        <v>7061</v>
      </c>
      <c r="B1178" s="3" t="s">
        <v>13</v>
      </c>
      <c r="C1178" s="3">
        <v>223227</v>
      </c>
      <c r="D1178" s="3">
        <v>2</v>
      </c>
      <c r="E1178" s="3">
        <v>252</v>
      </c>
      <c r="F1178" s="4">
        <v>6.0696900000000003E-119</v>
      </c>
      <c r="G1178" s="3">
        <v>339.601</v>
      </c>
      <c r="H1178" s="3" t="s">
        <v>4824</v>
      </c>
      <c r="I1178" s="3" t="s">
        <v>4825</v>
      </c>
      <c r="J1178" s="3" t="s">
        <v>16</v>
      </c>
      <c r="K1178" s="3" t="s">
        <v>825</v>
      </c>
      <c r="L1178" s="3" t="s">
        <v>4826</v>
      </c>
    </row>
    <row r="1179" spans="1:12" x14ac:dyDescent="0.35">
      <c r="A1179" s="3" t="s">
        <v>7062</v>
      </c>
      <c r="B1179" s="3" t="s">
        <v>25</v>
      </c>
      <c r="C1179" s="3">
        <v>418430</v>
      </c>
      <c r="D1179" s="3">
        <v>92</v>
      </c>
      <c r="E1179" s="3">
        <v>218</v>
      </c>
      <c r="F1179" s="3">
        <v>2.52396E-3</v>
      </c>
      <c r="G1179" s="3">
        <v>38.3992</v>
      </c>
      <c r="H1179" s="3" t="s">
        <v>501</v>
      </c>
      <c r="I1179" s="3" t="s">
        <v>577</v>
      </c>
      <c r="J1179" s="3" t="s">
        <v>99</v>
      </c>
      <c r="K1179" s="3" t="s">
        <v>16</v>
      </c>
      <c r="L1179" s="3" t="s">
        <v>578</v>
      </c>
    </row>
    <row r="1180" spans="1:12" x14ac:dyDescent="0.35">
      <c r="A1180" s="3" t="s">
        <v>7063</v>
      </c>
      <c r="B1180" s="3" t="s">
        <v>13</v>
      </c>
      <c r="C1180" s="3">
        <v>223173</v>
      </c>
      <c r="D1180" s="3">
        <v>1</v>
      </c>
      <c r="E1180" s="3">
        <v>238</v>
      </c>
      <c r="F1180" s="4">
        <v>7.6369099999999999E-66</v>
      </c>
      <c r="G1180" s="3">
        <v>207.62299999999999</v>
      </c>
      <c r="H1180" s="3" t="s">
        <v>3527</v>
      </c>
      <c r="I1180" s="3" t="s">
        <v>3528</v>
      </c>
      <c r="J1180" s="3" t="s">
        <v>16</v>
      </c>
      <c r="K1180" s="3" t="s">
        <v>2466</v>
      </c>
      <c r="L1180" s="3" t="s">
        <v>3529</v>
      </c>
    </row>
    <row r="1181" spans="1:12" x14ac:dyDescent="0.35">
      <c r="A1181" s="3" t="s">
        <v>7064</v>
      </c>
      <c r="B1181" s="3" t="s">
        <v>13</v>
      </c>
      <c r="C1181" s="3">
        <v>223397</v>
      </c>
      <c r="D1181" s="3">
        <v>3</v>
      </c>
      <c r="E1181" s="3">
        <v>282</v>
      </c>
      <c r="F1181" s="4">
        <v>1.54645E-154</v>
      </c>
      <c r="G1181" s="3">
        <v>433.233</v>
      </c>
      <c r="H1181" s="3" t="s">
        <v>4830</v>
      </c>
      <c r="I1181" s="3" t="s">
        <v>4831</v>
      </c>
      <c r="J1181" s="3" t="s">
        <v>16</v>
      </c>
      <c r="K1181" s="3" t="s">
        <v>4832</v>
      </c>
      <c r="L1181" s="3" t="s">
        <v>4833</v>
      </c>
    </row>
    <row r="1182" spans="1:12" x14ac:dyDescent="0.35">
      <c r="A1182" s="3" t="s">
        <v>7065</v>
      </c>
      <c r="B1182" s="3" t="s">
        <v>25</v>
      </c>
      <c r="C1182" s="3">
        <v>223582</v>
      </c>
      <c r="D1182" s="3">
        <v>1</v>
      </c>
      <c r="E1182" s="3">
        <v>79</v>
      </c>
      <c r="F1182" s="4">
        <v>2.2825200000000001E-22</v>
      </c>
      <c r="G1182" s="3">
        <v>88.222700000000003</v>
      </c>
      <c r="H1182" s="3" t="s">
        <v>4835</v>
      </c>
      <c r="I1182" s="3" t="s">
        <v>4836</v>
      </c>
      <c r="J1182" s="3" t="s">
        <v>113</v>
      </c>
      <c r="K1182" s="3" t="s">
        <v>16</v>
      </c>
      <c r="L1182" s="3" t="s">
        <v>4837</v>
      </c>
    </row>
    <row r="1183" spans="1:12" x14ac:dyDescent="0.35">
      <c r="A1183" s="3" t="s">
        <v>7066</v>
      </c>
      <c r="B1183" s="3" t="s">
        <v>25</v>
      </c>
      <c r="C1183" s="3">
        <v>393452</v>
      </c>
      <c r="D1183" s="3">
        <v>98</v>
      </c>
      <c r="E1183" s="3">
        <v>306</v>
      </c>
      <c r="F1183" s="4">
        <v>1.6947899999999999E-8</v>
      </c>
      <c r="G1183" s="3">
        <v>56.121099999999998</v>
      </c>
      <c r="H1183" s="3" t="s">
        <v>2483</v>
      </c>
      <c r="I1183" s="3" t="s">
        <v>4841</v>
      </c>
      <c r="J1183" s="3" t="s">
        <v>74</v>
      </c>
      <c r="K1183" s="3" t="s">
        <v>16</v>
      </c>
      <c r="L1183" s="3" t="s">
        <v>2484</v>
      </c>
    </row>
    <row r="1184" spans="1:12" x14ac:dyDescent="0.35">
      <c r="A1184" s="3" t="s">
        <v>7067</v>
      </c>
      <c r="B1184" s="3" t="s">
        <v>25</v>
      </c>
      <c r="C1184" s="3">
        <v>225137</v>
      </c>
      <c r="D1184" s="3">
        <v>35</v>
      </c>
      <c r="E1184" s="3">
        <v>129</v>
      </c>
      <c r="F1184" s="4">
        <v>4.0124899999999999E-5</v>
      </c>
      <c r="G1184" s="3">
        <v>43.474899999999998</v>
      </c>
      <c r="H1184" s="3" t="s">
        <v>7624</v>
      </c>
      <c r="I1184" s="3" t="s">
        <v>7625</v>
      </c>
      <c r="J1184" s="3" t="s">
        <v>74</v>
      </c>
      <c r="K1184" s="3" t="s">
        <v>16</v>
      </c>
      <c r="L1184" s="3" t="s">
        <v>7626</v>
      </c>
    </row>
    <row r="1185" spans="1:12" x14ac:dyDescent="0.35">
      <c r="A1185" s="3" t="s">
        <v>7068</v>
      </c>
      <c r="B1185" s="3" t="s">
        <v>13</v>
      </c>
      <c r="C1185" s="3">
        <v>224314</v>
      </c>
      <c r="D1185" s="3">
        <v>4</v>
      </c>
      <c r="E1185" s="3">
        <v>62</v>
      </c>
      <c r="F1185" s="3">
        <v>6.6644800000000004E-4</v>
      </c>
      <c r="G1185" s="3">
        <v>38.863399999999999</v>
      </c>
      <c r="H1185" s="3" t="s">
        <v>63</v>
      </c>
      <c r="I1185" s="3" t="s">
        <v>64</v>
      </c>
      <c r="J1185" s="3" t="s">
        <v>113</v>
      </c>
      <c r="K1185" s="3" t="s">
        <v>65</v>
      </c>
      <c r="L1185" s="3" t="s">
        <v>66</v>
      </c>
    </row>
    <row r="1186" spans="1:12" x14ac:dyDescent="0.35">
      <c r="A1186" s="3" t="s">
        <v>7069</v>
      </c>
      <c r="B1186" s="3" t="s">
        <v>25</v>
      </c>
      <c r="C1186" s="3">
        <v>421695</v>
      </c>
      <c r="D1186" s="3">
        <v>19</v>
      </c>
      <c r="E1186" s="3">
        <v>402</v>
      </c>
      <c r="F1186" s="4">
        <v>3.0185600000000003E-20</v>
      </c>
      <c r="G1186" s="3">
        <v>91.521199999999993</v>
      </c>
      <c r="H1186" s="3" t="s">
        <v>306</v>
      </c>
      <c r="I1186" s="3" t="s">
        <v>307</v>
      </c>
      <c r="J1186" s="3" t="s">
        <v>16</v>
      </c>
      <c r="K1186" s="3" t="s">
        <v>16</v>
      </c>
      <c r="L1186" s="3" t="s">
        <v>308</v>
      </c>
    </row>
    <row r="1187" spans="1:12" x14ac:dyDescent="0.35">
      <c r="A1187" s="3" t="s">
        <v>7070</v>
      </c>
      <c r="B1187" s="3" t="s">
        <v>13</v>
      </c>
      <c r="C1187" s="3">
        <v>224759</v>
      </c>
      <c r="D1187" s="3">
        <v>13</v>
      </c>
      <c r="E1187" s="3">
        <v>134</v>
      </c>
      <c r="F1187" s="4">
        <v>1.1408499999999999E-11</v>
      </c>
      <c r="G1187" s="3">
        <v>58.376399999999997</v>
      </c>
      <c r="H1187" s="3" t="s">
        <v>2211</v>
      </c>
      <c r="I1187" s="3" t="s">
        <v>2212</v>
      </c>
      <c r="J1187" s="3" t="s">
        <v>16</v>
      </c>
      <c r="K1187" s="3" t="s">
        <v>193</v>
      </c>
      <c r="L1187" s="3" t="s">
        <v>2213</v>
      </c>
    </row>
    <row r="1188" spans="1:12" x14ac:dyDescent="0.35">
      <c r="A1188" s="3" t="s">
        <v>7071</v>
      </c>
      <c r="B1188" s="3" t="s">
        <v>13</v>
      </c>
      <c r="C1188" s="3">
        <v>223986</v>
      </c>
      <c r="D1188" s="3">
        <v>1</v>
      </c>
      <c r="E1188" s="3">
        <v>255</v>
      </c>
      <c r="F1188" s="4">
        <v>6.5245699999999995E-88</v>
      </c>
      <c r="G1188" s="3">
        <v>267.18200000000002</v>
      </c>
      <c r="H1188" s="3" t="s">
        <v>4847</v>
      </c>
      <c r="I1188" s="3" t="s">
        <v>4848</v>
      </c>
      <c r="J1188" s="3" t="s">
        <v>16</v>
      </c>
      <c r="K1188" s="3" t="s">
        <v>4849</v>
      </c>
      <c r="L1188" s="3" t="s">
        <v>4850</v>
      </c>
    </row>
    <row r="1189" spans="1:12" x14ac:dyDescent="0.35">
      <c r="A1189" s="3" t="s">
        <v>7071</v>
      </c>
      <c r="B1189" s="3" t="s">
        <v>25</v>
      </c>
      <c r="C1189" s="3">
        <v>412506</v>
      </c>
      <c r="D1189" s="3">
        <v>255</v>
      </c>
      <c r="E1189" s="3">
        <v>400</v>
      </c>
      <c r="F1189" s="4">
        <v>5.8064400000000005E-7</v>
      </c>
      <c r="G1189" s="3">
        <v>49.136899999999997</v>
      </c>
      <c r="H1189" s="3" t="s">
        <v>4851</v>
      </c>
      <c r="I1189" s="3" t="s">
        <v>4852</v>
      </c>
      <c r="J1189" s="3" t="s">
        <v>16</v>
      </c>
      <c r="K1189" s="3" t="s">
        <v>16</v>
      </c>
      <c r="L1189" s="3" t="s">
        <v>4853</v>
      </c>
    </row>
    <row r="1190" spans="1:12" x14ac:dyDescent="0.35">
      <c r="A1190" s="3" t="s">
        <v>7072</v>
      </c>
      <c r="B1190" s="3" t="s">
        <v>13</v>
      </c>
      <c r="C1190" s="3">
        <v>223634</v>
      </c>
      <c r="D1190" s="3">
        <v>7</v>
      </c>
      <c r="E1190" s="3">
        <v>212</v>
      </c>
      <c r="F1190" s="4">
        <v>3.14231E-75</v>
      </c>
      <c r="G1190" s="3">
        <v>225.631</v>
      </c>
      <c r="H1190" s="3" t="s">
        <v>4855</v>
      </c>
      <c r="I1190" s="3" t="s">
        <v>4856</v>
      </c>
      <c r="J1190" s="3" t="s">
        <v>16</v>
      </c>
      <c r="K1190" s="3" t="s">
        <v>236</v>
      </c>
      <c r="L1190" s="3" t="s">
        <v>4857</v>
      </c>
    </row>
    <row r="1191" spans="1:12" x14ac:dyDescent="0.35">
      <c r="A1191" s="3" t="s">
        <v>7073</v>
      </c>
      <c r="B1191" s="3" t="s">
        <v>25</v>
      </c>
      <c r="C1191" s="3">
        <v>419675</v>
      </c>
      <c r="D1191" s="3">
        <v>24</v>
      </c>
      <c r="E1191" s="3">
        <v>189</v>
      </c>
      <c r="F1191" s="4">
        <v>6.2599200000000001E-38</v>
      </c>
      <c r="G1191" s="3">
        <v>129.72399999999999</v>
      </c>
      <c r="H1191" s="3" t="s">
        <v>4171</v>
      </c>
      <c r="I1191" s="3" t="s">
        <v>4859</v>
      </c>
      <c r="J1191" s="3" t="s">
        <v>16</v>
      </c>
      <c r="K1191" s="3" t="s">
        <v>16</v>
      </c>
      <c r="L1191" s="3" t="s">
        <v>4860</v>
      </c>
    </row>
    <row r="1192" spans="1:12" x14ac:dyDescent="0.35">
      <c r="A1192" s="3" t="s">
        <v>7074</v>
      </c>
      <c r="B1192" s="3" t="s">
        <v>13</v>
      </c>
      <c r="C1192" s="3">
        <v>224055</v>
      </c>
      <c r="D1192" s="3">
        <v>3</v>
      </c>
      <c r="E1192" s="3">
        <v>514</v>
      </c>
      <c r="F1192" s="4">
        <v>5.2505399999999997E-58</v>
      </c>
      <c r="G1192" s="3">
        <v>202.65899999999999</v>
      </c>
      <c r="H1192" s="3" t="s">
        <v>1267</v>
      </c>
      <c r="I1192" s="3" t="s">
        <v>1268</v>
      </c>
      <c r="J1192" s="3" t="s">
        <v>16</v>
      </c>
      <c r="K1192" s="3" t="s">
        <v>1269</v>
      </c>
      <c r="L1192" s="3" t="s">
        <v>1270</v>
      </c>
    </row>
    <row r="1193" spans="1:12" x14ac:dyDescent="0.35">
      <c r="A1193" s="3" t="s">
        <v>7075</v>
      </c>
      <c r="B1193" s="3" t="s">
        <v>13</v>
      </c>
      <c r="C1193" s="3">
        <v>224059</v>
      </c>
      <c r="D1193" s="3">
        <v>4</v>
      </c>
      <c r="E1193" s="3">
        <v>222</v>
      </c>
      <c r="F1193" s="4">
        <v>2.89597E-103</v>
      </c>
      <c r="G1193" s="3">
        <v>297.88400000000001</v>
      </c>
      <c r="H1193" s="3" t="s">
        <v>782</v>
      </c>
      <c r="I1193" s="3" t="s">
        <v>783</v>
      </c>
      <c r="J1193" s="3" t="s">
        <v>16</v>
      </c>
      <c r="K1193" s="3" t="s">
        <v>369</v>
      </c>
      <c r="L1193" s="3" t="s">
        <v>784</v>
      </c>
    </row>
    <row r="1194" spans="1:12" x14ac:dyDescent="0.35">
      <c r="A1194" s="3" t="s">
        <v>7076</v>
      </c>
      <c r="B1194" s="3" t="s">
        <v>13</v>
      </c>
      <c r="C1194" s="3">
        <v>224228</v>
      </c>
      <c r="D1194" s="3">
        <v>1</v>
      </c>
      <c r="E1194" s="3">
        <v>184</v>
      </c>
      <c r="F1194" s="4">
        <v>2.8162999999999999E-14</v>
      </c>
      <c r="G1194" s="3">
        <v>68.041300000000007</v>
      </c>
      <c r="H1194" s="3" t="s">
        <v>1562</v>
      </c>
      <c r="I1194" s="3" t="s">
        <v>1563</v>
      </c>
      <c r="J1194" s="3" t="s">
        <v>16</v>
      </c>
      <c r="K1194" s="3" t="s">
        <v>1564</v>
      </c>
      <c r="L1194" s="3" t="s">
        <v>1565</v>
      </c>
    </row>
    <row r="1195" spans="1:12" x14ac:dyDescent="0.35">
      <c r="A1195" s="3" t="s">
        <v>7077</v>
      </c>
      <c r="B1195" s="3" t="s">
        <v>25</v>
      </c>
      <c r="C1195" s="3">
        <v>412893</v>
      </c>
      <c r="D1195" s="3">
        <v>1</v>
      </c>
      <c r="E1195" s="3">
        <v>176</v>
      </c>
      <c r="F1195" s="4">
        <v>1.5374499999999999E-36</v>
      </c>
      <c r="G1195" s="3">
        <v>125.895</v>
      </c>
      <c r="H1195" s="3" t="s">
        <v>167</v>
      </c>
      <c r="I1195" s="3" t="s">
        <v>168</v>
      </c>
      <c r="J1195" s="3" t="s">
        <v>16</v>
      </c>
      <c r="K1195" s="3" t="s">
        <v>16</v>
      </c>
      <c r="L1195" s="3" t="s">
        <v>169</v>
      </c>
    </row>
    <row r="1196" spans="1:12" x14ac:dyDescent="0.35">
      <c r="A1196" s="3" t="s">
        <v>7078</v>
      </c>
      <c r="B1196" s="3" t="s">
        <v>13</v>
      </c>
      <c r="C1196" s="3">
        <v>223999</v>
      </c>
      <c r="D1196" s="3">
        <v>8</v>
      </c>
      <c r="E1196" s="3">
        <v>308</v>
      </c>
      <c r="F1196" s="4">
        <v>1.01453E-25</v>
      </c>
      <c r="G1196" s="3">
        <v>103.637</v>
      </c>
      <c r="H1196" s="3" t="s">
        <v>2760</v>
      </c>
      <c r="I1196" s="3" t="s">
        <v>2761</v>
      </c>
      <c r="J1196" s="3" t="s">
        <v>16</v>
      </c>
      <c r="K1196" s="3" t="s">
        <v>2762</v>
      </c>
      <c r="L1196" s="3" t="s">
        <v>2763</v>
      </c>
    </row>
    <row r="1197" spans="1:12" x14ac:dyDescent="0.35">
      <c r="A1197" s="3" t="s">
        <v>7079</v>
      </c>
      <c r="B1197" s="3" t="s">
        <v>13</v>
      </c>
      <c r="C1197" s="3">
        <v>223999</v>
      </c>
      <c r="D1197" s="3">
        <v>1</v>
      </c>
      <c r="E1197" s="3">
        <v>312</v>
      </c>
      <c r="F1197" s="4">
        <v>3.6608599999999998E-30</v>
      </c>
      <c r="G1197" s="3">
        <v>115.578</v>
      </c>
      <c r="H1197" s="3" t="s">
        <v>2760</v>
      </c>
      <c r="I1197" s="3" t="s">
        <v>2761</v>
      </c>
      <c r="J1197" s="3" t="s">
        <v>16</v>
      </c>
      <c r="K1197" s="3" t="s">
        <v>2762</v>
      </c>
      <c r="L1197" s="3" t="s">
        <v>2763</v>
      </c>
    </row>
    <row r="1198" spans="1:12" x14ac:dyDescent="0.35">
      <c r="A1198" s="3" t="s">
        <v>7080</v>
      </c>
      <c r="B1198" s="3" t="s">
        <v>13</v>
      </c>
      <c r="C1198" s="3">
        <v>223565</v>
      </c>
      <c r="D1198" s="3">
        <v>47</v>
      </c>
      <c r="E1198" s="3">
        <v>295</v>
      </c>
      <c r="F1198" s="4">
        <v>3.6957199999999999E-16</v>
      </c>
      <c r="G1198" s="3">
        <v>76.372799999999998</v>
      </c>
      <c r="H1198" s="3" t="s">
        <v>1445</v>
      </c>
      <c r="I1198" s="3" t="s">
        <v>1446</v>
      </c>
      <c r="J1198" s="3" t="s">
        <v>16</v>
      </c>
      <c r="K1198" s="3" t="s">
        <v>1447</v>
      </c>
      <c r="L1198" s="3" t="s">
        <v>1448</v>
      </c>
    </row>
    <row r="1199" spans="1:12" x14ac:dyDescent="0.35">
      <c r="A1199" s="3" t="s">
        <v>7081</v>
      </c>
      <c r="B1199" s="3" t="s">
        <v>13</v>
      </c>
      <c r="C1199" s="3">
        <v>224228</v>
      </c>
      <c r="D1199" s="3">
        <v>10</v>
      </c>
      <c r="E1199" s="3">
        <v>188</v>
      </c>
      <c r="F1199" s="4">
        <v>5.7553199999999998E-15</v>
      </c>
      <c r="G1199" s="3">
        <v>69.582099999999997</v>
      </c>
      <c r="H1199" s="3" t="s">
        <v>1562</v>
      </c>
      <c r="I1199" s="3" t="s">
        <v>1563</v>
      </c>
      <c r="J1199" s="3" t="s">
        <v>16</v>
      </c>
      <c r="K1199" s="3" t="s">
        <v>1564</v>
      </c>
      <c r="L1199" s="3" t="s">
        <v>1565</v>
      </c>
    </row>
    <row r="1200" spans="1:12" x14ac:dyDescent="0.35">
      <c r="A1200" s="3" t="s">
        <v>7082</v>
      </c>
      <c r="B1200" s="3" t="s">
        <v>13</v>
      </c>
      <c r="C1200" s="3">
        <v>223999</v>
      </c>
      <c r="D1200" s="3">
        <v>8</v>
      </c>
      <c r="E1200" s="3">
        <v>309</v>
      </c>
      <c r="F1200" s="4">
        <v>1.65654E-25</v>
      </c>
      <c r="G1200" s="3">
        <v>103.251</v>
      </c>
      <c r="H1200" s="3" t="s">
        <v>2760</v>
      </c>
      <c r="I1200" s="3" t="s">
        <v>2761</v>
      </c>
      <c r="J1200" s="3" t="s">
        <v>16</v>
      </c>
      <c r="K1200" s="3" t="s">
        <v>2762</v>
      </c>
      <c r="L1200" s="3" t="s">
        <v>2763</v>
      </c>
    </row>
    <row r="1201" spans="1:12" x14ac:dyDescent="0.35">
      <c r="A1201" s="3" t="s">
        <v>7083</v>
      </c>
      <c r="B1201" s="3" t="s">
        <v>13</v>
      </c>
      <c r="C1201" s="3">
        <v>223779</v>
      </c>
      <c r="D1201" s="3">
        <v>1</v>
      </c>
      <c r="E1201" s="3">
        <v>341</v>
      </c>
      <c r="F1201" s="4">
        <v>7.1333899999999995E-91</v>
      </c>
      <c r="G1201" s="3">
        <v>275.74400000000003</v>
      </c>
      <c r="H1201" s="3" t="s">
        <v>4724</v>
      </c>
      <c r="I1201" s="3" t="s">
        <v>4725</v>
      </c>
      <c r="J1201" s="3" t="s">
        <v>16</v>
      </c>
      <c r="K1201" s="3" t="s">
        <v>4726</v>
      </c>
      <c r="L1201" s="3" t="s">
        <v>4727</v>
      </c>
    </row>
    <row r="1202" spans="1:12" x14ac:dyDescent="0.35">
      <c r="A1202" s="3" t="s">
        <v>7084</v>
      </c>
      <c r="B1202" s="3" t="s">
        <v>13</v>
      </c>
      <c r="C1202" s="3">
        <v>224055</v>
      </c>
      <c r="D1202" s="3">
        <v>5</v>
      </c>
      <c r="E1202" s="3">
        <v>599</v>
      </c>
      <c r="F1202" s="4">
        <v>1.3533200000000001E-176</v>
      </c>
      <c r="G1202" s="3">
        <v>511.97399999999999</v>
      </c>
      <c r="H1202" s="3" t="s">
        <v>1267</v>
      </c>
      <c r="I1202" s="3" t="s">
        <v>1268</v>
      </c>
      <c r="J1202" s="3" t="s">
        <v>16</v>
      </c>
      <c r="K1202" s="3" t="s">
        <v>1269</v>
      </c>
      <c r="L1202" s="3" t="s">
        <v>1270</v>
      </c>
    </row>
    <row r="1203" spans="1:12" x14ac:dyDescent="0.35">
      <c r="A1203" s="3" t="s">
        <v>7085</v>
      </c>
      <c r="B1203" s="3" t="s">
        <v>13</v>
      </c>
      <c r="C1203" s="3">
        <v>224055</v>
      </c>
      <c r="D1203" s="3">
        <v>1</v>
      </c>
      <c r="E1203" s="3">
        <v>565</v>
      </c>
      <c r="F1203" s="4">
        <v>5.6012300000000001E-160</v>
      </c>
      <c r="G1203" s="3">
        <v>468.447</v>
      </c>
      <c r="H1203" s="3" t="s">
        <v>1267</v>
      </c>
      <c r="I1203" s="3" t="s">
        <v>1268</v>
      </c>
      <c r="J1203" s="3" t="s">
        <v>16</v>
      </c>
      <c r="K1203" s="3" t="s">
        <v>1269</v>
      </c>
      <c r="L1203" s="3" t="s">
        <v>1270</v>
      </c>
    </row>
    <row r="1204" spans="1:12" x14ac:dyDescent="0.35">
      <c r="A1204" s="3" t="s">
        <v>7086</v>
      </c>
      <c r="B1204" s="3" t="s">
        <v>13</v>
      </c>
      <c r="C1204" s="3">
        <v>224759</v>
      </c>
      <c r="D1204" s="3">
        <v>46</v>
      </c>
      <c r="E1204" s="3">
        <v>145</v>
      </c>
      <c r="F1204" s="4">
        <v>3.1375300000000002E-14</v>
      </c>
      <c r="G1204" s="3">
        <v>65.309899999999999</v>
      </c>
      <c r="H1204" s="3" t="s">
        <v>2211</v>
      </c>
      <c r="I1204" s="3" t="s">
        <v>2212</v>
      </c>
      <c r="J1204" s="3" t="s">
        <v>99</v>
      </c>
      <c r="K1204" s="3" t="s">
        <v>193</v>
      </c>
      <c r="L1204" s="3" t="s">
        <v>2213</v>
      </c>
    </row>
    <row r="1205" spans="1:12" x14ac:dyDescent="0.35">
      <c r="A1205" s="3" t="s">
        <v>7087</v>
      </c>
      <c r="B1205" s="3" t="s">
        <v>13</v>
      </c>
      <c r="C1205" s="3">
        <v>223131</v>
      </c>
      <c r="D1205" s="3">
        <v>4</v>
      </c>
      <c r="E1205" s="3">
        <v>296</v>
      </c>
      <c r="F1205" s="4">
        <v>1.16983E-91</v>
      </c>
      <c r="G1205" s="3">
        <v>277.983</v>
      </c>
      <c r="H1205" s="3" t="s">
        <v>4880</v>
      </c>
      <c r="I1205" s="3" t="s">
        <v>4881</v>
      </c>
      <c r="J1205" s="3" t="s">
        <v>16</v>
      </c>
      <c r="K1205" s="3" t="s">
        <v>4882</v>
      </c>
      <c r="L1205" s="3" t="s">
        <v>4883</v>
      </c>
    </row>
    <row r="1206" spans="1:12" x14ac:dyDescent="0.35">
      <c r="A1206" s="3" t="s">
        <v>7088</v>
      </c>
      <c r="B1206" s="3" t="s">
        <v>13</v>
      </c>
      <c r="C1206" s="3">
        <v>223616</v>
      </c>
      <c r="D1206" s="3">
        <v>108</v>
      </c>
      <c r="E1206" s="3">
        <v>743</v>
      </c>
      <c r="F1206" s="3">
        <v>0</v>
      </c>
      <c r="G1206" s="3">
        <v>923.60299999999995</v>
      </c>
      <c r="H1206" s="3" t="s">
        <v>945</v>
      </c>
      <c r="I1206" s="3" t="s">
        <v>946</v>
      </c>
      <c r="J1206" s="3" t="s">
        <v>16</v>
      </c>
      <c r="K1206" s="3" t="s">
        <v>947</v>
      </c>
      <c r="L1206" s="3" t="s">
        <v>948</v>
      </c>
    </row>
    <row r="1207" spans="1:12" x14ac:dyDescent="0.35">
      <c r="A1207" s="3" t="s">
        <v>7088</v>
      </c>
      <c r="B1207" s="3" t="s">
        <v>25</v>
      </c>
      <c r="C1207" s="3">
        <v>226397</v>
      </c>
      <c r="D1207" s="3">
        <v>1</v>
      </c>
      <c r="E1207" s="3">
        <v>35</v>
      </c>
      <c r="F1207" s="4">
        <v>2.79909E-5</v>
      </c>
      <c r="G1207" s="3">
        <v>45.1633</v>
      </c>
      <c r="H1207" s="3" t="s">
        <v>4900</v>
      </c>
      <c r="I1207" s="3" t="s">
        <v>4901</v>
      </c>
      <c r="J1207" s="3" t="s">
        <v>113</v>
      </c>
      <c r="K1207" s="3" t="s">
        <v>16</v>
      </c>
      <c r="L1207" s="3" t="s">
        <v>4902</v>
      </c>
    </row>
    <row r="1208" spans="1:12" x14ac:dyDescent="0.35">
      <c r="A1208" s="3" t="s">
        <v>7089</v>
      </c>
      <c r="B1208" s="3" t="s">
        <v>13</v>
      </c>
      <c r="C1208" s="3">
        <v>224733</v>
      </c>
      <c r="D1208" s="3">
        <v>2</v>
      </c>
      <c r="E1208" s="3">
        <v>382</v>
      </c>
      <c r="F1208" s="4">
        <v>3.9184499999999999E-168</v>
      </c>
      <c r="G1208" s="3">
        <v>474.83300000000003</v>
      </c>
      <c r="H1208" s="3" t="s">
        <v>4904</v>
      </c>
      <c r="I1208" s="3" t="s">
        <v>4905</v>
      </c>
      <c r="J1208" s="3" t="s">
        <v>16</v>
      </c>
      <c r="K1208" s="3" t="s">
        <v>802</v>
      </c>
      <c r="L1208" s="3" t="s">
        <v>4906</v>
      </c>
    </row>
    <row r="1209" spans="1:12" x14ac:dyDescent="0.35">
      <c r="A1209" s="3" t="s">
        <v>7090</v>
      </c>
      <c r="B1209" s="3" t="s">
        <v>13</v>
      </c>
      <c r="C1209" s="3">
        <v>226371</v>
      </c>
      <c r="D1209" s="3">
        <v>22</v>
      </c>
      <c r="E1209" s="3">
        <v>392</v>
      </c>
      <c r="F1209" s="4">
        <v>1.1474500000000001E-112</v>
      </c>
      <c r="G1209" s="3">
        <v>334.35199999999998</v>
      </c>
      <c r="H1209" s="3" t="s">
        <v>4908</v>
      </c>
      <c r="I1209" s="3" t="s">
        <v>4909</v>
      </c>
      <c r="J1209" s="3" t="s">
        <v>16</v>
      </c>
      <c r="K1209" s="3" t="s">
        <v>4910</v>
      </c>
      <c r="L1209" s="3" t="s">
        <v>4911</v>
      </c>
    </row>
    <row r="1210" spans="1:12" x14ac:dyDescent="0.35">
      <c r="A1210" s="3" t="s">
        <v>7092</v>
      </c>
      <c r="B1210" s="3" t="s">
        <v>25</v>
      </c>
      <c r="C1210" s="3">
        <v>413178</v>
      </c>
      <c r="D1210" s="3">
        <v>44</v>
      </c>
      <c r="E1210" s="3">
        <v>179</v>
      </c>
      <c r="F1210" s="4">
        <v>2.8251799999999999E-27</v>
      </c>
      <c r="G1210" s="3">
        <v>102.203</v>
      </c>
      <c r="H1210" s="3" t="s">
        <v>4913</v>
      </c>
      <c r="I1210" s="3" t="s">
        <v>4914</v>
      </c>
      <c r="J1210" s="3" t="s">
        <v>99</v>
      </c>
      <c r="K1210" s="3" t="s">
        <v>16</v>
      </c>
      <c r="L1210" s="3" t="s">
        <v>4915</v>
      </c>
    </row>
    <row r="1211" spans="1:12" x14ac:dyDescent="0.35">
      <c r="A1211" s="3" t="s">
        <v>7093</v>
      </c>
      <c r="B1211" s="3" t="s">
        <v>13</v>
      </c>
      <c r="C1211" s="3">
        <v>223318</v>
      </c>
      <c r="D1211" s="3">
        <v>3</v>
      </c>
      <c r="E1211" s="3">
        <v>334</v>
      </c>
      <c r="F1211" s="4">
        <v>2.7786400000000003E-169</v>
      </c>
      <c r="G1211" s="3">
        <v>473.59399999999999</v>
      </c>
      <c r="H1211" s="3" t="s">
        <v>4917</v>
      </c>
      <c r="I1211" s="3" t="s">
        <v>4918</v>
      </c>
      <c r="J1211" s="3" t="s">
        <v>16</v>
      </c>
      <c r="K1211" s="3" t="s">
        <v>4919</v>
      </c>
      <c r="L1211" s="3" t="s">
        <v>4920</v>
      </c>
    </row>
    <row r="1212" spans="1:12" x14ac:dyDescent="0.35">
      <c r="A1212" s="3" t="s">
        <v>7094</v>
      </c>
      <c r="B1212" s="3" t="s">
        <v>13</v>
      </c>
      <c r="C1212" s="3">
        <v>224131</v>
      </c>
      <c r="D1212" s="3">
        <v>11</v>
      </c>
      <c r="E1212" s="3">
        <v>299</v>
      </c>
      <c r="F1212" s="4">
        <v>4.2143700000000002E-177</v>
      </c>
      <c r="G1212" s="3">
        <v>490.89499999999998</v>
      </c>
      <c r="H1212" s="3" t="s">
        <v>4922</v>
      </c>
      <c r="I1212" s="3" t="s">
        <v>4923</v>
      </c>
      <c r="J1212" s="3" t="s">
        <v>16</v>
      </c>
      <c r="K1212" s="3" t="s">
        <v>335</v>
      </c>
      <c r="L1212" s="3" t="s">
        <v>4924</v>
      </c>
    </row>
    <row r="1213" spans="1:12" x14ac:dyDescent="0.35">
      <c r="A1213" s="3" t="s">
        <v>7095</v>
      </c>
      <c r="B1213" s="3" t="s">
        <v>13</v>
      </c>
      <c r="C1213" s="3">
        <v>223434</v>
      </c>
      <c r="D1213" s="3">
        <v>8</v>
      </c>
      <c r="E1213" s="3">
        <v>219</v>
      </c>
      <c r="F1213" s="4">
        <v>1.41318E-83</v>
      </c>
      <c r="G1213" s="3">
        <v>247.98099999999999</v>
      </c>
      <c r="H1213" s="3" t="s">
        <v>4926</v>
      </c>
      <c r="I1213" s="3" t="s">
        <v>4927</v>
      </c>
      <c r="J1213" s="3" t="s">
        <v>16</v>
      </c>
      <c r="K1213" s="3" t="s">
        <v>501</v>
      </c>
      <c r="L1213" s="3" t="s">
        <v>4928</v>
      </c>
    </row>
    <row r="1214" spans="1:12" x14ac:dyDescent="0.35">
      <c r="A1214" s="3" t="s">
        <v>7096</v>
      </c>
      <c r="B1214" s="3" t="s">
        <v>25</v>
      </c>
      <c r="C1214" s="3">
        <v>413184</v>
      </c>
      <c r="D1214" s="3">
        <v>90</v>
      </c>
      <c r="E1214" s="3">
        <v>172</v>
      </c>
      <c r="F1214" s="3">
        <v>9.9668099999999996E-3</v>
      </c>
      <c r="G1214" s="3">
        <v>34.290199999999999</v>
      </c>
      <c r="H1214" s="3" t="s">
        <v>4930</v>
      </c>
      <c r="I1214" s="3" t="s">
        <v>4931</v>
      </c>
      <c r="J1214" s="3" t="s">
        <v>16</v>
      </c>
      <c r="K1214" s="3" t="s">
        <v>16</v>
      </c>
      <c r="L1214" s="3" t="s">
        <v>4932</v>
      </c>
    </row>
    <row r="1215" spans="1:12" x14ac:dyDescent="0.35">
      <c r="A1215" s="3" t="s">
        <v>7097</v>
      </c>
      <c r="B1215" s="3" t="s">
        <v>13</v>
      </c>
      <c r="C1215" s="3">
        <v>226583</v>
      </c>
      <c r="D1215" s="3">
        <v>2</v>
      </c>
      <c r="E1215" s="3">
        <v>429</v>
      </c>
      <c r="F1215" s="3">
        <v>0</v>
      </c>
      <c r="G1215" s="3">
        <v>579.42100000000005</v>
      </c>
      <c r="H1215" s="3" t="s">
        <v>4938</v>
      </c>
      <c r="I1215" s="3" t="s">
        <v>4939</v>
      </c>
      <c r="J1215" s="3" t="s">
        <v>16</v>
      </c>
      <c r="K1215" s="3" t="s">
        <v>4940</v>
      </c>
      <c r="L1215" s="3" t="s">
        <v>4941</v>
      </c>
    </row>
    <row r="1216" spans="1:12" x14ac:dyDescent="0.35">
      <c r="A1216" s="3" t="s">
        <v>7098</v>
      </c>
      <c r="B1216" s="3" t="s">
        <v>13</v>
      </c>
      <c r="C1216" s="3">
        <v>224653</v>
      </c>
      <c r="D1216" s="3">
        <v>4</v>
      </c>
      <c r="E1216" s="3">
        <v>200</v>
      </c>
      <c r="F1216" s="4">
        <v>2.1622400000000002E-68</v>
      </c>
      <c r="G1216" s="3">
        <v>207.934</v>
      </c>
      <c r="H1216" s="3" t="s">
        <v>4943</v>
      </c>
      <c r="I1216" s="3" t="s">
        <v>4944</v>
      </c>
      <c r="J1216" s="3" t="s">
        <v>16</v>
      </c>
      <c r="K1216" s="3" t="s">
        <v>4945</v>
      </c>
      <c r="L1216" s="3" t="s">
        <v>4946</v>
      </c>
    </row>
    <row r="1217" spans="1:12" x14ac:dyDescent="0.35">
      <c r="A1217" s="3" t="s">
        <v>7099</v>
      </c>
      <c r="B1217" s="3" t="s">
        <v>25</v>
      </c>
      <c r="C1217" s="3">
        <v>412351</v>
      </c>
      <c r="D1217" s="3">
        <v>1</v>
      </c>
      <c r="E1217" s="3">
        <v>148</v>
      </c>
      <c r="F1217" s="4">
        <v>2.2318800000000002E-47</v>
      </c>
      <c r="G1217" s="3">
        <v>150.92500000000001</v>
      </c>
      <c r="H1217" s="3" t="s">
        <v>797</v>
      </c>
      <c r="I1217" s="3" t="s">
        <v>4578</v>
      </c>
      <c r="J1217" s="3" t="s">
        <v>16</v>
      </c>
      <c r="K1217" s="3" t="s">
        <v>16</v>
      </c>
      <c r="L1217" s="3" t="s">
        <v>4579</v>
      </c>
    </row>
    <row r="1218" spans="1:12" x14ac:dyDescent="0.35">
      <c r="A1218" s="3" t="s">
        <v>7100</v>
      </c>
      <c r="B1218" s="3" t="s">
        <v>25</v>
      </c>
      <c r="C1218" s="3">
        <v>224051</v>
      </c>
      <c r="D1218" s="3">
        <v>1</v>
      </c>
      <c r="E1218" s="3">
        <v>204</v>
      </c>
      <c r="F1218" s="4">
        <v>5.3588300000000001E-97</v>
      </c>
      <c r="G1218" s="3">
        <v>281.70400000000001</v>
      </c>
      <c r="H1218" s="3" t="s">
        <v>143</v>
      </c>
      <c r="I1218" s="3" t="s">
        <v>4950</v>
      </c>
      <c r="J1218" s="3" t="s">
        <v>16</v>
      </c>
      <c r="K1218" s="3" t="s">
        <v>16</v>
      </c>
      <c r="L1218" s="3" t="s">
        <v>144</v>
      </c>
    </row>
    <row r="1219" spans="1:12" x14ac:dyDescent="0.35">
      <c r="A1219" s="3" t="s">
        <v>7101</v>
      </c>
      <c r="B1219" s="3" t="s">
        <v>13</v>
      </c>
      <c r="C1219" s="3">
        <v>223836</v>
      </c>
      <c r="D1219" s="3">
        <v>4</v>
      </c>
      <c r="E1219" s="3">
        <v>212</v>
      </c>
      <c r="F1219" s="4">
        <v>3.0769999999999999E-66</v>
      </c>
      <c r="G1219" s="3">
        <v>203.12</v>
      </c>
      <c r="H1219" s="3" t="s">
        <v>136</v>
      </c>
      <c r="I1219" s="3" t="s">
        <v>137</v>
      </c>
      <c r="J1219" s="3" t="s">
        <v>16</v>
      </c>
      <c r="K1219" s="3" t="s">
        <v>90</v>
      </c>
      <c r="L1219" s="3" t="s">
        <v>138</v>
      </c>
    </row>
    <row r="1220" spans="1:12" x14ac:dyDescent="0.35">
      <c r="A1220" s="3" t="s">
        <v>7102</v>
      </c>
      <c r="B1220" s="3" t="s">
        <v>13</v>
      </c>
      <c r="C1220" s="3">
        <v>223725</v>
      </c>
      <c r="D1220" s="3">
        <v>75</v>
      </c>
      <c r="E1220" s="3">
        <v>265</v>
      </c>
      <c r="F1220" s="4">
        <v>2.6315100000000001E-62</v>
      </c>
      <c r="G1220" s="3">
        <v>193.20500000000001</v>
      </c>
      <c r="H1220" s="3" t="s">
        <v>4336</v>
      </c>
      <c r="I1220" s="3" t="s">
        <v>4337</v>
      </c>
      <c r="J1220" s="3" t="s">
        <v>16</v>
      </c>
      <c r="K1220" s="3" t="s">
        <v>4338</v>
      </c>
      <c r="L1220" s="3" t="s">
        <v>4339</v>
      </c>
    </row>
    <row r="1221" spans="1:12" x14ac:dyDescent="0.35">
      <c r="A1221" s="3" t="s">
        <v>7103</v>
      </c>
      <c r="B1221" s="3" t="s">
        <v>13</v>
      </c>
      <c r="C1221" s="3">
        <v>225148</v>
      </c>
      <c r="D1221" s="3">
        <v>1</v>
      </c>
      <c r="E1221" s="3">
        <v>453</v>
      </c>
      <c r="F1221" s="4">
        <v>6.5507800000000003E-139</v>
      </c>
      <c r="G1221" s="3">
        <v>405.88900000000001</v>
      </c>
      <c r="H1221" s="3" t="s">
        <v>4954</v>
      </c>
      <c r="I1221" s="3" t="s">
        <v>4955</v>
      </c>
      <c r="J1221" s="3" t="s">
        <v>16</v>
      </c>
      <c r="K1221" s="3" t="s">
        <v>4956</v>
      </c>
      <c r="L1221" s="3" t="s">
        <v>4957</v>
      </c>
    </row>
    <row r="1222" spans="1:12" x14ac:dyDescent="0.35">
      <c r="A1222" s="3" t="s">
        <v>7104</v>
      </c>
      <c r="B1222" s="3" t="s">
        <v>13</v>
      </c>
      <c r="C1222" s="3">
        <v>223638</v>
      </c>
      <c r="D1222" s="3">
        <v>1</v>
      </c>
      <c r="E1222" s="3">
        <v>285</v>
      </c>
      <c r="F1222" s="4">
        <v>4.3301299999999998E-100</v>
      </c>
      <c r="G1222" s="3">
        <v>294.98899999999998</v>
      </c>
      <c r="H1222" s="3" t="s">
        <v>2681</v>
      </c>
      <c r="I1222" s="3" t="s">
        <v>2682</v>
      </c>
      <c r="J1222" s="3" t="s">
        <v>16</v>
      </c>
      <c r="K1222" s="3" t="s">
        <v>2683</v>
      </c>
      <c r="L1222" s="3" t="s">
        <v>2684</v>
      </c>
    </row>
    <row r="1223" spans="1:12" x14ac:dyDescent="0.35">
      <c r="A1223" s="3" t="s">
        <v>7105</v>
      </c>
      <c r="B1223" s="3" t="s">
        <v>13</v>
      </c>
      <c r="C1223" s="3">
        <v>225232</v>
      </c>
      <c r="D1223" s="3">
        <v>2</v>
      </c>
      <c r="E1223" s="3">
        <v>214</v>
      </c>
      <c r="F1223" s="4">
        <v>6.9505000000000004E-97</v>
      </c>
      <c r="G1223" s="3">
        <v>281.54399999999998</v>
      </c>
      <c r="H1223" s="3" t="s">
        <v>4965</v>
      </c>
      <c r="I1223" s="3" t="s">
        <v>4966</v>
      </c>
      <c r="J1223" s="3" t="s">
        <v>16</v>
      </c>
      <c r="K1223" s="3" t="s">
        <v>4967</v>
      </c>
      <c r="L1223" s="3" t="s">
        <v>4968</v>
      </c>
    </row>
    <row r="1224" spans="1:12" x14ac:dyDescent="0.35">
      <c r="A1224" s="3" t="s">
        <v>7106</v>
      </c>
      <c r="B1224" s="3" t="s">
        <v>25</v>
      </c>
      <c r="C1224" s="3">
        <v>416388</v>
      </c>
      <c r="D1224" s="3">
        <v>1</v>
      </c>
      <c r="E1224" s="3">
        <v>194</v>
      </c>
      <c r="F1224" s="4">
        <v>1.0980900000000001E-70</v>
      </c>
      <c r="G1224" s="3">
        <v>213.02199999999999</v>
      </c>
      <c r="H1224" s="3" t="s">
        <v>4970</v>
      </c>
      <c r="I1224" s="3" t="s">
        <v>4971</v>
      </c>
      <c r="J1224" s="3" t="s">
        <v>16</v>
      </c>
      <c r="K1224" s="3" t="s">
        <v>16</v>
      </c>
      <c r="L1224" s="3" t="s">
        <v>4972</v>
      </c>
    </row>
    <row r="1225" spans="1:12" x14ac:dyDescent="0.35">
      <c r="A1225" s="3" t="s">
        <v>7107</v>
      </c>
      <c r="B1225" s="3" t="s">
        <v>13</v>
      </c>
      <c r="C1225" s="3">
        <v>223836</v>
      </c>
      <c r="D1225" s="3">
        <v>1</v>
      </c>
      <c r="E1225" s="3">
        <v>217</v>
      </c>
      <c r="F1225" s="4">
        <v>1.5958700000000001E-69</v>
      </c>
      <c r="G1225" s="3">
        <v>211.97900000000001</v>
      </c>
      <c r="H1225" s="3" t="s">
        <v>136</v>
      </c>
      <c r="I1225" s="3" t="s">
        <v>137</v>
      </c>
      <c r="J1225" s="3" t="s">
        <v>16</v>
      </c>
      <c r="K1225" s="3" t="s">
        <v>90</v>
      </c>
      <c r="L1225" s="3" t="s">
        <v>138</v>
      </c>
    </row>
    <row r="1226" spans="1:12" x14ac:dyDescent="0.35">
      <c r="A1226" s="3" t="s">
        <v>7108</v>
      </c>
      <c r="B1226" s="3" t="s">
        <v>13</v>
      </c>
      <c r="C1226" s="3">
        <v>223904</v>
      </c>
      <c r="D1226" s="3">
        <v>7</v>
      </c>
      <c r="E1226" s="3">
        <v>273</v>
      </c>
      <c r="F1226" s="4">
        <v>5.5485E-46</v>
      </c>
      <c r="G1226" s="3">
        <v>155.54599999999999</v>
      </c>
      <c r="H1226" s="3" t="s">
        <v>146</v>
      </c>
      <c r="I1226" s="3" t="s">
        <v>147</v>
      </c>
      <c r="J1226" s="3" t="s">
        <v>16</v>
      </c>
      <c r="K1226" s="3" t="s">
        <v>148</v>
      </c>
      <c r="L1226" s="3" t="s">
        <v>149</v>
      </c>
    </row>
    <row r="1227" spans="1:12" x14ac:dyDescent="0.35">
      <c r="A1227" s="3" t="s">
        <v>7109</v>
      </c>
      <c r="B1227" s="3" t="s">
        <v>13</v>
      </c>
      <c r="C1227" s="3">
        <v>224006</v>
      </c>
      <c r="D1227" s="3">
        <v>4</v>
      </c>
      <c r="E1227" s="3">
        <v>578</v>
      </c>
      <c r="F1227" s="3">
        <v>0</v>
      </c>
      <c r="G1227" s="3">
        <v>911.97400000000005</v>
      </c>
      <c r="H1227" s="3" t="s">
        <v>4976</v>
      </c>
      <c r="I1227" s="3" t="s">
        <v>4977</v>
      </c>
      <c r="J1227" s="3" t="s">
        <v>16</v>
      </c>
      <c r="K1227" s="3" t="s">
        <v>4978</v>
      </c>
      <c r="L1227" s="3" t="s">
        <v>4979</v>
      </c>
    </row>
    <row r="1228" spans="1:12" x14ac:dyDescent="0.35">
      <c r="A1228" s="3" t="s">
        <v>7110</v>
      </c>
      <c r="B1228" s="3" t="s">
        <v>13</v>
      </c>
      <c r="C1228" s="3">
        <v>224836</v>
      </c>
      <c r="D1228" s="3">
        <v>1</v>
      </c>
      <c r="E1228" s="3">
        <v>88</v>
      </c>
      <c r="F1228" s="4">
        <v>2.5608299999999998E-30</v>
      </c>
      <c r="G1228" s="3">
        <v>102.261</v>
      </c>
      <c r="H1228" s="3" t="s">
        <v>4981</v>
      </c>
      <c r="I1228" s="3" t="s">
        <v>4982</v>
      </c>
      <c r="J1228" s="3" t="s">
        <v>16</v>
      </c>
      <c r="K1228" s="3" t="s">
        <v>4983</v>
      </c>
      <c r="L1228" s="3" t="s">
        <v>4984</v>
      </c>
    </row>
    <row r="1229" spans="1:12" x14ac:dyDescent="0.35">
      <c r="A1229" s="3" t="s">
        <v>7111</v>
      </c>
      <c r="B1229" s="3" t="s">
        <v>25</v>
      </c>
      <c r="C1229" s="3">
        <v>418437</v>
      </c>
      <c r="D1229" s="3">
        <v>1</v>
      </c>
      <c r="E1229" s="3">
        <v>339</v>
      </c>
      <c r="F1229" s="4">
        <v>6.4954500000000002E-174</v>
      </c>
      <c r="G1229" s="3">
        <v>486.73</v>
      </c>
      <c r="H1229" s="3" t="s">
        <v>4986</v>
      </c>
      <c r="I1229" s="3" t="s">
        <v>4987</v>
      </c>
      <c r="J1229" s="3" t="s">
        <v>16</v>
      </c>
      <c r="K1229" s="3" t="s">
        <v>16</v>
      </c>
      <c r="L1229" s="3" t="s">
        <v>4988</v>
      </c>
    </row>
    <row r="1230" spans="1:12" x14ac:dyDescent="0.35">
      <c r="A1230" s="3" t="s">
        <v>7112</v>
      </c>
      <c r="B1230" s="3" t="s">
        <v>25</v>
      </c>
      <c r="C1230" s="3">
        <v>418437</v>
      </c>
      <c r="D1230" s="3">
        <v>1</v>
      </c>
      <c r="E1230" s="3">
        <v>339</v>
      </c>
      <c r="F1230" s="4">
        <v>1.21939E-173</v>
      </c>
      <c r="G1230" s="3">
        <v>485.959</v>
      </c>
      <c r="H1230" s="3" t="s">
        <v>4986</v>
      </c>
      <c r="I1230" s="3" t="s">
        <v>4987</v>
      </c>
      <c r="J1230" s="3" t="s">
        <v>16</v>
      </c>
      <c r="K1230" s="3" t="s">
        <v>16</v>
      </c>
      <c r="L1230" s="3" t="s">
        <v>4988</v>
      </c>
    </row>
    <row r="1231" spans="1:12" x14ac:dyDescent="0.35">
      <c r="A1231" s="3" t="s">
        <v>7113</v>
      </c>
      <c r="B1231" s="3" t="s">
        <v>13</v>
      </c>
      <c r="C1231" s="3">
        <v>223726</v>
      </c>
      <c r="D1231" s="3">
        <v>4</v>
      </c>
      <c r="E1231" s="3">
        <v>840</v>
      </c>
      <c r="F1231" s="3">
        <v>0</v>
      </c>
      <c r="G1231" s="3">
        <v>1180.0899999999999</v>
      </c>
      <c r="H1231" s="3" t="s">
        <v>4991</v>
      </c>
      <c r="I1231" s="3" t="s">
        <v>4992</v>
      </c>
      <c r="J1231" s="3" t="s">
        <v>16</v>
      </c>
      <c r="K1231" s="3" t="s">
        <v>4993</v>
      </c>
      <c r="L1231" s="3" t="s">
        <v>4994</v>
      </c>
    </row>
    <row r="1232" spans="1:12" x14ac:dyDescent="0.35">
      <c r="A1232" s="3" t="s">
        <v>7114</v>
      </c>
      <c r="B1232" s="3" t="s">
        <v>13</v>
      </c>
      <c r="C1232" s="3">
        <v>227040</v>
      </c>
      <c r="D1232" s="3">
        <v>286</v>
      </c>
      <c r="E1232" s="3">
        <v>459</v>
      </c>
      <c r="F1232" s="4">
        <v>8.1576199999999998E-75</v>
      </c>
      <c r="G1232" s="3">
        <v>232.56800000000001</v>
      </c>
      <c r="H1232" s="3" t="s">
        <v>4996</v>
      </c>
      <c r="I1232" s="3" t="s">
        <v>4996</v>
      </c>
      <c r="J1232" s="3" t="s">
        <v>16</v>
      </c>
      <c r="K1232" s="3" t="s">
        <v>434</v>
      </c>
      <c r="L1232" s="3" t="s">
        <v>4997</v>
      </c>
    </row>
    <row r="1233" spans="1:12" x14ac:dyDescent="0.35">
      <c r="A1233" s="3" t="s">
        <v>7114</v>
      </c>
      <c r="B1233" s="3" t="s">
        <v>13</v>
      </c>
      <c r="C1233" s="3">
        <v>223635</v>
      </c>
      <c r="D1233" s="3">
        <v>1</v>
      </c>
      <c r="E1233" s="3">
        <v>279</v>
      </c>
      <c r="F1233" s="4">
        <v>1.19694E-73</v>
      </c>
      <c r="G1233" s="3">
        <v>232.30199999999999</v>
      </c>
      <c r="H1233" s="3" t="s">
        <v>234</v>
      </c>
      <c r="I1233" s="3" t="s">
        <v>235</v>
      </c>
      <c r="J1233" s="3" t="s">
        <v>16</v>
      </c>
      <c r="K1233" s="3" t="s">
        <v>236</v>
      </c>
      <c r="L1233" s="3" t="s">
        <v>237</v>
      </c>
    </row>
    <row r="1234" spans="1:12" x14ac:dyDescent="0.35">
      <c r="A1234" s="3" t="s">
        <v>7115</v>
      </c>
      <c r="B1234" s="3" t="s">
        <v>13</v>
      </c>
      <c r="C1234" s="3">
        <v>223330</v>
      </c>
      <c r="D1234" s="3">
        <v>1</v>
      </c>
      <c r="E1234" s="3">
        <v>310</v>
      </c>
      <c r="F1234" s="4">
        <v>7.2446200000000002E-110</v>
      </c>
      <c r="G1234" s="3">
        <v>323.08600000000001</v>
      </c>
      <c r="H1234" s="3" t="s">
        <v>4999</v>
      </c>
      <c r="I1234" s="3" t="s">
        <v>5000</v>
      </c>
      <c r="J1234" s="3" t="s">
        <v>16</v>
      </c>
      <c r="K1234" s="3" t="s">
        <v>5001</v>
      </c>
      <c r="L1234" s="3" t="s">
        <v>5002</v>
      </c>
    </row>
    <row r="1235" spans="1:12" x14ac:dyDescent="0.35">
      <c r="A1235" s="3" t="s">
        <v>7116</v>
      </c>
      <c r="B1235" s="3" t="s">
        <v>25</v>
      </c>
      <c r="C1235" s="3">
        <v>226979</v>
      </c>
      <c r="D1235" s="3">
        <v>7</v>
      </c>
      <c r="E1235" s="3">
        <v>333</v>
      </c>
      <c r="F1235" s="4">
        <v>2.7729899999999998E-41</v>
      </c>
      <c r="G1235" s="3">
        <v>146.20099999999999</v>
      </c>
      <c r="H1235" s="3" t="s">
        <v>5004</v>
      </c>
      <c r="I1235" s="3" t="s">
        <v>5005</v>
      </c>
      <c r="J1235" s="3" t="s">
        <v>16</v>
      </c>
      <c r="K1235" s="3" t="s">
        <v>16</v>
      </c>
      <c r="L1235" s="3" t="s">
        <v>5006</v>
      </c>
    </row>
    <row r="1236" spans="1:12" x14ac:dyDescent="0.35">
      <c r="A1236" s="3" t="s">
        <v>7117</v>
      </c>
      <c r="B1236" s="3" t="s">
        <v>25</v>
      </c>
      <c r="C1236" s="3">
        <v>227369</v>
      </c>
      <c r="D1236" s="3">
        <v>41</v>
      </c>
      <c r="E1236" s="3">
        <v>190</v>
      </c>
      <c r="F1236" s="4">
        <v>3.18641E-6</v>
      </c>
      <c r="G1236" s="3">
        <v>47.485100000000003</v>
      </c>
      <c r="H1236" s="3" t="s">
        <v>5008</v>
      </c>
      <c r="I1236" s="3" t="s">
        <v>5009</v>
      </c>
      <c r="J1236" s="3" t="s">
        <v>74</v>
      </c>
      <c r="K1236" s="3" t="s">
        <v>16</v>
      </c>
      <c r="L1236" s="3" t="s">
        <v>5010</v>
      </c>
    </row>
    <row r="1237" spans="1:12" x14ac:dyDescent="0.35">
      <c r="A1237" s="3" t="s">
        <v>7118</v>
      </c>
      <c r="B1237" s="3" t="s">
        <v>13</v>
      </c>
      <c r="C1237" s="3">
        <v>223244</v>
      </c>
      <c r="D1237" s="3">
        <v>1</v>
      </c>
      <c r="E1237" s="3">
        <v>448</v>
      </c>
      <c r="F1237" s="4">
        <v>1.29164E-172</v>
      </c>
      <c r="G1237" s="3">
        <v>491.44299999999998</v>
      </c>
      <c r="H1237" s="3" t="s">
        <v>5012</v>
      </c>
      <c r="I1237" s="3" t="s">
        <v>5013</v>
      </c>
      <c r="J1237" s="3" t="s">
        <v>16</v>
      </c>
      <c r="K1237" s="3" t="s">
        <v>5014</v>
      </c>
      <c r="L1237" s="3" t="s">
        <v>5015</v>
      </c>
    </row>
    <row r="1238" spans="1:12" x14ac:dyDescent="0.35">
      <c r="A1238" s="3" t="s">
        <v>7119</v>
      </c>
      <c r="B1238" s="3" t="s">
        <v>13</v>
      </c>
      <c r="C1238" s="3">
        <v>224992</v>
      </c>
      <c r="D1238" s="3">
        <v>1</v>
      </c>
      <c r="E1238" s="3">
        <v>392</v>
      </c>
      <c r="F1238" s="4">
        <v>8.70251E-178</v>
      </c>
      <c r="G1238" s="3">
        <v>500.577</v>
      </c>
      <c r="H1238" s="3" t="s">
        <v>5017</v>
      </c>
      <c r="I1238" s="3" t="s">
        <v>5018</v>
      </c>
      <c r="J1238" s="3" t="s">
        <v>16</v>
      </c>
      <c r="K1238" s="3" t="s">
        <v>5019</v>
      </c>
      <c r="L1238" s="3" t="s">
        <v>5020</v>
      </c>
    </row>
    <row r="1239" spans="1:12" x14ac:dyDescent="0.35">
      <c r="A1239" s="3" t="s">
        <v>7120</v>
      </c>
      <c r="B1239" s="3" t="s">
        <v>13</v>
      </c>
      <c r="C1239" s="3">
        <v>223605</v>
      </c>
      <c r="D1239" s="3">
        <v>1</v>
      </c>
      <c r="E1239" s="3">
        <v>462</v>
      </c>
      <c r="F1239" s="4">
        <v>1.7870400000000001E-23</v>
      </c>
      <c r="G1239" s="3">
        <v>102.935</v>
      </c>
      <c r="H1239" s="3" t="s">
        <v>131</v>
      </c>
      <c r="I1239" s="3" t="s">
        <v>132</v>
      </c>
      <c r="J1239" s="3" t="s">
        <v>16</v>
      </c>
      <c r="K1239" s="3" t="s">
        <v>133</v>
      </c>
      <c r="L1239" s="3" t="s">
        <v>134</v>
      </c>
    </row>
    <row r="1240" spans="1:12" x14ac:dyDescent="0.35">
      <c r="A1240" s="3" t="s">
        <v>7121</v>
      </c>
      <c r="B1240" s="3" t="s">
        <v>13</v>
      </c>
      <c r="C1240" s="3">
        <v>223607</v>
      </c>
      <c r="D1240" s="3">
        <v>6</v>
      </c>
      <c r="E1240" s="3">
        <v>333</v>
      </c>
      <c r="F1240" s="4">
        <v>6.4963399999999996E-165</v>
      </c>
      <c r="G1240" s="3">
        <v>463.19900000000001</v>
      </c>
      <c r="H1240" s="3" t="s">
        <v>5023</v>
      </c>
      <c r="I1240" s="3" t="s">
        <v>5024</v>
      </c>
      <c r="J1240" s="3" t="s">
        <v>16</v>
      </c>
      <c r="K1240" s="3" t="s">
        <v>5025</v>
      </c>
      <c r="L1240" s="3" t="s">
        <v>5026</v>
      </c>
    </row>
    <row r="1241" spans="1:12" x14ac:dyDescent="0.35">
      <c r="A1241" s="3" t="s">
        <v>7122</v>
      </c>
      <c r="B1241" s="3" t="s">
        <v>13</v>
      </c>
      <c r="C1241" s="3">
        <v>223532</v>
      </c>
      <c r="D1241" s="3">
        <v>35</v>
      </c>
      <c r="E1241" s="3">
        <v>150</v>
      </c>
      <c r="F1241" s="4">
        <v>2.2483500000000001E-19</v>
      </c>
      <c r="G1241" s="3">
        <v>79.6554</v>
      </c>
      <c r="H1241" s="3" t="s">
        <v>5028</v>
      </c>
      <c r="I1241" s="3" t="s">
        <v>5029</v>
      </c>
      <c r="J1241" s="3" t="s">
        <v>99</v>
      </c>
      <c r="K1241" s="3" t="s">
        <v>846</v>
      </c>
      <c r="L1241" s="3" t="s">
        <v>848</v>
      </c>
    </row>
    <row r="1242" spans="1:12" x14ac:dyDescent="0.35">
      <c r="A1242" s="3" t="s">
        <v>7123</v>
      </c>
      <c r="B1242" s="3" t="s">
        <v>13</v>
      </c>
      <c r="C1242" s="3">
        <v>223532</v>
      </c>
      <c r="D1242" s="3">
        <v>40</v>
      </c>
      <c r="E1242" s="3">
        <v>182</v>
      </c>
      <c r="F1242" s="4">
        <v>2.50346E-23</v>
      </c>
      <c r="G1242" s="3">
        <v>90.8262</v>
      </c>
      <c r="H1242" s="3" t="s">
        <v>5028</v>
      </c>
      <c r="I1242" s="3" t="s">
        <v>5029</v>
      </c>
      <c r="J1242" s="3" t="s">
        <v>16</v>
      </c>
      <c r="K1242" s="3" t="s">
        <v>846</v>
      </c>
      <c r="L1242" s="3" t="s">
        <v>848</v>
      </c>
    </row>
    <row r="1243" spans="1:12" x14ac:dyDescent="0.35">
      <c r="A1243" s="3" t="s">
        <v>7124</v>
      </c>
      <c r="B1243" s="3" t="s">
        <v>13</v>
      </c>
      <c r="C1243" s="3">
        <v>224135</v>
      </c>
      <c r="D1243" s="3">
        <v>1</v>
      </c>
      <c r="E1243" s="3">
        <v>218</v>
      </c>
      <c r="F1243" s="4">
        <v>4.8761700000000002E-64</v>
      </c>
      <c r="G1243" s="3">
        <v>198.416</v>
      </c>
      <c r="H1243" s="3" t="s">
        <v>5032</v>
      </c>
      <c r="I1243" s="3" t="s">
        <v>5033</v>
      </c>
      <c r="J1243" s="3" t="s">
        <v>16</v>
      </c>
      <c r="K1243" s="3" t="s">
        <v>5034</v>
      </c>
      <c r="L1243" s="3" t="s">
        <v>5035</v>
      </c>
    </row>
    <row r="1244" spans="1:12" x14ac:dyDescent="0.35">
      <c r="A1244" s="3" t="s">
        <v>7125</v>
      </c>
      <c r="B1244" s="3" t="s">
        <v>25</v>
      </c>
      <c r="C1244" s="3">
        <v>416298</v>
      </c>
      <c r="D1244" s="3">
        <v>1</v>
      </c>
      <c r="E1244" s="3">
        <v>76</v>
      </c>
      <c r="F1244" s="4">
        <v>5.1596200000000003E-17</v>
      </c>
      <c r="G1244" s="3">
        <v>67.48</v>
      </c>
      <c r="H1244" s="3" t="s">
        <v>5039</v>
      </c>
      <c r="I1244" s="3" t="s">
        <v>7126</v>
      </c>
      <c r="J1244" s="3" t="s">
        <v>16</v>
      </c>
      <c r="K1244" s="3" t="s">
        <v>16</v>
      </c>
      <c r="L1244" s="3" t="s">
        <v>7127</v>
      </c>
    </row>
    <row r="1245" spans="1:12" x14ac:dyDescent="0.35">
      <c r="A1245" s="3" t="s">
        <v>7128</v>
      </c>
      <c r="B1245" s="3" t="s">
        <v>13</v>
      </c>
      <c r="C1245" s="3">
        <v>223668</v>
      </c>
      <c r="D1245" s="3">
        <v>6</v>
      </c>
      <c r="E1245" s="3">
        <v>556</v>
      </c>
      <c r="F1245" s="3">
        <v>0</v>
      </c>
      <c r="G1245" s="3">
        <v>751.79</v>
      </c>
      <c r="H1245" s="3" t="s">
        <v>2387</v>
      </c>
      <c r="I1245" s="3" t="s">
        <v>2388</v>
      </c>
      <c r="J1245" s="3" t="s">
        <v>16</v>
      </c>
      <c r="K1245" s="3" t="s">
        <v>2389</v>
      </c>
      <c r="L1245" s="3" t="s">
        <v>2390</v>
      </c>
    </row>
    <row r="1246" spans="1:12" x14ac:dyDescent="0.35">
      <c r="A1246" s="3" t="s">
        <v>7129</v>
      </c>
      <c r="B1246" s="3" t="s">
        <v>13</v>
      </c>
      <c r="C1246" s="3">
        <v>223407</v>
      </c>
      <c r="D1246" s="3">
        <v>5</v>
      </c>
      <c r="E1246" s="3">
        <v>282</v>
      </c>
      <c r="F1246" s="4">
        <v>6.5757600000000001E-40</v>
      </c>
      <c r="G1246" s="3">
        <v>140.65600000000001</v>
      </c>
      <c r="H1246" s="3" t="s">
        <v>5043</v>
      </c>
      <c r="I1246" s="3" t="s">
        <v>5044</v>
      </c>
      <c r="J1246" s="3" t="s">
        <v>16</v>
      </c>
      <c r="K1246" s="3" t="s">
        <v>5045</v>
      </c>
      <c r="L1246" s="3" t="s">
        <v>5046</v>
      </c>
    </row>
    <row r="1247" spans="1:12" x14ac:dyDescent="0.35">
      <c r="A1247" s="3" t="s">
        <v>7130</v>
      </c>
      <c r="B1247" s="3" t="s">
        <v>13</v>
      </c>
      <c r="C1247" s="3">
        <v>225171</v>
      </c>
      <c r="D1247" s="3">
        <v>9</v>
      </c>
      <c r="E1247" s="3">
        <v>412</v>
      </c>
      <c r="F1247" s="4">
        <v>1.6011E-171</v>
      </c>
      <c r="G1247" s="3">
        <v>486.00599999999997</v>
      </c>
      <c r="H1247" s="3" t="s">
        <v>5048</v>
      </c>
      <c r="I1247" s="3" t="s">
        <v>5049</v>
      </c>
      <c r="J1247" s="3" t="s">
        <v>16</v>
      </c>
      <c r="K1247" s="3" t="s">
        <v>5050</v>
      </c>
      <c r="L1247" s="3" t="s">
        <v>5051</v>
      </c>
    </row>
    <row r="1248" spans="1:12" x14ac:dyDescent="0.35">
      <c r="A1248" s="3" t="s">
        <v>7131</v>
      </c>
      <c r="B1248" s="3" t="s">
        <v>13</v>
      </c>
      <c r="C1248" s="3">
        <v>223401</v>
      </c>
      <c r="D1248" s="3">
        <v>1</v>
      </c>
      <c r="E1248" s="3">
        <v>294</v>
      </c>
      <c r="F1248" s="4">
        <v>1.3855900000000001E-120</v>
      </c>
      <c r="G1248" s="3">
        <v>347.70600000000002</v>
      </c>
      <c r="H1248" s="3" t="s">
        <v>5053</v>
      </c>
      <c r="I1248" s="3" t="s">
        <v>5054</v>
      </c>
      <c r="J1248" s="3" t="s">
        <v>16</v>
      </c>
      <c r="K1248" s="3" t="s">
        <v>954</v>
      </c>
      <c r="L1248" s="3" t="s">
        <v>5055</v>
      </c>
    </row>
    <row r="1249" spans="1:12" x14ac:dyDescent="0.35">
      <c r="A1249" s="3" t="s">
        <v>7132</v>
      </c>
      <c r="B1249" s="3" t="s">
        <v>13</v>
      </c>
      <c r="C1249" s="3">
        <v>223754</v>
      </c>
      <c r="D1249" s="3">
        <v>2</v>
      </c>
      <c r="E1249" s="3">
        <v>257</v>
      </c>
      <c r="F1249" s="4">
        <v>2.13208E-83</v>
      </c>
      <c r="G1249" s="3">
        <v>251.03399999999999</v>
      </c>
      <c r="H1249" s="3" t="s">
        <v>5061</v>
      </c>
      <c r="I1249" s="3" t="s">
        <v>5062</v>
      </c>
      <c r="J1249" s="3" t="s">
        <v>16</v>
      </c>
      <c r="K1249" s="3" t="s">
        <v>5063</v>
      </c>
      <c r="L1249" s="3" t="s">
        <v>5064</v>
      </c>
    </row>
    <row r="1250" spans="1:12" x14ac:dyDescent="0.35">
      <c r="A1250" s="3" t="s">
        <v>7133</v>
      </c>
      <c r="B1250" s="3" t="s">
        <v>13</v>
      </c>
      <c r="C1250" s="3">
        <v>224410</v>
      </c>
      <c r="D1250" s="3">
        <v>1</v>
      </c>
      <c r="E1250" s="3">
        <v>307</v>
      </c>
      <c r="F1250" s="4">
        <v>1.0117200000000001E-144</v>
      </c>
      <c r="G1250" s="3">
        <v>409.35500000000002</v>
      </c>
      <c r="H1250" s="3" t="s">
        <v>5066</v>
      </c>
      <c r="I1250" s="3" t="s">
        <v>5067</v>
      </c>
      <c r="J1250" s="3" t="s">
        <v>16</v>
      </c>
      <c r="K1250" s="3" t="s">
        <v>5068</v>
      </c>
      <c r="L1250" s="3" t="s">
        <v>5069</v>
      </c>
    </row>
    <row r="1251" spans="1:12" x14ac:dyDescent="0.35">
      <c r="A1251" s="3" t="s">
        <v>7134</v>
      </c>
      <c r="B1251" s="3" t="s">
        <v>13</v>
      </c>
      <c r="C1251" s="3">
        <v>223849</v>
      </c>
      <c r="D1251" s="3">
        <v>3</v>
      </c>
      <c r="E1251" s="3">
        <v>206</v>
      </c>
      <c r="F1251" s="4">
        <v>1.3207999999999999E-33</v>
      </c>
      <c r="G1251" s="3">
        <v>119.276</v>
      </c>
      <c r="H1251" s="3" t="s">
        <v>4606</v>
      </c>
      <c r="I1251" s="3" t="s">
        <v>4607</v>
      </c>
      <c r="J1251" s="3" t="s">
        <v>16</v>
      </c>
      <c r="K1251" s="3" t="s">
        <v>1353</v>
      </c>
      <c r="L1251" s="3" t="s">
        <v>4608</v>
      </c>
    </row>
    <row r="1252" spans="1:12" x14ac:dyDescent="0.35">
      <c r="A1252" s="3" t="s">
        <v>7135</v>
      </c>
      <c r="B1252" s="3" t="s">
        <v>13</v>
      </c>
      <c r="C1252" s="3">
        <v>224894</v>
      </c>
      <c r="D1252" s="3">
        <v>4</v>
      </c>
      <c r="E1252" s="3">
        <v>67</v>
      </c>
      <c r="F1252" s="4">
        <v>3.7296699999999999E-19</v>
      </c>
      <c r="G1252" s="3">
        <v>74.635800000000003</v>
      </c>
      <c r="H1252" s="3" t="s">
        <v>5072</v>
      </c>
      <c r="I1252" s="3" t="s">
        <v>5073</v>
      </c>
      <c r="J1252" s="3" t="s">
        <v>16</v>
      </c>
      <c r="K1252" s="3" t="s">
        <v>5074</v>
      </c>
      <c r="L1252" s="3" t="s">
        <v>5075</v>
      </c>
    </row>
    <row r="1253" spans="1:12" x14ac:dyDescent="0.35">
      <c r="A1253" s="3" t="s">
        <v>7137</v>
      </c>
      <c r="B1253" s="3" t="s">
        <v>25</v>
      </c>
      <c r="C1253" s="3">
        <v>420116</v>
      </c>
      <c r="D1253" s="3">
        <v>1</v>
      </c>
      <c r="E1253" s="3">
        <v>383</v>
      </c>
      <c r="F1253" s="4">
        <v>2.7082000000000001E-12</v>
      </c>
      <c r="G1253" s="3">
        <v>66.755799999999994</v>
      </c>
      <c r="H1253" s="3" t="s">
        <v>5077</v>
      </c>
      <c r="I1253" s="3" t="s">
        <v>5078</v>
      </c>
      <c r="J1253" s="3" t="s">
        <v>16</v>
      </c>
      <c r="K1253" s="3" t="s">
        <v>16</v>
      </c>
      <c r="L1253" s="3" t="s">
        <v>5079</v>
      </c>
    </row>
    <row r="1254" spans="1:12" x14ac:dyDescent="0.35">
      <c r="A1254" s="3" t="s">
        <v>7138</v>
      </c>
      <c r="B1254" s="3" t="s">
        <v>25</v>
      </c>
      <c r="C1254" s="3">
        <v>418551</v>
      </c>
      <c r="D1254" s="3">
        <v>11</v>
      </c>
      <c r="E1254" s="3">
        <v>154</v>
      </c>
      <c r="F1254" s="4">
        <v>1.13379E-50</v>
      </c>
      <c r="G1254" s="3">
        <v>159.048</v>
      </c>
      <c r="H1254" s="3" t="s">
        <v>5081</v>
      </c>
      <c r="I1254" s="3" t="s">
        <v>5082</v>
      </c>
      <c r="J1254" s="3" t="s">
        <v>16</v>
      </c>
      <c r="K1254" s="3" t="s">
        <v>16</v>
      </c>
      <c r="L1254" s="3" t="s">
        <v>5083</v>
      </c>
    </row>
    <row r="1255" spans="1:12" x14ac:dyDescent="0.35">
      <c r="A1255" s="3" t="s">
        <v>7139</v>
      </c>
      <c r="B1255" s="3" t="s">
        <v>13</v>
      </c>
      <c r="C1255" s="3">
        <v>225094</v>
      </c>
      <c r="D1255" s="3">
        <v>1</v>
      </c>
      <c r="E1255" s="3">
        <v>709</v>
      </c>
      <c r="F1255" s="3">
        <v>0</v>
      </c>
      <c r="G1255" s="3">
        <v>952.86</v>
      </c>
      <c r="H1255" s="3" t="s">
        <v>5085</v>
      </c>
      <c r="I1255" s="3" t="s">
        <v>5086</v>
      </c>
      <c r="J1255" s="3" t="s">
        <v>16</v>
      </c>
      <c r="K1255" s="3" t="s">
        <v>5087</v>
      </c>
      <c r="L1255" s="3" t="s">
        <v>5088</v>
      </c>
    </row>
    <row r="1256" spans="1:12" x14ac:dyDescent="0.35">
      <c r="A1256" s="3" t="s">
        <v>7140</v>
      </c>
      <c r="B1256" s="3" t="s">
        <v>13</v>
      </c>
      <c r="C1256" s="3">
        <v>223773</v>
      </c>
      <c r="D1256" s="3">
        <v>1</v>
      </c>
      <c r="E1256" s="3">
        <v>305</v>
      </c>
      <c r="F1256" s="4">
        <v>1.42323E-66</v>
      </c>
      <c r="G1256" s="3">
        <v>210.983</v>
      </c>
      <c r="H1256" s="3" t="s">
        <v>5097</v>
      </c>
      <c r="I1256" s="3" t="s">
        <v>5098</v>
      </c>
      <c r="J1256" s="3" t="s">
        <v>16</v>
      </c>
      <c r="K1256" s="3" t="s">
        <v>5099</v>
      </c>
      <c r="L1256" s="3" t="s">
        <v>5100</v>
      </c>
    </row>
    <row r="1257" spans="1:12" x14ac:dyDescent="0.35">
      <c r="A1257" s="3" t="s">
        <v>7141</v>
      </c>
      <c r="B1257" s="3" t="s">
        <v>13</v>
      </c>
      <c r="C1257" s="3">
        <v>226214</v>
      </c>
      <c r="D1257" s="3">
        <v>1</v>
      </c>
      <c r="E1257" s="3">
        <v>270</v>
      </c>
      <c r="F1257" s="4">
        <v>9.0553799999999992E-93</v>
      </c>
      <c r="G1257" s="3">
        <v>274.68</v>
      </c>
      <c r="H1257" s="3" t="s">
        <v>5102</v>
      </c>
      <c r="I1257" s="3" t="s">
        <v>5103</v>
      </c>
      <c r="J1257" s="3" t="s">
        <v>16</v>
      </c>
      <c r="K1257" s="3" t="s">
        <v>5104</v>
      </c>
      <c r="L1257" s="3" t="s">
        <v>5105</v>
      </c>
    </row>
    <row r="1258" spans="1:12" x14ac:dyDescent="0.35">
      <c r="A1258" s="3" t="s">
        <v>7142</v>
      </c>
      <c r="B1258" s="3" t="s">
        <v>13</v>
      </c>
      <c r="C1258" s="3">
        <v>223441</v>
      </c>
      <c r="D1258" s="3">
        <v>1</v>
      </c>
      <c r="E1258" s="3">
        <v>483</v>
      </c>
      <c r="F1258" s="3">
        <v>0</v>
      </c>
      <c r="G1258" s="3">
        <v>652.77800000000002</v>
      </c>
      <c r="H1258" s="3" t="s">
        <v>5107</v>
      </c>
      <c r="I1258" s="3" t="s">
        <v>5108</v>
      </c>
      <c r="J1258" s="3" t="s">
        <v>16</v>
      </c>
      <c r="K1258" s="3" t="s">
        <v>5109</v>
      </c>
      <c r="L1258" s="3" t="s">
        <v>5110</v>
      </c>
    </row>
    <row r="1259" spans="1:12" x14ac:dyDescent="0.35">
      <c r="A1259" s="3" t="s">
        <v>7143</v>
      </c>
      <c r="B1259" s="3" t="s">
        <v>13</v>
      </c>
      <c r="C1259" s="3">
        <v>225153</v>
      </c>
      <c r="D1259" s="3">
        <v>19</v>
      </c>
      <c r="E1259" s="3">
        <v>529</v>
      </c>
      <c r="F1259" s="4">
        <v>2.5118700000000002E-28</v>
      </c>
      <c r="G1259" s="3">
        <v>117.931</v>
      </c>
      <c r="H1259" s="3" t="s">
        <v>54</v>
      </c>
      <c r="I1259" s="3" t="s">
        <v>55</v>
      </c>
      <c r="J1259" s="3" t="s">
        <v>16</v>
      </c>
      <c r="K1259" s="3" t="s">
        <v>56</v>
      </c>
      <c r="L1259" s="3" t="s">
        <v>57</v>
      </c>
    </row>
    <row r="1260" spans="1:12" x14ac:dyDescent="0.35">
      <c r="A1260" s="3" t="s">
        <v>7144</v>
      </c>
      <c r="B1260" s="3" t="s">
        <v>13</v>
      </c>
      <c r="C1260" s="3">
        <v>223840</v>
      </c>
      <c r="D1260" s="3">
        <v>39</v>
      </c>
      <c r="E1260" s="3">
        <v>484</v>
      </c>
      <c r="F1260" s="4">
        <v>5.8780600000000001E-126</v>
      </c>
      <c r="G1260" s="3">
        <v>375.12200000000001</v>
      </c>
      <c r="H1260" s="3" t="s">
        <v>3542</v>
      </c>
      <c r="I1260" s="3" t="s">
        <v>3543</v>
      </c>
      <c r="J1260" s="3" t="s">
        <v>16</v>
      </c>
      <c r="K1260" s="3" t="s">
        <v>3544</v>
      </c>
      <c r="L1260" s="3" t="s">
        <v>3545</v>
      </c>
    </row>
    <row r="1261" spans="1:12" x14ac:dyDescent="0.35">
      <c r="A1261" s="3" t="s">
        <v>7145</v>
      </c>
      <c r="B1261" s="3" t="s">
        <v>13</v>
      </c>
      <c r="C1261" s="3">
        <v>224148</v>
      </c>
      <c r="D1261" s="3">
        <v>1</v>
      </c>
      <c r="E1261" s="3">
        <v>311</v>
      </c>
      <c r="F1261" s="4">
        <v>1.18673E-151</v>
      </c>
      <c r="G1261" s="3">
        <v>427.13799999999998</v>
      </c>
      <c r="H1261" s="3" t="s">
        <v>5114</v>
      </c>
      <c r="I1261" s="3" t="s">
        <v>5115</v>
      </c>
      <c r="J1261" s="3" t="s">
        <v>16</v>
      </c>
      <c r="K1261" s="3" t="s">
        <v>5116</v>
      </c>
      <c r="L1261" s="3" t="s">
        <v>5117</v>
      </c>
    </row>
    <row r="1262" spans="1:12" x14ac:dyDescent="0.35">
      <c r="A1262" s="3" t="s">
        <v>7146</v>
      </c>
      <c r="B1262" s="3" t="s">
        <v>13</v>
      </c>
      <c r="C1262" s="3">
        <v>224173</v>
      </c>
      <c r="D1262" s="3">
        <v>21</v>
      </c>
      <c r="E1262" s="3">
        <v>435</v>
      </c>
      <c r="F1262" s="4">
        <v>9.45557E-133</v>
      </c>
      <c r="G1262" s="3">
        <v>389.34899999999999</v>
      </c>
      <c r="H1262" s="3" t="s">
        <v>5124</v>
      </c>
      <c r="I1262" s="3" t="s">
        <v>5125</v>
      </c>
      <c r="J1262" s="3" t="s">
        <v>16</v>
      </c>
      <c r="K1262" s="3" t="s">
        <v>5126</v>
      </c>
      <c r="L1262" s="3" t="s">
        <v>5127</v>
      </c>
    </row>
    <row r="1263" spans="1:12" x14ac:dyDescent="0.35">
      <c r="A1263" s="3" t="s">
        <v>7147</v>
      </c>
      <c r="B1263" s="3" t="s">
        <v>13</v>
      </c>
      <c r="C1263" s="3">
        <v>223701</v>
      </c>
      <c r="D1263" s="3">
        <v>6</v>
      </c>
      <c r="E1263" s="3">
        <v>359</v>
      </c>
      <c r="F1263" s="4">
        <v>3.1114299999999999E-53</v>
      </c>
      <c r="G1263" s="3">
        <v>179.37</v>
      </c>
      <c r="H1263" s="3" t="s">
        <v>3462</v>
      </c>
      <c r="I1263" s="3" t="s">
        <v>3463</v>
      </c>
      <c r="J1263" s="3" t="s">
        <v>16</v>
      </c>
      <c r="K1263" s="3" t="s">
        <v>3464</v>
      </c>
      <c r="L1263" s="3" t="s">
        <v>3465</v>
      </c>
    </row>
    <row r="1264" spans="1:12" x14ac:dyDescent="0.35">
      <c r="A1264" s="3" t="s">
        <v>7148</v>
      </c>
      <c r="B1264" s="3" t="s">
        <v>25</v>
      </c>
      <c r="C1264" s="3">
        <v>225064</v>
      </c>
      <c r="D1264" s="3">
        <v>19</v>
      </c>
      <c r="E1264" s="3">
        <v>144</v>
      </c>
      <c r="F1264" s="4">
        <v>1.97506E-21</v>
      </c>
      <c r="G1264" s="3">
        <v>83.918899999999994</v>
      </c>
      <c r="H1264" s="3" t="s">
        <v>2280</v>
      </c>
      <c r="I1264" s="3" t="s">
        <v>2281</v>
      </c>
      <c r="J1264" s="3" t="s">
        <v>16</v>
      </c>
      <c r="K1264" s="3" t="s">
        <v>16</v>
      </c>
      <c r="L1264" s="3" t="s">
        <v>2282</v>
      </c>
    </row>
    <row r="1265" spans="1:12" x14ac:dyDescent="0.35">
      <c r="A1265" s="3" t="s">
        <v>7149</v>
      </c>
      <c r="B1265" s="3" t="s">
        <v>13</v>
      </c>
      <c r="C1265" s="3">
        <v>224235</v>
      </c>
      <c r="D1265" s="3">
        <v>1</v>
      </c>
      <c r="E1265" s="3">
        <v>327</v>
      </c>
      <c r="F1265" s="4">
        <v>2.4372000000000001E-74</v>
      </c>
      <c r="G1265" s="3">
        <v>233.47</v>
      </c>
      <c r="H1265" s="3" t="s">
        <v>585</v>
      </c>
      <c r="I1265" s="3" t="s">
        <v>586</v>
      </c>
      <c r="J1265" s="3" t="s">
        <v>16</v>
      </c>
      <c r="K1265" s="3" t="s">
        <v>587</v>
      </c>
      <c r="L1265" s="3" t="s">
        <v>588</v>
      </c>
    </row>
    <row r="1266" spans="1:12" x14ac:dyDescent="0.35">
      <c r="A1266" s="3" t="s">
        <v>7150</v>
      </c>
      <c r="B1266" s="3" t="s">
        <v>13</v>
      </c>
      <c r="C1266" s="3">
        <v>223873</v>
      </c>
      <c r="D1266" s="3">
        <v>1</v>
      </c>
      <c r="E1266" s="3">
        <v>140</v>
      </c>
      <c r="F1266" s="4">
        <v>3.3702199999999999E-60</v>
      </c>
      <c r="G1266" s="3">
        <v>182.44800000000001</v>
      </c>
      <c r="H1266" s="3" t="s">
        <v>5132</v>
      </c>
      <c r="I1266" s="3" t="s">
        <v>5133</v>
      </c>
      <c r="J1266" s="3" t="s">
        <v>16</v>
      </c>
      <c r="K1266" s="3" t="s">
        <v>954</v>
      </c>
      <c r="L1266" s="3" t="s">
        <v>5134</v>
      </c>
    </row>
    <row r="1267" spans="1:12" x14ac:dyDescent="0.35">
      <c r="A1267" s="3" t="s">
        <v>7151</v>
      </c>
      <c r="B1267" s="3" t="s">
        <v>13</v>
      </c>
      <c r="C1267" s="3">
        <v>224138</v>
      </c>
      <c r="D1267" s="3">
        <v>4</v>
      </c>
      <c r="E1267" s="3">
        <v>605</v>
      </c>
      <c r="F1267" s="3">
        <v>0</v>
      </c>
      <c r="G1267" s="3">
        <v>1150.44</v>
      </c>
      <c r="H1267" s="3" t="s">
        <v>5136</v>
      </c>
      <c r="I1267" s="3" t="s">
        <v>5137</v>
      </c>
      <c r="J1267" s="3" t="s">
        <v>16</v>
      </c>
      <c r="K1267" s="3" t="s">
        <v>5138</v>
      </c>
      <c r="L1267" s="3" t="s">
        <v>5139</v>
      </c>
    </row>
    <row r="1268" spans="1:12" x14ac:dyDescent="0.35">
      <c r="A1268" s="3" t="s">
        <v>7152</v>
      </c>
      <c r="B1268" s="3" t="s">
        <v>13</v>
      </c>
      <c r="C1268" s="3">
        <v>223550</v>
      </c>
      <c r="D1268" s="3">
        <v>1</v>
      </c>
      <c r="E1268" s="3">
        <v>884</v>
      </c>
      <c r="F1268" s="3">
        <v>0</v>
      </c>
      <c r="G1268" s="3">
        <v>940.99199999999996</v>
      </c>
      <c r="H1268" s="3" t="s">
        <v>918</v>
      </c>
      <c r="I1268" s="3" t="s">
        <v>919</v>
      </c>
      <c r="J1268" s="3" t="s">
        <v>16</v>
      </c>
      <c r="K1268" s="3" t="s">
        <v>236</v>
      </c>
      <c r="L1268" s="3" t="s">
        <v>920</v>
      </c>
    </row>
    <row r="1269" spans="1:12" x14ac:dyDescent="0.35">
      <c r="A1269" s="3" t="s">
        <v>7153</v>
      </c>
      <c r="B1269" s="3" t="s">
        <v>13</v>
      </c>
      <c r="C1269" s="3">
        <v>227349</v>
      </c>
      <c r="D1269" s="3">
        <v>1</v>
      </c>
      <c r="E1269" s="3">
        <v>454</v>
      </c>
      <c r="F1269" s="3">
        <v>0</v>
      </c>
      <c r="G1269" s="3">
        <v>774.596</v>
      </c>
      <c r="H1269" s="3" t="s">
        <v>5142</v>
      </c>
      <c r="I1269" s="3" t="s">
        <v>5143</v>
      </c>
      <c r="J1269" s="3" t="s">
        <v>16</v>
      </c>
      <c r="K1269" s="3" t="s">
        <v>5144</v>
      </c>
      <c r="L1269" s="3" t="s">
        <v>5145</v>
      </c>
    </row>
    <row r="1270" spans="1:12" x14ac:dyDescent="0.35">
      <c r="A1270" s="3" t="s">
        <v>7154</v>
      </c>
      <c r="B1270" s="3" t="s">
        <v>25</v>
      </c>
      <c r="C1270" s="3">
        <v>412926</v>
      </c>
      <c r="D1270" s="3">
        <v>4</v>
      </c>
      <c r="E1270" s="3">
        <v>172</v>
      </c>
      <c r="F1270" s="4">
        <v>5.4032999999999999E-49</v>
      </c>
      <c r="G1270" s="3">
        <v>156.453</v>
      </c>
      <c r="H1270" s="3" t="s">
        <v>5147</v>
      </c>
      <c r="I1270" s="3" t="s">
        <v>5148</v>
      </c>
      <c r="J1270" s="3" t="s">
        <v>16</v>
      </c>
      <c r="K1270" s="3" t="s">
        <v>16</v>
      </c>
      <c r="L1270" s="3" t="s">
        <v>5149</v>
      </c>
    </row>
    <row r="1271" spans="1:12" x14ac:dyDescent="0.35">
      <c r="A1271" s="3" t="s">
        <v>7155</v>
      </c>
      <c r="B1271" s="3" t="s">
        <v>25</v>
      </c>
      <c r="C1271" s="3">
        <v>421575</v>
      </c>
      <c r="D1271" s="3">
        <v>3</v>
      </c>
      <c r="E1271" s="3">
        <v>510</v>
      </c>
      <c r="F1271" s="3">
        <v>0</v>
      </c>
      <c r="G1271" s="3">
        <v>840.56</v>
      </c>
      <c r="H1271" s="3" t="s">
        <v>5151</v>
      </c>
      <c r="I1271" s="3" t="s">
        <v>5152</v>
      </c>
      <c r="J1271" s="3" t="s">
        <v>16</v>
      </c>
      <c r="K1271" s="3" t="s">
        <v>16</v>
      </c>
      <c r="L1271" s="3" t="s">
        <v>5153</v>
      </c>
    </row>
    <row r="1272" spans="1:12" x14ac:dyDescent="0.35">
      <c r="A1272" s="3" t="s">
        <v>7156</v>
      </c>
      <c r="B1272" s="3" t="s">
        <v>13</v>
      </c>
      <c r="C1272" s="3">
        <v>225184</v>
      </c>
      <c r="D1272" s="3">
        <v>7</v>
      </c>
      <c r="E1272" s="3">
        <v>287</v>
      </c>
      <c r="F1272" s="4">
        <v>6.4556699999999998E-111</v>
      </c>
      <c r="G1272" s="3">
        <v>322.327</v>
      </c>
      <c r="H1272" s="3" t="s">
        <v>5155</v>
      </c>
      <c r="I1272" s="3" t="s">
        <v>5156</v>
      </c>
      <c r="J1272" s="3" t="s">
        <v>16</v>
      </c>
      <c r="K1272" s="3" t="s">
        <v>5157</v>
      </c>
      <c r="L1272" s="3" t="s">
        <v>5158</v>
      </c>
    </row>
    <row r="1273" spans="1:12" x14ac:dyDescent="0.35">
      <c r="A1273" s="3" t="s">
        <v>7157</v>
      </c>
      <c r="B1273" s="3" t="s">
        <v>13</v>
      </c>
      <c r="C1273" s="3">
        <v>225594</v>
      </c>
      <c r="D1273" s="3">
        <v>1</v>
      </c>
      <c r="E1273" s="3">
        <v>98</v>
      </c>
      <c r="F1273" s="4">
        <v>2.8322899999999998E-44</v>
      </c>
      <c r="G1273" s="3">
        <v>138.72300000000001</v>
      </c>
      <c r="H1273" s="3" t="s">
        <v>5160</v>
      </c>
      <c r="I1273" s="3" t="s">
        <v>5161</v>
      </c>
      <c r="J1273" s="3" t="s">
        <v>16</v>
      </c>
      <c r="K1273" s="3" t="s">
        <v>5162</v>
      </c>
      <c r="L1273" s="3" t="s">
        <v>5163</v>
      </c>
    </row>
    <row r="1274" spans="1:12" x14ac:dyDescent="0.35">
      <c r="A1274" s="3" t="s">
        <v>7158</v>
      </c>
      <c r="B1274" s="3" t="s">
        <v>25</v>
      </c>
      <c r="C1274" s="3">
        <v>412112</v>
      </c>
      <c r="D1274" s="3">
        <v>11</v>
      </c>
      <c r="E1274" s="3">
        <v>333</v>
      </c>
      <c r="F1274" s="4">
        <v>3.2540099999999998E-112</v>
      </c>
      <c r="G1274" s="3">
        <v>329.755</v>
      </c>
      <c r="H1274" s="3" t="s">
        <v>274</v>
      </c>
      <c r="I1274" s="3" t="s">
        <v>957</v>
      </c>
      <c r="J1274" s="3" t="s">
        <v>16</v>
      </c>
      <c r="K1274" s="3" t="s">
        <v>16</v>
      </c>
      <c r="L1274" s="3" t="s">
        <v>958</v>
      </c>
    </row>
    <row r="1275" spans="1:12" x14ac:dyDescent="0.35">
      <c r="A1275" s="3" t="s">
        <v>7159</v>
      </c>
      <c r="B1275" s="3" t="s">
        <v>25</v>
      </c>
      <c r="C1275" s="3">
        <v>412586</v>
      </c>
      <c r="D1275" s="3">
        <v>1</v>
      </c>
      <c r="E1275" s="3">
        <v>370</v>
      </c>
      <c r="F1275" s="4">
        <v>9.9535199999999995E-160</v>
      </c>
      <c r="G1275" s="3">
        <v>452.6</v>
      </c>
      <c r="H1275" s="3" t="s">
        <v>3079</v>
      </c>
      <c r="I1275" s="3" t="s">
        <v>3080</v>
      </c>
      <c r="J1275" s="3" t="s">
        <v>16</v>
      </c>
      <c r="K1275" s="3" t="s">
        <v>16</v>
      </c>
      <c r="L1275" s="3" t="s">
        <v>3081</v>
      </c>
    </row>
    <row r="1276" spans="1:12" x14ac:dyDescent="0.35">
      <c r="A1276" s="3" t="s">
        <v>7160</v>
      </c>
      <c r="B1276" s="3" t="s">
        <v>13</v>
      </c>
      <c r="C1276" s="3">
        <v>223585</v>
      </c>
      <c r="D1276" s="3">
        <v>1</v>
      </c>
      <c r="E1276" s="3">
        <v>133</v>
      </c>
      <c r="F1276" s="4">
        <v>2.4004999999999999E-24</v>
      </c>
      <c r="G1276" s="3">
        <v>90.5197</v>
      </c>
      <c r="H1276" s="3" t="s">
        <v>3499</v>
      </c>
      <c r="I1276" s="3" t="s">
        <v>3500</v>
      </c>
      <c r="J1276" s="3" t="s">
        <v>16</v>
      </c>
      <c r="K1276" s="3" t="s">
        <v>3501</v>
      </c>
      <c r="L1276" s="3" t="s">
        <v>3502</v>
      </c>
    </row>
    <row r="1277" spans="1:12" x14ac:dyDescent="0.35">
      <c r="A1277" s="3" t="s">
        <v>7161</v>
      </c>
      <c r="B1277" s="3" t="s">
        <v>25</v>
      </c>
      <c r="C1277" s="3">
        <v>419678</v>
      </c>
      <c r="D1277" s="3">
        <v>1</v>
      </c>
      <c r="E1277" s="3">
        <v>472</v>
      </c>
      <c r="F1277" s="4">
        <v>2.5558199999999998E-154</v>
      </c>
      <c r="G1277" s="3">
        <v>445.59800000000001</v>
      </c>
      <c r="H1277" s="3" t="s">
        <v>2903</v>
      </c>
      <c r="I1277" s="3" t="s">
        <v>2904</v>
      </c>
      <c r="J1277" s="3" t="s">
        <v>16</v>
      </c>
      <c r="K1277" s="3" t="s">
        <v>16</v>
      </c>
      <c r="L1277" s="3" t="s">
        <v>2905</v>
      </c>
    </row>
    <row r="1278" spans="1:12" x14ac:dyDescent="0.35">
      <c r="A1278" s="3" t="s">
        <v>7162</v>
      </c>
      <c r="B1278" s="3" t="s">
        <v>25</v>
      </c>
      <c r="C1278" s="3">
        <v>412557</v>
      </c>
      <c r="D1278" s="3">
        <v>10</v>
      </c>
      <c r="E1278" s="3">
        <v>275</v>
      </c>
      <c r="F1278" s="4">
        <v>4.3184300000000001E-48</v>
      </c>
      <c r="G1278" s="3">
        <v>161.39699999999999</v>
      </c>
      <c r="H1278" s="3" t="s">
        <v>5169</v>
      </c>
      <c r="I1278" s="3" t="s">
        <v>5170</v>
      </c>
      <c r="J1278" s="3" t="s">
        <v>16</v>
      </c>
      <c r="K1278" s="3" t="s">
        <v>16</v>
      </c>
      <c r="L1278" s="3" t="s">
        <v>5171</v>
      </c>
    </row>
    <row r="1279" spans="1:12" x14ac:dyDescent="0.35">
      <c r="A1279" s="3" t="s">
        <v>7163</v>
      </c>
      <c r="B1279" s="3" t="s">
        <v>13</v>
      </c>
      <c r="C1279" s="3">
        <v>224715</v>
      </c>
      <c r="D1279" s="3">
        <v>19</v>
      </c>
      <c r="E1279" s="3">
        <v>232</v>
      </c>
      <c r="F1279" s="4">
        <v>4.4276200000000001E-42</v>
      </c>
      <c r="G1279" s="3">
        <v>142.52000000000001</v>
      </c>
      <c r="H1279" s="3" t="s">
        <v>2898</v>
      </c>
      <c r="I1279" s="3" t="s">
        <v>2899</v>
      </c>
      <c r="J1279" s="3" t="s">
        <v>16</v>
      </c>
      <c r="K1279" s="3" t="s">
        <v>2900</v>
      </c>
      <c r="L1279" s="3" t="s">
        <v>2901</v>
      </c>
    </row>
    <row r="1280" spans="1:12" x14ac:dyDescent="0.35">
      <c r="A1280" s="3" t="s">
        <v>7164</v>
      </c>
      <c r="B1280" s="3" t="s">
        <v>13</v>
      </c>
      <c r="C1280" s="3">
        <v>223729</v>
      </c>
      <c r="D1280" s="3">
        <v>2</v>
      </c>
      <c r="E1280" s="3">
        <v>281</v>
      </c>
      <c r="F1280" s="4">
        <v>5.4568E-124</v>
      </c>
      <c r="G1280" s="3">
        <v>354.63900000000001</v>
      </c>
      <c r="H1280" s="3" t="s">
        <v>2222</v>
      </c>
      <c r="I1280" s="3" t="s">
        <v>2223</v>
      </c>
      <c r="J1280" s="3" t="s">
        <v>16</v>
      </c>
      <c r="K1280" s="3" t="s">
        <v>2224</v>
      </c>
      <c r="L1280" s="3" t="s">
        <v>2225</v>
      </c>
    </row>
    <row r="1281" spans="1:12" x14ac:dyDescent="0.35">
      <c r="A1281" s="3" t="s">
        <v>7165</v>
      </c>
      <c r="B1281" s="3" t="s">
        <v>13</v>
      </c>
      <c r="C1281" s="3">
        <v>224767</v>
      </c>
      <c r="D1281" s="3">
        <v>1</v>
      </c>
      <c r="E1281" s="3">
        <v>157</v>
      </c>
      <c r="F1281" s="4">
        <v>1.22839E-88</v>
      </c>
      <c r="G1281" s="3">
        <v>255.35</v>
      </c>
      <c r="H1281" s="3" t="s">
        <v>5175</v>
      </c>
      <c r="I1281" s="3" t="s">
        <v>5176</v>
      </c>
      <c r="J1281" s="3" t="s">
        <v>16</v>
      </c>
      <c r="K1281" s="3" t="s">
        <v>5177</v>
      </c>
      <c r="L1281" s="3" t="s">
        <v>5178</v>
      </c>
    </row>
    <row r="1282" spans="1:12" x14ac:dyDescent="0.35">
      <c r="A1282" s="3" t="s">
        <v>7166</v>
      </c>
      <c r="B1282" s="3" t="s">
        <v>13</v>
      </c>
      <c r="C1282" s="3">
        <v>223204</v>
      </c>
      <c r="D1282" s="3">
        <v>1</v>
      </c>
      <c r="E1282" s="3">
        <v>398</v>
      </c>
      <c r="F1282" s="3">
        <v>0</v>
      </c>
      <c r="G1282" s="3">
        <v>583.35199999999998</v>
      </c>
      <c r="H1282" s="3" t="s">
        <v>5180</v>
      </c>
      <c r="I1282" s="3" t="s">
        <v>5181</v>
      </c>
      <c r="J1282" s="3" t="s">
        <v>16</v>
      </c>
      <c r="K1282" s="3" t="s">
        <v>5182</v>
      </c>
      <c r="L1282" s="3" t="s">
        <v>5183</v>
      </c>
    </row>
    <row r="1283" spans="1:12" x14ac:dyDescent="0.35">
      <c r="A1283" s="3" t="s">
        <v>7167</v>
      </c>
      <c r="B1283" s="3" t="s">
        <v>13</v>
      </c>
      <c r="C1283" s="3">
        <v>225380</v>
      </c>
      <c r="D1283" s="3">
        <v>1</v>
      </c>
      <c r="E1283" s="3">
        <v>113</v>
      </c>
      <c r="F1283" s="4">
        <v>1.7554600000000001E-44</v>
      </c>
      <c r="G1283" s="3">
        <v>140.232</v>
      </c>
      <c r="H1283" s="3" t="s">
        <v>5185</v>
      </c>
      <c r="I1283" s="3" t="s">
        <v>5186</v>
      </c>
      <c r="J1283" s="3" t="s">
        <v>16</v>
      </c>
      <c r="K1283" s="3" t="s">
        <v>5187</v>
      </c>
      <c r="L1283" s="3" t="s">
        <v>5188</v>
      </c>
    </row>
    <row r="1284" spans="1:12" x14ac:dyDescent="0.35">
      <c r="A1284" s="3" t="s">
        <v>7168</v>
      </c>
      <c r="B1284" s="3" t="s">
        <v>13</v>
      </c>
      <c r="C1284" s="3">
        <v>223135</v>
      </c>
      <c r="D1284" s="3">
        <v>2</v>
      </c>
      <c r="E1284" s="3">
        <v>337</v>
      </c>
      <c r="F1284" s="4">
        <v>4.8477699999999997E-177</v>
      </c>
      <c r="G1284" s="3">
        <v>493.61200000000002</v>
      </c>
      <c r="H1284" s="3" t="s">
        <v>5190</v>
      </c>
      <c r="I1284" s="3" t="s">
        <v>5191</v>
      </c>
      <c r="J1284" s="3" t="s">
        <v>16</v>
      </c>
      <c r="K1284" s="3" t="s">
        <v>5192</v>
      </c>
      <c r="L1284" s="3" t="s">
        <v>5193</v>
      </c>
    </row>
    <row r="1285" spans="1:12" x14ac:dyDescent="0.35">
      <c r="A1285" s="3" t="s">
        <v>7169</v>
      </c>
      <c r="B1285" s="3" t="s">
        <v>13</v>
      </c>
      <c r="C1285" s="3">
        <v>224699</v>
      </c>
      <c r="D1285" s="3">
        <v>1</v>
      </c>
      <c r="E1285" s="3">
        <v>443</v>
      </c>
      <c r="F1285" s="4">
        <v>7.7343800000000006E-158</v>
      </c>
      <c r="G1285" s="3">
        <v>455.71800000000002</v>
      </c>
      <c r="H1285" s="3" t="s">
        <v>4502</v>
      </c>
      <c r="I1285" s="3" t="s">
        <v>4503</v>
      </c>
      <c r="J1285" s="3" t="s">
        <v>16</v>
      </c>
      <c r="K1285" s="3" t="s">
        <v>4504</v>
      </c>
      <c r="L1285" s="3" t="s">
        <v>4505</v>
      </c>
    </row>
    <row r="1286" spans="1:12" x14ac:dyDescent="0.35">
      <c r="A1286" s="3" t="s">
        <v>7170</v>
      </c>
      <c r="B1286" s="3" t="s">
        <v>25</v>
      </c>
      <c r="C1286" s="3">
        <v>424243</v>
      </c>
      <c r="D1286" s="3">
        <v>1</v>
      </c>
      <c r="E1286" s="3">
        <v>258</v>
      </c>
      <c r="F1286" s="4">
        <v>8.0676600000000003E-81</v>
      </c>
      <c r="G1286" s="3">
        <v>243.38200000000001</v>
      </c>
      <c r="H1286" s="3" t="s">
        <v>4671</v>
      </c>
      <c r="I1286" s="3" t="s">
        <v>4672</v>
      </c>
      <c r="J1286" s="3" t="s">
        <v>16</v>
      </c>
      <c r="K1286" s="3" t="s">
        <v>16</v>
      </c>
      <c r="L1286" s="3" t="s">
        <v>4673</v>
      </c>
    </row>
    <row r="1287" spans="1:12" x14ac:dyDescent="0.35">
      <c r="A1287" s="3" t="s">
        <v>7171</v>
      </c>
      <c r="B1287" s="3" t="s">
        <v>13</v>
      </c>
      <c r="C1287" s="3">
        <v>223650</v>
      </c>
      <c r="D1287" s="3">
        <v>745</v>
      </c>
      <c r="E1287" s="3">
        <v>895</v>
      </c>
      <c r="F1287" s="4">
        <v>1.5634099999999999E-14</v>
      </c>
      <c r="G1287" s="3">
        <v>76.692499999999995</v>
      </c>
      <c r="H1287" s="3" t="s">
        <v>785</v>
      </c>
      <c r="I1287" s="3" t="s">
        <v>786</v>
      </c>
      <c r="J1287" s="3" t="s">
        <v>99</v>
      </c>
      <c r="K1287" s="3" t="s">
        <v>787</v>
      </c>
      <c r="L1287" s="3" t="s">
        <v>788</v>
      </c>
    </row>
    <row r="1288" spans="1:12" x14ac:dyDescent="0.35">
      <c r="A1288" s="3" t="s">
        <v>7171</v>
      </c>
      <c r="B1288" s="3" t="s">
        <v>25</v>
      </c>
      <c r="C1288" s="3">
        <v>357184</v>
      </c>
      <c r="D1288" s="3">
        <v>359</v>
      </c>
      <c r="E1288" s="3">
        <v>490</v>
      </c>
      <c r="F1288" s="4">
        <v>5.3027500000000001E-10</v>
      </c>
      <c r="G1288" s="3">
        <v>62.311</v>
      </c>
      <c r="H1288" s="3" t="s">
        <v>3436</v>
      </c>
      <c r="I1288" s="3" t="s">
        <v>3437</v>
      </c>
      <c r="J1288" s="3" t="s">
        <v>99</v>
      </c>
      <c r="K1288" s="3" t="s">
        <v>16</v>
      </c>
      <c r="L1288" s="3" t="s">
        <v>3438</v>
      </c>
    </row>
    <row r="1289" spans="1:12" x14ac:dyDescent="0.35">
      <c r="A1289" s="3" t="s">
        <v>7171</v>
      </c>
      <c r="B1289" s="3" t="s">
        <v>25</v>
      </c>
      <c r="C1289" s="3">
        <v>357184</v>
      </c>
      <c r="D1289" s="3">
        <v>521</v>
      </c>
      <c r="E1289" s="3">
        <v>896</v>
      </c>
      <c r="F1289" s="4">
        <v>3.5957800000000002E-9</v>
      </c>
      <c r="G1289" s="3">
        <v>59.614600000000003</v>
      </c>
      <c r="H1289" s="3" t="s">
        <v>3436</v>
      </c>
      <c r="I1289" s="3" t="s">
        <v>3437</v>
      </c>
      <c r="J1289" s="3" t="s">
        <v>16</v>
      </c>
      <c r="K1289" s="3" t="s">
        <v>16</v>
      </c>
      <c r="L1289" s="3" t="s">
        <v>3438</v>
      </c>
    </row>
    <row r="1290" spans="1:12" x14ac:dyDescent="0.35">
      <c r="A1290" s="3" t="s">
        <v>7171</v>
      </c>
      <c r="B1290" s="3" t="s">
        <v>25</v>
      </c>
      <c r="C1290" s="3">
        <v>224495</v>
      </c>
      <c r="D1290" s="3">
        <v>237</v>
      </c>
      <c r="E1290" s="3">
        <v>356</v>
      </c>
      <c r="F1290" s="3">
        <v>5.3988500000000004E-4</v>
      </c>
      <c r="G1290" s="3">
        <v>42.352699999999999</v>
      </c>
      <c r="H1290" s="3" t="s">
        <v>7627</v>
      </c>
      <c r="I1290" s="3" t="s">
        <v>7628</v>
      </c>
      <c r="J1290" s="3" t="s">
        <v>113</v>
      </c>
      <c r="K1290" s="3" t="s">
        <v>16</v>
      </c>
      <c r="L1290" s="3" t="s">
        <v>7629</v>
      </c>
    </row>
    <row r="1291" spans="1:12" x14ac:dyDescent="0.35">
      <c r="A1291" s="3" t="s">
        <v>7172</v>
      </c>
      <c r="B1291" s="3" t="s">
        <v>25</v>
      </c>
      <c r="C1291" s="3">
        <v>421960</v>
      </c>
      <c r="D1291" s="3">
        <v>1</v>
      </c>
      <c r="E1291" s="3">
        <v>207</v>
      </c>
      <c r="F1291" s="4">
        <v>5.3013900000000002E-87</v>
      </c>
      <c r="G1291" s="3">
        <v>256.46600000000001</v>
      </c>
      <c r="H1291" s="3" t="s">
        <v>4870</v>
      </c>
      <c r="I1291" s="3" t="s">
        <v>4871</v>
      </c>
      <c r="J1291" s="3" t="s">
        <v>16</v>
      </c>
      <c r="K1291" s="3" t="s">
        <v>16</v>
      </c>
      <c r="L1291" s="3" t="s">
        <v>4872</v>
      </c>
    </row>
    <row r="1292" spans="1:12" x14ac:dyDescent="0.35">
      <c r="A1292" s="3" t="s">
        <v>7173</v>
      </c>
      <c r="B1292" s="3" t="s">
        <v>13</v>
      </c>
      <c r="C1292" s="3">
        <v>223904</v>
      </c>
      <c r="D1292" s="3">
        <v>30</v>
      </c>
      <c r="E1292" s="3">
        <v>273</v>
      </c>
      <c r="F1292" s="4">
        <v>1.0716599999999999E-55</v>
      </c>
      <c r="G1292" s="3">
        <v>180.584</v>
      </c>
      <c r="H1292" s="3" t="s">
        <v>146</v>
      </c>
      <c r="I1292" s="3" t="s">
        <v>147</v>
      </c>
      <c r="J1292" s="3" t="s">
        <v>16</v>
      </c>
      <c r="K1292" s="3" t="s">
        <v>148</v>
      </c>
      <c r="L1292" s="3" t="s">
        <v>149</v>
      </c>
    </row>
    <row r="1293" spans="1:12" x14ac:dyDescent="0.35">
      <c r="A1293" s="3" t="s">
        <v>7174</v>
      </c>
      <c r="B1293" s="3" t="s">
        <v>13</v>
      </c>
      <c r="C1293" s="3">
        <v>224101</v>
      </c>
      <c r="D1293" s="3">
        <v>7</v>
      </c>
      <c r="E1293" s="3">
        <v>260</v>
      </c>
      <c r="F1293" s="4">
        <v>2.4091499999999999E-76</v>
      </c>
      <c r="G1293" s="3">
        <v>232.18799999999999</v>
      </c>
      <c r="H1293" s="3" t="s">
        <v>5119</v>
      </c>
      <c r="I1293" s="3" t="s">
        <v>5120</v>
      </c>
      <c r="J1293" s="3" t="s">
        <v>16</v>
      </c>
      <c r="K1293" s="3" t="s">
        <v>5121</v>
      </c>
      <c r="L1293" s="3" t="s">
        <v>5122</v>
      </c>
    </row>
    <row r="1294" spans="1:12" x14ac:dyDescent="0.35">
      <c r="A1294" s="3" t="s">
        <v>7175</v>
      </c>
      <c r="B1294" s="3" t="s">
        <v>13</v>
      </c>
      <c r="C1294" s="3">
        <v>224223</v>
      </c>
      <c r="D1294" s="3">
        <v>19</v>
      </c>
      <c r="E1294" s="3">
        <v>366</v>
      </c>
      <c r="F1294" s="4">
        <v>4.80762E-113</v>
      </c>
      <c r="G1294" s="3">
        <v>333.48399999999998</v>
      </c>
      <c r="H1294" s="3" t="s">
        <v>3230</v>
      </c>
      <c r="I1294" s="3" t="s">
        <v>3231</v>
      </c>
      <c r="J1294" s="3" t="s">
        <v>16</v>
      </c>
      <c r="K1294" s="3" t="s">
        <v>825</v>
      </c>
      <c r="L1294" s="3" t="s">
        <v>3232</v>
      </c>
    </row>
    <row r="1295" spans="1:12" x14ac:dyDescent="0.35">
      <c r="A1295" s="3" t="s">
        <v>7176</v>
      </c>
      <c r="B1295" s="3" t="s">
        <v>25</v>
      </c>
      <c r="C1295" s="3">
        <v>223818</v>
      </c>
      <c r="D1295" s="3">
        <v>6</v>
      </c>
      <c r="E1295" s="3">
        <v>213</v>
      </c>
      <c r="F1295" s="4">
        <v>1.78952E-12</v>
      </c>
      <c r="G1295" s="3">
        <v>65.737399999999994</v>
      </c>
      <c r="H1295" s="3" t="s">
        <v>1631</v>
      </c>
      <c r="I1295" s="3" t="s">
        <v>7630</v>
      </c>
      <c r="J1295" s="3" t="s">
        <v>99</v>
      </c>
      <c r="K1295" s="3" t="s">
        <v>16</v>
      </c>
      <c r="L1295" s="3" t="s">
        <v>1632</v>
      </c>
    </row>
    <row r="1296" spans="1:12" x14ac:dyDescent="0.35">
      <c r="A1296" s="3" t="s">
        <v>7177</v>
      </c>
      <c r="B1296" s="3" t="s">
        <v>25</v>
      </c>
      <c r="C1296" s="3">
        <v>419666</v>
      </c>
      <c r="D1296" s="3">
        <v>1</v>
      </c>
      <c r="E1296" s="3">
        <v>207</v>
      </c>
      <c r="F1296" s="4">
        <v>5.6842200000000001E-66</v>
      </c>
      <c r="G1296" s="3">
        <v>201.82</v>
      </c>
      <c r="H1296" s="3" t="s">
        <v>621</v>
      </c>
      <c r="I1296" s="3" t="s">
        <v>3226</v>
      </c>
      <c r="J1296" s="3" t="s">
        <v>16</v>
      </c>
      <c r="K1296" s="3" t="s">
        <v>16</v>
      </c>
      <c r="L1296" s="3" t="s">
        <v>3227</v>
      </c>
    </row>
    <row r="1297" spans="1:12" x14ac:dyDescent="0.35">
      <c r="A1297" s="3" t="s">
        <v>7178</v>
      </c>
      <c r="B1297" s="3" t="s">
        <v>13</v>
      </c>
      <c r="C1297" s="3">
        <v>224843</v>
      </c>
      <c r="D1297" s="3">
        <v>1</v>
      </c>
      <c r="E1297" s="3">
        <v>359</v>
      </c>
      <c r="F1297" s="3">
        <v>0</v>
      </c>
      <c r="G1297" s="3">
        <v>511.04</v>
      </c>
      <c r="H1297" s="3" t="s">
        <v>3217</v>
      </c>
      <c r="I1297" s="3" t="s">
        <v>3218</v>
      </c>
      <c r="J1297" s="3" t="s">
        <v>16</v>
      </c>
      <c r="K1297" s="3" t="s">
        <v>3219</v>
      </c>
      <c r="L1297" s="3" t="s">
        <v>3220</v>
      </c>
    </row>
    <row r="1298" spans="1:12" x14ac:dyDescent="0.35">
      <c r="A1298" s="3" t="s">
        <v>7179</v>
      </c>
      <c r="B1298" s="3" t="s">
        <v>13</v>
      </c>
      <c r="C1298" s="3">
        <v>223189</v>
      </c>
      <c r="D1298" s="3">
        <v>29</v>
      </c>
      <c r="E1298" s="3">
        <v>310</v>
      </c>
      <c r="F1298" s="4">
        <v>4.2135700000000002E-71</v>
      </c>
      <c r="G1298" s="3">
        <v>225.65600000000001</v>
      </c>
      <c r="H1298" s="3" t="s">
        <v>3213</v>
      </c>
      <c r="I1298" s="3" t="s">
        <v>3214</v>
      </c>
      <c r="J1298" s="3" t="s">
        <v>16</v>
      </c>
      <c r="K1298" s="3" t="s">
        <v>621</v>
      </c>
      <c r="L1298" s="3" t="s">
        <v>3215</v>
      </c>
    </row>
    <row r="1299" spans="1:12" x14ac:dyDescent="0.35">
      <c r="A1299" s="3" t="s">
        <v>7180</v>
      </c>
      <c r="B1299" s="3" t="s">
        <v>13</v>
      </c>
      <c r="C1299" s="3">
        <v>224314</v>
      </c>
      <c r="D1299" s="3">
        <v>6</v>
      </c>
      <c r="E1299" s="3">
        <v>121</v>
      </c>
      <c r="F1299" s="4">
        <v>1.9867000000000002E-9</v>
      </c>
      <c r="G1299" s="3">
        <v>55.041699999999999</v>
      </c>
      <c r="H1299" s="3" t="s">
        <v>63</v>
      </c>
      <c r="I1299" s="3" t="s">
        <v>64</v>
      </c>
      <c r="J1299" s="3" t="s">
        <v>16</v>
      </c>
      <c r="K1299" s="3" t="s">
        <v>65</v>
      </c>
      <c r="L1299" s="3" t="s">
        <v>66</v>
      </c>
    </row>
    <row r="1300" spans="1:12" x14ac:dyDescent="0.35">
      <c r="A1300" s="3" t="s">
        <v>7181</v>
      </c>
      <c r="B1300" s="3" t="s">
        <v>13</v>
      </c>
      <c r="C1300" s="3">
        <v>224054</v>
      </c>
      <c r="D1300" s="3">
        <v>1</v>
      </c>
      <c r="E1300" s="3">
        <v>299</v>
      </c>
      <c r="F1300" s="4">
        <v>3.5455099999999999E-95</v>
      </c>
      <c r="G1300" s="3">
        <v>283.04399999999998</v>
      </c>
      <c r="H1300" s="3" t="s">
        <v>1590</v>
      </c>
      <c r="I1300" s="3" t="s">
        <v>1591</v>
      </c>
      <c r="J1300" s="3" t="s">
        <v>16</v>
      </c>
      <c r="K1300" s="3" t="s">
        <v>1592</v>
      </c>
      <c r="L1300" s="3" t="s">
        <v>1593</v>
      </c>
    </row>
    <row r="1301" spans="1:12" x14ac:dyDescent="0.35">
      <c r="A1301" s="3" t="s">
        <v>7182</v>
      </c>
      <c r="B1301" s="3" t="s">
        <v>13</v>
      </c>
      <c r="C1301" s="3">
        <v>223322</v>
      </c>
      <c r="D1301" s="3">
        <v>2</v>
      </c>
      <c r="E1301" s="3">
        <v>162</v>
      </c>
      <c r="F1301" s="4">
        <v>6.4003500000000001E-51</v>
      </c>
      <c r="G1301" s="3">
        <v>160.86699999999999</v>
      </c>
      <c r="H1301" s="3" t="s">
        <v>3204</v>
      </c>
      <c r="I1301" s="3" t="s">
        <v>3205</v>
      </c>
      <c r="J1301" s="3" t="s">
        <v>16</v>
      </c>
      <c r="K1301" s="3" t="s">
        <v>3206</v>
      </c>
      <c r="L1301" s="3" t="s">
        <v>3207</v>
      </c>
    </row>
    <row r="1302" spans="1:12" x14ac:dyDescent="0.35">
      <c r="A1302" s="3" t="s">
        <v>7183</v>
      </c>
      <c r="B1302" s="3" t="s">
        <v>13</v>
      </c>
      <c r="C1302" s="3">
        <v>223300</v>
      </c>
      <c r="D1302" s="3">
        <v>1</v>
      </c>
      <c r="E1302" s="3">
        <v>121</v>
      </c>
      <c r="F1302" s="4">
        <v>8.7020900000000008E-31</v>
      </c>
      <c r="G1302" s="3">
        <v>106.245</v>
      </c>
      <c r="H1302" s="3" t="s">
        <v>3199</v>
      </c>
      <c r="I1302" s="3" t="s">
        <v>3200</v>
      </c>
      <c r="J1302" s="3" t="s">
        <v>16</v>
      </c>
      <c r="K1302" s="3" t="s">
        <v>3201</v>
      </c>
      <c r="L1302" s="3" t="s">
        <v>3202</v>
      </c>
    </row>
    <row r="1303" spans="1:12" x14ac:dyDescent="0.35">
      <c r="A1303" s="3" t="s">
        <v>7184</v>
      </c>
      <c r="B1303" s="3" t="s">
        <v>25</v>
      </c>
      <c r="C1303" s="3">
        <v>225064</v>
      </c>
      <c r="D1303" s="3">
        <v>5</v>
      </c>
      <c r="E1303" s="3">
        <v>145</v>
      </c>
      <c r="F1303" s="4">
        <v>1.31231E-45</v>
      </c>
      <c r="G1303" s="3">
        <v>145.93600000000001</v>
      </c>
      <c r="H1303" s="3" t="s">
        <v>2280</v>
      </c>
      <c r="I1303" s="3" t="s">
        <v>2281</v>
      </c>
      <c r="J1303" s="3" t="s">
        <v>16</v>
      </c>
      <c r="K1303" s="3" t="s">
        <v>16</v>
      </c>
      <c r="L1303" s="3" t="s">
        <v>2282</v>
      </c>
    </row>
    <row r="1304" spans="1:12" x14ac:dyDescent="0.35">
      <c r="A1304" s="3" t="s">
        <v>7185</v>
      </c>
      <c r="B1304" s="3" t="s">
        <v>13</v>
      </c>
      <c r="C1304" s="3">
        <v>225127</v>
      </c>
      <c r="D1304" s="3">
        <v>7</v>
      </c>
      <c r="E1304" s="3">
        <v>600</v>
      </c>
      <c r="F1304" s="3">
        <v>0</v>
      </c>
      <c r="G1304" s="3">
        <v>547.96600000000001</v>
      </c>
      <c r="H1304" s="3" t="s">
        <v>2947</v>
      </c>
      <c r="I1304" s="3" t="s">
        <v>2948</v>
      </c>
      <c r="J1304" s="3" t="s">
        <v>16</v>
      </c>
      <c r="K1304" s="3" t="s">
        <v>236</v>
      </c>
      <c r="L1304" s="3" t="s">
        <v>2949</v>
      </c>
    </row>
    <row r="1305" spans="1:12" x14ac:dyDescent="0.35">
      <c r="A1305" s="3" t="s">
        <v>7186</v>
      </c>
      <c r="B1305" s="3" t="s">
        <v>25</v>
      </c>
      <c r="C1305" s="3">
        <v>413100</v>
      </c>
      <c r="D1305" s="3">
        <v>1</v>
      </c>
      <c r="E1305" s="3">
        <v>77</v>
      </c>
      <c r="F1305" s="4">
        <v>1.30374E-22</v>
      </c>
      <c r="G1305" s="3">
        <v>84.474400000000003</v>
      </c>
      <c r="H1305" s="3" t="s">
        <v>7187</v>
      </c>
      <c r="I1305" s="3" t="s">
        <v>7631</v>
      </c>
      <c r="J1305" s="3" t="s">
        <v>113</v>
      </c>
      <c r="K1305" s="3" t="s">
        <v>16</v>
      </c>
      <c r="L1305" s="3" t="s">
        <v>7188</v>
      </c>
    </row>
    <row r="1306" spans="1:12" x14ac:dyDescent="0.35">
      <c r="A1306" s="3" t="s">
        <v>7189</v>
      </c>
      <c r="B1306" s="3" t="s">
        <v>25</v>
      </c>
      <c r="C1306" s="3">
        <v>412227</v>
      </c>
      <c r="D1306" s="3">
        <v>33</v>
      </c>
      <c r="E1306" s="3">
        <v>344</v>
      </c>
      <c r="F1306" s="4">
        <v>2.2306899999999999E-31</v>
      </c>
      <c r="G1306" s="3">
        <v>120.001</v>
      </c>
      <c r="H1306" s="3" t="s">
        <v>2535</v>
      </c>
      <c r="I1306" s="3" t="s">
        <v>2536</v>
      </c>
      <c r="J1306" s="3" t="s">
        <v>16</v>
      </c>
      <c r="K1306" s="3" t="s">
        <v>16</v>
      </c>
      <c r="L1306" s="3" t="s">
        <v>2537</v>
      </c>
    </row>
    <row r="1307" spans="1:12" x14ac:dyDescent="0.35">
      <c r="A1307" s="3" t="s">
        <v>7190</v>
      </c>
      <c r="B1307" s="3" t="s">
        <v>13</v>
      </c>
      <c r="C1307" s="3">
        <v>224127</v>
      </c>
      <c r="D1307" s="3">
        <v>1</v>
      </c>
      <c r="E1307" s="3">
        <v>439</v>
      </c>
      <c r="F1307" s="3">
        <v>0</v>
      </c>
      <c r="G1307" s="3">
        <v>852.40700000000004</v>
      </c>
      <c r="H1307" s="3" t="s">
        <v>3184</v>
      </c>
      <c r="I1307" s="3" t="s">
        <v>3185</v>
      </c>
      <c r="J1307" s="3" t="s">
        <v>16</v>
      </c>
      <c r="K1307" s="3" t="s">
        <v>621</v>
      </c>
      <c r="L1307" s="3" t="s">
        <v>3186</v>
      </c>
    </row>
    <row r="1308" spans="1:12" x14ac:dyDescent="0.35">
      <c r="A1308" s="3" t="s">
        <v>7191</v>
      </c>
      <c r="B1308" s="3" t="s">
        <v>13</v>
      </c>
      <c r="C1308" s="3">
        <v>223624</v>
      </c>
      <c r="D1308" s="3">
        <v>22</v>
      </c>
      <c r="E1308" s="3">
        <v>585</v>
      </c>
      <c r="F1308" s="3">
        <v>0</v>
      </c>
      <c r="G1308" s="3">
        <v>770.23599999999999</v>
      </c>
      <c r="H1308" s="3" t="s">
        <v>3175</v>
      </c>
      <c r="I1308" s="3" t="s">
        <v>3176</v>
      </c>
      <c r="J1308" s="3" t="s">
        <v>16</v>
      </c>
      <c r="K1308" s="3" t="s">
        <v>3177</v>
      </c>
      <c r="L1308" s="3" t="s">
        <v>3178</v>
      </c>
    </row>
    <row r="1309" spans="1:12" x14ac:dyDescent="0.35">
      <c r="A1309" s="3" t="s">
        <v>7191</v>
      </c>
      <c r="B1309" s="3" t="s">
        <v>13</v>
      </c>
      <c r="C1309" s="3">
        <v>223625</v>
      </c>
      <c r="D1309" s="3">
        <v>573</v>
      </c>
      <c r="E1309" s="3">
        <v>695</v>
      </c>
      <c r="F1309" s="4">
        <v>2.5868499999999999E-40</v>
      </c>
      <c r="G1309" s="3">
        <v>144.23699999999999</v>
      </c>
      <c r="H1309" s="3" t="s">
        <v>3179</v>
      </c>
      <c r="I1309" s="3" t="s">
        <v>3180</v>
      </c>
      <c r="J1309" s="3" t="s">
        <v>16</v>
      </c>
      <c r="K1309" s="3" t="s">
        <v>3181</v>
      </c>
      <c r="L1309" s="3" t="s">
        <v>3182</v>
      </c>
    </row>
    <row r="1310" spans="1:12" x14ac:dyDescent="0.35">
      <c r="A1310" s="3" t="s">
        <v>7192</v>
      </c>
      <c r="B1310" s="3" t="s">
        <v>13</v>
      </c>
      <c r="C1310" s="3">
        <v>223829</v>
      </c>
      <c r="D1310" s="3">
        <v>9</v>
      </c>
      <c r="E1310" s="3">
        <v>277</v>
      </c>
      <c r="F1310" s="4">
        <v>2.6063099999999998E-88</v>
      </c>
      <c r="G1310" s="3">
        <v>266.48200000000003</v>
      </c>
      <c r="H1310" s="3" t="s">
        <v>3170</v>
      </c>
      <c r="I1310" s="3" t="s">
        <v>3171</v>
      </c>
      <c r="J1310" s="3" t="s">
        <v>16</v>
      </c>
      <c r="K1310" s="3" t="s">
        <v>3172</v>
      </c>
      <c r="L1310" s="3" t="s">
        <v>3173</v>
      </c>
    </row>
    <row r="1311" spans="1:12" x14ac:dyDescent="0.35">
      <c r="A1311" s="3" t="s">
        <v>7193</v>
      </c>
      <c r="B1311" s="3" t="s">
        <v>13</v>
      </c>
      <c r="C1311" s="3">
        <v>223242</v>
      </c>
      <c r="D1311" s="3">
        <v>74</v>
      </c>
      <c r="E1311" s="3">
        <v>257</v>
      </c>
      <c r="F1311" s="4">
        <v>5.1261800000000002E-76</v>
      </c>
      <c r="G1311" s="3">
        <v>229.03100000000001</v>
      </c>
      <c r="H1311" s="3" t="s">
        <v>3165</v>
      </c>
      <c r="I1311" s="3" t="s">
        <v>3166</v>
      </c>
      <c r="J1311" s="3" t="s">
        <v>16</v>
      </c>
      <c r="K1311" s="3" t="s">
        <v>3167</v>
      </c>
      <c r="L1311" s="3" t="s">
        <v>3168</v>
      </c>
    </row>
    <row r="1312" spans="1:12" x14ac:dyDescent="0.35">
      <c r="A1312" s="3" t="s">
        <v>7194</v>
      </c>
      <c r="B1312" s="3" t="s">
        <v>13</v>
      </c>
      <c r="C1312" s="3">
        <v>224083</v>
      </c>
      <c r="D1312" s="3">
        <v>1</v>
      </c>
      <c r="E1312" s="3">
        <v>289</v>
      </c>
      <c r="F1312" s="4">
        <v>5.5323299999999999E-97</v>
      </c>
      <c r="G1312" s="3">
        <v>288.12700000000001</v>
      </c>
      <c r="H1312" s="3" t="s">
        <v>3160</v>
      </c>
      <c r="I1312" s="3" t="s">
        <v>3161</v>
      </c>
      <c r="J1312" s="3" t="s">
        <v>16</v>
      </c>
      <c r="K1312" s="3" t="s">
        <v>3162</v>
      </c>
      <c r="L1312" s="3" t="s">
        <v>3163</v>
      </c>
    </row>
    <row r="1313" spans="1:12" x14ac:dyDescent="0.35">
      <c r="A1313" s="3" t="s">
        <v>7195</v>
      </c>
      <c r="B1313" s="3" t="s">
        <v>13</v>
      </c>
      <c r="C1313" s="3">
        <v>224026</v>
      </c>
      <c r="D1313" s="3">
        <v>4</v>
      </c>
      <c r="E1313" s="3">
        <v>252</v>
      </c>
      <c r="F1313" s="4">
        <v>4.7423799999999998E-127</v>
      </c>
      <c r="G1313" s="3">
        <v>360.48700000000002</v>
      </c>
      <c r="H1313" s="3" t="s">
        <v>3155</v>
      </c>
      <c r="I1313" s="3" t="s">
        <v>3156</v>
      </c>
      <c r="J1313" s="3" t="s">
        <v>16</v>
      </c>
      <c r="K1313" s="3" t="s">
        <v>3157</v>
      </c>
      <c r="L1313" s="3" t="s">
        <v>1807</v>
      </c>
    </row>
    <row r="1314" spans="1:12" x14ac:dyDescent="0.35">
      <c r="A1314" s="3" t="s">
        <v>7196</v>
      </c>
      <c r="B1314" s="3" t="s">
        <v>13</v>
      </c>
      <c r="C1314" s="3">
        <v>226605</v>
      </c>
      <c r="D1314" s="3">
        <v>1</v>
      </c>
      <c r="E1314" s="3">
        <v>281</v>
      </c>
      <c r="F1314" s="4">
        <v>3.5939800000000001E-105</v>
      </c>
      <c r="G1314" s="3">
        <v>308.07299999999998</v>
      </c>
      <c r="H1314" s="3" t="s">
        <v>3153</v>
      </c>
      <c r="I1314" s="3" t="s">
        <v>3153</v>
      </c>
      <c r="J1314" s="3" t="s">
        <v>16</v>
      </c>
      <c r="K1314" s="3" t="s">
        <v>527</v>
      </c>
      <c r="L1314" s="3" t="s">
        <v>3012</v>
      </c>
    </row>
    <row r="1315" spans="1:12" x14ac:dyDescent="0.35">
      <c r="A1315" s="3" t="s">
        <v>7197</v>
      </c>
      <c r="B1315" s="3" t="s">
        <v>13</v>
      </c>
      <c r="C1315" s="3">
        <v>225531</v>
      </c>
      <c r="D1315" s="3">
        <v>34</v>
      </c>
      <c r="E1315" s="3">
        <v>329</v>
      </c>
      <c r="F1315" s="4">
        <v>1.6101899999999999E-118</v>
      </c>
      <c r="G1315" s="3">
        <v>344.33499999999998</v>
      </c>
      <c r="H1315" s="3" t="s">
        <v>3150</v>
      </c>
      <c r="I1315" s="3" t="s">
        <v>3150</v>
      </c>
      <c r="J1315" s="3" t="s">
        <v>16</v>
      </c>
      <c r="K1315" s="3" t="s">
        <v>522</v>
      </c>
      <c r="L1315" s="3" t="s">
        <v>3151</v>
      </c>
    </row>
    <row r="1316" spans="1:12" x14ac:dyDescent="0.35">
      <c r="A1316" s="3" t="s">
        <v>7200</v>
      </c>
      <c r="B1316" s="3" t="s">
        <v>13</v>
      </c>
      <c r="C1316" s="3">
        <v>224212</v>
      </c>
      <c r="D1316" s="3">
        <v>1</v>
      </c>
      <c r="E1316" s="3">
        <v>546</v>
      </c>
      <c r="F1316" s="4">
        <v>4.1402600000000004E-171</v>
      </c>
      <c r="G1316" s="3">
        <v>495.75900000000001</v>
      </c>
      <c r="H1316" s="3" t="s">
        <v>3145</v>
      </c>
      <c r="I1316" s="3" t="s">
        <v>3146</v>
      </c>
      <c r="J1316" s="3" t="s">
        <v>16</v>
      </c>
      <c r="K1316" s="3" t="s">
        <v>3147</v>
      </c>
      <c r="L1316" s="3" t="s">
        <v>3148</v>
      </c>
    </row>
    <row r="1317" spans="1:12" x14ac:dyDescent="0.35">
      <c r="A1317" s="3" t="s">
        <v>7201</v>
      </c>
      <c r="B1317" s="3" t="s">
        <v>13</v>
      </c>
      <c r="C1317" s="3">
        <v>223117</v>
      </c>
      <c r="D1317" s="3">
        <v>8</v>
      </c>
      <c r="E1317" s="3">
        <v>320</v>
      </c>
      <c r="F1317" s="4">
        <v>7.0727900000000002E-147</v>
      </c>
      <c r="G1317" s="3">
        <v>415.79899999999998</v>
      </c>
      <c r="H1317" s="3" t="s">
        <v>3142</v>
      </c>
      <c r="I1317" s="3" t="s">
        <v>3143</v>
      </c>
      <c r="J1317" s="3" t="s">
        <v>16</v>
      </c>
      <c r="K1317" s="3" t="s">
        <v>986</v>
      </c>
      <c r="L1317" s="3" t="s">
        <v>988</v>
      </c>
    </row>
    <row r="1318" spans="1:12" x14ac:dyDescent="0.35">
      <c r="A1318" s="3" t="s">
        <v>7202</v>
      </c>
      <c r="B1318" s="3" t="s">
        <v>13</v>
      </c>
      <c r="C1318" s="3">
        <v>224005</v>
      </c>
      <c r="D1318" s="3">
        <v>1</v>
      </c>
      <c r="E1318" s="3">
        <v>318</v>
      </c>
      <c r="F1318" s="4">
        <v>1.9352899999999998E-102</v>
      </c>
      <c r="G1318" s="3">
        <v>302.19799999999998</v>
      </c>
      <c r="H1318" s="3" t="s">
        <v>3138</v>
      </c>
      <c r="I1318" s="3" t="s">
        <v>3139</v>
      </c>
      <c r="J1318" s="3" t="s">
        <v>16</v>
      </c>
      <c r="K1318" s="3" t="s">
        <v>527</v>
      </c>
      <c r="L1318" s="3" t="s">
        <v>3140</v>
      </c>
    </row>
    <row r="1319" spans="1:12" x14ac:dyDescent="0.35">
      <c r="A1319" s="3" t="s">
        <v>7203</v>
      </c>
      <c r="B1319" s="3" t="s">
        <v>13</v>
      </c>
      <c r="C1319" s="3">
        <v>226962</v>
      </c>
      <c r="D1319" s="3">
        <v>6</v>
      </c>
      <c r="E1319" s="3">
        <v>354</v>
      </c>
      <c r="F1319" s="4">
        <v>6.5560599999999999E-104</v>
      </c>
      <c r="G1319" s="3">
        <v>309.52999999999997</v>
      </c>
      <c r="H1319" s="3" t="s">
        <v>3136</v>
      </c>
      <c r="I1319" s="3" t="s">
        <v>3136</v>
      </c>
      <c r="J1319" s="3" t="s">
        <v>16</v>
      </c>
      <c r="K1319" s="3" t="s">
        <v>527</v>
      </c>
      <c r="L1319" s="3" t="s">
        <v>3012</v>
      </c>
    </row>
    <row r="1320" spans="1:12" x14ac:dyDescent="0.35">
      <c r="A1320" s="3" t="s">
        <v>7204</v>
      </c>
      <c r="B1320" s="3" t="s">
        <v>13</v>
      </c>
      <c r="C1320" s="3">
        <v>226364</v>
      </c>
      <c r="D1320" s="3">
        <v>3</v>
      </c>
      <c r="E1320" s="3">
        <v>500</v>
      </c>
      <c r="F1320" s="3">
        <v>0</v>
      </c>
      <c r="G1320" s="3">
        <v>775.18200000000002</v>
      </c>
      <c r="H1320" s="3" t="s">
        <v>3131</v>
      </c>
      <c r="I1320" s="3" t="s">
        <v>3132</v>
      </c>
      <c r="J1320" s="3" t="s">
        <v>16</v>
      </c>
      <c r="K1320" s="3" t="s">
        <v>3133</v>
      </c>
      <c r="L1320" s="3" t="s">
        <v>3134</v>
      </c>
    </row>
    <row r="1321" spans="1:12" x14ac:dyDescent="0.35">
      <c r="A1321" s="3" t="s">
        <v>7205</v>
      </c>
      <c r="B1321" s="3" t="s">
        <v>13</v>
      </c>
      <c r="C1321" s="3">
        <v>224658</v>
      </c>
      <c r="D1321" s="3">
        <v>9</v>
      </c>
      <c r="E1321" s="3">
        <v>352</v>
      </c>
      <c r="F1321" s="4">
        <v>1.22133E-97</v>
      </c>
      <c r="G1321" s="3">
        <v>293.09899999999999</v>
      </c>
      <c r="H1321" s="3" t="s">
        <v>3125</v>
      </c>
      <c r="I1321" s="3" t="s">
        <v>3126</v>
      </c>
      <c r="J1321" s="3" t="s">
        <v>16</v>
      </c>
      <c r="K1321" s="3" t="s">
        <v>3127</v>
      </c>
      <c r="L1321" s="3" t="s">
        <v>3128</v>
      </c>
    </row>
    <row r="1322" spans="1:12" x14ac:dyDescent="0.35">
      <c r="A1322" s="3" t="s">
        <v>7206</v>
      </c>
      <c r="B1322" s="3" t="s">
        <v>13</v>
      </c>
      <c r="C1322" s="3">
        <v>224658</v>
      </c>
      <c r="D1322" s="3">
        <v>3</v>
      </c>
      <c r="E1322" s="3">
        <v>350</v>
      </c>
      <c r="F1322" s="4">
        <v>7.3360999999999995E-92</v>
      </c>
      <c r="G1322" s="3">
        <v>278.077</v>
      </c>
      <c r="H1322" s="3" t="s">
        <v>3125</v>
      </c>
      <c r="I1322" s="3" t="s">
        <v>3126</v>
      </c>
      <c r="J1322" s="3" t="s">
        <v>16</v>
      </c>
      <c r="K1322" s="3" t="s">
        <v>3127</v>
      </c>
      <c r="L1322" s="3" t="s">
        <v>3128</v>
      </c>
    </row>
    <row r="1323" spans="1:12" x14ac:dyDescent="0.35">
      <c r="A1323" s="3" t="s">
        <v>7207</v>
      </c>
      <c r="B1323" s="3" t="s">
        <v>13</v>
      </c>
      <c r="C1323" s="3">
        <v>223372</v>
      </c>
      <c r="D1323" s="3">
        <v>1</v>
      </c>
      <c r="E1323" s="3">
        <v>129</v>
      </c>
      <c r="F1323" s="4">
        <v>3.5298000000000001E-60</v>
      </c>
      <c r="G1323" s="3">
        <v>181.327</v>
      </c>
      <c r="H1323" s="3" t="s">
        <v>3120</v>
      </c>
      <c r="I1323" s="3" t="s">
        <v>3121</v>
      </c>
      <c r="J1323" s="3" t="s">
        <v>16</v>
      </c>
      <c r="K1323" s="3" t="s">
        <v>3122</v>
      </c>
      <c r="L1323" s="3" t="s">
        <v>3123</v>
      </c>
    </row>
    <row r="1324" spans="1:12" x14ac:dyDescent="0.35">
      <c r="A1324" s="3" t="s">
        <v>7208</v>
      </c>
      <c r="B1324" s="3" t="s">
        <v>13</v>
      </c>
      <c r="C1324" s="3">
        <v>223351</v>
      </c>
      <c r="D1324" s="3">
        <v>1</v>
      </c>
      <c r="E1324" s="3">
        <v>221</v>
      </c>
      <c r="F1324" s="4">
        <v>2.5609200000000001E-111</v>
      </c>
      <c r="G1324" s="3">
        <v>318.03199999999998</v>
      </c>
      <c r="H1324" s="3" t="s">
        <v>3116</v>
      </c>
      <c r="I1324" s="3" t="s">
        <v>3117</v>
      </c>
      <c r="J1324" s="3" t="s">
        <v>16</v>
      </c>
      <c r="K1324" s="3" t="s">
        <v>825</v>
      </c>
      <c r="L1324" s="3" t="s">
        <v>3118</v>
      </c>
    </row>
    <row r="1325" spans="1:12" x14ac:dyDescent="0.35">
      <c r="A1325" s="3" t="s">
        <v>7209</v>
      </c>
      <c r="B1325" s="3" t="s">
        <v>13</v>
      </c>
      <c r="C1325" s="3">
        <v>223291</v>
      </c>
      <c r="D1325" s="3">
        <v>2</v>
      </c>
      <c r="E1325" s="3">
        <v>426</v>
      </c>
      <c r="F1325" s="3">
        <v>0</v>
      </c>
      <c r="G1325" s="3">
        <v>566.476</v>
      </c>
      <c r="H1325" s="3" t="s">
        <v>3111</v>
      </c>
      <c r="I1325" s="3" t="s">
        <v>3112</v>
      </c>
      <c r="J1325" s="3" t="s">
        <v>16</v>
      </c>
      <c r="K1325" s="3" t="s">
        <v>3113</v>
      </c>
      <c r="L1325" s="3" t="s">
        <v>3114</v>
      </c>
    </row>
    <row r="1326" spans="1:12" x14ac:dyDescent="0.35">
      <c r="A1326" s="3" t="s">
        <v>7210</v>
      </c>
      <c r="B1326" s="3" t="s">
        <v>13</v>
      </c>
      <c r="C1326" s="3">
        <v>225370</v>
      </c>
      <c r="D1326" s="3">
        <v>1</v>
      </c>
      <c r="E1326" s="3">
        <v>197</v>
      </c>
      <c r="F1326" s="4">
        <v>1.0079E-81</v>
      </c>
      <c r="G1326" s="3">
        <v>244.875</v>
      </c>
      <c r="H1326" s="3" t="s">
        <v>3106</v>
      </c>
      <c r="I1326" s="3" t="s">
        <v>3107</v>
      </c>
      <c r="J1326" s="3" t="s">
        <v>99</v>
      </c>
      <c r="K1326" s="3" t="s">
        <v>3108</v>
      </c>
      <c r="L1326" s="3" t="s">
        <v>3109</v>
      </c>
    </row>
    <row r="1327" spans="1:12" x14ac:dyDescent="0.35">
      <c r="A1327" s="3" t="s">
        <v>7211</v>
      </c>
      <c r="B1327" s="3" t="s">
        <v>13</v>
      </c>
      <c r="C1327" s="3">
        <v>225353</v>
      </c>
      <c r="D1327" s="3">
        <v>1</v>
      </c>
      <c r="E1327" s="3">
        <v>180</v>
      </c>
      <c r="F1327" s="4">
        <v>1.5908300000000001E-15</v>
      </c>
      <c r="G1327" s="3">
        <v>71.088999999999999</v>
      </c>
      <c r="H1327" s="3" t="s">
        <v>3101</v>
      </c>
      <c r="I1327" s="3" t="s">
        <v>3102</v>
      </c>
      <c r="J1327" s="3" t="s">
        <v>16</v>
      </c>
      <c r="K1327" s="3" t="s">
        <v>3103</v>
      </c>
      <c r="L1327" s="3" t="s">
        <v>3104</v>
      </c>
    </row>
    <row r="1328" spans="1:12" x14ac:dyDescent="0.35">
      <c r="A1328" s="3" t="s">
        <v>7212</v>
      </c>
      <c r="B1328" s="3" t="s">
        <v>13</v>
      </c>
      <c r="C1328" s="3">
        <v>223998</v>
      </c>
      <c r="D1328" s="3">
        <v>2</v>
      </c>
      <c r="E1328" s="3">
        <v>284</v>
      </c>
      <c r="F1328" s="4">
        <v>5.5625099999999995E-125</v>
      </c>
      <c r="G1328" s="3">
        <v>358.49200000000002</v>
      </c>
      <c r="H1328" s="3" t="s">
        <v>3097</v>
      </c>
      <c r="I1328" s="3" t="s">
        <v>3098</v>
      </c>
      <c r="J1328" s="3" t="s">
        <v>16</v>
      </c>
      <c r="K1328" s="3" t="s">
        <v>1597</v>
      </c>
      <c r="L1328" s="3" t="s">
        <v>3099</v>
      </c>
    </row>
    <row r="1329" spans="1:12" x14ac:dyDescent="0.35">
      <c r="A1329" s="3" t="s">
        <v>7213</v>
      </c>
      <c r="B1329" s="3" t="s">
        <v>13</v>
      </c>
      <c r="C1329" s="3">
        <v>223713</v>
      </c>
      <c r="D1329" s="3">
        <v>1</v>
      </c>
      <c r="E1329" s="3">
        <v>104</v>
      </c>
      <c r="F1329" s="4">
        <v>6.9994799999999999E-19</v>
      </c>
      <c r="G1329" s="3">
        <v>74.855199999999996</v>
      </c>
      <c r="H1329" s="3" t="s">
        <v>191</v>
      </c>
      <c r="I1329" s="3" t="s">
        <v>192</v>
      </c>
      <c r="J1329" s="3" t="s">
        <v>16</v>
      </c>
      <c r="K1329" s="3" t="s">
        <v>193</v>
      </c>
      <c r="L1329" s="3" t="s">
        <v>194</v>
      </c>
    </row>
    <row r="1330" spans="1:12" x14ac:dyDescent="0.35">
      <c r="A1330" s="3" t="s">
        <v>7214</v>
      </c>
      <c r="B1330" s="3" t="s">
        <v>13</v>
      </c>
      <c r="C1330" s="3">
        <v>225127</v>
      </c>
      <c r="D1330" s="3">
        <v>9</v>
      </c>
      <c r="E1330" s="3">
        <v>623</v>
      </c>
      <c r="F1330" s="3">
        <v>0</v>
      </c>
      <c r="G1330" s="3">
        <v>672.38499999999999</v>
      </c>
      <c r="H1330" s="3" t="s">
        <v>2947</v>
      </c>
      <c r="I1330" s="3" t="s">
        <v>2948</v>
      </c>
      <c r="J1330" s="3" t="s">
        <v>16</v>
      </c>
      <c r="K1330" s="3" t="s">
        <v>236</v>
      </c>
      <c r="L1330" s="3" t="s">
        <v>2949</v>
      </c>
    </row>
    <row r="1331" spans="1:12" x14ac:dyDescent="0.35">
      <c r="A1331" s="3" t="s">
        <v>7215</v>
      </c>
      <c r="B1331" s="3" t="s">
        <v>25</v>
      </c>
      <c r="C1331" s="3">
        <v>419691</v>
      </c>
      <c r="D1331" s="3">
        <v>1</v>
      </c>
      <c r="E1331" s="3">
        <v>277</v>
      </c>
      <c r="F1331" s="4">
        <v>6.2161899999999996E-69</v>
      </c>
      <c r="G1331" s="3">
        <v>215.02500000000001</v>
      </c>
      <c r="H1331" s="3" t="s">
        <v>259</v>
      </c>
      <c r="I1331" s="3" t="s">
        <v>260</v>
      </c>
      <c r="J1331" s="3" t="s">
        <v>16</v>
      </c>
      <c r="K1331" s="3" t="s">
        <v>16</v>
      </c>
      <c r="L1331" s="3" t="s">
        <v>261</v>
      </c>
    </row>
    <row r="1332" spans="1:12" x14ac:dyDescent="0.35">
      <c r="A1332" s="3" t="s">
        <v>7216</v>
      </c>
      <c r="B1332" s="3" t="s">
        <v>25</v>
      </c>
      <c r="C1332" s="3">
        <v>419691</v>
      </c>
      <c r="D1332" s="3">
        <v>1</v>
      </c>
      <c r="E1332" s="3">
        <v>277</v>
      </c>
      <c r="F1332" s="4">
        <v>1.0887599999999999E-55</v>
      </c>
      <c r="G1332" s="3">
        <v>181.12700000000001</v>
      </c>
      <c r="H1332" s="3" t="s">
        <v>259</v>
      </c>
      <c r="I1332" s="3" t="s">
        <v>260</v>
      </c>
      <c r="J1332" s="3" t="s">
        <v>16</v>
      </c>
      <c r="K1332" s="3" t="s">
        <v>16</v>
      </c>
      <c r="L1332" s="3" t="s">
        <v>261</v>
      </c>
    </row>
    <row r="1333" spans="1:12" x14ac:dyDescent="0.35">
      <c r="A1333" s="3" t="s">
        <v>7219</v>
      </c>
      <c r="B1333" s="3" t="s">
        <v>25</v>
      </c>
      <c r="C1333" s="3">
        <v>225497</v>
      </c>
      <c r="D1333" s="3">
        <v>66</v>
      </c>
      <c r="E1333" s="3">
        <v>390</v>
      </c>
      <c r="F1333" s="4">
        <v>3.0442299999999999E-32</v>
      </c>
      <c r="G1333" s="3">
        <v>124.88</v>
      </c>
      <c r="H1333" s="3" t="s">
        <v>7632</v>
      </c>
      <c r="I1333" s="3" t="s">
        <v>7633</v>
      </c>
      <c r="J1333" s="3" t="s">
        <v>16</v>
      </c>
      <c r="K1333" s="3" t="s">
        <v>16</v>
      </c>
      <c r="L1333" s="3" t="s">
        <v>7634</v>
      </c>
    </row>
    <row r="1334" spans="1:12" x14ac:dyDescent="0.35">
      <c r="A1334" s="3" t="s">
        <v>7219</v>
      </c>
      <c r="B1334" s="3" t="s">
        <v>25</v>
      </c>
      <c r="C1334" s="3">
        <v>226147</v>
      </c>
      <c r="D1334" s="3">
        <v>8</v>
      </c>
      <c r="E1334" s="3">
        <v>59</v>
      </c>
      <c r="F1334" s="3">
        <v>1.25697E-3</v>
      </c>
      <c r="G1334" s="3">
        <v>39.336799999999997</v>
      </c>
      <c r="H1334" s="3" t="s">
        <v>6159</v>
      </c>
      <c r="I1334" s="3" t="s">
        <v>6160</v>
      </c>
      <c r="J1334" s="3" t="s">
        <v>113</v>
      </c>
      <c r="K1334" s="3" t="s">
        <v>16</v>
      </c>
      <c r="L1334" s="3" t="s">
        <v>6161</v>
      </c>
    </row>
    <row r="1335" spans="1:12" x14ac:dyDescent="0.35">
      <c r="A1335" s="3" t="s">
        <v>7220</v>
      </c>
      <c r="B1335" s="3" t="s">
        <v>13</v>
      </c>
      <c r="C1335" s="3">
        <v>223528</v>
      </c>
      <c r="D1335" s="3">
        <v>1</v>
      </c>
      <c r="E1335" s="3">
        <v>318</v>
      </c>
      <c r="F1335" s="4">
        <v>3.0697399999999998E-49</v>
      </c>
      <c r="G1335" s="3">
        <v>166.65600000000001</v>
      </c>
      <c r="H1335" s="3" t="s">
        <v>1136</v>
      </c>
      <c r="I1335" s="3" t="s">
        <v>1137</v>
      </c>
      <c r="J1335" s="3" t="s">
        <v>16</v>
      </c>
      <c r="K1335" s="3" t="s">
        <v>1138</v>
      </c>
      <c r="L1335" s="3" t="s">
        <v>1139</v>
      </c>
    </row>
    <row r="1336" spans="1:12" x14ac:dyDescent="0.35">
      <c r="A1336" s="3" t="s">
        <v>7221</v>
      </c>
      <c r="B1336" s="3" t="s">
        <v>13</v>
      </c>
      <c r="C1336" s="3">
        <v>223713</v>
      </c>
      <c r="D1336" s="3">
        <v>12</v>
      </c>
      <c r="E1336" s="3">
        <v>91</v>
      </c>
      <c r="F1336" s="4">
        <v>1.3636900000000001E-9</v>
      </c>
      <c r="G1336" s="3">
        <v>51.3581</v>
      </c>
      <c r="H1336" s="3" t="s">
        <v>191</v>
      </c>
      <c r="I1336" s="3" t="s">
        <v>192</v>
      </c>
      <c r="J1336" s="3" t="s">
        <v>113</v>
      </c>
      <c r="K1336" s="3" t="s">
        <v>193</v>
      </c>
      <c r="L1336" s="3" t="s">
        <v>194</v>
      </c>
    </row>
    <row r="1337" spans="1:12" x14ac:dyDescent="0.35">
      <c r="A1337" s="3" t="s">
        <v>7222</v>
      </c>
      <c r="B1337" s="3" t="s">
        <v>25</v>
      </c>
      <c r="C1337" s="3">
        <v>227268</v>
      </c>
      <c r="D1337" s="3">
        <v>164</v>
      </c>
      <c r="E1337" s="3">
        <v>745</v>
      </c>
      <c r="F1337" s="4">
        <v>3.5317600000000004E-24</v>
      </c>
      <c r="G1337" s="3">
        <v>109.163</v>
      </c>
      <c r="H1337" s="3" t="s">
        <v>2096</v>
      </c>
      <c r="I1337" s="3" t="s">
        <v>2097</v>
      </c>
      <c r="J1337" s="3" t="s">
        <v>99</v>
      </c>
      <c r="K1337" s="3" t="s">
        <v>16</v>
      </c>
      <c r="L1337" s="3" t="s">
        <v>2098</v>
      </c>
    </row>
    <row r="1338" spans="1:12" x14ac:dyDescent="0.35">
      <c r="A1338" s="3" t="s">
        <v>7223</v>
      </c>
      <c r="B1338" s="3" t="s">
        <v>13</v>
      </c>
      <c r="C1338" s="3">
        <v>224584</v>
      </c>
      <c r="D1338" s="3">
        <v>41</v>
      </c>
      <c r="E1338" s="3">
        <v>133</v>
      </c>
      <c r="F1338" s="3">
        <v>3.1836599999999999E-4</v>
      </c>
      <c r="G1338" s="3">
        <v>39.161000000000001</v>
      </c>
      <c r="H1338" s="3" t="s">
        <v>1018</v>
      </c>
      <c r="I1338" s="3" t="s">
        <v>1019</v>
      </c>
      <c r="J1338" s="3" t="s">
        <v>99</v>
      </c>
      <c r="K1338" s="3" t="s">
        <v>1020</v>
      </c>
      <c r="L1338" s="3" t="s">
        <v>1021</v>
      </c>
    </row>
    <row r="1339" spans="1:12" x14ac:dyDescent="0.35">
      <c r="A1339" s="3" t="s">
        <v>7224</v>
      </c>
      <c r="B1339" s="3" t="s">
        <v>25</v>
      </c>
      <c r="C1339" s="3">
        <v>412586</v>
      </c>
      <c r="D1339" s="3">
        <v>18</v>
      </c>
      <c r="E1339" s="3">
        <v>52</v>
      </c>
      <c r="F1339" s="3">
        <v>9.4010799999999992E-3</v>
      </c>
      <c r="G1339" s="3">
        <v>32.347099999999998</v>
      </c>
      <c r="H1339" s="3" t="s">
        <v>3079</v>
      </c>
      <c r="I1339" s="3" t="s">
        <v>3080</v>
      </c>
      <c r="J1339" s="3" t="s">
        <v>74</v>
      </c>
      <c r="K1339" s="3" t="s">
        <v>16</v>
      </c>
      <c r="L1339" s="3" t="s">
        <v>3081</v>
      </c>
    </row>
    <row r="1340" spans="1:12" x14ac:dyDescent="0.35">
      <c r="A1340" s="3" t="s">
        <v>7225</v>
      </c>
      <c r="B1340" s="3" t="s">
        <v>25</v>
      </c>
      <c r="C1340" s="3">
        <v>224985</v>
      </c>
      <c r="D1340" s="3">
        <v>3</v>
      </c>
      <c r="E1340" s="3">
        <v>35</v>
      </c>
      <c r="F1340" s="3">
        <v>5.3257399999999998E-3</v>
      </c>
      <c r="G1340" s="3">
        <v>36.1937</v>
      </c>
      <c r="H1340" s="3" t="s">
        <v>3075</v>
      </c>
      <c r="I1340" s="3" t="s">
        <v>3076</v>
      </c>
      <c r="J1340" s="3" t="s">
        <v>74</v>
      </c>
      <c r="K1340" s="3" t="s">
        <v>16</v>
      </c>
      <c r="L1340" s="3" t="s">
        <v>3077</v>
      </c>
    </row>
    <row r="1341" spans="1:12" x14ac:dyDescent="0.35">
      <c r="A1341" s="3" t="s">
        <v>7226</v>
      </c>
      <c r="B1341" s="3" t="s">
        <v>25</v>
      </c>
      <c r="C1341" s="3">
        <v>327549</v>
      </c>
      <c r="D1341" s="3">
        <v>2</v>
      </c>
      <c r="E1341" s="3">
        <v>201</v>
      </c>
      <c r="F1341" s="4">
        <v>4.7250100000000002E-27</v>
      </c>
      <c r="G1341" s="3">
        <v>102.057</v>
      </c>
      <c r="H1341" s="3" t="s">
        <v>3071</v>
      </c>
      <c r="I1341" s="3" t="s">
        <v>3072</v>
      </c>
      <c r="J1341" s="3" t="s">
        <v>16</v>
      </c>
      <c r="K1341" s="3" t="s">
        <v>16</v>
      </c>
      <c r="L1341" s="3" t="s">
        <v>3073</v>
      </c>
    </row>
    <row r="1342" spans="1:12" x14ac:dyDescent="0.35">
      <c r="A1342" s="3" t="s">
        <v>7227</v>
      </c>
      <c r="B1342" s="3" t="s">
        <v>25</v>
      </c>
      <c r="C1342" s="3">
        <v>418386</v>
      </c>
      <c r="D1342" s="3">
        <v>6</v>
      </c>
      <c r="E1342" s="3">
        <v>99</v>
      </c>
      <c r="F1342" s="4">
        <v>7.5038199999999998E-6</v>
      </c>
      <c r="G1342" s="3">
        <v>42.900300000000001</v>
      </c>
      <c r="H1342" s="3" t="s">
        <v>434</v>
      </c>
      <c r="I1342" s="3" t="s">
        <v>435</v>
      </c>
      <c r="J1342" s="3" t="s">
        <v>16</v>
      </c>
      <c r="K1342" s="3" t="s">
        <v>16</v>
      </c>
      <c r="L1342" s="3" t="s">
        <v>436</v>
      </c>
    </row>
    <row r="1343" spans="1:12" x14ac:dyDescent="0.35">
      <c r="A1343" s="3" t="s">
        <v>7228</v>
      </c>
      <c r="B1343" s="3" t="s">
        <v>13</v>
      </c>
      <c r="C1343" s="3">
        <v>223912</v>
      </c>
      <c r="D1343" s="3">
        <v>1</v>
      </c>
      <c r="E1343" s="3">
        <v>255</v>
      </c>
      <c r="F1343" s="4">
        <v>6.6082999999999997E-14</v>
      </c>
      <c r="G1343" s="3">
        <v>69.575599999999994</v>
      </c>
      <c r="H1343" s="3" t="s">
        <v>2829</v>
      </c>
      <c r="I1343" s="3" t="s">
        <v>2830</v>
      </c>
      <c r="J1343" s="3" t="s">
        <v>16</v>
      </c>
      <c r="K1343" s="3" t="s">
        <v>2831</v>
      </c>
      <c r="L1343" s="3" t="s">
        <v>2832</v>
      </c>
    </row>
    <row r="1344" spans="1:12" x14ac:dyDescent="0.35">
      <c r="A1344" s="3" t="s">
        <v>7229</v>
      </c>
      <c r="B1344" s="3" t="s">
        <v>13</v>
      </c>
      <c r="C1344" s="3">
        <v>224054</v>
      </c>
      <c r="D1344" s="3">
        <v>1</v>
      </c>
      <c r="E1344" s="3">
        <v>300</v>
      </c>
      <c r="F1344" s="4">
        <v>6.9463200000000005E-107</v>
      </c>
      <c r="G1344" s="3">
        <v>313.08999999999997</v>
      </c>
      <c r="H1344" s="3" t="s">
        <v>1590</v>
      </c>
      <c r="I1344" s="3" t="s">
        <v>1591</v>
      </c>
      <c r="J1344" s="3" t="s">
        <v>16</v>
      </c>
      <c r="K1344" s="3" t="s">
        <v>1592</v>
      </c>
      <c r="L1344" s="3" t="s">
        <v>1593</v>
      </c>
    </row>
    <row r="1345" spans="1:12" x14ac:dyDescent="0.35">
      <c r="A1345" s="3" t="s">
        <v>7230</v>
      </c>
      <c r="B1345" s="3" t="s">
        <v>13</v>
      </c>
      <c r="C1345" s="3">
        <v>223944</v>
      </c>
      <c r="D1345" s="3">
        <v>8</v>
      </c>
      <c r="E1345" s="3">
        <v>439</v>
      </c>
      <c r="F1345" s="4">
        <v>1.03394E-98</v>
      </c>
      <c r="G1345" s="3">
        <v>303.834</v>
      </c>
      <c r="H1345" s="3" t="s">
        <v>2850</v>
      </c>
      <c r="I1345" s="3" t="s">
        <v>2851</v>
      </c>
      <c r="J1345" s="3" t="s">
        <v>16</v>
      </c>
      <c r="K1345" s="3" t="s">
        <v>2002</v>
      </c>
      <c r="L1345" s="3" t="s">
        <v>2852</v>
      </c>
    </row>
    <row r="1346" spans="1:12" x14ac:dyDescent="0.35">
      <c r="A1346" s="3" t="s">
        <v>7233</v>
      </c>
      <c r="B1346" s="3" t="s">
        <v>25</v>
      </c>
      <c r="C1346" s="3">
        <v>223532</v>
      </c>
      <c r="D1346" s="3">
        <v>83</v>
      </c>
      <c r="E1346" s="3">
        <v>137</v>
      </c>
      <c r="F1346" s="3">
        <v>2.5324599999999999E-4</v>
      </c>
      <c r="G1346" s="3">
        <v>40.365099999999998</v>
      </c>
      <c r="H1346" s="3" t="s">
        <v>846</v>
      </c>
      <c r="I1346" s="3" t="s">
        <v>847</v>
      </c>
      <c r="J1346" s="3" t="s">
        <v>99</v>
      </c>
      <c r="K1346" s="3" t="s">
        <v>16</v>
      </c>
      <c r="L1346" s="3" t="s">
        <v>848</v>
      </c>
    </row>
    <row r="1347" spans="1:12" x14ac:dyDescent="0.35">
      <c r="A1347" s="3" t="s">
        <v>7234</v>
      </c>
      <c r="B1347" s="3" t="s">
        <v>13</v>
      </c>
      <c r="C1347" s="3">
        <v>225109</v>
      </c>
      <c r="D1347" s="3">
        <v>186</v>
      </c>
      <c r="E1347" s="3">
        <v>368</v>
      </c>
      <c r="F1347" s="4">
        <v>2.0812499999999998E-31</v>
      </c>
      <c r="G1347" s="3">
        <v>117.166</v>
      </c>
      <c r="H1347" s="3" t="s">
        <v>324</v>
      </c>
      <c r="I1347" s="3" t="s">
        <v>325</v>
      </c>
      <c r="J1347" s="3" t="s">
        <v>16</v>
      </c>
      <c r="K1347" s="3" t="s">
        <v>326</v>
      </c>
      <c r="L1347" s="3" t="s">
        <v>327</v>
      </c>
    </row>
    <row r="1348" spans="1:12" x14ac:dyDescent="0.35">
      <c r="A1348" s="3" t="s">
        <v>7235</v>
      </c>
      <c r="B1348" s="3" t="s">
        <v>13</v>
      </c>
      <c r="C1348" s="3">
        <v>225110</v>
      </c>
      <c r="D1348" s="3">
        <v>1</v>
      </c>
      <c r="E1348" s="3">
        <v>230</v>
      </c>
      <c r="F1348" s="4">
        <v>5.9913800000000001E-18</v>
      </c>
      <c r="G1348" s="3">
        <v>80.026200000000003</v>
      </c>
      <c r="H1348" s="3" t="s">
        <v>319</v>
      </c>
      <c r="I1348" s="3" t="s">
        <v>320</v>
      </c>
      <c r="J1348" s="3" t="s">
        <v>16</v>
      </c>
      <c r="K1348" s="3" t="s">
        <v>321</v>
      </c>
      <c r="L1348" s="3" t="s">
        <v>322</v>
      </c>
    </row>
    <row r="1349" spans="1:12" x14ac:dyDescent="0.35">
      <c r="A1349" s="3" t="s">
        <v>7236</v>
      </c>
      <c r="B1349" s="3" t="s">
        <v>25</v>
      </c>
      <c r="C1349" s="3">
        <v>412381</v>
      </c>
      <c r="D1349" s="3">
        <v>13</v>
      </c>
      <c r="E1349" s="3">
        <v>139</v>
      </c>
      <c r="F1349" s="4">
        <v>4.2192699999999997E-12</v>
      </c>
      <c r="G1349" s="3">
        <v>59.714199999999998</v>
      </c>
      <c r="H1349" s="3" t="s">
        <v>639</v>
      </c>
      <c r="I1349" s="3" t="s">
        <v>640</v>
      </c>
      <c r="J1349" s="3" t="s">
        <v>16</v>
      </c>
      <c r="K1349" s="3" t="s">
        <v>16</v>
      </c>
      <c r="L1349" s="3" t="s">
        <v>641</v>
      </c>
    </row>
    <row r="1350" spans="1:12" x14ac:dyDescent="0.35">
      <c r="A1350" s="3" t="s">
        <v>7237</v>
      </c>
      <c r="B1350" s="3" t="s">
        <v>13</v>
      </c>
      <c r="C1350" s="3">
        <v>223669</v>
      </c>
      <c r="D1350" s="3">
        <v>8</v>
      </c>
      <c r="E1350" s="3">
        <v>267</v>
      </c>
      <c r="F1350" s="4">
        <v>1.7847600000000001E-22</v>
      </c>
      <c r="G1350" s="3">
        <v>93.539100000000005</v>
      </c>
      <c r="H1350" s="3" t="s">
        <v>2477</v>
      </c>
      <c r="I1350" s="3" t="s">
        <v>2478</v>
      </c>
      <c r="J1350" s="3" t="s">
        <v>16</v>
      </c>
      <c r="K1350" s="3" t="s">
        <v>259</v>
      </c>
      <c r="L1350" s="3" t="s">
        <v>2479</v>
      </c>
    </row>
    <row r="1351" spans="1:12" x14ac:dyDescent="0.35">
      <c r="A1351" s="3" t="s">
        <v>7238</v>
      </c>
      <c r="B1351" s="3" t="s">
        <v>13</v>
      </c>
      <c r="C1351" s="3">
        <v>224567</v>
      </c>
      <c r="D1351" s="3">
        <v>2</v>
      </c>
      <c r="E1351" s="3">
        <v>432</v>
      </c>
      <c r="F1351" s="4">
        <v>8.59039E-46</v>
      </c>
      <c r="G1351" s="3">
        <v>164.01599999999999</v>
      </c>
      <c r="H1351" s="3" t="s">
        <v>3057</v>
      </c>
      <c r="I1351" s="3" t="s">
        <v>3058</v>
      </c>
      <c r="J1351" s="3" t="s">
        <v>16</v>
      </c>
      <c r="K1351" s="3" t="s">
        <v>148</v>
      </c>
      <c r="L1351" s="3" t="s">
        <v>3059</v>
      </c>
    </row>
    <row r="1352" spans="1:12" x14ac:dyDescent="0.35">
      <c r="A1352" s="3" t="s">
        <v>7239</v>
      </c>
      <c r="B1352" s="3" t="s">
        <v>25</v>
      </c>
      <c r="C1352" s="3">
        <v>223668</v>
      </c>
      <c r="D1352" s="3">
        <v>1</v>
      </c>
      <c r="E1352" s="3">
        <v>412</v>
      </c>
      <c r="F1352" s="4">
        <v>4.2909099999999998E-24</v>
      </c>
      <c r="G1352" s="3">
        <v>104.654</v>
      </c>
      <c r="H1352" s="3" t="s">
        <v>2389</v>
      </c>
      <c r="I1352" s="3" t="s">
        <v>3055</v>
      </c>
      <c r="J1352" s="3" t="s">
        <v>113</v>
      </c>
      <c r="K1352" s="3" t="s">
        <v>16</v>
      </c>
      <c r="L1352" s="3" t="s">
        <v>2390</v>
      </c>
    </row>
    <row r="1353" spans="1:12" x14ac:dyDescent="0.35">
      <c r="A1353" s="3" t="s">
        <v>7240</v>
      </c>
      <c r="B1353" s="3" t="s">
        <v>13</v>
      </c>
      <c r="C1353" s="3">
        <v>223472</v>
      </c>
      <c r="D1353" s="3">
        <v>2</v>
      </c>
      <c r="E1353" s="3">
        <v>271</v>
      </c>
      <c r="F1353" s="4">
        <v>1.66557E-70</v>
      </c>
      <c r="G1353" s="3">
        <v>218.583</v>
      </c>
      <c r="H1353" s="3" t="s">
        <v>3050</v>
      </c>
      <c r="I1353" s="3" t="s">
        <v>3051</v>
      </c>
      <c r="J1353" s="3" t="s">
        <v>16</v>
      </c>
      <c r="K1353" s="3" t="s">
        <v>3052</v>
      </c>
      <c r="L1353" s="3" t="s">
        <v>3053</v>
      </c>
    </row>
    <row r="1354" spans="1:12" x14ac:dyDescent="0.35">
      <c r="A1354" s="3" t="s">
        <v>7241</v>
      </c>
      <c r="B1354" s="3" t="s">
        <v>13</v>
      </c>
      <c r="C1354" s="3">
        <v>224096</v>
      </c>
      <c r="D1354" s="3">
        <v>9</v>
      </c>
      <c r="E1354" s="3">
        <v>289</v>
      </c>
      <c r="F1354" s="4">
        <v>5.1192400000000002E-73</v>
      </c>
      <c r="G1354" s="3">
        <v>225.95</v>
      </c>
      <c r="H1354" s="3" t="s">
        <v>3046</v>
      </c>
      <c r="I1354" s="3" t="s">
        <v>3047</v>
      </c>
      <c r="J1354" s="3" t="s">
        <v>16</v>
      </c>
      <c r="K1354" s="3" t="s">
        <v>90</v>
      </c>
      <c r="L1354" s="3" t="s">
        <v>3048</v>
      </c>
    </row>
    <row r="1355" spans="1:12" x14ac:dyDescent="0.35">
      <c r="A1355" s="3" t="s">
        <v>7242</v>
      </c>
      <c r="B1355" s="3" t="s">
        <v>13</v>
      </c>
      <c r="C1355" s="3">
        <v>226359</v>
      </c>
      <c r="D1355" s="3">
        <v>1</v>
      </c>
      <c r="E1355" s="3">
        <v>348</v>
      </c>
      <c r="F1355" s="4">
        <v>7.2474199999999998E-135</v>
      </c>
      <c r="G1355" s="3">
        <v>387.77100000000002</v>
      </c>
      <c r="H1355" s="3" t="s">
        <v>1432</v>
      </c>
      <c r="I1355" s="3" t="s">
        <v>1433</v>
      </c>
      <c r="J1355" s="3" t="s">
        <v>16</v>
      </c>
      <c r="K1355" s="3" t="s">
        <v>1434</v>
      </c>
      <c r="L1355" s="3" t="s">
        <v>1435</v>
      </c>
    </row>
    <row r="1356" spans="1:12" x14ac:dyDescent="0.35">
      <c r="A1356" s="3" t="s">
        <v>7243</v>
      </c>
      <c r="B1356" s="3" t="s">
        <v>13</v>
      </c>
      <c r="C1356" s="3">
        <v>226129</v>
      </c>
      <c r="D1356" s="3">
        <v>1</v>
      </c>
      <c r="E1356" s="3">
        <v>188</v>
      </c>
      <c r="F1356" s="4">
        <v>1.1758099999999999E-49</v>
      </c>
      <c r="G1356" s="3">
        <v>159.02699999999999</v>
      </c>
      <c r="H1356" s="3" t="s">
        <v>3041</v>
      </c>
      <c r="I1356" s="3" t="s">
        <v>3042</v>
      </c>
      <c r="J1356" s="3" t="s">
        <v>16</v>
      </c>
      <c r="K1356" s="3" t="s">
        <v>982</v>
      </c>
      <c r="L1356" s="3" t="s">
        <v>3043</v>
      </c>
    </row>
    <row r="1357" spans="1:12" x14ac:dyDescent="0.35">
      <c r="A1357" s="3" t="s">
        <v>7244</v>
      </c>
      <c r="B1357" s="3" t="s">
        <v>25</v>
      </c>
      <c r="C1357" s="3">
        <v>224359</v>
      </c>
      <c r="D1357" s="3">
        <v>3</v>
      </c>
      <c r="E1357" s="3">
        <v>251</v>
      </c>
      <c r="F1357" s="4">
        <v>1.3671599999999999E-30</v>
      </c>
      <c r="G1357" s="3">
        <v>116.26300000000001</v>
      </c>
      <c r="H1357" s="3" t="s">
        <v>3037</v>
      </c>
      <c r="I1357" s="3" t="s">
        <v>3038</v>
      </c>
      <c r="J1357" s="3" t="s">
        <v>113</v>
      </c>
      <c r="K1357" s="3" t="s">
        <v>16</v>
      </c>
      <c r="L1357" s="3" t="s">
        <v>3039</v>
      </c>
    </row>
    <row r="1358" spans="1:12" x14ac:dyDescent="0.35">
      <c r="A1358" s="3" t="s">
        <v>7245</v>
      </c>
      <c r="B1358" s="3" t="s">
        <v>13</v>
      </c>
      <c r="C1358" s="3">
        <v>226966</v>
      </c>
      <c r="D1358" s="3">
        <v>57</v>
      </c>
      <c r="E1358" s="3">
        <v>330</v>
      </c>
      <c r="F1358" s="4">
        <v>2.0952599999999999E-107</v>
      </c>
      <c r="G1358" s="3">
        <v>316.22000000000003</v>
      </c>
      <c r="H1358" s="3" t="s">
        <v>3032</v>
      </c>
      <c r="I1358" s="3" t="s">
        <v>3033</v>
      </c>
      <c r="J1358" s="3" t="s">
        <v>16</v>
      </c>
      <c r="K1358" s="3" t="s">
        <v>3034</v>
      </c>
      <c r="L1358" s="3" t="s">
        <v>3035</v>
      </c>
    </row>
    <row r="1359" spans="1:12" x14ac:dyDescent="0.35">
      <c r="A1359" s="3" t="s">
        <v>7246</v>
      </c>
      <c r="B1359" s="3" t="s">
        <v>25</v>
      </c>
      <c r="C1359" s="3">
        <v>226963</v>
      </c>
      <c r="D1359" s="3">
        <v>1</v>
      </c>
      <c r="E1359" s="3">
        <v>251</v>
      </c>
      <c r="F1359" s="4">
        <v>1.01992E-130</v>
      </c>
      <c r="G1359" s="3">
        <v>369.32799999999997</v>
      </c>
      <c r="H1359" s="3" t="s">
        <v>3028</v>
      </c>
      <c r="I1359" s="3" t="s">
        <v>3029</v>
      </c>
      <c r="J1359" s="3" t="s">
        <v>16</v>
      </c>
      <c r="K1359" s="3" t="s">
        <v>16</v>
      </c>
      <c r="L1359" s="3" t="s">
        <v>3030</v>
      </c>
    </row>
    <row r="1360" spans="1:12" x14ac:dyDescent="0.35">
      <c r="A1360" s="3" t="s">
        <v>7247</v>
      </c>
      <c r="B1360" s="3" t="s">
        <v>25</v>
      </c>
      <c r="C1360" s="3">
        <v>412386</v>
      </c>
      <c r="D1360" s="3">
        <v>2</v>
      </c>
      <c r="E1360" s="3">
        <v>319</v>
      </c>
      <c r="F1360" s="4">
        <v>2.16246E-90</v>
      </c>
      <c r="G1360" s="3">
        <v>272.22199999999998</v>
      </c>
      <c r="H1360" s="3" t="s">
        <v>527</v>
      </c>
      <c r="I1360" s="3" t="s">
        <v>3024</v>
      </c>
      <c r="J1360" s="3" t="s">
        <v>16</v>
      </c>
      <c r="K1360" s="3" t="s">
        <v>16</v>
      </c>
      <c r="L1360" s="3" t="s">
        <v>3025</v>
      </c>
    </row>
    <row r="1361" spans="1:12" x14ac:dyDescent="0.35">
      <c r="A1361" s="3" t="s">
        <v>7248</v>
      </c>
      <c r="B1361" s="3" t="s">
        <v>13</v>
      </c>
      <c r="C1361" s="3">
        <v>225251</v>
      </c>
      <c r="D1361" s="3">
        <v>10</v>
      </c>
      <c r="E1361" s="3">
        <v>189</v>
      </c>
      <c r="F1361" s="4">
        <v>1.96463E-38</v>
      </c>
      <c r="G1361" s="3">
        <v>134.32400000000001</v>
      </c>
      <c r="H1361" s="3" t="s">
        <v>3018</v>
      </c>
      <c r="I1361" s="3" t="s">
        <v>3019</v>
      </c>
      <c r="J1361" s="3" t="s">
        <v>113</v>
      </c>
      <c r="K1361" s="3" t="s">
        <v>3020</v>
      </c>
      <c r="L1361" s="3" t="s">
        <v>3021</v>
      </c>
    </row>
    <row r="1362" spans="1:12" x14ac:dyDescent="0.35">
      <c r="A1362" s="3" t="s">
        <v>7249</v>
      </c>
      <c r="B1362" s="3" t="s">
        <v>13</v>
      </c>
      <c r="C1362" s="3">
        <v>225251</v>
      </c>
      <c r="D1362" s="3">
        <v>1</v>
      </c>
      <c r="E1362" s="3">
        <v>325</v>
      </c>
      <c r="F1362" s="4">
        <v>4.6352999999999999E-125</v>
      </c>
      <c r="G1362" s="3">
        <v>360.822</v>
      </c>
      <c r="H1362" s="3" t="s">
        <v>3018</v>
      </c>
      <c r="I1362" s="3" t="s">
        <v>3019</v>
      </c>
      <c r="J1362" s="3" t="s">
        <v>16</v>
      </c>
      <c r="K1362" s="3" t="s">
        <v>3020</v>
      </c>
      <c r="L1362" s="3" t="s">
        <v>3021</v>
      </c>
    </row>
    <row r="1363" spans="1:12" x14ac:dyDescent="0.35">
      <c r="A1363" s="3" t="s">
        <v>7250</v>
      </c>
      <c r="B1363" s="3" t="s">
        <v>25</v>
      </c>
      <c r="C1363" s="3">
        <v>412119</v>
      </c>
      <c r="D1363" s="3">
        <v>1</v>
      </c>
      <c r="E1363" s="3">
        <v>127</v>
      </c>
      <c r="F1363" s="4">
        <v>1.04161E-26</v>
      </c>
      <c r="G1363" s="3">
        <v>96.274100000000004</v>
      </c>
      <c r="H1363" s="3" t="s">
        <v>3014</v>
      </c>
      <c r="I1363" s="3" t="s">
        <v>3015</v>
      </c>
      <c r="J1363" s="3" t="s">
        <v>16</v>
      </c>
      <c r="K1363" s="3" t="s">
        <v>16</v>
      </c>
      <c r="L1363" s="3" t="s">
        <v>3016</v>
      </c>
    </row>
    <row r="1364" spans="1:12" x14ac:dyDescent="0.35">
      <c r="A1364" s="3" t="s">
        <v>7251</v>
      </c>
      <c r="B1364" s="3" t="s">
        <v>25</v>
      </c>
      <c r="C1364" s="3">
        <v>419679</v>
      </c>
      <c r="D1364" s="3">
        <v>1</v>
      </c>
      <c r="E1364" s="3">
        <v>261</v>
      </c>
      <c r="F1364" s="4">
        <v>1.90234E-81</v>
      </c>
      <c r="G1364" s="3">
        <v>244.98400000000001</v>
      </c>
      <c r="H1364" s="3" t="s">
        <v>3007</v>
      </c>
      <c r="I1364" s="3" t="s">
        <v>3008</v>
      </c>
      <c r="J1364" s="3" t="s">
        <v>16</v>
      </c>
      <c r="K1364" s="3" t="s">
        <v>16</v>
      </c>
      <c r="L1364" s="3" t="s">
        <v>3009</v>
      </c>
    </row>
    <row r="1365" spans="1:12" x14ac:dyDescent="0.35">
      <c r="A1365" s="3" t="s">
        <v>7252</v>
      </c>
      <c r="B1365" s="3" t="s">
        <v>13</v>
      </c>
      <c r="C1365" s="3">
        <v>226952</v>
      </c>
      <c r="D1365" s="3">
        <v>1</v>
      </c>
      <c r="E1365" s="3">
        <v>329</v>
      </c>
      <c r="F1365" s="4">
        <v>1.10086E-151</v>
      </c>
      <c r="G1365" s="3">
        <v>428.726</v>
      </c>
      <c r="H1365" s="3" t="s">
        <v>3004</v>
      </c>
      <c r="I1365" s="3" t="s">
        <v>3004</v>
      </c>
      <c r="J1365" s="3" t="s">
        <v>16</v>
      </c>
      <c r="K1365" s="3" t="s">
        <v>3005</v>
      </c>
      <c r="L1365" s="3" t="s">
        <v>1807</v>
      </c>
    </row>
    <row r="1366" spans="1:12" x14ac:dyDescent="0.35">
      <c r="A1366" s="3" t="s">
        <v>7253</v>
      </c>
      <c r="B1366" s="3" t="s">
        <v>13</v>
      </c>
      <c r="C1366" s="3">
        <v>223496</v>
      </c>
      <c r="D1366" s="3">
        <v>1</v>
      </c>
      <c r="E1366" s="3">
        <v>1046</v>
      </c>
      <c r="F1366" s="4">
        <v>2.1210699999999999E-62</v>
      </c>
      <c r="G1366" s="3">
        <v>229.64699999999999</v>
      </c>
      <c r="H1366" s="3" t="s">
        <v>2982</v>
      </c>
      <c r="I1366" s="3" t="s">
        <v>2983</v>
      </c>
      <c r="J1366" s="3" t="s">
        <v>16</v>
      </c>
      <c r="K1366" s="3" t="s">
        <v>2984</v>
      </c>
      <c r="L1366" s="3" t="s">
        <v>2985</v>
      </c>
    </row>
    <row r="1367" spans="1:12" x14ac:dyDescent="0.35">
      <c r="A1367" s="3" t="s">
        <v>7254</v>
      </c>
      <c r="B1367" s="3" t="s">
        <v>13</v>
      </c>
      <c r="C1367" s="3">
        <v>223497</v>
      </c>
      <c r="D1367" s="3">
        <v>1</v>
      </c>
      <c r="E1367" s="3">
        <v>353</v>
      </c>
      <c r="F1367" s="4">
        <v>1.07329E-52</v>
      </c>
      <c r="G1367" s="3">
        <v>180.411</v>
      </c>
      <c r="H1367" s="3" t="s">
        <v>2979</v>
      </c>
      <c r="I1367" s="3" t="s">
        <v>2980</v>
      </c>
      <c r="J1367" s="3" t="s">
        <v>16</v>
      </c>
      <c r="K1367" s="3" t="s">
        <v>828</v>
      </c>
      <c r="L1367" s="3" t="s">
        <v>830</v>
      </c>
    </row>
    <row r="1368" spans="1:12" x14ac:dyDescent="0.35">
      <c r="A1368" s="3" t="s">
        <v>7255</v>
      </c>
      <c r="B1368" s="3" t="s">
        <v>25</v>
      </c>
      <c r="C1368" s="3">
        <v>225240</v>
      </c>
      <c r="D1368" s="3">
        <v>5</v>
      </c>
      <c r="E1368" s="3">
        <v>247</v>
      </c>
      <c r="F1368" s="4">
        <v>2.22464E-35</v>
      </c>
      <c r="G1368" s="3">
        <v>126.405</v>
      </c>
      <c r="H1368" s="3" t="s">
        <v>2975</v>
      </c>
      <c r="I1368" s="3" t="s">
        <v>2976</v>
      </c>
      <c r="J1368" s="3" t="s">
        <v>16</v>
      </c>
      <c r="K1368" s="3" t="s">
        <v>16</v>
      </c>
      <c r="L1368" s="3" t="s">
        <v>2977</v>
      </c>
    </row>
    <row r="1369" spans="1:12" x14ac:dyDescent="0.35">
      <c r="A1369" s="3" t="s">
        <v>7256</v>
      </c>
      <c r="B1369" s="3" t="s">
        <v>25</v>
      </c>
      <c r="C1369" s="3">
        <v>413229</v>
      </c>
      <c r="D1369" s="3">
        <v>3</v>
      </c>
      <c r="E1369" s="3">
        <v>120</v>
      </c>
      <c r="F1369" s="4">
        <v>5.3177699999999999E-19</v>
      </c>
      <c r="G1369" s="3">
        <v>75.915499999999994</v>
      </c>
      <c r="H1369" s="3" t="s">
        <v>263</v>
      </c>
      <c r="I1369" s="3" t="s">
        <v>264</v>
      </c>
      <c r="J1369" s="3" t="s">
        <v>16</v>
      </c>
      <c r="K1369" s="3" t="s">
        <v>16</v>
      </c>
      <c r="L1369" s="3" t="s">
        <v>265</v>
      </c>
    </row>
    <row r="1370" spans="1:12" x14ac:dyDescent="0.35">
      <c r="A1370" s="3" t="s">
        <v>7257</v>
      </c>
      <c r="B1370" s="3" t="s">
        <v>25</v>
      </c>
      <c r="C1370" s="3">
        <v>224328</v>
      </c>
      <c r="D1370" s="3">
        <v>289</v>
      </c>
      <c r="E1370" s="3">
        <v>799</v>
      </c>
      <c r="F1370" s="4">
        <v>6.60319E-118</v>
      </c>
      <c r="G1370" s="3">
        <v>376.30099999999999</v>
      </c>
      <c r="H1370" s="3" t="s">
        <v>2966</v>
      </c>
      <c r="I1370" s="3" t="s">
        <v>2967</v>
      </c>
      <c r="J1370" s="3" t="s">
        <v>113</v>
      </c>
      <c r="K1370" s="3" t="s">
        <v>16</v>
      </c>
      <c r="L1370" s="3" t="s">
        <v>2968</v>
      </c>
    </row>
    <row r="1371" spans="1:12" x14ac:dyDescent="0.35">
      <c r="A1371" s="3" t="s">
        <v>7257</v>
      </c>
      <c r="B1371" s="3" t="s">
        <v>25</v>
      </c>
      <c r="C1371" s="3">
        <v>419878</v>
      </c>
      <c r="D1371" s="3">
        <v>1</v>
      </c>
      <c r="E1371" s="3">
        <v>276</v>
      </c>
      <c r="F1371" s="4">
        <v>6.0453499999999998E-83</v>
      </c>
      <c r="G1371" s="3">
        <v>267.25099999999998</v>
      </c>
      <c r="H1371" s="3" t="s">
        <v>2970</v>
      </c>
      <c r="I1371" s="3" t="s">
        <v>2971</v>
      </c>
      <c r="J1371" s="3" t="s">
        <v>16</v>
      </c>
      <c r="K1371" s="3" t="s">
        <v>16</v>
      </c>
      <c r="L1371" s="3" t="s">
        <v>2972</v>
      </c>
    </row>
    <row r="1372" spans="1:12" x14ac:dyDescent="0.35">
      <c r="A1372" s="3" t="s">
        <v>7258</v>
      </c>
      <c r="B1372" s="3" t="s">
        <v>25</v>
      </c>
      <c r="C1372" s="3">
        <v>412751</v>
      </c>
      <c r="D1372" s="3">
        <v>1</v>
      </c>
      <c r="E1372" s="3">
        <v>149</v>
      </c>
      <c r="F1372" s="4">
        <v>4.9695099999999998E-19</v>
      </c>
      <c r="G1372" s="3">
        <v>78.092500000000001</v>
      </c>
      <c r="H1372" s="3" t="s">
        <v>1506</v>
      </c>
      <c r="I1372" s="3" t="s">
        <v>2963</v>
      </c>
      <c r="J1372" s="3" t="s">
        <v>16</v>
      </c>
      <c r="K1372" s="3" t="s">
        <v>16</v>
      </c>
      <c r="L1372" s="3" t="s">
        <v>2964</v>
      </c>
    </row>
    <row r="1373" spans="1:12" x14ac:dyDescent="0.35">
      <c r="A1373" s="3" t="s">
        <v>7259</v>
      </c>
      <c r="B1373" s="3" t="s">
        <v>25</v>
      </c>
      <c r="C1373" s="3">
        <v>225514</v>
      </c>
      <c r="D1373" s="3">
        <v>9</v>
      </c>
      <c r="E1373" s="3">
        <v>241</v>
      </c>
      <c r="F1373" s="4">
        <v>1.321E-34</v>
      </c>
      <c r="G1373" s="3">
        <v>124.32</v>
      </c>
      <c r="H1373" s="3" t="s">
        <v>1500</v>
      </c>
      <c r="I1373" s="3" t="s">
        <v>1501</v>
      </c>
      <c r="J1373" s="3" t="s">
        <v>16</v>
      </c>
      <c r="K1373" s="3" t="s">
        <v>16</v>
      </c>
      <c r="L1373" s="3" t="s">
        <v>1502</v>
      </c>
    </row>
    <row r="1374" spans="1:12" x14ac:dyDescent="0.35">
      <c r="A1374" s="3" t="s">
        <v>7260</v>
      </c>
      <c r="B1374" s="3" t="s">
        <v>13</v>
      </c>
      <c r="C1374" s="3">
        <v>224183</v>
      </c>
      <c r="D1374" s="3">
        <v>1</v>
      </c>
      <c r="E1374" s="3">
        <v>387</v>
      </c>
      <c r="F1374" s="4">
        <v>5.0314900000000003E-96</v>
      </c>
      <c r="G1374" s="3">
        <v>300.697</v>
      </c>
      <c r="H1374" s="3" t="s">
        <v>1381</v>
      </c>
      <c r="I1374" s="3" t="s">
        <v>1382</v>
      </c>
      <c r="J1374" s="3" t="s">
        <v>16</v>
      </c>
      <c r="K1374" s="3" t="s">
        <v>1383</v>
      </c>
      <c r="L1374" s="3" t="s">
        <v>1384</v>
      </c>
    </row>
    <row r="1375" spans="1:12" x14ac:dyDescent="0.35">
      <c r="A1375" s="3" t="s">
        <v>7260</v>
      </c>
      <c r="B1375" s="3" t="s">
        <v>13</v>
      </c>
      <c r="C1375" s="3">
        <v>225101</v>
      </c>
      <c r="D1375" s="3">
        <v>507</v>
      </c>
      <c r="E1375" s="3">
        <v>645</v>
      </c>
      <c r="F1375" s="4">
        <v>7.0638000000000004E-56</v>
      </c>
      <c r="G1375" s="3">
        <v>186.648</v>
      </c>
      <c r="H1375" s="3" t="s">
        <v>1385</v>
      </c>
      <c r="I1375" s="3" t="s">
        <v>1386</v>
      </c>
      <c r="J1375" s="3" t="s">
        <v>16</v>
      </c>
      <c r="K1375" s="3" t="s">
        <v>1387</v>
      </c>
      <c r="L1375" s="3" t="s">
        <v>1388</v>
      </c>
    </row>
    <row r="1376" spans="1:12" x14ac:dyDescent="0.35">
      <c r="A1376" s="3" t="s">
        <v>7260</v>
      </c>
      <c r="B1376" s="3" t="s">
        <v>13</v>
      </c>
      <c r="C1376" s="3">
        <v>224184</v>
      </c>
      <c r="D1376" s="3">
        <v>407</v>
      </c>
      <c r="E1376" s="3">
        <v>480</v>
      </c>
      <c r="F1376" s="4">
        <v>3.8314800000000001E-20</v>
      </c>
      <c r="G1376" s="3">
        <v>85.039299999999997</v>
      </c>
      <c r="H1376" s="3" t="s">
        <v>1389</v>
      </c>
      <c r="I1376" s="3" t="s">
        <v>1390</v>
      </c>
      <c r="J1376" s="3" t="s">
        <v>16</v>
      </c>
      <c r="K1376" s="3" t="s">
        <v>1391</v>
      </c>
      <c r="L1376" s="3" t="s">
        <v>1392</v>
      </c>
    </row>
    <row r="1377" spans="1:12" x14ac:dyDescent="0.35">
      <c r="A1377" s="3" t="s">
        <v>7261</v>
      </c>
      <c r="B1377" s="3" t="s">
        <v>25</v>
      </c>
      <c r="C1377" s="3">
        <v>226234</v>
      </c>
      <c r="D1377" s="3">
        <v>1</v>
      </c>
      <c r="E1377" s="3">
        <v>273</v>
      </c>
      <c r="F1377" s="4">
        <v>2.17604E-32</v>
      </c>
      <c r="G1377" s="3">
        <v>124.087</v>
      </c>
      <c r="H1377" s="3" t="s">
        <v>2957</v>
      </c>
      <c r="I1377" s="3" t="s">
        <v>2958</v>
      </c>
      <c r="J1377" s="3" t="s">
        <v>99</v>
      </c>
      <c r="K1377" s="3" t="s">
        <v>16</v>
      </c>
      <c r="L1377" s="3" t="s">
        <v>2959</v>
      </c>
    </row>
    <row r="1378" spans="1:12" x14ac:dyDescent="0.35">
      <c r="A1378" s="3" t="s">
        <v>7262</v>
      </c>
      <c r="B1378" s="3" t="s">
        <v>13</v>
      </c>
      <c r="C1378" s="3">
        <v>223680</v>
      </c>
      <c r="D1378" s="3">
        <v>1</v>
      </c>
      <c r="E1378" s="3">
        <v>101</v>
      </c>
      <c r="F1378" s="4">
        <v>1.2806699999999999E-22</v>
      </c>
      <c r="G1378" s="3">
        <v>84.218400000000003</v>
      </c>
      <c r="H1378" s="3" t="s">
        <v>1427</v>
      </c>
      <c r="I1378" s="3" t="s">
        <v>1428</v>
      </c>
      <c r="J1378" s="3" t="s">
        <v>16</v>
      </c>
      <c r="K1378" s="3" t="s">
        <v>1429</v>
      </c>
      <c r="L1378" s="3" t="s">
        <v>1430</v>
      </c>
    </row>
    <row r="1379" spans="1:12" x14ac:dyDescent="0.35">
      <c r="A1379" s="3" t="s">
        <v>7263</v>
      </c>
      <c r="B1379" s="3" t="s">
        <v>13</v>
      </c>
      <c r="C1379" s="3">
        <v>225328</v>
      </c>
      <c r="D1379" s="3">
        <v>4</v>
      </c>
      <c r="E1379" s="3">
        <v>62</v>
      </c>
      <c r="F1379" s="4">
        <v>7.6277899999999997E-11</v>
      </c>
      <c r="G1379" s="3">
        <v>51.612900000000003</v>
      </c>
      <c r="H1379" s="3" t="s">
        <v>2950</v>
      </c>
      <c r="I1379" s="3" t="s">
        <v>2951</v>
      </c>
      <c r="J1379" s="3" t="s">
        <v>16</v>
      </c>
      <c r="K1379" s="3" t="s">
        <v>2952</v>
      </c>
      <c r="L1379" s="3" t="s">
        <v>2953</v>
      </c>
    </row>
    <row r="1380" spans="1:12" x14ac:dyDescent="0.35">
      <c r="A1380" s="3" t="s">
        <v>7264</v>
      </c>
      <c r="B1380" s="3" t="s">
        <v>13</v>
      </c>
      <c r="C1380" s="3">
        <v>224759</v>
      </c>
      <c r="D1380" s="3">
        <v>15</v>
      </c>
      <c r="E1380" s="3">
        <v>137</v>
      </c>
      <c r="F1380" s="4">
        <v>1.14679E-16</v>
      </c>
      <c r="G1380" s="3">
        <v>70.702699999999993</v>
      </c>
      <c r="H1380" s="3" t="s">
        <v>2211</v>
      </c>
      <c r="I1380" s="3" t="s">
        <v>2212</v>
      </c>
      <c r="J1380" s="3" t="s">
        <v>16</v>
      </c>
      <c r="K1380" s="3" t="s">
        <v>193</v>
      </c>
      <c r="L1380" s="3" t="s">
        <v>2213</v>
      </c>
    </row>
    <row r="1381" spans="1:12" x14ac:dyDescent="0.35">
      <c r="A1381" s="3" t="s">
        <v>7265</v>
      </c>
      <c r="B1381" s="3" t="s">
        <v>13</v>
      </c>
      <c r="C1381" s="3">
        <v>224103</v>
      </c>
      <c r="D1381" s="3">
        <v>1</v>
      </c>
      <c r="E1381" s="3">
        <v>199</v>
      </c>
      <c r="F1381" s="4">
        <v>3.4774199999999999E-79</v>
      </c>
      <c r="G1381" s="3">
        <v>235.22399999999999</v>
      </c>
      <c r="H1381" s="3" t="s">
        <v>2241</v>
      </c>
      <c r="I1381" s="3" t="s">
        <v>2242</v>
      </c>
      <c r="J1381" s="3" t="s">
        <v>16</v>
      </c>
      <c r="K1381" s="3" t="s">
        <v>2208</v>
      </c>
      <c r="L1381" s="3" t="s">
        <v>2243</v>
      </c>
    </row>
    <row r="1382" spans="1:12" x14ac:dyDescent="0.35">
      <c r="A1382" s="3" t="s">
        <v>7266</v>
      </c>
      <c r="B1382" s="3" t="s">
        <v>25</v>
      </c>
      <c r="C1382" s="3">
        <v>223532</v>
      </c>
      <c r="D1382" s="3">
        <v>49</v>
      </c>
      <c r="E1382" s="3">
        <v>138</v>
      </c>
      <c r="F1382" s="4">
        <v>7.8392700000000003E-8</v>
      </c>
      <c r="G1382" s="3">
        <v>49.995100000000001</v>
      </c>
      <c r="H1382" s="3" t="s">
        <v>846</v>
      </c>
      <c r="I1382" s="3" t="s">
        <v>847</v>
      </c>
      <c r="J1382" s="3" t="s">
        <v>99</v>
      </c>
      <c r="K1382" s="3" t="s">
        <v>16</v>
      </c>
      <c r="L1382" s="3" t="s">
        <v>848</v>
      </c>
    </row>
    <row r="1383" spans="1:12" x14ac:dyDescent="0.35">
      <c r="A1383" s="3" t="s">
        <v>7267</v>
      </c>
      <c r="B1383" s="3" t="s">
        <v>13</v>
      </c>
      <c r="C1383" s="3">
        <v>224034</v>
      </c>
      <c r="D1383" s="3">
        <v>10</v>
      </c>
      <c r="E1383" s="3">
        <v>485</v>
      </c>
      <c r="F1383" s="4">
        <v>7.2031499999999995E-76</v>
      </c>
      <c r="G1383" s="3">
        <v>246.10300000000001</v>
      </c>
      <c r="H1383" s="3" t="s">
        <v>1733</v>
      </c>
      <c r="I1383" s="3" t="s">
        <v>1734</v>
      </c>
      <c r="J1383" s="3" t="s">
        <v>16</v>
      </c>
      <c r="K1383" s="3" t="s">
        <v>1735</v>
      </c>
      <c r="L1383" s="3" t="s">
        <v>1736</v>
      </c>
    </row>
    <row r="1384" spans="1:12" x14ac:dyDescent="0.35">
      <c r="A1384" s="3" t="s">
        <v>7271</v>
      </c>
      <c r="B1384" s="3" t="s">
        <v>25</v>
      </c>
      <c r="C1384" s="3">
        <v>223394</v>
      </c>
      <c r="D1384" s="3">
        <v>2</v>
      </c>
      <c r="E1384" s="3">
        <v>128</v>
      </c>
      <c r="F1384" s="4">
        <v>4.0458599999999998E-15</v>
      </c>
      <c r="G1384" s="3">
        <v>72.283100000000005</v>
      </c>
      <c r="H1384" s="3" t="s">
        <v>511</v>
      </c>
      <c r="I1384" s="3" t="s">
        <v>2935</v>
      </c>
      <c r="J1384" s="3" t="s">
        <v>113</v>
      </c>
      <c r="K1384" s="3" t="s">
        <v>16</v>
      </c>
      <c r="L1384" s="3" t="s">
        <v>512</v>
      </c>
    </row>
    <row r="1385" spans="1:12" x14ac:dyDescent="0.35">
      <c r="A1385" s="3" t="s">
        <v>7272</v>
      </c>
      <c r="B1385" s="3" t="s">
        <v>13</v>
      </c>
      <c r="C1385" s="3">
        <v>225165</v>
      </c>
      <c r="D1385" s="3">
        <v>1</v>
      </c>
      <c r="E1385" s="3">
        <v>413</v>
      </c>
      <c r="F1385" s="3">
        <v>0</v>
      </c>
      <c r="G1385" s="3">
        <v>625.79899999999998</v>
      </c>
      <c r="H1385" s="3" t="s">
        <v>2930</v>
      </c>
      <c r="I1385" s="3" t="s">
        <v>2931</v>
      </c>
      <c r="J1385" s="3" t="s">
        <v>16</v>
      </c>
      <c r="K1385" s="3" t="s">
        <v>2932</v>
      </c>
      <c r="L1385" s="3" t="s">
        <v>2933</v>
      </c>
    </row>
    <row r="1386" spans="1:12" x14ac:dyDescent="0.35">
      <c r="A1386" s="3" t="s">
        <v>7273</v>
      </c>
      <c r="B1386" s="3" t="s">
        <v>13</v>
      </c>
      <c r="C1386" s="3">
        <v>223612</v>
      </c>
      <c r="D1386" s="3">
        <v>21</v>
      </c>
      <c r="E1386" s="3">
        <v>420</v>
      </c>
      <c r="F1386" s="4">
        <v>1.0229199999999999E-180</v>
      </c>
      <c r="G1386" s="3">
        <v>509.11399999999998</v>
      </c>
      <c r="H1386" s="3" t="s">
        <v>2926</v>
      </c>
      <c r="I1386" s="3" t="s">
        <v>2927</v>
      </c>
      <c r="J1386" s="3" t="s">
        <v>16</v>
      </c>
      <c r="K1386" s="3" t="s">
        <v>1680</v>
      </c>
      <c r="L1386" s="3" t="s">
        <v>2928</v>
      </c>
    </row>
    <row r="1387" spans="1:12" x14ac:dyDescent="0.35">
      <c r="A1387" s="3" t="s">
        <v>7274</v>
      </c>
      <c r="B1387" s="3" t="s">
        <v>13</v>
      </c>
      <c r="C1387" s="3">
        <v>224594</v>
      </c>
      <c r="D1387" s="3">
        <v>1</v>
      </c>
      <c r="E1387" s="3">
        <v>348</v>
      </c>
      <c r="F1387" s="4">
        <v>6.5773499999999999E-42</v>
      </c>
      <c r="G1387" s="3">
        <v>150.14599999999999</v>
      </c>
      <c r="H1387" s="3" t="s">
        <v>2459</v>
      </c>
      <c r="I1387" s="3" t="s">
        <v>2460</v>
      </c>
      <c r="J1387" s="3" t="s">
        <v>16</v>
      </c>
      <c r="K1387" s="3" t="s">
        <v>2461</v>
      </c>
      <c r="L1387" s="3" t="s">
        <v>2462</v>
      </c>
    </row>
    <row r="1388" spans="1:12" x14ac:dyDescent="0.35">
      <c r="A1388" s="3" t="s">
        <v>7275</v>
      </c>
      <c r="B1388" s="3" t="s">
        <v>13</v>
      </c>
      <c r="C1388" s="3">
        <v>223593</v>
      </c>
      <c r="D1388" s="3">
        <v>193</v>
      </c>
      <c r="E1388" s="3">
        <v>508</v>
      </c>
      <c r="F1388" s="3">
        <v>0</v>
      </c>
      <c r="G1388" s="3">
        <v>621.12900000000002</v>
      </c>
      <c r="H1388" s="3" t="s">
        <v>3084</v>
      </c>
      <c r="I1388" s="3" t="s">
        <v>3085</v>
      </c>
      <c r="J1388" s="3" t="s">
        <v>16</v>
      </c>
      <c r="K1388" s="3" t="s">
        <v>3086</v>
      </c>
      <c r="L1388" s="3" t="s">
        <v>3087</v>
      </c>
    </row>
    <row r="1389" spans="1:12" x14ac:dyDescent="0.35">
      <c r="A1389" s="3" t="s">
        <v>7275</v>
      </c>
      <c r="B1389" s="3" t="s">
        <v>13</v>
      </c>
      <c r="C1389" s="3">
        <v>223592</v>
      </c>
      <c r="D1389" s="3">
        <v>1</v>
      </c>
      <c r="E1389" s="3">
        <v>192</v>
      </c>
      <c r="F1389" s="4">
        <v>2.3691799999999999E-79</v>
      </c>
      <c r="G1389" s="3">
        <v>246.01599999999999</v>
      </c>
      <c r="H1389" s="3" t="s">
        <v>3088</v>
      </c>
      <c r="I1389" s="3" t="s">
        <v>3089</v>
      </c>
      <c r="J1389" s="3" t="s">
        <v>16</v>
      </c>
      <c r="K1389" s="3" t="s">
        <v>3090</v>
      </c>
      <c r="L1389" s="3" t="s">
        <v>3091</v>
      </c>
    </row>
    <row r="1390" spans="1:12" x14ac:dyDescent="0.35">
      <c r="A1390" s="3" t="s">
        <v>7276</v>
      </c>
      <c r="B1390" s="3" t="s">
        <v>25</v>
      </c>
      <c r="C1390" s="3">
        <v>419679</v>
      </c>
      <c r="D1390" s="3">
        <v>1</v>
      </c>
      <c r="E1390" s="3">
        <v>272</v>
      </c>
      <c r="F1390" s="4">
        <v>1.3381799999999999E-42</v>
      </c>
      <c r="G1390" s="3">
        <v>146.38999999999999</v>
      </c>
      <c r="H1390" s="3" t="s">
        <v>3007</v>
      </c>
      <c r="I1390" s="3" t="s">
        <v>3008</v>
      </c>
      <c r="J1390" s="3" t="s">
        <v>16</v>
      </c>
      <c r="K1390" s="3" t="s">
        <v>16</v>
      </c>
      <c r="L1390" s="3" t="s">
        <v>3009</v>
      </c>
    </row>
    <row r="1391" spans="1:12" x14ac:dyDescent="0.35">
      <c r="A1391" s="3" t="s">
        <v>7277</v>
      </c>
      <c r="B1391" s="3" t="s">
        <v>13</v>
      </c>
      <c r="C1391" s="3">
        <v>225153</v>
      </c>
      <c r="D1391" s="3">
        <v>1</v>
      </c>
      <c r="E1391" s="3">
        <v>431</v>
      </c>
      <c r="F1391" s="4">
        <v>2.5920800000000002E-29</v>
      </c>
      <c r="G1391" s="3">
        <v>119.857</v>
      </c>
      <c r="H1391" s="3" t="s">
        <v>54</v>
      </c>
      <c r="I1391" s="3" t="s">
        <v>55</v>
      </c>
      <c r="J1391" s="3" t="s">
        <v>16</v>
      </c>
      <c r="K1391" s="3" t="s">
        <v>56</v>
      </c>
      <c r="L1391" s="3" t="s">
        <v>57</v>
      </c>
    </row>
    <row r="1392" spans="1:12" x14ac:dyDescent="0.35">
      <c r="A1392" s="3" t="s">
        <v>7278</v>
      </c>
      <c r="B1392" s="3" t="s">
        <v>13</v>
      </c>
      <c r="C1392" s="3">
        <v>224137</v>
      </c>
      <c r="D1392" s="3">
        <v>5</v>
      </c>
      <c r="E1392" s="3">
        <v>288</v>
      </c>
      <c r="F1392" s="4">
        <v>2.0155000000000001E-34</v>
      </c>
      <c r="G1392" s="3">
        <v>126.44499999999999</v>
      </c>
      <c r="H1392" s="3" t="s">
        <v>7635</v>
      </c>
      <c r="I1392" s="3" t="s">
        <v>7636</v>
      </c>
      <c r="J1392" s="3" t="s">
        <v>16</v>
      </c>
      <c r="K1392" s="3" t="s">
        <v>1141</v>
      </c>
      <c r="L1392" s="3" t="s">
        <v>1143</v>
      </c>
    </row>
    <row r="1393" spans="1:12" x14ac:dyDescent="0.35">
      <c r="A1393" s="3" t="s">
        <v>7279</v>
      </c>
      <c r="B1393" s="3" t="s">
        <v>13</v>
      </c>
      <c r="C1393" s="3">
        <v>223515</v>
      </c>
      <c r="D1393" s="3">
        <v>1</v>
      </c>
      <c r="E1393" s="3">
        <v>359</v>
      </c>
      <c r="F1393" s="4">
        <v>2.15575E-26</v>
      </c>
      <c r="G1393" s="3">
        <v>108.11199999999999</v>
      </c>
      <c r="H1393" s="3" t="s">
        <v>1123</v>
      </c>
      <c r="I1393" s="3" t="s">
        <v>1124</v>
      </c>
      <c r="J1393" s="3" t="s">
        <v>16</v>
      </c>
      <c r="K1393" s="3" t="s">
        <v>852</v>
      </c>
      <c r="L1393" s="3" t="s">
        <v>1125</v>
      </c>
    </row>
    <row r="1394" spans="1:12" x14ac:dyDescent="0.35">
      <c r="A1394" s="3" t="s">
        <v>7280</v>
      </c>
      <c r="B1394" s="3" t="s">
        <v>13</v>
      </c>
      <c r="C1394" s="3">
        <v>223539</v>
      </c>
      <c r="D1394" s="3">
        <v>8</v>
      </c>
      <c r="E1394" s="3">
        <v>262</v>
      </c>
      <c r="F1394" s="4">
        <v>1.1225600000000001E-23</v>
      </c>
      <c r="G1394" s="3">
        <v>98.616799999999998</v>
      </c>
      <c r="H1394" s="3" t="s">
        <v>410</v>
      </c>
      <c r="I1394" s="3" t="s">
        <v>411</v>
      </c>
      <c r="J1394" s="3" t="s">
        <v>16</v>
      </c>
      <c r="K1394" s="3" t="s">
        <v>412</v>
      </c>
      <c r="L1394" s="3" t="s">
        <v>413</v>
      </c>
    </row>
    <row r="1395" spans="1:12" x14ac:dyDescent="0.35">
      <c r="A1395" s="3" t="s">
        <v>7281</v>
      </c>
      <c r="B1395" s="3" t="s">
        <v>13</v>
      </c>
      <c r="C1395" s="3">
        <v>223539</v>
      </c>
      <c r="D1395" s="3">
        <v>3</v>
      </c>
      <c r="E1395" s="3">
        <v>282</v>
      </c>
      <c r="F1395" s="4">
        <v>6.7996999999999998E-13</v>
      </c>
      <c r="G1395" s="3">
        <v>67.800899999999999</v>
      </c>
      <c r="H1395" s="3" t="s">
        <v>410</v>
      </c>
      <c r="I1395" s="3" t="s">
        <v>411</v>
      </c>
      <c r="J1395" s="3" t="s">
        <v>16</v>
      </c>
      <c r="K1395" s="3" t="s">
        <v>412</v>
      </c>
      <c r="L1395" s="3" t="s">
        <v>413</v>
      </c>
    </row>
    <row r="1396" spans="1:12" x14ac:dyDescent="0.35">
      <c r="A1396" s="3" t="s">
        <v>7282</v>
      </c>
      <c r="B1396" s="3" t="s">
        <v>25</v>
      </c>
      <c r="C1396" s="3">
        <v>412865</v>
      </c>
      <c r="D1396" s="3">
        <v>4</v>
      </c>
      <c r="E1396" s="3">
        <v>260</v>
      </c>
      <c r="F1396" s="4">
        <v>1.1726900000000001E-31</v>
      </c>
      <c r="G1396" s="3">
        <v>117.49</v>
      </c>
      <c r="H1396" s="3" t="s">
        <v>1129</v>
      </c>
      <c r="I1396" s="3" t="s">
        <v>1130</v>
      </c>
      <c r="J1396" s="3" t="s">
        <v>16</v>
      </c>
      <c r="K1396" s="3" t="s">
        <v>16</v>
      </c>
      <c r="L1396" s="3" t="s">
        <v>1131</v>
      </c>
    </row>
    <row r="1397" spans="1:12" x14ac:dyDescent="0.35">
      <c r="A1397" s="3" t="s">
        <v>7283</v>
      </c>
      <c r="B1397" s="3" t="s">
        <v>13</v>
      </c>
      <c r="C1397" s="3">
        <v>223515</v>
      </c>
      <c r="D1397" s="3">
        <v>3</v>
      </c>
      <c r="E1397" s="3">
        <v>386</v>
      </c>
      <c r="F1397" s="4">
        <v>1.5910900000000001E-14</v>
      </c>
      <c r="G1397" s="3">
        <v>74.214200000000005</v>
      </c>
      <c r="H1397" s="3" t="s">
        <v>1123</v>
      </c>
      <c r="I1397" s="3" t="s">
        <v>1124</v>
      </c>
      <c r="J1397" s="3" t="s">
        <v>16</v>
      </c>
      <c r="K1397" s="3" t="s">
        <v>852</v>
      </c>
      <c r="L1397" s="3" t="s">
        <v>1125</v>
      </c>
    </row>
    <row r="1398" spans="1:12" x14ac:dyDescent="0.35">
      <c r="A1398" s="3" t="s">
        <v>7284</v>
      </c>
      <c r="B1398" s="3" t="s">
        <v>13</v>
      </c>
      <c r="C1398" s="3">
        <v>225059</v>
      </c>
      <c r="D1398" s="3">
        <v>9</v>
      </c>
      <c r="E1398" s="3">
        <v>226</v>
      </c>
      <c r="F1398" s="4">
        <v>7.0037899999999996E-81</v>
      </c>
      <c r="G1398" s="3">
        <v>241.37100000000001</v>
      </c>
      <c r="H1398" s="3" t="s">
        <v>603</v>
      </c>
      <c r="I1398" s="3" t="s">
        <v>604</v>
      </c>
      <c r="J1398" s="3" t="s">
        <v>16</v>
      </c>
      <c r="K1398" s="3" t="s">
        <v>605</v>
      </c>
      <c r="L1398" s="3" t="s">
        <v>606</v>
      </c>
    </row>
    <row r="1399" spans="1:12" x14ac:dyDescent="0.35">
      <c r="A1399" s="3" t="s">
        <v>7285</v>
      </c>
      <c r="B1399" s="3" t="s">
        <v>25</v>
      </c>
      <c r="C1399" s="3">
        <v>419967</v>
      </c>
      <c r="D1399" s="3">
        <v>4</v>
      </c>
      <c r="E1399" s="3">
        <v>258</v>
      </c>
      <c r="F1399" s="4">
        <v>6.2379500000000001E-87</v>
      </c>
      <c r="G1399" s="3">
        <v>258.88799999999998</v>
      </c>
      <c r="H1399" s="3" t="s">
        <v>599</v>
      </c>
      <c r="I1399" s="3" t="s">
        <v>600</v>
      </c>
      <c r="J1399" s="3" t="s">
        <v>16</v>
      </c>
      <c r="K1399" s="3" t="s">
        <v>16</v>
      </c>
      <c r="L1399" s="3" t="s">
        <v>601</v>
      </c>
    </row>
    <row r="1400" spans="1:12" x14ac:dyDescent="0.35">
      <c r="A1400" s="3" t="s">
        <v>7286</v>
      </c>
      <c r="B1400" s="3" t="s">
        <v>13</v>
      </c>
      <c r="C1400" s="3">
        <v>223563</v>
      </c>
      <c r="D1400" s="3">
        <v>25</v>
      </c>
      <c r="E1400" s="3">
        <v>232</v>
      </c>
      <c r="F1400" s="4">
        <v>1.7233099999999999E-61</v>
      </c>
      <c r="G1400" s="3">
        <v>193.40199999999999</v>
      </c>
      <c r="H1400" s="3" t="s">
        <v>594</v>
      </c>
      <c r="I1400" s="3" t="s">
        <v>595</v>
      </c>
      <c r="J1400" s="3" t="s">
        <v>16</v>
      </c>
      <c r="K1400" s="3" t="s">
        <v>596</v>
      </c>
      <c r="L1400" s="3" t="s">
        <v>597</v>
      </c>
    </row>
    <row r="1401" spans="1:12" x14ac:dyDescent="0.35">
      <c r="A1401" s="3" t="s">
        <v>7287</v>
      </c>
      <c r="B1401" s="3" t="s">
        <v>25</v>
      </c>
      <c r="C1401" s="3">
        <v>226453</v>
      </c>
      <c r="D1401" s="3">
        <v>1</v>
      </c>
      <c r="E1401" s="3">
        <v>223</v>
      </c>
      <c r="F1401" s="4">
        <v>1.7162500000000002E-52</v>
      </c>
      <c r="G1401" s="3">
        <v>170.613</v>
      </c>
      <c r="H1401" s="3" t="s">
        <v>590</v>
      </c>
      <c r="I1401" s="3" t="s">
        <v>591</v>
      </c>
      <c r="J1401" s="3" t="s">
        <v>16</v>
      </c>
      <c r="K1401" s="3" t="s">
        <v>16</v>
      </c>
      <c r="L1401" s="3" t="s">
        <v>592</v>
      </c>
    </row>
    <row r="1402" spans="1:12" x14ac:dyDescent="0.35">
      <c r="A1402" s="3" t="s">
        <v>7288</v>
      </c>
      <c r="B1402" s="3" t="s">
        <v>13</v>
      </c>
      <c r="C1402" s="3">
        <v>224235</v>
      </c>
      <c r="D1402" s="3">
        <v>4</v>
      </c>
      <c r="E1402" s="3">
        <v>304</v>
      </c>
      <c r="F1402" s="4">
        <v>5.4047000000000003E-86</v>
      </c>
      <c r="G1402" s="3">
        <v>260.048</v>
      </c>
      <c r="H1402" s="3" t="s">
        <v>585</v>
      </c>
      <c r="I1402" s="3" t="s">
        <v>586</v>
      </c>
      <c r="J1402" s="3" t="s">
        <v>16</v>
      </c>
      <c r="K1402" s="3" t="s">
        <v>587</v>
      </c>
      <c r="L1402" s="3" t="s">
        <v>588</v>
      </c>
    </row>
    <row r="1403" spans="1:12" x14ac:dyDescent="0.35">
      <c r="A1403" s="3" t="s">
        <v>7291</v>
      </c>
      <c r="B1403" s="3" t="s">
        <v>25</v>
      </c>
      <c r="C1403" s="3">
        <v>418430</v>
      </c>
      <c r="D1403" s="3">
        <v>12</v>
      </c>
      <c r="E1403" s="3">
        <v>93</v>
      </c>
      <c r="F1403" s="3">
        <v>6.6339299999999997E-3</v>
      </c>
      <c r="G1403" s="3">
        <v>36.0289</v>
      </c>
      <c r="H1403" s="3" t="s">
        <v>501</v>
      </c>
      <c r="I1403" s="3" t="s">
        <v>577</v>
      </c>
      <c r="J1403" s="3" t="s">
        <v>113</v>
      </c>
      <c r="K1403" s="3" t="s">
        <v>16</v>
      </c>
      <c r="L1403" s="3" t="s">
        <v>578</v>
      </c>
    </row>
    <row r="1404" spans="1:12" x14ac:dyDescent="0.35">
      <c r="A1404" s="3" t="s">
        <v>7292</v>
      </c>
      <c r="B1404" s="3" t="s">
        <v>13</v>
      </c>
      <c r="C1404" s="3">
        <v>224163</v>
      </c>
      <c r="D1404" s="3">
        <v>2</v>
      </c>
      <c r="E1404" s="3">
        <v>307</v>
      </c>
      <c r="F1404" s="3">
        <v>0</v>
      </c>
      <c r="G1404" s="3">
        <v>533.82399999999996</v>
      </c>
      <c r="H1404" s="3" t="s">
        <v>572</v>
      </c>
      <c r="I1404" s="3" t="s">
        <v>573</v>
      </c>
      <c r="J1404" s="3" t="s">
        <v>16</v>
      </c>
      <c r="K1404" s="3" t="s">
        <v>574</v>
      </c>
      <c r="L1404" s="3" t="s">
        <v>575</v>
      </c>
    </row>
    <row r="1405" spans="1:12" x14ac:dyDescent="0.35">
      <c r="A1405" s="3" t="s">
        <v>7293</v>
      </c>
      <c r="B1405" s="3" t="s">
        <v>13</v>
      </c>
      <c r="C1405" s="3">
        <v>223743</v>
      </c>
      <c r="D1405" s="3">
        <v>88</v>
      </c>
      <c r="E1405" s="3">
        <v>212</v>
      </c>
      <c r="F1405" s="4">
        <v>2.71651E-11</v>
      </c>
      <c r="G1405" s="3">
        <v>60.951900000000002</v>
      </c>
      <c r="H1405" s="3" t="s">
        <v>567</v>
      </c>
      <c r="I1405" s="3" t="s">
        <v>568</v>
      </c>
      <c r="J1405" s="3" t="s">
        <v>99</v>
      </c>
      <c r="K1405" s="3" t="s">
        <v>569</v>
      </c>
      <c r="L1405" s="3" t="s">
        <v>570</v>
      </c>
    </row>
    <row r="1406" spans="1:12" x14ac:dyDescent="0.35">
      <c r="A1406" s="3" t="s">
        <v>7294</v>
      </c>
      <c r="B1406" s="3" t="s">
        <v>13</v>
      </c>
      <c r="C1406" s="3">
        <v>223577</v>
      </c>
      <c r="D1406" s="3">
        <v>81</v>
      </c>
      <c r="E1406" s="3">
        <v>254</v>
      </c>
      <c r="F1406" s="4">
        <v>1.98028E-42</v>
      </c>
      <c r="G1406" s="3">
        <v>143.178</v>
      </c>
      <c r="H1406" s="3" t="s">
        <v>563</v>
      </c>
      <c r="I1406" s="3" t="s">
        <v>564</v>
      </c>
      <c r="J1406" s="3" t="s">
        <v>16</v>
      </c>
      <c r="K1406" s="3" t="s">
        <v>123</v>
      </c>
      <c r="L1406" s="3" t="s">
        <v>565</v>
      </c>
    </row>
    <row r="1407" spans="1:12" x14ac:dyDescent="0.35">
      <c r="A1407" s="3" t="s">
        <v>7295</v>
      </c>
      <c r="B1407" s="3" t="s">
        <v>13</v>
      </c>
      <c r="C1407" s="3">
        <v>223556</v>
      </c>
      <c r="D1407" s="3">
        <v>1</v>
      </c>
      <c r="E1407" s="3">
        <v>706</v>
      </c>
      <c r="F1407" s="3">
        <v>0</v>
      </c>
      <c r="G1407" s="3">
        <v>1082.6600000000001</v>
      </c>
      <c r="H1407" s="3" t="s">
        <v>558</v>
      </c>
      <c r="I1407" s="3" t="s">
        <v>559</v>
      </c>
      <c r="J1407" s="3" t="s">
        <v>16</v>
      </c>
      <c r="K1407" s="3" t="s">
        <v>560</v>
      </c>
      <c r="L1407" s="3" t="s">
        <v>561</v>
      </c>
    </row>
    <row r="1408" spans="1:12" x14ac:dyDescent="0.35">
      <c r="A1408" s="3" t="s">
        <v>7296</v>
      </c>
      <c r="B1408" s="3" t="s">
        <v>13</v>
      </c>
      <c r="C1408" s="3">
        <v>223127</v>
      </c>
      <c r="D1408" s="3">
        <v>2</v>
      </c>
      <c r="E1408" s="3">
        <v>149</v>
      </c>
      <c r="F1408" s="4">
        <v>1.71891E-88</v>
      </c>
      <c r="G1408" s="3">
        <v>254.43199999999999</v>
      </c>
      <c r="H1408" s="3" t="s">
        <v>553</v>
      </c>
      <c r="I1408" s="3" t="s">
        <v>554</v>
      </c>
      <c r="J1408" s="3" t="s">
        <v>16</v>
      </c>
      <c r="K1408" s="3" t="s">
        <v>555</v>
      </c>
      <c r="L1408" s="3" t="s">
        <v>556</v>
      </c>
    </row>
    <row r="1409" spans="1:12" x14ac:dyDescent="0.35">
      <c r="A1409" s="3" t="s">
        <v>7297</v>
      </c>
      <c r="B1409" s="3" t="s">
        <v>13</v>
      </c>
      <c r="C1409" s="3">
        <v>223126</v>
      </c>
      <c r="D1409" s="3">
        <v>1</v>
      </c>
      <c r="E1409" s="3">
        <v>136</v>
      </c>
      <c r="F1409" s="4">
        <v>1.2061400000000001E-69</v>
      </c>
      <c r="G1409" s="3">
        <v>205.15799999999999</v>
      </c>
      <c r="H1409" s="3" t="s">
        <v>548</v>
      </c>
      <c r="I1409" s="3" t="s">
        <v>549</v>
      </c>
      <c r="J1409" s="3" t="s">
        <v>16</v>
      </c>
      <c r="K1409" s="3" t="s">
        <v>550</v>
      </c>
      <c r="L1409" s="3" t="s">
        <v>551</v>
      </c>
    </row>
    <row r="1410" spans="1:12" x14ac:dyDescent="0.35">
      <c r="A1410" s="3" t="s">
        <v>7298</v>
      </c>
      <c r="B1410" s="3" t="s">
        <v>13</v>
      </c>
      <c r="C1410" s="3">
        <v>223591</v>
      </c>
      <c r="D1410" s="3">
        <v>3</v>
      </c>
      <c r="E1410" s="3">
        <v>127</v>
      </c>
      <c r="F1410" s="4">
        <v>3.8119100000000002E-23</v>
      </c>
      <c r="G1410" s="3">
        <v>89.837999999999994</v>
      </c>
      <c r="H1410" s="3" t="s">
        <v>543</v>
      </c>
      <c r="I1410" s="3" t="s">
        <v>544</v>
      </c>
      <c r="J1410" s="3" t="s">
        <v>16</v>
      </c>
      <c r="K1410" s="3" t="s">
        <v>545</v>
      </c>
      <c r="L1410" s="3" t="s">
        <v>546</v>
      </c>
    </row>
    <row r="1411" spans="1:12" x14ac:dyDescent="0.35">
      <c r="A1411" s="3" t="s">
        <v>7299</v>
      </c>
      <c r="B1411" s="3" t="s">
        <v>13</v>
      </c>
      <c r="C1411" s="3">
        <v>223487</v>
      </c>
      <c r="D1411" s="3">
        <v>1</v>
      </c>
      <c r="E1411" s="3">
        <v>234</v>
      </c>
      <c r="F1411" s="4">
        <v>6.0325399999999996E-132</v>
      </c>
      <c r="G1411" s="3">
        <v>371.03199999999998</v>
      </c>
      <c r="H1411" s="3" t="s">
        <v>539</v>
      </c>
      <c r="I1411" s="3" t="s">
        <v>540</v>
      </c>
      <c r="J1411" s="3" t="s">
        <v>16</v>
      </c>
      <c r="K1411" s="3" t="s">
        <v>541</v>
      </c>
      <c r="L1411" s="3" t="s">
        <v>537</v>
      </c>
    </row>
    <row r="1412" spans="1:12" x14ac:dyDescent="0.35">
      <c r="A1412" s="3" t="s">
        <v>7300</v>
      </c>
      <c r="B1412" s="3" t="s">
        <v>13</v>
      </c>
      <c r="C1412" s="3">
        <v>223488</v>
      </c>
      <c r="D1412" s="3">
        <v>1</v>
      </c>
      <c r="E1412" s="3">
        <v>252</v>
      </c>
      <c r="F1412" s="4">
        <v>8.6624199999999992E-130</v>
      </c>
      <c r="G1412" s="3">
        <v>366.89699999999999</v>
      </c>
      <c r="H1412" s="3" t="s">
        <v>534</v>
      </c>
      <c r="I1412" s="3" t="s">
        <v>535</v>
      </c>
      <c r="J1412" s="3" t="s">
        <v>16</v>
      </c>
      <c r="K1412" s="3" t="s">
        <v>536</v>
      </c>
      <c r="L1412" s="3" t="s">
        <v>537</v>
      </c>
    </row>
    <row r="1413" spans="1:12" x14ac:dyDescent="0.35">
      <c r="A1413" s="3" t="s">
        <v>7301</v>
      </c>
      <c r="B1413" s="3" t="s">
        <v>13</v>
      </c>
      <c r="C1413" s="3">
        <v>226645</v>
      </c>
      <c r="D1413" s="3">
        <v>11</v>
      </c>
      <c r="E1413" s="3">
        <v>305</v>
      </c>
      <c r="F1413" s="4">
        <v>1.9892600000000002E-64</v>
      </c>
      <c r="G1413" s="3">
        <v>205.55799999999999</v>
      </c>
      <c r="H1413" s="3" t="s">
        <v>530</v>
      </c>
      <c r="I1413" s="3" t="s">
        <v>531</v>
      </c>
      <c r="J1413" s="3" t="s">
        <v>16</v>
      </c>
      <c r="K1413" s="3" t="s">
        <v>527</v>
      </c>
      <c r="L1413" s="3" t="s">
        <v>532</v>
      </c>
    </row>
    <row r="1414" spans="1:12" x14ac:dyDescent="0.35">
      <c r="A1414" s="3" t="s">
        <v>7302</v>
      </c>
      <c r="B1414" s="3" t="s">
        <v>13</v>
      </c>
      <c r="C1414" s="3">
        <v>223633</v>
      </c>
      <c r="D1414" s="3">
        <v>1</v>
      </c>
      <c r="E1414" s="3">
        <v>292</v>
      </c>
      <c r="F1414" s="4">
        <v>2.4720900000000001E-76</v>
      </c>
      <c r="G1414" s="3">
        <v>234.75899999999999</v>
      </c>
      <c r="H1414" s="3" t="s">
        <v>525</v>
      </c>
      <c r="I1414" s="3" t="s">
        <v>526</v>
      </c>
      <c r="J1414" s="3" t="s">
        <v>16</v>
      </c>
      <c r="K1414" s="3" t="s">
        <v>527</v>
      </c>
      <c r="L1414" s="3" t="s">
        <v>528</v>
      </c>
    </row>
    <row r="1415" spans="1:12" x14ac:dyDescent="0.35">
      <c r="A1415" s="3" t="s">
        <v>7303</v>
      </c>
      <c r="B1415" s="3" t="s">
        <v>13</v>
      </c>
      <c r="C1415" s="3">
        <v>223755</v>
      </c>
      <c r="D1415" s="3">
        <v>36</v>
      </c>
      <c r="E1415" s="3">
        <v>392</v>
      </c>
      <c r="F1415" s="4">
        <v>1.2124900000000001E-77</v>
      </c>
      <c r="G1415" s="3">
        <v>243.886</v>
      </c>
      <c r="H1415" s="3" t="s">
        <v>520</v>
      </c>
      <c r="I1415" s="3" t="s">
        <v>521</v>
      </c>
      <c r="J1415" s="3" t="s">
        <v>16</v>
      </c>
      <c r="K1415" s="3" t="s">
        <v>522</v>
      </c>
      <c r="L1415" s="3" t="s">
        <v>523</v>
      </c>
    </row>
    <row r="1416" spans="1:12" x14ac:dyDescent="0.35">
      <c r="A1416" s="3" t="s">
        <v>7304</v>
      </c>
      <c r="B1416" s="3" t="s">
        <v>13</v>
      </c>
      <c r="C1416" s="3">
        <v>223688</v>
      </c>
      <c r="D1416" s="3">
        <v>5</v>
      </c>
      <c r="E1416" s="3">
        <v>135</v>
      </c>
      <c r="F1416" s="4">
        <v>1.8606100000000001E-46</v>
      </c>
      <c r="G1416" s="3">
        <v>147.047</v>
      </c>
      <c r="H1416" s="3" t="s">
        <v>7637</v>
      </c>
      <c r="I1416" s="3" t="s">
        <v>7638</v>
      </c>
      <c r="J1416" s="3" t="s">
        <v>16</v>
      </c>
      <c r="K1416" s="3" t="s">
        <v>274</v>
      </c>
      <c r="L1416" s="3" t="s">
        <v>7639</v>
      </c>
    </row>
    <row r="1417" spans="1:12" x14ac:dyDescent="0.35">
      <c r="A1417" s="3" t="s">
        <v>7305</v>
      </c>
      <c r="B1417" s="3" t="s">
        <v>25</v>
      </c>
      <c r="C1417" s="3">
        <v>412893</v>
      </c>
      <c r="D1417" s="3">
        <v>54</v>
      </c>
      <c r="E1417" s="3">
        <v>257</v>
      </c>
      <c r="F1417" s="4">
        <v>2.23382E-32</v>
      </c>
      <c r="G1417" s="3">
        <v>117.42100000000001</v>
      </c>
      <c r="H1417" s="3" t="s">
        <v>167</v>
      </c>
      <c r="I1417" s="3" t="s">
        <v>168</v>
      </c>
      <c r="J1417" s="3" t="s">
        <v>16</v>
      </c>
      <c r="K1417" s="3" t="s">
        <v>16</v>
      </c>
      <c r="L1417" s="3" t="s">
        <v>169</v>
      </c>
    </row>
    <row r="1418" spans="1:12" x14ac:dyDescent="0.35">
      <c r="A1418" s="3" t="s">
        <v>7306</v>
      </c>
      <c r="B1418" s="3" t="s">
        <v>13</v>
      </c>
      <c r="C1418" s="3">
        <v>224407</v>
      </c>
      <c r="D1418" s="3">
        <v>1</v>
      </c>
      <c r="E1418" s="3">
        <v>146</v>
      </c>
      <c r="F1418" s="4">
        <v>2.8931000000000001E-84</v>
      </c>
      <c r="G1418" s="3">
        <v>243.285</v>
      </c>
      <c r="H1418" s="3" t="s">
        <v>514</v>
      </c>
      <c r="I1418" s="3" t="s">
        <v>515</v>
      </c>
      <c r="J1418" s="3" t="s">
        <v>16</v>
      </c>
      <c r="K1418" s="3" t="s">
        <v>516</v>
      </c>
      <c r="L1418" s="3" t="s">
        <v>517</v>
      </c>
    </row>
    <row r="1419" spans="1:12" x14ac:dyDescent="0.35">
      <c r="A1419" s="3" t="s">
        <v>7307</v>
      </c>
      <c r="B1419" s="3" t="s">
        <v>13</v>
      </c>
      <c r="C1419" s="3">
        <v>223394</v>
      </c>
      <c r="D1419" s="3">
        <v>1</v>
      </c>
      <c r="E1419" s="3">
        <v>738</v>
      </c>
      <c r="F1419" s="3">
        <v>0</v>
      </c>
      <c r="G1419" s="3">
        <v>978.65800000000002</v>
      </c>
      <c r="H1419" s="3" t="s">
        <v>509</v>
      </c>
      <c r="I1419" s="3" t="s">
        <v>510</v>
      </c>
      <c r="J1419" s="3" t="s">
        <v>16</v>
      </c>
      <c r="K1419" s="3" t="s">
        <v>511</v>
      </c>
      <c r="L1419" s="3" t="s">
        <v>512</v>
      </c>
    </row>
    <row r="1420" spans="1:12" x14ac:dyDescent="0.35">
      <c r="A1420" s="3" t="s">
        <v>7308</v>
      </c>
      <c r="B1420" s="3" t="s">
        <v>13</v>
      </c>
      <c r="C1420" s="3">
        <v>224303</v>
      </c>
      <c r="D1420" s="3">
        <v>1</v>
      </c>
      <c r="E1420" s="3">
        <v>246</v>
      </c>
      <c r="F1420" s="4">
        <v>9.2585400000000005E-77</v>
      </c>
      <c r="G1420" s="3">
        <v>232.15700000000001</v>
      </c>
      <c r="H1420" s="3" t="s">
        <v>504</v>
      </c>
      <c r="I1420" s="3" t="s">
        <v>505</v>
      </c>
      <c r="J1420" s="3" t="s">
        <v>16</v>
      </c>
      <c r="K1420" s="3" t="s">
        <v>506</v>
      </c>
      <c r="L1420" s="3" t="s">
        <v>507</v>
      </c>
    </row>
    <row r="1421" spans="1:12" x14ac:dyDescent="0.35">
      <c r="A1421" s="3" t="s">
        <v>7309</v>
      </c>
      <c r="B1421" s="3" t="s">
        <v>13</v>
      </c>
      <c r="C1421" s="3">
        <v>225173</v>
      </c>
      <c r="D1421" s="3">
        <v>1</v>
      </c>
      <c r="E1421" s="3">
        <v>309</v>
      </c>
      <c r="F1421" s="4">
        <v>1.4382299999999999E-121</v>
      </c>
      <c r="G1421" s="3">
        <v>350.83199999999999</v>
      </c>
      <c r="H1421" s="3" t="s">
        <v>499</v>
      </c>
      <c r="I1421" s="3" t="s">
        <v>500</v>
      </c>
      <c r="J1421" s="3" t="s">
        <v>16</v>
      </c>
      <c r="K1421" s="3" t="s">
        <v>501</v>
      </c>
      <c r="L1421" s="3" t="s">
        <v>502</v>
      </c>
    </row>
    <row r="1422" spans="1:12" x14ac:dyDescent="0.35">
      <c r="A1422" s="3" t="s">
        <v>7310</v>
      </c>
      <c r="B1422" s="3" t="s">
        <v>13</v>
      </c>
      <c r="C1422" s="3">
        <v>223576</v>
      </c>
      <c r="D1422" s="3">
        <v>4</v>
      </c>
      <c r="E1422" s="3">
        <v>320</v>
      </c>
      <c r="F1422" s="4">
        <v>1.9671900000000002E-96</v>
      </c>
      <c r="G1422" s="3">
        <v>288.38900000000001</v>
      </c>
      <c r="H1422" s="3" t="s">
        <v>494</v>
      </c>
      <c r="I1422" s="3" t="s">
        <v>495</v>
      </c>
      <c r="J1422" s="3" t="s">
        <v>16</v>
      </c>
      <c r="K1422" s="3" t="s">
        <v>496</v>
      </c>
      <c r="L1422" s="3" t="s">
        <v>497</v>
      </c>
    </row>
    <row r="1423" spans="1:12" x14ac:dyDescent="0.35">
      <c r="A1423" s="3" t="s">
        <v>7311</v>
      </c>
      <c r="B1423" s="3" t="s">
        <v>13</v>
      </c>
      <c r="C1423" s="3">
        <v>223693</v>
      </c>
      <c r="D1423" s="3">
        <v>415</v>
      </c>
      <c r="E1423" s="3">
        <v>747</v>
      </c>
      <c r="F1423" s="4">
        <v>1.5564599999999998E-151</v>
      </c>
      <c r="G1423" s="3">
        <v>444.04</v>
      </c>
      <c r="H1423" s="3" t="s">
        <v>478</v>
      </c>
      <c r="I1423" s="3" t="s">
        <v>479</v>
      </c>
      <c r="J1423" s="3" t="s">
        <v>16</v>
      </c>
      <c r="K1423" s="3" t="s">
        <v>480</v>
      </c>
      <c r="L1423" s="3" t="s">
        <v>481</v>
      </c>
    </row>
    <row r="1424" spans="1:12" x14ac:dyDescent="0.35">
      <c r="A1424" s="3" t="s">
        <v>7311</v>
      </c>
      <c r="B1424" s="3" t="s">
        <v>25</v>
      </c>
      <c r="C1424" s="3">
        <v>412392</v>
      </c>
      <c r="D1424" s="3">
        <v>1</v>
      </c>
      <c r="E1424" s="3">
        <v>290</v>
      </c>
      <c r="F1424" s="4">
        <v>1.2518299999999999E-18</v>
      </c>
      <c r="G1424" s="3">
        <v>87.729900000000001</v>
      </c>
      <c r="H1424" s="3" t="s">
        <v>480</v>
      </c>
      <c r="I1424" s="3" t="s">
        <v>482</v>
      </c>
      <c r="J1424" s="3" t="s">
        <v>16</v>
      </c>
      <c r="K1424" s="3" t="s">
        <v>16</v>
      </c>
      <c r="L1424" s="3" t="s">
        <v>483</v>
      </c>
    </row>
    <row r="1425" spans="1:12" x14ac:dyDescent="0.35">
      <c r="A1425" s="3" t="s">
        <v>7312</v>
      </c>
      <c r="B1425" s="3" t="s">
        <v>13</v>
      </c>
      <c r="C1425" s="3">
        <v>223656</v>
      </c>
      <c r="D1425" s="3">
        <v>1</v>
      </c>
      <c r="E1425" s="3">
        <v>299</v>
      </c>
      <c r="F1425" s="4">
        <v>1.31275E-33</v>
      </c>
      <c r="G1425" s="3">
        <v>124.69799999999999</v>
      </c>
      <c r="H1425" s="3" t="s">
        <v>473</v>
      </c>
      <c r="I1425" s="3" t="s">
        <v>474</v>
      </c>
      <c r="J1425" s="3" t="s">
        <v>16</v>
      </c>
      <c r="K1425" s="3" t="s">
        <v>475</v>
      </c>
      <c r="L1425" s="3" t="s">
        <v>476</v>
      </c>
    </row>
    <row r="1426" spans="1:12" x14ac:dyDescent="0.35">
      <c r="A1426" s="3" t="s">
        <v>7313</v>
      </c>
      <c r="B1426" s="3" t="s">
        <v>25</v>
      </c>
      <c r="C1426" s="3">
        <v>412116</v>
      </c>
      <c r="D1426" s="3">
        <v>1</v>
      </c>
      <c r="E1426" s="3">
        <v>296</v>
      </c>
      <c r="F1426" s="4">
        <v>1.12165E-150</v>
      </c>
      <c r="G1426" s="3">
        <v>424.06799999999998</v>
      </c>
      <c r="H1426" s="3" t="s">
        <v>469</v>
      </c>
      <c r="I1426" s="3" t="s">
        <v>470</v>
      </c>
      <c r="J1426" s="3" t="s">
        <v>16</v>
      </c>
      <c r="K1426" s="3" t="s">
        <v>16</v>
      </c>
      <c r="L1426" s="3" t="s">
        <v>471</v>
      </c>
    </row>
    <row r="1427" spans="1:12" x14ac:dyDescent="0.35">
      <c r="A1427" s="3" t="s">
        <v>7314</v>
      </c>
      <c r="B1427" s="3" t="s">
        <v>13</v>
      </c>
      <c r="C1427" s="3">
        <v>223737</v>
      </c>
      <c r="D1427" s="3">
        <v>9</v>
      </c>
      <c r="E1427" s="3">
        <v>375</v>
      </c>
      <c r="F1427" s="4">
        <v>6.3399499999999996E-42</v>
      </c>
      <c r="G1427" s="3">
        <v>151.20500000000001</v>
      </c>
      <c r="H1427" s="3" t="s">
        <v>464</v>
      </c>
      <c r="I1427" s="3" t="s">
        <v>465</v>
      </c>
      <c r="J1427" s="3" t="s">
        <v>16</v>
      </c>
      <c r="K1427" s="3" t="s">
        <v>466</v>
      </c>
      <c r="L1427" s="3" t="s">
        <v>467</v>
      </c>
    </row>
    <row r="1428" spans="1:12" x14ac:dyDescent="0.35">
      <c r="A1428" s="3" t="s">
        <v>7315</v>
      </c>
      <c r="B1428" s="3" t="s">
        <v>13</v>
      </c>
      <c r="C1428" s="3">
        <v>225428</v>
      </c>
      <c r="D1428" s="3">
        <v>6</v>
      </c>
      <c r="E1428" s="3">
        <v>424</v>
      </c>
      <c r="F1428" s="3">
        <v>0</v>
      </c>
      <c r="G1428" s="3">
        <v>732.16600000000005</v>
      </c>
      <c r="H1428" s="3" t="s">
        <v>460</v>
      </c>
      <c r="I1428" s="3" t="s">
        <v>461</v>
      </c>
      <c r="J1428" s="3" t="s">
        <v>16</v>
      </c>
      <c r="K1428" s="3" t="s">
        <v>297</v>
      </c>
      <c r="L1428" s="3" t="s">
        <v>462</v>
      </c>
    </row>
    <row r="1429" spans="1:12" x14ac:dyDescent="0.35">
      <c r="A1429" s="3" t="s">
        <v>7316</v>
      </c>
      <c r="B1429" s="3" t="s">
        <v>25</v>
      </c>
      <c r="C1429" s="3">
        <v>413151</v>
      </c>
      <c r="D1429" s="3">
        <v>14</v>
      </c>
      <c r="E1429" s="3">
        <v>117</v>
      </c>
      <c r="F1429" s="4">
        <v>1.9824899999999999E-14</v>
      </c>
      <c r="G1429" s="3">
        <v>63.998899999999999</v>
      </c>
      <c r="H1429" s="3" t="s">
        <v>456</v>
      </c>
      <c r="I1429" s="3" t="s">
        <v>457</v>
      </c>
      <c r="J1429" s="3" t="s">
        <v>16</v>
      </c>
      <c r="K1429" s="3" t="s">
        <v>16</v>
      </c>
      <c r="L1429" s="3" t="s">
        <v>458</v>
      </c>
    </row>
    <row r="1430" spans="1:12" x14ac:dyDescent="0.35">
      <c r="A1430" s="3" t="s">
        <v>7317</v>
      </c>
      <c r="B1430" s="3" t="s">
        <v>13</v>
      </c>
      <c r="C1430" s="3">
        <v>223730</v>
      </c>
      <c r="D1430" s="3">
        <v>13</v>
      </c>
      <c r="E1430" s="3">
        <v>336</v>
      </c>
      <c r="F1430" s="4">
        <v>5.4049399999999997E-28</v>
      </c>
      <c r="G1430" s="3">
        <v>110.795</v>
      </c>
      <c r="H1430" s="3" t="s">
        <v>451</v>
      </c>
      <c r="I1430" s="3" t="s">
        <v>452</v>
      </c>
      <c r="J1430" s="3" t="s">
        <v>16</v>
      </c>
      <c r="K1430" s="3" t="s">
        <v>453</v>
      </c>
      <c r="L1430" s="3" t="s">
        <v>454</v>
      </c>
    </row>
    <row r="1431" spans="1:12" x14ac:dyDescent="0.35">
      <c r="A1431" s="3" t="s">
        <v>7318</v>
      </c>
      <c r="B1431" s="3" t="s">
        <v>13</v>
      </c>
      <c r="C1431" s="3">
        <v>226644</v>
      </c>
      <c r="D1431" s="3">
        <v>9</v>
      </c>
      <c r="E1431" s="3">
        <v>289</v>
      </c>
      <c r="F1431" s="4">
        <v>4.6189000000000003E-137</v>
      </c>
      <c r="G1431" s="3">
        <v>399.69</v>
      </c>
      <c r="H1431" s="3" t="s">
        <v>443</v>
      </c>
      <c r="I1431" s="3" t="s">
        <v>444</v>
      </c>
      <c r="J1431" s="3" t="s">
        <v>16</v>
      </c>
      <c r="K1431" s="3" t="s">
        <v>90</v>
      </c>
      <c r="L1431" s="3" t="s">
        <v>445</v>
      </c>
    </row>
    <row r="1432" spans="1:12" x14ac:dyDescent="0.35">
      <c r="A1432" s="3" t="s">
        <v>7318</v>
      </c>
      <c r="B1432" s="3" t="s">
        <v>13</v>
      </c>
      <c r="C1432" s="3">
        <v>225024</v>
      </c>
      <c r="D1432" s="3">
        <v>321</v>
      </c>
      <c r="E1432" s="3">
        <v>573</v>
      </c>
      <c r="F1432" s="4">
        <v>5.0453899999999998E-81</v>
      </c>
      <c r="G1432" s="3">
        <v>256.09500000000003</v>
      </c>
      <c r="H1432" s="3" t="s">
        <v>446</v>
      </c>
      <c r="I1432" s="3" t="s">
        <v>447</v>
      </c>
      <c r="J1432" s="3" t="s">
        <v>16</v>
      </c>
      <c r="K1432" s="3" t="s">
        <v>448</v>
      </c>
      <c r="L1432" s="3" t="s">
        <v>449</v>
      </c>
    </row>
    <row r="1433" spans="1:12" x14ac:dyDescent="0.35">
      <c r="A1433" s="3" t="s">
        <v>7319</v>
      </c>
      <c r="B1433" s="3" t="s">
        <v>13</v>
      </c>
      <c r="C1433" s="3">
        <v>226643</v>
      </c>
      <c r="D1433" s="3">
        <v>2</v>
      </c>
      <c r="E1433" s="3">
        <v>394</v>
      </c>
      <c r="F1433" s="3">
        <v>0</v>
      </c>
      <c r="G1433" s="3">
        <v>590.89099999999996</v>
      </c>
      <c r="H1433" s="3" t="s">
        <v>438</v>
      </c>
      <c r="I1433" s="3" t="s">
        <v>439</v>
      </c>
      <c r="J1433" s="3" t="s">
        <v>16</v>
      </c>
      <c r="K1433" s="3" t="s">
        <v>440</v>
      </c>
      <c r="L1433" s="3" t="s">
        <v>441</v>
      </c>
    </row>
    <row r="1434" spans="1:12" x14ac:dyDescent="0.35">
      <c r="A1434" s="3" t="s">
        <v>7320</v>
      </c>
      <c r="B1434" s="3" t="s">
        <v>13</v>
      </c>
      <c r="C1434" s="3">
        <v>224608</v>
      </c>
      <c r="D1434" s="3">
        <v>1</v>
      </c>
      <c r="E1434" s="3">
        <v>97</v>
      </c>
      <c r="F1434" s="4">
        <v>9.9170400000000003E-11</v>
      </c>
      <c r="G1434" s="3">
        <v>54.273499999999999</v>
      </c>
      <c r="H1434" s="3" t="s">
        <v>7640</v>
      </c>
      <c r="I1434" s="3" t="s">
        <v>7641</v>
      </c>
      <c r="J1434" s="3" t="s">
        <v>16</v>
      </c>
      <c r="K1434" s="3" t="s">
        <v>434</v>
      </c>
      <c r="L1434" s="3" t="s">
        <v>7642</v>
      </c>
    </row>
    <row r="1435" spans="1:12" x14ac:dyDescent="0.35">
      <c r="A1435" s="3" t="s">
        <v>7321</v>
      </c>
      <c r="B1435" s="3" t="s">
        <v>25</v>
      </c>
      <c r="C1435" s="3">
        <v>412948</v>
      </c>
      <c r="D1435" s="3">
        <v>1</v>
      </c>
      <c r="E1435" s="3">
        <v>119</v>
      </c>
      <c r="F1435" s="4">
        <v>1.3406899999999999E-27</v>
      </c>
      <c r="G1435" s="3">
        <v>97.8078</v>
      </c>
      <c r="H1435" s="3" t="s">
        <v>431</v>
      </c>
      <c r="I1435" s="3" t="s">
        <v>7322</v>
      </c>
      <c r="J1435" s="3" t="s">
        <v>16</v>
      </c>
      <c r="K1435" s="3" t="s">
        <v>16</v>
      </c>
      <c r="L1435" s="3" t="s">
        <v>7323</v>
      </c>
    </row>
    <row r="1436" spans="1:12" x14ac:dyDescent="0.35">
      <c r="A1436" s="3" t="s">
        <v>7324</v>
      </c>
      <c r="B1436" s="3" t="s">
        <v>13</v>
      </c>
      <c r="C1436" s="3">
        <v>226181</v>
      </c>
      <c r="D1436" s="3">
        <v>1</v>
      </c>
      <c r="E1436" s="3">
        <v>68</v>
      </c>
      <c r="F1436" s="4">
        <v>3.2418800000000003E-29</v>
      </c>
      <c r="G1436" s="3">
        <v>98.155900000000003</v>
      </c>
      <c r="H1436" s="3" t="s">
        <v>421</v>
      </c>
      <c r="I1436" s="3" t="s">
        <v>422</v>
      </c>
      <c r="J1436" s="3" t="s">
        <v>16</v>
      </c>
      <c r="K1436" s="3" t="s">
        <v>59</v>
      </c>
      <c r="L1436" s="3" t="s">
        <v>423</v>
      </c>
    </row>
    <row r="1437" spans="1:12" x14ac:dyDescent="0.35">
      <c r="A1437" s="3" t="s">
        <v>7325</v>
      </c>
      <c r="B1437" s="3" t="s">
        <v>25</v>
      </c>
      <c r="C1437" s="3">
        <v>419869</v>
      </c>
      <c r="D1437" s="3">
        <v>7</v>
      </c>
      <c r="E1437" s="3">
        <v>61</v>
      </c>
      <c r="F1437" s="4">
        <v>3.4644199999999999E-9</v>
      </c>
      <c r="G1437" s="3">
        <v>51.064399999999999</v>
      </c>
      <c r="H1437" s="3" t="s">
        <v>59</v>
      </c>
      <c r="I1437" s="3" t="s">
        <v>60</v>
      </c>
      <c r="J1437" s="3" t="s">
        <v>16</v>
      </c>
      <c r="K1437" s="3" t="s">
        <v>16</v>
      </c>
      <c r="L1437" s="3" t="s">
        <v>61</v>
      </c>
    </row>
    <row r="1438" spans="1:12" x14ac:dyDescent="0.35">
      <c r="A1438" s="3" t="s">
        <v>7326</v>
      </c>
      <c r="B1438" s="3" t="s">
        <v>25</v>
      </c>
      <c r="C1438" s="3">
        <v>419869</v>
      </c>
      <c r="D1438" s="3">
        <v>6</v>
      </c>
      <c r="E1438" s="3">
        <v>61</v>
      </c>
      <c r="F1438" s="4">
        <v>1.49405E-9</v>
      </c>
      <c r="G1438" s="3">
        <v>52.22</v>
      </c>
      <c r="H1438" s="3" t="s">
        <v>59</v>
      </c>
      <c r="I1438" s="3" t="s">
        <v>60</v>
      </c>
      <c r="J1438" s="3" t="s">
        <v>16</v>
      </c>
      <c r="K1438" s="3" t="s">
        <v>16</v>
      </c>
      <c r="L1438" s="3" t="s">
        <v>61</v>
      </c>
    </row>
    <row r="1439" spans="1:12" x14ac:dyDescent="0.35">
      <c r="A1439" s="3" t="s">
        <v>7327</v>
      </c>
      <c r="B1439" s="3" t="s">
        <v>25</v>
      </c>
      <c r="C1439" s="3">
        <v>419750</v>
      </c>
      <c r="D1439" s="3">
        <v>66</v>
      </c>
      <c r="E1439" s="3">
        <v>386</v>
      </c>
      <c r="F1439" s="3">
        <v>2.76538E-4</v>
      </c>
      <c r="G1439" s="3">
        <v>43.613</v>
      </c>
      <c r="H1439" s="3" t="s">
        <v>415</v>
      </c>
      <c r="I1439" s="3" t="s">
        <v>416</v>
      </c>
      <c r="J1439" s="3" t="s">
        <v>113</v>
      </c>
      <c r="K1439" s="3" t="s">
        <v>16</v>
      </c>
      <c r="L1439" s="3" t="s">
        <v>417</v>
      </c>
    </row>
    <row r="1440" spans="1:12" x14ac:dyDescent="0.35">
      <c r="A1440" s="3" t="s">
        <v>7328</v>
      </c>
      <c r="B1440" s="3" t="s">
        <v>13</v>
      </c>
      <c r="C1440" s="3">
        <v>223539</v>
      </c>
      <c r="D1440" s="3">
        <v>1</v>
      </c>
      <c r="E1440" s="3">
        <v>304</v>
      </c>
      <c r="F1440" s="4">
        <v>2.0042100000000001E-20</v>
      </c>
      <c r="G1440" s="3">
        <v>89.372100000000003</v>
      </c>
      <c r="H1440" s="3" t="s">
        <v>410</v>
      </c>
      <c r="I1440" s="3" t="s">
        <v>411</v>
      </c>
      <c r="J1440" s="3" t="s">
        <v>16</v>
      </c>
      <c r="K1440" s="3" t="s">
        <v>412</v>
      </c>
      <c r="L1440" s="3" t="s">
        <v>413</v>
      </c>
    </row>
    <row r="1441" spans="1:12" x14ac:dyDescent="0.35">
      <c r="A1441" s="3" t="s">
        <v>7329</v>
      </c>
      <c r="B1441" s="3" t="s">
        <v>13</v>
      </c>
      <c r="C1441" s="3">
        <v>225356</v>
      </c>
      <c r="D1441" s="3">
        <v>4</v>
      </c>
      <c r="E1441" s="3">
        <v>145</v>
      </c>
      <c r="F1441" s="4">
        <v>7.3343500000000002E-28</v>
      </c>
      <c r="G1441" s="3">
        <v>100.47199999999999</v>
      </c>
      <c r="H1441" s="3" t="s">
        <v>402</v>
      </c>
      <c r="I1441" s="3" t="s">
        <v>403</v>
      </c>
      <c r="J1441" s="3" t="s">
        <v>16</v>
      </c>
      <c r="K1441" s="3" t="s">
        <v>397</v>
      </c>
      <c r="L1441" s="3" t="s">
        <v>404</v>
      </c>
    </row>
    <row r="1442" spans="1:12" x14ac:dyDescent="0.35">
      <c r="A1442" s="3" t="s">
        <v>7330</v>
      </c>
      <c r="B1442" s="3" t="s">
        <v>25</v>
      </c>
      <c r="C1442" s="3">
        <v>417478</v>
      </c>
      <c r="D1442" s="3">
        <v>1</v>
      </c>
      <c r="E1442" s="3">
        <v>130</v>
      </c>
      <c r="F1442" s="4">
        <v>7.3863599999999997E-46</v>
      </c>
      <c r="G1442" s="3">
        <v>145.22200000000001</v>
      </c>
      <c r="H1442" s="3" t="s">
        <v>397</v>
      </c>
      <c r="I1442" s="3" t="s">
        <v>398</v>
      </c>
      <c r="J1442" s="3" t="s">
        <v>16</v>
      </c>
      <c r="K1442" s="3" t="s">
        <v>16</v>
      </c>
      <c r="L1442" s="3" t="s">
        <v>399</v>
      </c>
    </row>
    <row r="1443" spans="1:12" x14ac:dyDescent="0.35">
      <c r="A1443" s="3" t="s">
        <v>7331</v>
      </c>
      <c r="B1443" s="3" t="s">
        <v>25</v>
      </c>
      <c r="C1443" s="3">
        <v>413509</v>
      </c>
      <c r="D1443" s="3">
        <v>10</v>
      </c>
      <c r="E1443" s="3">
        <v>349</v>
      </c>
      <c r="F1443" s="4">
        <v>9.0858299999999994E-83</v>
      </c>
      <c r="G1443" s="3">
        <v>255.64500000000001</v>
      </c>
      <c r="H1443" s="3" t="s">
        <v>393</v>
      </c>
      <c r="I1443" s="3" t="s">
        <v>394</v>
      </c>
      <c r="J1443" s="3" t="s">
        <v>16</v>
      </c>
      <c r="K1443" s="3" t="s">
        <v>16</v>
      </c>
      <c r="L1443" s="3" t="s">
        <v>395</v>
      </c>
    </row>
    <row r="1444" spans="1:12" x14ac:dyDescent="0.35">
      <c r="A1444" s="3" t="s">
        <v>7332</v>
      </c>
      <c r="B1444" s="3" t="s">
        <v>13</v>
      </c>
      <c r="C1444" s="3">
        <v>224881</v>
      </c>
      <c r="D1444" s="3">
        <v>1</v>
      </c>
      <c r="E1444" s="3">
        <v>125</v>
      </c>
      <c r="F1444" s="4">
        <v>3.4676899999999999E-37</v>
      </c>
      <c r="G1444" s="3">
        <v>122.791</v>
      </c>
      <c r="H1444" s="3" t="s">
        <v>580</v>
      </c>
      <c r="I1444" s="3" t="s">
        <v>581</v>
      </c>
      <c r="J1444" s="3" t="s">
        <v>16</v>
      </c>
      <c r="K1444" s="3" t="s">
        <v>582</v>
      </c>
      <c r="L1444" s="3" t="s">
        <v>583</v>
      </c>
    </row>
    <row r="1445" spans="1:12" x14ac:dyDescent="0.35">
      <c r="A1445" s="3" t="s">
        <v>7333</v>
      </c>
      <c r="B1445" s="3" t="s">
        <v>25</v>
      </c>
      <c r="C1445" s="3">
        <v>413172</v>
      </c>
      <c r="D1445" s="3">
        <v>3</v>
      </c>
      <c r="E1445" s="3">
        <v>113</v>
      </c>
      <c r="F1445" s="4">
        <v>3.9236099999999999E-52</v>
      </c>
      <c r="G1445" s="3">
        <v>159.69300000000001</v>
      </c>
      <c r="H1445" s="3" t="s">
        <v>406</v>
      </c>
      <c r="I1445" s="3" t="s">
        <v>407</v>
      </c>
      <c r="J1445" s="3" t="s">
        <v>16</v>
      </c>
      <c r="K1445" s="3" t="s">
        <v>16</v>
      </c>
      <c r="L1445" s="3" t="s">
        <v>408</v>
      </c>
    </row>
    <row r="1446" spans="1:12" x14ac:dyDescent="0.35">
      <c r="A1446" s="3" t="s">
        <v>7334</v>
      </c>
      <c r="B1446" s="3" t="s">
        <v>13</v>
      </c>
      <c r="C1446" s="3">
        <v>226107</v>
      </c>
      <c r="D1446" s="3">
        <v>1</v>
      </c>
      <c r="E1446" s="3">
        <v>440</v>
      </c>
      <c r="F1446" s="3">
        <v>0</v>
      </c>
      <c r="G1446" s="3">
        <v>744.30899999999997</v>
      </c>
      <c r="H1446" s="3" t="s">
        <v>2319</v>
      </c>
      <c r="I1446" s="3" t="s">
        <v>2320</v>
      </c>
      <c r="J1446" s="3" t="s">
        <v>16</v>
      </c>
      <c r="K1446" s="3" t="s">
        <v>2321</v>
      </c>
      <c r="L1446" s="3" t="s">
        <v>2322</v>
      </c>
    </row>
    <row r="1447" spans="1:12" x14ac:dyDescent="0.35">
      <c r="A1447" s="3" t="s">
        <v>7335</v>
      </c>
      <c r="B1447" s="3" t="s">
        <v>13</v>
      </c>
      <c r="C1447" s="3">
        <v>223985</v>
      </c>
      <c r="D1447" s="3">
        <v>11</v>
      </c>
      <c r="E1447" s="3">
        <v>198</v>
      </c>
      <c r="F1447" s="4">
        <v>5.0725400000000001E-69</v>
      </c>
      <c r="G1447" s="3">
        <v>208.68100000000001</v>
      </c>
      <c r="H1447" s="3" t="s">
        <v>2315</v>
      </c>
      <c r="I1447" s="3" t="s">
        <v>2316</v>
      </c>
      <c r="J1447" s="3" t="s">
        <v>16</v>
      </c>
      <c r="K1447" s="3" t="s">
        <v>274</v>
      </c>
      <c r="L1447" s="3" t="s">
        <v>2317</v>
      </c>
    </row>
    <row r="1448" spans="1:12" x14ac:dyDescent="0.35">
      <c r="A1448" s="3" t="s">
        <v>7336</v>
      </c>
      <c r="B1448" s="3" t="s">
        <v>13</v>
      </c>
      <c r="C1448" s="3">
        <v>223249</v>
      </c>
      <c r="D1448" s="3">
        <v>16</v>
      </c>
      <c r="E1448" s="3">
        <v>274</v>
      </c>
      <c r="F1448" s="4">
        <v>1.00858E-107</v>
      </c>
      <c r="G1448" s="3">
        <v>312.654</v>
      </c>
      <c r="H1448" s="3" t="s">
        <v>2311</v>
      </c>
      <c r="I1448" s="3" t="s">
        <v>2312</v>
      </c>
      <c r="J1448" s="3" t="s">
        <v>16</v>
      </c>
      <c r="K1448" s="3" t="s">
        <v>118</v>
      </c>
      <c r="L1448" s="3" t="s">
        <v>2313</v>
      </c>
    </row>
    <row r="1449" spans="1:12" x14ac:dyDescent="0.35">
      <c r="A1449" s="3" t="s">
        <v>7337</v>
      </c>
      <c r="B1449" s="3" t="s">
        <v>13</v>
      </c>
      <c r="C1449" s="3">
        <v>224405</v>
      </c>
      <c r="D1449" s="3">
        <v>4</v>
      </c>
      <c r="E1449" s="3">
        <v>440</v>
      </c>
      <c r="F1449" s="4">
        <v>4.2876800000000001E-149</v>
      </c>
      <c r="G1449" s="3">
        <v>431.34</v>
      </c>
      <c r="H1449" s="3" t="s">
        <v>2307</v>
      </c>
      <c r="I1449" s="3" t="s">
        <v>2308</v>
      </c>
      <c r="J1449" s="3" t="s">
        <v>16</v>
      </c>
      <c r="K1449" s="3" t="s">
        <v>825</v>
      </c>
      <c r="L1449" s="3" t="s">
        <v>2309</v>
      </c>
    </row>
    <row r="1450" spans="1:12" x14ac:dyDescent="0.35">
      <c r="A1450" s="3" t="s">
        <v>7338</v>
      </c>
      <c r="B1450" s="3" t="s">
        <v>13</v>
      </c>
      <c r="C1450" s="3">
        <v>223846</v>
      </c>
      <c r="D1450" s="3">
        <v>1</v>
      </c>
      <c r="E1450" s="3">
        <v>225</v>
      </c>
      <c r="F1450" s="4">
        <v>2.15088E-75</v>
      </c>
      <c r="G1450" s="3">
        <v>227.61099999999999</v>
      </c>
      <c r="H1450" s="3" t="s">
        <v>2303</v>
      </c>
      <c r="I1450" s="3" t="s">
        <v>2304</v>
      </c>
      <c r="J1450" s="3" t="s">
        <v>16</v>
      </c>
      <c r="K1450" s="3" t="s">
        <v>1548</v>
      </c>
      <c r="L1450" s="3" t="s">
        <v>2305</v>
      </c>
    </row>
    <row r="1451" spans="1:12" x14ac:dyDescent="0.35">
      <c r="A1451" s="3" t="s">
        <v>7339</v>
      </c>
      <c r="B1451" s="3" t="s">
        <v>13</v>
      </c>
      <c r="C1451" s="3">
        <v>223568</v>
      </c>
      <c r="D1451" s="3">
        <v>45</v>
      </c>
      <c r="E1451" s="3">
        <v>186</v>
      </c>
      <c r="F1451" s="3">
        <v>4.8738899999999996E-3</v>
      </c>
      <c r="G1451" s="3">
        <v>35.979799999999997</v>
      </c>
      <c r="H1451" s="3" t="s">
        <v>1518</v>
      </c>
      <c r="I1451" s="3" t="s">
        <v>1519</v>
      </c>
      <c r="J1451" s="3" t="s">
        <v>16</v>
      </c>
      <c r="K1451" s="3" t="s">
        <v>639</v>
      </c>
      <c r="L1451" s="3" t="s">
        <v>1520</v>
      </c>
    </row>
    <row r="1452" spans="1:12" x14ac:dyDescent="0.35">
      <c r="A1452" s="3" t="s">
        <v>7340</v>
      </c>
      <c r="B1452" s="3" t="s">
        <v>13</v>
      </c>
      <c r="C1452" s="3">
        <v>224128</v>
      </c>
      <c r="D1452" s="3">
        <v>1</v>
      </c>
      <c r="E1452" s="3">
        <v>455</v>
      </c>
      <c r="F1452" s="3">
        <v>0</v>
      </c>
      <c r="G1452" s="3">
        <v>691.61400000000003</v>
      </c>
      <c r="H1452" s="3" t="s">
        <v>2297</v>
      </c>
      <c r="I1452" s="3" t="s">
        <v>2298</v>
      </c>
      <c r="J1452" s="3" t="s">
        <v>16</v>
      </c>
      <c r="K1452" s="3" t="s">
        <v>2299</v>
      </c>
      <c r="L1452" s="3" t="s">
        <v>2300</v>
      </c>
    </row>
    <row r="1453" spans="1:12" x14ac:dyDescent="0.35">
      <c r="A1453" s="3" t="s">
        <v>7341</v>
      </c>
      <c r="B1453" s="3" t="s">
        <v>25</v>
      </c>
      <c r="C1453" s="3">
        <v>224440</v>
      </c>
      <c r="D1453" s="3">
        <v>83</v>
      </c>
      <c r="E1453" s="3">
        <v>673</v>
      </c>
      <c r="F1453" s="4">
        <v>3.2023500000000003E-148</v>
      </c>
      <c r="G1453" s="3">
        <v>447.56</v>
      </c>
      <c r="H1453" s="3" t="s">
        <v>2293</v>
      </c>
      <c r="I1453" s="3" t="s">
        <v>2294</v>
      </c>
      <c r="J1453" s="3" t="s">
        <v>16</v>
      </c>
      <c r="K1453" s="3" t="s">
        <v>16</v>
      </c>
      <c r="L1453" s="3" t="s">
        <v>2295</v>
      </c>
    </row>
    <row r="1454" spans="1:12" x14ac:dyDescent="0.35">
      <c r="A1454" s="3" t="s">
        <v>7342</v>
      </c>
      <c r="B1454" s="3" t="s">
        <v>25</v>
      </c>
      <c r="C1454" s="3">
        <v>421695</v>
      </c>
      <c r="D1454" s="3">
        <v>19</v>
      </c>
      <c r="E1454" s="3">
        <v>398</v>
      </c>
      <c r="F1454" s="4">
        <v>2.4907E-10</v>
      </c>
      <c r="G1454" s="3">
        <v>62.246000000000002</v>
      </c>
      <c r="H1454" s="3" t="s">
        <v>306</v>
      </c>
      <c r="I1454" s="3" t="s">
        <v>307</v>
      </c>
      <c r="J1454" s="3" t="s">
        <v>16</v>
      </c>
      <c r="K1454" s="3" t="s">
        <v>16</v>
      </c>
      <c r="L1454" s="3" t="s">
        <v>308</v>
      </c>
    </row>
    <row r="1455" spans="1:12" x14ac:dyDescent="0.35">
      <c r="A1455" s="3" t="s">
        <v>7343</v>
      </c>
      <c r="B1455" s="3" t="s">
        <v>13</v>
      </c>
      <c r="C1455" s="3">
        <v>224228</v>
      </c>
      <c r="D1455" s="3">
        <v>1</v>
      </c>
      <c r="E1455" s="3">
        <v>69</v>
      </c>
      <c r="F1455" s="4">
        <v>2.2063800000000001E-8</v>
      </c>
      <c r="G1455" s="3">
        <v>51.862900000000003</v>
      </c>
      <c r="H1455" s="3" t="s">
        <v>1562</v>
      </c>
      <c r="I1455" s="3" t="s">
        <v>1563</v>
      </c>
      <c r="J1455" s="3" t="s">
        <v>113</v>
      </c>
      <c r="K1455" s="3" t="s">
        <v>1564</v>
      </c>
      <c r="L1455" s="3" t="s">
        <v>1565</v>
      </c>
    </row>
    <row r="1456" spans="1:12" x14ac:dyDescent="0.35">
      <c r="A1456" s="3" t="s">
        <v>7344</v>
      </c>
      <c r="B1456" s="3" t="s">
        <v>25</v>
      </c>
      <c r="C1456" s="3">
        <v>418431</v>
      </c>
      <c r="D1456" s="3">
        <v>6</v>
      </c>
      <c r="E1456" s="3">
        <v>132</v>
      </c>
      <c r="F1456" s="4">
        <v>4.8664599999999998E-9</v>
      </c>
      <c r="G1456" s="3">
        <v>51.549599999999998</v>
      </c>
      <c r="H1456" s="3" t="s">
        <v>2287</v>
      </c>
      <c r="I1456" s="3" t="s">
        <v>2788</v>
      </c>
      <c r="J1456" s="3" t="s">
        <v>113</v>
      </c>
      <c r="K1456" s="3" t="s">
        <v>16</v>
      </c>
      <c r="L1456" s="3" t="s">
        <v>2789</v>
      </c>
    </row>
    <row r="1457" spans="1:12" x14ac:dyDescent="0.35">
      <c r="A1457" s="3" t="s">
        <v>7345</v>
      </c>
      <c r="B1457" s="3" t="s">
        <v>13</v>
      </c>
      <c r="C1457" s="3">
        <v>224168</v>
      </c>
      <c r="D1457" s="3">
        <v>1</v>
      </c>
      <c r="E1457" s="3">
        <v>161</v>
      </c>
      <c r="F1457" s="4">
        <v>3.8018800000000002E-47</v>
      </c>
      <c r="G1457" s="3">
        <v>150.93100000000001</v>
      </c>
      <c r="H1457" s="3" t="s">
        <v>2285</v>
      </c>
      <c r="I1457" s="3" t="s">
        <v>2286</v>
      </c>
      <c r="J1457" s="3" t="s">
        <v>16</v>
      </c>
      <c r="K1457" s="3" t="s">
        <v>2287</v>
      </c>
      <c r="L1457" s="3" t="s">
        <v>2288</v>
      </c>
    </row>
    <row r="1458" spans="1:12" x14ac:dyDescent="0.35">
      <c r="A1458" s="3" t="s">
        <v>7346</v>
      </c>
      <c r="B1458" s="3" t="s">
        <v>25</v>
      </c>
      <c r="C1458" s="3">
        <v>223532</v>
      </c>
      <c r="D1458" s="3">
        <v>78</v>
      </c>
      <c r="E1458" s="3">
        <v>141</v>
      </c>
      <c r="F1458" s="3">
        <v>8.1592100000000005E-4</v>
      </c>
      <c r="G1458" s="3">
        <v>38.053899999999999</v>
      </c>
      <c r="H1458" s="3" t="s">
        <v>846</v>
      </c>
      <c r="I1458" s="3" t="s">
        <v>847</v>
      </c>
      <c r="J1458" s="3" t="s">
        <v>99</v>
      </c>
      <c r="K1458" s="3" t="s">
        <v>16</v>
      </c>
      <c r="L1458" s="3" t="s">
        <v>848</v>
      </c>
    </row>
    <row r="1459" spans="1:12" x14ac:dyDescent="0.35">
      <c r="A1459" s="3" t="s">
        <v>7347</v>
      </c>
      <c r="B1459" s="3" t="s">
        <v>25</v>
      </c>
      <c r="C1459" s="3">
        <v>225064</v>
      </c>
      <c r="D1459" s="3">
        <v>2</v>
      </c>
      <c r="E1459" s="3">
        <v>141</v>
      </c>
      <c r="F1459" s="4">
        <v>1.11071E-35</v>
      </c>
      <c r="G1459" s="3">
        <v>120.51300000000001</v>
      </c>
      <c r="H1459" s="3" t="s">
        <v>2280</v>
      </c>
      <c r="I1459" s="3" t="s">
        <v>2281</v>
      </c>
      <c r="J1459" s="3" t="s">
        <v>16</v>
      </c>
      <c r="K1459" s="3" t="s">
        <v>16</v>
      </c>
      <c r="L1459" s="3" t="s">
        <v>2282</v>
      </c>
    </row>
    <row r="1460" spans="1:12" x14ac:dyDescent="0.35">
      <c r="A1460" s="3" t="s">
        <v>7348</v>
      </c>
      <c r="B1460" s="3" t="s">
        <v>13</v>
      </c>
      <c r="C1460" s="3">
        <v>224759</v>
      </c>
      <c r="D1460" s="3">
        <v>24</v>
      </c>
      <c r="E1460" s="3">
        <v>130</v>
      </c>
      <c r="F1460" s="4">
        <v>4.3606499999999996E-12</v>
      </c>
      <c r="G1460" s="3">
        <v>58.761499999999998</v>
      </c>
      <c r="H1460" s="3" t="s">
        <v>2211</v>
      </c>
      <c r="I1460" s="3" t="s">
        <v>2212</v>
      </c>
      <c r="J1460" s="3" t="s">
        <v>16</v>
      </c>
      <c r="K1460" s="3" t="s">
        <v>193</v>
      </c>
      <c r="L1460" s="3" t="s">
        <v>2213</v>
      </c>
    </row>
    <row r="1461" spans="1:12" x14ac:dyDescent="0.35">
      <c r="A1461" s="3" t="s">
        <v>7349</v>
      </c>
      <c r="B1461" s="3" t="s">
        <v>25</v>
      </c>
      <c r="C1461" s="3">
        <v>223532</v>
      </c>
      <c r="D1461" s="3">
        <v>75</v>
      </c>
      <c r="E1461" s="3">
        <v>129</v>
      </c>
      <c r="F1461" s="3">
        <v>1.3354400000000001E-4</v>
      </c>
      <c r="G1461" s="3">
        <v>39.979900000000001</v>
      </c>
      <c r="H1461" s="3" t="s">
        <v>846</v>
      </c>
      <c r="I1461" s="3" t="s">
        <v>847</v>
      </c>
      <c r="J1461" s="3" t="s">
        <v>99</v>
      </c>
      <c r="K1461" s="3" t="s">
        <v>16</v>
      </c>
      <c r="L1461" s="3" t="s">
        <v>848</v>
      </c>
    </row>
    <row r="1462" spans="1:12" x14ac:dyDescent="0.35">
      <c r="A1462" s="3" t="s">
        <v>7350</v>
      </c>
      <c r="B1462" s="3" t="s">
        <v>13</v>
      </c>
      <c r="C1462" s="3">
        <v>223443</v>
      </c>
      <c r="D1462" s="3">
        <v>22</v>
      </c>
      <c r="E1462" s="3">
        <v>470</v>
      </c>
      <c r="F1462" s="4">
        <v>3.0312500000000001E-15</v>
      </c>
      <c r="G1462" s="3">
        <v>78.108699999999999</v>
      </c>
      <c r="H1462" s="3" t="s">
        <v>872</v>
      </c>
      <c r="I1462" s="3" t="s">
        <v>873</v>
      </c>
      <c r="J1462" s="3" t="s">
        <v>16</v>
      </c>
      <c r="K1462" s="3" t="s">
        <v>869</v>
      </c>
      <c r="L1462" s="3" t="s">
        <v>874</v>
      </c>
    </row>
    <row r="1463" spans="1:12" x14ac:dyDescent="0.35">
      <c r="A1463" s="3" t="s">
        <v>7351</v>
      </c>
      <c r="B1463" s="3" t="s">
        <v>13</v>
      </c>
      <c r="C1463" s="3">
        <v>223483</v>
      </c>
      <c r="D1463" s="3">
        <v>1</v>
      </c>
      <c r="E1463" s="3">
        <v>188</v>
      </c>
      <c r="F1463" s="4">
        <v>1.80105E-55</v>
      </c>
      <c r="G1463" s="3">
        <v>174.98099999999999</v>
      </c>
      <c r="H1463" s="3" t="s">
        <v>425</v>
      </c>
      <c r="I1463" s="3" t="s">
        <v>426</v>
      </c>
      <c r="J1463" s="3" t="s">
        <v>16</v>
      </c>
      <c r="K1463" s="3" t="s">
        <v>427</v>
      </c>
      <c r="L1463" s="3" t="s">
        <v>428</v>
      </c>
    </row>
    <row r="1464" spans="1:12" x14ac:dyDescent="0.35">
      <c r="A1464" s="3" t="s">
        <v>7352</v>
      </c>
      <c r="B1464" s="3" t="s">
        <v>13</v>
      </c>
      <c r="C1464" s="3">
        <v>224055</v>
      </c>
      <c r="D1464" s="3">
        <v>12</v>
      </c>
      <c r="E1464" s="3">
        <v>582</v>
      </c>
      <c r="F1464" s="4">
        <v>6.1041399999999998E-176</v>
      </c>
      <c r="G1464" s="3">
        <v>509.66300000000001</v>
      </c>
      <c r="H1464" s="3" t="s">
        <v>1267</v>
      </c>
      <c r="I1464" s="3" t="s">
        <v>1268</v>
      </c>
      <c r="J1464" s="3" t="s">
        <v>16</v>
      </c>
      <c r="K1464" s="3" t="s">
        <v>1269</v>
      </c>
      <c r="L1464" s="3" t="s">
        <v>1270</v>
      </c>
    </row>
    <row r="1465" spans="1:12" x14ac:dyDescent="0.35">
      <c r="A1465" s="3" t="s">
        <v>7353</v>
      </c>
      <c r="B1465" s="3" t="s">
        <v>13</v>
      </c>
      <c r="C1465" s="3">
        <v>224055</v>
      </c>
      <c r="D1465" s="3">
        <v>1</v>
      </c>
      <c r="E1465" s="3">
        <v>568</v>
      </c>
      <c r="F1465" s="4">
        <v>2.0116499999999999E-160</v>
      </c>
      <c r="G1465" s="3">
        <v>469.60199999999998</v>
      </c>
      <c r="H1465" s="3" t="s">
        <v>1267</v>
      </c>
      <c r="I1465" s="3" t="s">
        <v>1268</v>
      </c>
      <c r="J1465" s="3" t="s">
        <v>16</v>
      </c>
      <c r="K1465" s="3" t="s">
        <v>1269</v>
      </c>
      <c r="L1465" s="3" t="s">
        <v>1270</v>
      </c>
    </row>
    <row r="1466" spans="1:12" x14ac:dyDescent="0.35">
      <c r="A1466" s="3" t="s">
        <v>7354</v>
      </c>
      <c r="B1466" s="3" t="s">
        <v>13</v>
      </c>
      <c r="C1466" s="3">
        <v>223307</v>
      </c>
      <c r="D1466" s="3">
        <v>6</v>
      </c>
      <c r="E1466" s="3">
        <v>143</v>
      </c>
      <c r="F1466" s="4">
        <v>1.4088299999999999E-84</v>
      </c>
      <c r="G1466" s="3">
        <v>243.685</v>
      </c>
      <c r="H1466" s="3" t="s">
        <v>2269</v>
      </c>
      <c r="I1466" s="3" t="s">
        <v>2270</v>
      </c>
      <c r="J1466" s="3" t="s">
        <v>16</v>
      </c>
      <c r="K1466" s="3" t="s">
        <v>2271</v>
      </c>
      <c r="L1466" s="3" t="s">
        <v>2272</v>
      </c>
    </row>
    <row r="1467" spans="1:12" x14ac:dyDescent="0.35">
      <c r="A1467" s="3" t="s">
        <v>7355</v>
      </c>
      <c r="B1467" s="3" t="s">
        <v>13</v>
      </c>
      <c r="C1467" s="3">
        <v>224185</v>
      </c>
      <c r="D1467" s="3">
        <v>78</v>
      </c>
      <c r="E1467" s="3">
        <v>202</v>
      </c>
      <c r="F1467" s="4">
        <v>6.6416799999999997E-5</v>
      </c>
      <c r="G1467" s="3">
        <v>42.210799999999999</v>
      </c>
      <c r="H1467" s="3" t="s">
        <v>964</v>
      </c>
      <c r="I1467" s="3" t="s">
        <v>965</v>
      </c>
      <c r="J1467" s="3" t="s">
        <v>99</v>
      </c>
      <c r="K1467" s="3" t="s">
        <v>966</v>
      </c>
      <c r="L1467" s="3" t="s">
        <v>967</v>
      </c>
    </row>
    <row r="1468" spans="1:12" x14ac:dyDescent="0.35">
      <c r="A1468" s="3" t="s">
        <v>7356</v>
      </c>
      <c r="B1468" s="3" t="s">
        <v>13</v>
      </c>
      <c r="C1468" s="3">
        <v>224489</v>
      </c>
      <c r="D1468" s="3">
        <v>26</v>
      </c>
      <c r="E1468" s="3">
        <v>207</v>
      </c>
      <c r="F1468" s="4">
        <v>2.4406499999999999E-29</v>
      </c>
      <c r="G1468" s="3">
        <v>107.855</v>
      </c>
      <c r="H1468" s="3" t="s">
        <v>2263</v>
      </c>
      <c r="I1468" s="3" t="s">
        <v>2264</v>
      </c>
      <c r="J1468" s="3" t="s">
        <v>16</v>
      </c>
      <c r="K1468" s="3" t="s">
        <v>2265</v>
      </c>
      <c r="L1468" s="3" t="s">
        <v>2266</v>
      </c>
    </row>
    <row r="1469" spans="1:12" x14ac:dyDescent="0.35">
      <c r="A1469" s="3" t="s">
        <v>7357</v>
      </c>
      <c r="B1469" s="3" t="s">
        <v>25</v>
      </c>
      <c r="C1469" s="3">
        <v>418686</v>
      </c>
      <c r="D1469" s="3">
        <v>64</v>
      </c>
      <c r="E1469" s="3">
        <v>327</v>
      </c>
      <c r="F1469" s="4">
        <v>1.1927399999999999E-18</v>
      </c>
      <c r="G1469" s="3">
        <v>87.716499999999996</v>
      </c>
      <c r="H1469" s="3" t="s">
        <v>2255</v>
      </c>
      <c r="I1469" s="3" t="s">
        <v>2256</v>
      </c>
      <c r="J1469" s="3" t="s">
        <v>113</v>
      </c>
      <c r="K1469" s="3" t="s">
        <v>16</v>
      </c>
      <c r="L1469" s="3" t="s">
        <v>2257</v>
      </c>
    </row>
    <row r="1470" spans="1:12" x14ac:dyDescent="0.35">
      <c r="A1470" s="3" t="s">
        <v>7358</v>
      </c>
      <c r="B1470" s="3" t="s">
        <v>25</v>
      </c>
      <c r="C1470" s="3">
        <v>412672</v>
      </c>
      <c r="D1470" s="3">
        <v>10</v>
      </c>
      <c r="E1470" s="3">
        <v>429</v>
      </c>
      <c r="F1470" s="4">
        <v>4.8079099999999997E-61</v>
      </c>
      <c r="G1470" s="3">
        <v>205.40600000000001</v>
      </c>
      <c r="H1470" s="3" t="s">
        <v>2251</v>
      </c>
      <c r="I1470" s="3" t="s">
        <v>2252</v>
      </c>
      <c r="J1470" s="3" t="s">
        <v>16</v>
      </c>
      <c r="K1470" s="3" t="s">
        <v>16</v>
      </c>
      <c r="L1470" s="3" t="s">
        <v>2253</v>
      </c>
    </row>
    <row r="1471" spans="1:12" x14ac:dyDescent="0.35">
      <c r="A1471" s="3" t="s">
        <v>7359</v>
      </c>
      <c r="B1471" s="3" t="s">
        <v>25</v>
      </c>
      <c r="C1471" s="3">
        <v>225484</v>
      </c>
      <c r="D1471" s="3">
        <v>124</v>
      </c>
      <c r="E1471" s="3">
        <v>185</v>
      </c>
      <c r="F1471" s="3">
        <v>2.0426200000000002E-3</v>
      </c>
      <c r="G1471" s="3">
        <v>37.784100000000002</v>
      </c>
      <c r="H1471" s="3" t="s">
        <v>2247</v>
      </c>
      <c r="I1471" s="3" t="s">
        <v>2248</v>
      </c>
      <c r="J1471" s="3" t="s">
        <v>99</v>
      </c>
      <c r="K1471" s="3" t="s">
        <v>16</v>
      </c>
      <c r="L1471" s="3" t="s">
        <v>2249</v>
      </c>
    </row>
    <row r="1472" spans="1:12" x14ac:dyDescent="0.35">
      <c r="A1472" s="3" t="s">
        <v>7359</v>
      </c>
      <c r="B1472" s="3" t="s">
        <v>13</v>
      </c>
      <c r="C1472" s="3">
        <v>224314</v>
      </c>
      <c r="D1472" s="3">
        <v>9</v>
      </c>
      <c r="E1472" s="3">
        <v>115</v>
      </c>
      <c r="F1472" s="3">
        <v>3.4577399999999999E-3</v>
      </c>
      <c r="G1472" s="3">
        <v>36.167000000000002</v>
      </c>
      <c r="H1472" s="3" t="s">
        <v>63</v>
      </c>
      <c r="I1472" s="3" t="s">
        <v>64</v>
      </c>
      <c r="J1472" s="3" t="s">
        <v>16</v>
      </c>
      <c r="K1472" s="3" t="s">
        <v>65</v>
      </c>
      <c r="L1472" s="3" t="s">
        <v>66</v>
      </c>
    </row>
    <row r="1473" spans="1:12" x14ac:dyDescent="0.35">
      <c r="A1473" s="3" t="s">
        <v>7362</v>
      </c>
      <c r="B1473" s="3" t="s">
        <v>25</v>
      </c>
      <c r="C1473" s="3">
        <v>223532</v>
      </c>
      <c r="D1473" s="3">
        <v>12</v>
      </c>
      <c r="E1473" s="3">
        <v>162</v>
      </c>
      <c r="F1473" s="4">
        <v>9.1019700000000001E-8</v>
      </c>
      <c r="G1473" s="3">
        <v>49.224699999999999</v>
      </c>
      <c r="H1473" s="3" t="s">
        <v>846</v>
      </c>
      <c r="I1473" s="3" t="s">
        <v>847</v>
      </c>
      <c r="J1473" s="3" t="s">
        <v>16</v>
      </c>
      <c r="K1473" s="3" t="s">
        <v>16</v>
      </c>
      <c r="L1473" s="3" t="s">
        <v>848</v>
      </c>
    </row>
    <row r="1474" spans="1:12" x14ac:dyDescent="0.35">
      <c r="A1474" s="3" t="s">
        <v>7363</v>
      </c>
      <c r="B1474" s="3" t="s">
        <v>13</v>
      </c>
      <c r="C1474" s="3">
        <v>224584</v>
      </c>
      <c r="D1474" s="3">
        <v>34</v>
      </c>
      <c r="E1474" s="3">
        <v>178</v>
      </c>
      <c r="F1474" s="4">
        <v>4.1243599999999997E-18</v>
      </c>
      <c r="G1474" s="3">
        <v>80.762600000000006</v>
      </c>
      <c r="H1474" s="3" t="s">
        <v>1018</v>
      </c>
      <c r="I1474" s="3" t="s">
        <v>1019</v>
      </c>
      <c r="J1474" s="3" t="s">
        <v>16</v>
      </c>
      <c r="K1474" s="3" t="s">
        <v>1020</v>
      </c>
      <c r="L1474" s="3" t="s">
        <v>1021</v>
      </c>
    </row>
    <row r="1475" spans="1:12" x14ac:dyDescent="0.35">
      <c r="A1475" s="3" t="s">
        <v>7363</v>
      </c>
      <c r="B1475" s="3" t="s">
        <v>13</v>
      </c>
      <c r="C1475" s="3">
        <v>223532</v>
      </c>
      <c r="D1475" s="3">
        <v>186</v>
      </c>
      <c r="E1475" s="3">
        <v>332</v>
      </c>
      <c r="F1475" s="4">
        <v>1.33331E-9</v>
      </c>
      <c r="G1475" s="3">
        <v>56.543399999999998</v>
      </c>
      <c r="H1475" s="3" t="s">
        <v>5028</v>
      </c>
      <c r="I1475" s="3" t="s">
        <v>5029</v>
      </c>
      <c r="J1475" s="3" t="s">
        <v>16</v>
      </c>
      <c r="K1475" s="3" t="s">
        <v>846</v>
      </c>
      <c r="L1475" s="3" t="s">
        <v>848</v>
      </c>
    </row>
    <row r="1476" spans="1:12" x14ac:dyDescent="0.35">
      <c r="A1476" s="3" t="s">
        <v>7364</v>
      </c>
      <c r="B1476" s="3" t="s">
        <v>13</v>
      </c>
      <c r="C1476" s="3">
        <v>224103</v>
      </c>
      <c r="D1476" s="3">
        <v>1</v>
      </c>
      <c r="E1476" s="3">
        <v>203</v>
      </c>
      <c r="F1476" s="4">
        <v>1.84897E-83</v>
      </c>
      <c r="G1476" s="3">
        <v>246.00899999999999</v>
      </c>
      <c r="H1476" s="3" t="s">
        <v>2241</v>
      </c>
      <c r="I1476" s="3" t="s">
        <v>2242</v>
      </c>
      <c r="J1476" s="3" t="s">
        <v>16</v>
      </c>
      <c r="K1476" s="3" t="s">
        <v>2208</v>
      </c>
      <c r="L1476" s="3" t="s">
        <v>2243</v>
      </c>
    </row>
    <row r="1477" spans="1:12" x14ac:dyDescent="0.35">
      <c r="A1477" s="3" t="s">
        <v>7365</v>
      </c>
      <c r="B1477" s="3" t="s">
        <v>13</v>
      </c>
      <c r="C1477" s="3">
        <v>223700</v>
      </c>
      <c r="D1477" s="3">
        <v>40</v>
      </c>
      <c r="E1477" s="3">
        <v>261</v>
      </c>
      <c r="F1477" s="4">
        <v>5.33572E-43</v>
      </c>
      <c r="G1477" s="3">
        <v>148.36099999999999</v>
      </c>
      <c r="H1477" s="3" t="s">
        <v>2236</v>
      </c>
      <c r="I1477" s="3" t="s">
        <v>2237</v>
      </c>
      <c r="J1477" s="3" t="s">
        <v>16</v>
      </c>
      <c r="K1477" s="3" t="s">
        <v>2238</v>
      </c>
      <c r="L1477" s="3" t="s">
        <v>2239</v>
      </c>
    </row>
    <row r="1478" spans="1:12" x14ac:dyDescent="0.35">
      <c r="A1478" s="3" t="s">
        <v>7366</v>
      </c>
      <c r="B1478" s="3" t="s">
        <v>13</v>
      </c>
      <c r="C1478" s="3">
        <v>225343</v>
      </c>
      <c r="D1478" s="3">
        <v>3</v>
      </c>
      <c r="E1478" s="3">
        <v>475</v>
      </c>
      <c r="F1478" s="3">
        <v>0</v>
      </c>
      <c r="G1478" s="3">
        <v>649.31100000000004</v>
      </c>
      <c r="H1478" s="3" t="s">
        <v>2231</v>
      </c>
      <c r="I1478" s="3" t="s">
        <v>2232</v>
      </c>
      <c r="J1478" s="3" t="s">
        <v>16</v>
      </c>
      <c r="K1478" s="3" t="s">
        <v>2233</v>
      </c>
      <c r="L1478" s="3" t="s">
        <v>2234</v>
      </c>
    </row>
    <row r="1479" spans="1:12" x14ac:dyDescent="0.35">
      <c r="A1479" s="3" t="s">
        <v>7367</v>
      </c>
      <c r="B1479" s="3" t="s">
        <v>13</v>
      </c>
      <c r="C1479" s="3">
        <v>225042</v>
      </c>
      <c r="D1479" s="3">
        <v>16</v>
      </c>
      <c r="E1479" s="3">
        <v>154</v>
      </c>
      <c r="F1479" s="4">
        <v>1.9088E-67</v>
      </c>
      <c r="G1479" s="3">
        <v>202.245</v>
      </c>
      <c r="H1479" s="3" t="s">
        <v>2227</v>
      </c>
      <c r="I1479" s="3" t="s">
        <v>2228</v>
      </c>
      <c r="J1479" s="3" t="s">
        <v>16</v>
      </c>
      <c r="K1479" s="3" t="s">
        <v>1011</v>
      </c>
      <c r="L1479" s="3" t="s">
        <v>2229</v>
      </c>
    </row>
    <row r="1480" spans="1:12" x14ac:dyDescent="0.35">
      <c r="A1480" s="3" t="s">
        <v>7368</v>
      </c>
      <c r="B1480" s="3" t="s">
        <v>13</v>
      </c>
      <c r="C1480" s="3">
        <v>223729</v>
      </c>
      <c r="D1480" s="3">
        <v>1</v>
      </c>
      <c r="E1480" s="3">
        <v>273</v>
      </c>
      <c r="F1480" s="4">
        <v>5.6683199999999998E-124</v>
      </c>
      <c r="G1480" s="3">
        <v>354.63900000000001</v>
      </c>
      <c r="H1480" s="3" t="s">
        <v>2222</v>
      </c>
      <c r="I1480" s="3" t="s">
        <v>2223</v>
      </c>
      <c r="J1480" s="3" t="s">
        <v>16</v>
      </c>
      <c r="K1480" s="3" t="s">
        <v>2224</v>
      </c>
      <c r="L1480" s="3" t="s">
        <v>2225</v>
      </c>
    </row>
    <row r="1481" spans="1:12" x14ac:dyDescent="0.35">
      <c r="A1481" s="3" t="s">
        <v>7369</v>
      </c>
      <c r="B1481" s="3" t="s">
        <v>25</v>
      </c>
      <c r="C1481" s="3">
        <v>223718</v>
      </c>
      <c r="D1481" s="3">
        <v>3</v>
      </c>
      <c r="E1481" s="3">
        <v>63</v>
      </c>
      <c r="F1481" s="3">
        <v>6.0558200000000002E-4</v>
      </c>
      <c r="G1481" s="3">
        <v>38.158999999999999</v>
      </c>
      <c r="H1481" s="3" t="s">
        <v>7643</v>
      </c>
      <c r="I1481" s="3" t="s">
        <v>7644</v>
      </c>
      <c r="J1481" s="3" t="s">
        <v>113</v>
      </c>
      <c r="K1481" s="3" t="s">
        <v>16</v>
      </c>
      <c r="L1481" s="3" t="s">
        <v>7645</v>
      </c>
    </row>
    <row r="1482" spans="1:12" x14ac:dyDescent="0.35">
      <c r="A1482" s="3" t="s">
        <v>7369</v>
      </c>
      <c r="B1482" s="3" t="s">
        <v>25</v>
      </c>
      <c r="C1482" s="3">
        <v>418433</v>
      </c>
      <c r="D1482" s="3">
        <v>1</v>
      </c>
      <c r="E1482" s="3">
        <v>154</v>
      </c>
      <c r="F1482" s="3">
        <v>2.38638E-3</v>
      </c>
      <c r="G1482" s="3">
        <v>36.675600000000003</v>
      </c>
      <c r="H1482" s="3" t="s">
        <v>1597</v>
      </c>
      <c r="I1482" s="3" t="s">
        <v>2215</v>
      </c>
      <c r="J1482" s="3" t="s">
        <v>16</v>
      </c>
      <c r="K1482" s="3" t="s">
        <v>16</v>
      </c>
      <c r="L1482" s="3" t="s">
        <v>2216</v>
      </c>
    </row>
    <row r="1483" spans="1:12" x14ac:dyDescent="0.35">
      <c r="A1483" s="3" t="s">
        <v>7372</v>
      </c>
      <c r="B1483" s="3" t="s">
        <v>13</v>
      </c>
      <c r="C1483" s="3">
        <v>224759</v>
      </c>
      <c r="D1483" s="3">
        <v>34</v>
      </c>
      <c r="E1483" s="3">
        <v>136</v>
      </c>
      <c r="F1483" s="4">
        <v>1.72425E-12</v>
      </c>
      <c r="G1483" s="3">
        <v>60.302300000000002</v>
      </c>
      <c r="H1483" s="3" t="s">
        <v>2211</v>
      </c>
      <c r="I1483" s="3" t="s">
        <v>2212</v>
      </c>
      <c r="J1483" s="3" t="s">
        <v>16</v>
      </c>
      <c r="K1483" s="3" t="s">
        <v>193</v>
      </c>
      <c r="L1483" s="3" t="s">
        <v>2213</v>
      </c>
    </row>
    <row r="1484" spans="1:12" x14ac:dyDescent="0.35">
      <c r="A1484" s="3" t="s">
        <v>7373</v>
      </c>
      <c r="B1484" s="3" t="s">
        <v>13</v>
      </c>
      <c r="C1484" s="3">
        <v>223508</v>
      </c>
      <c r="D1484" s="3">
        <v>4</v>
      </c>
      <c r="E1484" s="3">
        <v>185</v>
      </c>
      <c r="F1484" s="4">
        <v>5.3176299999999997E-30</v>
      </c>
      <c r="G1484" s="3">
        <v>108.245</v>
      </c>
      <c r="H1484" s="3" t="s">
        <v>2206</v>
      </c>
      <c r="I1484" s="3" t="s">
        <v>2207</v>
      </c>
      <c r="J1484" s="3" t="s">
        <v>16</v>
      </c>
      <c r="K1484" s="3" t="s">
        <v>2208</v>
      </c>
      <c r="L1484" s="3" t="s">
        <v>2209</v>
      </c>
    </row>
    <row r="1485" spans="1:12" x14ac:dyDescent="0.35">
      <c r="A1485" s="3" t="s">
        <v>7374</v>
      </c>
      <c r="B1485" s="3" t="s">
        <v>25</v>
      </c>
      <c r="C1485" s="3">
        <v>413050</v>
      </c>
      <c r="D1485" s="3">
        <v>14</v>
      </c>
      <c r="E1485" s="3">
        <v>81</v>
      </c>
      <c r="F1485" s="4">
        <v>7.7052500000000005E-9</v>
      </c>
      <c r="G1485" s="3">
        <v>48.006300000000003</v>
      </c>
      <c r="H1485" s="3" t="s">
        <v>2202</v>
      </c>
      <c r="I1485" s="3" t="s">
        <v>2203</v>
      </c>
      <c r="J1485" s="3" t="s">
        <v>16</v>
      </c>
      <c r="K1485" s="3" t="s">
        <v>16</v>
      </c>
      <c r="L1485" s="3" t="s">
        <v>2204</v>
      </c>
    </row>
    <row r="1486" spans="1:12" x14ac:dyDescent="0.35">
      <c r="A1486" s="3" t="s">
        <v>7375</v>
      </c>
      <c r="B1486" s="3" t="s">
        <v>13</v>
      </c>
      <c r="C1486" s="3">
        <v>223715</v>
      </c>
      <c r="D1486" s="3">
        <v>33</v>
      </c>
      <c r="E1486" s="3">
        <v>303</v>
      </c>
      <c r="F1486" s="4">
        <v>6.6557300000000003E-35</v>
      </c>
      <c r="G1486" s="3">
        <v>129.10300000000001</v>
      </c>
      <c r="H1486" s="3" t="s">
        <v>1865</v>
      </c>
      <c r="I1486" s="3" t="s">
        <v>1866</v>
      </c>
      <c r="J1486" s="3" t="s">
        <v>16</v>
      </c>
      <c r="K1486" s="3" t="s">
        <v>1867</v>
      </c>
      <c r="L1486" s="3" t="s">
        <v>1868</v>
      </c>
    </row>
    <row r="1487" spans="1:12" x14ac:dyDescent="0.35">
      <c r="A1487" s="3" t="s">
        <v>7376</v>
      </c>
      <c r="B1487" s="3" t="s">
        <v>13</v>
      </c>
      <c r="C1487" s="3">
        <v>224054</v>
      </c>
      <c r="D1487" s="3">
        <v>1</v>
      </c>
      <c r="E1487" s="3">
        <v>301</v>
      </c>
      <c r="F1487" s="4">
        <v>2.17762E-83</v>
      </c>
      <c r="G1487" s="3">
        <v>252.999</v>
      </c>
      <c r="H1487" s="3" t="s">
        <v>1590</v>
      </c>
      <c r="I1487" s="3" t="s">
        <v>1591</v>
      </c>
      <c r="J1487" s="3" t="s">
        <v>16</v>
      </c>
      <c r="K1487" s="3" t="s">
        <v>1592</v>
      </c>
      <c r="L1487" s="3" t="s">
        <v>1593</v>
      </c>
    </row>
    <row r="1488" spans="1:12" x14ac:dyDescent="0.35">
      <c r="A1488" s="3" t="s">
        <v>7377</v>
      </c>
      <c r="B1488" s="3" t="s">
        <v>13</v>
      </c>
      <c r="C1488" s="3">
        <v>223816</v>
      </c>
      <c r="D1488" s="3">
        <v>6</v>
      </c>
      <c r="E1488" s="3">
        <v>227</v>
      </c>
      <c r="F1488" s="4">
        <v>9.7334800000000001E-81</v>
      </c>
      <c r="G1488" s="3">
        <v>241.047</v>
      </c>
      <c r="H1488" s="3" t="s">
        <v>880</v>
      </c>
      <c r="I1488" s="3" t="s">
        <v>881</v>
      </c>
      <c r="J1488" s="3" t="s">
        <v>16</v>
      </c>
      <c r="K1488" s="3" t="s">
        <v>882</v>
      </c>
      <c r="L1488" s="3" t="s">
        <v>883</v>
      </c>
    </row>
    <row r="1489" spans="1:12" x14ac:dyDescent="0.35">
      <c r="A1489" s="3" t="s">
        <v>7378</v>
      </c>
      <c r="B1489" s="3" t="s">
        <v>13</v>
      </c>
      <c r="C1489" s="3">
        <v>223443</v>
      </c>
      <c r="D1489" s="3">
        <v>134</v>
      </c>
      <c r="E1489" s="3">
        <v>475</v>
      </c>
      <c r="F1489" s="4">
        <v>3.3886100000000001E-69</v>
      </c>
      <c r="G1489" s="3">
        <v>231.41800000000001</v>
      </c>
      <c r="H1489" s="3" t="s">
        <v>872</v>
      </c>
      <c r="I1489" s="3" t="s">
        <v>873</v>
      </c>
      <c r="J1489" s="3" t="s">
        <v>113</v>
      </c>
      <c r="K1489" s="3" t="s">
        <v>869</v>
      </c>
      <c r="L1489" s="3" t="s">
        <v>874</v>
      </c>
    </row>
    <row r="1490" spans="1:12" x14ac:dyDescent="0.35">
      <c r="A1490" s="3" t="s">
        <v>7379</v>
      </c>
      <c r="B1490" s="3" t="s">
        <v>13</v>
      </c>
      <c r="C1490" s="3">
        <v>223608</v>
      </c>
      <c r="D1490" s="3">
        <v>14</v>
      </c>
      <c r="E1490" s="3">
        <v>440</v>
      </c>
      <c r="F1490" s="4">
        <v>1.3026200000000001E-60</v>
      </c>
      <c r="G1490" s="3">
        <v>203.995</v>
      </c>
      <c r="H1490" s="3" t="s">
        <v>2194</v>
      </c>
      <c r="I1490" s="3" t="s">
        <v>2195</v>
      </c>
      <c r="J1490" s="3" t="s">
        <v>16</v>
      </c>
      <c r="K1490" s="3" t="s">
        <v>56</v>
      </c>
      <c r="L1490" s="3" t="s">
        <v>2196</v>
      </c>
    </row>
    <row r="1491" spans="1:12" x14ac:dyDescent="0.35">
      <c r="A1491" s="3" t="s">
        <v>7380</v>
      </c>
      <c r="B1491" s="3" t="s">
        <v>13</v>
      </c>
      <c r="C1491" s="3">
        <v>224870</v>
      </c>
      <c r="D1491" s="3">
        <v>1</v>
      </c>
      <c r="E1491" s="3">
        <v>127</v>
      </c>
      <c r="F1491" s="4">
        <v>9.33249E-35</v>
      </c>
      <c r="G1491" s="3">
        <v>117.41800000000001</v>
      </c>
      <c r="H1491" s="3" t="s">
        <v>2006</v>
      </c>
      <c r="I1491" s="3" t="s">
        <v>2007</v>
      </c>
      <c r="J1491" s="3" t="s">
        <v>16</v>
      </c>
      <c r="K1491" s="3" t="s">
        <v>193</v>
      </c>
      <c r="L1491" s="3" t="s">
        <v>2008</v>
      </c>
    </row>
    <row r="1492" spans="1:12" x14ac:dyDescent="0.35">
      <c r="A1492" s="3" t="s">
        <v>7381</v>
      </c>
      <c r="B1492" s="3" t="s">
        <v>13</v>
      </c>
      <c r="C1492" s="3">
        <v>224393</v>
      </c>
      <c r="D1492" s="3">
        <v>1</v>
      </c>
      <c r="E1492" s="3">
        <v>65</v>
      </c>
      <c r="F1492" s="4">
        <v>6.5970499999999998E-21</v>
      </c>
      <c r="G1492" s="3">
        <v>76.872799999999998</v>
      </c>
      <c r="H1492" s="3" t="s">
        <v>1245</v>
      </c>
      <c r="I1492" s="3" t="s">
        <v>1246</v>
      </c>
      <c r="J1492" s="3" t="s">
        <v>16</v>
      </c>
      <c r="K1492" s="3" t="s">
        <v>59</v>
      </c>
      <c r="L1492" s="3" t="s">
        <v>1247</v>
      </c>
    </row>
    <row r="1493" spans="1:12" x14ac:dyDescent="0.35">
      <c r="A1493" s="3" t="s">
        <v>7382</v>
      </c>
      <c r="B1493" s="3" t="s">
        <v>13</v>
      </c>
      <c r="C1493" s="3">
        <v>223412</v>
      </c>
      <c r="D1493" s="3">
        <v>2</v>
      </c>
      <c r="E1493" s="3">
        <v>114</v>
      </c>
      <c r="F1493" s="4">
        <v>6.8750699999999995E-60</v>
      </c>
      <c r="G1493" s="3">
        <v>179.333</v>
      </c>
      <c r="H1493" s="3" t="s">
        <v>2179</v>
      </c>
      <c r="I1493" s="3" t="s">
        <v>2180</v>
      </c>
      <c r="J1493" s="3" t="s">
        <v>16</v>
      </c>
      <c r="K1493" s="3" t="s">
        <v>2181</v>
      </c>
      <c r="L1493" s="3" t="s">
        <v>2182</v>
      </c>
    </row>
    <row r="1494" spans="1:12" x14ac:dyDescent="0.35">
      <c r="A1494" s="3" t="s">
        <v>7383</v>
      </c>
      <c r="B1494" s="3" t="s">
        <v>13</v>
      </c>
      <c r="C1494" s="3">
        <v>223532</v>
      </c>
      <c r="D1494" s="3">
        <v>1</v>
      </c>
      <c r="E1494" s="3">
        <v>138</v>
      </c>
      <c r="F1494" s="4">
        <v>1.9178399999999999E-11</v>
      </c>
      <c r="G1494" s="3">
        <v>58.4694</v>
      </c>
      <c r="H1494" s="3" t="s">
        <v>5028</v>
      </c>
      <c r="I1494" s="3" t="s">
        <v>5029</v>
      </c>
      <c r="J1494" s="3" t="s">
        <v>16</v>
      </c>
      <c r="K1494" s="3" t="s">
        <v>846</v>
      </c>
      <c r="L1494" s="3" t="s">
        <v>848</v>
      </c>
    </row>
    <row r="1495" spans="1:12" x14ac:dyDescent="0.35">
      <c r="A1495" s="3" t="s">
        <v>7384</v>
      </c>
      <c r="B1495" s="3" t="s">
        <v>13</v>
      </c>
      <c r="C1495" s="3">
        <v>223237</v>
      </c>
      <c r="D1495" s="3">
        <v>1</v>
      </c>
      <c r="E1495" s="3">
        <v>249</v>
      </c>
      <c r="F1495" s="4">
        <v>1.90839E-91</v>
      </c>
      <c r="G1495" s="3">
        <v>270.62900000000002</v>
      </c>
      <c r="H1495" s="3" t="s">
        <v>2174</v>
      </c>
      <c r="I1495" s="3" t="s">
        <v>2175</v>
      </c>
      <c r="J1495" s="3" t="s">
        <v>16</v>
      </c>
      <c r="K1495" s="3" t="s">
        <v>825</v>
      </c>
      <c r="L1495" s="3" t="s">
        <v>2176</v>
      </c>
    </row>
    <row r="1496" spans="1:12" x14ac:dyDescent="0.35">
      <c r="A1496" s="3" t="s">
        <v>7385</v>
      </c>
      <c r="B1496" s="3" t="s">
        <v>13</v>
      </c>
      <c r="C1496" s="3">
        <v>223211</v>
      </c>
      <c r="D1496" s="3">
        <v>4</v>
      </c>
      <c r="E1496" s="3">
        <v>399</v>
      </c>
      <c r="F1496" s="3">
        <v>0</v>
      </c>
      <c r="G1496" s="3">
        <v>777.149</v>
      </c>
      <c r="H1496" s="3" t="s">
        <v>2169</v>
      </c>
      <c r="I1496" s="3" t="s">
        <v>2170</v>
      </c>
      <c r="J1496" s="3" t="s">
        <v>16</v>
      </c>
      <c r="K1496" s="3" t="s">
        <v>2171</v>
      </c>
      <c r="L1496" s="3" t="s">
        <v>2172</v>
      </c>
    </row>
    <row r="1497" spans="1:12" x14ac:dyDescent="0.35">
      <c r="A1497" s="3" t="s">
        <v>7386</v>
      </c>
      <c r="B1497" s="3" t="s">
        <v>13</v>
      </c>
      <c r="C1497" s="3">
        <v>223213</v>
      </c>
      <c r="D1497" s="3">
        <v>1</v>
      </c>
      <c r="E1497" s="3">
        <v>195</v>
      </c>
      <c r="F1497" s="4">
        <v>4.0332899999999998E-68</v>
      </c>
      <c r="G1497" s="3">
        <v>206.726</v>
      </c>
      <c r="H1497" s="3" t="s">
        <v>2165</v>
      </c>
      <c r="I1497" s="3" t="s">
        <v>2166</v>
      </c>
      <c r="J1497" s="3" t="s">
        <v>16</v>
      </c>
      <c r="K1497" s="3" t="s">
        <v>825</v>
      </c>
      <c r="L1497" s="3" t="s">
        <v>2167</v>
      </c>
    </row>
    <row r="1498" spans="1:12" x14ac:dyDescent="0.35">
      <c r="A1498" s="3" t="s">
        <v>7387</v>
      </c>
      <c r="B1498" s="3" t="s">
        <v>13</v>
      </c>
      <c r="C1498" s="3">
        <v>223212</v>
      </c>
      <c r="D1498" s="3">
        <v>6</v>
      </c>
      <c r="E1498" s="3">
        <v>251</v>
      </c>
      <c r="F1498" s="4">
        <v>5.7092899999999999E-105</v>
      </c>
      <c r="G1498" s="3">
        <v>304.51499999999999</v>
      </c>
      <c r="H1498" s="3" t="s">
        <v>2161</v>
      </c>
      <c r="I1498" s="3" t="s">
        <v>2162</v>
      </c>
      <c r="J1498" s="3" t="s">
        <v>16</v>
      </c>
      <c r="K1498" s="3" t="s">
        <v>825</v>
      </c>
      <c r="L1498" s="3" t="s">
        <v>2163</v>
      </c>
    </row>
    <row r="1499" spans="1:12" x14ac:dyDescent="0.35">
      <c r="A1499" s="3" t="s">
        <v>7388</v>
      </c>
      <c r="B1499" s="3" t="s">
        <v>13</v>
      </c>
      <c r="C1499" s="3">
        <v>223586</v>
      </c>
      <c r="D1499" s="3">
        <v>1</v>
      </c>
      <c r="E1499" s="3">
        <v>189</v>
      </c>
      <c r="F1499" s="4">
        <v>6.4021099999999998E-97</v>
      </c>
      <c r="G1499" s="3">
        <v>279.05200000000002</v>
      </c>
      <c r="H1499" s="3" t="s">
        <v>2155</v>
      </c>
      <c r="I1499" s="3" t="s">
        <v>2156</v>
      </c>
      <c r="J1499" s="3" t="s">
        <v>16</v>
      </c>
      <c r="K1499" s="3" t="s">
        <v>2157</v>
      </c>
      <c r="L1499" s="3" t="s">
        <v>2158</v>
      </c>
    </row>
    <row r="1500" spans="1:12" x14ac:dyDescent="0.35">
      <c r="A1500" s="3" t="s">
        <v>7389</v>
      </c>
      <c r="B1500" s="3" t="s">
        <v>13</v>
      </c>
      <c r="C1500" s="3">
        <v>223225</v>
      </c>
      <c r="D1500" s="3">
        <v>9</v>
      </c>
      <c r="E1500" s="3">
        <v>450</v>
      </c>
      <c r="F1500" s="4">
        <v>1.59894E-177</v>
      </c>
      <c r="G1500" s="3">
        <v>504.952</v>
      </c>
      <c r="H1500" s="3" t="s">
        <v>2150</v>
      </c>
      <c r="I1500" s="3" t="s">
        <v>2151</v>
      </c>
      <c r="J1500" s="3" t="s">
        <v>16</v>
      </c>
      <c r="K1500" s="3" t="s">
        <v>2152</v>
      </c>
      <c r="L1500" s="3" t="s">
        <v>2153</v>
      </c>
    </row>
    <row r="1501" spans="1:12" x14ac:dyDescent="0.35">
      <c r="A1501" s="3" t="s">
        <v>7390</v>
      </c>
      <c r="B1501" s="3" t="s">
        <v>13</v>
      </c>
      <c r="C1501" s="3">
        <v>223650</v>
      </c>
      <c r="D1501" s="3">
        <v>18</v>
      </c>
      <c r="E1501" s="3">
        <v>399</v>
      </c>
      <c r="F1501" s="4">
        <v>4.28395E-27</v>
      </c>
      <c r="G1501" s="3">
        <v>111.36</v>
      </c>
      <c r="H1501" s="3" t="s">
        <v>785</v>
      </c>
      <c r="I1501" s="3" t="s">
        <v>786</v>
      </c>
      <c r="J1501" s="3" t="s">
        <v>16</v>
      </c>
      <c r="K1501" s="3" t="s">
        <v>787</v>
      </c>
      <c r="L1501" s="3" t="s">
        <v>788</v>
      </c>
    </row>
    <row r="1502" spans="1:12" x14ac:dyDescent="0.35">
      <c r="A1502" s="3" t="s">
        <v>7391</v>
      </c>
      <c r="B1502" s="3" t="s">
        <v>13</v>
      </c>
      <c r="C1502" s="3">
        <v>224059</v>
      </c>
      <c r="D1502" s="3">
        <v>1</v>
      </c>
      <c r="E1502" s="3">
        <v>223</v>
      </c>
      <c r="F1502" s="4">
        <v>1.8973900000000001E-109</v>
      </c>
      <c r="G1502" s="3">
        <v>313.67700000000002</v>
      </c>
      <c r="H1502" s="3" t="s">
        <v>782</v>
      </c>
      <c r="I1502" s="3" t="s">
        <v>783</v>
      </c>
      <c r="J1502" s="3" t="s">
        <v>16</v>
      </c>
      <c r="K1502" s="3" t="s">
        <v>369</v>
      </c>
      <c r="L1502" s="3" t="s">
        <v>784</v>
      </c>
    </row>
    <row r="1503" spans="1:12" x14ac:dyDescent="0.35">
      <c r="A1503" s="3" t="s">
        <v>7392</v>
      </c>
      <c r="B1503" s="3" t="s">
        <v>13</v>
      </c>
      <c r="C1503" s="3">
        <v>223914</v>
      </c>
      <c r="D1503" s="3">
        <v>12</v>
      </c>
      <c r="E1503" s="3">
        <v>390</v>
      </c>
      <c r="F1503" s="4">
        <v>2.2465999999999999E-16</v>
      </c>
      <c r="G1503" s="3">
        <v>79.753699999999995</v>
      </c>
      <c r="H1503" s="3" t="s">
        <v>2143</v>
      </c>
      <c r="I1503" s="3" t="s">
        <v>2144</v>
      </c>
      <c r="J1503" s="3" t="s">
        <v>16</v>
      </c>
      <c r="K1503" s="3" t="s">
        <v>2145</v>
      </c>
      <c r="L1503" s="3" t="s">
        <v>2146</v>
      </c>
    </row>
    <row r="1504" spans="1:12" x14ac:dyDescent="0.35">
      <c r="A1504" s="3" t="s">
        <v>7393</v>
      </c>
      <c r="B1504" s="3" t="s">
        <v>13</v>
      </c>
      <c r="C1504" s="3">
        <v>224054</v>
      </c>
      <c r="D1504" s="3">
        <v>1</v>
      </c>
      <c r="E1504" s="3">
        <v>283</v>
      </c>
      <c r="F1504" s="4">
        <v>2.3697100000000002E-68</v>
      </c>
      <c r="G1504" s="3">
        <v>213.708</v>
      </c>
      <c r="H1504" s="3" t="s">
        <v>1590</v>
      </c>
      <c r="I1504" s="3" t="s">
        <v>1591</v>
      </c>
      <c r="J1504" s="3" t="s">
        <v>16</v>
      </c>
      <c r="K1504" s="3" t="s">
        <v>1592</v>
      </c>
      <c r="L1504" s="3" t="s">
        <v>1593</v>
      </c>
    </row>
    <row r="1505" spans="1:12" x14ac:dyDescent="0.35">
      <c r="A1505" s="3" t="s">
        <v>7394</v>
      </c>
      <c r="B1505" s="3" t="s">
        <v>25</v>
      </c>
      <c r="C1505" s="3">
        <v>224639</v>
      </c>
      <c r="D1505" s="3">
        <v>3</v>
      </c>
      <c r="E1505" s="3">
        <v>125</v>
      </c>
      <c r="F1505" s="4">
        <v>3.6078800000000003E-30</v>
      </c>
      <c r="G1505" s="3">
        <v>104.651</v>
      </c>
      <c r="H1505" s="3" t="s">
        <v>1586</v>
      </c>
      <c r="I1505" s="3" t="s">
        <v>1587</v>
      </c>
      <c r="J1505" s="3" t="s">
        <v>16</v>
      </c>
      <c r="K1505" s="3" t="s">
        <v>16</v>
      </c>
      <c r="L1505" s="3" t="s">
        <v>1588</v>
      </c>
    </row>
    <row r="1506" spans="1:12" x14ac:dyDescent="0.35">
      <c r="A1506" s="3" t="s">
        <v>7395</v>
      </c>
      <c r="B1506" s="3" t="s">
        <v>13</v>
      </c>
      <c r="C1506" s="3">
        <v>224254</v>
      </c>
      <c r="D1506" s="3">
        <v>9</v>
      </c>
      <c r="E1506" s="3">
        <v>155</v>
      </c>
      <c r="F1506" s="4">
        <v>3.24117E-19</v>
      </c>
      <c r="G1506" s="3">
        <v>80.673400000000001</v>
      </c>
      <c r="H1506" s="3" t="s">
        <v>2130</v>
      </c>
      <c r="I1506" s="3" t="s">
        <v>2131</v>
      </c>
      <c r="J1506" s="3" t="s">
        <v>16</v>
      </c>
      <c r="K1506" s="3" t="s">
        <v>2132</v>
      </c>
      <c r="L1506" s="3" t="s">
        <v>2133</v>
      </c>
    </row>
    <row r="1507" spans="1:12" x14ac:dyDescent="0.35">
      <c r="A1507" s="3" t="s">
        <v>7396</v>
      </c>
      <c r="B1507" s="3" t="s">
        <v>25</v>
      </c>
      <c r="C1507" s="3">
        <v>223532</v>
      </c>
      <c r="D1507" s="3">
        <v>1</v>
      </c>
      <c r="E1507" s="3">
        <v>166</v>
      </c>
      <c r="F1507" s="4">
        <v>6.7167400000000004E-8</v>
      </c>
      <c r="G1507" s="3">
        <v>49.609900000000003</v>
      </c>
      <c r="H1507" s="3" t="s">
        <v>846</v>
      </c>
      <c r="I1507" s="3" t="s">
        <v>847</v>
      </c>
      <c r="J1507" s="3" t="s">
        <v>16</v>
      </c>
      <c r="K1507" s="3" t="s">
        <v>16</v>
      </c>
      <c r="L1507" s="3" t="s">
        <v>848</v>
      </c>
    </row>
    <row r="1508" spans="1:12" x14ac:dyDescent="0.35">
      <c r="A1508" s="3" t="s">
        <v>7397</v>
      </c>
      <c r="B1508" s="3" t="s">
        <v>25</v>
      </c>
      <c r="C1508" s="3">
        <v>223528</v>
      </c>
      <c r="D1508" s="3">
        <v>1</v>
      </c>
      <c r="E1508" s="3">
        <v>149</v>
      </c>
      <c r="F1508" s="4">
        <v>2.1423200000000001E-10</v>
      </c>
      <c r="G1508" s="3">
        <v>58.800199999999997</v>
      </c>
      <c r="H1508" s="3" t="s">
        <v>1138</v>
      </c>
      <c r="I1508" s="3" t="s">
        <v>2122</v>
      </c>
      <c r="J1508" s="3" t="s">
        <v>113</v>
      </c>
      <c r="K1508" s="3" t="s">
        <v>16</v>
      </c>
      <c r="L1508" s="3" t="s">
        <v>1139</v>
      </c>
    </row>
    <row r="1509" spans="1:12" x14ac:dyDescent="0.35">
      <c r="A1509" s="3" t="s">
        <v>7398</v>
      </c>
      <c r="B1509" s="3" t="s">
        <v>25</v>
      </c>
      <c r="C1509" s="3">
        <v>224360</v>
      </c>
      <c r="D1509" s="3">
        <v>40</v>
      </c>
      <c r="E1509" s="3">
        <v>154</v>
      </c>
      <c r="F1509" s="4">
        <v>2.2021499999999999E-9</v>
      </c>
      <c r="G1509" s="3">
        <v>54.305</v>
      </c>
      <c r="H1509" s="3" t="s">
        <v>2118</v>
      </c>
      <c r="I1509" s="3" t="s">
        <v>2119</v>
      </c>
      <c r="J1509" s="3" t="s">
        <v>99</v>
      </c>
      <c r="K1509" s="3" t="s">
        <v>16</v>
      </c>
      <c r="L1509" s="3" t="s">
        <v>2120</v>
      </c>
    </row>
    <row r="1510" spans="1:12" x14ac:dyDescent="0.35">
      <c r="A1510" s="3" t="s">
        <v>7399</v>
      </c>
      <c r="B1510" s="3" t="s">
        <v>13</v>
      </c>
      <c r="C1510" s="3">
        <v>223587</v>
      </c>
      <c r="D1510" s="3">
        <v>1</v>
      </c>
      <c r="E1510" s="3">
        <v>441</v>
      </c>
      <c r="F1510" s="4">
        <v>1.38974E-170</v>
      </c>
      <c r="G1510" s="3">
        <v>491.613</v>
      </c>
      <c r="H1510" s="3" t="s">
        <v>2109</v>
      </c>
      <c r="I1510" s="3" t="s">
        <v>2110</v>
      </c>
      <c r="J1510" s="3" t="s">
        <v>16</v>
      </c>
      <c r="K1510" s="3" t="s">
        <v>2111</v>
      </c>
      <c r="L1510" s="3" t="s">
        <v>2112</v>
      </c>
    </row>
    <row r="1511" spans="1:12" x14ac:dyDescent="0.35">
      <c r="A1511" s="3" t="s">
        <v>7400</v>
      </c>
      <c r="B1511" s="3" t="s">
        <v>25</v>
      </c>
      <c r="C1511" s="3">
        <v>227268</v>
      </c>
      <c r="D1511" s="3">
        <v>291</v>
      </c>
      <c r="E1511" s="3">
        <v>1722</v>
      </c>
      <c r="F1511" s="4">
        <v>5.41669E-180</v>
      </c>
      <c r="G1511" s="3">
        <v>600.67700000000002</v>
      </c>
      <c r="H1511" s="3" t="s">
        <v>2096</v>
      </c>
      <c r="I1511" s="3" t="s">
        <v>2097</v>
      </c>
      <c r="J1511" s="3" t="s">
        <v>16</v>
      </c>
      <c r="K1511" s="3" t="s">
        <v>16</v>
      </c>
      <c r="L1511" s="3" t="s">
        <v>2098</v>
      </c>
    </row>
    <row r="1512" spans="1:12" x14ac:dyDescent="0.35">
      <c r="A1512" s="3" t="s">
        <v>7400</v>
      </c>
      <c r="B1512" s="3" t="s">
        <v>25</v>
      </c>
      <c r="C1512" s="3">
        <v>227268</v>
      </c>
      <c r="D1512" s="3">
        <v>4039</v>
      </c>
      <c r="E1512" s="3">
        <v>4211</v>
      </c>
      <c r="F1512" s="4">
        <v>6.1898599999999997E-5</v>
      </c>
      <c r="G1512" s="3">
        <v>49.456699999999998</v>
      </c>
      <c r="H1512" s="3" t="s">
        <v>2096</v>
      </c>
      <c r="I1512" s="3" t="s">
        <v>2097</v>
      </c>
      <c r="J1512" s="3" t="s">
        <v>74</v>
      </c>
      <c r="K1512" s="3" t="s">
        <v>16</v>
      </c>
      <c r="L1512" s="3" t="s">
        <v>2098</v>
      </c>
    </row>
    <row r="1513" spans="1:12" x14ac:dyDescent="0.35">
      <c r="A1513" s="3" t="s">
        <v>7401</v>
      </c>
      <c r="B1513" s="3" t="s">
        <v>13</v>
      </c>
      <c r="C1513" s="3">
        <v>226593</v>
      </c>
      <c r="D1513" s="3">
        <v>1</v>
      </c>
      <c r="E1513" s="3">
        <v>520</v>
      </c>
      <c r="F1513" s="3">
        <v>0</v>
      </c>
      <c r="G1513" s="3">
        <v>881.58600000000001</v>
      </c>
      <c r="H1513" s="3" t="s">
        <v>2091</v>
      </c>
      <c r="I1513" s="3" t="s">
        <v>2092</v>
      </c>
      <c r="J1513" s="3" t="s">
        <v>16</v>
      </c>
      <c r="K1513" s="3" t="s">
        <v>2093</v>
      </c>
      <c r="L1513" s="3" t="s">
        <v>2094</v>
      </c>
    </row>
    <row r="1514" spans="1:12" x14ac:dyDescent="0.35">
      <c r="A1514" s="3" t="s">
        <v>7402</v>
      </c>
      <c r="B1514" s="3" t="s">
        <v>13</v>
      </c>
      <c r="C1514" s="3">
        <v>223841</v>
      </c>
      <c r="D1514" s="3">
        <v>1</v>
      </c>
      <c r="E1514" s="3">
        <v>452</v>
      </c>
      <c r="F1514" s="4">
        <v>2.6445800000000001E-160</v>
      </c>
      <c r="G1514" s="3">
        <v>460.23</v>
      </c>
      <c r="H1514" s="3" t="s">
        <v>2086</v>
      </c>
      <c r="I1514" s="3" t="s">
        <v>2087</v>
      </c>
      <c r="J1514" s="3" t="s">
        <v>16</v>
      </c>
      <c r="K1514" s="3" t="s">
        <v>2088</v>
      </c>
      <c r="L1514" s="3" t="s">
        <v>2089</v>
      </c>
    </row>
    <row r="1515" spans="1:12" x14ac:dyDescent="0.35">
      <c r="A1515" s="3" t="s">
        <v>7403</v>
      </c>
      <c r="B1515" s="3" t="s">
        <v>13</v>
      </c>
      <c r="C1515" s="3">
        <v>224102</v>
      </c>
      <c r="D1515" s="3">
        <v>1</v>
      </c>
      <c r="E1515" s="3">
        <v>336</v>
      </c>
      <c r="F1515" s="4">
        <v>1.20107E-112</v>
      </c>
      <c r="G1515" s="3">
        <v>330.00900000000001</v>
      </c>
      <c r="H1515" s="3" t="s">
        <v>2081</v>
      </c>
      <c r="I1515" s="3" t="s">
        <v>2082</v>
      </c>
      <c r="J1515" s="3" t="s">
        <v>16</v>
      </c>
      <c r="K1515" s="3" t="s">
        <v>2083</v>
      </c>
      <c r="L1515" s="3" t="s">
        <v>2084</v>
      </c>
    </row>
    <row r="1516" spans="1:12" x14ac:dyDescent="0.35">
      <c r="A1516" s="3" t="s">
        <v>7404</v>
      </c>
      <c r="B1516" s="3" t="s">
        <v>13</v>
      </c>
      <c r="C1516" s="3">
        <v>223430</v>
      </c>
      <c r="D1516" s="3">
        <v>1</v>
      </c>
      <c r="E1516" s="3">
        <v>198</v>
      </c>
      <c r="F1516" s="4">
        <v>2.6863900000000001E-113</v>
      </c>
      <c r="G1516" s="3">
        <v>321.06</v>
      </c>
      <c r="H1516" s="3" t="s">
        <v>2076</v>
      </c>
      <c r="I1516" s="3" t="s">
        <v>2077</v>
      </c>
      <c r="J1516" s="3" t="s">
        <v>16</v>
      </c>
      <c r="K1516" s="3" t="s">
        <v>2078</v>
      </c>
      <c r="L1516" s="3" t="s">
        <v>2079</v>
      </c>
    </row>
    <row r="1517" spans="1:12" x14ac:dyDescent="0.35">
      <c r="A1517" s="3" t="s">
        <v>7405</v>
      </c>
      <c r="B1517" s="3" t="s">
        <v>13</v>
      </c>
      <c r="C1517" s="3">
        <v>223839</v>
      </c>
      <c r="D1517" s="3">
        <v>45</v>
      </c>
      <c r="E1517" s="3">
        <v>702</v>
      </c>
      <c r="F1517" s="4">
        <v>2.6381500000000002E-112</v>
      </c>
      <c r="G1517" s="3">
        <v>351.32499999999999</v>
      </c>
      <c r="H1517" s="3" t="s">
        <v>2071</v>
      </c>
      <c r="I1517" s="3" t="s">
        <v>2072</v>
      </c>
      <c r="J1517" s="3" t="s">
        <v>16</v>
      </c>
      <c r="K1517" s="3" t="s">
        <v>2073</v>
      </c>
      <c r="L1517" s="3" t="s">
        <v>2074</v>
      </c>
    </row>
    <row r="1518" spans="1:12" x14ac:dyDescent="0.35">
      <c r="A1518" s="3" t="s">
        <v>7406</v>
      </c>
      <c r="B1518" s="3" t="s">
        <v>13</v>
      </c>
      <c r="C1518" s="3">
        <v>223661</v>
      </c>
      <c r="D1518" s="3">
        <v>1</v>
      </c>
      <c r="E1518" s="3">
        <v>228</v>
      </c>
      <c r="F1518" s="4">
        <v>2.7619100000000001E-146</v>
      </c>
      <c r="G1518" s="3">
        <v>407.04599999999999</v>
      </c>
      <c r="H1518" s="3" t="s">
        <v>2063</v>
      </c>
      <c r="I1518" s="3" t="s">
        <v>2064</v>
      </c>
      <c r="J1518" s="3" t="s">
        <v>16</v>
      </c>
      <c r="K1518" s="3" t="s">
        <v>427</v>
      </c>
      <c r="L1518" s="3" t="s">
        <v>2065</v>
      </c>
    </row>
    <row r="1519" spans="1:12" x14ac:dyDescent="0.35">
      <c r="A1519" s="3" t="s">
        <v>7409</v>
      </c>
      <c r="B1519" s="3" t="s">
        <v>13</v>
      </c>
      <c r="C1519" s="3">
        <v>223656</v>
      </c>
      <c r="D1519" s="3">
        <v>1</v>
      </c>
      <c r="E1519" s="3">
        <v>233</v>
      </c>
      <c r="F1519" s="4">
        <v>7.3645900000000006E-30</v>
      </c>
      <c r="G1519" s="3">
        <v>114.68300000000001</v>
      </c>
      <c r="H1519" s="3" t="s">
        <v>473</v>
      </c>
      <c r="I1519" s="3" t="s">
        <v>474</v>
      </c>
      <c r="J1519" s="3" t="s">
        <v>113</v>
      </c>
      <c r="K1519" s="3" t="s">
        <v>475</v>
      </c>
      <c r="L1519" s="3" t="s">
        <v>476</v>
      </c>
    </row>
    <row r="1520" spans="1:12" x14ac:dyDescent="0.35">
      <c r="A1520" s="3" t="s">
        <v>7410</v>
      </c>
      <c r="B1520" s="3" t="s">
        <v>13</v>
      </c>
      <c r="C1520" s="3">
        <v>223687</v>
      </c>
      <c r="D1520" s="3">
        <v>3</v>
      </c>
      <c r="E1520" s="3">
        <v>316</v>
      </c>
      <c r="F1520" s="4">
        <v>4.8260100000000003E-38</v>
      </c>
      <c r="G1520" s="3">
        <v>137.327</v>
      </c>
      <c r="H1520" s="3" t="s">
        <v>2057</v>
      </c>
      <c r="I1520" s="3" t="s">
        <v>2058</v>
      </c>
      <c r="J1520" s="3" t="s">
        <v>16</v>
      </c>
      <c r="K1520" s="3" t="s">
        <v>2059</v>
      </c>
      <c r="L1520" s="3" t="s">
        <v>2060</v>
      </c>
    </row>
    <row r="1521" spans="1:12" x14ac:dyDescent="0.35">
      <c r="A1521" s="3" t="s">
        <v>7411</v>
      </c>
      <c r="B1521" s="3" t="s">
        <v>13</v>
      </c>
      <c r="C1521" s="3">
        <v>223682</v>
      </c>
      <c r="D1521" s="3">
        <v>26</v>
      </c>
      <c r="E1521" s="3">
        <v>316</v>
      </c>
      <c r="F1521" s="4">
        <v>2.9827900000000002E-53</v>
      </c>
      <c r="G1521" s="3">
        <v>177.45699999999999</v>
      </c>
      <c r="H1521" s="3" t="s">
        <v>2052</v>
      </c>
      <c r="I1521" s="3" t="s">
        <v>2053</v>
      </c>
      <c r="J1521" s="3" t="s">
        <v>16</v>
      </c>
      <c r="K1521" s="3" t="s">
        <v>527</v>
      </c>
      <c r="L1521" s="3" t="s">
        <v>2054</v>
      </c>
    </row>
    <row r="1522" spans="1:12" x14ac:dyDescent="0.35">
      <c r="A1522" s="3" t="s">
        <v>7412</v>
      </c>
      <c r="B1522" s="3" t="s">
        <v>13</v>
      </c>
      <c r="C1522" s="3">
        <v>223682</v>
      </c>
      <c r="D1522" s="3">
        <v>37</v>
      </c>
      <c r="E1522" s="3">
        <v>320</v>
      </c>
      <c r="F1522" s="4">
        <v>3.24772E-55</v>
      </c>
      <c r="G1522" s="3">
        <v>182.464</v>
      </c>
      <c r="H1522" s="3" t="s">
        <v>2052</v>
      </c>
      <c r="I1522" s="3" t="s">
        <v>2053</v>
      </c>
      <c r="J1522" s="3" t="s">
        <v>16</v>
      </c>
      <c r="K1522" s="3" t="s">
        <v>527</v>
      </c>
      <c r="L1522" s="3" t="s">
        <v>2054</v>
      </c>
    </row>
    <row r="1523" spans="1:12" x14ac:dyDescent="0.35">
      <c r="A1523" s="3" t="s">
        <v>7413</v>
      </c>
      <c r="B1523" s="3" t="s">
        <v>13</v>
      </c>
      <c r="C1523" s="3">
        <v>224045</v>
      </c>
      <c r="D1523" s="3">
        <v>5</v>
      </c>
      <c r="E1523" s="3">
        <v>253</v>
      </c>
      <c r="F1523" s="4">
        <v>4.1194499999999998E-110</v>
      </c>
      <c r="G1523" s="3">
        <v>317.58300000000003</v>
      </c>
      <c r="H1523" s="3" t="s">
        <v>2047</v>
      </c>
      <c r="I1523" s="3" t="s">
        <v>2048</v>
      </c>
      <c r="J1523" s="3" t="s">
        <v>16</v>
      </c>
      <c r="K1523" s="3" t="s">
        <v>2049</v>
      </c>
      <c r="L1523" s="3" t="s">
        <v>2050</v>
      </c>
    </row>
    <row r="1524" spans="1:12" x14ac:dyDescent="0.35">
      <c r="A1524" s="3" t="s">
        <v>7414</v>
      </c>
      <c r="B1524" s="3" t="s">
        <v>13</v>
      </c>
      <c r="C1524" s="3">
        <v>224393</v>
      </c>
      <c r="D1524" s="3">
        <v>1</v>
      </c>
      <c r="E1524" s="3">
        <v>63</v>
      </c>
      <c r="F1524" s="4">
        <v>4.6997900000000003E-25</v>
      </c>
      <c r="G1524" s="3">
        <v>88.428799999999995</v>
      </c>
      <c r="H1524" s="3" t="s">
        <v>1245</v>
      </c>
      <c r="I1524" s="3" t="s">
        <v>1246</v>
      </c>
      <c r="J1524" s="3" t="s">
        <v>16</v>
      </c>
      <c r="K1524" s="3" t="s">
        <v>59</v>
      </c>
      <c r="L1524" s="3" t="s">
        <v>1247</v>
      </c>
    </row>
    <row r="1525" spans="1:12" x14ac:dyDescent="0.35">
      <c r="A1525" s="3" t="s">
        <v>7415</v>
      </c>
      <c r="B1525" s="3" t="s">
        <v>13</v>
      </c>
      <c r="C1525" s="3">
        <v>223142</v>
      </c>
      <c r="D1525" s="3">
        <v>1</v>
      </c>
      <c r="E1525" s="3">
        <v>476</v>
      </c>
      <c r="F1525" s="3">
        <v>0</v>
      </c>
      <c r="G1525" s="3">
        <v>799.86099999999999</v>
      </c>
      <c r="H1525" s="3" t="s">
        <v>2041</v>
      </c>
      <c r="I1525" s="3" t="s">
        <v>2042</v>
      </c>
      <c r="J1525" s="3" t="s">
        <v>16</v>
      </c>
      <c r="K1525" s="3" t="s">
        <v>2043</v>
      </c>
      <c r="L1525" s="3" t="s">
        <v>2044</v>
      </c>
    </row>
    <row r="1526" spans="1:12" x14ac:dyDescent="0.35">
      <c r="A1526" s="3" t="s">
        <v>7416</v>
      </c>
      <c r="B1526" s="3" t="s">
        <v>13</v>
      </c>
      <c r="C1526" s="3">
        <v>223232</v>
      </c>
      <c r="D1526" s="3">
        <v>1</v>
      </c>
      <c r="E1526" s="3">
        <v>477</v>
      </c>
      <c r="F1526" s="3">
        <v>0</v>
      </c>
      <c r="G1526" s="3">
        <v>580.79</v>
      </c>
      <c r="H1526" s="3" t="s">
        <v>2036</v>
      </c>
      <c r="I1526" s="3" t="s">
        <v>2037</v>
      </c>
      <c r="J1526" s="3" t="s">
        <v>16</v>
      </c>
      <c r="K1526" s="3" t="s">
        <v>2038</v>
      </c>
      <c r="L1526" s="3" t="s">
        <v>2039</v>
      </c>
    </row>
    <row r="1527" spans="1:12" x14ac:dyDescent="0.35">
      <c r="A1527" s="3" t="s">
        <v>7417</v>
      </c>
      <c r="B1527" s="3" t="s">
        <v>13</v>
      </c>
      <c r="C1527" s="3">
        <v>223793</v>
      </c>
      <c r="D1527" s="3">
        <v>2</v>
      </c>
      <c r="E1527" s="3">
        <v>97</v>
      </c>
      <c r="F1527" s="4">
        <v>1.0610199999999999E-33</v>
      </c>
      <c r="G1527" s="3">
        <v>111.54600000000001</v>
      </c>
      <c r="H1527" s="3" t="s">
        <v>2031</v>
      </c>
      <c r="I1527" s="3" t="s">
        <v>2032</v>
      </c>
      <c r="J1527" s="3" t="s">
        <v>16</v>
      </c>
      <c r="K1527" s="3" t="s">
        <v>2033</v>
      </c>
      <c r="L1527" s="3" t="s">
        <v>2034</v>
      </c>
    </row>
    <row r="1528" spans="1:12" x14ac:dyDescent="0.35">
      <c r="A1528" s="3" t="s">
        <v>7418</v>
      </c>
      <c r="B1528" s="3" t="s">
        <v>13</v>
      </c>
      <c r="C1528" s="3">
        <v>223251</v>
      </c>
      <c r="D1528" s="3">
        <v>1</v>
      </c>
      <c r="E1528" s="3">
        <v>582</v>
      </c>
      <c r="F1528" s="3">
        <v>0</v>
      </c>
      <c r="G1528" s="3">
        <v>821.03899999999999</v>
      </c>
      <c r="H1528" s="3" t="s">
        <v>157</v>
      </c>
      <c r="I1528" s="3" t="s">
        <v>158</v>
      </c>
      <c r="J1528" s="3" t="s">
        <v>16</v>
      </c>
      <c r="K1528" s="3" t="s">
        <v>159</v>
      </c>
      <c r="L1528" s="3" t="s">
        <v>160</v>
      </c>
    </row>
    <row r="1529" spans="1:12" x14ac:dyDescent="0.35">
      <c r="A1529" s="3" t="s">
        <v>7419</v>
      </c>
      <c r="B1529" s="3" t="s">
        <v>13</v>
      </c>
      <c r="C1529" s="3">
        <v>226871</v>
      </c>
      <c r="D1529" s="3">
        <v>1</v>
      </c>
      <c r="E1529" s="3">
        <v>266</v>
      </c>
      <c r="F1529" s="4">
        <v>8.7438099999999996E-146</v>
      </c>
      <c r="G1529" s="3">
        <v>408.69499999999999</v>
      </c>
      <c r="H1529" s="3" t="s">
        <v>2025</v>
      </c>
      <c r="I1529" s="3" t="s">
        <v>2026</v>
      </c>
      <c r="J1529" s="3" t="s">
        <v>16</v>
      </c>
      <c r="K1529" s="3" t="s">
        <v>2027</v>
      </c>
      <c r="L1529" s="3" t="s">
        <v>2028</v>
      </c>
    </row>
    <row r="1530" spans="1:12" x14ac:dyDescent="0.35">
      <c r="A1530" s="3" t="s">
        <v>7420</v>
      </c>
      <c r="B1530" s="3" t="s">
        <v>25</v>
      </c>
      <c r="C1530" s="3">
        <v>412381</v>
      </c>
      <c r="D1530" s="3">
        <v>9</v>
      </c>
      <c r="E1530" s="3">
        <v>134</v>
      </c>
      <c r="F1530" s="4">
        <v>5.7202799999999999E-14</v>
      </c>
      <c r="G1530" s="3">
        <v>65.106999999999999</v>
      </c>
      <c r="H1530" s="3" t="s">
        <v>639</v>
      </c>
      <c r="I1530" s="3" t="s">
        <v>640</v>
      </c>
      <c r="J1530" s="3" t="s">
        <v>16</v>
      </c>
      <c r="K1530" s="3" t="s">
        <v>16</v>
      </c>
      <c r="L1530" s="3" t="s">
        <v>641</v>
      </c>
    </row>
    <row r="1531" spans="1:12" x14ac:dyDescent="0.35">
      <c r="A1531" s="3" t="s">
        <v>7421</v>
      </c>
      <c r="B1531" s="3" t="s">
        <v>25</v>
      </c>
      <c r="C1531" s="3">
        <v>412381</v>
      </c>
      <c r="D1531" s="3">
        <v>14</v>
      </c>
      <c r="E1531" s="3">
        <v>134</v>
      </c>
      <c r="F1531" s="4">
        <v>5.7983700000000001E-10</v>
      </c>
      <c r="G1531" s="3">
        <v>54.706600000000002</v>
      </c>
      <c r="H1531" s="3" t="s">
        <v>639</v>
      </c>
      <c r="I1531" s="3" t="s">
        <v>640</v>
      </c>
      <c r="J1531" s="3" t="s">
        <v>16</v>
      </c>
      <c r="K1531" s="3" t="s">
        <v>16</v>
      </c>
      <c r="L1531" s="3" t="s">
        <v>641</v>
      </c>
    </row>
    <row r="1532" spans="1:12" x14ac:dyDescent="0.35">
      <c r="A1532" s="3" t="s">
        <v>7422</v>
      </c>
      <c r="B1532" s="3" t="s">
        <v>13</v>
      </c>
      <c r="C1532" s="3">
        <v>223513</v>
      </c>
      <c r="D1532" s="3">
        <v>8</v>
      </c>
      <c r="E1532" s="3">
        <v>403</v>
      </c>
      <c r="F1532" s="4">
        <v>2.0108800000000001E-127</v>
      </c>
      <c r="G1532" s="3">
        <v>372.76299999999998</v>
      </c>
      <c r="H1532" s="3" t="s">
        <v>295</v>
      </c>
      <c r="I1532" s="3" t="s">
        <v>296</v>
      </c>
      <c r="J1532" s="3" t="s">
        <v>16</v>
      </c>
      <c r="K1532" s="3" t="s">
        <v>297</v>
      </c>
      <c r="L1532" s="3" t="s">
        <v>298</v>
      </c>
    </row>
    <row r="1533" spans="1:12" x14ac:dyDescent="0.35">
      <c r="A1533" s="3" t="s">
        <v>7423</v>
      </c>
      <c r="B1533" s="3" t="s">
        <v>13</v>
      </c>
      <c r="C1533" s="3">
        <v>223538</v>
      </c>
      <c r="D1533" s="3">
        <v>7</v>
      </c>
      <c r="E1533" s="3">
        <v>317</v>
      </c>
      <c r="F1533" s="4">
        <v>7.5242500000000007E-154</v>
      </c>
      <c r="G1533" s="3">
        <v>433.55200000000002</v>
      </c>
      <c r="H1533" s="3" t="s">
        <v>712</v>
      </c>
      <c r="I1533" s="3" t="s">
        <v>713</v>
      </c>
      <c r="J1533" s="3" t="s">
        <v>16</v>
      </c>
      <c r="K1533" s="3" t="s">
        <v>714</v>
      </c>
      <c r="L1533" s="3" t="s">
        <v>715</v>
      </c>
    </row>
    <row r="1534" spans="1:12" x14ac:dyDescent="0.35">
      <c r="A1534" s="3" t="s">
        <v>7424</v>
      </c>
      <c r="B1534" s="3" t="s">
        <v>13</v>
      </c>
      <c r="C1534" s="3">
        <v>224029</v>
      </c>
      <c r="D1534" s="3">
        <v>1</v>
      </c>
      <c r="E1534" s="3">
        <v>371</v>
      </c>
      <c r="F1534" s="4">
        <v>3.6940100000000002E-176</v>
      </c>
      <c r="G1534" s="3">
        <v>494.76799999999997</v>
      </c>
      <c r="H1534" s="3" t="s">
        <v>1056</v>
      </c>
      <c r="I1534" s="3" t="s">
        <v>1057</v>
      </c>
      <c r="J1534" s="3" t="s">
        <v>16</v>
      </c>
      <c r="K1534" s="3" t="s">
        <v>297</v>
      </c>
      <c r="L1534" s="3" t="s">
        <v>1058</v>
      </c>
    </row>
    <row r="1535" spans="1:12" x14ac:dyDescent="0.35">
      <c r="A1535" s="3" t="s">
        <v>7425</v>
      </c>
      <c r="B1535" s="3" t="s">
        <v>13</v>
      </c>
      <c r="C1535" s="3">
        <v>223128</v>
      </c>
      <c r="D1535" s="3">
        <v>1</v>
      </c>
      <c r="E1535" s="3">
        <v>393</v>
      </c>
      <c r="F1535" s="3">
        <v>0</v>
      </c>
      <c r="G1535" s="3">
        <v>726.78399999999999</v>
      </c>
      <c r="H1535" s="3" t="s">
        <v>2015</v>
      </c>
      <c r="I1535" s="3" t="s">
        <v>2016</v>
      </c>
      <c r="J1535" s="3" t="s">
        <v>16</v>
      </c>
      <c r="K1535" s="3" t="s">
        <v>2017</v>
      </c>
      <c r="L1535" s="3" t="s">
        <v>2018</v>
      </c>
    </row>
    <row r="1536" spans="1:12" x14ac:dyDescent="0.35">
      <c r="A1536" s="3" t="s">
        <v>7426</v>
      </c>
      <c r="B1536" s="3" t="s">
        <v>13</v>
      </c>
      <c r="C1536" s="3">
        <v>224428</v>
      </c>
      <c r="D1536" s="3">
        <v>1</v>
      </c>
      <c r="E1536" s="3">
        <v>568</v>
      </c>
      <c r="F1536" s="4">
        <v>4.2960099999999996E-81</v>
      </c>
      <c r="G1536" s="3">
        <v>282.47199999999998</v>
      </c>
      <c r="H1536" s="3" t="s">
        <v>2010</v>
      </c>
      <c r="I1536" s="3" t="s">
        <v>2011</v>
      </c>
      <c r="J1536" s="3" t="s">
        <v>113</v>
      </c>
      <c r="K1536" s="3" t="s">
        <v>2012</v>
      </c>
      <c r="L1536" s="3" t="s">
        <v>2013</v>
      </c>
    </row>
    <row r="1537" spans="1:12" x14ac:dyDescent="0.35">
      <c r="A1537" s="3" t="s">
        <v>7426</v>
      </c>
      <c r="B1537" s="3" t="s">
        <v>13</v>
      </c>
      <c r="C1537" s="3">
        <v>224428</v>
      </c>
      <c r="D1537" s="3">
        <v>522</v>
      </c>
      <c r="E1537" s="3">
        <v>1143</v>
      </c>
      <c r="F1537" s="4">
        <v>1.77981E-68</v>
      </c>
      <c r="G1537" s="3">
        <v>246.26300000000001</v>
      </c>
      <c r="H1537" s="3" t="s">
        <v>2010</v>
      </c>
      <c r="I1537" s="3" t="s">
        <v>2011</v>
      </c>
      <c r="J1537" s="3" t="s">
        <v>16</v>
      </c>
      <c r="K1537" s="3" t="s">
        <v>2012</v>
      </c>
      <c r="L1537" s="3" t="s">
        <v>2013</v>
      </c>
    </row>
    <row r="1538" spans="1:12" x14ac:dyDescent="0.35">
      <c r="A1538" s="3" t="s">
        <v>7427</v>
      </c>
      <c r="B1538" s="3" t="s">
        <v>13</v>
      </c>
      <c r="C1538" s="3">
        <v>224870</v>
      </c>
      <c r="D1538" s="3">
        <v>1</v>
      </c>
      <c r="E1538" s="3">
        <v>147</v>
      </c>
      <c r="F1538" s="4">
        <v>5.2579400000000002E-31</v>
      </c>
      <c r="G1538" s="3">
        <v>109.714</v>
      </c>
      <c r="H1538" s="3" t="s">
        <v>2006</v>
      </c>
      <c r="I1538" s="3" t="s">
        <v>2007</v>
      </c>
      <c r="J1538" s="3" t="s">
        <v>16</v>
      </c>
      <c r="K1538" s="3" t="s">
        <v>193</v>
      </c>
      <c r="L1538" s="3" t="s">
        <v>2008</v>
      </c>
    </row>
    <row r="1539" spans="1:12" x14ac:dyDescent="0.35">
      <c r="A1539" s="3" t="s">
        <v>7428</v>
      </c>
      <c r="B1539" s="3" t="s">
        <v>13</v>
      </c>
      <c r="C1539" s="3">
        <v>224584</v>
      </c>
      <c r="D1539" s="3">
        <v>3</v>
      </c>
      <c r="E1539" s="3">
        <v>164</v>
      </c>
      <c r="F1539" s="4">
        <v>2.95084E-33</v>
      </c>
      <c r="G1539" s="3">
        <v>116.20099999999999</v>
      </c>
      <c r="H1539" s="3" t="s">
        <v>1018</v>
      </c>
      <c r="I1539" s="3" t="s">
        <v>1019</v>
      </c>
      <c r="J1539" s="3" t="s">
        <v>16</v>
      </c>
      <c r="K1539" s="3" t="s">
        <v>1020</v>
      </c>
      <c r="L1539" s="3" t="s">
        <v>1021</v>
      </c>
    </row>
    <row r="1540" spans="1:12" x14ac:dyDescent="0.35">
      <c r="A1540" s="3" t="s">
        <v>7429</v>
      </c>
      <c r="B1540" s="3" t="s">
        <v>13</v>
      </c>
      <c r="C1540" s="3">
        <v>223093</v>
      </c>
      <c r="D1540" s="3">
        <v>9</v>
      </c>
      <c r="E1540" s="3">
        <v>417</v>
      </c>
      <c r="F1540" s="3">
        <v>0</v>
      </c>
      <c r="G1540" s="3">
        <v>642.68799999999999</v>
      </c>
      <c r="H1540" s="3" t="s">
        <v>2000</v>
      </c>
      <c r="I1540" s="3" t="s">
        <v>2001</v>
      </c>
      <c r="J1540" s="3" t="s">
        <v>16</v>
      </c>
      <c r="K1540" s="3" t="s">
        <v>2002</v>
      </c>
      <c r="L1540" s="3" t="s">
        <v>2003</v>
      </c>
    </row>
    <row r="1541" spans="1:12" x14ac:dyDescent="0.35">
      <c r="A1541" s="3" t="s">
        <v>7430</v>
      </c>
      <c r="B1541" s="3" t="s">
        <v>13</v>
      </c>
      <c r="C1541" s="3">
        <v>223341</v>
      </c>
      <c r="D1541" s="3">
        <v>3</v>
      </c>
      <c r="E1541" s="3">
        <v>263</v>
      </c>
      <c r="F1541" s="4">
        <v>6.13937E-125</v>
      </c>
      <c r="G1541" s="3">
        <v>359.988</v>
      </c>
      <c r="H1541" s="3" t="s">
        <v>1995</v>
      </c>
      <c r="I1541" s="3" t="s">
        <v>1996</v>
      </c>
      <c r="J1541" s="3" t="s">
        <v>113</v>
      </c>
      <c r="K1541" s="3" t="s">
        <v>1997</v>
      </c>
      <c r="L1541" s="3" t="s">
        <v>1998</v>
      </c>
    </row>
    <row r="1542" spans="1:12" x14ac:dyDescent="0.35">
      <c r="A1542" s="3" t="s">
        <v>7431</v>
      </c>
      <c r="B1542" s="3" t="s">
        <v>25</v>
      </c>
      <c r="C1542" s="3">
        <v>413098</v>
      </c>
      <c r="D1542" s="3">
        <v>1</v>
      </c>
      <c r="E1542" s="3">
        <v>205</v>
      </c>
      <c r="F1542" s="4">
        <v>9.1557300000000008E-44</v>
      </c>
      <c r="G1542" s="3">
        <v>145.262</v>
      </c>
      <c r="H1542" s="3" t="s">
        <v>1991</v>
      </c>
      <c r="I1542" s="3" t="s">
        <v>1992</v>
      </c>
      <c r="J1542" s="3" t="s">
        <v>16</v>
      </c>
      <c r="K1542" s="3" t="s">
        <v>16</v>
      </c>
      <c r="L1542" s="3" t="s">
        <v>1993</v>
      </c>
    </row>
    <row r="1543" spans="1:12" x14ac:dyDescent="0.35">
      <c r="A1543" s="3" t="s">
        <v>7432</v>
      </c>
      <c r="B1543" s="3" t="s">
        <v>25</v>
      </c>
      <c r="C1543" s="3">
        <v>419668</v>
      </c>
      <c r="D1543" s="3">
        <v>5</v>
      </c>
      <c r="E1543" s="3">
        <v>457</v>
      </c>
      <c r="F1543" s="4">
        <v>1.18696E-29</v>
      </c>
      <c r="G1543" s="3">
        <v>119.71299999999999</v>
      </c>
      <c r="H1543" s="3" t="s">
        <v>825</v>
      </c>
      <c r="I1543" s="3" t="s">
        <v>1988</v>
      </c>
      <c r="J1543" s="3" t="s">
        <v>16</v>
      </c>
      <c r="K1543" s="3" t="s">
        <v>16</v>
      </c>
      <c r="L1543" s="3" t="s">
        <v>1989</v>
      </c>
    </row>
    <row r="1544" spans="1:12" x14ac:dyDescent="0.35">
      <c r="A1544" s="3" t="s">
        <v>7433</v>
      </c>
      <c r="B1544" s="3" t="s">
        <v>13</v>
      </c>
      <c r="C1544" s="3">
        <v>223720</v>
      </c>
      <c r="D1544" s="3">
        <v>1</v>
      </c>
      <c r="E1544" s="3">
        <v>254</v>
      </c>
      <c r="F1544" s="4">
        <v>5.5694000000000001E-109</v>
      </c>
      <c r="G1544" s="3">
        <v>314.91399999999999</v>
      </c>
      <c r="H1544" s="3" t="s">
        <v>1983</v>
      </c>
      <c r="I1544" s="3" t="s">
        <v>1984</v>
      </c>
      <c r="J1544" s="3" t="s">
        <v>16</v>
      </c>
      <c r="K1544" s="3" t="s">
        <v>1985</v>
      </c>
      <c r="L1544" s="3" t="s">
        <v>1986</v>
      </c>
    </row>
    <row r="1545" spans="1:12" x14ac:dyDescent="0.35">
      <c r="A1545" s="3" t="s">
        <v>7434</v>
      </c>
      <c r="B1545" s="3" t="s">
        <v>13</v>
      </c>
      <c r="C1545" s="3">
        <v>223708</v>
      </c>
      <c r="D1545" s="3">
        <v>3</v>
      </c>
      <c r="E1545" s="3">
        <v>372</v>
      </c>
      <c r="F1545" s="4">
        <v>7.6245099999999998E-152</v>
      </c>
      <c r="G1545" s="3">
        <v>434.39100000000002</v>
      </c>
      <c r="H1545" s="3" t="s">
        <v>1970</v>
      </c>
      <c r="I1545" s="3" t="s">
        <v>1971</v>
      </c>
      <c r="J1545" s="3" t="s">
        <v>16</v>
      </c>
      <c r="K1545" s="3" t="s">
        <v>1972</v>
      </c>
      <c r="L1545" s="3" t="s">
        <v>1973</v>
      </c>
    </row>
    <row r="1546" spans="1:12" x14ac:dyDescent="0.35">
      <c r="A1546" s="3" t="s">
        <v>7435</v>
      </c>
      <c r="B1546" s="3" t="s">
        <v>13</v>
      </c>
      <c r="C1546" s="3">
        <v>223274</v>
      </c>
      <c r="D1546" s="3">
        <v>1</v>
      </c>
      <c r="E1546" s="3">
        <v>312</v>
      </c>
      <c r="F1546" s="4">
        <v>8.9261200000000004E-110</v>
      </c>
      <c r="G1546" s="3">
        <v>320.74799999999999</v>
      </c>
      <c r="H1546" s="3" t="s">
        <v>1965</v>
      </c>
      <c r="I1546" s="3" t="s">
        <v>1966</v>
      </c>
      <c r="J1546" s="3" t="s">
        <v>16</v>
      </c>
      <c r="K1546" s="3" t="s">
        <v>1967</v>
      </c>
      <c r="L1546" s="3" t="s">
        <v>1968</v>
      </c>
    </row>
    <row r="1547" spans="1:12" x14ac:dyDescent="0.35">
      <c r="A1547" s="3" t="s">
        <v>7436</v>
      </c>
      <c r="B1547" s="3" t="s">
        <v>13</v>
      </c>
      <c r="C1547" s="3">
        <v>223208</v>
      </c>
      <c r="D1547" s="3">
        <v>3</v>
      </c>
      <c r="E1547" s="3">
        <v>304</v>
      </c>
      <c r="F1547" s="4">
        <v>5.1724199999999998E-88</v>
      </c>
      <c r="G1547" s="3">
        <v>264.161</v>
      </c>
      <c r="H1547" s="3" t="s">
        <v>1960</v>
      </c>
      <c r="I1547" s="3" t="s">
        <v>1961</v>
      </c>
      <c r="J1547" s="3" t="s">
        <v>16</v>
      </c>
      <c r="K1547" s="3" t="s">
        <v>1962</v>
      </c>
      <c r="L1547" s="3" t="s">
        <v>1963</v>
      </c>
    </row>
    <row r="1548" spans="1:12" x14ac:dyDescent="0.35">
      <c r="A1548" s="3" t="s">
        <v>7437</v>
      </c>
      <c r="B1548" s="3" t="s">
        <v>13</v>
      </c>
      <c r="C1548" s="3">
        <v>223288</v>
      </c>
      <c r="D1548" s="3">
        <v>6</v>
      </c>
      <c r="E1548" s="3">
        <v>653</v>
      </c>
      <c r="F1548" s="3">
        <v>0</v>
      </c>
      <c r="G1548" s="3">
        <v>685.38900000000001</v>
      </c>
      <c r="H1548" s="3" t="s">
        <v>1955</v>
      </c>
      <c r="I1548" s="3" t="s">
        <v>1956</v>
      </c>
      <c r="J1548" s="3" t="s">
        <v>16</v>
      </c>
      <c r="K1548" s="3" t="s">
        <v>1957</v>
      </c>
      <c r="L1548" s="3" t="s">
        <v>1958</v>
      </c>
    </row>
    <row r="1549" spans="1:12" x14ac:dyDescent="0.35">
      <c r="A1549" s="3" t="s">
        <v>7438</v>
      </c>
      <c r="B1549" s="3" t="s">
        <v>13</v>
      </c>
      <c r="C1549" s="3">
        <v>224810</v>
      </c>
      <c r="D1549" s="3">
        <v>10</v>
      </c>
      <c r="E1549" s="3">
        <v>186</v>
      </c>
      <c r="F1549" s="4">
        <v>1.5845100000000001E-40</v>
      </c>
      <c r="G1549" s="3">
        <v>135.10300000000001</v>
      </c>
      <c r="H1549" s="3" t="s">
        <v>1104</v>
      </c>
      <c r="I1549" s="3" t="s">
        <v>1105</v>
      </c>
      <c r="J1549" s="3" t="s">
        <v>16</v>
      </c>
      <c r="K1549" s="3" t="s">
        <v>1106</v>
      </c>
      <c r="L1549" s="3" t="s">
        <v>1107</v>
      </c>
    </row>
    <row r="1550" spans="1:12" x14ac:dyDescent="0.35">
      <c r="A1550" s="3" t="s">
        <v>7439</v>
      </c>
      <c r="B1550" s="3" t="s">
        <v>13</v>
      </c>
      <c r="C1550" s="3">
        <v>223092</v>
      </c>
      <c r="D1550" s="3">
        <v>1</v>
      </c>
      <c r="E1550" s="3">
        <v>873</v>
      </c>
      <c r="F1550" s="3">
        <v>0</v>
      </c>
      <c r="G1550" s="3">
        <v>1232.1300000000001</v>
      </c>
      <c r="H1550" s="3" t="s">
        <v>1944</v>
      </c>
      <c r="I1550" s="3" t="s">
        <v>1945</v>
      </c>
      <c r="J1550" s="3" t="s">
        <v>16</v>
      </c>
      <c r="K1550" s="3" t="s">
        <v>1946</v>
      </c>
      <c r="L1550" s="3" t="s">
        <v>1947</v>
      </c>
    </row>
    <row r="1551" spans="1:12" x14ac:dyDescent="0.35">
      <c r="A1551" s="3" t="s">
        <v>7440</v>
      </c>
      <c r="B1551" s="3" t="s">
        <v>25</v>
      </c>
      <c r="C1551" s="3">
        <v>413170</v>
      </c>
      <c r="D1551" s="3">
        <v>1</v>
      </c>
      <c r="E1551" s="3">
        <v>154</v>
      </c>
      <c r="F1551" s="4">
        <v>4.6600799999999999E-44</v>
      </c>
      <c r="G1551" s="3">
        <v>142.988</v>
      </c>
      <c r="H1551" s="3" t="s">
        <v>1940</v>
      </c>
      <c r="I1551" s="3" t="s">
        <v>1941</v>
      </c>
      <c r="J1551" s="3" t="s">
        <v>16</v>
      </c>
      <c r="K1551" s="3" t="s">
        <v>16</v>
      </c>
      <c r="L1551" s="3" t="s">
        <v>1942</v>
      </c>
    </row>
    <row r="1552" spans="1:12" x14ac:dyDescent="0.35">
      <c r="A1552" s="3" t="s">
        <v>7441</v>
      </c>
      <c r="B1552" s="3" t="s">
        <v>13</v>
      </c>
      <c r="C1552" s="3">
        <v>223831</v>
      </c>
      <c r="D1552" s="3">
        <v>1</v>
      </c>
      <c r="E1552" s="3">
        <v>304</v>
      </c>
      <c r="F1552" s="4">
        <v>3.0602400000000001E-16</v>
      </c>
      <c r="G1552" s="3">
        <v>77.814599999999999</v>
      </c>
      <c r="H1552" s="3" t="s">
        <v>1935</v>
      </c>
      <c r="I1552" s="3" t="s">
        <v>1936</v>
      </c>
      <c r="J1552" s="3" t="s">
        <v>16</v>
      </c>
      <c r="K1552" s="3" t="s">
        <v>1937</v>
      </c>
      <c r="L1552" s="3" t="s">
        <v>1938</v>
      </c>
    </row>
    <row r="1553" spans="1:12" x14ac:dyDescent="0.35">
      <c r="A1553" s="3" t="s">
        <v>7442</v>
      </c>
      <c r="B1553" s="3" t="s">
        <v>13</v>
      </c>
      <c r="C1553" s="3">
        <v>226607</v>
      </c>
      <c r="D1553" s="3">
        <v>12</v>
      </c>
      <c r="E1553" s="3">
        <v>228</v>
      </c>
      <c r="F1553" s="4">
        <v>5.1626000000000003E-63</v>
      </c>
      <c r="G1553" s="3">
        <v>195.62100000000001</v>
      </c>
      <c r="H1553" s="3" t="s">
        <v>1930</v>
      </c>
      <c r="I1553" s="3" t="s">
        <v>1931</v>
      </c>
      <c r="J1553" s="3" t="s">
        <v>16</v>
      </c>
      <c r="K1553" s="3" t="s">
        <v>1932</v>
      </c>
      <c r="L1553" s="3" t="s">
        <v>1933</v>
      </c>
    </row>
    <row r="1554" spans="1:12" x14ac:dyDescent="0.35">
      <c r="A1554" s="3" t="s">
        <v>7443</v>
      </c>
      <c r="B1554" s="3" t="s">
        <v>13</v>
      </c>
      <c r="C1554" s="3">
        <v>224086</v>
      </c>
      <c r="D1554" s="3">
        <v>2</v>
      </c>
      <c r="E1554" s="3">
        <v>596</v>
      </c>
      <c r="F1554" s="3">
        <v>0</v>
      </c>
      <c r="G1554" s="3">
        <v>619.35400000000004</v>
      </c>
      <c r="H1554" s="3" t="s">
        <v>1925</v>
      </c>
      <c r="I1554" s="3" t="s">
        <v>1926</v>
      </c>
      <c r="J1554" s="3" t="s">
        <v>16</v>
      </c>
      <c r="K1554" s="3" t="s">
        <v>1927</v>
      </c>
      <c r="L1554" s="3" t="s">
        <v>1928</v>
      </c>
    </row>
    <row r="1555" spans="1:12" x14ac:dyDescent="0.35">
      <c r="A1555" s="3" t="s">
        <v>7444</v>
      </c>
      <c r="B1555" s="3" t="s">
        <v>25</v>
      </c>
      <c r="C1555" s="3">
        <v>299767</v>
      </c>
      <c r="D1555" s="3">
        <v>1</v>
      </c>
      <c r="E1555" s="3">
        <v>325</v>
      </c>
      <c r="F1555" s="4">
        <v>3.1499400000000002E-73</v>
      </c>
      <c r="G1555" s="3">
        <v>229.62100000000001</v>
      </c>
      <c r="H1555" s="3" t="s">
        <v>1921</v>
      </c>
      <c r="I1555" s="3" t="s">
        <v>1922</v>
      </c>
      <c r="J1555" s="3" t="s">
        <v>16</v>
      </c>
      <c r="K1555" s="3" t="s">
        <v>16</v>
      </c>
      <c r="L1555" s="3" t="s">
        <v>1923</v>
      </c>
    </row>
    <row r="1556" spans="1:12" x14ac:dyDescent="0.35">
      <c r="A1556" s="3" t="s">
        <v>7445</v>
      </c>
      <c r="B1556" s="3" t="s">
        <v>13</v>
      </c>
      <c r="C1556" s="3">
        <v>223891</v>
      </c>
      <c r="D1556" s="3">
        <v>4</v>
      </c>
      <c r="E1556" s="3">
        <v>354</v>
      </c>
      <c r="F1556" s="3">
        <v>0</v>
      </c>
      <c r="G1556" s="3">
        <v>508.67899999999997</v>
      </c>
      <c r="H1556" s="3" t="s">
        <v>1912</v>
      </c>
      <c r="I1556" s="3" t="s">
        <v>1913</v>
      </c>
      <c r="J1556" s="3" t="s">
        <v>16</v>
      </c>
      <c r="K1556" s="3" t="s">
        <v>1914</v>
      </c>
      <c r="L1556" s="3" t="s">
        <v>1915</v>
      </c>
    </row>
    <row r="1557" spans="1:12" x14ac:dyDescent="0.35">
      <c r="A1557" s="3" t="s">
        <v>7446</v>
      </c>
      <c r="B1557" s="3" t="s">
        <v>13</v>
      </c>
      <c r="C1557" s="3">
        <v>224051</v>
      </c>
      <c r="D1557" s="3">
        <v>5</v>
      </c>
      <c r="E1557" s="3">
        <v>244</v>
      </c>
      <c r="F1557" s="4">
        <v>2.3353200000000001E-159</v>
      </c>
      <c r="G1557" s="3">
        <v>440.791</v>
      </c>
      <c r="H1557" s="3" t="s">
        <v>141</v>
      </c>
      <c r="I1557" s="3" t="s">
        <v>142</v>
      </c>
      <c r="J1557" s="3" t="s">
        <v>16</v>
      </c>
      <c r="K1557" s="3" t="s">
        <v>143</v>
      </c>
      <c r="L1557" s="3" t="s">
        <v>144</v>
      </c>
    </row>
    <row r="1558" spans="1:12" x14ac:dyDescent="0.35">
      <c r="A1558" s="3" t="s">
        <v>7447</v>
      </c>
      <c r="B1558" s="3" t="s">
        <v>13</v>
      </c>
      <c r="C1558" s="3">
        <v>223836</v>
      </c>
      <c r="D1558" s="3">
        <v>5</v>
      </c>
      <c r="E1558" s="3">
        <v>226</v>
      </c>
      <c r="F1558" s="4">
        <v>1.44219E-75</v>
      </c>
      <c r="G1558" s="3">
        <v>227.387</v>
      </c>
      <c r="H1558" s="3" t="s">
        <v>136</v>
      </c>
      <c r="I1558" s="3" t="s">
        <v>137</v>
      </c>
      <c r="J1558" s="3" t="s">
        <v>16</v>
      </c>
      <c r="K1558" s="3" t="s">
        <v>90</v>
      </c>
      <c r="L1558" s="3" t="s">
        <v>138</v>
      </c>
    </row>
    <row r="1559" spans="1:12" x14ac:dyDescent="0.35">
      <c r="A1559" s="3" t="s">
        <v>7646</v>
      </c>
      <c r="B1559" s="3" t="s">
        <v>25</v>
      </c>
      <c r="C1559" s="3">
        <v>227333</v>
      </c>
      <c r="D1559" s="3">
        <v>7</v>
      </c>
      <c r="E1559" s="3">
        <v>122</v>
      </c>
      <c r="F1559" s="3">
        <v>2.9131700000000001E-3</v>
      </c>
      <c r="G1559" s="3">
        <v>37.055900000000001</v>
      </c>
      <c r="H1559" s="3" t="s">
        <v>1906</v>
      </c>
      <c r="I1559" s="3" t="s">
        <v>1907</v>
      </c>
      <c r="J1559" s="3" t="s">
        <v>113</v>
      </c>
      <c r="K1559" s="3" t="s">
        <v>16</v>
      </c>
      <c r="L1559" s="3" t="s">
        <v>1908</v>
      </c>
    </row>
    <row r="1560" spans="1:12" x14ac:dyDescent="0.35">
      <c r="A1560" s="3" t="s">
        <v>7448</v>
      </c>
      <c r="B1560" s="3" t="s">
        <v>13</v>
      </c>
      <c r="C1560" s="3">
        <v>224513</v>
      </c>
      <c r="D1560" s="3">
        <v>1</v>
      </c>
      <c r="E1560" s="3">
        <v>283</v>
      </c>
      <c r="F1560" s="4">
        <v>3.4488199999999999E-60</v>
      </c>
      <c r="G1560" s="3">
        <v>193.68700000000001</v>
      </c>
      <c r="H1560" s="3" t="s">
        <v>1901</v>
      </c>
      <c r="I1560" s="3" t="s">
        <v>1902</v>
      </c>
      <c r="J1560" s="3" t="s">
        <v>16</v>
      </c>
      <c r="K1560" s="3" t="s">
        <v>1903</v>
      </c>
      <c r="L1560" s="3" t="s">
        <v>1904</v>
      </c>
    </row>
    <row r="1561" spans="1:12" x14ac:dyDescent="0.35">
      <c r="A1561" s="3" t="s">
        <v>7449</v>
      </c>
      <c r="B1561" s="3" t="s">
        <v>13</v>
      </c>
      <c r="C1561" s="3">
        <v>223904</v>
      </c>
      <c r="D1561" s="3">
        <v>2</v>
      </c>
      <c r="E1561" s="3">
        <v>259</v>
      </c>
      <c r="F1561" s="4">
        <v>2.0199799999999999E-47</v>
      </c>
      <c r="G1561" s="3">
        <v>159.01300000000001</v>
      </c>
      <c r="H1561" s="3" t="s">
        <v>146</v>
      </c>
      <c r="I1561" s="3" t="s">
        <v>147</v>
      </c>
      <c r="J1561" s="3" t="s">
        <v>16</v>
      </c>
      <c r="K1561" s="3" t="s">
        <v>148</v>
      </c>
      <c r="L1561" s="3" t="s">
        <v>149</v>
      </c>
    </row>
    <row r="1562" spans="1:12" x14ac:dyDescent="0.35">
      <c r="A1562" s="3" t="s">
        <v>7450</v>
      </c>
      <c r="B1562" s="3" t="s">
        <v>13</v>
      </c>
      <c r="C1562" s="3">
        <v>223630</v>
      </c>
      <c r="D1562" s="3">
        <v>6</v>
      </c>
      <c r="E1562" s="3">
        <v>662</v>
      </c>
      <c r="F1562" s="3">
        <v>0</v>
      </c>
      <c r="G1562" s="3">
        <v>1279.07</v>
      </c>
      <c r="H1562" s="3" t="s">
        <v>1895</v>
      </c>
      <c r="I1562" s="3" t="s">
        <v>1896</v>
      </c>
      <c r="J1562" s="3" t="s">
        <v>16</v>
      </c>
      <c r="K1562" s="3" t="s">
        <v>1897</v>
      </c>
      <c r="L1562" s="3" t="s">
        <v>1898</v>
      </c>
    </row>
    <row r="1563" spans="1:12" x14ac:dyDescent="0.35">
      <c r="A1563" s="3" t="s">
        <v>7451</v>
      </c>
      <c r="B1563" s="3" t="s">
        <v>13</v>
      </c>
      <c r="C1563" s="3">
        <v>223621</v>
      </c>
      <c r="D1563" s="3">
        <v>1</v>
      </c>
      <c r="E1563" s="3">
        <v>334</v>
      </c>
      <c r="F1563" s="4">
        <v>3.2124E-146</v>
      </c>
      <c r="G1563" s="3">
        <v>415.44200000000001</v>
      </c>
      <c r="H1563" s="3" t="s">
        <v>2136</v>
      </c>
      <c r="I1563" s="3" t="s">
        <v>2137</v>
      </c>
      <c r="J1563" s="3" t="s">
        <v>16</v>
      </c>
      <c r="K1563" s="3" t="s">
        <v>2138</v>
      </c>
      <c r="L1563" s="3" t="s">
        <v>2139</v>
      </c>
    </row>
    <row r="1564" spans="1:12" x14ac:dyDescent="0.35">
      <c r="A1564" s="3" t="s">
        <v>7452</v>
      </c>
      <c r="B1564" s="3" t="s">
        <v>13</v>
      </c>
      <c r="C1564" s="3">
        <v>223345</v>
      </c>
      <c r="D1564" s="3">
        <v>1</v>
      </c>
      <c r="E1564" s="3">
        <v>48</v>
      </c>
      <c r="F1564" s="4">
        <v>1.0920799999999999E-11</v>
      </c>
      <c r="G1564" s="3">
        <v>52.266300000000001</v>
      </c>
      <c r="H1564" s="3" t="s">
        <v>176</v>
      </c>
      <c r="I1564" s="3" t="s">
        <v>177</v>
      </c>
      <c r="J1564" s="3" t="s">
        <v>16</v>
      </c>
      <c r="K1564" s="3" t="s">
        <v>178</v>
      </c>
      <c r="L1564" s="3" t="s">
        <v>179</v>
      </c>
    </row>
    <row r="1565" spans="1:12" x14ac:dyDescent="0.35">
      <c r="A1565" s="3" t="s">
        <v>7453</v>
      </c>
      <c r="B1565" s="3" t="s">
        <v>25</v>
      </c>
      <c r="C1565" s="3">
        <v>226425</v>
      </c>
      <c r="D1565" s="3">
        <v>4</v>
      </c>
      <c r="E1565" s="3">
        <v>232</v>
      </c>
      <c r="F1565" s="4">
        <v>3.3388200000000002E-85</v>
      </c>
      <c r="G1565" s="3">
        <v>252.74199999999999</v>
      </c>
      <c r="H1565" s="3" t="s">
        <v>5845</v>
      </c>
      <c r="I1565" s="3" t="s">
        <v>5846</v>
      </c>
      <c r="J1565" s="3" t="s">
        <v>16</v>
      </c>
      <c r="K1565" s="3" t="s">
        <v>16</v>
      </c>
      <c r="L1565" s="3" t="s">
        <v>4893</v>
      </c>
    </row>
    <row r="1566" spans="1:12" x14ac:dyDescent="0.35">
      <c r="A1566" s="3" t="s">
        <v>7454</v>
      </c>
      <c r="B1566" s="3" t="s">
        <v>13</v>
      </c>
      <c r="C1566" s="3">
        <v>223657</v>
      </c>
      <c r="D1566" s="3">
        <v>42</v>
      </c>
      <c r="E1566" s="3">
        <v>284</v>
      </c>
      <c r="F1566" s="4">
        <v>3.03425E-54</v>
      </c>
      <c r="G1566" s="3">
        <v>176.56399999999999</v>
      </c>
      <c r="H1566" s="3" t="s">
        <v>286</v>
      </c>
      <c r="I1566" s="3" t="s">
        <v>287</v>
      </c>
      <c r="J1566" s="3" t="s">
        <v>16</v>
      </c>
      <c r="K1566" s="3" t="s">
        <v>288</v>
      </c>
      <c r="L1566" s="3" t="s">
        <v>289</v>
      </c>
    </row>
    <row r="1567" spans="1:12" x14ac:dyDescent="0.35">
      <c r="A1567" s="3" t="s">
        <v>7455</v>
      </c>
      <c r="B1567" s="3" t="s">
        <v>25</v>
      </c>
      <c r="C1567" s="3">
        <v>412855</v>
      </c>
      <c r="D1567" s="3">
        <v>31</v>
      </c>
      <c r="E1567" s="3">
        <v>377</v>
      </c>
      <c r="F1567" s="4">
        <v>2.7001499999999999E-17</v>
      </c>
      <c r="G1567" s="3">
        <v>82.222099999999998</v>
      </c>
      <c r="H1567" s="3" t="s">
        <v>329</v>
      </c>
      <c r="I1567" s="3" t="s">
        <v>330</v>
      </c>
      <c r="J1567" s="3" t="s">
        <v>16</v>
      </c>
      <c r="K1567" s="3" t="s">
        <v>16</v>
      </c>
      <c r="L1567" s="3" t="s">
        <v>331</v>
      </c>
    </row>
    <row r="1568" spans="1:12" x14ac:dyDescent="0.35">
      <c r="A1568" s="3" t="s">
        <v>7456</v>
      </c>
      <c r="B1568" s="3" t="s">
        <v>13</v>
      </c>
      <c r="C1568" s="3">
        <v>224203</v>
      </c>
      <c r="D1568" s="3">
        <v>1</v>
      </c>
      <c r="E1568" s="3">
        <v>284</v>
      </c>
      <c r="F1568" s="4">
        <v>2.0971200000000001E-74</v>
      </c>
      <c r="G1568" s="3">
        <v>229.00899999999999</v>
      </c>
      <c r="H1568" s="3" t="s">
        <v>151</v>
      </c>
      <c r="I1568" s="3" t="s">
        <v>152</v>
      </c>
      <c r="J1568" s="3" t="s">
        <v>16</v>
      </c>
      <c r="K1568" s="3" t="s">
        <v>153</v>
      </c>
      <c r="L1568" s="3" t="s">
        <v>154</v>
      </c>
    </row>
    <row r="1569" spans="1:12" x14ac:dyDescent="0.35">
      <c r="A1569" s="3" t="s">
        <v>7457</v>
      </c>
      <c r="B1569" s="3" t="s">
        <v>13</v>
      </c>
      <c r="C1569" s="3">
        <v>223635</v>
      </c>
      <c r="D1569" s="3">
        <v>1</v>
      </c>
      <c r="E1569" s="3">
        <v>256</v>
      </c>
      <c r="F1569" s="4">
        <v>1.9646099999999999E-49</v>
      </c>
      <c r="G1569" s="3">
        <v>163.351</v>
      </c>
      <c r="H1569" s="3" t="s">
        <v>234</v>
      </c>
      <c r="I1569" s="3" t="s">
        <v>235</v>
      </c>
      <c r="J1569" s="3" t="s">
        <v>16</v>
      </c>
      <c r="K1569" s="3" t="s">
        <v>236</v>
      </c>
      <c r="L1569" s="3" t="s">
        <v>237</v>
      </c>
    </row>
    <row r="1570" spans="1:12" x14ac:dyDescent="0.35">
      <c r="A1570" s="3" t="s">
        <v>7458</v>
      </c>
      <c r="B1570" s="3" t="s">
        <v>13</v>
      </c>
      <c r="C1570" s="3">
        <v>226887</v>
      </c>
      <c r="D1570" s="3">
        <v>4</v>
      </c>
      <c r="E1570" s="3">
        <v>70</v>
      </c>
      <c r="F1570" s="4">
        <v>9.7525800000000001E-22</v>
      </c>
      <c r="G1570" s="3">
        <v>79.384799999999998</v>
      </c>
      <c r="H1570" s="3" t="s">
        <v>1418</v>
      </c>
      <c r="I1570" s="3" t="s">
        <v>1419</v>
      </c>
      <c r="J1570" s="3" t="s">
        <v>16</v>
      </c>
      <c r="K1570" s="3" t="s">
        <v>1420</v>
      </c>
      <c r="L1570" s="3" t="s">
        <v>1421</v>
      </c>
    </row>
    <row r="1571" spans="1:12" x14ac:dyDescent="0.35">
      <c r="A1571" s="3" t="s">
        <v>7460</v>
      </c>
      <c r="B1571" s="3" t="s">
        <v>25</v>
      </c>
      <c r="C1571" s="3">
        <v>226672</v>
      </c>
      <c r="D1571" s="3">
        <v>40</v>
      </c>
      <c r="E1571" s="3">
        <v>283</v>
      </c>
      <c r="F1571" s="4">
        <v>1.14844E-21</v>
      </c>
      <c r="G1571" s="3">
        <v>95.278899999999993</v>
      </c>
      <c r="H1571" s="3" t="s">
        <v>1318</v>
      </c>
      <c r="I1571" s="3" t="s">
        <v>1319</v>
      </c>
      <c r="J1571" s="3" t="s">
        <v>16</v>
      </c>
      <c r="K1571" s="3" t="s">
        <v>16</v>
      </c>
      <c r="L1571" s="3" t="s">
        <v>1320</v>
      </c>
    </row>
    <row r="1572" spans="1:12" x14ac:dyDescent="0.35">
      <c r="A1572" s="3" t="s">
        <v>7461</v>
      </c>
      <c r="B1572" s="3" t="s">
        <v>13</v>
      </c>
      <c r="C1572" s="3">
        <v>226011</v>
      </c>
      <c r="D1572" s="3">
        <v>1</v>
      </c>
      <c r="E1572" s="3">
        <v>332</v>
      </c>
      <c r="F1572" s="4">
        <v>1.9972700000000001E-126</v>
      </c>
      <c r="G1572" s="3">
        <v>365.57600000000002</v>
      </c>
      <c r="H1572" s="3" t="s">
        <v>1311</v>
      </c>
      <c r="I1572" s="3" t="s">
        <v>1312</v>
      </c>
      <c r="J1572" s="3" t="s">
        <v>16</v>
      </c>
      <c r="K1572" s="3" t="s">
        <v>1313</v>
      </c>
      <c r="L1572" s="3" t="s">
        <v>1314</v>
      </c>
    </row>
    <row r="1573" spans="1:12" x14ac:dyDescent="0.35">
      <c r="A1573" s="3" t="s">
        <v>7462</v>
      </c>
      <c r="B1573" s="3" t="s">
        <v>25</v>
      </c>
      <c r="C1573" s="3">
        <v>418431</v>
      </c>
      <c r="D1573" s="3">
        <v>2</v>
      </c>
      <c r="E1573" s="3">
        <v>176</v>
      </c>
      <c r="F1573" s="4">
        <v>1.2859799999999999E-60</v>
      </c>
      <c r="G1573" s="3">
        <v>197.215</v>
      </c>
      <c r="H1573" s="3" t="s">
        <v>2287</v>
      </c>
      <c r="I1573" s="3" t="s">
        <v>2788</v>
      </c>
      <c r="J1573" s="3" t="s">
        <v>16</v>
      </c>
      <c r="K1573" s="3" t="s">
        <v>16</v>
      </c>
      <c r="L1573" s="3" t="s">
        <v>2789</v>
      </c>
    </row>
    <row r="1574" spans="1:12" x14ac:dyDescent="0.35">
      <c r="A1574" s="3" t="s">
        <v>7462</v>
      </c>
      <c r="B1574" s="3" t="s">
        <v>25</v>
      </c>
      <c r="C1574" s="3">
        <v>418431</v>
      </c>
      <c r="D1574" s="3">
        <v>179</v>
      </c>
      <c r="E1574" s="3">
        <v>350</v>
      </c>
      <c r="F1574" s="4">
        <v>2.8802900000000001E-56</v>
      </c>
      <c r="G1574" s="3">
        <v>185.65899999999999</v>
      </c>
      <c r="H1574" s="3" t="s">
        <v>2287</v>
      </c>
      <c r="I1574" s="3" t="s">
        <v>2788</v>
      </c>
      <c r="J1574" s="3" t="s">
        <v>16</v>
      </c>
      <c r="K1574" s="3" t="s">
        <v>16</v>
      </c>
      <c r="L1574" s="3" t="s">
        <v>2789</v>
      </c>
    </row>
    <row r="1575" spans="1:12" x14ac:dyDescent="0.35">
      <c r="A1575" s="3" t="s">
        <v>7462</v>
      </c>
      <c r="B1575" s="3" t="s">
        <v>25</v>
      </c>
      <c r="C1575" s="3">
        <v>418431</v>
      </c>
      <c r="D1575" s="3">
        <v>353</v>
      </c>
      <c r="E1575" s="3">
        <v>521</v>
      </c>
      <c r="F1575" s="4">
        <v>7.4376399999999998E-52</v>
      </c>
      <c r="G1575" s="3">
        <v>174.10300000000001</v>
      </c>
      <c r="H1575" s="3" t="s">
        <v>2287</v>
      </c>
      <c r="I1575" s="3" t="s">
        <v>2788</v>
      </c>
      <c r="J1575" s="3" t="s">
        <v>16</v>
      </c>
      <c r="K1575" s="3" t="s">
        <v>16</v>
      </c>
      <c r="L1575" s="3" t="s">
        <v>2789</v>
      </c>
    </row>
    <row r="1576" spans="1:12" x14ac:dyDescent="0.35">
      <c r="A1576" s="3" t="s">
        <v>7463</v>
      </c>
      <c r="B1576" s="3" t="s">
        <v>25</v>
      </c>
      <c r="C1576" s="3">
        <v>419889</v>
      </c>
      <c r="D1576" s="3">
        <v>4</v>
      </c>
      <c r="E1576" s="3">
        <v>57</v>
      </c>
      <c r="F1576" s="3">
        <v>7.7156600000000001E-4</v>
      </c>
      <c r="G1576" s="3">
        <v>35.773499999999999</v>
      </c>
      <c r="H1576" s="3" t="s">
        <v>2779</v>
      </c>
      <c r="I1576" s="3" t="s">
        <v>2780</v>
      </c>
      <c r="J1576" s="3" t="s">
        <v>16</v>
      </c>
      <c r="K1576" s="3" t="s">
        <v>16</v>
      </c>
      <c r="L1576" s="3" t="s">
        <v>2781</v>
      </c>
    </row>
    <row r="1577" spans="1:12" x14ac:dyDescent="0.35">
      <c r="A1577" s="3" t="s">
        <v>7464</v>
      </c>
      <c r="B1577" s="3" t="s">
        <v>25</v>
      </c>
      <c r="C1577" s="3">
        <v>416267</v>
      </c>
      <c r="D1577" s="3">
        <v>12</v>
      </c>
      <c r="E1577" s="3">
        <v>125</v>
      </c>
      <c r="F1577" s="4">
        <v>2.2340100000000001E-12</v>
      </c>
      <c r="G1577" s="3">
        <v>58.964500000000001</v>
      </c>
      <c r="H1577" s="3" t="s">
        <v>107</v>
      </c>
      <c r="I1577" s="3" t="s">
        <v>108</v>
      </c>
      <c r="J1577" s="3" t="s">
        <v>16</v>
      </c>
      <c r="K1577" s="3" t="s">
        <v>16</v>
      </c>
      <c r="L1577" s="3" t="s">
        <v>109</v>
      </c>
    </row>
    <row r="1578" spans="1:12" x14ac:dyDescent="0.35">
      <c r="A1578" s="3" t="s">
        <v>7465</v>
      </c>
      <c r="B1578" s="3" t="s">
        <v>13</v>
      </c>
      <c r="C1578" s="3">
        <v>223205</v>
      </c>
      <c r="D1578" s="3">
        <v>138</v>
      </c>
      <c r="E1578" s="3">
        <v>335</v>
      </c>
      <c r="F1578" s="4">
        <v>4.5359499999999996E-90</v>
      </c>
      <c r="G1578" s="3">
        <v>267.55500000000001</v>
      </c>
      <c r="H1578" s="3" t="s">
        <v>2525</v>
      </c>
      <c r="I1578" s="3" t="s">
        <v>2526</v>
      </c>
      <c r="J1578" s="3" t="s">
        <v>16</v>
      </c>
      <c r="K1578" s="3" t="s">
        <v>2527</v>
      </c>
      <c r="L1578" s="3" t="s">
        <v>2528</v>
      </c>
    </row>
    <row r="1579" spans="1:12" x14ac:dyDescent="0.35">
      <c r="A1579" s="3" t="s">
        <v>7466</v>
      </c>
      <c r="B1579" s="3" t="s">
        <v>25</v>
      </c>
      <c r="C1579" s="3">
        <v>224600</v>
      </c>
      <c r="D1579" s="3">
        <v>44</v>
      </c>
      <c r="E1579" s="3">
        <v>354</v>
      </c>
      <c r="F1579" s="4">
        <v>1.1603300000000001E-56</v>
      </c>
      <c r="G1579" s="3">
        <v>192.58600000000001</v>
      </c>
      <c r="H1579" s="3" t="s">
        <v>340</v>
      </c>
      <c r="I1579" s="3" t="s">
        <v>2509</v>
      </c>
      <c r="J1579" s="3" t="s">
        <v>113</v>
      </c>
      <c r="K1579" s="3" t="s">
        <v>16</v>
      </c>
      <c r="L1579" s="3" t="s">
        <v>341</v>
      </c>
    </row>
    <row r="1580" spans="1:12" x14ac:dyDescent="0.35">
      <c r="A1580" s="3" t="s">
        <v>7467</v>
      </c>
      <c r="B1580" s="3" t="s">
        <v>13</v>
      </c>
      <c r="C1580" s="3">
        <v>223836</v>
      </c>
      <c r="D1580" s="3">
        <v>13</v>
      </c>
      <c r="E1580" s="3">
        <v>246</v>
      </c>
      <c r="F1580" s="4">
        <v>1.6873200000000002E-58</v>
      </c>
      <c r="G1580" s="3">
        <v>185.40100000000001</v>
      </c>
      <c r="H1580" s="3" t="s">
        <v>136</v>
      </c>
      <c r="I1580" s="3" t="s">
        <v>137</v>
      </c>
      <c r="J1580" s="3" t="s">
        <v>16</v>
      </c>
      <c r="K1580" s="3" t="s">
        <v>90</v>
      </c>
      <c r="L1580" s="3" t="s">
        <v>138</v>
      </c>
    </row>
    <row r="1581" spans="1:12" x14ac:dyDescent="0.35">
      <c r="A1581" s="3" t="s">
        <v>7468</v>
      </c>
      <c r="B1581" s="3" t="s">
        <v>13</v>
      </c>
      <c r="C1581" s="3">
        <v>225176</v>
      </c>
      <c r="D1581" s="3">
        <v>46</v>
      </c>
      <c r="E1581" s="3">
        <v>343</v>
      </c>
      <c r="F1581" s="4">
        <v>3.3714000000000001E-46</v>
      </c>
      <c r="G1581" s="3">
        <v>158.69</v>
      </c>
      <c r="H1581" s="3" t="s">
        <v>1439</v>
      </c>
      <c r="I1581" s="3" t="s">
        <v>1440</v>
      </c>
      <c r="J1581" s="3" t="s">
        <v>16</v>
      </c>
      <c r="K1581" s="3" t="s">
        <v>1441</v>
      </c>
      <c r="L1581" s="3" t="s">
        <v>1442</v>
      </c>
    </row>
    <row r="1582" spans="1:12" x14ac:dyDescent="0.35">
      <c r="A1582" s="3" t="s">
        <v>7469</v>
      </c>
      <c r="B1582" s="3" t="s">
        <v>13</v>
      </c>
      <c r="C1582" s="3">
        <v>224536</v>
      </c>
      <c r="D1582" s="3">
        <v>5</v>
      </c>
      <c r="E1582" s="3">
        <v>474</v>
      </c>
      <c r="F1582" s="4">
        <v>1.5416899999999999E-155</v>
      </c>
      <c r="G1582" s="3">
        <v>450.28899999999999</v>
      </c>
      <c r="H1582" s="3" t="s">
        <v>1694</v>
      </c>
      <c r="I1582" s="3" t="s">
        <v>1695</v>
      </c>
      <c r="J1582" s="3" t="s">
        <v>16</v>
      </c>
      <c r="K1582" s="3" t="s">
        <v>1696</v>
      </c>
      <c r="L1582" s="3" t="s">
        <v>1697</v>
      </c>
    </row>
    <row r="1583" spans="1:12" x14ac:dyDescent="0.35">
      <c r="A1583" s="3" t="s">
        <v>7470</v>
      </c>
      <c r="B1583" s="3" t="s">
        <v>13</v>
      </c>
      <c r="C1583" s="3">
        <v>224748</v>
      </c>
      <c r="D1583" s="3">
        <v>1</v>
      </c>
      <c r="E1583" s="3">
        <v>372</v>
      </c>
      <c r="F1583" s="4">
        <v>1.2974899999999999E-44</v>
      </c>
      <c r="G1583" s="3">
        <v>163.80600000000001</v>
      </c>
      <c r="H1583" s="3" t="s">
        <v>1576</v>
      </c>
      <c r="I1583" s="3" t="s">
        <v>1577</v>
      </c>
      <c r="J1583" s="3" t="s">
        <v>16</v>
      </c>
      <c r="K1583" s="3" t="s">
        <v>1578</v>
      </c>
      <c r="L1583" s="3" t="s">
        <v>1579</v>
      </c>
    </row>
    <row r="1584" spans="1:12" x14ac:dyDescent="0.35">
      <c r="A1584" s="3" t="s">
        <v>7471</v>
      </c>
      <c r="B1584" s="3" t="s">
        <v>13</v>
      </c>
      <c r="C1584" s="3">
        <v>223088</v>
      </c>
      <c r="D1584" s="3">
        <v>2</v>
      </c>
      <c r="E1584" s="3">
        <v>201</v>
      </c>
      <c r="F1584" s="4">
        <v>4.7170799999999998E-73</v>
      </c>
      <c r="G1584" s="3">
        <v>219.79300000000001</v>
      </c>
      <c r="H1584" s="3" t="s">
        <v>1771</v>
      </c>
      <c r="I1584" s="3" t="s">
        <v>1772</v>
      </c>
      <c r="J1584" s="3" t="s">
        <v>16</v>
      </c>
      <c r="K1584" s="3" t="s">
        <v>1773</v>
      </c>
      <c r="L1584" s="3" t="s">
        <v>1774</v>
      </c>
    </row>
    <row r="1585" spans="1:12" x14ac:dyDescent="0.35">
      <c r="A1585" s="3" t="s">
        <v>7472</v>
      </c>
      <c r="B1585" s="3" t="s">
        <v>13</v>
      </c>
      <c r="C1585" s="3">
        <v>223815</v>
      </c>
      <c r="D1585" s="3">
        <v>98</v>
      </c>
      <c r="E1585" s="3">
        <v>686</v>
      </c>
      <c r="F1585" s="3">
        <v>0</v>
      </c>
      <c r="G1585" s="3">
        <v>563.13400000000001</v>
      </c>
      <c r="H1585" s="3" t="s">
        <v>1065</v>
      </c>
      <c r="I1585" s="3" t="s">
        <v>1066</v>
      </c>
      <c r="J1585" s="3" t="s">
        <v>16</v>
      </c>
      <c r="K1585" s="3" t="s">
        <v>1067</v>
      </c>
      <c r="L1585" s="3" t="s">
        <v>1068</v>
      </c>
    </row>
    <row r="1586" spans="1:12" x14ac:dyDescent="0.35">
      <c r="A1586" s="3" t="s">
        <v>7473</v>
      </c>
      <c r="B1586" s="3" t="s">
        <v>25</v>
      </c>
      <c r="C1586" s="3">
        <v>225519</v>
      </c>
      <c r="D1586" s="3">
        <v>9</v>
      </c>
      <c r="E1586" s="3">
        <v>436</v>
      </c>
      <c r="F1586" s="4">
        <v>1.2210600000000001E-18</v>
      </c>
      <c r="G1586" s="3">
        <v>87.891199999999998</v>
      </c>
      <c r="H1586" s="3" t="s">
        <v>2105</v>
      </c>
      <c r="I1586" s="3" t="s">
        <v>2106</v>
      </c>
      <c r="J1586" s="3" t="s">
        <v>16</v>
      </c>
      <c r="K1586" s="3" t="s">
        <v>16</v>
      </c>
      <c r="L1586" s="3" t="s">
        <v>2107</v>
      </c>
    </row>
    <row r="1587" spans="1:12" x14ac:dyDescent="0.35">
      <c r="A1587" s="3" t="s">
        <v>7474</v>
      </c>
      <c r="B1587" s="3" t="s">
        <v>13</v>
      </c>
      <c r="C1587" s="3">
        <v>223173</v>
      </c>
      <c r="D1587" s="3">
        <v>1</v>
      </c>
      <c r="E1587" s="3">
        <v>239</v>
      </c>
      <c r="F1587" s="4">
        <v>4.59588E-85</v>
      </c>
      <c r="G1587" s="3">
        <v>256.54399999999998</v>
      </c>
      <c r="H1587" s="3" t="s">
        <v>3527</v>
      </c>
      <c r="I1587" s="3" t="s">
        <v>3528</v>
      </c>
      <c r="J1587" s="3" t="s">
        <v>16</v>
      </c>
      <c r="K1587" s="3" t="s">
        <v>2466</v>
      </c>
      <c r="L1587" s="3" t="s">
        <v>3529</v>
      </c>
    </row>
    <row r="1588" spans="1:12" x14ac:dyDescent="0.35">
      <c r="A1588" s="3" t="s">
        <v>7475</v>
      </c>
      <c r="B1588" s="3" t="s">
        <v>13</v>
      </c>
      <c r="C1588" s="3">
        <v>223874</v>
      </c>
      <c r="D1588" s="3">
        <v>289</v>
      </c>
      <c r="E1588" s="3">
        <v>589</v>
      </c>
      <c r="F1588" s="4">
        <v>4.9469100000000002E-103</v>
      </c>
      <c r="G1588" s="3">
        <v>313.54199999999997</v>
      </c>
      <c r="H1588" s="3" t="s">
        <v>5256</v>
      </c>
      <c r="I1588" s="3" t="s">
        <v>5257</v>
      </c>
      <c r="J1588" s="3" t="s">
        <v>16</v>
      </c>
      <c r="K1588" s="3" t="s">
        <v>5258</v>
      </c>
      <c r="L1588" s="3" t="s">
        <v>5259</v>
      </c>
    </row>
    <row r="1589" spans="1:12" x14ac:dyDescent="0.35">
      <c r="A1589" s="3" t="s">
        <v>7475</v>
      </c>
      <c r="B1589" s="3" t="s">
        <v>13</v>
      </c>
      <c r="C1589" s="3">
        <v>224033</v>
      </c>
      <c r="D1589" s="3">
        <v>17</v>
      </c>
      <c r="E1589" s="3">
        <v>275</v>
      </c>
      <c r="F1589" s="4">
        <v>1.52132E-87</v>
      </c>
      <c r="G1589" s="3">
        <v>272.488</v>
      </c>
      <c r="H1589" s="3" t="s">
        <v>5260</v>
      </c>
      <c r="I1589" s="3" t="s">
        <v>5261</v>
      </c>
      <c r="J1589" s="3" t="s">
        <v>16</v>
      </c>
      <c r="K1589" s="3" t="s">
        <v>5262</v>
      </c>
      <c r="L1589" s="3" t="s">
        <v>5263</v>
      </c>
    </row>
    <row r="1590" spans="1:12" x14ac:dyDescent="0.35">
      <c r="A1590" s="3" t="s">
        <v>7476</v>
      </c>
      <c r="B1590" s="3" t="s">
        <v>25</v>
      </c>
      <c r="C1590" s="3">
        <v>225995</v>
      </c>
      <c r="D1590" s="3">
        <v>12</v>
      </c>
      <c r="E1590" s="3">
        <v>68</v>
      </c>
      <c r="F1590" s="4">
        <v>1.4481300000000001E-13</v>
      </c>
      <c r="G1590" s="3">
        <v>63.250399999999999</v>
      </c>
      <c r="H1590" s="3" t="s">
        <v>7608</v>
      </c>
      <c r="I1590" s="3" t="s">
        <v>7609</v>
      </c>
      <c r="J1590" s="3" t="s">
        <v>99</v>
      </c>
      <c r="K1590" s="3" t="s">
        <v>16</v>
      </c>
      <c r="L1590" s="3" t="s">
        <v>4889</v>
      </c>
    </row>
    <row r="1591" spans="1:12" x14ac:dyDescent="0.35">
      <c r="A1591" s="3" t="s">
        <v>7477</v>
      </c>
      <c r="B1591" s="3" t="s">
        <v>13</v>
      </c>
      <c r="C1591" s="3">
        <v>225383</v>
      </c>
      <c r="D1591" s="3">
        <v>22</v>
      </c>
      <c r="E1591" s="3">
        <v>113</v>
      </c>
      <c r="F1591" s="4">
        <v>4.9063999999999999E-33</v>
      </c>
      <c r="G1591" s="3">
        <v>110.496</v>
      </c>
      <c r="H1591" s="3" t="s">
        <v>5557</v>
      </c>
      <c r="I1591" s="3" t="s">
        <v>5558</v>
      </c>
      <c r="J1591" s="3" t="s">
        <v>16</v>
      </c>
      <c r="K1591" s="3" t="s">
        <v>5559</v>
      </c>
      <c r="L1591" s="3" t="s">
        <v>5560</v>
      </c>
    </row>
    <row r="1592" spans="1:12" x14ac:dyDescent="0.35">
      <c r="A1592" s="3" t="s">
        <v>7478</v>
      </c>
      <c r="B1592" s="3" t="s">
        <v>13</v>
      </c>
      <c r="C1592" s="3">
        <v>223519</v>
      </c>
      <c r="D1592" s="3">
        <v>1</v>
      </c>
      <c r="E1592" s="3">
        <v>614</v>
      </c>
      <c r="F1592" s="3">
        <v>0</v>
      </c>
      <c r="G1592" s="3">
        <v>566.87699999999995</v>
      </c>
      <c r="H1592" s="3" t="s">
        <v>702</v>
      </c>
      <c r="I1592" s="3" t="s">
        <v>703</v>
      </c>
      <c r="J1592" s="3" t="s">
        <v>16</v>
      </c>
      <c r="K1592" s="3" t="s">
        <v>704</v>
      </c>
      <c r="L1592" s="3" t="s">
        <v>705</v>
      </c>
    </row>
    <row r="1593" spans="1:12" x14ac:dyDescent="0.35">
      <c r="A1593" s="3" t="s">
        <v>7479</v>
      </c>
      <c r="B1593" s="3" t="s">
        <v>25</v>
      </c>
      <c r="C1593" s="3">
        <v>223532</v>
      </c>
      <c r="D1593" s="3">
        <v>66</v>
      </c>
      <c r="E1593" s="3">
        <v>153</v>
      </c>
      <c r="F1593" s="4">
        <v>4.27026E-8</v>
      </c>
      <c r="G1593" s="3">
        <v>50.380200000000002</v>
      </c>
      <c r="H1593" s="3" t="s">
        <v>846</v>
      </c>
      <c r="I1593" s="3" t="s">
        <v>847</v>
      </c>
      <c r="J1593" s="3" t="s">
        <v>99</v>
      </c>
      <c r="K1593" s="3" t="s">
        <v>16</v>
      </c>
      <c r="L1593" s="3" t="s">
        <v>848</v>
      </c>
    </row>
    <row r="1594" spans="1:12" x14ac:dyDescent="0.35">
      <c r="A1594" s="3" t="s">
        <v>7480</v>
      </c>
      <c r="B1594" s="3" t="s">
        <v>13</v>
      </c>
      <c r="C1594" s="3">
        <v>223626</v>
      </c>
      <c r="D1594" s="3">
        <v>128</v>
      </c>
      <c r="E1594" s="3">
        <v>457</v>
      </c>
      <c r="F1594" s="4">
        <v>1.8713000000000001E-126</v>
      </c>
      <c r="G1594" s="3">
        <v>370.43299999999999</v>
      </c>
      <c r="H1594" s="3" t="s">
        <v>905</v>
      </c>
      <c r="I1594" s="3" t="s">
        <v>906</v>
      </c>
      <c r="J1594" s="3" t="s">
        <v>16</v>
      </c>
      <c r="K1594" s="3" t="s">
        <v>369</v>
      </c>
      <c r="L1594" s="3" t="s">
        <v>907</v>
      </c>
    </row>
    <row r="1595" spans="1:12" x14ac:dyDescent="0.35">
      <c r="A1595" s="3" t="s">
        <v>7481</v>
      </c>
      <c r="B1595" s="3" t="s">
        <v>13</v>
      </c>
      <c r="C1595" s="3">
        <v>223979</v>
      </c>
      <c r="D1595" s="3">
        <v>60</v>
      </c>
      <c r="E1595" s="3">
        <v>173</v>
      </c>
      <c r="F1595" s="4">
        <v>2.42336E-22</v>
      </c>
      <c r="G1595" s="3">
        <v>87.833799999999997</v>
      </c>
      <c r="H1595" s="3" t="s">
        <v>805</v>
      </c>
      <c r="I1595" s="3" t="s">
        <v>806</v>
      </c>
      <c r="J1595" s="3" t="s">
        <v>16</v>
      </c>
      <c r="K1595" s="3" t="s">
        <v>639</v>
      </c>
      <c r="L1595" s="3" t="s">
        <v>807</v>
      </c>
    </row>
    <row r="1596" spans="1:12" x14ac:dyDescent="0.35">
      <c r="A1596" s="3" t="s">
        <v>7482</v>
      </c>
      <c r="B1596" s="3" t="s">
        <v>13</v>
      </c>
      <c r="C1596" s="3">
        <v>223663</v>
      </c>
      <c r="D1596" s="3">
        <v>1</v>
      </c>
      <c r="E1596" s="3">
        <v>139</v>
      </c>
      <c r="F1596" s="4">
        <v>6.0070500000000004E-62</v>
      </c>
      <c r="G1596" s="3">
        <v>187.13399999999999</v>
      </c>
      <c r="H1596" s="3" t="s">
        <v>1009</v>
      </c>
      <c r="I1596" s="3" t="s">
        <v>1010</v>
      </c>
      <c r="J1596" s="3" t="s">
        <v>16</v>
      </c>
      <c r="K1596" s="3" t="s">
        <v>1011</v>
      </c>
      <c r="L1596" s="3" t="s">
        <v>1012</v>
      </c>
    </row>
    <row r="1597" spans="1:12" x14ac:dyDescent="0.35">
      <c r="A1597" s="3" t="s">
        <v>7483</v>
      </c>
      <c r="B1597" s="3" t="s">
        <v>25</v>
      </c>
      <c r="C1597" s="3">
        <v>226614</v>
      </c>
      <c r="D1597" s="3">
        <v>2</v>
      </c>
      <c r="E1597" s="3">
        <v>157</v>
      </c>
      <c r="F1597" s="4">
        <v>1.1680700000000001E-15</v>
      </c>
      <c r="G1597" s="3">
        <v>74.305800000000005</v>
      </c>
      <c r="H1597" s="3" t="s">
        <v>4195</v>
      </c>
      <c r="I1597" s="3" t="s">
        <v>4196</v>
      </c>
      <c r="J1597" s="3" t="s">
        <v>113</v>
      </c>
      <c r="K1597" s="3" t="s">
        <v>16</v>
      </c>
      <c r="L1597" s="3" t="s">
        <v>4197</v>
      </c>
    </row>
    <row r="1598" spans="1:12" x14ac:dyDescent="0.35">
      <c r="A1598" s="3" t="s">
        <v>7484</v>
      </c>
      <c r="B1598" s="3" t="s">
        <v>13</v>
      </c>
      <c r="C1598" s="3">
        <v>223788</v>
      </c>
      <c r="D1598" s="3">
        <v>1</v>
      </c>
      <c r="E1598" s="3">
        <v>146</v>
      </c>
      <c r="F1598" s="4">
        <v>2.18457E-34</v>
      </c>
      <c r="G1598" s="3">
        <v>117.09699999999999</v>
      </c>
      <c r="H1598" s="3" t="s">
        <v>4078</v>
      </c>
      <c r="I1598" s="3" t="s">
        <v>4079</v>
      </c>
      <c r="J1598" s="3" t="s">
        <v>16</v>
      </c>
      <c r="K1598" s="3" t="s">
        <v>2208</v>
      </c>
      <c r="L1598" s="3" t="s">
        <v>4080</v>
      </c>
    </row>
    <row r="1599" spans="1:12" x14ac:dyDescent="0.35">
      <c r="A1599" s="3" t="s">
        <v>7485</v>
      </c>
      <c r="B1599" s="3" t="s">
        <v>25</v>
      </c>
      <c r="C1599" s="3">
        <v>421723</v>
      </c>
      <c r="D1599" s="3">
        <v>1</v>
      </c>
      <c r="E1599" s="3">
        <v>27</v>
      </c>
      <c r="F1599" s="3">
        <v>4.5110699999999998E-3</v>
      </c>
      <c r="G1599" s="3">
        <v>32.398899999999998</v>
      </c>
      <c r="H1599" s="3" t="s">
        <v>7647</v>
      </c>
      <c r="I1599" s="3" t="s">
        <v>7648</v>
      </c>
      <c r="J1599" s="3" t="s">
        <v>113</v>
      </c>
      <c r="K1599" s="3" t="s">
        <v>16</v>
      </c>
      <c r="L1599" s="3" t="s">
        <v>7649</v>
      </c>
    </row>
    <row r="1600" spans="1:12" x14ac:dyDescent="0.35">
      <c r="A1600" s="3" t="s">
        <v>7486</v>
      </c>
      <c r="B1600" s="3" t="s">
        <v>13</v>
      </c>
      <c r="C1600" s="3">
        <v>224064</v>
      </c>
      <c r="D1600" s="3">
        <v>1</v>
      </c>
      <c r="E1600" s="3">
        <v>65</v>
      </c>
      <c r="F1600" s="4">
        <v>4.9889800000000005E-16</v>
      </c>
      <c r="G1600" s="3">
        <v>64.726600000000005</v>
      </c>
      <c r="H1600" s="3" t="s">
        <v>3939</v>
      </c>
      <c r="I1600" s="3" t="s">
        <v>3940</v>
      </c>
      <c r="J1600" s="3" t="s">
        <v>16</v>
      </c>
      <c r="K1600" s="3" t="s">
        <v>3941</v>
      </c>
      <c r="L1600" s="3" t="s">
        <v>3942</v>
      </c>
    </row>
    <row r="1601" spans="1:12" x14ac:dyDescent="0.35">
      <c r="A1601" s="3" t="s">
        <v>7487</v>
      </c>
      <c r="B1601" s="3" t="s">
        <v>25</v>
      </c>
      <c r="C1601" s="3">
        <v>413061</v>
      </c>
      <c r="D1601" s="3">
        <v>7</v>
      </c>
      <c r="E1601" s="3">
        <v>201</v>
      </c>
      <c r="F1601" s="4">
        <v>1.6297400000000001E-17</v>
      </c>
      <c r="G1601" s="3">
        <v>77.495900000000006</v>
      </c>
      <c r="H1601" s="3" t="s">
        <v>3892</v>
      </c>
      <c r="I1601" s="3" t="s">
        <v>3893</v>
      </c>
      <c r="J1601" s="3" t="s">
        <v>16</v>
      </c>
      <c r="K1601" s="3" t="s">
        <v>16</v>
      </c>
      <c r="L1601" s="3" t="s">
        <v>3894</v>
      </c>
    </row>
    <row r="1602" spans="1:12" x14ac:dyDescent="0.35">
      <c r="A1602" s="3" t="s">
        <v>7488</v>
      </c>
      <c r="B1602" s="3" t="s">
        <v>25</v>
      </c>
      <c r="C1602" s="3">
        <v>412860</v>
      </c>
      <c r="D1602" s="3">
        <v>1</v>
      </c>
      <c r="E1602" s="3">
        <v>139</v>
      </c>
      <c r="F1602" s="4">
        <v>2.4780100000000002E-10</v>
      </c>
      <c r="G1602" s="3">
        <v>55.102499999999999</v>
      </c>
      <c r="H1602" s="3" t="s">
        <v>3692</v>
      </c>
      <c r="I1602" s="3" t="s">
        <v>3693</v>
      </c>
      <c r="J1602" s="3" t="s">
        <v>16</v>
      </c>
      <c r="K1602" s="3" t="s">
        <v>16</v>
      </c>
      <c r="L1602" s="3" t="s">
        <v>3694</v>
      </c>
    </row>
    <row r="1603" spans="1:12" x14ac:dyDescent="0.35">
      <c r="A1603" s="3" t="s">
        <v>7489</v>
      </c>
      <c r="B1603" s="3" t="s">
        <v>13</v>
      </c>
      <c r="C1603" s="3">
        <v>223815</v>
      </c>
      <c r="D1603" s="3">
        <v>15</v>
      </c>
      <c r="E1603" s="3">
        <v>664</v>
      </c>
      <c r="F1603" s="4">
        <v>9.5559899999999997E-178</v>
      </c>
      <c r="G1603" s="3">
        <v>520.76199999999994</v>
      </c>
      <c r="H1603" s="3" t="s">
        <v>1065</v>
      </c>
      <c r="I1603" s="3" t="s">
        <v>1066</v>
      </c>
      <c r="J1603" s="3" t="s">
        <v>16</v>
      </c>
      <c r="K1603" s="3" t="s">
        <v>1067</v>
      </c>
      <c r="L1603" s="3" t="s">
        <v>1068</v>
      </c>
    </row>
    <row r="1604" spans="1:12" x14ac:dyDescent="0.35">
      <c r="A1604" s="3" t="s">
        <v>7490</v>
      </c>
      <c r="B1604" s="3" t="s">
        <v>25</v>
      </c>
      <c r="C1604" s="3">
        <v>224429</v>
      </c>
      <c r="D1604" s="3">
        <v>77</v>
      </c>
      <c r="E1604" s="3">
        <v>225</v>
      </c>
      <c r="F1604" s="4">
        <v>8.5191799999999996E-41</v>
      </c>
      <c r="G1604" s="3">
        <v>142.49100000000001</v>
      </c>
      <c r="H1604" s="3" t="s">
        <v>3550</v>
      </c>
      <c r="I1604" s="3" t="s">
        <v>3551</v>
      </c>
      <c r="J1604" s="3" t="s">
        <v>113</v>
      </c>
      <c r="K1604" s="3" t="s">
        <v>16</v>
      </c>
      <c r="L1604" s="3" t="s">
        <v>3552</v>
      </c>
    </row>
    <row r="1605" spans="1:12" x14ac:dyDescent="0.35">
      <c r="A1605" s="3" t="s">
        <v>7491</v>
      </c>
      <c r="B1605" s="3" t="s">
        <v>25</v>
      </c>
      <c r="C1605" s="3">
        <v>412374</v>
      </c>
      <c r="D1605" s="3">
        <v>63</v>
      </c>
      <c r="E1605" s="3">
        <v>182</v>
      </c>
      <c r="F1605" s="4">
        <v>2.0895E-7</v>
      </c>
      <c r="G1605" s="3">
        <v>49.631100000000004</v>
      </c>
      <c r="H1605" s="3" t="s">
        <v>3362</v>
      </c>
      <c r="I1605" s="3" t="s">
        <v>3363</v>
      </c>
      <c r="J1605" s="3" t="s">
        <v>99</v>
      </c>
      <c r="K1605" s="3" t="s">
        <v>16</v>
      </c>
      <c r="L1605" s="3" t="s">
        <v>3364</v>
      </c>
    </row>
    <row r="1606" spans="1:12" x14ac:dyDescent="0.35">
      <c r="A1606" s="3" t="s">
        <v>7492</v>
      </c>
      <c r="B1606" s="3" t="s">
        <v>25</v>
      </c>
      <c r="C1606" s="3">
        <v>224055</v>
      </c>
      <c r="D1606" s="3">
        <v>4</v>
      </c>
      <c r="E1606" s="3">
        <v>93</v>
      </c>
      <c r="F1606" s="4">
        <v>1.3037999999999999E-6</v>
      </c>
      <c r="G1606" s="3">
        <v>44.341799999999999</v>
      </c>
      <c r="H1606" s="3" t="s">
        <v>1269</v>
      </c>
      <c r="I1606" s="3" t="s">
        <v>7493</v>
      </c>
      <c r="J1606" s="3" t="s">
        <v>99</v>
      </c>
      <c r="K1606" s="3" t="s">
        <v>16</v>
      </c>
      <c r="L1606" s="3" t="s">
        <v>1270</v>
      </c>
    </row>
    <row r="1607" spans="1:12" x14ac:dyDescent="0.35">
      <c r="A1607" s="3" t="s">
        <v>7494</v>
      </c>
      <c r="B1607" s="3" t="s">
        <v>25</v>
      </c>
      <c r="C1607" s="3">
        <v>421695</v>
      </c>
      <c r="D1607" s="3">
        <v>21</v>
      </c>
      <c r="E1607" s="3">
        <v>371</v>
      </c>
      <c r="F1607" s="4">
        <v>1.5267899999999999E-18</v>
      </c>
      <c r="G1607" s="3">
        <v>86.128399999999999</v>
      </c>
      <c r="H1607" s="3" t="s">
        <v>306</v>
      </c>
      <c r="I1607" s="3" t="s">
        <v>307</v>
      </c>
      <c r="J1607" s="3" t="s">
        <v>16</v>
      </c>
      <c r="K1607" s="3" t="s">
        <v>16</v>
      </c>
      <c r="L1607" s="3" t="s">
        <v>308</v>
      </c>
    </row>
    <row r="1608" spans="1:12" x14ac:dyDescent="0.35">
      <c r="A1608" s="3" t="s">
        <v>7495</v>
      </c>
      <c r="B1608" s="3" t="s">
        <v>13</v>
      </c>
      <c r="C1608" s="3">
        <v>224475</v>
      </c>
      <c r="D1608" s="3">
        <v>167</v>
      </c>
      <c r="E1608" s="3">
        <v>543</v>
      </c>
      <c r="F1608" s="4">
        <v>1.99602E-115</v>
      </c>
      <c r="G1608" s="3">
        <v>345.41699999999997</v>
      </c>
      <c r="H1608" s="3" t="s">
        <v>3758</v>
      </c>
      <c r="I1608" s="3" t="s">
        <v>3759</v>
      </c>
      <c r="J1608" s="3" t="s">
        <v>16</v>
      </c>
      <c r="K1608" s="3" t="s">
        <v>3760</v>
      </c>
      <c r="L1608" s="3" t="s">
        <v>3761</v>
      </c>
    </row>
    <row r="1609" spans="1:12" x14ac:dyDescent="0.35">
      <c r="A1609" s="3" t="s">
        <v>7495</v>
      </c>
      <c r="B1609" s="3" t="s">
        <v>25</v>
      </c>
      <c r="C1609" s="3">
        <v>227596</v>
      </c>
      <c r="D1609" s="3">
        <v>9</v>
      </c>
      <c r="E1609" s="3">
        <v>170</v>
      </c>
      <c r="F1609" s="3">
        <v>1.88364E-3</v>
      </c>
      <c r="G1609" s="3">
        <v>41.137999999999998</v>
      </c>
      <c r="H1609" s="3" t="s">
        <v>3250</v>
      </c>
      <c r="I1609" s="3" t="s">
        <v>3251</v>
      </c>
      <c r="J1609" s="3" t="s">
        <v>99</v>
      </c>
      <c r="K1609" s="3" t="s">
        <v>16</v>
      </c>
      <c r="L1609" s="3" t="s">
        <v>3252</v>
      </c>
    </row>
    <row r="1610" spans="1:12" x14ac:dyDescent="0.35">
      <c r="A1610" s="3" t="s">
        <v>7496</v>
      </c>
      <c r="B1610" s="3" t="s">
        <v>25</v>
      </c>
      <c r="C1610" s="3">
        <v>421419</v>
      </c>
      <c r="D1610" s="3">
        <v>3</v>
      </c>
      <c r="E1610" s="3">
        <v>232</v>
      </c>
      <c r="F1610" s="4">
        <v>4.8152199999999999E-71</v>
      </c>
      <c r="G1610" s="3">
        <v>217.047</v>
      </c>
      <c r="H1610" s="3" t="s">
        <v>3440</v>
      </c>
      <c r="I1610" s="3" t="s">
        <v>3441</v>
      </c>
      <c r="J1610" s="3" t="s">
        <v>16</v>
      </c>
      <c r="K1610" s="3" t="s">
        <v>16</v>
      </c>
      <c r="L1610" s="3" t="s">
        <v>3442</v>
      </c>
    </row>
    <row r="1611" spans="1:12" x14ac:dyDescent="0.35">
      <c r="A1611" s="3" t="s">
        <v>7497</v>
      </c>
      <c r="B1611" s="3" t="s">
        <v>25</v>
      </c>
      <c r="C1611" s="3">
        <v>420113</v>
      </c>
      <c r="D1611" s="3">
        <v>1</v>
      </c>
      <c r="E1611" s="3">
        <v>178</v>
      </c>
      <c r="F1611" s="4">
        <v>1.93143E-7</v>
      </c>
      <c r="G1611" s="3">
        <v>49.214799999999997</v>
      </c>
      <c r="H1611" s="3" t="s">
        <v>1258</v>
      </c>
      <c r="I1611" s="3" t="s">
        <v>1259</v>
      </c>
      <c r="J1611" s="3" t="s">
        <v>16</v>
      </c>
      <c r="K1611" s="3" t="s">
        <v>16</v>
      </c>
      <c r="L1611" s="3" t="s">
        <v>1260</v>
      </c>
    </row>
    <row r="1612" spans="1:12" x14ac:dyDescent="0.35">
      <c r="A1612" s="3" t="s">
        <v>7498</v>
      </c>
      <c r="B1612" s="3" t="s">
        <v>25</v>
      </c>
      <c r="C1612" s="3">
        <v>224600</v>
      </c>
      <c r="D1612" s="3">
        <v>41</v>
      </c>
      <c r="E1612" s="3">
        <v>365</v>
      </c>
      <c r="F1612" s="4">
        <v>1.04625E-58</v>
      </c>
      <c r="G1612" s="3">
        <v>198.364</v>
      </c>
      <c r="H1612" s="3" t="s">
        <v>340</v>
      </c>
      <c r="I1612" s="3" t="s">
        <v>2509</v>
      </c>
      <c r="J1612" s="3" t="s">
        <v>16</v>
      </c>
      <c r="K1612" s="3" t="s">
        <v>16</v>
      </c>
      <c r="L1612" s="3" t="s">
        <v>341</v>
      </c>
    </row>
    <row r="1613" spans="1:12" x14ac:dyDescent="0.35">
      <c r="A1613" s="3" t="s">
        <v>7499</v>
      </c>
      <c r="B1613" s="3" t="s">
        <v>13</v>
      </c>
      <c r="C1613" s="3">
        <v>223798</v>
      </c>
      <c r="D1613" s="3">
        <v>71</v>
      </c>
      <c r="E1613" s="3">
        <v>251</v>
      </c>
      <c r="F1613" s="4">
        <v>7.7356800000000007E-24</v>
      </c>
      <c r="G1613" s="3">
        <v>97.381500000000003</v>
      </c>
      <c r="H1613" s="3" t="s">
        <v>4370</v>
      </c>
      <c r="I1613" s="3" t="s">
        <v>4371</v>
      </c>
      <c r="J1613" s="3" t="s">
        <v>113</v>
      </c>
      <c r="K1613" s="3" t="s">
        <v>4372</v>
      </c>
      <c r="L1613" s="3" t="s">
        <v>4373</v>
      </c>
    </row>
    <row r="1614" spans="1:12" x14ac:dyDescent="0.35">
      <c r="A1614" s="3" t="s">
        <v>7501</v>
      </c>
      <c r="B1614" s="3" t="s">
        <v>25</v>
      </c>
      <c r="C1614" s="3">
        <v>226138</v>
      </c>
      <c r="D1614" s="3">
        <v>3</v>
      </c>
      <c r="E1614" s="3">
        <v>395</v>
      </c>
      <c r="F1614" s="4">
        <v>7.1730700000000004E-65</v>
      </c>
      <c r="G1614" s="3">
        <v>212.63800000000001</v>
      </c>
      <c r="H1614" s="3" t="s">
        <v>4614</v>
      </c>
      <c r="I1614" s="3" t="s">
        <v>4615</v>
      </c>
      <c r="J1614" s="3" t="s">
        <v>16</v>
      </c>
      <c r="K1614" s="3" t="s">
        <v>16</v>
      </c>
      <c r="L1614" s="3" t="s">
        <v>4616</v>
      </c>
    </row>
    <row r="1615" spans="1:12" x14ac:dyDescent="0.35">
      <c r="A1615" s="3" t="s">
        <v>7502</v>
      </c>
      <c r="B1615" s="3" t="s">
        <v>13</v>
      </c>
      <c r="C1615" s="3">
        <v>223640</v>
      </c>
      <c r="D1615" s="3">
        <v>50</v>
      </c>
      <c r="E1615" s="3">
        <v>289</v>
      </c>
      <c r="F1615" s="4">
        <v>7.3882399999999996E-91</v>
      </c>
      <c r="G1615" s="3">
        <v>270.31200000000001</v>
      </c>
      <c r="H1615" s="3" t="s">
        <v>4090</v>
      </c>
      <c r="I1615" s="3" t="s">
        <v>4091</v>
      </c>
      <c r="J1615" s="3" t="s">
        <v>16</v>
      </c>
      <c r="K1615" s="3" t="s">
        <v>4092</v>
      </c>
      <c r="L1615" s="3" t="s">
        <v>4093</v>
      </c>
    </row>
    <row r="1616" spans="1:12" x14ac:dyDescent="0.35">
      <c r="A1616" s="3" t="s">
        <v>7503</v>
      </c>
      <c r="B1616" s="3" t="s">
        <v>13</v>
      </c>
      <c r="C1616" s="3">
        <v>224287</v>
      </c>
      <c r="D1616" s="3">
        <v>1</v>
      </c>
      <c r="E1616" s="3">
        <v>627</v>
      </c>
      <c r="F1616" s="4">
        <v>1.9608799999999999E-147</v>
      </c>
      <c r="G1616" s="3">
        <v>443.79899999999998</v>
      </c>
      <c r="H1616" s="3" t="s">
        <v>4323</v>
      </c>
      <c r="I1616" s="3" t="s">
        <v>4324</v>
      </c>
      <c r="J1616" s="3" t="s">
        <v>16</v>
      </c>
      <c r="K1616" s="3" t="s">
        <v>2433</v>
      </c>
      <c r="L1616" s="3" t="s">
        <v>2435</v>
      </c>
    </row>
    <row r="1617" spans="1:12" x14ac:dyDescent="0.35">
      <c r="A1617" s="3" t="s">
        <v>7504</v>
      </c>
      <c r="B1617" s="3" t="s">
        <v>13</v>
      </c>
      <c r="C1617" s="3">
        <v>224584</v>
      </c>
      <c r="D1617" s="3">
        <v>9</v>
      </c>
      <c r="E1617" s="3">
        <v>80</v>
      </c>
      <c r="F1617" s="4">
        <v>3.77887E-12</v>
      </c>
      <c r="G1617" s="3">
        <v>58.035800000000002</v>
      </c>
      <c r="H1617" s="3" t="s">
        <v>1018</v>
      </c>
      <c r="I1617" s="3" t="s">
        <v>1019</v>
      </c>
      <c r="J1617" s="3" t="s">
        <v>99</v>
      </c>
      <c r="K1617" s="3" t="s">
        <v>1020</v>
      </c>
      <c r="L1617" s="3" t="s">
        <v>1021</v>
      </c>
    </row>
    <row r="1618" spans="1:12" x14ac:dyDescent="0.35">
      <c r="A1618" s="3" t="s">
        <v>7505</v>
      </c>
      <c r="B1618" s="3" t="s">
        <v>25</v>
      </c>
      <c r="C1618" s="3">
        <v>412415</v>
      </c>
      <c r="D1618" s="3">
        <v>1</v>
      </c>
      <c r="E1618" s="3">
        <v>64</v>
      </c>
      <c r="F1618" s="3">
        <v>3.2227900000000001E-3</v>
      </c>
      <c r="G1618" s="3">
        <v>32.594499999999996</v>
      </c>
      <c r="H1618" s="3" t="s">
        <v>4675</v>
      </c>
      <c r="I1618" s="3" t="s">
        <v>4676</v>
      </c>
      <c r="J1618" s="3" t="s">
        <v>99</v>
      </c>
      <c r="K1618" s="3" t="s">
        <v>16</v>
      </c>
      <c r="L1618" s="3" t="s">
        <v>4677</v>
      </c>
    </row>
    <row r="1619" spans="1:12" x14ac:dyDescent="0.35">
      <c r="A1619" s="3" t="s">
        <v>7506</v>
      </c>
      <c r="B1619" s="3" t="s">
        <v>25</v>
      </c>
      <c r="C1619" s="3">
        <v>412561</v>
      </c>
      <c r="D1619" s="3">
        <v>8</v>
      </c>
      <c r="E1619" s="3">
        <v>99</v>
      </c>
      <c r="F1619" s="4">
        <v>5.66881E-31</v>
      </c>
      <c r="G1619" s="3">
        <v>107.095</v>
      </c>
      <c r="H1619" s="3" t="s">
        <v>4679</v>
      </c>
      <c r="I1619" s="3" t="s">
        <v>4680</v>
      </c>
      <c r="J1619" s="3" t="s">
        <v>99</v>
      </c>
      <c r="K1619" s="3" t="s">
        <v>16</v>
      </c>
      <c r="L1619" s="3" t="s">
        <v>4681</v>
      </c>
    </row>
    <row r="1620" spans="1:12" x14ac:dyDescent="0.35">
      <c r="A1620" s="3" t="s">
        <v>7507</v>
      </c>
      <c r="B1620" s="3" t="s">
        <v>13</v>
      </c>
      <c r="C1620" s="3">
        <v>224265</v>
      </c>
      <c r="D1620" s="3">
        <v>2</v>
      </c>
      <c r="E1620" s="3">
        <v>231</v>
      </c>
      <c r="F1620" s="4">
        <v>3.38396E-71</v>
      </c>
      <c r="G1620" s="3">
        <v>216.66900000000001</v>
      </c>
      <c r="H1620" s="3" t="s">
        <v>4593</v>
      </c>
      <c r="I1620" s="3" t="s">
        <v>4594</v>
      </c>
      <c r="J1620" s="3" t="s">
        <v>16</v>
      </c>
      <c r="K1620" s="3" t="s">
        <v>4595</v>
      </c>
      <c r="L1620" s="3" t="s">
        <v>4596</v>
      </c>
    </row>
    <row r="1621" spans="1:12" x14ac:dyDescent="0.35">
      <c r="A1621" s="3" t="s">
        <v>7508</v>
      </c>
      <c r="B1621" s="3" t="s">
        <v>25</v>
      </c>
      <c r="C1621" s="3">
        <v>413138</v>
      </c>
      <c r="D1621" s="3">
        <v>1</v>
      </c>
      <c r="E1621" s="3">
        <v>122</v>
      </c>
      <c r="F1621" s="4">
        <v>1.60643E-20</v>
      </c>
      <c r="G1621" s="3">
        <v>80.943200000000004</v>
      </c>
      <c r="H1621" s="3" t="s">
        <v>5057</v>
      </c>
      <c r="I1621" s="3" t="s">
        <v>5058</v>
      </c>
      <c r="J1621" s="3" t="s">
        <v>16</v>
      </c>
      <c r="K1621" s="3" t="s">
        <v>16</v>
      </c>
      <c r="L1621" s="3" t="s">
        <v>5059</v>
      </c>
    </row>
    <row r="1622" spans="1:12" x14ac:dyDescent="0.35">
      <c r="A1622" s="3" t="s">
        <v>7509</v>
      </c>
      <c r="B1622" s="3" t="s">
        <v>25</v>
      </c>
      <c r="C1622" s="3">
        <v>412940</v>
      </c>
      <c r="D1622" s="3">
        <v>14</v>
      </c>
      <c r="E1622" s="3">
        <v>231</v>
      </c>
      <c r="F1622" s="4">
        <v>4.0299500000000001E-37</v>
      </c>
      <c r="G1622" s="3">
        <v>132.09299999999999</v>
      </c>
      <c r="H1622" s="3" t="s">
        <v>3222</v>
      </c>
      <c r="I1622" s="3" t="s">
        <v>3223</v>
      </c>
      <c r="J1622" s="3" t="s">
        <v>16</v>
      </c>
      <c r="K1622" s="3" t="s">
        <v>16</v>
      </c>
      <c r="L1622" s="3" t="s">
        <v>3224</v>
      </c>
    </row>
    <row r="1623" spans="1:12" x14ac:dyDescent="0.35">
      <c r="A1623" s="3" t="s">
        <v>7510</v>
      </c>
      <c r="B1623" s="3" t="s">
        <v>25</v>
      </c>
      <c r="C1623" s="3">
        <v>422963</v>
      </c>
      <c r="D1623" s="3">
        <v>7</v>
      </c>
      <c r="E1623" s="3">
        <v>191</v>
      </c>
      <c r="F1623" s="4">
        <v>6.4600199999999997E-23</v>
      </c>
      <c r="G1623" s="3">
        <v>91.031400000000005</v>
      </c>
      <c r="H1623" s="3" t="s">
        <v>369</v>
      </c>
      <c r="I1623" s="3" t="s">
        <v>7370</v>
      </c>
      <c r="J1623" s="3" t="s">
        <v>16</v>
      </c>
      <c r="K1623" s="3" t="s">
        <v>16</v>
      </c>
      <c r="L1623" s="3" t="s">
        <v>7371</v>
      </c>
    </row>
    <row r="1624" spans="1:12" x14ac:dyDescent="0.35">
      <c r="A1624" s="3" t="s">
        <v>7511</v>
      </c>
      <c r="B1624" s="3" t="s">
        <v>25</v>
      </c>
      <c r="C1624" s="3">
        <v>225928</v>
      </c>
      <c r="D1624" s="3">
        <v>28</v>
      </c>
      <c r="E1624" s="3">
        <v>72</v>
      </c>
      <c r="F1624" s="4">
        <v>2.6433600000000001E-6</v>
      </c>
      <c r="G1624" s="3">
        <v>44.369900000000001</v>
      </c>
      <c r="H1624" s="3" t="s">
        <v>2411</v>
      </c>
      <c r="I1624" s="3" t="s">
        <v>2412</v>
      </c>
      <c r="J1624" s="3" t="s">
        <v>99</v>
      </c>
      <c r="K1624" s="3" t="s">
        <v>16</v>
      </c>
      <c r="L1624" s="3" t="s">
        <v>2413</v>
      </c>
    </row>
    <row r="1625" spans="1:12" x14ac:dyDescent="0.35">
      <c r="A1625" s="3" t="s">
        <v>7511</v>
      </c>
      <c r="B1625" s="3" t="s">
        <v>13</v>
      </c>
      <c r="C1625" s="3">
        <v>224584</v>
      </c>
      <c r="D1625" s="3">
        <v>12</v>
      </c>
      <c r="E1625" s="3">
        <v>103</v>
      </c>
      <c r="F1625" s="4">
        <v>5.8101200000000002E-6</v>
      </c>
      <c r="G1625" s="3">
        <v>43.012999999999998</v>
      </c>
      <c r="H1625" s="3" t="s">
        <v>1018</v>
      </c>
      <c r="I1625" s="3" t="s">
        <v>1019</v>
      </c>
      <c r="J1625" s="3" t="s">
        <v>99</v>
      </c>
      <c r="K1625" s="3" t="s">
        <v>1020</v>
      </c>
      <c r="L1625" s="3" t="s">
        <v>1021</v>
      </c>
    </row>
    <row r="1626" spans="1:12" x14ac:dyDescent="0.35">
      <c r="A1626" s="3" t="s">
        <v>7512</v>
      </c>
      <c r="B1626" s="3" t="s">
        <v>25</v>
      </c>
      <c r="C1626" s="3">
        <v>224328</v>
      </c>
      <c r="D1626" s="3">
        <v>82</v>
      </c>
      <c r="E1626" s="3">
        <v>193</v>
      </c>
      <c r="F1626" s="3">
        <v>3.5049600000000001E-3</v>
      </c>
      <c r="G1626" s="3">
        <v>38.0959</v>
      </c>
      <c r="H1626" s="3" t="s">
        <v>2966</v>
      </c>
      <c r="I1626" s="3" t="s">
        <v>2967</v>
      </c>
      <c r="J1626" s="3" t="s">
        <v>99</v>
      </c>
      <c r="K1626" s="3" t="s">
        <v>16</v>
      </c>
      <c r="L1626" s="3" t="s">
        <v>2968</v>
      </c>
    </row>
    <row r="1627" spans="1:12" x14ac:dyDescent="0.35">
      <c r="A1627" s="3" t="s">
        <v>7513</v>
      </c>
      <c r="B1627" s="3" t="s">
        <v>25</v>
      </c>
      <c r="C1627" s="3">
        <v>225995</v>
      </c>
      <c r="D1627" s="3">
        <v>15</v>
      </c>
      <c r="E1627" s="3">
        <v>48</v>
      </c>
      <c r="F1627" s="4">
        <v>3.9413999999999996E-9</v>
      </c>
      <c r="G1627" s="3">
        <v>49.7684</v>
      </c>
      <c r="H1627" s="3" t="s">
        <v>7608</v>
      </c>
      <c r="I1627" s="3" t="s">
        <v>7609</v>
      </c>
      <c r="J1627" s="3" t="s">
        <v>99</v>
      </c>
      <c r="K1627" s="3" t="s">
        <v>16</v>
      </c>
      <c r="L1627" s="3" t="s">
        <v>4889</v>
      </c>
    </row>
    <row r="1628" spans="1:12" x14ac:dyDescent="0.35">
      <c r="A1628" s="3" t="s">
        <v>7514</v>
      </c>
      <c r="B1628" s="3" t="s">
        <v>13</v>
      </c>
      <c r="C1628" s="3">
        <v>224619</v>
      </c>
      <c r="D1628" s="3">
        <v>463</v>
      </c>
      <c r="E1628" s="3">
        <v>631</v>
      </c>
      <c r="F1628" s="4">
        <v>2.5687900000000001E-48</v>
      </c>
      <c r="G1628" s="3">
        <v>169.49100000000001</v>
      </c>
      <c r="H1628" s="3" t="s">
        <v>1785</v>
      </c>
      <c r="I1628" s="3" t="s">
        <v>1786</v>
      </c>
      <c r="J1628" s="3" t="s">
        <v>16</v>
      </c>
      <c r="K1628" s="3" t="s">
        <v>1150</v>
      </c>
      <c r="L1628" s="3" t="s">
        <v>1787</v>
      </c>
    </row>
    <row r="1629" spans="1:12" x14ac:dyDescent="0.35">
      <c r="A1629" s="3" t="s">
        <v>7514</v>
      </c>
      <c r="B1629" s="3" t="s">
        <v>13</v>
      </c>
      <c r="C1629" s="3">
        <v>226451</v>
      </c>
      <c r="D1629" s="3">
        <v>647</v>
      </c>
      <c r="E1629" s="3">
        <v>771</v>
      </c>
      <c r="F1629" s="4">
        <v>1.6234599999999999E-31</v>
      </c>
      <c r="G1629" s="3">
        <v>121.029</v>
      </c>
      <c r="H1629" s="3" t="s">
        <v>2942</v>
      </c>
      <c r="I1629" s="3" t="s">
        <v>2942</v>
      </c>
      <c r="J1629" s="3" t="s">
        <v>99</v>
      </c>
      <c r="K1629" s="3" t="s">
        <v>611</v>
      </c>
      <c r="L1629" s="3" t="s">
        <v>613</v>
      </c>
    </row>
    <row r="1630" spans="1:12" x14ac:dyDescent="0.35">
      <c r="A1630" s="3" t="s">
        <v>7514</v>
      </c>
      <c r="B1630" s="3" t="s">
        <v>25</v>
      </c>
      <c r="C1630" s="3">
        <v>419716</v>
      </c>
      <c r="D1630" s="3">
        <v>259</v>
      </c>
      <c r="E1630" s="3">
        <v>365</v>
      </c>
      <c r="F1630" s="4">
        <v>4.7507600000000002E-9</v>
      </c>
      <c r="G1630" s="3">
        <v>56.911299999999997</v>
      </c>
      <c r="H1630" s="3" t="s">
        <v>2943</v>
      </c>
      <c r="I1630" s="3" t="s">
        <v>2944</v>
      </c>
      <c r="J1630" s="3" t="s">
        <v>99</v>
      </c>
      <c r="K1630" s="3" t="s">
        <v>16</v>
      </c>
      <c r="L1630" s="3" t="s">
        <v>2945</v>
      </c>
    </row>
    <row r="1631" spans="1:12" x14ac:dyDescent="0.35">
      <c r="A1631" s="3" t="s">
        <v>7515</v>
      </c>
      <c r="B1631" s="3" t="s">
        <v>25</v>
      </c>
      <c r="C1631" s="3">
        <v>421695</v>
      </c>
      <c r="D1631" s="3">
        <v>13</v>
      </c>
      <c r="E1631" s="3">
        <v>394</v>
      </c>
      <c r="F1631" s="4">
        <v>2.4712100000000002E-19</v>
      </c>
      <c r="G1631" s="3">
        <v>89.21</v>
      </c>
      <c r="H1631" s="3" t="s">
        <v>306</v>
      </c>
      <c r="I1631" s="3" t="s">
        <v>307</v>
      </c>
      <c r="J1631" s="3" t="s">
        <v>16</v>
      </c>
      <c r="K1631" s="3" t="s">
        <v>16</v>
      </c>
      <c r="L1631" s="3" t="s">
        <v>308</v>
      </c>
    </row>
    <row r="1632" spans="1:12" x14ac:dyDescent="0.35">
      <c r="A1632" s="3" t="s">
        <v>7516</v>
      </c>
      <c r="B1632" s="3" t="s">
        <v>13</v>
      </c>
      <c r="C1632" s="3">
        <v>223757</v>
      </c>
      <c r="D1632" s="3">
        <v>5</v>
      </c>
      <c r="E1632" s="3">
        <v>277</v>
      </c>
      <c r="F1632" s="4">
        <v>1.0572699999999999E-79</v>
      </c>
      <c r="G1632" s="3">
        <v>243.42599999999999</v>
      </c>
      <c r="H1632" s="3" t="s">
        <v>485</v>
      </c>
      <c r="I1632" s="3" t="s">
        <v>486</v>
      </c>
      <c r="J1632" s="3" t="s">
        <v>16</v>
      </c>
      <c r="K1632" s="3" t="s">
        <v>487</v>
      </c>
      <c r="L1632" s="3" t="s">
        <v>488</v>
      </c>
    </row>
    <row r="1633" spans="1:12" x14ac:dyDescent="0.35">
      <c r="A1633" s="3" t="s">
        <v>7517</v>
      </c>
      <c r="B1633" s="3" t="s">
        <v>25</v>
      </c>
      <c r="C1633" s="3">
        <v>417478</v>
      </c>
      <c r="D1633" s="3">
        <v>1</v>
      </c>
      <c r="E1633" s="3">
        <v>129</v>
      </c>
      <c r="F1633" s="4">
        <v>4.63613E-36</v>
      </c>
      <c r="G1633" s="3">
        <v>120.184</v>
      </c>
      <c r="H1633" s="3" t="s">
        <v>397</v>
      </c>
      <c r="I1633" s="3" t="s">
        <v>398</v>
      </c>
      <c r="J1633" s="3" t="s">
        <v>16</v>
      </c>
      <c r="K1633" s="3" t="s">
        <v>16</v>
      </c>
      <c r="L1633" s="3" t="s">
        <v>399</v>
      </c>
    </row>
    <row r="1634" spans="1:12" x14ac:dyDescent="0.35">
      <c r="A1634" s="3" t="s">
        <v>7518</v>
      </c>
      <c r="B1634" s="3" t="s">
        <v>25</v>
      </c>
      <c r="C1634" s="3">
        <v>416296</v>
      </c>
      <c r="D1634" s="3">
        <v>7</v>
      </c>
      <c r="E1634" s="3">
        <v>67</v>
      </c>
      <c r="F1634" s="4">
        <v>1.2905E-12</v>
      </c>
      <c r="G1634" s="3">
        <v>57.134300000000003</v>
      </c>
      <c r="H1634" s="3" t="s">
        <v>2067</v>
      </c>
      <c r="I1634" s="3" t="s">
        <v>2068</v>
      </c>
      <c r="J1634" s="3" t="s">
        <v>113</v>
      </c>
      <c r="K1634" s="3" t="s">
        <v>16</v>
      </c>
      <c r="L1634" s="3" t="s">
        <v>2069</v>
      </c>
    </row>
    <row r="1635" spans="1:12" x14ac:dyDescent="0.35">
      <c r="A1635" s="3" t="s">
        <v>7519</v>
      </c>
      <c r="B1635" s="3" t="s">
        <v>25</v>
      </c>
      <c r="C1635" s="3">
        <v>226401</v>
      </c>
      <c r="D1635" s="3">
        <v>13</v>
      </c>
      <c r="E1635" s="3">
        <v>252</v>
      </c>
      <c r="F1635" s="4">
        <v>4.5539499999999998E-63</v>
      </c>
      <c r="G1635" s="3">
        <v>197.71199999999999</v>
      </c>
      <c r="H1635" s="3" t="s">
        <v>1979</v>
      </c>
      <c r="I1635" s="3" t="s">
        <v>1980</v>
      </c>
      <c r="J1635" s="3" t="s">
        <v>16</v>
      </c>
      <c r="K1635" s="3" t="s">
        <v>16</v>
      </c>
      <c r="L1635" s="3" t="s">
        <v>1981</v>
      </c>
    </row>
    <row r="1636" spans="1:12" x14ac:dyDescent="0.35">
      <c r="A1636" s="3" t="s">
        <v>7520</v>
      </c>
      <c r="B1636" s="3" t="s">
        <v>25</v>
      </c>
      <c r="C1636" s="3">
        <v>226280</v>
      </c>
      <c r="D1636" s="3">
        <v>55</v>
      </c>
      <c r="E1636" s="3">
        <v>261</v>
      </c>
      <c r="F1636" s="4">
        <v>2.7508299999999999E-46</v>
      </c>
      <c r="G1636" s="3">
        <v>155.67099999999999</v>
      </c>
      <c r="H1636" s="3" t="s">
        <v>1975</v>
      </c>
      <c r="I1636" s="3" t="s">
        <v>1976</v>
      </c>
      <c r="J1636" s="3" t="s">
        <v>99</v>
      </c>
      <c r="K1636" s="3" t="s">
        <v>16</v>
      </c>
      <c r="L1636" s="3" t="s">
        <v>1977</v>
      </c>
    </row>
    <row r="1637" spans="1:12" x14ac:dyDescent="0.35">
      <c r="A1637" s="3" t="s">
        <v>7521</v>
      </c>
      <c r="B1637" s="3" t="s">
        <v>25</v>
      </c>
      <c r="C1637" s="3">
        <v>417478</v>
      </c>
      <c r="D1637" s="3">
        <v>62</v>
      </c>
      <c r="E1637" s="3">
        <v>120</v>
      </c>
      <c r="F1637" s="4">
        <v>1.9527599999999999E-5</v>
      </c>
      <c r="G1637" s="3">
        <v>40.7879</v>
      </c>
      <c r="H1637" s="3" t="s">
        <v>397</v>
      </c>
      <c r="I1637" s="3" t="s">
        <v>398</v>
      </c>
      <c r="J1637" s="3" t="s">
        <v>99</v>
      </c>
      <c r="K1637" s="3" t="s">
        <v>16</v>
      </c>
      <c r="L1637" s="3" t="s">
        <v>399</v>
      </c>
    </row>
    <row r="1638" spans="1:12" x14ac:dyDescent="0.35">
      <c r="A1638" s="3" t="s">
        <v>7522</v>
      </c>
      <c r="B1638" s="3" t="s">
        <v>13</v>
      </c>
      <c r="C1638" s="3">
        <v>224392</v>
      </c>
      <c r="D1638" s="3">
        <v>8</v>
      </c>
      <c r="E1638" s="3">
        <v>260</v>
      </c>
      <c r="F1638" s="4">
        <v>1.06058E-53</v>
      </c>
      <c r="G1638" s="3">
        <v>173.92</v>
      </c>
      <c r="H1638" s="3" t="s">
        <v>5874</v>
      </c>
      <c r="I1638" s="3" t="s">
        <v>5875</v>
      </c>
      <c r="J1638" s="3" t="s">
        <v>16</v>
      </c>
      <c r="K1638" s="3" t="s">
        <v>5876</v>
      </c>
      <c r="L1638" s="3" t="s">
        <v>5877</v>
      </c>
    </row>
    <row r="1639" spans="1:12" x14ac:dyDescent="0.35">
      <c r="A1639" s="3" t="s">
        <v>7523</v>
      </c>
      <c r="B1639" s="3" t="s">
        <v>25</v>
      </c>
      <c r="C1639" s="3">
        <v>419990</v>
      </c>
      <c r="D1639" s="3">
        <v>9</v>
      </c>
      <c r="E1639" s="3">
        <v>108</v>
      </c>
      <c r="F1639" s="4">
        <v>3.5696500000000002E-6</v>
      </c>
      <c r="G1639" s="3">
        <v>42.520200000000003</v>
      </c>
      <c r="H1639" s="3" t="s">
        <v>2765</v>
      </c>
      <c r="I1639" s="3" t="s">
        <v>2766</v>
      </c>
      <c r="J1639" s="3" t="s">
        <v>16</v>
      </c>
      <c r="K1639" s="3" t="s">
        <v>16</v>
      </c>
      <c r="L1639" s="3" t="s">
        <v>2767</v>
      </c>
    </row>
    <row r="1640" spans="1:12" x14ac:dyDescent="0.35">
      <c r="A1640" s="3" t="s">
        <v>7524</v>
      </c>
      <c r="B1640" s="3" t="s">
        <v>13</v>
      </c>
      <c r="C1640" s="3">
        <v>224636</v>
      </c>
      <c r="D1640" s="3">
        <v>2</v>
      </c>
      <c r="E1640" s="3">
        <v>75</v>
      </c>
      <c r="F1640" s="4">
        <v>6.7074499999999996E-14</v>
      </c>
      <c r="G1640" s="3">
        <v>60.025300000000001</v>
      </c>
      <c r="H1640" s="3" t="s">
        <v>2569</v>
      </c>
      <c r="I1640" s="3" t="s">
        <v>2570</v>
      </c>
      <c r="J1640" s="3" t="s">
        <v>16</v>
      </c>
      <c r="K1640" s="3" t="s">
        <v>2571</v>
      </c>
      <c r="L1640" s="3" t="s">
        <v>2572</v>
      </c>
    </row>
    <row r="1641" spans="1:12" x14ac:dyDescent="0.35">
      <c r="A1641" s="3" t="s">
        <v>7525</v>
      </c>
      <c r="B1641" s="3" t="s">
        <v>13</v>
      </c>
      <c r="C1641" s="3">
        <v>223644</v>
      </c>
      <c r="D1641" s="3">
        <v>1</v>
      </c>
      <c r="E1641" s="3">
        <v>212</v>
      </c>
      <c r="F1641" s="4">
        <v>2.65276E-90</v>
      </c>
      <c r="G1641" s="3">
        <v>266.03899999999999</v>
      </c>
      <c r="H1641" s="3" t="s">
        <v>894</v>
      </c>
      <c r="I1641" s="3" t="s">
        <v>895</v>
      </c>
      <c r="J1641" s="3" t="s">
        <v>16</v>
      </c>
      <c r="K1641" s="3" t="s">
        <v>896</v>
      </c>
      <c r="L1641" s="3" t="s">
        <v>897</v>
      </c>
    </row>
    <row r="1642" spans="1:12" x14ac:dyDescent="0.35">
      <c r="A1642" s="3" t="s">
        <v>7526</v>
      </c>
      <c r="B1642" s="3" t="s">
        <v>13</v>
      </c>
      <c r="C1642" s="3">
        <v>224214</v>
      </c>
      <c r="D1642" s="3">
        <v>15</v>
      </c>
      <c r="E1642" s="3">
        <v>291</v>
      </c>
      <c r="F1642" s="4">
        <v>2.6552E-45</v>
      </c>
      <c r="G1642" s="3">
        <v>155.93299999999999</v>
      </c>
      <c r="H1642" s="3" t="s">
        <v>4060</v>
      </c>
      <c r="I1642" s="3" t="s">
        <v>4061</v>
      </c>
      <c r="J1642" s="3" t="s">
        <v>16</v>
      </c>
      <c r="K1642" s="3" t="s">
        <v>4062</v>
      </c>
      <c r="L1642" s="3" t="s">
        <v>4063</v>
      </c>
    </row>
    <row r="1643" spans="1:12" x14ac:dyDescent="0.35">
      <c r="A1643" s="3" t="s">
        <v>7527</v>
      </c>
      <c r="B1643" s="3" t="s">
        <v>13</v>
      </c>
      <c r="C1643" s="3">
        <v>225868</v>
      </c>
      <c r="D1643" s="3">
        <v>41</v>
      </c>
      <c r="E1643" s="3">
        <v>208</v>
      </c>
      <c r="F1643" s="4">
        <v>7.1688699999999997E-81</v>
      </c>
      <c r="G1643" s="3">
        <v>238.80699999999999</v>
      </c>
      <c r="H1643" s="3" t="s">
        <v>3663</v>
      </c>
      <c r="I1643" s="3" t="s">
        <v>1762</v>
      </c>
      <c r="J1643" s="3" t="s">
        <v>16</v>
      </c>
      <c r="K1643" s="3" t="s">
        <v>3664</v>
      </c>
      <c r="L1643" s="3" t="s">
        <v>3665</v>
      </c>
    </row>
    <row r="1644" spans="1:12" x14ac:dyDescent="0.35">
      <c r="A1644" s="3" t="s">
        <v>7528</v>
      </c>
      <c r="B1644" s="3" t="s">
        <v>13</v>
      </c>
      <c r="C1644" s="3">
        <v>226677</v>
      </c>
      <c r="D1644" s="3">
        <v>1</v>
      </c>
      <c r="E1644" s="3">
        <v>77</v>
      </c>
      <c r="F1644" s="4">
        <v>1.7056799999999999E-27</v>
      </c>
      <c r="G1644" s="3">
        <v>94.763300000000001</v>
      </c>
      <c r="H1644" s="3" t="s">
        <v>4164</v>
      </c>
      <c r="I1644" s="3" t="s">
        <v>4165</v>
      </c>
      <c r="J1644" s="3" t="s">
        <v>16</v>
      </c>
      <c r="K1644" s="3" t="s">
        <v>4166</v>
      </c>
      <c r="L1644" s="3" t="s">
        <v>4167</v>
      </c>
    </row>
    <row r="1645" spans="1:12" x14ac:dyDescent="0.35">
      <c r="A1645" s="3" t="s">
        <v>7529</v>
      </c>
      <c r="B1645" s="3" t="s">
        <v>25</v>
      </c>
      <c r="C1645" s="3">
        <v>419687</v>
      </c>
      <c r="D1645" s="3">
        <v>1</v>
      </c>
      <c r="E1645" s="3">
        <v>164</v>
      </c>
      <c r="F1645" s="4">
        <v>9.4672499999999996E-46</v>
      </c>
      <c r="G1645" s="3">
        <v>147.24700000000001</v>
      </c>
      <c r="H1645" s="3" t="s">
        <v>982</v>
      </c>
      <c r="I1645" s="3" t="s">
        <v>983</v>
      </c>
      <c r="J1645" s="3" t="s">
        <v>16</v>
      </c>
      <c r="K1645" s="3" t="s">
        <v>16</v>
      </c>
      <c r="L1645" s="3" t="s">
        <v>984</v>
      </c>
    </row>
    <row r="1646" spans="1:12" x14ac:dyDescent="0.35">
      <c r="A1646" s="3" t="s">
        <v>7530</v>
      </c>
      <c r="B1646" s="3" t="s">
        <v>13</v>
      </c>
      <c r="C1646" s="3">
        <v>223746</v>
      </c>
      <c r="D1646" s="3">
        <v>1</v>
      </c>
      <c r="E1646" s="3">
        <v>376</v>
      </c>
      <c r="F1646" s="4">
        <v>8.7012500000000002E-119</v>
      </c>
      <c r="G1646" s="3">
        <v>372.79899999999998</v>
      </c>
      <c r="H1646" s="3" t="s">
        <v>3841</v>
      </c>
      <c r="I1646" s="3" t="s">
        <v>3842</v>
      </c>
      <c r="J1646" s="3" t="s">
        <v>16</v>
      </c>
      <c r="K1646" s="3" t="s">
        <v>3843</v>
      </c>
      <c r="L1646" s="3" t="s">
        <v>3844</v>
      </c>
    </row>
    <row r="1647" spans="1:12" x14ac:dyDescent="0.35">
      <c r="A1647" s="3" t="s">
        <v>7530</v>
      </c>
      <c r="B1647" s="3" t="s">
        <v>13</v>
      </c>
      <c r="C1647" s="3">
        <v>223945</v>
      </c>
      <c r="D1647" s="3">
        <v>792</v>
      </c>
      <c r="E1647" s="3">
        <v>1161</v>
      </c>
      <c r="F1647" s="4">
        <v>2.5917899999999999E-93</v>
      </c>
      <c r="G1647" s="3">
        <v>301.15300000000002</v>
      </c>
      <c r="H1647" s="3" t="s">
        <v>3845</v>
      </c>
      <c r="I1647" s="3" t="s">
        <v>3846</v>
      </c>
      <c r="J1647" s="3" t="s">
        <v>16</v>
      </c>
      <c r="K1647" s="3" t="s">
        <v>3847</v>
      </c>
      <c r="L1647" s="3" t="s">
        <v>3848</v>
      </c>
    </row>
    <row r="1648" spans="1:12" x14ac:dyDescent="0.35">
      <c r="A1648" s="3" t="s">
        <v>7530</v>
      </c>
      <c r="B1648" s="3" t="s">
        <v>13</v>
      </c>
      <c r="C1648" s="3">
        <v>223946</v>
      </c>
      <c r="D1648" s="3">
        <v>407</v>
      </c>
      <c r="E1648" s="3">
        <v>613</v>
      </c>
      <c r="F1648" s="4">
        <v>8.6399800000000001E-48</v>
      </c>
      <c r="G1648" s="3">
        <v>169.47399999999999</v>
      </c>
      <c r="H1648" s="3" t="s">
        <v>3849</v>
      </c>
      <c r="I1648" s="3" t="s">
        <v>3850</v>
      </c>
      <c r="J1648" s="3" t="s">
        <v>16</v>
      </c>
      <c r="K1648" s="3" t="s">
        <v>3851</v>
      </c>
      <c r="L1648" s="3" t="s">
        <v>3852</v>
      </c>
    </row>
    <row r="1649" spans="1:12" x14ac:dyDescent="0.35">
      <c r="A1649" s="3" t="s">
        <v>7530</v>
      </c>
      <c r="B1649" s="3" t="s">
        <v>13</v>
      </c>
      <c r="C1649" s="3">
        <v>224068</v>
      </c>
      <c r="D1649" s="3">
        <v>680</v>
      </c>
      <c r="E1649" s="3">
        <v>763</v>
      </c>
      <c r="F1649" s="4">
        <v>4.7323999999999999E-9</v>
      </c>
      <c r="G1649" s="3">
        <v>54.921599999999998</v>
      </c>
      <c r="H1649" s="3" t="s">
        <v>3853</v>
      </c>
      <c r="I1649" s="3" t="s">
        <v>3854</v>
      </c>
      <c r="J1649" s="3" t="s">
        <v>99</v>
      </c>
      <c r="K1649" s="3" t="s">
        <v>3855</v>
      </c>
      <c r="L1649" s="3" t="s">
        <v>3856</v>
      </c>
    </row>
    <row r="1650" spans="1:12" x14ac:dyDescent="0.35">
      <c r="A1650" s="3" t="s">
        <v>7531</v>
      </c>
      <c r="B1650" s="3" t="s">
        <v>13</v>
      </c>
      <c r="C1650" s="3">
        <v>223895</v>
      </c>
      <c r="D1650" s="3">
        <v>5</v>
      </c>
      <c r="E1650" s="3">
        <v>262</v>
      </c>
      <c r="F1650" s="4">
        <v>9.2667999999999995E-117</v>
      </c>
      <c r="G1650" s="3">
        <v>336.92899999999997</v>
      </c>
      <c r="H1650" s="3" t="s">
        <v>3482</v>
      </c>
      <c r="I1650" s="3" t="s">
        <v>3483</v>
      </c>
      <c r="J1650" s="3" t="s">
        <v>16</v>
      </c>
      <c r="K1650" s="3" t="s">
        <v>915</v>
      </c>
      <c r="L1650" s="3" t="s">
        <v>3484</v>
      </c>
    </row>
    <row r="1651" spans="1:12" x14ac:dyDescent="0.35">
      <c r="A1651" s="3" t="s">
        <v>7534</v>
      </c>
      <c r="B1651" s="3" t="s">
        <v>13</v>
      </c>
      <c r="C1651" s="3">
        <v>223139</v>
      </c>
      <c r="D1651" s="3">
        <v>14</v>
      </c>
      <c r="E1651" s="3">
        <v>271</v>
      </c>
      <c r="F1651" s="4">
        <v>1.78721E-59</v>
      </c>
      <c r="G1651" s="3">
        <v>190.21899999999999</v>
      </c>
      <c r="H1651" s="3" t="s">
        <v>4960</v>
      </c>
      <c r="I1651" s="3" t="s">
        <v>4961</v>
      </c>
      <c r="J1651" s="3" t="s">
        <v>16</v>
      </c>
      <c r="K1651" s="3" t="s">
        <v>4962</v>
      </c>
      <c r="L1651" s="3" t="s">
        <v>4963</v>
      </c>
    </row>
    <row r="1652" spans="1:12" x14ac:dyDescent="0.35">
      <c r="A1652" s="3" t="s">
        <v>7535</v>
      </c>
      <c r="B1652" s="3" t="s">
        <v>13</v>
      </c>
      <c r="C1652" s="3">
        <v>224840</v>
      </c>
      <c r="D1652" s="3">
        <v>4</v>
      </c>
      <c r="E1652" s="3">
        <v>378</v>
      </c>
      <c r="F1652" s="4">
        <v>2.60922E-177</v>
      </c>
      <c r="G1652" s="3">
        <v>497.91699999999997</v>
      </c>
      <c r="H1652" s="3" t="s">
        <v>3000</v>
      </c>
      <c r="I1652" s="3" t="s">
        <v>3001</v>
      </c>
      <c r="J1652" s="3" t="s">
        <v>16</v>
      </c>
      <c r="K1652" s="3" t="s">
        <v>2991</v>
      </c>
      <c r="L1652" s="3" t="s">
        <v>3002</v>
      </c>
    </row>
    <row r="1653" spans="1:12" x14ac:dyDescent="0.35">
      <c r="A1653" s="3" t="s">
        <v>7536</v>
      </c>
      <c r="B1653" s="3" t="s">
        <v>13</v>
      </c>
      <c r="C1653" s="3">
        <v>225127</v>
      </c>
      <c r="D1653" s="3">
        <v>62</v>
      </c>
      <c r="E1653" s="3">
        <v>818</v>
      </c>
      <c r="F1653" s="3">
        <v>0</v>
      </c>
      <c r="G1653" s="3">
        <v>945.49199999999996</v>
      </c>
      <c r="H1653" s="3" t="s">
        <v>2947</v>
      </c>
      <c r="I1653" s="3" t="s">
        <v>2948</v>
      </c>
      <c r="J1653" s="3" t="s">
        <v>16</v>
      </c>
      <c r="K1653" s="3" t="s">
        <v>236</v>
      </c>
      <c r="L1653" s="3" t="s">
        <v>2949</v>
      </c>
    </row>
    <row r="1654" spans="1:12" x14ac:dyDescent="0.35">
      <c r="A1654" s="3" t="s">
        <v>7536</v>
      </c>
      <c r="B1654" s="3" t="s">
        <v>13</v>
      </c>
      <c r="C1654" s="3">
        <v>225328</v>
      </c>
      <c r="D1654" s="3">
        <v>1</v>
      </c>
      <c r="E1654" s="3">
        <v>59</v>
      </c>
      <c r="F1654" s="4">
        <v>3.4817700000000002E-13</v>
      </c>
      <c r="G1654" s="3">
        <v>65.094899999999996</v>
      </c>
      <c r="H1654" s="3" t="s">
        <v>2950</v>
      </c>
      <c r="I1654" s="3" t="s">
        <v>2951</v>
      </c>
      <c r="J1654" s="3" t="s">
        <v>16</v>
      </c>
      <c r="K1654" s="3" t="s">
        <v>2952</v>
      </c>
      <c r="L1654" s="3" t="s">
        <v>2953</v>
      </c>
    </row>
    <row r="1655" spans="1:12" x14ac:dyDescent="0.35">
      <c r="A1655" s="3" t="s">
        <v>7537</v>
      </c>
      <c r="B1655" s="3" t="s">
        <v>13</v>
      </c>
      <c r="C1655" s="3">
        <v>223115</v>
      </c>
      <c r="D1655" s="3">
        <v>13</v>
      </c>
      <c r="E1655" s="3">
        <v>282</v>
      </c>
      <c r="F1655" s="4">
        <v>2.6985000000000001E-40</v>
      </c>
      <c r="G1655" s="3">
        <v>145.00700000000001</v>
      </c>
      <c r="H1655" s="3" t="s">
        <v>116</v>
      </c>
      <c r="I1655" s="3" t="s">
        <v>117</v>
      </c>
      <c r="J1655" s="3" t="s">
        <v>16</v>
      </c>
      <c r="K1655" s="3" t="s">
        <v>118</v>
      </c>
      <c r="L1655" s="3" t="s">
        <v>119</v>
      </c>
    </row>
    <row r="1656" spans="1:12" x14ac:dyDescent="0.35">
      <c r="A1656" s="3" t="s">
        <v>7539</v>
      </c>
      <c r="B1656" s="3" t="s">
        <v>13</v>
      </c>
      <c r="C1656" s="3">
        <v>224108</v>
      </c>
      <c r="D1656" s="3">
        <v>8</v>
      </c>
      <c r="E1656" s="3">
        <v>222</v>
      </c>
      <c r="F1656" s="4">
        <v>3.9093400000000002E-69</v>
      </c>
      <c r="G1656" s="3">
        <v>212.10300000000001</v>
      </c>
      <c r="H1656" s="3" t="s">
        <v>1235</v>
      </c>
      <c r="I1656" s="3" t="s">
        <v>1236</v>
      </c>
      <c r="J1656" s="3" t="s">
        <v>16</v>
      </c>
      <c r="K1656" s="3" t="s">
        <v>1237</v>
      </c>
      <c r="L1656" s="3" t="s">
        <v>1238</v>
      </c>
    </row>
    <row r="1657" spans="1:12" x14ac:dyDescent="0.35">
      <c r="A1657" s="3" t="s">
        <v>7540</v>
      </c>
      <c r="B1657" s="3" t="s">
        <v>25</v>
      </c>
      <c r="C1657" s="3">
        <v>419750</v>
      </c>
      <c r="D1657" s="3">
        <v>23</v>
      </c>
      <c r="E1657" s="3">
        <v>256</v>
      </c>
      <c r="F1657" s="3">
        <v>1.41249E-4</v>
      </c>
      <c r="G1657" s="3">
        <v>44.743400000000001</v>
      </c>
      <c r="H1657" s="3" t="s">
        <v>415</v>
      </c>
      <c r="I1657" s="3" t="s">
        <v>416</v>
      </c>
      <c r="J1657" s="3" t="s">
        <v>113</v>
      </c>
      <c r="K1657" s="3" t="s">
        <v>16</v>
      </c>
      <c r="L1657" s="3" t="s">
        <v>417</v>
      </c>
    </row>
    <row r="1658" spans="1:12" x14ac:dyDescent="0.35">
      <c r="A1658" s="3" t="s">
        <v>7541</v>
      </c>
      <c r="B1658" s="3" t="s">
        <v>25</v>
      </c>
      <c r="C1658" s="3">
        <v>419765</v>
      </c>
      <c r="D1658" s="3">
        <v>6</v>
      </c>
      <c r="E1658" s="3">
        <v>149</v>
      </c>
      <c r="F1658" s="4">
        <v>1.0569999999999999E-21</v>
      </c>
      <c r="G1658" s="3">
        <v>85.283600000000007</v>
      </c>
      <c r="H1658" s="3" t="s">
        <v>1459</v>
      </c>
      <c r="I1658" s="3" t="s">
        <v>1460</v>
      </c>
      <c r="J1658" s="3" t="s">
        <v>16</v>
      </c>
      <c r="K1658" s="3" t="s">
        <v>16</v>
      </c>
      <c r="L1658" s="3" t="s">
        <v>1461</v>
      </c>
    </row>
    <row r="1659" spans="1:12" x14ac:dyDescent="0.35">
      <c r="A1659" s="3" t="s">
        <v>7542</v>
      </c>
      <c r="B1659" s="3" t="s">
        <v>25</v>
      </c>
      <c r="C1659" s="3">
        <v>225995</v>
      </c>
      <c r="D1659" s="3">
        <v>14</v>
      </c>
      <c r="E1659" s="3">
        <v>176</v>
      </c>
      <c r="F1659" s="4">
        <v>3.84486E-19</v>
      </c>
      <c r="G1659" s="3">
        <v>83.280799999999999</v>
      </c>
      <c r="H1659" s="3" t="s">
        <v>7608</v>
      </c>
      <c r="I1659" s="3" t="s">
        <v>7609</v>
      </c>
      <c r="J1659" s="3" t="s">
        <v>99</v>
      </c>
      <c r="K1659" s="3" t="s">
        <v>16</v>
      </c>
      <c r="L1659" s="3" t="s">
        <v>4889</v>
      </c>
    </row>
    <row r="1660" spans="1:12" x14ac:dyDescent="0.35">
      <c r="A1660" s="3" t="s">
        <v>7543</v>
      </c>
      <c r="B1660" s="3" t="s">
        <v>13</v>
      </c>
      <c r="C1660" s="3">
        <v>223188</v>
      </c>
      <c r="D1660" s="3">
        <v>44</v>
      </c>
      <c r="E1660" s="3">
        <v>182</v>
      </c>
      <c r="F1660" s="4">
        <v>1.75607E-39</v>
      </c>
      <c r="G1660" s="3">
        <v>133.47300000000001</v>
      </c>
      <c r="H1660" s="3" t="s">
        <v>1635</v>
      </c>
      <c r="I1660" s="3" t="s">
        <v>1636</v>
      </c>
      <c r="J1660" s="3" t="s">
        <v>99</v>
      </c>
      <c r="K1660" s="3" t="s">
        <v>1637</v>
      </c>
      <c r="L1660" s="3" t="s">
        <v>1638</v>
      </c>
    </row>
    <row r="1661" spans="1:12" x14ac:dyDescent="0.35">
      <c r="A1661" s="3" t="s">
        <v>7544</v>
      </c>
      <c r="B1661" s="3" t="s">
        <v>25</v>
      </c>
      <c r="C1661" s="3">
        <v>225248</v>
      </c>
      <c r="D1661" s="3">
        <v>81</v>
      </c>
      <c r="E1661" s="3">
        <v>280</v>
      </c>
      <c r="F1661" s="3">
        <v>1.4715900000000001E-3</v>
      </c>
      <c r="G1661" s="3">
        <v>42.023800000000001</v>
      </c>
      <c r="H1661" s="3" t="s">
        <v>3237</v>
      </c>
      <c r="I1661" s="3" t="s">
        <v>3238</v>
      </c>
      <c r="J1661" s="3" t="s">
        <v>113</v>
      </c>
      <c r="K1661" s="3" t="s">
        <v>16</v>
      </c>
      <c r="L1661" s="3" t="s">
        <v>3239</v>
      </c>
    </row>
    <row r="1662" spans="1:12" x14ac:dyDescent="0.35">
      <c r="A1662" s="3" t="s">
        <v>7544</v>
      </c>
      <c r="B1662" s="3" t="s">
        <v>25</v>
      </c>
      <c r="C1662" s="3">
        <v>225248</v>
      </c>
      <c r="D1662" s="3">
        <v>370</v>
      </c>
      <c r="E1662" s="3">
        <v>497</v>
      </c>
      <c r="F1662" s="3">
        <v>9.0016499999999999E-3</v>
      </c>
      <c r="G1662" s="3">
        <v>39.327399999999997</v>
      </c>
      <c r="H1662" s="3" t="s">
        <v>3237</v>
      </c>
      <c r="I1662" s="3" t="s">
        <v>3238</v>
      </c>
      <c r="J1662" s="3" t="s">
        <v>113</v>
      </c>
      <c r="K1662" s="3" t="s">
        <v>16</v>
      </c>
      <c r="L1662" s="3" t="s">
        <v>3239</v>
      </c>
    </row>
    <row r="1663" spans="1:12" x14ac:dyDescent="0.35">
      <c r="A1663" s="3" t="s">
        <v>7545</v>
      </c>
      <c r="B1663" s="3" t="s">
        <v>25</v>
      </c>
      <c r="C1663" s="3">
        <v>225995</v>
      </c>
      <c r="D1663" s="3">
        <v>15</v>
      </c>
      <c r="E1663" s="3">
        <v>80</v>
      </c>
      <c r="F1663" s="3">
        <v>2.4097599999999999E-3</v>
      </c>
      <c r="G1663" s="3">
        <v>34.745600000000003</v>
      </c>
      <c r="H1663" s="3" t="s">
        <v>7608</v>
      </c>
      <c r="I1663" s="3" t="s">
        <v>7609</v>
      </c>
      <c r="J1663" s="3" t="s">
        <v>113</v>
      </c>
      <c r="K1663" s="3" t="s">
        <v>16</v>
      </c>
      <c r="L1663" s="3" t="s">
        <v>4889</v>
      </c>
    </row>
    <row r="1664" spans="1:12" x14ac:dyDescent="0.35">
      <c r="A1664" s="3" t="s">
        <v>7546</v>
      </c>
      <c r="B1664" s="3" t="s">
        <v>25</v>
      </c>
      <c r="C1664" s="3">
        <v>422954</v>
      </c>
      <c r="D1664" s="3">
        <v>1</v>
      </c>
      <c r="E1664" s="3">
        <v>123</v>
      </c>
      <c r="F1664" s="4">
        <v>2.6620299999999998E-40</v>
      </c>
      <c r="G1664" s="3">
        <v>134.88499999999999</v>
      </c>
      <c r="H1664" s="3" t="s">
        <v>1781</v>
      </c>
      <c r="I1664" s="3" t="s">
        <v>1782</v>
      </c>
      <c r="J1664" s="3" t="s">
        <v>99</v>
      </c>
      <c r="K1664" s="3" t="s">
        <v>16</v>
      </c>
      <c r="L1664" s="3" t="s">
        <v>1783</v>
      </c>
    </row>
    <row r="1665" spans="1:12" x14ac:dyDescent="0.35">
      <c r="A1665" s="3" t="s">
        <v>7547</v>
      </c>
      <c r="B1665" s="3" t="s">
        <v>13</v>
      </c>
      <c r="C1665" s="3">
        <v>223970</v>
      </c>
      <c r="D1665" s="3">
        <v>5</v>
      </c>
      <c r="E1665" s="3">
        <v>168</v>
      </c>
      <c r="F1665" s="4">
        <v>1.48059E-46</v>
      </c>
      <c r="G1665" s="3">
        <v>151.38900000000001</v>
      </c>
      <c r="H1665" s="3" t="s">
        <v>4934</v>
      </c>
      <c r="I1665" s="3" t="s">
        <v>4935</v>
      </c>
      <c r="J1665" s="3" t="s">
        <v>99</v>
      </c>
      <c r="K1665" s="3" t="s">
        <v>123</v>
      </c>
      <c r="L1665" s="3" t="s">
        <v>4936</v>
      </c>
    </row>
    <row r="1666" spans="1:12" x14ac:dyDescent="0.35">
      <c r="A1666" s="3" t="s">
        <v>7548</v>
      </c>
      <c r="B1666" s="3" t="s">
        <v>25</v>
      </c>
      <c r="C1666" s="3">
        <v>422954</v>
      </c>
      <c r="D1666" s="3">
        <v>1</v>
      </c>
      <c r="E1666" s="3">
        <v>114</v>
      </c>
      <c r="F1666" s="4">
        <v>4.2011800000000003E-30</v>
      </c>
      <c r="G1666" s="3">
        <v>108.306</v>
      </c>
      <c r="H1666" s="3" t="s">
        <v>1781</v>
      </c>
      <c r="I1666" s="3" t="s">
        <v>1782</v>
      </c>
      <c r="J1666" s="3" t="s">
        <v>99</v>
      </c>
      <c r="K1666" s="3" t="s">
        <v>16</v>
      </c>
      <c r="L1666" s="3" t="s">
        <v>1783</v>
      </c>
    </row>
    <row r="1667" spans="1:12" x14ac:dyDescent="0.35">
      <c r="A1667" s="3" t="s">
        <v>7549</v>
      </c>
      <c r="B1667" s="3" t="s">
        <v>25</v>
      </c>
      <c r="C1667" s="3">
        <v>226451</v>
      </c>
      <c r="D1667" s="3">
        <v>35</v>
      </c>
      <c r="E1667" s="3">
        <v>164</v>
      </c>
      <c r="F1667" s="4">
        <v>1.9873500000000001E-18</v>
      </c>
      <c r="G1667" s="3">
        <v>81.739099999999993</v>
      </c>
      <c r="H1667" s="3" t="s">
        <v>611</v>
      </c>
      <c r="I1667" s="3" t="s">
        <v>612</v>
      </c>
      <c r="J1667" s="3" t="s">
        <v>99</v>
      </c>
      <c r="K1667" s="3" t="s">
        <v>16</v>
      </c>
      <c r="L1667" s="3" t="s">
        <v>613</v>
      </c>
    </row>
    <row r="1668" spans="1:12" x14ac:dyDescent="0.35">
      <c r="A1668" s="3" t="s">
        <v>7550</v>
      </c>
      <c r="B1668" s="3" t="s">
        <v>25</v>
      </c>
      <c r="C1668" s="3">
        <v>418431</v>
      </c>
      <c r="D1668" s="3">
        <v>1</v>
      </c>
      <c r="E1668" s="3">
        <v>174</v>
      </c>
      <c r="F1668" s="4">
        <v>7.5114099999999999E-51</v>
      </c>
      <c r="G1668" s="3">
        <v>167.17</v>
      </c>
      <c r="H1668" s="3" t="s">
        <v>2287</v>
      </c>
      <c r="I1668" s="3" t="s">
        <v>2788</v>
      </c>
      <c r="J1668" s="3" t="s">
        <v>16</v>
      </c>
      <c r="K1668" s="3" t="s">
        <v>16</v>
      </c>
      <c r="L1668" s="3" t="s">
        <v>2789</v>
      </c>
    </row>
    <row r="1669" spans="1:12" x14ac:dyDescent="0.35">
      <c r="A1669" s="3" t="s">
        <v>7550</v>
      </c>
      <c r="B1669" s="3" t="s">
        <v>25</v>
      </c>
      <c r="C1669" s="3">
        <v>418431</v>
      </c>
      <c r="D1669" s="3">
        <v>180</v>
      </c>
      <c r="E1669" s="3">
        <v>352</v>
      </c>
      <c r="F1669" s="4">
        <v>5.8893400000000001E-43</v>
      </c>
      <c r="G1669" s="3">
        <v>146.75399999999999</v>
      </c>
      <c r="H1669" s="3" t="s">
        <v>2287</v>
      </c>
      <c r="I1669" s="3" t="s">
        <v>2788</v>
      </c>
      <c r="J1669" s="3" t="s">
        <v>16</v>
      </c>
      <c r="K1669" s="3" t="s">
        <v>16</v>
      </c>
      <c r="L1669" s="3" t="s">
        <v>2789</v>
      </c>
    </row>
    <row r="1670" spans="1:12" x14ac:dyDescent="0.35">
      <c r="A1670" s="3" t="s">
        <v>7551</v>
      </c>
      <c r="B1670" s="3" t="s">
        <v>13</v>
      </c>
      <c r="C1670" s="3">
        <v>223715</v>
      </c>
      <c r="D1670" s="3">
        <v>285</v>
      </c>
      <c r="E1670" s="3">
        <v>502</v>
      </c>
      <c r="F1670" s="4">
        <v>1.3178599999999999E-46</v>
      </c>
      <c r="G1670" s="3">
        <v>165.31200000000001</v>
      </c>
      <c r="H1670" s="3" t="s">
        <v>1865</v>
      </c>
      <c r="I1670" s="3" t="s">
        <v>1866</v>
      </c>
      <c r="J1670" s="3" t="s">
        <v>99</v>
      </c>
      <c r="K1670" s="3" t="s">
        <v>1867</v>
      </c>
      <c r="L1670" s="3" t="s">
        <v>1868</v>
      </c>
    </row>
    <row r="1671" spans="1:12" x14ac:dyDescent="0.35">
      <c r="A1671" s="3" t="s">
        <v>7552</v>
      </c>
      <c r="B1671" s="3" t="s">
        <v>25</v>
      </c>
      <c r="C1671" s="3">
        <v>422954</v>
      </c>
      <c r="D1671" s="3">
        <v>38</v>
      </c>
      <c r="E1671" s="3">
        <v>225</v>
      </c>
      <c r="F1671" s="4">
        <v>1.66195E-29</v>
      </c>
      <c r="G1671" s="3">
        <v>110.232</v>
      </c>
      <c r="H1671" s="3" t="s">
        <v>1781</v>
      </c>
      <c r="I1671" s="3" t="s">
        <v>1782</v>
      </c>
      <c r="J1671" s="3" t="s">
        <v>99</v>
      </c>
      <c r="K1671" s="3" t="s">
        <v>16</v>
      </c>
      <c r="L1671" s="3" t="s">
        <v>1783</v>
      </c>
    </row>
    <row r="1672" spans="1:12" x14ac:dyDescent="0.35">
      <c r="A1672" s="3" t="s">
        <v>7553</v>
      </c>
      <c r="B1672" s="3" t="s">
        <v>25</v>
      </c>
      <c r="C1672" s="3">
        <v>225827</v>
      </c>
      <c r="D1672" s="3">
        <v>7</v>
      </c>
      <c r="E1672" s="3">
        <v>206</v>
      </c>
      <c r="F1672" s="4">
        <v>2.4433300000000001E-9</v>
      </c>
      <c r="G1672" s="3">
        <v>56.528599999999997</v>
      </c>
      <c r="H1672" s="3" t="s">
        <v>5368</v>
      </c>
      <c r="I1672" s="3" t="s">
        <v>5369</v>
      </c>
      <c r="J1672" s="3" t="s">
        <v>99</v>
      </c>
      <c r="K1672" s="3" t="s">
        <v>16</v>
      </c>
      <c r="L1672" s="3" t="s">
        <v>5370</v>
      </c>
    </row>
    <row r="1673" spans="1:12" x14ac:dyDescent="0.35">
      <c r="A1673" s="3" t="s">
        <v>7554</v>
      </c>
      <c r="B1673" s="3" t="s">
        <v>13</v>
      </c>
      <c r="C1673" s="3">
        <v>223778</v>
      </c>
      <c r="D1673" s="3">
        <v>1</v>
      </c>
      <c r="E1673" s="3">
        <v>242</v>
      </c>
      <c r="F1673" s="4">
        <v>3.6134300000000001E-66</v>
      </c>
      <c r="G1673" s="3">
        <v>208.07400000000001</v>
      </c>
      <c r="H1673" s="3" t="s">
        <v>4102</v>
      </c>
      <c r="I1673" s="3" t="s">
        <v>4103</v>
      </c>
      <c r="J1673" s="3" t="s">
        <v>99</v>
      </c>
      <c r="K1673" s="3" t="s">
        <v>4104</v>
      </c>
      <c r="L1673" s="3" t="s">
        <v>4105</v>
      </c>
    </row>
    <row r="1674" spans="1:12" x14ac:dyDescent="0.35">
      <c r="A1674" s="3" t="s">
        <v>7555</v>
      </c>
      <c r="B1674" s="3" t="s">
        <v>25</v>
      </c>
      <c r="C1674" s="3">
        <v>419669</v>
      </c>
      <c r="D1674" s="3">
        <v>5</v>
      </c>
      <c r="E1674" s="3">
        <v>120</v>
      </c>
      <c r="F1674" s="4">
        <v>2.1469700000000001E-34</v>
      </c>
      <c r="G1674" s="3">
        <v>115.89100000000001</v>
      </c>
      <c r="H1674" s="3" t="s">
        <v>193</v>
      </c>
      <c r="I1674" s="3" t="s">
        <v>5948</v>
      </c>
      <c r="J1674" s="3" t="s">
        <v>16</v>
      </c>
      <c r="K1674" s="3" t="s">
        <v>16</v>
      </c>
      <c r="L1674" s="3" t="s">
        <v>5949</v>
      </c>
    </row>
    <row r="1675" spans="1:12" x14ac:dyDescent="0.35">
      <c r="A1675" s="3" t="s">
        <v>7556</v>
      </c>
      <c r="B1675" s="3" t="s">
        <v>25</v>
      </c>
      <c r="C1675" s="3">
        <v>412816</v>
      </c>
      <c r="D1675" s="3">
        <v>54</v>
      </c>
      <c r="E1675" s="3">
        <v>242</v>
      </c>
      <c r="F1675" s="4">
        <v>6.7867100000000005E-13</v>
      </c>
      <c r="G1675" s="3">
        <v>65.857900000000001</v>
      </c>
      <c r="H1675" s="3" t="s">
        <v>950</v>
      </c>
      <c r="I1675" s="3" t="s">
        <v>951</v>
      </c>
      <c r="J1675" s="3" t="s">
        <v>16</v>
      </c>
      <c r="K1675" s="3" t="s">
        <v>16</v>
      </c>
      <c r="L1675" s="3" t="s">
        <v>952</v>
      </c>
    </row>
    <row r="1676" spans="1:12" x14ac:dyDescent="0.35">
      <c r="A1676" s="3" t="s">
        <v>7557</v>
      </c>
      <c r="B1676" s="3" t="s">
        <v>13</v>
      </c>
      <c r="C1676" s="3">
        <v>224946</v>
      </c>
      <c r="D1676" s="3">
        <v>13</v>
      </c>
      <c r="E1676" s="3">
        <v>294</v>
      </c>
      <c r="F1676" s="4">
        <v>3.9164399999999999E-60</v>
      </c>
      <c r="G1676" s="3">
        <v>192.50399999999999</v>
      </c>
      <c r="H1676" s="3" t="s">
        <v>978</v>
      </c>
      <c r="I1676" s="3" t="s">
        <v>978</v>
      </c>
      <c r="J1676" s="3" t="s">
        <v>16</v>
      </c>
      <c r="K1676" s="3" t="s">
        <v>979</v>
      </c>
      <c r="L1676" s="3" t="s">
        <v>980</v>
      </c>
    </row>
    <row r="1677" spans="1:12" x14ac:dyDescent="0.35">
      <c r="A1677" s="3" t="s">
        <v>7558</v>
      </c>
      <c r="B1677" s="3" t="s">
        <v>13</v>
      </c>
      <c r="C1677" s="3">
        <v>227779</v>
      </c>
      <c r="D1677" s="3">
        <v>208</v>
      </c>
      <c r="E1677" s="3">
        <v>504</v>
      </c>
      <c r="F1677" s="4">
        <v>1.13227E-31</v>
      </c>
      <c r="G1677" s="3">
        <v>125.29900000000001</v>
      </c>
      <c r="H1677" s="3" t="s">
        <v>4107</v>
      </c>
      <c r="I1677" s="3" t="s">
        <v>4108</v>
      </c>
      <c r="J1677" s="3" t="s">
        <v>16</v>
      </c>
      <c r="K1677" s="3" t="s">
        <v>1153</v>
      </c>
      <c r="L1677" s="3" t="s">
        <v>1155</v>
      </c>
    </row>
    <row r="1678" spans="1:12" x14ac:dyDescent="0.35">
      <c r="A1678" s="3" t="s">
        <v>7558</v>
      </c>
      <c r="B1678" s="3" t="s">
        <v>13</v>
      </c>
      <c r="C1678" s="3">
        <v>227779</v>
      </c>
      <c r="D1678" s="3">
        <v>440</v>
      </c>
      <c r="E1678" s="3">
        <v>581</v>
      </c>
      <c r="F1678" s="4">
        <v>8.4630899999999997E-26</v>
      </c>
      <c r="G1678" s="3">
        <v>108.35</v>
      </c>
      <c r="H1678" s="3" t="s">
        <v>4107</v>
      </c>
      <c r="I1678" s="3" t="s">
        <v>4108</v>
      </c>
      <c r="J1678" s="3" t="s">
        <v>113</v>
      </c>
      <c r="K1678" s="3" t="s">
        <v>1153</v>
      </c>
      <c r="L1678" s="3" t="s">
        <v>1155</v>
      </c>
    </row>
    <row r="1679" spans="1:12" x14ac:dyDescent="0.35">
      <c r="A1679" s="3" t="s">
        <v>7559</v>
      </c>
      <c r="B1679" s="3" t="s">
        <v>25</v>
      </c>
      <c r="C1679" s="3">
        <v>416314</v>
      </c>
      <c r="D1679" s="3">
        <v>34</v>
      </c>
      <c r="E1679" s="3">
        <v>226</v>
      </c>
      <c r="F1679" s="4">
        <v>1.17267E-41</v>
      </c>
      <c r="G1679" s="3">
        <v>140.27500000000001</v>
      </c>
      <c r="H1679" s="3" t="s">
        <v>3738</v>
      </c>
      <c r="I1679" s="3" t="s">
        <v>3739</v>
      </c>
      <c r="J1679" s="3" t="s">
        <v>16</v>
      </c>
      <c r="K1679" s="3" t="s">
        <v>16</v>
      </c>
      <c r="L1679" s="3" t="s">
        <v>3740</v>
      </c>
    </row>
    <row r="1680" spans="1:12" x14ac:dyDescent="0.35">
      <c r="A1680" s="3" t="s">
        <v>7560</v>
      </c>
      <c r="B1680" s="3" t="s">
        <v>13</v>
      </c>
      <c r="C1680" s="3">
        <v>224639</v>
      </c>
      <c r="D1680" s="3">
        <v>2</v>
      </c>
      <c r="E1680" s="3">
        <v>115</v>
      </c>
      <c r="F1680" s="4">
        <v>8.1606299999999995E-36</v>
      </c>
      <c r="G1680" s="3">
        <v>118.518</v>
      </c>
      <c r="H1680" s="3" t="s">
        <v>3447</v>
      </c>
      <c r="I1680" s="3" t="s">
        <v>3448</v>
      </c>
      <c r="J1680" s="3" t="s">
        <v>16</v>
      </c>
      <c r="K1680" s="3" t="s">
        <v>1586</v>
      </c>
      <c r="L1680" s="3" t="s">
        <v>1588</v>
      </c>
    </row>
    <row r="1681" spans="1:12" x14ac:dyDescent="0.35">
      <c r="A1681" s="3" t="s">
        <v>7561</v>
      </c>
      <c r="B1681" s="3" t="s">
        <v>13</v>
      </c>
      <c r="C1681" s="3">
        <v>223810</v>
      </c>
      <c r="D1681" s="3">
        <v>119</v>
      </c>
      <c r="E1681" s="3">
        <v>225</v>
      </c>
      <c r="F1681" s="4">
        <v>2.1083599999999999E-26</v>
      </c>
      <c r="G1681" s="3">
        <v>102.947</v>
      </c>
      <c r="H1681" s="3" t="s">
        <v>7650</v>
      </c>
      <c r="I1681" s="3" t="s">
        <v>7651</v>
      </c>
      <c r="J1681" s="3" t="s">
        <v>99</v>
      </c>
      <c r="K1681" s="3" t="s">
        <v>2783</v>
      </c>
      <c r="L1681" s="3" t="s">
        <v>2785</v>
      </c>
    </row>
    <row r="1682" spans="1:12" x14ac:dyDescent="0.35">
      <c r="A1682" s="3" t="s">
        <v>7562</v>
      </c>
      <c r="B1682" s="3" t="s">
        <v>25</v>
      </c>
      <c r="C1682" s="3">
        <v>412374</v>
      </c>
      <c r="D1682" s="3">
        <v>1</v>
      </c>
      <c r="E1682" s="3">
        <v>188</v>
      </c>
      <c r="F1682" s="4">
        <v>9.9013699999999993E-9</v>
      </c>
      <c r="G1682" s="3">
        <v>53.4831</v>
      </c>
      <c r="H1682" s="3" t="s">
        <v>3362</v>
      </c>
      <c r="I1682" s="3" t="s">
        <v>3363</v>
      </c>
      <c r="J1682" s="3" t="s">
        <v>16</v>
      </c>
      <c r="K1682" s="3" t="s">
        <v>16</v>
      </c>
      <c r="L1682" s="3" t="s">
        <v>3364</v>
      </c>
    </row>
    <row r="1683" spans="1:12" x14ac:dyDescent="0.35">
      <c r="A1683" s="3" t="s">
        <v>7563</v>
      </c>
      <c r="B1683" s="3" t="s">
        <v>13</v>
      </c>
      <c r="C1683" s="3">
        <v>226951</v>
      </c>
      <c r="D1683" s="3">
        <v>13</v>
      </c>
      <c r="E1683" s="3">
        <v>237</v>
      </c>
      <c r="F1683" s="4">
        <v>8.0494400000000004E-59</v>
      </c>
      <c r="G1683" s="3">
        <v>190.005</v>
      </c>
      <c r="H1683" s="3" t="s">
        <v>4347</v>
      </c>
      <c r="I1683" s="3" t="s">
        <v>4347</v>
      </c>
      <c r="J1683" s="3" t="s">
        <v>99</v>
      </c>
      <c r="K1683" s="3" t="s">
        <v>4348</v>
      </c>
      <c r="L1683" s="3" t="s">
        <v>887</v>
      </c>
    </row>
    <row r="1684" spans="1:12" x14ac:dyDescent="0.35">
      <c r="A1684" s="3" t="s">
        <v>7564</v>
      </c>
      <c r="B1684" s="3" t="s">
        <v>25</v>
      </c>
      <c r="C1684" s="3">
        <v>416312</v>
      </c>
      <c r="D1684" s="3">
        <v>1</v>
      </c>
      <c r="E1684" s="3">
        <v>305</v>
      </c>
      <c r="F1684" s="4">
        <v>3.1260299999999998E-52</v>
      </c>
      <c r="G1684" s="3">
        <v>175.63499999999999</v>
      </c>
      <c r="H1684" s="3" t="s">
        <v>4632</v>
      </c>
      <c r="I1684" s="3" t="s">
        <v>4633</v>
      </c>
      <c r="J1684" s="3" t="s">
        <v>16</v>
      </c>
      <c r="K1684" s="3" t="s">
        <v>16</v>
      </c>
      <c r="L1684" s="3" t="s">
        <v>4634</v>
      </c>
    </row>
    <row r="1685" spans="1:12" x14ac:dyDescent="0.35">
      <c r="A1685" s="3" t="s">
        <v>7566</v>
      </c>
      <c r="B1685" s="3" t="s">
        <v>13</v>
      </c>
      <c r="C1685" s="3">
        <v>224055</v>
      </c>
      <c r="D1685" s="3">
        <v>140</v>
      </c>
      <c r="E1685" s="3">
        <v>565</v>
      </c>
      <c r="F1685" s="4">
        <v>3.3304200000000001E-49</v>
      </c>
      <c r="G1685" s="3">
        <v>179.16200000000001</v>
      </c>
      <c r="H1685" s="3" t="s">
        <v>1267</v>
      </c>
      <c r="I1685" s="3" t="s">
        <v>1268</v>
      </c>
      <c r="J1685" s="3" t="s">
        <v>99</v>
      </c>
      <c r="K1685" s="3" t="s">
        <v>1269</v>
      </c>
      <c r="L1685" s="3" t="s">
        <v>1270</v>
      </c>
    </row>
    <row r="1686" spans="1:12" x14ac:dyDescent="0.35">
      <c r="A1686" s="3" t="s">
        <v>7567</v>
      </c>
      <c r="B1686" s="3" t="s">
        <v>13</v>
      </c>
      <c r="C1686" s="3">
        <v>224055</v>
      </c>
      <c r="D1686" s="3">
        <v>2</v>
      </c>
      <c r="E1686" s="3">
        <v>522</v>
      </c>
      <c r="F1686" s="4">
        <v>1.6931500000000001E-54</v>
      </c>
      <c r="G1686" s="3">
        <v>193.029</v>
      </c>
      <c r="H1686" s="3" t="s">
        <v>1267</v>
      </c>
      <c r="I1686" s="3" t="s">
        <v>1268</v>
      </c>
      <c r="J1686" s="3" t="s">
        <v>16</v>
      </c>
      <c r="K1686" s="3" t="s">
        <v>1269</v>
      </c>
      <c r="L1686" s="3" t="s">
        <v>1270</v>
      </c>
    </row>
    <row r="1687" spans="1:12" x14ac:dyDescent="0.35">
      <c r="A1687" s="3" t="s">
        <v>7568</v>
      </c>
      <c r="B1687" s="3" t="s">
        <v>25</v>
      </c>
      <c r="C1687" s="3">
        <v>223818</v>
      </c>
      <c r="D1687" s="3">
        <v>2</v>
      </c>
      <c r="E1687" s="3">
        <v>103</v>
      </c>
      <c r="F1687" s="4">
        <v>1.39589E-9</v>
      </c>
      <c r="G1687" s="3">
        <v>53.796199999999999</v>
      </c>
      <c r="H1687" s="3" t="s">
        <v>1631</v>
      </c>
      <c r="I1687" s="3" t="s">
        <v>7630</v>
      </c>
      <c r="J1687" s="3" t="s">
        <v>74</v>
      </c>
      <c r="K1687" s="3" t="s">
        <v>16</v>
      </c>
      <c r="L1687" s="3" t="s">
        <v>1632</v>
      </c>
    </row>
    <row r="1688" spans="1:12" x14ac:dyDescent="0.35">
      <c r="A1688" s="3" t="s">
        <v>7569</v>
      </c>
      <c r="B1688" s="3" t="s">
        <v>25</v>
      </c>
      <c r="C1688" s="3">
        <v>223924</v>
      </c>
      <c r="D1688" s="3">
        <v>2</v>
      </c>
      <c r="E1688" s="3">
        <v>683</v>
      </c>
      <c r="F1688" s="4">
        <v>4.7830800000000003E-143</v>
      </c>
      <c r="G1688" s="3">
        <v>434.399</v>
      </c>
      <c r="H1688" s="3" t="s">
        <v>2259</v>
      </c>
      <c r="I1688" s="3" t="s">
        <v>2260</v>
      </c>
      <c r="J1688" s="3" t="s">
        <v>16</v>
      </c>
      <c r="K1688" s="3" t="s">
        <v>16</v>
      </c>
      <c r="L1688" s="3" t="s">
        <v>2261</v>
      </c>
    </row>
    <row r="1689" spans="1:12" x14ac:dyDescent="0.35">
      <c r="A1689" s="3" t="s">
        <v>7570</v>
      </c>
      <c r="B1689" s="3" t="s">
        <v>25</v>
      </c>
      <c r="C1689" s="3">
        <v>421695</v>
      </c>
      <c r="D1689" s="3">
        <v>34</v>
      </c>
      <c r="E1689" s="3">
        <v>187</v>
      </c>
      <c r="F1689" s="3">
        <v>6.4031100000000001E-3</v>
      </c>
      <c r="G1689" s="3">
        <v>37.208100000000002</v>
      </c>
      <c r="H1689" s="3" t="s">
        <v>306</v>
      </c>
      <c r="I1689" s="3" t="s">
        <v>307</v>
      </c>
      <c r="J1689" s="3" t="s">
        <v>113</v>
      </c>
      <c r="K1689" s="3" t="s">
        <v>16</v>
      </c>
      <c r="L1689" s="3" t="s">
        <v>308</v>
      </c>
    </row>
    <row r="1690" spans="1:12" x14ac:dyDescent="0.35">
      <c r="A1690" s="3" t="s">
        <v>7571</v>
      </c>
      <c r="B1690" s="3" t="s">
        <v>25</v>
      </c>
      <c r="C1690" s="3">
        <v>412486</v>
      </c>
      <c r="D1690" s="3">
        <v>179</v>
      </c>
      <c r="E1690" s="3">
        <v>319</v>
      </c>
      <c r="F1690" s="4">
        <v>4.3800000000000003E-12</v>
      </c>
      <c r="G1690" s="3">
        <v>64.821700000000007</v>
      </c>
      <c r="H1690" s="3" t="s">
        <v>1917</v>
      </c>
      <c r="I1690" s="3" t="s">
        <v>1918</v>
      </c>
      <c r="J1690" s="3" t="s">
        <v>99</v>
      </c>
      <c r="K1690" s="3" t="s">
        <v>16</v>
      </c>
      <c r="L1690" s="3" t="s">
        <v>1919</v>
      </c>
    </row>
    <row r="1691" spans="1:12" x14ac:dyDescent="0.35">
      <c r="A1691" s="3" t="s">
        <v>7572</v>
      </c>
      <c r="B1691" s="3" t="s">
        <v>13</v>
      </c>
      <c r="C1691" s="3">
        <v>224277</v>
      </c>
      <c r="D1691" s="3">
        <v>1</v>
      </c>
      <c r="E1691" s="3">
        <v>101</v>
      </c>
      <c r="F1691" s="4">
        <v>1.10432E-21</v>
      </c>
      <c r="G1691" s="3">
        <v>81.979600000000005</v>
      </c>
      <c r="H1691" s="3" t="s">
        <v>4558</v>
      </c>
      <c r="I1691" s="3" t="s">
        <v>4559</v>
      </c>
      <c r="J1691" s="3" t="s">
        <v>16</v>
      </c>
      <c r="K1691" s="3" t="s">
        <v>4560</v>
      </c>
      <c r="L1691" s="3" t="s">
        <v>4561</v>
      </c>
    </row>
    <row r="1692" spans="1:12" x14ac:dyDescent="0.35">
      <c r="A1692" s="3" t="s">
        <v>7573</v>
      </c>
      <c r="B1692" s="3" t="s">
        <v>13</v>
      </c>
      <c r="C1692" s="3">
        <v>225048</v>
      </c>
      <c r="D1692" s="3">
        <v>37</v>
      </c>
      <c r="E1692" s="3">
        <v>212</v>
      </c>
      <c r="F1692" s="4">
        <v>1.2231499999999999E-35</v>
      </c>
      <c r="G1692" s="3">
        <v>125.119</v>
      </c>
      <c r="H1692" s="3" t="s">
        <v>1240</v>
      </c>
      <c r="I1692" s="3" t="s">
        <v>1241</v>
      </c>
      <c r="J1692" s="3" t="s">
        <v>16</v>
      </c>
      <c r="K1692" s="3" t="s">
        <v>1242</v>
      </c>
      <c r="L1692" s="3" t="s">
        <v>1243</v>
      </c>
    </row>
    <row r="1693" spans="1:12" x14ac:dyDescent="0.35">
      <c r="A1693" s="3" t="s">
        <v>7574</v>
      </c>
      <c r="B1693" s="3" t="s">
        <v>13</v>
      </c>
      <c r="C1693" s="3">
        <v>223528</v>
      </c>
      <c r="D1693" s="3">
        <v>31</v>
      </c>
      <c r="E1693" s="3">
        <v>348</v>
      </c>
      <c r="F1693" s="4">
        <v>1.1054399999999999E-46</v>
      </c>
      <c r="G1693" s="3">
        <v>160.87799999999999</v>
      </c>
      <c r="H1693" s="3" t="s">
        <v>1136</v>
      </c>
      <c r="I1693" s="3" t="s">
        <v>1137</v>
      </c>
      <c r="J1693" s="3" t="s">
        <v>16</v>
      </c>
      <c r="K1693" s="3" t="s">
        <v>1138</v>
      </c>
      <c r="L1693" s="3" t="s">
        <v>1139</v>
      </c>
    </row>
    <row r="1694" spans="1:12" x14ac:dyDescent="0.35">
      <c r="A1694" s="3" t="s">
        <v>7575</v>
      </c>
      <c r="B1694" s="3" t="s">
        <v>13</v>
      </c>
      <c r="C1694" s="3">
        <v>223214</v>
      </c>
      <c r="D1694" s="3">
        <v>13</v>
      </c>
      <c r="E1694" s="3">
        <v>353</v>
      </c>
      <c r="F1694" s="4">
        <v>1.13283E-155</v>
      </c>
      <c r="G1694" s="3">
        <v>440.89600000000002</v>
      </c>
      <c r="H1694" s="3" t="s">
        <v>2377</v>
      </c>
      <c r="I1694" s="3" t="s">
        <v>2378</v>
      </c>
      <c r="J1694" s="3" t="s">
        <v>16</v>
      </c>
      <c r="K1694" s="3" t="s">
        <v>2379</v>
      </c>
      <c r="L1694" s="3" t="s">
        <v>2380</v>
      </c>
    </row>
    <row r="1695" spans="1:12" x14ac:dyDescent="0.35">
      <c r="A1695" s="3" t="s">
        <v>7576</v>
      </c>
      <c r="B1695" s="3" t="s">
        <v>25</v>
      </c>
      <c r="C1695" s="3">
        <v>224428</v>
      </c>
      <c r="D1695" s="3">
        <v>122</v>
      </c>
      <c r="E1695" s="3">
        <v>450</v>
      </c>
      <c r="F1695" s="4">
        <v>1.17187E-5</v>
      </c>
      <c r="G1695" s="3">
        <v>47.885199999999998</v>
      </c>
      <c r="H1695" s="3" t="s">
        <v>2012</v>
      </c>
      <c r="I1695" s="3" t="s">
        <v>4186</v>
      </c>
      <c r="J1695" s="3" t="s">
        <v>113</v>
      </c>
      <c r="K1695" s="3" t="s">
        <v>16</v>
      </c>
      <c r="L1695" s="3" t="s">
        <v>2013</v>
      </c>
    </row>
    <row r="1696" spans="1:12" x14ac:dyDescent="0.35">
      <c r="A1696" s="3" t="s">
        <v>7577</v>
      </c>
      <c r="B1696" s="3" t="s">
        <v>25</v>
      </c>
      <c r="C1696" s="3">
        <v>224428</v>
      </c>
      <c r="D1696" s="3">
        <v>298</v>
      </c>
      <c r="E1696" s="3">
        <v>508</v>
      </c>
      <c r="F1696" s="3">
        <v>1.2545000000000001E-4</v>
      </c>
      <c r="G1696" s="3">
        <v>44.803600000000003</v>
      </c>
      <c r="H1696" s="3" t="s">
        <v>2012</v>
      </c>
      <c r="I1696" s="3" t="s">
        <v>4186</v>
      </c>
      <c r="J1696" s="3" t="s">
        <v>113</v>
      </c>
      <c r="K1696" s="3" t="s">
        <v>16</v>
      </c>
      <c r="L1696" s="3" t="s">
        <v>2013</v>
      </c>
    </row>
    <row r="1697" spans="1:12" x14ac:dyDescent="0.35">
      <c r="A1697" s="3" t="s">
        <v>7578</v>
      </c>
      <c r="B1697" s="3" t="s">
        <v>13</v>
      </c>
      <c r="C1697" s="3">
        <v>227779</v>
      </c>
      <c r="D1697" s="3">
        <v>51</v>
      </c>
      <c r="E1697" s="3">
        <v>327</v>
      </c>
      <c r="F1697" s="4">
        <v>4.3472499999999998E-31</v>
      </c>
      <c r="G1697" s="3">
        <v>121.447</v>
      </c>
      <c r="H1697" s="3" t="s">
        <v>4107</v>
      </c>
      <c r="I1697" s="3" t="s">
        <v>4108</v>
      </c>
      <c r="J1697" s="3" t="s">
        <v>16</v>
      </c>
      <c r="K1697" s="3" t="s">
        <v>1153</v>
      </c>
      <c r="L1697" s="3" t="s">
        <v>1155</v>
      </c>
    </row>
    <row r="1698" spans="1:12" x14ac:dyDescent="0.35">
      <c r="A1698" s="3" t="s">
        <v>7578</v>
      </c>
      <c r="B1698" s="3" t="s">
        <v>25</v>
      </c>
      <c r="C1698" s="3">
        <v>227779</v>
      </c>
      <c r="D1698" s="3">
        <v>261</v>
      </c>
      <c r="E1698" s="3">
        <v>418</v>
      </c>
      <c r="F1698" s="4">
        <v>1.3799600000000001E-10</v>
      </c>
      <c r="G1698" s="3">
        <v>62.125999999999998</v>
      </c>
      <c r="H1698" s="3" t="s">
        <v>1153</v>
      </c>
      <c r="I1698" s="3" t="s">
        <v>1154</v>
      </c>
      <c r="J1698" s="3" t="s">
        <v>113</v>
      </c>
      <c r="K1698" s="3" t="s">
        <v>16</v>
      </c>
      <c r="L1698" s="3" t="s">
        <v>1155</v>
      </c>
    </row>
    <row r="1699" spans="1:12" x14ac:dyDescent="0.35">
      <c r="A1699" s="3" t="s">
        <v>7579</v>
      </c>
      <c r="B1699" s="3" t="s">
        <v>13</v>
      </c>
      <c r="C1699" s="3">
        <v>223882</v>
      </c>
      <c r="D1699" s="3">
        <v>13</v>
      </c>
      <c r="E1699" s="3">
        <v>301</v>
      </c>
      <c r="F1699" s="4">
        <v>3.1037899999999998E-137</v>
      </c>
      <c r="G1699" s="3">
        <v>389.65100000000001</v>
      </c>
      <c r="H1699" s="3" t="s">
        <v>3624</v>
      </c>
      <c r="I1699" s="3" t="s">
        <v>3625</v>
      </c>
      <c r="J1699" s="3" t="s">
        <v>16</v>
      </c>
      <c r="K1699" s="3" t="s">
        <v>3626</v>
      </c>
      <c r="L1699" s="3" t="s">
        <v>3627</v>
      </c>
    </row>
    <row r="1700" spans="1:12" x14ac:dyDescent="0.35">
      <c r="A1700" s="3" t="s">
        <v>7580</v>
      </c>
      <c r="B1700" s="3" t="s">
        <v>13</v>
      </c>
      <c r="C1700" s="3">
        <v>224221</v>
      </c>
      <c r="D1700" s="3">
        <v>1</v>
      </c>
      <c r="E1700" s="3">
        <v>120</v>
      </c>
      <c r="F1700" s="4">
        <v>1.73195E-36</v>
      </c>
      <c r="G1700" s="3">
        <v>121.229</v>
      </c>
      <c r="H1700" s="3" t="s">
        <v>2770</v>
      </c>
      <c r="I1700" s="3" t="s">
        <v>2771</v>
      </c>
      <c r="J1700" s="3" t="s">
        <v>16</v>
      </c>
      <c r="K1700" s="3" t="s">
        <v>927</v>
      </c>
      <c r="L1700" s="3" t="s">
        <v>2772</v>
      </c>
    </row>
    <row r="1701" spans="1:12" x14ac:dyDescent="0.35">
      <c r="A1701" s="3" t="s">
        <v>7581</v>
      </c>
      <c r="B1701" s="3" t="s">
        <v>13</v>
      </c>
      <c r="C1701" s="3">
        <v>223303</v>
      </c>
      <c r="D1701" s="3">
        <v>1</v>
      </c>
      <c r="E1701" s="3">
        <v>156</v>
      </c>
      <c r="F1701" s="4">
        <v>1.5823700000000001E-89</v>
      </c>
      <c r="G1701" s="3">
        <v>258.69299999999998</v>
      </c>
      <c r="H1701" s="3" t="s">
        <v>4387</v>
      </c>
      <c r="I1701" s="3" t="s">
        <v>4388</v>
      </c>
      <c r="J1701" s="3" t="s">
        <v>16</v>
      </c>
      <c r="K1701" s="3" t="s">
        <v>4389</v>
      </c>
      <c r="L1701" s="3" t="s">
        <v>4390</v>
      </c>
    </row>
    <row r="1702" spans="1:12" x14ac:dyDescent="0.35">
      <c r="A1702" s="3" t="s">
        <v>7582</v>
      </c>
      <c r="B1702" s="3" t="s">
        <v>13</v>
      </c>
      <c r="C1702" s="3">
        <v>223222</v>
      </c>
      <c r="D1702" s="3">
        <v>94</v>
      </c>
      <c r="E1702" s="3">
        <v>440</v>
      </c>
      <c r="F1702" s="4">
        <v>8.7271899999999995E-111</v>
      </c>
      <c r="G1702" s="3">
        <v>330.12099999999998</v>
      </c>
      <c r="H1702" s="3" t="s">
        <v>4419</v>
      </c>
      <c r="I1702" s="3" t="s">
        <v>4420</v>
      </c>
      <c r="J1702" s="3" t="s">
        <v>16</v>
      </c>
      <c r="K1702" s="3" t="s">
        <v>4421</v>
      </c>
      <c r="L1702" s="3" t="s">
        <v>4422</v>
      </c>
    </row>
    <row r="1703" spans="1:12" x14ac:dyDescent="0.35">
      <c r="A1703" s="3" t="s">
        <v>7582</v>
      </c>
      <c r="B1703" s="3" t="s">
        <v>25</v>
      </c>
      <c r="C1703" s="3">
        <v>412235</v>
      </c>
      <c r="D1703" s="3">
        <v>10</v>
      </c>
      <c r="E1703" s="3">
        <v>133</v>
      </c>
      <c r="F1703" s="4">
        <v>2.7371599999999998E-10</v>
      </c>
      <c r="G1703" s="3">
        <v>58.479399999999998</v>
      </c>
      <c r="H1703" s="3" t="s">
        <v>4423</v>
      </c>
      <c r="I1703" s="3" t="s">
        <v>4424</v>
      </c>
      <c r="J1703" s="3" t="s">
        <v>16</v>
      </c>
      <c r="K1703" s="3" t="s">
        <v>16</v>
      </c>
      <c r="L1703" s="3" t="s">
        <v>4425</v>
      </c>
    </row>
    <row r="1704" spans="1:12" x14ac:dyDescent="0.35">
      <c r="A1704" s="3" t="s">
        <v>7583</v>
      </c>
      <c r="B1704" s="3" t="s">
        <v>13</v>
      </c>
      <c r="C1704" s="3">
        <v>223606</v>
      </c>
      <c r="D1704" s="3">
        <v>303</v>
      </c>
      <c r="E1704" s="3">
        <v>803</v>
      </c>
      <c r="F1704" s="3">
        <v>0</v>
      </c>
      <c r="G1704" s="3">
        <v>780.58</v>
      </c>
      <c r="H1704" s="3" t="s">
        <v>4553</v>
      </c>
      <c r="I1704" s="3" t="s">
        <v>4554</v>
      </c>
      <c r="J1704" s="3" t="s">
        <v>16</v>
      </c>
      <c r="K1704" s="3" t="s">
        <v>4555</v>
      </c>
      <c r="L1704" s="3" t="s">
        <v>4556</v>
      </c>
    </row>
    <row r="1705" spans="1:12" x14ac:dyDescent="0.35">
      <c r="A1705" s="3" t="s">
        <v>7584</v>
      </c>
      <c r="B1705" s="3" t="s">
        <v>25</v>
      </c>
      <c r="C1705" s="3">
        <v>412386</v>
      </c>
      <c r="D1705" s="3">
        <v>31</v>
      </c>
      <c r="E1705" s="3">
        <v>327</v>
      </c>
      <c r="F1705" s="4">
        <v>1.3848800000000001E-100</v>
      </c>
      <c r="G1705" s="3">
        <v>298.82400000000001</v>
      </c>
      <c r="H1705" s="3" t="s">
        <v>527</v>
      </c>
      <c r="I1705" s="3" t="s">
        <v>3024</v>
      </c>
      <c r="J1705" s="3" t="s">
        <v>16</v>
      </c>
      <c r="K1705" s="3" t="s">
        <v>16</v>
      </c>
      <c r="L1705" s="3" t="s">
        <v>3025</v>
      </c>
    </row>
    <row r="1706" spans="1:12" x14ac:dyDescent="0.35">
      <c r="A1706" s="3" t="s">
        <v>7585</v>
      </c>
      <c r="B1706" s="3" t="s">
        <v>13</v>
      </c>
      <c r="C1706" s="3">
        <v>223483</v>
      </c>
      <c r="D1706" s="3">
        <v>1</v>
      </c>
      <c r="E1706" s="3">
        <v>173</v>
      </c>
      <c r="F1706" s="4">
        <v>9.8415600000000005E-32</v>
      </c>
      <c r="G1706" s="3">
        <v>113.735</v>
      </c>
      <c r="H1706" s="3" t="s">
        <v>425</v>
      </c>
      <c r="I1706" s="3" t="s">
        <v>426</v>
      </c>
      <c r="J1706" s="3" t="s">
        <v>16</v>
      </c>
      <c r="K1706" s="3" t="s">
        <v>427</v>
      </c>
      <c r="L1706" s="3" t="s">
        <v>428</v>
      </c>
    </row>
    <row r="1707" spans="1:12" x14ac:dyDescent="0.35">
      <c r="A1707" s="3" t="s">
        <v>7586</v>
      </c>
      <c r="B1707" s="3" t="s">
        <v>25</v>
      </c>
      <c r="C1707" s="3">
        <v>412109</v>
      </c>
      <c r="D1707" s="3">
        <v>3</v>
      </c>
      <c r="E1707" s="3">
        <v>224</v>
      </c>
      <c r="F1707" s="4">
        <v>6.7974199999999998E-47</v>
      </c>
      <c r="G1707" s="3">
        <v>155.28299999999999</v>
      </c>
      <c r="H1707" s="3" t="s">
        <v>1951</v>
      </c>
      <c r="I1707" s="3" t="s">
        <v>1952</v>
      </c>
      <c r="J1707" s="3" t="s">
        <v>16</v>
      </c>
      <c r="K1707" s="3" t="s">
        <v>16</v>
      </c>
      <c r="L1707" s="3" t="s">
        <v>1953</v>
      </c>
    </row>
    <row r="1708" spans="1:12" x14ac:dyDescent="0.35">
      <c r="A1708" s="3" t="s">
        <v>7587</v>
      </c>
      <c r="B1708" s="3" t="s">
        <v>25</v>
      </c>
      <c r="C1708" s="3">
        <v>225762</v>
      </c>
      <c r="D1708" s="3">
        <v>2</v>
      </c>
      <c r="E1708" s="3">
        <v>340</v>
      </c>
      <c r="F1708" s="4">
        <v>4.02661E-50</v>
      </c>
      <c r="G1708" s="3">
        <v>169.078</v>
      </c>
      <c r="H1708" s="3" t="s">
        <v>205</v>
      </c>
      <c r="I1708" s="3" t="s">
        <v>206</v>
      </c>
      <c r="J1708" s="3" t="s">
        <v>16</v>
      </c>
      <c r="K1708" s="3" t="s">
        <v>16</v>
      </c>
      <c r="L1708" s="3" t="s">
        <v>207</v>
      </c>
    </row>
    <row r="1709" spans="1:12" x14ac:dyDescent="0.35">
      <c r="A1709" s="3" t="s">
        <v>7588</v>
      </c>
      <c r="B1709" s="3" t="s">
        <v>13</v>
      </c>
      <c r="C1709" s="3">
        <v>226165</v>
      </c>
      <c r="D1709" s="3">
        <v>1</v>
      </c>
      <c r="E1709" s="3">
        <v>247</v>
      </c>
      <c r="F1709" s="4">
        <v>1.03031E-63</v>
      </c>
      <c r="G1709" s="3">
        <v>200.21100000000001</v>
      </c>
      <c r="H1709" s="3" t="s">
        <v>214</v>
      </c>
      <c r="I1709" s="3" t="s">
        <v>215</v>
      </c>
      <c r="J1709" s="3" t="s">
        <v>16</v>
      </c>
      <c r="K1709" s="3" t="s">
        <v>216</v>
      </c>
      <c r="L1709" s="3" t="s">
        <v>217</v>
      </c>
    </row>
    <row r="1710" spans="1:12" x14ac:dyDescent="0.35">
      <c r="A1710" s="3" t="s">
        <v>7589</v>
      </c>
      <c r="B1710" s="3" t="s">
        <v>25</v>
      </c>
      <c r="C1710" s="3">
        <v>413146</v>
      </c>
      <c r="D1710" s="3">
        <v>1</v>
      </c>
      <c r="E1710" s="3">
        <v>100</v>
      </c>
      <c r="F1710" s="4">
        <v>5.6463099999999999E-38</v>
      </c>
      <c r="G1710" s="3">
        <v>124.2</v>
      </c>
      <c r="H1710" s="3" t="s">
        <v>1278</v>
      </c>
      <c r="I1710" s="3" t="s">
        <v>1279</v>
      </c>
      <c r="J1710" s="3" t="s">
        <v>99</v>
      </c>
      <c r="K1710" s="3" t="s">
        <v>16</v>
      </c>
      <c r="L1710" s="3" t="s">
        <v>1280</v>
      </c>
    </row>
    <row r="1711" spans="1:12" x14ac:dyDescent="0.35">
      <c r="A1711" s="3" t="s">
        <v>7590</v>
      </c>
      <c r="B1711" s="3" t="s">
        <v>13</v>
      </c>
      <c r="C1711" s="3">
        <v>224608</v>
      </c>
      <c r="D1711" s="3">
        <v>1</v>
      </c>
      <c r="E1711" s="3">
        <v>93</v>
      </c>
      <c r="F1711" s="4">
        <v>5.5928000000000003E-11</v>
      </c>
      <c r="G1711" s="3">
        <v>54.273499999999999</v>
      </c>
      <c r="H1711" s="3" t="s">
        <v>7640</v>
      </c>
      <c r="I1711" s="3" t="s">
        <v>7641</v>
      </c>
      <c r="J1711" s="3" t="s">
        <v>16</v>
      </c>
      <c r="K1711" s="3" t="s">
        <v>434</v>
      </c>
      <c r="L1711" s="3" t="s">
        <v>7642</v>
      </c>
    </row>
    <row r="1712" spans="1:12" x14ac:dyDescent="0.35">
      <c r="A1712" s="3" t="s">
        <v>7591</v>
      </c>
      <c r="B1712" s="3" t="s">
        <v>25</v>
      </c>
      <c r="C1712" s="3">
        <v>225928</v>
      </c>
      <c r="D1712" s="3">
        <v>130</v>
      </c>
      <c r="E1712" s="3">
        <v>210</v>
      </c>
      <c r="F1712" s="3">
        <v>4.1038100000000003E-3</v>
      </c>
      <c r="G1712" s="3">
        <v>37.436300000000003</v>
      </c>
      <c r="H1712" s="3" t="s">
        <v>2411</v>
      </c>
      <c r="I1712" s="3" t="s">
        <v>2412</v>
      </c>
      <c r="J1712" s="3" t="s">
        <v>99</v>
      </c>
      <c r="K1712" s="3" t="s">
        <v>16</v>
      </c>
      <c r="L1712" s="3" t="s">
        <v>2413</v>
      </c>
    </row>
    <row r="1713" spans="1:12" x14ac:dyDescent="0.35">
      <c r="A1713" s="3" t="s">
        <v>7592</v>
      </c>
      <c r="B1713" s="3" t="s">
        <v>13</v>
      </c>
      <c r="C1713" s="3">
        <v>223979</v>
      </c>
      <c r="D1713" s="3">
        <v>23</v>
      </c>
      <c r="E1713" s="3">
        <v>145</v>
      </c>
      <c r="F1713" s="4">
        <v>4.4323800000000001E-24</v>
      </c>
      <c r="G1713" s="3">
        <v>90.915400000000005</v>
      </c>
      <c r="H1713" s="3" t="s">
        <v>805</v>
      </c>
      <c r="I1713" s="3" t="s">
        <v>806</v>
      </c>
      <c r="J1713" s="3" t="s">
        <v>16</v>
      </c>
      <c r="K1713" s="3" t="s">
        <v>639</v>
      </c>
      <c r="L1713" s="3" t="s">
        <v>807</v>
      </c>
    </row>
    <row r="1714" spans="1:12" x14ac:dyDescent="0.35">
      <c r="A1714" s="3" t="s">
        <v>7593</v>
      </c>
      <c r="B1714" s="3" t="s">
        <v>25</v>
      </c>
      <c r="C1714" s="3">
        <v>418538</v>
      </c>
      <c r="D1714" s="3">
        <v>26</v>
      </c>
      <c r="E1714" s="3">
        <v>256</v>
      </c>
      <c r="F1714" s="4">
        <v>2.0807900000000001E-14</v>
      </c>
      <c r="G1714" s="3">
        <v>71.628</v>
      </c>
      <c r="H1714" s="3" t="s">
        <v>4510</v>
      </c>
      <c r="I1714" s="3" t="s">
        <v>4511</v>
      </c>
      <c r="J1714" s="3" t="s">
        <v>99</v>
      </c>
      <c r="K1714" s="3" t="s">
        <v>16</v>
      </c>
      <c r="L1714" s="3" t="s">
        <v>4512</v>
      </c>
    </row>
    <row r="1715" spans="1:12" x14ac:dyDescent="0.35">
      <c r="A1715" s="3" t="s">
        <v>7594</v>
      </c>
      <c r="B1715" s="3" t="s">
        <v>25</v>
      </c>
      <c r="C1715" s="3">
        <v>424065</v>
      </c>
      <c r="D1715" s="3">
        <v>76</v>
      </c>
      <c r="E1715" s="3">
        <v>157</v>
      </c>
      <c r="F1715" s="4">
        <v>5.8030199999999997E-9</v>
      </c>
      <c r="G1715" s="3">
        <v>51.232999999999997</v>
      </c>
      <c r="H1715" s="3" t="s">
        <v>1106</v>
      </c>
      <c r="I1715" s="3" t="s">
        <v>3711</v>
      </c>
      <c r="J1715" s="3" t="s">
        <v>99</v>
      </c>
      <c r="K1715" s="3" t="s">
        <v>16</v>
      </c>
      <c r="L1715" s="3" t="s">
        <v>3712</v>
      </c>
    </row>
    <row r="1716" spans="1:12" x14ac:dyDescent="0.35">
      <c r="A1716" s="3" t="s">
        <v>7594</v>
      </c>
      <c r="B1716" s="3" t="s">
        <v>13</v>
      </c>
      <c r="C1716" s="3">
        <v>224314</v>
      </c>
      <c r="D1716" s="3">
        <v>1</v>
      </c>
      <c r="E1716" s="3">
        <v>53</v>
      </c>
      <c r="F1716" s="4">
        <v>8.8199500000000001E-6</v>
      </c>
      <c r="G1716" s="3">
        <v>42.715299999999999</v>
      </c>
      <c r="H1716" s="3" t="s">
        <v>63</v>
      </c>
      <c r="I1716" s="3" t="s">
        <v>64</v>
      </c>
      <c r="J1716" s="3" t="s">
        <v>113</v>
      </c>
      <c r="K1716" s="3" t="s">
        <v>65</v>
      </c>
      <c r="L1716" s="3" t="s">
        <v>66</v>
      </c>
    </row>
    <row r="1717" spans="1:12" x14ac:dyDescent="0.35">
      <c r="A1717" s="3" t="s">
        <v>7595</v>
      </c>
      <c r="B1717" s="3" t="s">
        <v>25</v>
      </c>
      <c r="C1717" s="3">
        <v>224588</v>
      </c>
      <c r="D1717" s="3">
        <v>188</v>
      </c>
      <c r="E1717" s="3">
        <v>392</v>
      </c>
      <c r="F1717" s="4">
        <v>4.9864399999999999E-29</v>
      </c>
      <c r="G1717" s="3">
        <v>120.33799999999999</v>
      </c>
      <c r="H1717" s="3" t="s">
        <v>1583</v>
      </c>
      <c r="I1717" s="3" t="s">
        <v>7596</v>
      </c>
      <c r="J1717" s="3" t="s">
        <v>99</v>
      </c>
      <c r="K1717" s="3" t="s">
        <v>16</v>
      </c>
      <c r="L1717" s="3" t="s">
        <v>1584</v>
      </c>
    </row>
    <row r="1718" spans="1:12" x14ac:dyDescent="0.35">
      <c r="A1718" s="3" t="s">
        <v>7597</v>
      </c>
      <c r="B1718" s="3" t="s">
        <v>25</v>
      </c>
      <c r="C1718" s="3">
        <v>412715</v>
      </c>
      <c r="D1718" s="3">
        <v>2</v>
      </c>
      <c r="E1718" s="3">
        <v>258</v>
      </c>
      <c r="F1718" s="4">
        <v>2.6725599999999999E-67</v>
      </c>
      <c r="G1718" s="3">
        <v>208.786</v>
      </c>
      <c r="H1718" s="3" t="s">
        <v>2218</v>
      </c>
      <c r="I1718" s="3" t="s">
        <v>2219</v>
      </c>
      <c r="J1718" s="3" t="s">
        <v>16</v>
      </c>
      <c r="K1718" s="3" t="s">
        <v>16</v>
      </c>
      <c r="L1718" s="3" t="s">
        <v>2220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8873A-3E15-40DE-B604-1ECC8FDA2199}">
  <dimension ref="A1:L1800"/>
  <sheetViews>
    <sheetView zoomScale="70" zoomScaleNormal="70" workbookViewId="0"/>
  </sheetViews>
  <sheetFormatPr defaultRowHeight="14" x14ac:dyDescent="0.3"/>
  <cols>
    <col min="1" max="2" width="8.7265625" style="1"/>
    <col min="3" max="5" width="8.81640625" style="1" bestFit="1" customWidth="1"/>
    <col min="6" max="6" width="9.1796875" style="1" bestFit="1" customWidth="1"/>
    <col min="7" max="7" width="8.81640625" style="1" bestFit="1" customWidth="1"/>
    <col min="8" max="16384" width="8.7265625" style="1"/>
  </cols>
  <sheetData>
    <row r="1" spans="1:12" ht="18" x14ac:dyDescent="0.4">
      <c r="A1" s="2" t="s">
        <v>18478</v>
      </c>
    </row>
    <row r="2" spans="1:12" x14ac:dyDescent="0.3">
      <c r="A2" s="3" t="s">
        <v>0</v>
      </c>
      <c r="B2" s="3" t="s">
        <v>1</v>
      </c>
      <c r="C2" s="3" t="s">
        <v>2</v>
      </c>
      <c r="D2" s="3" t="s">
        <v>3</v>
      </c>
      <c r="E2" s="3" t="s">
        <v>4</v>
      </c>
      <c r="F2" s="3" t="s">
        <v>5</v>
      </c>
      <c r="G2" s="3" t="s">
        <v>6</v>
      </c>
      <c r="H2" s="3" t="s">
        <v>7</v>
      </c>
      <c r="I2" s="3" t="s">
        <v>8</v>
      </c>
      <c r="J2" s="3" t="s">
        <v>9</v>
      </c>
      <c r="K2" s="3" t="s">
        <v>10</v>
      </c>
      <c r="L2" s="3" t="s">
        <v>11</v>
      </c>
    </row>
    <row r="3" spans="1:12" x14ac:dyDescent="0.3">
      <c r="A3" s="3" t="s">
        <v>5879</v>
      </c>
      <c r="B3" s="3" t="s">
        <v>13</v>
      </c>
      <c r="C3" s="3">
        <v>223263</v>
      </c>
      <c r="D3" s="3">
        <v>1</v>
      </c>
      <c r="E3" s="3">
        <v>92</v>
      </c>
      <c r="F3" s="4">
        <v>1.3964399999999999E-53</v>
      </c>
      <c r="G3" s="3">
        <v>161.58500000000001</v>
      </c>
      <c r="H3" s="3" t="s">
        <v>5743</v>
      </c>
      <c r="I3" s="3" t="s">
        <v>5744</v>
      </c>
      <c r="J3" s="3" t="s">
        <v>16</v>
      </c>
      <c r="K3" s="3" t="s">
        <v>5745</v>
      </c>
      <c r="L3" s="3" t="s">
        <v>5746</v>
      </c>
    </row>
    <row r="4" spans="1:12" x14ac:dyDescent="0.3">
      <c r="A4" s="3" t="s">
        <v>5880</v>
      </c>
      <c r="B4" s="3" t="s">
        <v>13</v>
      </c>
      <c r="C4" s="3">
        <v>223898</v>
      </c>
      <c r="D4" s="3">
        <v>1</v>
      </c>
      <c r="E4" s="3">
        <v>56</v>
      </c>
      <c r="F4" s="4">
        <v>2.7022200000000002E-12</v>
      </c>
      <c r="G4" s="3">
        <v>55.020499999999998</v>
      </c>
      <c r="H4" s="3" t="s">
        <v>5451</v>
      </c>
      <c r="I4" s="3" t="s">
        <v>5452</v>
      </c>
      <c r="J4" s="3" t="s">
        <v>16</v>
      </c>
      <c r="K4" s="3" t="s">
        <v>5453</v>
      </c>
      <c r="L4" s="3" t="s">
        <v>5454</v>
      </c>
    </row>
    <row r="5" spans="1:12" x14ac:dyDescent="0.3">
      <c r="A5" s="3" t="s">
        <v>7652</v>
      </c>
      <c r="B5" s="3" t="s">
        <v>13</v>
      </c>
      <c r="C5" s="3">
        <v>224109</v>
      </c>
      <c r="D5" s="3">
        <v>1</v>
      </c>
      <c r="E5" s="3">
        <v>84</v>
      </c>
      <c r="F5" s="4">
        <v>8.0280300000000006E-30</v>
      </c>
      <c r="G5" s="3">
        <v>101.608</v>
      </c>
      <c r="H5" s="3" t="s">
        <v>102</v>
      </c>
      <c r="I5" s="3" t="s">
        <v>103</v>
      </c>
      <c r="J5" s="3" t="s">
        <v>16</v>
      </c>
      <c r="K5" s="3" t="s">
        <v>104</v>
      </c>
      <c r="L5" s="3" t="s">
        <v>105</v>
      </c>
    </row>
    <row r="6" spans="1:12" x14ac:dyDescent="0.3">
      <c r="A6" s="3" t="s">
        <v>7653</v>
      </c>
      <c r="B6" s="3" t="s">
        <v>13</v>
      </c>
      <c r="C6" s="3">
        <v>224203</v>
      </c>
      <c r="D6" s="3">
        <v>1</v>
      </c>
      <c r="E6" s="3">
        <v>283</v>
      </c>
      <c r="F6" s="4">
        <v>1.8998000000000001E-85</v>
      </c>
      <c r="G6" s="3">
        <v>257.899</v>
      </c>
      <c r="H6" s="3" t="s">
        <v>151</v>
      </c>
      <c r="I6" s="3" t="s">
        <v>152</v>
      </c>
      <c r="J6" s="3" t="s">
        <v>16</v>
      </c>
      <c r="K6" s="3" t="s">
        <v>153</v>
      </c>
      <c r="L6" s="3" t="s">
        <v>154</v>
      </c>
    </row>
    <row r="7" spans="1:12" x14ac:dyDescent="0.3">
      <c r="A7" s="3" t="s">
        <v>7654</v>
      </c>
      <c r="B7" s="3" t="s">
        <v>13</v>
      </c>
      <c r="C7" s="3">
        <v>223345</v>
      </c>
      <c r="D7" s="3">
        <v>1</v>
      </c>
      <c r="E7" s="3">
        <v>49</v>
      </c>
      <c r="F7" s="4">
        <v>2.4138600000000001E-13</v>
      </c>
      <c r="G7" s="3">
        <v>56.503500000000003</v>
      </c>
      <c r="H7" s="3" t="s">
        <v>176</v>
      </c>
      <c r="I7" s="3" t="s">
        <v>177</v>
      </c>
      <c r="J7" s="3" t="s">
        <v>16</v>
      </c>
      <c r="K7" s="3" t="s">
        <v>178</v>
      </c>
      <c r="L7" s="3" t="s">
        <v>179</v>
      </c>
    </row>
    <row r="8" spans="1:12" x14ac:dyDescent="0.3">
      <c r="A8" s="3" t="s">
        <v>7655</v>
      </c>
      <c r="B8" s="3" t="s">
        <v>13</v>
      </c>
      <c r="C8" s="3">
        <v>223562</v>
      </c>
      <c r="D8" s="3">
        <v>1</v>
      </c>
      <c r="E8" s="3">
        <v>527</v>
      </c>
      <c r="F8" s="3">
        <v>0</v>
      </c>
      <c r="G8" s="3">
        <v>624.65899999999999</v>
      </c>
      <c r="H8" s="3" t="s">
        <v>239</v>
      </c>
      <c r="I8" s="3" t="s">
        <v>240</v>
      </c>
      <c r="J8" s="3" t="s">
        <v>16</v>
      </c>
      <c r="K8" s="3" t="s">
        <v>241</v>
      </c>
      <c r="L8" s="3" t="s">
        <v>242</v>
      </c>
    </row>
    <row r="9" spans="1:12" x14ac:dyDescent="0.3">
      <c r="A9" s="3" t="s">
        <v>7656</v>
      </c>
      <c r="B9" s="3" t="s">
        <v>13</v>
      </c>
      <c r="C9" s="3">
        <v>223180</v>
      </c>
      <c r="D9" s="3">
        <v>3</v>
      </c>
      <c r="E9" s="3">
        <v>148</v>
      </c>
      <c r="F9" s="4">
        <v>2.1953800000000002E-81</v>
      </c>
      <c r="G9" s="3">
        <v>236</v>
      </c>
      <c r="H9" s="3" t="s">
        <v>372</v>
      </c>
      <c r="I9" s="3" t="s">
        <v>373</v>
      </c>
      <c r="J9" s="3" t="s">
        <v>16</v>
      </c>
      <c r="K9" s="3" t="s">
        <v>374</v>
      </c>
      <c r="L9" s="3" t="s">
        <v>375</v>
      </c>
    </row>
    <row r="10" spans="1:12" x14ac:dyDescent="0.3">
      <c r="A10" s="3" t="s">
        <v>7657</v>
      </c>
      <c r="B10" s="3" t="s">
        <v>13</v>
      </c>
      <c r="C10" s="3">
        <v>223181</v>
      </c>
      <c r="D10" s="3">
        <v>1</v>
      </c>
      <c r="E10" s="3">
        <v>130</v>
      </c>
      <c r="F10" s="4">
        <v>2.9730000000000002E-69</v>
      </c>
      <c r="G10" s="3">
        <v>203.92500000000001</v>
      </c>
      <c r="H10" s="3" t="s">
        <v>377</v>
      </c>
      <c r="I10" s="3" t="s">
        <v>378</v>
      </c>
      <c r="J10" s="3" t="s">
        <v>16</v>
      </c>
      <c r="K10" s="3" t="s">
        <v>379</v>
      </c>
      <c r="L10" s="3" t="s">
        <v>380</v>
      </c>
    </row>
    <row r="11" spans="1:12" x14ac:dyDescent="0.3">
      <c r="A11" s="3" t="s">
        <v>7658</v>
      </c>
      <c r="B11" s="3" t="s">
        <v>13</v>
      </c>
      <c r="C11" s="3">
        <v>223707</v>
      </c>
      <c r="D11" s="3">
        <v>5</v>
      </c>
      <c r="E11" s="3">
        <v>177</v>
      </c>
      <c r="F11" s="4">
        <v>4.6088100000000003E-96</v>
      </c>
      <c r="G11" s="3">
        <v>275.55500000000001</v>
      </c>
      <c r="H11" s="3" t="s">
        <v>121</v>
      </c>
      <c r="I11" s="3" t="s">
        <v>122</v>
      </c>
      <c r="J11" s="3" t="s">
        <v>16</v>
      </c>
      <c r="K11" s="3" t="s">
        <v>123</v>
      </c>
      <c r="L11" s="3" t="s">
        <v>124</v>
      </c>
    </row>
    <row r="12" spans="1:12" x14ac:dyDescent="0.3">
      <c r="A12" s="3" t="s">
        <v>7659</v>
      </c>
      <c r="B12" s="3" t="s">
        <v>13</v>
      </c>
      <c r="C12" s="3">
        <v>223854</v>
      </c>
      <c r="D12" s="3">
        <v>1</v>
      </c>
      <c r="E12" s="3">
        <v>148</v>
      </c>
      <c r="F12" s="4">
        <v>7.8209799999999996E-52</v>
      </c>
      <c r="G12" s="3">
        <v>162.05500000000001</v>
      </c>
      <c r="H12" s="3" t="s">
        <v>1413</v>
      </c>
      <c r="I12" s="3" t="s">
        <v>1414</v>
      </c>
      <c r="J12" s="3" t="s">
        <v>16</v>
      </c>
      <c r="K12" s="3" t="s">
        <v>1415</v>
      </c>
      <c r="L12" s="3" t="s">
        <v>1416</v>
      </c>
    </row>
    <row r="13" spans="1:12" x14ac:dyDescent="0.3">
      <c r="A13" s="3" t="s">
        <v>7660</v>
      </c>
      <c r="B13" s="3" t="s">
        <v>13</v>
      </c>
      <c r="C13" s="3">
        <v>223799</v>
      </c>
      <c r="D13" s="3">
        <v>44</v>
      </c>
      <c r="E13" s="3">
        <v>163</v>
      </c>
      <c r="F13" s="4">
        <v>9.4817199999999993E-13</v>
      </c>
      <c r="G13" s="3">
        <v>61.599400000000003</v>
      </c>
      <c r="H13" s="3" t="s">
        <v>1362</v>
      </c>
      <c r="I13" s="3" t="s">
        <v>1363</v>
      </c>
      <c r="J13" s="3" t="s">
        <v>16</v>
      </c>
      <c r="K13" s="3" t="s">
        <v>1364</v>
      </c>
      <c r="L13" s="3" t="s">
        <v>1365</v>
      </c>
    </row>
    <row r="14" spans="1:12" x14ac:dyDescent="0.3">
      <c r="A14" s="3" t="s">
        <v>7661</v>
      </c>
      <c r="B14" s="3" t="s">
        <v>13</v>
      </c>
      <c r="C14" s="3">
        <v>223316</v>
      </c>
      <c r="D14" s="3">
        <v>1</v>
      </c>
      <c r="E14" s="3">
        <v>73</v>
      </c>
      <c r="F14" s="4">
        <v>9.8917100000000002E-33</v>
      </c>
      <c r="G14" s="3">
        <v>107.729</v>
      </c>
      <c r="H14" s="3" t="s">
        <v>1230</v>
      </c>
      <c r="I14" s="3" t="s">
        <v>1231</v>
      </c>
      <c r="J14" s="3" t="s">
        <v>16</v>
      </c>
      <c r="K14" s="3" t="s">
        <v>1232</v>
      </c>
      <c r="L14" s="3" t="s">
        <v>1233</v>
      </c>
    </row>
    <row r="15" spans="1:12" x14ac:dyDescent="0.3">
      <c r="A15" s="3" t="s">
        <v>7662</v>
      </c>
      <c r="B15" s="3" t="s">
        <v>13</v>
      </c>
      <c r="C15" s="3">
        <v>223437</v>
      </c>
      <c r="D15" s="3">
        <v>3</v>
      </c>
      <c r="E15" s="3">
        <v>97</v>
      </c>
      <c r="F15" s="4">
        <v>6.4669499999999995E-38</v>
      </c>
      <c r="G15" s="3">
        <v>122.759</v>
      </c>
      <c r="H15" s="3" t="s">
        <v>1220</v>
      </c>
      <c r="I15" s="3" t="s">
        <v>1221</v>
      </c>
      <c r="J15" s="3" t="s">
        <v>16</v>
      </c>
      <c r="K15" s="3" t="s">
        <v>1222</v>
      </c>
      <c r="L15" s="3" t="s">
        <v>1223</v>
      </c>
    </row>
    <row r="16" spans="1:12" x14ac:dyDescent="0.3">
      <c r="A16" s="3" t="s">
        <v>7663</v>
      </c>
      <c r="B16" s="3" t="s">
        <v>13</v>
      </c>
      <c r="C16" s="3">
        <v>223252</v>
      </c>
      <c r="D16" s="3">
        <v>4</v>
      </c>
      <c r="E16" s="3">
        <v>445</v>
      </c>
      <c r="F16" s="3">
        <v>0</v>
      </c>
      <c r="G16" s="3">
        <v>647.005</v>
      </c>
      <c r="H16" s="3" t="s">
        <v>1165</v>
      </c>
      <c r="I16" s="3" t="s">
        <v>1166</v>
      </c>
      <c r="J16" s="3" t="s">
        <v>16</v>
      </c>
      <c r="K16" s="3" t="s">
        <v>1167</v>
      </c>
      <c r="L16" s="3" t="s">
        <v>1168</v>
      </c>
    </row>
    <row r="17" spans="1:12" x14ac:dyDescent="0.3">
      <c r="A17" s="3" t="s">
        <v>7664</v>
      </c>
      <c r="B17" s="3" t="s">
        <v>13</v>
      </c>
      <c r="C17" s="3">
        <v>224741</v>
      </c>
      <c r="D17" s="3">
        <v>1</v>
      </c>
      <c r="E17" s="3">
        <v>81</v>
      </c>
      <c r="F17" s="4">
        <v>4.72633E-32</v>
      </c>
      <c r="G17" s="3">
        <v>106.166</v>
      </c>
      <c r="H17" s="3" t="s">
        <v>2859</v>
      </c>
      <c r="I17" s="3" t="s">
        <v>2860</v>
      </c>
      <c r="J17" s="3" t="s">
        <v>16</v>
      </c>
      <c r="K17" s="3" t="s">
        <v>2861</v>
      </c>
      <c r="L17" s="3" t="s">
        <v>2862</v>
      </c>
    </row>
    <row r="18" spans="1:12" x14ac:dyDescent="0.3">
      <c r="A18" s="3" t="s">
        <v>7665</v>
      </c>
      <c r="B18" s="3" t="s">
        <v>25</v>
      </c>
      <c r="C18" s="3">
        <v>414067</v>
      </c>
      <c r="D18" s="3">
        <v>46</v>
      </c>
      <c r="E18" s="3">
        <v>150</v>
      </c>
      <c r="F18" s="4">
        <v>5.5706799999999998E-12</v>
      </c>
      <c r="G18" s="3">
        <v>61.2226</v>
      </c>
      <c r="H18" s="3" t="s">
        <v>2102</v>
      </c>
      <c r="I18" s="3" t="s">
        <v>2424</v>
      </c>
      <c r="J18" s="3" t="s">
        <v>99</v>
      </c>
      <c r="K18" s="3" t="s">
        <v>16</v>
      </c>
      <c r="L18" s="3" t="s">
        <v>2425</v>
      </c>
    </row>
    <row r="19" spans="1:12" x14ac:dyDescent="0.3">
      <c r="A19" s="3" t="s">
        <v>7666</v>
      </c>
      <c r="B19" s="3" t="s">
        <v>13</v>
      </c>
      <c r="C19" s="3">
        <v>223537</v>
      </c>
      <c r="D19" s="3">
        <v>2</v>
      </c>
      <c r="E19" s="3">
        <v>205</v>
      </c>
      <c r="F19" s="4">
        <v>2.2860999999999999E-67</v>
      </c>
      <c r="G19" s="3">
        <v>205.18100000000001</v>
      </c>
      <c r="H19" s="3" t="s">
        <v>2737</v>
      </c>
      <c r="I19" s="3" t="s">
        <v>2738</v>
      </c>
      <c r="J19" s="3" t="s">
        <v>16</v>
      </c>
      <c r="K19" s="3" t="s">
        <v>123</v>
      </c>
      <c r="L19" s="3" t="s">
        <v>2739</v>
      </c>
    </row>
    <row r="20" spans="1:12" x14ac:dyDescent="0.3">
      <c r="A20" s="3" t="s">
        <v>7667</v>
      </c>
      <c r="B20" s="3" t="s">
        <v>13</v>
      </c>
      <c r="C20" s="3">
        <v>224976</v>
      </c>
      <c r="D20" s="3">
        <v>1</v>
      </c>
      <c r="E20" s="3">
        <v>173</v>
      </c>
      <c r="F20" s="4">
        <v>1.30044E-88</v>
      </c>
      <c r="G20" s="3">
        <v>256.82299999999998</v>
      </c>
      <c r="H20" s="3" t="s">
        <v>2696</v>
      </c>
      <c r="I20" s="3" t="s">
        <v>2697</v>
      </c>
      <c r="J20" s="3" t="s">
        <v>16</v>
      </c>
      <c r="K20" s="3" t="s">
        <v>123</v>
      </c>
      <c r="L20" s="3" t="s">
        <v>2698</v>
      </c>
    </row>
    <row r="21" spans="1:12" x14ac:dyDescent="0.3">
      <c r="A21" s="3" t="s">
        <v>7668</v>
      </c>
      <c r="B21" s="3" t="s">
        <v>13</v>
      </c>
      <c r="C21" s="3">
        <v>223767</v>
      </c>
      <c r="D21" s="3">
        <v>1</v>
      </c>
      <c r="E21" s="3">
        <v>72</v>
      </c>
      <c r="F21" s="4">
        <v>3.2999700000000002E-14</v>
      </c>
      <c r="G21" s="3">
        <v>60.790599999999998</v>
      </c>
      <c r="H21" s="3" t="s">
        <v>2627</v>
      </c>
      <c r="I21" s="3" t="s">
        <v>2628</v>
      </c>
      <c r="J21" s="3" t="s">
        <v>16</v>
      </c>
      <c r="K21" s="3" t="s">
        <v>797</v>
      </c>
      <c r="L21" s="3" t="s">
        <v>2629</v>
      </c>
    </row>
    <row r="22" spans="1:12" x14ac:dyDescent="0.3">
      <c r="A22" s="3" t="s">
        <v>7669</v>
      </c>
      <c r="B22" s="3" t="s">
        <v>13</v>
      </c>
      <c r="C22" s="3">
        <v>224108</v>
      </c>
      <c r="D22" s="3">
        <v>1</v>
      </c>
      <c r="E22" s="3">
        <v>238</v>
      </c>
      <c r="F22" s="4">
        <v>3.6183599999999999E-112</v>
      </c>
      <c r="G22" s="3">
        <v>321.88400000000001</v>
      </c>
      <c r="H22" s="3" t="s">
        <v>1235</v>
      </c>
      <c r="I22" s="3" t="s">
        <v>1236</v>
      </c>
      <c r="J22" s="3" t="s">
        <v>16</v>
      </c>
      <c r="K22" s="3" t="s">
        <v>1237</v>
      </c>
      <c r="L22" s="3" t="s">
        <v>1238</v>
      </c>
    </row>
    <row r="23" spans="1:12" x14ac:dyDescent="0.3">
      <c r="A23" s="3" t="s">
        <v>7670</v>
      </c>
      <c r="B23" s="3" t="s">
        <v>13</v>
      </c>
      <c r="C23" s="3">
        <v>223289</v>
      </c>
      <c r="D23" s="3">
        <v>9</v>
      </c>
      <c r="E23" s="3">
        <v>95</v>
      </c>
      <c r="F23" s="4">
        <v>1.32165E-47</v>
      </c>
      <c r="G23" s="3">
        <v>146.18899999999999</v>
      </c>
      <c r="H23" s="3" t="s">
        <v>2367</v>
      </c>
      <c r="I23" s="3" t="s">
        <v>2368</v>
      </c>
      <c r="J23" s="3" t="s">
        <v>16</v>
      </c>
      <c r="K23" s="3" t="s">
        <v>2369</v>
      </c>
      <c r="L23" s="3" t="s">
        <v>2370</v>
      </c>
    </row>
    <row r="24" spans="1:12" x14ac:dyDescent="0.3">
      <c r="A24" s="3" t="s">
        <v>7671</v>
      </c>
      <c r="B24" s="3" t="s">
        <v>13</v>
      </c>
      <c r="C24" s="3">
        <v>223339</v>
      </c>
      <c r="D24" s="3">
        <v>2</v>
      </c>
      <c r="E24" s="3">
        <v>103</v>
      </c>
      <c r="F24" s="4">
        <v>9.2616699999999997E-45</v>
      </c>
      <c r="G24" s="3">
        <v>140.048</v>
      </c>
      <c r="H24" s="3" t="s">
        <v>2357</v>
      </c>
      <c r="I24" s="3" t="s">
        <v>2358</v>
      </c>
      <c r="J24" s="3" t="s">
        <v>16</v>
      </c>
      <c r="K24" s="3" t="s">
        <v>2359</v>
      </c>
      <c r="L24" s="3" t="s">
        <v>2360</v>
      </c>
    </row>
    <row r="25" spans="1:12" x14ac:dyDescent="0.3">
      <c r="A25" s="3" t="s">
        <v>7672</v>
      </c>
      <c r="B25" s="3" t="s">
        <v>13</v>
      </c>
      <c r="C25" s="3">
        <v>226137</v>
      </c>
      <c r="D25" s="3">
        <v>1</v>
      </c>
      <c r="E25" s="3">
        <v>145</v>
      </c>
      <c r="F25" s="4">
        <v>3.17764E-29</v>
      </c>
      <c r="G25" s="3">
        <v>104.67100000000001</v>
      </c>
      <c r="H25" s="3" t="s">
        <v>1504</v>
      </c>
      <c r="I25" s="3" t="s">
        <v>1505</v>
      </c>
      <c r="J25" s="3" t="s">
        <v>16</v>
      </c>
      <c r="K25" s="3" t="s">
        <v>1506</v>
      </c>
      <c r="L25" s="3" t="s">
        <v>1507</v>
      </c>
    </row>
    <row r="26" spans="1:12" x14ac:dyDescent="0.3">
      <c r="A26" s="3" t="s">
        <v>7673</v>
      </c>
      <c r="B26" s="3" t="s">
        <v>13</v>
      </c>
      <c r="C26" s="3">
        <v>223947</v>
      </c>
      <c r="D26" s="3">
        <v>4</v>
      </c>
      <c r="E26" s="3">
        <v>403</v>
      </c>
      <c r="F26" s="3">
        <v>0</v>
      </c>
      <c r="G26" s="3">
        <v>610.81200000000001</v>
      </c>
      <c r="H26" s="3" t="s">
        <v>1536</v>
      </c>
      <c r="I26" s="3" t="s">
        <v>1537</v>
      </c>
      <c r="J26" s="3" t="s">
        <v>16</v>
      </c>
      <c r="K26" s="3" t="s">
        <v>1538</v>
      </c>
      <c r="L26" s="3" t="s">
        <v>1539</v>
      </c>
    </row>
    <row r="27" spans="1:12" x14ac:dyDescent="0.3">
      <c r="A27" s="3" t="s">
        <v>7674</v>
      </c>
      <c r="B27" s="3" t="s">
        <v>13</v>
      </c>
      <c r="C27" s="3">
        <v>223084</v>
      </c>
      <c r="D27" s="3">
        <v>5</v>
      </c>
      <c r="E27" s="3">
        <v>268</v>
      </c>
      <c r="F27" s="4">
        <v>1.17763E-99</v>
      </c>
      <c r="G27" s="3">
        <v>291.87799999999999</v>
      </c>
      <c r="H27" s="3" t="s">
        <v>1541</v>
      </c>
      <c r="I27" s="3" t="s">
        <v>1542</v>
      </c>
      <c r="J27" s="3" t="s">
        <v>16</v>
      </c>
      <c r="K27" s="3" t="s">
        <v>1543</v>
      </c>
      <c r="L27" s="3" t="s">
        <v>1544</v>
      </c>
    </row>
    <row r="28" spans="1:12" x14ac:dyDescent="0.3">
      <c r="A28" s="3" t="s">
        <v>7675</v>
      </c>
      <c r="B28" s="3" t="s">
        <v>13</v>
      </c>
      <c r="C28" s="3">
        <v>223776</v>
      </c>
      <c r="D28" s="3">
        <v>1</v>
      </c>
      <c r="E28" s="3">
        <v>217</v>
      </c>
      <c r="F28" s="4">
        <v>2.6326200000000001E-56</v>
      </c>
      <c r="G28" s="3">
        <v>178.77799999999999</v>
      </c>
      <c r="H28" s="3" t="s">
        <v>1890</v>
      </c>
      <c r="I28" s="3" t="s">
        <v>1891</v>
      </c>
      <c r="J28" s="3" t="s">
        <v>16</v>
      </c>
      <c r="K28" s="3" t="s">
        <v>1892</v>
      </c>
      <c r="L28" s="3" t="s">
        <v>1893</v>
      </c>
    </row>
    <row r="29" spans="1:12" x14ac:dyDescent="0.3">
      <c r="A29" s="3" t="s">
        <v>7676</v>
      </c>
      <c r="B29" s="3" t="s">
        <v>13</v>
      </c>
      <c r="C29" s="3">
        <v>224042</v>
      </c>
      <c r="D29" s="3">
        <v>1</v>
      </c>
      <c r="E29" s="3">
        <v>252</v>
      </c>
      <c r="F29" s="4">
        <v>1.7877700000000001E-172</v>
      </c>
      <c r="G29" s="3">
        <v>475.10700000000003</v>
      </c>
      <c r="H29" s="3" t="s">
        <v>1884</v>
      </c>
      <c r="I29" s="3" t="s">
        <v>1885</v>
      </c>
      <c r="J29" s="3" t="s">
        <v>16</v>
      </c>
      <c r="K29" s="3" t="s">
        <v>1886</v>
      </c>
      <c r="L29" s="3" t="s">
        <v>1887</v>
      </c>
    </row>
    <row r="30" spans="1:12" x14ac:dyDescent="0.3">
      <c r="A30" s="3" t="s">
        <v>7677</v>
      </c>
      <c r="B30" s="3" t="s">
        <v>13</v>
      </c>
      <c r="C30" s="3">
        <v>224853</v>
      </c>
      <c r="D30" s="3">
        <v>1</v>
      </c>
      <c r="E30" s="3">
        <v>58</v>
      </c>
      <c r="F30" s="4">
        <v>2.1780599999999999E-17</v>
      </c>
      <c r="G30" s="3">
        <v>67.683899999999994</v>
      </c>
      <c r="H30" s="3" t="s">
        <v>1751</v>
      </c>
      <c r="I30" s="3" t="s">
        <v>1752</v>
      </c>
      <c r="J30" s="3" t="s">
        <v>16</v>
      </c>
      <c r="K30" s="3" t="s">
        <v>1753</v>
      </c>
      <c r="L30" s="3" t="s">
        <v>1754</v>
      </c>
    </row>
    <row r="31" spans="1:12" x14ac:dyDescent="0.3">
      <c r="A31" s="3" t="s">
        <v>7678</v>
      </c>
      <c r="B31" s="3" t="s">
        <v>25</v>
      </c>
      <c r="C31" s="3">
        <v>242748</v>
      </c>
      <c r="D31" s="3">
        <v>1</v>
      </c>
      <c r="E31" s="3">
        <v>104</v>
      </c>
      <c r="F31" s="4">
        <v>1.5508999999999999E-32</v>
      </c>
      <c r="G31" s="3">
        <v>109.49299999999999</v>
      </c>
      <c r="H31" s="3" t="s">
        <v>1610</v>
      </c>
      <c r="I31" s="3" t="s">
        <v>1611</v>
      </c>
      <c r="J31" s="3" t="s">
        <v>16</v>
      </c>
      <c r="K31" s="3" t="s">
        <v>16</v>
      </c>
      <c r="L31" s="3" t="s">
        <v>1612</v>
      </c>
    </row>
    <row r="32" spans="1:12" x14ac:dyDescent="0.3">
      <c r="A32" s="3" t="s">
        <v>7679</v>
      </c>
      <c r="B32" s="3" t="s">
        <v>25</v>
      </c>
      <c r="C32" s="3">
        <v>224639</v>
      </c>
      <c r="D32" s="3">
        <v>3</v>
      </c>
      <c r="E32" s="3">
        <v>126</v>
      </c>
      <c r="F32" s="4">
        <v>2.4418999999999998E-31</v>
      </c>
      <c r="G32" s="3">
        <v>107.733</v>
      </c>
      <c r="H32" s="3" t="s">
        <v>1586</v>
      </c>
      <c r="I32" s="3" t="s">
        <v>1587</v>
      </c>
      <c r="J32" s="3" t="s">
        <v>16</v>
      </c>
      <c r="K32" s="3" t="s">
        <v>16</v>
      </c>
      <c r="L32" s="3" t="s">
        <v>1588</v>
      </c>
    </row>
    <row r="33" spans="1:12" x14ac:dyDescent="0.3">
      <c r="A33" s="3" t="s">
        <v>7680</v>
      </c>
      <c r="B33" s="3" t="s">
        <v>25</v>
      </c>
      <c r="C33" s="3">
        <v>226912</v>
      </c>
      <c r="D33" s="3">
        <v>1</v>
      </c>
      <c r="E33" s="3">
        <v>104</v>
      </c>
      <c r="F33" s="4">
        <v>3.9711199999999999E-21</v>
      </c>
      <c r="G33" s="3">
        <v>80.527900000000002</v>
      </c>
      <c r="H33" s="3" t="s">
        <v>5804</v>
      </c>
      <c r="I33" s="3" t="s">
        <v>5805</v>
      </c>
      <c r="J33" s="3" t="s">
        <v>16</v>
      </c>
      <c r="K33" s="3" t="s">
        <v>16</v>
      </c>
      <c r="L33" s="3" t="s">
        <v>5806</v>
      </c>
    </row>
    <row r="34" spans="1:12" x14ac:dyDescent="0.3">
      <c r="A34" s="3" t="s">
        <v>7681</v>
      </c>
      <c r="B34" s="3" t="s">
        <v>13</v>
      </c>
      <c r="C34" s="3">
        <v>223345</v>
      </c>
      <c r="D34" s="3">
        <v>1</v>
      </c>
      <c r="E34" s="3">
        <v>49</v>
      </c>
      <c r="F34" s="4">
        <v>2.7717300000000001E-11</v>
      </c>
      <c r="G34" s="3">
        <v>51.495899999999999</v>
      </c>
      <c r="H34" s="3" t="s">
        <v>176</v>
      </c>
      <c r="I34" s="3" t="s">
        <v>177</v>
      </c>
      <c r="J34" s="3" t="s">
        <v>16</v>
      </c>
      <c r="K34" s="3" t="s">
        <v>178</v>
      </c>
      <c r="L34" s="3" t="s">
        <v>179</v>
      </c>
    </row>
    <row r="35" spans="1:12" x14ac:dyDescent="0.3">
      <c r="A35" s="3" t="s">
        <v>7682</v>
      </c>
      <c r="B35" s="3" t="s">
        <v>13</v>
      </c>
      <c r="C35" s="3">
        <v>223762</v>
      </c>
      <c r="D35" s="3">
        <v>1</v>
      </c>
      <c r="E35" s="3">
        <v>52</v>
      </c>
      <c r="F35" s="4">
        <v>2.2170299999999999E-8</v>
      </c>
      <c r="G35" s="3">
        <v>45.051400000000001</v>
      </c>
      <c r="H35" s="3" t="s">
        <v>5784</v>
      </c>
      <c r="I35" s="3" t="s">
        <v>5785</v>
      </c>
      <c r="J35" s="3" t="s">
        <v>99</v>
      </c>
      <c r="K35" s="3" t="s">
        <v>5786</v>
      </c>
      <c r="L35" s="3" t="s">
        <v>5787</v>
      </c>
    </row>
    <row r="36" spans="1:12" x14ac:dyDescent="0.3">
      <c r="A36" s="3" t="s">
        <v>7683</v>
      </c>
      <c r="B36" s="3" t="s">
        <v>13</v>
      </c>
      <c r="C36" s="3">
        <v>223328</v>
      </c>
      <c r="D36" s="3">
        <v>7</v>
      </c>
      <c r="E36" s="3">
        <v>182</v>
      </c>
      <c r="F36" s="4">
        <v>7.2505899999999995E-63</v>
      </c>
      <c r="G36" s="3">
        <v>191.768</v>
      </c>
      <c r="H36" s="3" t="s">
        <v>5779</v>
      </c>
      <c r="I36" s="3" t="s">
        <v>5780</v>
      </c>
      <c r="J36" s="3" t="s">
        <v>16</v>
      </c>
      <c r="K36" s="3" t="s">
        <v>5781</v>
      </c>
      <c r="L36" s="3" t="s">
        <v>5782</v>
      </c>
    </row>
    <row r="37" spans="1:12" x14ac:dyDescent="0.3">
      <c r="A37" s="3" t="s">
        <v>7684</v>
      </c>
      <c r="B37" s="3" t="s">
        <v>13</v>
      </c>
      <c r="C37" s="3">
        <v>223129</v>
      </c>
      <c r="D37" s="3">
        <v>1</v>
      </c>
      <c r="E37" s="3">
        <v>102</v>
      </c>
      <c r="F37" s="4">
        <v>3.8397599999999999E-53</v>
      </c>
      <c r="G37" s="3">
        <v>161.21700000000001</v>
      </c>
      <c r="H37" s="3" t="s">
        <v>5768</v>
      </c>
      <c r="I37" s="3" t="s">
        <v>5769</v>
      </c>
      <c r="J37" s="3" t="s">
        <v>16</v>
      </c>
      <c r="K37" s="3" t="s">
        <v>5770</v>
      </c>
      <c r="L37" s="3" t="s">
        <v>5771</v>
      </c>
    </row>
    <row r="38" spans="1:12" x14ac:dyDescent="0.3">
      <c r="A38" s="3" t="s">
        <v>7685</v>
      </c>
      <c r="B38" s="3" t="s">
        <v>13</v>
      </c>
      <c r="C38" s="3">
        <v>223165</v>
      </c>
      <c r="D38" s="3">
        <v>2</v>
      </c>
      <c r="E38" s="3">
        <v>208</v>
      </c>
      <c r="F38" s="4">
        <v>3.5013899999999997E-105</v>
      </c>
      <c r="G38" s="3">
        <v>301.41899999999998</v>
      </c>
      <c r="H38" s="3" t="s">
        <v>5763</v>
      </c>
      <c r="I38" s="3" t="s">
        <v>5764</v>
      </c>
      <c r="J38" s="3" t="s">
        <v>16</v>
      </c>
      <c r="K38" s="3" t="s">
        <v>5765</v>
      </c>
      <c r="L38" s="3" t="s">
        <v>5766</v>
      </c>
    </row>
    <row r="39" spans="1:12" x14ac:dyDescent="0.3">
      <c r="A39" s="3" t="s">
        <v>7686</v>
      </c>
      <c r="B39" s="3" t="s">
        <v>13</v>
      </c>
      <c r="C39" s="3">
        <v>223166</v>
      </c>
      <c r="D39" s="3">
        <v>1</v>
      </c>
      <c r="E39" s="3">
        <v>208</v>
      </c>
      <c r="F39" s="4">
        <v>7.0294299999999998E-89</v>
      </c>
      <c r="G39" s="3">
        <v>260.22399999999999</v>
      </c>
      <c r="H39" s="3" t="s">
        <v>5758</v>
      </c>
      <c r="I39" s="3" t="s">
        <v>5759</v>
      </c>
      <c r="J39" s="3" t="s">
        <v>16</v>
      </c>
      <c r="K39" s="3" t="s">
        <v>5760</v>
      </c>
      <c r="L39" s="3" t="s">
        <v>5761</v>
      </c>
    </row>
    <row r="40" spans="1:12" x14ac:dyDescent="0.3">
      <c r="A40" s="3" t="s">
        <v>7687</v>
      </c>
      <c r="B40" s="3" t="s">
        <v>13</v>
      </c>
      <c r="C40" s="3">
        <v>223167</v>
      </c>
      <c r="D40" s="3">
        <v>3</v>
      </c>
      <c r="E40" s="3">
        <v>95</v>
      </c>
      <c r="F40" s="4">
        <v>9.53508E-30</v>
      </c>
      <c r="G40" s="3">
        <v>101.517</v>
      </c>
      <c r="H40" s="3" t="s">
        <v>5753</v>
      </c>
      <c r="I40" s="3" t="s">
        <v>5754</v>
      </c>
      <c r="J40" s="3" t="s">
        <v>16</v>
      </c>
      <c r="K40" s="3" t="s">
        <v>5755</v>
      </c>
      <c r="L40" s="3" t="s">
        <v>5756</v>
      </c>
    </row>
    <row r="41" spans="1:12" x14ac:dyDescent="0.3">
      <c r="A41" s="3" t="s">
        <v>7688</v>
      </c>
      <c r="B41" s="3" t="s">
        <v>13</v>
      </c>
      <c r="C41" s="3">
        <v>223168</v>
      </c>
      <c r="D41" s="3">
        <v>1</v>
      </c>
      <c r="E41" s="3">
        <v>276</v>
      </c>
      <c r="F41" s="4">
        <v>2.22301E-165</v>
      </c>
      <c r="G41" s="3">
        <v>458.98399999999998</v>
      </c>
      <c r="H41" s="3" t="s">
        <v>5748</v>
      </c>
      <c r="I41" s="3" t="s">
        <v>5749</v>
      </c>
      <c r="J41" s="3" t="s">
        <v>16</v>
      </c>
      <c r="K41" s="3" t="s">
        <v>5750</v>
      </c>
      <c r="L41" s="3" t="s">
        <v>5751</v>
      </c>
    </row>
    <row r="42" spans="1:12" x14ac:dyDescent="0.3">
      <c r="A42" s="3" t="s">
        <v>7689</v>
      </c>
      <c r="B42" s="3" t="s">
        <v>13</v>
      </c>
      <c r="C42" s="3">
        <v>223169</v>
      </c>
      <c r="D42" s="3">
        <v>3</v>
      </c>
      <c r="E42" s="3">
        <v>114</v>
      </c>
      <c r="F42" s="4">
        <v>9.5598300000000007E-55</v>
      </c>
      <c r="G42" s="3">
        <v>166.28200000000001</v>
      </c>
      <c r="H42" s="3" t="s">
        <v>5738</v>
      </c>
      <c r="I42" s="3" t="s">
        <v>5739</v>
      </c>
      <c r="J42" s="3" t="s">
        <v>16</v>
      </c>
      <c r="K42" s="3" t="s">
        <v>5740</v>
      </c>
      <c r="L42" s="3" t="s">
        <v>5741</v>
      </c>
    </row>
    <row r="43" spans="1:12" x14ac:dyDescent="0.3">
      <c r="A43" s="3" t="s">
        <v>7690</v>
      </c>
      <c r="B43" s="3" t="s">
        <v>13</v>
      </c>
      <c r="C43" s="3">
        <v>223170</v>
      </c>
      <c r="D43" s="3">
        <v>12</v>
      </c>
      <c r="E43" s="3">
        <v>217</v>
      </c>
      <c r="F43" s="4">
        <v>4.0867699999999998E-106</v>
      </c>
      <c r="G43" s="3">
        <v>304.95699999999999</v>
      </c>
      <c r="H43" s="3" t="s">
        <v>5733</v>
      </c>
      <c r="I43" s="3" t="s">
        <v>5734</v>
      </c>
      <c r="J43" s="3" t="s">
        <v>16</v>
      </c>
      <c r="K43" s="3" t="s">
        <v>5735</v>
      </c>
      <c r="L43" s="3" t="s">
        <v>5736</v>
      </c>
    </row>
    <row r="44" spans="1:12" x14ac:dyDescent="0.3">
      <c r="A44" s="3" t="s">
        <v>7691</v>
      </c>
      <c r="B44" s="3" t="s">
        <v>13</v>
      </c>
      <c r="C44" s="3">
        <v>223275</v>
      </c>
      <c r="D44" s="3">
        <v>1</v>
      </c>
      <c r="E44" s="3">
        <v>136</v>
      </c>
      <c r="F44" s="4">
        <v>1.02654E-69</v>
      </c>
      <c r="G44" s="3">
        <v>206.28200000000001</v>
      </c>
      <c r="H44" s="3" t="s">
        <v>5728</v>
      </c>
      <c r="I44" s="3" t="s">
        <v>5729</v>
      </c>
      <c r="J44" s="3" t="s">
        <v>16</v>
      </c>
      <c r="K44" s="3" t="s">
        <v>5730</v>
      </c>
      <c r="L44" s="3" t="s">
        <v>5731</v>
      </c>
    </row>
    <row r="45" spans="1:12" x14ac:dyDescent="0.3">
      <c r="A45" s="3" t="s">
        <v>7692</v>
      </c>
      <c r="B45" s="3" t="s">
        <v>13</v>
      </c>
      <c r="C45" s="3">
        <v>223264</v>
      </c>
      <c r="D45" s="3">
        <v>1</v>
      </c>
      <c r="E45" s="3">
        <v>86</v>
      </c>
      <c r="F45" s="4">
        <v>3.8435600000000001E-36</v>
      </c>
      <c r="G45" s="3">
        <v>116.92700000000001</v>
      </c>
      <c r="H45" s="3" t="s">
        <v>5718</v>
      </c>
      <c r="I45" s="3" t="s">
        <v>5719</v>
      </c>
      <c r="J45" s="3" t="s">
        <v>16</v>
      </c>
      <c r="K45" s="3" t="s">
        <v>5720</v>
      </c>
      <c r="L45" s="3" t="s">
        <v>5721</v>
      </c>
    </row>
    <row r="46" spans="1:12" x14ac:dyDescent="0.3">
      <c r="A46" s="3" t="s">
        <v>7693</v>
      </c>
      <c r="B46" s="3" t="s">
        <v>13</v>
      </c>
      <c r="C46" s="3">
        <v>223171</v>
      </c>
      <c r="D46" s="3">
        <v>1</v>
      </c>
      <c r="E46" s="3">
        <v>122</v>
      </c>
      <c r="F46" s="4">
        <v>1.2805199999999999E-68</v>
      </c>
      <c r="G46" s="3">
        <v>201.65600000000001</v>
      </c>
      <c r="H46" s="3" t="s">
        <v>5713</v>
      </c>
      <c r="I46" s="3" t="s">
        <v>5714</v>
      </c>
      <c r="J46" s="3" t="s">
        <v>16</v>
      </c>
      <c r="K46" s="3" t="s">
        <v>5715</v>
      </c>
      <c r="L46" s="3" t="s">
        <v>5716</v>
      </c>
    </row>
    <row r="47" spans="1:12" x14ac:dyDescent="0.3">
      <c r="A47" s="3" t="s">
        <v>7694</v>
      </c>
      <c r="B47" s="3" t="s">
        <v>13</v>
      </c>
      <c r="C47" s="3">
        <v>223276</v>
      </c>
      <c r="D47" s="3">
        <v>1</v>
      </c>
      <c r="E47" s="3">
        <v>101</v>
      </c>
      <c r="F47" s="4">
        <v>7.3919899999999997E-29</v>
      </c>
      <c r="G47" s="3">
        <v>99.701800000000006</v>
      </c>
      <c r="H47" s="3" t="s">
        <v>5708</v>
      </c>
      <c r="I47" s="3" t="s">
        <v>5709</v>
      </c>
      <c r="J47" s="3" t="s">
        <v>16</v>
      </c>
      <c r="K47" s="3" t="s">
        <v>5710</v>
      </c>
      <c r="L47" s="3" t="s">
        <v>5711</v>
      </c>
    </row>
    <row r="48" spans="1:12" x14ac:dyDescent="0.3">
      <c r="A48" s="3" t="s">
        <v>7695</v>
      </c>
      <c r="B48" s="3" t="s">
        <v>13</v>
      </c>
      <c r="C48" s="3">
        <v>223172</v>
      </c>
      <c r="D48" s="3">
        <v>2</v>
      </c>
      <c r="E48" s="3">
        <v>180</v>
      </c>
      <c r="F48" s="4">
        <v>2.2159399999999999E-107</v>
      </c>
      <c r="G48" s="3">
        <v>304.52199999999999</v>
      </c>
      <c r="H48" s="3" t="s">
        <v>5703</v>
      </c>
      <c r="I48" s="3" t="s">
        <v>5704</v>
      </c>
      <c r="J48" s="3" t="s">
        <v>16</v>
      </c>
      <c r="K48" s="3" t="s">
        <v>5705</v>
      </c>
      <c r="L48" s="3" t="s">
        <v>5706</v>
      </c>
    </row>
    <row r="49" spans="1:12" x14ac:dyDescent="0.3">
      <c r="A49" s="3" t="s">
        <v>7696</v>
      </c>
      <c r="B49" s="3" t="s">
        <v>13</v>
      </c>
      <c r="C49" s="3">
        <v>223277</v>
      </c>
      <c r="D49" s="3">
        <v>1</v>
      </c>
      <c r="E49" s="3">
        <v>61</v>
      </c>
      <c r="F49" s="4">
        <v>1.13274E-26</v>
      </c>
      <c r="G49" s="3">
        <v>91.148499999999999</v>
      </c>
      <c r="H49" s="3" t="s">
        <v>5698</v>
      </c>
      <c r="I49" s="3" t="s">
        <v>5699</v>
      </c>
      <c r="J49" s="3" t="s">
        <v>16</v>
      </c>
      <c r="K49" s="3" t="s">
        <v>5700</v>
      </c>
      <c r="L49" s="3" t="s">
        <v>5701</v>
      </c>
    </row>
    <row r="50" spans="1:12" x14ac:dyDescent="0.3">
      <c r="A50" s="3" t="s">
        <v>7697</v>
      </c>
      <c r="B50" s="3" t="s">
        <v>13</v>
      </c>
      <c r="C50" s="3">
        <v>223174</v>
      </c>
      <c r="D50" s="3">
        <v>1</v>
      </c>
      <c r="E50" s="3">
        <v>136</v>
      </c>
      <c r="F50" s="4">
        <v>1.8607499999999998E-71</v>
      </c>
      <c r="G50" s="3">
        <v>210.08199999999999</v>
      </c>
      <c r="H50" s="3" t="s">
        <v>5693</v>
      </c>
      <c r="I50" s="3" t="s">
        <v>5694</v>
      </c>
      <c r="J50" s="3" t="s">
        <v>16</v>
      </c>
      <c r="K50" s="3" t="s">
        <v>5695</v>
      </c>
      <c r="L50" s="3" t="s">
        <v>5696</v>
      </c>
    </row>
    <row r="51" spans="1:12" x14ac:dyDescent="0.3">
      <c r="A51" s="3" t="s">
        <v>7698</v>
      </c>
      <c r="B51" s="3" t="s">
        <v>13</v>
      </c>
      <c r="C51" s="3">
        <v>223334</v>
      </c>
      <c r="D51" s="3">
        <v>1</v>
      </c>
      <c r="E51" s="3">
        <v>115</v>
      </c>
      <c r="F51" s="4">
        <v>1.37229E-49</v>
      </c>
      <c r="G51" s="3">
        <v>153.53</v>
      </c>
      <c r="H51" s="3" t="s">
        <v>5683</v>
      </c>
      <c r="I51" s="3" t="s">
        <v>5684</v>
      </c>
      <c r="J51" s="3" t="s">
        <v>16</v>
      </c>
      <c r="K51" s="3" t="s">
        <v>5685</v>
      </c>
      <c r="L51" s="3" t="s">
        <v>5686</v>
      </c>
    </row>
    <row r="52" spans="1:12" x14ac:dyDescent="0.3">
      <c r="A52" s="3" t="s">
        <v>7699</v>
      </c>
      <c r="B52" s="3" t="s">
        <v>13</v>
      </c>
      <c r="C52" s="3">
        <v>223176</v>
      </c>
      <c r="D52" s="3">
        <v>1</v>
      </c>
      <c r="E52" s="3">
        <v>163</v>
      </c>
      <c r="F52" s="4">
        <v>2.1625199999999998E-81</v>
      </c>
      <c r="G52" s="3">
        <v>238.238</v>
      </c>
      <c r="H52" s="3" t="s">
        <v>5678</v>
      </c>
      <c r="I52" s="3" t="s">
        <v>5679</v>
      </c>
      <c r="J52" s="3" t="s">
        <v>16</v>
      </c>
      <c r="K52" s="3" t="s">
        <v>5680</v>
      </c>
      <c r="L52" s="3" t="s">
        <v>5681</v>
      </c>
    </row>
    <row r="53" spans="1:12" x14ac:dyDescent="0.3">
      <c r="A53" s="3" t="s">
        <v>7700</v>
      </c>
      <c r="B53" s="3" t="s">
        <v>13</v>
      </c>
      <c r="C53" s="3">
        <v>224754</v>
      </c>
      <c r="D53" s="3">
        <v>4</v>
      </c>
      <c r="E53" s="3">
        <v>58</v>
      </c>
      <c r="F53" s="4">
        <v>4.3703300000000003E-19</v>
      </c>
      <c r="G53" s="3">
        <v>71.794700000000006</v>
      </c>
      <c r="H53" s="3" t="s">
        <v>5673</v>
      </c>
      <c r="I53" s="3" t="s">
        <v>5674</v>
      </c>
      <c r="J53" s="3" t="s">
        <v>16</v>
      </c>
      <c r="K53" s="3" t="s">
        <v>5675</v>
      </c>
      <c r="L53" s="3" t="s">
        <v>5676</v>
      </c>
    </row>
    <row r="54" spans="1:12" x14ac:dyDescent="0.3">
      <c r="A54" s="3" t="s">
        <v>7701</v>
      </c>
      <c r="B54" s="3" t="s">
        <v>13</v>
      </c>
      <c r="C54" s="3">
        <v>223438</v>
      </c>
      <c r="D54" s="3">
        <v>1</v>
      </c>
      <c r="E54" s="3">
        <v>72</v>
      </c>
      <c r="F54" s="4">
        <v>1.6116400000000001E-35</v>
      </c>
      <c r="G54" s="3">
        <v>114.218</v>
      </c>
      <c r="H54" s="3" t="s">
        <v>5656</v>
      </c>
      <c r="I54" s="3" t="s">
        <v>5657</v>
      </c>
      <c r="J54" s="3" t="s">
        <v>16</v>
      </c>
      <c r="K54" s="3" t="s">
        <v>5338</v>
      </c>
      <c r="L54" s="3" t="s">
        <v>5658</v>
      </c>
    </row>
    <row r="55" spans="1:12" x14ac:dyDescent="0.3">
      <c r="A55" s="3" t="s">
        <v>7702</v>
      </c>
      <c r="B55" s="3" t="s">
        <v>13</v>
      </c>
      <c r="C55" s="3">
        <v>223335</v>
      </c>
      <c r="D55" s="3">
        <v>1</v>
      </c>
      <c r="E55" s="3">
        <v>38</v>
      </c>
      <c r="F55" s="4">
        <v>7.6528500000000001E-13</v>
      </c>
      <c r="G55" s="3">
        <v>54.619199999999999</v>
      </c>
      <c r="H55" s="3" t="s">
        <v>5651</v>
      </c>
      <c r="I55" s="3" t="s">
        <v>5652</v>
      </c>
      <c r="J55" s="3" t="s">
        <v>16</v>
      </c>
      <c r="K55" s="3" t="s">
        <v>5653</v>
      </c>
      <c r="L55" s="3" t="s">
        <v>5654</v>
      </c>
    </row>
    <row r="56" spans="1:12" x14ac:dyDescent="0.3">
      <c r="A56" s="3" t="s">
        <v>7703</v>
      </c>
      <c r="B56" s="3" t="s">
        <v>13</v>
      </c>
      <c r="C56" s="3">
        <v>223178</v>
      </c>
      <c r="D56" s="3">
        <v>1</v>
      </c>
      <c r="E56" s="3">
        <v>127</v>
      </c>
      <c r="F56" s="4">
        <v>6.0383000000000001E-61</v>
      </c>
      <c r="G56" s="3">
        <v>182.82499999999999</v>
      </c>
      <c r="H56" s="3" t="s">
        <v>5641</v>
      </c>
      <c r="I56" s="3" t="s">
        <v>5642</v>
      </c>
      <c r="J56" s="3" t="s">
        <v>16</v>
      </c>
      <c r="K56" s="3" t="s">
        <v>5643</v>
      </c>
      <c r="L56" s="3" t="s">
        <v>5644</v>
      </c>
    </row>
    <row r="57" spans="1:12" x14ac:dyDescent="0.3">
      <c r="A57" s="3" t="s">
        <v>7704</v>
      </c>
      <c r="B57" s="3" t="s">
        <v>13</v>
      </c>
      <c r="C57" s="3">
        <v>223280</v>
      </c>
      <c r="D57" s="3">
        <v>4</v>
      </c>
      <c r="E57" s="3">
        <v>312</v>
      </c>
      <c r="F57" s="4">
        <v>6.7098400000000001E-140</v>
      </c>
      <c r="G57" s="3">
        <v>397.87099999999998</v>
      </c>
      <c r="H57" s="3" t="s">
        <v>5636</v>
      </c>
      <c r="I57" s="3" t="s">
        <v>5637</v>
      </c>
      <c r="J57" s="3" t="s">
        <v>16</v>
      </c>
      <c r="K57" s="3" t="s">
        <v>5638</v>
      </c>
      <c r="L57" s="3" t="s">
        <v>5639</v>
      </c>
    </row>
    <row r="58" spans="1:12" x14ac:dyDescent="0.3">
      <c r="A58" s="3" t="s">
        <v>7705</v>
      </c>
      <c r="B58" s="3" t="s">
        <v>13</v>
      </c>
      <c r="C58" s="3">
        <v>223281</v>
      </c>
      <c r="D58" s="3">
        <v>2</v>
      </c>
      <c r="E58" s="3">
        <v>126</v>
      </c>
      <c r="F58" s="4">
        <v>3.7083800000000001E-58</v>
      </c>
      <c r="G58" s="3">
        <v>175.44200000000001</v>
      </c>
      <c r="H58" s="3" t="s">
        <v>5631</v>
      </c>
      <c r="I58" s="3" t="s">
        <v>5632</v>
      </c>
      <c r="J58" s="3" t="s">
        <v>16</v>
      </c>
      <c r="K58" s="3" t="s">
        <v>5633</v>
      </c>
      <c r="L58" s="3" t="s">
        <v>5634</v>
      </c>
    </row>
    <row r="59" spans="1:12" x14ac:dyDescent="0.3">
      <c r="A59" s="3" t="s">
        <v>7706</v>
      </c>
      <c r="B59" s="3" t="s">
        <v>13</v>
      </c>
      <c r="C59" s="3">
        <v>223113</v>
      </c>
      <c r="D59" s="3">
        <v>1</v>
      </c>
      <c r="E59" s="3">
        <v>209</v>
      </c>
      <c r="F59" s="4">
        <v>1.87632E-125</v>
      </c>
      <c r="G59" s="3">
        <v>352.63900000000001</v>
      </c>
      <c r="H59" s="3" t="s">
        <v>5568</v>
      </c>
      <c r="I59" s="3" t="s">
        <v>5569</v>
      </c>
      <c r="J59" s="3" t="s">
        <v>16</v>
      </c>
      <c r="K59" s="3" t="s">
        <v>123</v>
      </c>
      <c r="L59" s="3" t="s">
        <v>5570</v>
      </c>
    </row>
    <row r="60" spans="1:12" x14ac:dyDescent="0.3">
      <c r="A60" s="3" t="s">
        <v>7707</v>
      </c>
      <c r="B60" s="3" t="s">
        <v>25</v>
      </c>
      <c r="C60" s="3">
        <v>416315</v>
      </c>
      <c r="D60" s="3">
        <v>2</v>
      </c>
      <c r="E60" s="3">
        <v>74</v>
      </c>
      <c r="F60" s="4">
        <v>1.6696700000000001E-25</v>
      </c>
      <c r="G60" s="3">
        <v>89.087100000000007</v>
      </c>
      <c r="H60" s="3" t="s">
        <v>5562</v>
      </c>
      <c r="I60" s="3" t="s">
        <v>5563</v>
      </c>
      <c r="J60" s="3" t="s">
        <v>16</v>
      </c>
      <c r="K60" s="3" t="s">
        <v>16</v>
      </c>
      <c r="L60" s="3" t="s">
        <v>5564</v>
      </c>
    </row>
    <row r="61" spans="1:12" x14ac:dyDescent="0.3">
      <c r="A61" s="3" t="s">
        <v>7708</v>
      </c>
      <c r="B61" s="3" t="s">
        <v>13</v>
      </c>
      <c r="C61" s="3">
        <v>224451</v>
      </c>
      <c r="D61" s="3">
        <v>3</v>
      </c>
      <c r="E61" s="3">
        <v>99</v>
      </c>
      <c r="F61" s="4">
        <v>3.4114700000000002E-31</v>
      </c>
      <c r="G61" s="3">
        <v>105.398</v>
      </c>
      <c r="H61" s="3" t="s">
        <v>5498</v>
      </c>
      <c r="I61" s="3" t="s">
        <v>5499</v>
      </c>
      <c r="J61" s="3" t="s">
        <v>16</v>
      </c>
      <c r="K61" s="3" t="s">
        <v>5500</v>
      </c>
      <c r="L61" s="3" t="s">
        <v>5501</v>
      </c>
    </row>
    <row r="62" spans="1:12" x14ac:dyDescent="0.3">
      <c r="A62" s="3" t="s">
        <v>7709</v>
      </c>
      <c r="B62" s="3" t="s">
        <v>13</v>
      </c>
      <c r="C62" s="3">
        <v>223295</v>
      </c>
      <c r="D62" s="3">
        <v>4</v>
      </c>
      <c r="E62" s="3">
        <v>235</v>
      </c>
      <c r="F62" s="4">
        <v>2.1422599999999999E-120</v>
      </c>
      <c r="G62" s="3">
        <v>342.25400000000002</v>
      </c>
      <c r="H62" s="3" t="s">
        <v>5477</v>
      </c>
      <c r="I62" s="3" t="s">
        <v>5478</v>
      </c>
      <c r="J62" s="3" t="s">
        <v>16</v>
      </c>
      <c r="K62" s="3" t="s">
        <v>5479</v>
      </c>
      <c r="L62" s="3" t="s">
        <v>5480</v>
      </c>
    </row>
    <row r="63" spans="1:12" x14ac:dyDescent="0.3">
      <c r="A63" s="3" t="s">
        <v>7710</v>
      </c>
      <c r="B63" s="3" t="s">
        <v>13</v>
      </c>
      <c r="C63" s="3">
        <v>224647</v>
      </c>
      <c r="D63" s="3">
        <v>1</v>
      </c>
      <c r="E63" s="3">
        <v>116</v>
      </c>
      <c r="F63" s="4">
        <v>7.5420699999999995E-43</v>
      </c>
      <c r="G63" s="3">
        <v>136.34100000000001</v>
      </c>
      <c r="H63" s="3" t="s">
        <v>5456</v>
      </c>
      <c r="I63" s="3" t="s">
        <v>5457</v>
      </c>
      <c r="J63" s="3" t="s">
        <v>16</v>
      </c>
      <c r="K63" s="3" t="s">
        <v>193</v>
      </c>
      <c r="L63" s="3" t="s">
        <v>5458</v>
      </c>
    </row>
    <row r="64" spans="1:12" x14ac:dyDescent="0.3">
      <c r="A64" s="3" t="s">
        <v>7711</v>
      </c>
      <c r="B64" s="3" t="s">
        <v>13</v>
      </c>
      <c r="C64" s="3">
        <v>223130</v>
      </c>
      <c r="D64" s="3">
        <v>1</v>
      </c>
      <c r="E64" s="3">
        <v>251</v>
      </c>
      <c r="F64" s="4">
        <v>4.4535900000000003E-145</v>
      </c>
      <c r="G64" s="3">
        <v>406.28100000000001</v>
      </c>
      <c r="H64" s="3" t="s">
        <v>5405</v>
      </c>
      <c r="I64" s="3" t="s">
        <v>5406</v>
      </c>
      <c r="J64" s="3" t="s">
        <v>16</v>
      </c>
      <c r="K64" s="3" t="s">
        <v>5407</v>
      </c>
      <c r="L64" s="3" t="s">
        <v>5408</v>
      </c>
    </row>
    <row r="65" spans="1:12" x14ac:dyDescent="0.3">
      <c r="A65" s="3" t="s">
        <v>7712</v>
      </c>
      <c r="B65" s="3" t="s">
        <v>13</v>
      </c>
      <c r="C65" s="3">
        <v>223342</v>
      </c>
      <c r="D65" s="3">
        <v>1</v>
      </c>
      <c r="E65" s="3">
        <v>331</v>
      </c>
      <c r="F65" s="4">
        <v>6.1044099999999998E-117</v>
      </c>
      <c r="G65" s="3">
        <v>340.03</v>
      </c>
      <c r="H65" s="3" t="s">
        <v>5400</v>
      </c>
      <c r="I65" s="3" t="s">
        <v>5401</v>
      </c>
      <c r="J65" s="3" t="s">
        <v>16</v>
      </c>
      <c r="K65" s="3" t="s">
        <v>5402</v>
      </c>
      <c r="L65" s="3" t="s">
        <v>5403</v>
      </c>
    </row>
    <row r="66" spans="1:12" x14ac:dyDescent="0.3">
      <c r="A66" s="3" t="s">
        <v>7713</v>
      </c>
      <c r="B66" s="3" t="s">
        <v>13</v>
      </c>
      <c r="C66" s="3">
        <v>224197</v>
      </c>
      <c r="D66" s="3">
        <v>1</v>
      </c>
      <c r="E66" s="3">
        <v>66</v>
      </c>
      <c r="F66" s="4">
        <v>6.4067999999999995E-35</v>
      </c>
      <c r="G66" s="3">
        <v>112.251</v>
      </c>
      <c r="H66" s="3" t="s">
        <v>5336</v>
      </c>
      <c r="I66" s="3" t="s">
        <v>5337</v>
      </c>
      <c r="J66" s="3" t="s">
        <v>16</v>
      </c>
      <c r="K66" s="3" t="s">
        <v>5338</v>
      </c>
      <c r="L66" s="3" t="s">
        <v>5339</v>
      </c>
    </row>
    <row r="67" spans="1:12" x14ac:dyDescent="0.3">
      <c r="A67" s="3" t="s">
        <v>7714</v>
      </c>
      <c r="B67" s="3" t="s">
        <v>13</v>
      </c>
      <c r="C67" s="3">
        <v>224364</v>
      </c>
      <c r="D67" s="3">
        <v>7</v>
      </c>
      <c r="E67" s="3">
        <v>103</v>
      </c>
      <c r="F67" s="4">
        <v>2.17783E-36</v>
      </c>
      <c r="G67" s="3">
        <v>118.869</v>
      </c>
      <c r="H67" s="3" t="s">
        <v>5321</v>
      </c>
      <c r="I67" s="3" t="s">
        <v>5322</v>
      </c>
      <c r="J67" s="3" t="s">
        <v>16</v>
      </c>
      <c r="K67" s="3" t="s">
        <v>5323</v>
      </c>
      <c r="L67" s="3" t="s">
        <v>5324</v>
      </c>
    </row>
    <row r="68" spans="1:12" x14ac:dyDescent="0.3">
      <c r="A68" s="3" t="s">
        <v>7715</v>
      </c>
      <c r="B68" s="3" t="s">
        <v>13</v>
      </c>
      <c r="C68" s="3">
        <v>223308</v>
      </c>
      <c r="D68" s="3">
        <v>1</v>
      </c>
      <c r="E68" s="3">
        <v>44</v>
      </c>
      <c r="F68" s="4">
        <v>2.9602800000000001E-11</v>
      </c>
      <c r="G68" s="3">
        <v>51.145699999999998</v>
      </c>
      <c r="H68" s="3" t="s">
        <v>5212</v>
      </c>
      <c r="I68" s="3" t="s">
        <v>5213</v>
      </c>
      <c r="J68" s="3" t="s">
        <v>16</v>
      </c>
      <c r="K68" s="3" t="s">
        <v>5214</v>
      </c>
      <c r="L68" s="3" t="s">
        <v>5215</v>
      </c>
    </row>
    <row r="69" spans="1:12" x14ac:dyDescent="0.3">
      <c r="A69" s="3" t="s">
        <v>7716</v>
      </c>
      <c r="B69" s="3" t="s">
        <v>25</v>
      </c>
      <c r="C69" s="3">
        <v>227335</v>
      </c>
      <c r="D69" s="3">
        <v>6</v>
      </c>
      <c r="E69" s="3">
        <v>471</v>
      </c>
      <c r="F69" s="3">
        <v>0</v>
      </c>
      <c r="G69" s="3">
        <v>557.04300000000001</v>
      </c>
      <c r="H69" s="3" t="s">
        <v>885</v>
      </c>
      <c r="I69" s="3" t="s">
        <v>886</v>
      </c>
      <c r="J69" s="3" t="s">
        <v>16</v>
      </c>
      <c r="K69" s="3" t="s">
        <v>16</v>
      </c>
      <c r="L69" s="3" t="s">
        <v>887</v>
      </c>
    </row>
    <row r="70" spans="1:12" x14ac:dyDescent="0.3">
      <c r="A70" s="3" t="s">
        <v>7717</v>
      </c>
      <c r="B70" s="3" t="s">
        <v>13</v>
      </c>
      <c r="C70" s="3">
        <v>223811</v>
      </c>
      <c r="D70" s="3">
        <v>1</v>
      </c>
      <c r="E70" s="3">
        <v>198</v>
      </c>
      <c r="F70" s="4">
        <v>1.4209799999999999E-102</v>
      </c>
      <c r="G70" s="3">
        <v>293.76499999999999</v>
      </c>
      <c r="H70" s="3" t="s">
        <v>913</v>
      </c>
      <c r="I70" s="3" t="s">
        <v>914</v>
      </c>
      <c r="J70" s="3" t="s">
        <v>16</v>
      </c>
      <c r="K70" s="3" t="s">
        <v>915</v>
      </c>
      <c r="L70" s="3" t="s">
        <v>916</v>
      </c>
    </row>
    <row r="71" spans="1:12" x14ac:dyDescent="0.3">
      <c r="A71" s="3" t="s">
        <v>7718</v>
      </c>
      <c r="B71" s="3" t="s">
        <v>13</v>
      </c>
      <c r="C71" s="3">
        <v>223305</v>
      </c>
      <c r="D71" s="3">
        <v>1</v>
      </c>
      <c r="E71" s="3">
        <v>62</v>
      </c>
      <c r="F71" s="4">
        <v>2.4794100000000001E-19</v>
      </c>
      <c r="G71" s="3">
        <v>73.114800000000002</v>
      </c>
      <c r="H71" s="3" t="s">
        <v>922</v>
      </c>
      <c r="I71" s="3" t="s">
        <v>923</v>
      </c>
      <c r="J71" s="3" t="s">
        <v>16</v>
      </c>
      <c r="K71" s="3" t="s">
        <v>924</v>
      </c>
      <c r="L71" s="3" t="s">
        <v>925</v>
      </c>
    </row>
    <row r="72" spans="1:12" x14ac:dyDescent="0.3">
      <c r="A72" s="3" t="s">
        <v>7719</v>
      </c>
      <c r="B72" s="3" t="s">
        <v>25</v>
      </c>
      <c r="C72" s="3">
        <v>412455</v>
      </c>
      <c r="D72" s="3">
        <v>1</v>
      </c>
      <c r="E72" s="3">
        <v>120</v>
      </c>
      <c r="F72" s="4">
        <v>2.93544E-21</v>
      </c>
      <c r="G72" s="3">
        <v>81.938999999999993</v>
      </c>
      <c r="H72" s="3" t="s">
        <v>927</v>
      </c>
      <c r="I72" s="3" t="s">
        <v>928</v>
      </c>
      <c r="J72" s="3" t="s">
        <v>16</v>
      </c>
      <c r="K72" s="3" t="s">
        <v>16</v>
      </c>
      <c r="L72" s="3" t="s">
        <v>929</v>
      </c>
    </row>
    <row r="73" spans="1:12" x14ac:dyDescent="0.3">
      <c r="A73" s="3" t="s">
        <v>7720</v>
      </c>
      <c r="B73" s="3" t="s">
        <v>13</v>
      </c>
      <c r="C73" s="3">
        <v>223332</v>
      </c>
      <c r="D73" s="3">
        <v>1</v>
      </c>
      <c r="E73" s="3">
        <v>86</v>
      </c>
      <c r="F73" s="4">
        <v>1.21469E-32</v>
      </c>
      <c r="G73" s="3">
        <v>107.782</v>
      </c>
      <c r="H73" s="3" t="s">
        <v>1037</v>
      </c>
      <c r="I73" s="3" t="s">
        <v>1038</v>
      </c>
      <c r="J73" s="3" t="s">
        <v>16</v>
      </c>
      <c r="K73" s="3" t="s">
        <v>1039</v>
      </c>
      <c r="L73" s="3" t="s">
        <v>1040</v>
      </c>
    </row>
    <row r="74" spans="1:12" x14ac:dyDescent="0.3">
      <c r="A74" s="3" t="s">
        <v>7721</v>
      </c>
      <c r="B74" s="3" t="s">
        <v>13</v>
      </c>
      <c r="C74" s="3">
        <v>223613</v>
      </c>
      <c r="D74" s="3">
        <v>1</v>
      </c>
      <c r="E74" s="3">
        <v>406</v>
      </c>
      <c r="F74" s="4">
        <v>5.8304899999999999E-135</v>
      </c>
      <c r="G74" s="3">
        <v>397.44400000000002</v>
      </c>
      <c r="H74" s="3" t="s">
        <v>1042</v>
      </c>
      <c r="I74" s="3" t="s">
        <v>1043</v>
      </c>
      <c r="J74" s="3" t="s">
        <v>113</v>
      </c>
      <c r="K74" s="3" t="s">
        <v>1044</v>
      </c>
      <c r="L74" s="3" t="s">
        <v>1045</v>
      </c>
    </row>
    <row r="75" spans="1:12" x14ac:dyDescent="0.3">
      <c r="A75" s="3" t="s">
        <v>7722</v>
      </c>
      <c r="B75" s="3" t="s">
        <v>13</v>
      </c>
      <c r="C75" s="3">
        <v>223262</v>
      </c>
      <c r="D75" s="3">
        <v>1</v>
      </c>
      <c r="E75" s="3">
        <v>89</v>
      </c>
      <c r="F75" s="4">
        <v>6.6607699999999997E-39</v>
      </c>
      <c r="G75" s="3">
        <v>124.22</v>
      </c>
      <c r="H75" s="3" t="s">
        <v>1080</v>
      </c>
      <c r="I75" s="3" t="s">
        <v>1081</v>
      </c>
      <c r="J75" s="3" t="s">
        <v>16</v>
      </c>
      <c r="K75" s="3" t="s">
        <v>1082</v>
      </c>
      <c r="L75" s="3" t="s">
        <v>1083</v>
      </c>
    </row>
    <row r="76" spans="1:12" x14ac:dyDescent="0.3">
      <c r="A76" s="3" t="s">
        <v>7723</v>
      </c>
      <c r="B76" s="3" t="s">
        <v>13</v>
      </c>
      <c r="C76" s="3">
        <v>224572</v>
      </c>
      <c r="D76" s="3">
        <v>2</v>
      </c>
      <c r="E76" s="3">
        <v>118</v>
      </c>
      <c r="F76" s="4">
        <v>3.3374100000000001E-35</v>
      </c>
      <c r="G76" s="3">
        <v>120.131</v>
      </c>
      <c r="H76" s="3" t="s">
        <v>809</v>
      </c>
      <c r="I76" s="3" t="s">
        <v>810</v>
      </c>
      <c r="J76" s="3" t="s">
        <v>16</v>
      </c>
      <c r="K76" s="3" t="s">
        <v>811</v>
      </c>
      <c r="L76" s="3" t="s">
        <v>812</v>
      </c>
    </row>
    <row r="77" spans="1:12" x14ac:dyDescent="0.3">
      <c r="A77" s="3" t="s">
        <v>7724</v>
      </c>
      <c r="B77" s="3" t="s">
        <v>25</v>
      </c>
      <c r="C77" s="3">
        <v>413118</v>
      </c>
      <c r="D77" s="3">
        <v>1</v>
      </c>
      <c r="E77" s="3">
        <v>120</v>
      </c>
      <c r="F77" s="4">
        <v>1.23001E-46</v>
      </c>
      <c r="G77" s="3">
        <v>146.09299999999999</v>
      </c>
      <c r="H77" s="3" t="s">
        <v>4231</v>
      </c>
      <c r="I77" s="3" t="s">
        <v>4232</v>
      </c>
      <c r="J77" s="3" t="s">
        <v>16</v>
      </c>
      <c r="K77" s="3" t="s">
        <v>16</v>
      </c>
      <c r="L77" s="3" t="s">
        <v>4233</v>
      </c>
    </row>
    <row r="78" spans="1:12" x14ac:dyDescent="0.3">
      <c r="A78" s="3" t="s">
        <v>7725</v>
      </c>
      <c r="B78" s="3" t="s">
        <v>25</v>
      </c>
      <c r="C78" s="3">
        <v>412930</v>
      </c>
      <c r="D78" s="3">
        <v>2</v>
      </c>
      <c r="E78" s="3">
        <v>275</v>
      </c>
      <c r="F78" s="4">
        <v>8.5107399999999996E-57</v>
      </c>
      <c r="G78" s="3">
        <v>182.81200000000001</v>
      </c>
      <c r="H78" s="3" t="s">
        <v>4222</v>
      </c>
      <c r="I78" s="3" t="s">
        <v>4223</v>
      </c>
      <c r="J78" s="3" t="s">
        <v>16</v>
      </c>
      <c r="K78" s="3" t="s">
        <v>16</v>
      </c>
      <c r="L78" s="3" t="s">
        <v>4224</v>
      </c>
    </row>
    <row r="79" spans="1:12" x14ac:dyDescent="0.3">
      <c r="A79" s="3" t="s">
        <v>7726</v>
      </c>
      <c r="B79" s="3" t="s">
        <v>13</v>
      </c>
      <c r="C79" s="3">
        <v>225349</v>
      </c>
      <c r="D79" s="3">
        <v>3</v>
      </c>
      <c r="E79" s="3">
        <v>107</v>
      </c>
      <c r="F79" s="4">
        <v>2.08337E-32</v>
      </c>
      <c r="G79" s="3">
        <v>109.009</v>
      </c>
      <c r="H79" s="3" t="s">
        <v>4182</v>
      </c>
      <c r="I79" s="3" t="s">
        <v>4183</v>
      </c>
      <c r="J79" s="3" t="s">
        <v>16</v>
      </c>
      <c r="K79" s="3" t="s">
        <v>193</v>
      </c>
      <c r="L79" s="3" t="s">
        <v>4184</v>
      </c>
    </row>
    <row r="80" spans="1:12" x14ac:dyDescent="0.3">
      <c r="A80" s="3" t="s">
        <v>7727</v>
      </c>
      <c r="B80" s="3" t="s">
        <v>13</v>
      </c>
      <c r="C80" s="3">
        <v>223577</v>
      </c>
      <c r="D80" s="3">
        <v>1</v>
      </c>
      <c r="E80" s="3">
        <v>170</v>
      </c>
      <c r="F80" s="4">
        <v>2.0045099999999999E-69</v>
      </c>
      <c r="G80" s="3">
        <v>207.892</v>
      </c>
      <c r="H80" s="3" t="s">
        <v>563</v>
      </c>
      <c r="I80" s="3" t="s">
        <v>564</v>
      </c>
      <c r="J80" s="3" t="s">
        <v>16</v>
      </c>
      <c r="K80" s="3" t="s">
        <v>123</v>
      </c>
      <c r="L80" s="3" t="s">
        <v>565</v>
      </c>
    </row>
    <row r="81" spans="1:12" x14ac:dyDescent="0.3">
      <c r="A81" s="3" t="s">
        <v>7728</v>
      </c>
      <c r="B81" s="3" t="s">
        <v>13</v>
      </c>
      <c r="C81" s="3">
        <v>226087</v>
      </c>
      <c r="D81" s="3">
        <v>1</v>
      </c>
      <c r="E81" s="3">
        <v>176</v>
      </c>
      <c r="F81" s="4">
        <v>2.6849600000000002E-99</v>
      </c>
      <c r="G81" s="3">
        <v>283.92899999999997</v>
      </c>
      <c r="H81" s="3" t="s">
        <v>3925</v>
      </c>
      <c r="I81" s="3" t="s">
        <v>3926</v>
      </c>
      <c r="J81" s="3" t="s">
        <v>16</v>
      </c>
      <c r="K81" s="3" t="s">
        <v>3927</v>
      </c>
      <c r="L81" s="3" t="s">
        <v>3928</v>
      </c>
    </row>
    <row r="82" spans="1:12" x14ac:dyDescent="0.3">
      <c r="A82" s="3" t="s">
        <v>7729</v>
      </c>
      <c r="B82" s="3" t="s">
        <v>25</v>
      </c>
      <c r="C82" s="3">
        <v>419687</v>
      </c>
      <c r="D82" s="3">
        <v>1</v>
      </c>
      <c r="E82" s="3">
        <v>178</v>
      </c>
      <c r="F82" s="4">
        <v>1.9972099999999999E-31</v>
      </c>
      <c r="G82" s="3">
        <v>111.71899999999999</v>
      </c>
      <c r="H82" s="3" t="s">
        <v>982</v>
      </c>
      <c r="I82" s="3" t="s">
        <v>983</v>
      </c>
      <c r="J82" s="3" t="s">
        <v>16</v>
      </c>
      <c r="K82" s="3" t="s">
        <v>16</v>
      </c>
      <c r="L82" s="3" t="s">
        <v>984</v>
      </c>
    </row>
    <row r="83" spans="1:12" x14ac:dyDescent="0.3">
      <c r="A83" s="3" t="s">
        <v>7730</v>
      </c>
      <c r="B83" s="3" t="s">
        <v>13</v>
      </c>
      <c r="C83" s="3">
        <v>225062</v>
      </c>
      <c r="D83" s="3">
        <v>1</v>
      </c>
      <c r="E83" s="3">
        <v>110</v>
      </c>
      <c r="F83" s="4">
        <v>5.6695400000000002E-45</v>
      </c>
      <c r="G83" s="3">
        <v>141.25800000000001</v>
      </c>
      <c r="H83" s="3" t="s">
        <v>3763</v>
      </c>
      <c r="I83" s="3" t="s">
        <v>3764</v>
      </c>
      <c r="J83" s="3" t="s">
        <v>16</v>
      </c>
      <c r="K83" s="3" t="s">
        <v>3765</v>
      </c>
      <c r="L83" s="3" t="s">
        <v>3766</v>
      </c>
    </row>
    <row r="84" spans="1:12" x14ac:dyDescent="0.3">
      <c r="A84" s="3" t="s">
        <v>7731</v>
      </c>
      <c r="B84" s="3" t="s">
        <v>13</v>
      </c>
      <c r="C84" s="3">
        <v>223847</v>
      </c>
      <c r="D84" s="3">
        <v>1</v>
      </c>
      <c r="E84" s="3">
        <v>91</v>
      </c>
      <c r="F84" s="4">
        <v>1.1440200000000001E-39</v>
      </c>
      <c r="G84" s="3">
        <v>126.474</v>
      </c>
      <c r="H84" s="3" t="s">
        <v>3733</v>
      </c>
      <c r="I84" s="3" t="s">
        <v>3734</v>
      </c>
      <c r="J84" s="3" t="s">
        <v>16</v>
      </c>
      <c r="K84" s="3" t="s">
        <v>3735</v>
      </c>
      <c r="L84" s="3" t="s">
        <v>3736</v>
      </c>
    </row>
    <row r="85" spans="1:12" x14ac:dyDescent="0.3">
      <c r="A85" s="3" t="s">
        <v>7732</v>
      </c>
      <c r="B85" s="3" t="s">
        <v>13</v>
      </c>
      <c r="C85" s="3">
        <v>223306</v>
      </c>
      <c r="D85" s="3">
        <v>2</v>
      </c>
      <c r="E85" s="3">
        <v>87</v>
      </c>
      <c r="F85" s="4">
        <v>8.1175900000000004E-46</v>
      </c>
      <c r="G85" s="3">
        <v>141.60499999999999</v>
      </c>
      <c r="H85" s="3" t="s">
        <v>3338</v>
      </c>
      <c r="I85" s="3" t="s">
        <v>3339</v>
      </c>
      <c r="J85" s="3" t="s">
        <v>16</v>
      </c>
      <c r="K85" s="3" t="s">
        <v>3340</v>
      </c>
      <c r="L85" s="3" t="s">
        <v>3341</v>
      </c>
    </row>
    <row r="86" spans="1:12" x14ac:dyDescent="0.3">
      <c r="A86" s="3" t="s">
        <v>7733</v>
      </c>
      <c r="B86" s="3" t="s">
        <v>13</v>
      </c>
      <c r="C86" s="3">
        <v>224750</v>
      </c>
      <c r="D86" s="3">
        <v>5</v>
      </c>
      <c r="E86" s="3">
        <v>76</v>
      </c>
      <c r="F86" s="4">
        <v>2.7878700000000001E-26</v>
      </c>
      <c r="G86" s="3">
        <v>91.474699999999999</v>
      </c>
      <c r="H86" s="3" t="s">
        <v>3333</v>
      </c>
      <c r="I86" s="3" t="s">
        <v>3334</v>
      </c>
      <c r="J86" s="3" t="s">
        <v>16</v>
      </c>
      <c r="K86" s="3" t="s">
        <v>3335</v>
      </c>
      <c r="L86" s="3" t="s">
        <v>3336</v>
      </c>
    </row>
    <row r="87" spans="1:12" x14ac:dyDescent="0.3">
      <c r="A87" s="3" t="s">
        <v>7734</v>
      </c>
      <c r="B87" s="3" t="s">
        <v>13</v>
      </c>
      <c r="C87" s="3">
        <v>223368</v>
      </c>
      <c r="D87" s="3">
        <v>1</v>
      </c>
      <c r="E87" s="3">
        <v>62</v>
      </c>
      <c r="F87" s="4">
        <v>4.1867100000000001E-17</v>
      </c>
      <c r="G87" s="3">
        <v>67.258700000000005</v>
      </c>
      <c r="H87" s="3" t="s">
        <v>3272</v>
      </c>
      <c r="I87" s="3" t="s">
        <v>3273</v>
      </c>
      <c r="J87" s="3" t="s">
        <v>16</v>
      </c>
      <c r="K87" s="3" t="s">
        <v>3274</v>
      </c>
      <c r="L87" s="3" t="s">
        <v>3275</v>
      </c>
    </row>
    <row r="88" spans="1:12" x14ac:dyDescent="0.3">
      <c r="A88" s="3" t="s">
        <v>7735</v>
      </c>
      <c r="B88" s="3" t="s">
        <v>13</v>
      </c>
      <c r="C88" s="3">
        <v>224639</v>
      </c>
      <c r="D88" s="3">
        <v>1</v>
      </c>
      <c r="E88" s="3">
        <v>119</v>
      </c>
      <c r="F88" s="4">
        <v>1.3659399999999999E-36</v>
      </c>
      <c r="G88" s="3">
        <v>120.83</v>
      </c>
      <c r="H88" s="3" t="s">
        <v>3447</v>
      </c>
      <c r="I88" s="3" t="s">
        <v>3448</v>
      </c>
      <c r="J88" s="3" t="s">
        <v>16</v>
      </c>
      <c r="K88" s="3" t="s">
        <v>1586</v>
      </c>
      <c r="L88" s="3" t="s">
        <v>1588</v>
      </c>
    </row>
    <row r="89" spans="1:12" x14ac:dyDescent="0.3">
      <c r="A89" s="3" t="s">
        <v>7736</v>
      </c>
      <c r="B89" s="3" t="s">
        <v>13</v>
      </c>
      <c r="C89" s="3">
        <v>224059</v>
      </c>
      <c r="D89" s="3">
        <v>2</v>
      </c>
      <c r="E89" s="3">
        <v>224</v>
      </c>
      <c r="F89" s="4">
        <v>8.7763400000000003E-105</v>
      </c>
      <c r="G89" s="3">
        <v>302.50599999999997</v>
      </c>
      <c r="H89" s="3" t="s">
        <v>782</v>
      </c>
      <c r="I89" s="3" t="s">
        <v>783</v>
      </c>
      <c r="J89" s="3" t="s">
        <v>16</v>
      </c>
      <c r="K89" s="3" t="s">
        <v>369</v>
      </c>
      <c r="L89" s="3" t="s">
        <v>784</v>
      </c>
    </row>
    <row r="90" spans="1:12" x14ac:dyDescent="0.3">
      <c r="A90" s="3" t="s">
        <v>7737</v>
      </c>
      <c r="B90" s="3" t="s">
        <v>13</v>
      </c>
      <c r="C90" s="3">
        <v>223311</v>
      </c>
      <c r="D90" s="3">
        <v>1</v>
      </c>
      <c r="E90" s="3">
        <v>185</v>
      </c>
      <c r="F90" s="4">
        <v>1.5980900000000001E-90</v>
      </c>
      <c r="G90" s="3">
        <v>262.12900000000002</v>
      </c>
      <c r="H90" s="3" t="s">
        <v>4397</v>
      </c>
      <c r="I90" s="3" t="s">
        <v>4398</v>
      </c>
      <c r="J90" s="3" t="s">
        <v>16</v>
      </c>
      <c r="K90" s="3" t="s">
        <v>4399</v>
      </c>
      <c r="L90" s="3" t="s">
        <v>4400</v>
      </c>
    </row>
    <row r="91" spans="1:12" x14ac:dyDescent="0.3">
      <c r="A91" s="3" t="s">
        <v>7738</v>
      </c>
      <c r="B91" s="3" t="s">
        <v>13</v>
      </c>
      <c r="C91" s="3">
        <v>223159</v>
      </c>
      <c r="D91" s="3">
        <v>1</v>
      </c>
      <c r="E91" s="3">
        <v>227</v>
      </c>
      <c r="F91" s="4">
        <v>2.1176500000000001E-108</v>
      </c>
      <c r="G91" s="3">
        <v>311.084</v>
      </c>
      <c r="H91" s="3" t="s">
        <v>4534</v>
      </c>
      <c r="I91" s="3" t="s">
        <v>4535</v>
      </c>
      <c r="J91" s="3" t="s">
        <v>16</v>
      </c>
      <c r="K91" s="3" t="s">
        <v>4536</v>
      </c>
      <c r="L91" s="3" t="s">
        <v>4537</v>
      </c>
    </row>
    <row r="92" spans="1:12" x14ac:dyDescent="0.3">
      <c r="A92" s="3" t="s">
        <v>7739</v>
      </c>
      <c r="B92" s="3" t="s">
        <v>13</v>
      </c>
      <c r="C92" s="3">
        <v>223158</v>
      </c>
      <c r="D92" s="3">
        <v>2</v>
      </c>
      <c r="E92" s="3">
        <v>141</v>
      </c>
      <c r="F92" s="4">
        <v>7.3826299999999994E-80</v>
      </c>
      <c r="G92" s="3">
        <v>231.70699999999999</v>
      </c>
      <c r="H92" s="3" t="s">
        <v>4539</v>
      </c>
      <c r="I92" s="3" t="s">
        <v>4540</v>
      </c>
      <c r="J92" s="3" t="s">
        <v>16</v>
      </c>
      <c r="K92" s="3" t="s">
        <v>4541</v>
      </c>
      <c r="L92" s="3" t="s">
        <v>4542</v>
      </c>
    </row>
    <row r="93" spans="1:12" x14ac:dyDescent="0.3">
      <c r="A93" s="3" t="s">
        <v>7740</v>
      </c>
      <c r="B93" s="3" t="s">
        <v>13</v>
      </c>
      <c r="C93" s="3">
        <v>225350</v>
      </c>
      <c r="D93" s="3">
        <v>1</v>
      </c>
      <c r="E93" s="3">
        <v>95</v>
      </c>
      <c r="F93" s="4">
        <v>5.0300900000000002E-36</v>
      </c>
      <c r="G93" s="3">
        <v>117.458</v>
      </c>
      <c r="H93" s="3" t="s">
        <v>4563</v>
      </c>
      <c r="I93" s="3" t="s">
        <v>4564</v>
      </c>
      <c r="J93" s="3" t="s">
        <v>16</v>
      </c>
      <c r="K93" s="3" t="s">
        <v>4565</v>
      </c>
      <c r="L93" s="3" t="s">
        <v>4566</v>
      </c>
    </row>
    <row r="94" spans="1:12" x14ac:dyDescent="0.3">
      <c r="A94" s="3" t="s">
        <v>7741</v>
      </c>
      <c r="B94" s="3" t="s">
        <v>13</v>
      </c>
      <c r="C94" s="3">
        <v>223850</v>
      </c>
      <c r="D94" s="3">
        <v>1</v>
      </c>
      <c r="E94" s="3">
        <v>155</v>
      </c>
      <c r="F94" s="4">
        <v>3.9073199999999998E-47</v>
      </c>
      <c r="G94" s="3">
        <v>150.119</v>
      </c>
      <c r="H94" s="3" t="s">
        <v>4573</v>
      </c>
      <c r="I94" s="3" t="s">
        <v>4574</v>
      </c>
      <c r="J94" s="3" t="s">
        <v>16</v>
      </c>
      <c r="K94" s="3" t="s">
        <v>4575</v>
      </c>
      <c r="L94" s="3" t="s">
        <v>4576</v>
      </c>
    </row>
    <row r="95" spans="1:12" x14ac:dyDescent="0.3">
      <c r="A95" s="3" t="s">
        <v>7742</v>
      </c>
      <c r="B95" s="3" t="s">
        <v>13</v>
      </c>
      <c r="C95" s="3">
        <v>224298</v>
      </c>
      <c r="D95" s="3">
        <v>1</v>
      </c>
      <c r="E95" s="3">
        <v>126</v>
      </c>
      <c r="F95" s="4">
        <v>4.2011600000000003E-28</v>
      </c>
      <c r="G95" s="3">
        <v>100.38</v>
      </c>
      <c r="H95" s="3" t="s">
        <v>4588</v>
      </c>
      <c r="I95" s="3" t="s">
        <v>4589</v>
      </c>
      <c r="J95" s="3" t="s">
        <v>16</v>
      </c>
      <c r="K95" s="3" t="s">
        <v>4590</v>
      </c>
      <c r="L95" s="3" t="s">
        <v>4591</v>
      </c>
    </row>
    <row r="96" spans="1:12" x14ac:dyDescent="0.3">
      <c r="A96" s="3" t="s">
        <v>7743</v>
      </c>
      <c r="B96" s="3" t="s">
        <v>13</v>
      </c>
      <c r="C96" s="3">
        <v>224082</v>
      </c>
      <c r="D96" s="3">
        <v>1</v>
      </c>
      <c r="E96" s="3">
        <v>436</v>
      </c>
      <c r="F96" s="3">
        <v>0</v>
      </c>
      <c r="G96" s="3">
        <v>694.70299999999997</v>
      </c>
      <c r="H96" s="3" t="s">
        <v>4601</v>
      </c>
      <c r="I96" s="3" t="s">
        <v>4602</v>
      </c>
      <c r="J96" s="3" t="s">
        <v>16</v>
      </c>
      <c r="K96" s="3" t="s">
        <v>4603</v>
      </c>
      <c r="L96" s="3" t="s">
        <v>4604</v>
      </c>
    </row>
    <row r="97" spans="1:12" x14ac:dyDescent="0.3">
      <c r="A97" s="3" t="s">
        <v>7744</v>
      </c>
      <c r="B97" s="3" t="s">
        <v>25</v>
      </c>
      <c r="C97" s="3">
        <v>412293</v>
      </c>
      <c r="D97" s="3">
        <v>74</v>
      </c>
      <c r="E97" s="3">
        <v>212</v>
      </c>
      <c r="F97" s="4">
        <v>3.9653000000000002E-20</v>
      </c>
      <c r="G97" s="3">
        <v>86.241799999999998</v>
      </c>
      <c r="H97" s="3" t="s">
        <v>1548</v>
      </c>
      <c r="I97" s="3" t="s">
        <v>4712</v>
      </c>
      <c r="J97" s="3" t="s">
        <v>99</v>
      </c>
      <c r="K97" s="3" t="s">
        <v>16</v>
      </c>
      <c r="L97" s="3" t="s">
        <v>4713</v>
      </c>
    </row>
    <row r="98" spans="1:12" x14ac:dyDescent="0.3">
      <c r="A98" s="3" t="s">
        <v>7745</v>
      </c>
      <c r="B98" s="3" t="s">
        <v>13</v>
      </c>
      <c r="C98" s="3">
        <v>223151</v>
      </c>
      <c r="D98" s="3">
        <v>84</v>
      </c>
      <c r="E98" s="3">
        <v>199</v>
      </c>
      <c r="F98" s="4">
        <v>1.30532E-27</v>
      </c>
      <c r="G98" s="3">
        <v>100.878</v>
      </c>
      <c r="H98" s="3" t="s">
        <v>1664</v>
      </c>
      <c r="I98" s="3" t="s">
        <v>1665</v>
      </c>
      <c r="J98" s="3" t="s">
        <v>16</v>
      </c>
      <c r="K98" s="3" t="s">
        <v>1666</v>
      </c>
      <c r="L98" s="3" t="s">
        <v>1667</v>
      </c>
    </row>
    <row r="99" spans="1:12" x14ac:dyDescent="0.3">
      <c r="A99" s="3" t="s">
        <v>7746</v>
      </c>
      <c r="B99" s="3" t="s">
        <v>25</v>
      </c>
      <c r="C99" s="3">
        <v>419765</v>
      </c>
      <c r="D99" s="3">
        <v>6</v>
      </c>
      <c r="E99" s="3">
        <v>92</v>
      </c>
      <c r="F99" s="3">
        <v>4.6686499999999999E-3</v>
      </c>
      <c r="G99" s="3">
        <v>33.6233</v>
      </c>
      <c r="H99" s="3" t="s">
        <v>1459</v>
      </c>
      <c r="I99" s="3" t="s">
        <v>1460</v>
      </c>
      <c r="J99" s="3" t="s">
        <v>16</v>
      </c>
      <c r="K99" s="3" t="s">
        <v>16</v>
      </c>
      <c r="L99" s="3" t="s">
        <v>1461</v>
      </c>
    </row>
    <row r="100" spans="1:12" x14ac:dyDescent="0.3">
      <c r="A100" s="3" t="s">
        <v>7747</v>
      </c>
      <c r="B100" s="3" t="s">
        <v>13</v>
      </c>
      <c r="C100" s="3">
        <v>224282</v>
      </c>
      <c r="D100" s="3">
        <v>1</v>
      </c>
      <c r="E100" s="3">
        <v>354</v>
      </c>
      <c r="F100" s="4">
        <v>9.0206799999999994E-151</v>
      </c>
      <c r="G100" s="3">
        <v>428.56</v>
      </c>
      <c r="H100" s="3" t="s">
        <v>624</v>
      </c>
      <c r="I100" s="3" t="s">
        <v>625</v>
      </c>
      <c r="J100" s="3" t="s">
        <v>16</v>
      </c>
      <c r="K100" s="3" t="s">
        <v>626</v>
      </c>
      <c r="L100" s="3" t="s">
        <v>627</v>
      </c>
    </row>
    <row r="101" spans="1:12" x14ac:dyDescent="0.3">
      <c r="A101" s="3" t="s">
        <v>7748</v>
      </c>
      <c r="B101" s="3" t="s">
        <v>25</v>
      </c>
      <c r="C101" s="3">
        <v>223582</v>
      </c>
      <c r="D101" s="3">
        <v>1</v>
      </c>
      <c r="E101" s="3">
        <v>79</v>
      </c>
      <c r="F101" s="4">
        <v>2.2825200000000001E-22</v>
      </c>
      <c r="G101" s="3">
        <v>88.222700000000003</v>
      </c>
      <c r="H101" s="3" t="s">
        <v>4835</v>
      </c>
      <c r="I101" s="3" t="s">
        <v>4836</v>
      </c>
      <c r="J101" s="3" t="s">
        <v>113</v>
      </c>
      <c r="K101" s="3" t="s">
        <v>16</v>
      </c>
      <c r="L101" s="3" t="s">
        <v>4837</v>
      </c>
    </row>
    <row r="102" spans="1:12" x14ac:dyDescent="0.3">
      <c r="A102" s="3" t="s">
        <v>7749</v>
      </c>
      <c r="B102" s="3" t="s">
        <v>13</v>
      </c>
      <c r="C102" s="3">
        <v>224836</v>
      </c>
      <c r="D102" s="3">
        <v>1</v>
      </c>
      <c r="E102" s="3">
        <v>88</v>
      </c>
      <c r="F102" s="4">
        <v>2.5608299999999998E-30</v>
      </c>
      <c r="G102" s="3">
        <v>102.261</v>
      </c>
      <c r="H102" s="3" t="s">
        <v>4981</v>
      </c>
      <c r="I102" s="3" t="s">
        <v>4982</v>
      </c>
      <c r="J102" s="3" t="s">
        <v>16</v>
      </c>
      <c r="K102" s="3" t="s">
        <v>4983</v>
      </c>
      <c r="L102" s="3" t="s">
        <v>4984</v>
      </c>
    </row>
    <row r="103" spans="1:12" x14ac:dyDescent="0.3">
      <c r="A103" s="3" t="s">
        <v>7750</v>
      </c>
      <c r="B103" s="3" t="s">
        <v>13</v>
      </c>
      <c r="C103" s="3">
        <v>225594</v>
      </c>
      <c r="D103" s="3">
        <v>1</v>
      </c>
      <c r="E103" s="3">
        <v>98</v>
      </c>
      <c r="F103" s="4">
        <v>2.8322899999999998E-44</v>
      </c>
      <c r="G103" s="3">
        <v>138.72300000000001</v>
      </c>
      <c r="H103" s="3" t="s">
        <v>5160</v>
      </c>
      <c r="I103" s="3" t="s">
        <v>5161</v>
      </c>
      <c r="J103" s="3" t="s">
        <v>16</v>
      </c>
      <c r="K103" s="3" t="s">
        <v>5162</v>
      </c>
      <c r="L103" s="3" t="s">
        <v>5163</v>
      </c>
    </row>
    <row r="104" spans="1:12" x14ac:dyDescent="0.3">
      <c r="A104" s="3" t="s">
        <v>7751</v>
      </c>
      <c r="B104" s="3" t="s">
        <v>13</v>
      </c>
      <c r="C104" s="3">
        <v>224101</v>
      </c>
      <c r="D104" s="3">
        <v>7</v>
      </c>
      <c r="E104" s="3">
        <v>260</v>
      </c>
      <c r="F104" s="4">
        <v>2.4091499999999999E-76</v>
      </c>
      <c r="G104" s="3">
        <v>232.18799999999999</v>
      </c>
      <c r="H104" s="3" t="s">
        <v>5119</v>
      </c>
      <c r="I104" s="3" t="s">
        <v>5120</v>
      </c>
      <c r="J104" s="3" t="s">
        <v>16</v>
      </c>
      <c r="K104" s="3" t="s">
        <v>5121</v>
      </c>
      <c r="L104" s="3" t="s">
        <v>5122</v>
      </c>
    </row>
    <row r="105" spans="1:12" x14ac:dyDescent="0.3">
      <c r="A105" s="3" t="s">
        <v>7752</v>
      </c>
      <c r="B105" s="3" t="s">
        <v>25</v>
      </c>
      <c r="C105" s="3">
        <v>413100</v>
      </c>
      <c r="D105" s="3">
        <v>1</v>
      </c>
      <c r="E105" s="3">
        <v>77</v>
      </c>
      <c r="F105" s="4">
        <v>1.30374E-22</v>
      </c>
      <c r="G105" s="3">
        <v>84.474400000000003</v>
      </c>
      <c r="H105" s="3" t="s">
        <v>7187</v>
      </c>
      <c r="I105" s="3" t="s">
        <v>7631</v>
      </c>
      <c r="J105" s="3" t="s">
        <v>113</v>
      </c>
      <c r="K105" s="3" t="s">
        <v>16</v>
      </c>
      <c r="L105" s="3" t="s">
        <v>7188</v>
      </c>
    </row>
    <row r="106" spans="1:12" x14ac:dyDescent="0.3">
      <c r="A106" s="3" t="s">
        <v>7753</v>
      </c>
      <c r="B106" s="3" t="s">
        <v>13</v>
      </c>
      <c r="C106" s="3">
        <v>223117</v>
      </c>
      <c r="D106" s="3">
        <v>8</v>
      </c>
      <c r="E106" s="3">
        <v>320</v>
      </c>
      <c r="F106" s="4">
        <v>7.0727900000000002E-147</v>
      </c>
      <c r="G106" s="3">
        <v>415.79899999999998</v>
      </c>
      <c r="H106" s="3" t="s">
        <v>3142</v>
      </c>
      <c r="I106" s="3" t="s">
        <v>3143</v>
      </c>
      <c r="J106" s="3" t="s">
        <v>16</v>
      </c>
      <c r="K106" s="3" t="s">
        <v>986</v>
      </c>
      <c r="L106" s="3" t="s">
        <v>988</v>
      </c>
    </row>
    <row r="107" spans="1:12" x14ac:dyDescent="0.3">
      <c r="A107" s="3" t="s">
        <v>7754</v>
      </c>
      <c r="B107" s="3" t="s">
        <v>25</v>
      </c>
      <c r="C107" s="3">
        <v>226234</v>
      </c>
      <c r="D107" s="3">
        <v>1</v>
      </c>
      <c r="E107" s="3">
        <v>273</v>
      </c>
      <c r="F107" s="4">
        <v>2.17604E-32</v>
      </c>
      <c r="G107" s="3">
        <v>124.087</v>
      </c>
      <c r="H107" s="3" t="s">
        <v>2957</v>
      </c>
      <c r="I107" s="3" t="s">
        <v>2958</v>
      </c>
      <c r="J107" s="3" t="s">
        <v>99</v>
      </c>
      <c r="K107" s="3" t="s">
        <v>16</v>
      </c>
      <c r="L107" s="3" t="s">
        <v>2959</v>
      </c>
    </row>
    <row r="108" spans="1:12" x14ac:dyDescent="0.3">
      <c r="A108" s="3" t="s">
        <v>7755</v>
      </c>
      <c r="B108" s="3" t="s">
        <v>13</v>
      </c>
      <c r="C108" s="3">
        <v>223556</v>
      </c>
      <c r="D108" s="3">
        <v>1</v>
      </c>
      <c r="E108" s="3">
        <v>706</v>
      </c>
      <c r="F108" s="3">
        <v>0</v>
      </c>
      <c r="G108" s="3">
        <v>1082.6600000000001</v>
      </c>
      <c r="H108" s="3" t="s">
        <v>558</v>
      </c>
      <c r="I108" s="3" t="s">
        <v>559</v>
      </c>
      <c r="J108" s="3" t="s">
        <v>16</v>
      </c>
      <c r="K108" s="3" t="s">
        <v>560</v>
      </c>
      <c r="L108" s="3" t="s">
        <v>561</v>
      </c>
    </row>
    <row r="109" spans="1:12" x14ac:dyDescent="0.3">
      <c r="A109" s="3" t="s">
        <v>7756</v>
      </c>
      <c r="B109" s="3" t="s">
        <v>13</v>
      </c>
      <c r="C109" s="3">
        <v>223126</v>
      </c>
      <c r="D109" s="3">
        <v>1</v>
      </c>
      <c r="E109" s="3">
        <v>136</v>
      </c>
      <c r="F109" s="4">
        <v>1.2061400000000001E-69</v>
      </c>
      <c r="G109" s="3">
        <v>205.15799999999999</v>
      </c>
      <c r="H109" s="3" t="s">
        <v>548</v>
      </c>
      <c r="I109" s="3" t="s">
        <v>549</v>
      </c>
      <c r="J109" s="3" t="s">
        <v>16</v>
      </c>
      <c r="K109" s="3" t="s">
        <v>550</v>
      </c>
      <c r="L109" s="3" t="s">
        <v>551</v>
      </c>
    </row>
    <row r="110" spans="1:12" x14ac:dyDescent="0.3">
      <c r="A110" s="3" t="s">
        <v>7757</v>
      </c>
      <c r="B110" s="3" t="s">
        <v>25</v>
      </c>
      <c r="C110" s="3">
        <v>223532</v>
      </c>
      <c r="D110" s="3">
        <v>75</v>
      </c>
      <c r="E110" s="3">
        <v>129</v>
      </c>
      <c r="F110" s="3">
        <v>1.3354400000000001E-4</v>
      </c>
      <c r="G110" s="3">
        <v>39.979900000000001</v>
      </c>
      <c r="H110" s="3" t="s">
        <v>846</v>
      </c>
      <c r="I110" s="3" t="s">
        <v>847</v>
      </c>
      <c r="J110" s="3" t="s">
        <v>99</v>
      </c>
      <c r="K110" s="3" t="s">
        <v>16</v>
      </c>
      <c r="L110" s="3" t="s">
        <v>848</v>
      </c>
    </row>
    <row r="111" spans="1:12" x14ac:dyDescent="0.3">
      <c r="A111" s="3" t="s">
        <v>7758</v>
      </c>
      <c r="B111" s="3" t="s">
        <v>13</v>
      </c>
      <c r="C111" s="3">
        <v>224393</v>
      </c>
      <c r="D111" s="3">
        <v>1</v>
      </c>
      <c r="E111" s="3">
        <v>65</v>
      </c>
      <c r="F111" s="4">
        <v>6.5970499999999998E-21</v>
      </c>
      <c r="G111" s="3">
        <v>76.872799999999998</v>
      </c>
      <c r="H111" s="3" t="s">
        <v>1245</v>
      </c>
      <c r="I111" s="3" t="s">
        <v>1246</v>
      </c>
      <c r="J111" s="3" t="s">
        <v>16</v>
      </c>
      <c r="K111" s="3" t="s">
        <v>59</v>
      </c>
      <c r="L111" s="3" t="s">
        <v>1247</v>
      </c>
    </row>
    <row r="112" spans="1:12" x14ac:dyDescent="0.3">
      <c r="A112" s="3" t="s">
        <v>7759</v>
      </c>
      <c r="B112" s="3" t="s">
        <v>13</v>
      </c>
      <c r="C112" s="3">
        <v>223412</v>
      </c>
      <c r="D112" s="3">
        <v>2</v>
      </c>
      <c r="E112" s="3">
        <v>114</v>
      </c>
      <c r="F112" s="4">
        <v>6.8750699999999995E-60</v>
      </c>
      <c r="G112" s="3">
        <v>179.333</v>
      </c>
      <c r="H112" s="3" t="s">
        <v>2179</v>
      </c>
      <c r="I112" s="3" t="s">
        <v>2180</v>
      </c>
      <c r="J112" s="3" t="s">
        <v>16</v>
      </c>
      <c r="K112" s="3" t="s">
        <v>2181</v>
      </c>
      <c r="L112" s="3" t="s">
        <v>2182</v>
      </c>
    </row>
    <row r="113" spans="1:12" x14ac:dyDescent="0.3">
      <c r="A113" s="3" t="s">
        <v>7760</v>
      </c>
      <c r="B113" s="3" t="s">
        <v>25</v>
      </c>
      <c r="C113" s="3">
        <v>224639</v>
      </c>
      <c r="D113" s="3">
        <v>3</v>
      </c>
      <c r="E113" s="3">
        <v>125</v>
      </c>
      <c r="F113" s="4">
        <v>3.6078800000000003E-30</v>
      </c>
      <c r="G113" s="3">
        <v>104.651</v>
      </c>
      <c r="H113" s="3" t="s">
        <v>1586</v>
      </c>
      <c r="I113" s="3" t="s">
        <v>1587</v>
      </c>
      <c r="J113" s="3" t="s">
        <v>16</v>
      </c>
      <c r="K113" s="3" t="s">
        <v>16</v>
      </c>
      <c r="L113" s="3" t="s">
        <v>1588</v>
      </c>
    </row>
    <row r="114" spans="1:12" x14ac:dyDescent="0.3">
      <c r="A114" s="3" t="s">
        <v>7761</v>
      </c>
      <c r="B114" s="3" t="s">
        <v>13</v>
      </c>
      <c r="C114" s="3">
        <v>223661</v>
      </c>
      <c r="D114" s="3">
        <v>1</v>
      </c>
      <c r="E114" s="3">
        <v>228</v>
      </c>
      <c r="F114" s="4">
        <v>2.7619100000000001E-146</v>
      </c>
      <c r="G114" s="3">
        <v>407.04599999999999</v>
      </c>
      <c r="H114" s="3" t="s">
        <v>2063</v>
      </c>
      <c r="I114" s="3" t="s">
        <v>2064</v>
      </c>
      <c r="J114" s="3" t="s">
        <v>16</v>
      </c>
      <c r="K114" s="3" t="s">
        <v>427</v>
      </c>
      <c r="L114" s="3" t="s">
        <v>2065</v>
      </c>
    </row>
    <row r="115" spans="1:12" x14ac:dyDescent="0.3">
      <c r="A115" s="3" t="s">
        <v>7762</v>
      </c>
      <c r="B115" s="3" t="s">
        <v>13</v>
      </c>
      <c r="C115" s="3">
        <v>223656</v>
      </c>
      <c r="D115" s="3">
        <v>1</v>
      </c>
      <c r="E115" s="3">
        <v>233</v>
      </c>
      <c r="F115" s="4">
        <v>7.3645900000000006E-30</v>
      </c>
      <c r="G115" s="3">
        <v>114.68300000000001</v>
      </c>
      <c r="H115" s="3" t="s">
        <v>473</v>
      </c>
      <c r="I115" s="3" t="s">
        <v>474</v>
      </c>
      <c r="J115" s="3" t="s">
        <v>113</v>
      </c>
      <c r="K115" s="3" t="s">
        <v>475</v>
      </c>
      <c r="L115" s="3" t="s">
        <v>476</v>
      </c>
    </row>
    <row r="116" spans="1:12" x14ac:dyDescent="0.3">
      <c r="A116" s="3" t="s">
        <v>7763</v>
      </c>
      <c r="B116" s="3" t="s">
        <v>13</v>
      </c>
      <c r="C116" s="3">
        <v>223142</v>
      </c>
      <c r="D116" s="3">
        <v>1</v>
      </c>
      <c r="E116" s="3">
        <v>476</v>
      </c>
      <c r="F116" s="3">
        <v>0</v>
      </c>
      <c r="G116" s="3">
        <v>799.86099999999999</v>
      </c>
      <c r="H116" s="3" t="s">
        <v>2041</v>
      </c>
      <c r="I116" s="3" t="s">
        <v>2042</v>
      </c>
      <c r="J116" s="3" t="s">
        <v>16</v>
      </c>
      <c r="K116" s="3" t="s">
        <v>2043</v>
      </c>
      <c r="L116" s="3" t="s">
        <v>2044</v>
      </c>
    </row>
    <row r="117" spans="1:12" x14ac:dyDescent="0.3">
      <c r="A117" s="3" t="s">
        <v>7764</v>
      </c>
      <c r="B117" s="3" t="s">
        <v>13</v>
      </c>
      <c r="C117" s="3">
        <v>223975</v>
      </c>
      <c r="D117" s="3">
        <v>17</v>
      </c>
      <c r="E117" s="3">
        <v>172</v>
      </c>
      <c r="F117" s="4">
        <v>6.0138000000000003E-70</v>
      </c>
      <c r="G117" s="3">
        <v>209.86099999999999</v>
      </c>
      <c r="H117" s="3" t="s">
        <v>3254</v>
      </c>
      <c r="I117" s="3" t="s">
        <v>3255</v>
      </c>
      <c r="J117" s="3" t="s">
        <v>16</v>
      </c>
      <c r="K117" s="3" t="s">
        <v>1637</v>
      </c>
      <c r="L117" s="3" t="s">
        <v>3256</v>
      </c>
    </row>
    <row r="118" spans="1:12" x14ac:dyDescent="0.3">
      <c r="A118" s="3" t="s">
        <v>7765</v>
      </c>
      <c r="B118" s="3" t="s">
        <v>13</v>
      </c>
      <c r="C118" s="3">
        <v>223110</v>
      </c>
      <c r="D118" s="3">
        <v>5</v>
      </c>
      <c r="E118" s="3">
        <v>301</v>
      </c>
      <c r="F118" s="4">
        <v>3.7640299999999998E-158</v>
      </c>
      <c r="G118" s="3">
        <v>443.13099999999997</v>
      </c>
      <c r="H118" s="3" t="s">
        <v>2607</v>
      </c>
      <c r="I118" s="3" t="s">
        <v>2608</v>
      </c>
      <c r="J118" s="3" t="s">
        <v>16</v>
      </c>
      <c r="K118" s="3" t="s">
        <v>2171</v>
      </c>
      <c r="L118" s="3" t="s">
        <v>2609</v>
      </c>
    </row>
    <row r="119" spans="1:12" x14ac:dyDescent="0.3">
      <c r="A119" s="3" t="s">
        <v>7766</v>
      </c>
      <c r="B119" s="3" t="s">
        <v>13</v>
      </c>
      <c r="C119" s="3">
        <v>224108</v>
      </c>
      <c r="D119" s="3">
        <v>1</v>
      </c>
      <c r="E119" s="3">
        <v>239</v>
      </c>
      <c r="F119" s="4">
        <v>1.0146999999999999E-96</v>
      </c>
      <c r="G119" s="3">
        <v>282.59399999999999</v>
      </c>
      <c r="H119" s="3" t="s">
        <v>1235</v>
      </c>
      <c r="I119" s="3" t="s">
        <v>1236</v>
      </c>
      <c r="J119" s="3" t="s">
        <v>16</v>
      </c>
      <c r="K119" s="3" t="s">
        <v>1237</v>
      </c>
      <c r="L119" s="3" t="s">
        <v>1238</v>
      </c>
    </row>
    <row r="120" spans="1:12" x14ac:dyDescent="0.3">
      <c r="A120" s="3" t="s">
        <v>7767</v>
      </c>
      <c r="B120" s="3" t="s">
        <v>25</v>
      </c>
      <c r="C120" s="3">
        <v>418431</v>
      </c>
      <c r="D120" s="3">
        <v>62</v>
      </c>
      <c r="E120" s="3">
        <v>146</v>
      </c>
      <c r="F120" s="4">
        <v>7.2266199999999999E-7</v>
      </c>
      <c r="G120" s="3">
        <v>46.156799999999997</v>
      </c>
      <c r="H120" s="3" t="s">
        <v>2287</v>
      </c>
      <c r="I120" s="3" t="s">
        <v>2788</v>
      </c>
      <c r="J120" s="3" t="s">
        <v>99</v>
      </c>
      <c r="K120" s="3" t="s">
        <v>16</v>
      </c>
      <c r="L120" s="3" t="s">
        <v>2789</v>
      </c>
    </row>
    <row r="121" spans="1:12" x14ac:dyDescent="0.3">
      <c r="A121" s="3" t="s">
        <v>7768</v>
      </c>
      <c r="B121" s="3" t="s">
        <v>13</v>
      </c>
      <c r="C121" s="3">
        <v>223369</v>
      </c>
      <c r="D121" s="3">
        <v>1</v>
      </c>
      <c r="E121" s="3">
        <v>118</v>
      </c>
      <c r="F121" s="4">
        <v>1.0873E-61</v>
      </c>
      <c r="G121" s="3">
        <v>183.96899999999999</v>
      </c>
      <c r="H121" s="3" t="s">
        <v>3267</v>
      </c>
      <c r="I121" s="3" t="s">
        <v>3268</v>
      </c>
      <c r="J121" s="3" t="s">
        <v>16</v>
      </c>
      <c r="K121" s="3" t="s">
        <v>3269</v>
      </c>
      <c r="L121" s="3" t="s">
        <v>3270</v>
      </c>
    </row>
    <row r="122" spans="1:12" x14ac:dyDescent="0.3">
      <c r="A122" s="3" t="s">
        <v>7769</v>
      </c>
      <c r="B122" s="3" t="s">
        <v>13</v>
      </c>
      <c r="C122" s="3">
        <v>223367</v>
      </c>
      <c r="D122" s="3">
        <v>1</v>
      </c>
      <c r="E122" s="3">
        <v>165</v>
      </c>
      <c r="F122" s="4">
        <v>7.1234100000000004E-79</v>
      </c>
      <c r="G122" s="3">
        <v>231.732</v>
      </c>
      <c r="H122" s="3" t="s">
        <v>3277</v>
      </c>
      <c r="I122" s="3" t="s">
        <v>3278</v>
      </c>
      <c r="J122" s="3" t="s">
        <v>16</v>
      </c>
      <c r="K122" s="3" t="s">
        <v>3279</v>
      </c>
      <c r="L122" s="3" t="s">
        <v>3280</v>
      </c>
    </row>
    <row r="123" spans="1:12" x14ac:dyDescent="0.3">
      <c r="A123" s="3" t="s">
        <v>7770</v>
      </c>
      <c r="B123" s="3" t="s">
        <v>25</v>
      </c>
      <c r="C123" s="3">
        <v>226451</v>
      </c>
      <c r="D123" s="3">
        <v>30</v>
      </c>
      <c r="E123" s="3">
        <v>160</v>
      </c>
      <c r="F123" s="4">
        <v>1.50721E-19</v>
      </c>
      <c r="G123" s="3">
        <v>85.591099999999997</v>
      </c>
      <c r="H123" s="3" t="s">
        <v>611</v>
      </c>
      <c r="I123" s="3" t="s">
        <v>612</v>
      </c>
      <c r="J123" s="3" t="s">
        <v>99</v>
      </c>
      <c r="K123" s="3" t="s">
        <v>16</v>
      </c>
      <c r="L123" s="3" t="s">
        <v>613</v>
      </c>
    </row>
    <row r="124" spans="1:12" x14ac:dyDescent="0.3">
      <c r="A124" s="3" t="s">
        <v>7770</v>
      </c>
      <c r="B124" s="3" t="s">
        <v>25</v>
      </c>
      <c r="C124" s="3">
        <v>227779</v>
      </c>
      <c r="D124" s="3">
        <v>246</v>
      </c>
      <c r="E124" s="3">
        <v>428</v>
      </c>
      <c r="F124" s="4">
        <v>8.5121699999999993E-18</v>
      </c>
      <c r="G124" s="3">
        <v>84.082300000000004</v>
      </c>
      <c r="H124" s="3" t="s">
        <v>1153</v>
      </c>
      <c r="I124" s="3" t="s">
        <v>1154</v>
      </c>
      <c r="J124" s="3" t="s">
        <v>113</v>
      </c>
      <c r="K124" s="3" t="s">
        <v>16</v>
      </c>
      <c r="L124" s="3" t="s">
        <v>1155</v>
      </c>
    </row>
    <row r="125" spans="1:12" x14ac:dyDescent="0.3">
      <c r="A125" s="3" t="s">
        <v>7771</v>
      </c>
      <c r="B125" s="3" t="s">
        <v>13</v>
      </c>
      <c r="C125" s="3">
        <v>223296</v>
      </c>
      <c r="D125" s="3">
        <v>1</v>
      </c>
      <c r="E125" s="3">
        <v>194</v>
      </c>
      <c r="F125" s="4">
        <v>2.1962100000000002E-106</v>
      </c>
      <c r="G125" s="3">
        <v>303.38400000000001</v>
      </c>
      <c r="H125" s="3" t="s">
        <v>3284</v>
      </c>
      <c r="I125" s="3" t="s">
        <v>3285</v>
      </c>
      <c r="J125" s="3" t="s">
        <v>16</v>
      </c>
      <c r="K125" s="3" t="s">
        <v>369</v>
      </c>
      <c r="L125" s="3" t="s">
        <v>3286</v>
      </c>
    </row>
    <row r="126" spans="1:12" x14ac:dyDescent="0.3">
      <c r="A126" s="3" t="s">
        <v>7772</v>
      </c>
      <c r="B126" s="3" t="s">
        <v>13</v>
      </c>
      <c r="C126" s="3">
        <v>223340</v>
      </c>
      <c r="D126" s="3">
        <v>1</v>
      </c>
      <c r="E126" s="3">
        <v>165</v>
      </c>
      <c r="F126" s="4">
        <v>8.9527299999999994E-49</v>
      </c>
      <c r="G126" s="3">
        <v>155.17599999999999</v>
      </c>
      <c r="H126" s="3" t="s">
        <v>3293</v>
      </c>
      <c r="I126" s="3" t="s">
        <v>3294</v>
      </c>
      <c r="J126" s="3" t="s">
        <v>16</v>
      </c>
      <c r="K126" s="3" t="s">
        <v>3295</v>
      </c>
      <c r="L126" s="3" t="s">
        <v>3296</v>
      </c>
    </row>
    <row r="127" spans="1:12" x14ac:dyDescent="0.3">
      <c r="A127" s="3" t="s">
        <v>7773</v>
      </c>
      <c r="B127" s="3" t="s">
        <v>13</v>
      </c>
      <c r="C127" s="3">
        <v>223285</v>
      </c>
      <c r="D127" s="3">
        <v>5</v>
      </c>
      <c r="E127" s="3">
        <v>278</v>
      </c>
      <c r="F127" s="4">
        <v>7.9250599999999999E-98</v>
      </c>
      <c r="G127" s="3">
        <v>287.654</v>
      </c>
      <c r="H127" s="3" t="s">
        <v>3298</v>
      </c>
      <c r="I127" s="3" t="s">
        <v>3299</v>
      </c>
      <c r="J127" s="3" t="s">
        <v>16</v>
      </c>
      <c r="K127" s="3" t="s">
        <v>3300</v>
      </c>
      <c r="L127" s="3" t="s">
        <v>3301</v>
      </c>
    </row>
    <row r="128" spans="1:12" x14ac:dyDescent="0.3">
      <c r="A128" s="3" t="s">
        <v>7774</v>
      </c>
      <c r="B128" s="3" t="s">
        <v>13</v>
      </c>
      <c r="C128" s="3">
        <v>223562</v>
      </c>
      <c r="D128" s="3">
        <v>1</v>
      </c>
      <c r="E128" s="3">
        <v>531</v>
      </c>
      <c r="F128" s="3">
        <v>0</v>
      </c>
      <c r="G128" s="3">
        <v>594.22799999999995</v>
      </c>
      <c r="H128" s="3" t="s">
        <v>239</v>
      </c>
      <c r="I128" s="3" t="s">
        <v>240</v>
      </c>
      <c r="J128" s="3" t="s">
        <v>16</v>
      </c>
      <c r="K128" s="3" t="s">
        <v>241</v>
      </c>
      <c r="L128" s="3" t="s">
        <v>242</v>
      </c>
    </row>
    <row r="129" spans="1:12" x14ac:dyDescent="0.3">
      <c r="A129" s="3" t="s">
        <v>7775</v>
      </c>
      <c r="B129" s="3" t="s">
        <v>13</v>
      </c>
      <c r="C129" s="3">
        <v>223690</v>
      </c>
      <c r="D129" s="3">
        <v>9</v>
      </c>
      <c r="E129" s="3">
        <v>404</v>
      </c>
      <c r="F129" s="4">
        <v>1.7553899999999998E-105</v>
      </c>
      <c r="G129" s="3">
        <v>317.42700000000002</v>
      </c>
      <c r="H129" s="3" t="s">
        <v>3304</v>
      </c>
      <c r="I129" s="3" t="s">
        <v>3305</v>
      </c>
      <c r="J129" s="3" t="s">
        <v>16</v>
      </c>
      <c r="K129" s="3" t="s">
        <v>3306</v>
      </c>
      <c r="L129" s="3" t="s">
        <v>3307</v>
      </c>
    </row>
    <row r="130" spans="1:12" x14ac:dyDescent="0.3">
      <c r="A130" s="3" t="s">
        <v>7776</v>
      </c>
      <c r="B130" s="3" t="s">
        <v>13</v>
      </c>
      <c r="C130" s="3">
        <v>223366</v>
      </c>
      <c r="D130" s="3">
        <v>1</v>
      </c>
      <c r="E130" s="3">
        <v>254</v>
      </c>
      <c r="F130" s="4">
        <v>3.5422200000000001E-104</v>
      </c>
      <c r="G130" s="3">
        <v>302.64999999999998</v>
      </c>
      <c r="H130" s="3" t="s">
        <v>3309</v>
      </c>
      <c r="I130" s="3" t="s">
        <v>3310</v>
      </c>
      <c r="J130" s="3" t="s">
        <v>16</v>
      </c>
      <c r="K130" s="3" t="s">
        <v>3311</v>
      </c>
      <c r="L130" s="3" t="s">
        <v>3312</v>
      </c>
    </row>
    <row r="131" spans="1:12" x14ac:dyDescent="0.3">
      <c r="A131" s="3" t="s">
        <v>7777</v>
      </c>
      <c r="B131" s="3" t="s">
        <v>13</v>
      </c>
      <c r="C131" s="3">
        <v>224226</v>
      </c>
      <c r="D131" s="3">
        <v>1</v>
      </c>
      <c r="E131" s="3">
        <v>279</v>
      </c>
      <c r="F131" s="4">
        <v>1.2268100000000001E-98</v>
      </c>
      <c r="G131" s="3">
        <v>290.30599999999998</v>
      </c>
      <c r="H131" s="3" t="s">
        <v>3314</v>
      </c>
      <c r="I131" s="3" t="s">
        <v>3315</v>
      </c>
      <c r="J131" s="3" t="s">
        <v>16</v>
      </c>
      <c r="K131" s="3" t="s">
        <v>3316</v>
      </c>
      <c r="L131" s="3" t="s">
        <v>3317</v>
      </c>
    </row>
    <row r="132" spans="1:12" x14ac:dyDescent="0.3">
      <c r="A132" s="3" t="s">
        <v>7778</v>
      </c>
      <c r="B132" s="3" t="s">
        <v>25</v>
      </c>
      <c r="C132" s="3">
        <v>416316</v>
      </c>
      <c r="D132" s="3">
        <v>1</v>
      </c>
      <c r="E132" s="3">
        <v>126</v>
      </c>
      <c r="F132" s="4">
        <v>1.28786E-31</v>
      </c>
      <c r="G132" s="3">
        <v>108.34399999999999</v>
      </c>
      <c r="H132" s="3" t="s">
        <v>3319</v>
      </c>
      <c r="I132" s="3" t="s">
        <v>3320</v>
      </c>
      <c r="J132" s="3" t="s">
        <v>16</v>
      </c>
      <c r="K132" s="3" t="s">
        <v>16</v>
      </c>
      <c r="L132" s="3" t="s">
        <v>3321</v>
      </c>
    </row>
    <row r="133" spans="1:12" x14ac:dyDescent="0.3">
      <c r="A133" s="3" t="s">
        <v>7779</v>
      </c>
      <c r="B133" s="3" t="s">
        <v>13</v>
      </c>
      <c r="C133" s="3">
        <v>223877</v>
      </c>
      <c r="D133" s="3">
        <v>2</v>
      </c>
      <c r="E133" s="3">
        <v>170</v>
      </c>
      <c r="F133" s="4">
        <v>1.22551E-57</v>
      </c>
      <c r="G133" s="3">
        <v>178.18</v>
      </c>
      <c r="H133" s="3" t="s">
        <v>3328</v>
      </c>
      <c r="I133" s="3" t="s">
        <v>3329</v>
      </c>
      <c r="J133" s="3" t="s">
        <v>16</v>
      </c>
      <c r="K133" s="3" t="s">
        <v>3330</v>
      </c>
      <c r="L133" s="3" t="s">
        <v>3331</v>
      </c>
    </row>
    <row r="134" spans="1:12" x14ac:dyDescent="0.3">
      <c r="A134" s="3" t="s">
        <v>7780</v>
      </c>
      <c r="B134" s="3" t="s">
        <v>25</v>
      </c>
      <c r="C134" s="3">
        <v>419670</v>
      </c>
      <c r="D134" s="3">
        <v>158</v>
      </c>
      <c r="E134" s="3">
        <v>315</v>
      </c>
      <c r="F134" s="4">
        <v>7.4616799999999993E-5</v>
      </c>
      <c r="G134" s="3">
        <v>43.431800000000003</v>
      </c>
      <c r="H134" s="3" t="s">
        <v>236</v>
      </c>
      <c r="I134" s="3" t="s">
        <v>2752</v>
      </c>
      <c r="J134" s="3" t="s">
        <v>16</v>
      </c>
      <c r="K134" s="3" t="s">
        <v>16</v>
      </c>
      <c r="L134" s="3" t="s">
        <v>2753</v>
      </c>
    </row>
    <row r="135" spans="1:12" x14ac:dyDescent="0.3">
      <c r="A135" s="3" t="s">
        <v>7781</v>
      </c>
      <c r="B135" s="3" t="s">
        <v>13</v>
      </c>
      <c r="C135" s="3">
        <v>224169</v>
      </c>
      <c r="D135" s="3">
        <v>1</v>
      </c>
      <c r="E135" s="3">
        <v>447</v>
      </c>
      <c r="F135" s="4">
        <v>7.42201E-151</v>
      </c>
      <c r="G135" s="3">
        <v>436.255</v>
      </c>
      <c r="H135" s="3" t="s">
        <v>3344</v>
      </c>
      <c r="I135" s="3" t="s">
        <v>3345</v>
      </c>
      <c r="J135" s="3" t="s">
        <v>16</v>
      </c>
      <c r="K135" s="3" t="s">
        <v>1251</v>
      </c>
      <c r="L135" s="3" t="s">
        <v>3346</v>
      </c>
    </row>
    <row r="136" spans="1:12" x14ac:dyDescent="0.3">
      <c r="A136" s="3" t="s">
        <v>7782</v>
      </c>
      <c r="B136" s="3" t="s">
        <v>13</v>
      </c>
      <c r="C136" s="3">
        <v>224185</v>
      </c>
      <c r="D136" s="3">
        <v>115</v>
      </c>
      <c r="E136" s="3">
        <v>246</v>
      </c>
      <c r="F136" s="3">
        <v>2.8178000000000001E-3</v>
      </c>
      <c r="G136" s="3">
        <v>38.358800000000002</v>
      </c>
      <c r="H136" s="3" t="s">
        <v>964</v>
      </c>
      <c r="I136" s="3" t="s">
        <v>965</v>
      </c>
      <c r="J136" s="3" t="s">
        <v>99</v>
      </c>
      <c r="K136" s="3" t="s">
        <v>966</v>
      </c>
      <c r="L136" s="3" t="s">
        <v>967</v>
      </c>
    </row>
    <row r="137" spans="1:12" x14ac:dyDescent="0.3">
      <c r="A137" s="3" t="s">
        <v>7783</v>
      </c>
      <c r="B137" s="3" t="s">
        <v>13</v>
      </c>
      <c r="C137" s="3">
        <v>226181</v>
      </c>
      <c r="D137" s="3">
        <v>1</v>
      </c>
      <c r="E137" s="3">
        <v>67</v>
      </c>
      <c r="F137" s="4">
        <v>3.8642100000000003E-29</v>
      </c>
      <c r="G137" s="3">
        <v>98.155900000000003</v>
      </c>
      <c r="H137" s="3" t="s">
        <v>421</v>
      </c>
      <c r="I137" s="3" t="s">
        <v>422</v>
      </c>
      <c r="J137" s="3" t="s">
        <v>16</v>
      </c>
      <c r="K137" s="3" t="s">
        <v>59</v>
      </c>
      <c r="L137" s="3" t="s">
        <v>423</v>
      </c>
    </row>
    <row r="138" spans="1:12" x14ac:dyDescent="0.3">
      <c r="A138" s="3" t="s">
        <v>7784</v>
      </c>
      <c r="B138" s="3" t="s">
        <v>25</v>
      </c>
      <c r="C138" s="3">
        <v>223532</v>
      </c>
      <c r="D138" s="3">
        <v>77</v>
      </c>
      <c r="E138" s="3">
        <v>143</v>
      </c>
      <c r="F138" s="4">
        <v>4.1374800000000001E-8</v>
      </c>
      <c r="G138" s="3">
        <v>49.995100000000001</v>
      </c>
      <c r="H138" s="3" t="s">
        <v>846</v>
      </c>
      <c r="I138" s="3" t="s">
        <v>847</v>
      </c>
      <c r="J138" s="3" t="s">
        <v>99</v>
      </c>
      <c r="K138" s="3" t="s">
        <v>16</v>
      </c>
      <c r="L138" s="3" t="s">
        <v>848</v>
      </c>
    </row>
    <row r="139" spans="1:12" x14ac:dyDescent="0.3">
      <c r="A139" s="3" t="s">
        <v>7785</v>
      </c>
      <c r="B139" s="3" t="s">
        <v>13</v>
      </c>
      <c r="C139" s="3">
        <v>224204</v>
      </c>
      <c r="D139" s="3">
        <v>1</v>
      </c>
      <c r="E139" s="3">
        <v>229</v>
      </c>
      <c r="F139" s="4">
        <v>2.2694100000000001E-39</v>
      </c>
      <c r="G139" s="3">
        <v>135.52600000000001</v>
      </c>
      <c r="H139" s="3" t="s">
        <v>3351</v>
      </c>
      <c r="I139" s="3" t="s">
        <v>3352</v>
      </c>
      <c r="J139" s="3" t="s">
        <v>16</v>
      </c>
      <c r="K139" s="3" t="s">
        <v>3353</v>
      </c>
      <c r="L139" s="3" t="s">
        <v>3354</v>
      </c>
    </row>
    <row r="140" spans="1:12" x14ac:dyDescent="0.3">
      <c r="A140" s="3" t="s">
        <v>7786</v>
      </c>
      <c r="B140" s="3" t="s">
        <v>13</v>
      </c>
      <c r="C140" s="3">
        <v>224204</v>
      </c>
      <c r="D140" s="3">
        <v>7</v>
      </c>
      <c r="E140" s="3">
        <v>196</v>
      </c>
      <c r="F140" s="4">
        <v>6.9747499999999997E-45</v>
      </c>
      <c r="G140" s="3">
        <v>149.39400000000001</v>
      </c>
      <c r="H140" s="3" t="s">
        <v>3351</v>
      </c>
      <c r="I140" s="3" t="s">
        <v>3352</v>
      </c>
      <c r="J140" s="3" t="s">
        <v>16</v>
      </c>
      <c r="K140" s="3" t="s">
        <v>3353</v>
      </c>
      <c r="L140" s="3" t="s">
        <v>3354</v>
      </c>
    </row>
    <row r="141" spans="1:12" x14ac:dyDescent="0.3">
      <c r="A141" s="3" t="s">
        <v>7787</v>
      </c>
      <c r="B141" s="3" t="s">
        <v>25</v>
      </c>
      <c r="C141" s="3">
        <v>225139</v>
      </c>
      <c r="D141" s="3">
        <v>42</v>
      </c>
      <c r="E141" s="3">
        <v>158</v>
      </c>
      <c r="F141" s="4">
        <v>7.1675799999999996E-15</v>
      </c>
      <c r="G141" s="3">
        <v>71.896799999999999</v>
      </c>
      <c r="H141" s="3" t="s">
        <v>3357</v>
      </c>
      <c r="I141" s="3" t="s">
        <v>3358</v>
      </c>
      <c r="J141" s="3" t="s">
        <v>74</v>
      </c>
      <c r="K141" s="3" t="s">
        <v>16</v>
      </c>
      <c r="L141" s="3" t="s">
        <v>3359</v>
      </c>
    </row>
    <row r="142" spans="1:12" x14ac:dyDescent="0.3">
      <c r="A142" s="3" t="s">
        <v>7788</v>
      </c>
      <c r="B142" s="3" t="s">
        <v>13</v>
      </c>
      <c r="C142" s="3">
        <v>223669</v>
      </c>
      <c r="D142" s="3">
        <v>16</v>
      </c>
      <c r="E142" s="3">
        <v>125</v>
      </c>
      <c r="F142" s="4">
        <v>3.8095200000000001E-12</v>
      </c>
      <c r="G142" s="3">
        <v>65.034300000000002</v>
      </c>
      <c r="H142" s="3" t="s">
        <v>2477</v>
      </c>
      <c r="I142" s="3" t="s">
        <v>2478</v>
      </c>
      <c r="J142" s="3" t="s">
        <v>113</v>
      </c>
      <c r="K142" s="3" t="s">
        <v>259</v>
      </c>
      <c r="L142" s="3" t="s">
        <v>2479</v>
      </c>
    </row>
    <row r="143" spans="1:12" x14ac:dyDescent="0.3">
      <c r="A143" s="3" t="s">
        <v>7789</v>
      </c>
      <c r="B143" s="3" t="s">
        <v>25</v>
      </c>
      <c r="C143" s="3">
        <v>412374</v>
      </c>
      <c r="D143" s="3">
        <v>31</v>
      </c>
      <c r="E143" s="3">
        <v>182</v>
      </c>
      <c r="F143" s="4">
        <v>5.4708399999999998E-8</v>
      </c>
      <c r="G143" s="3">
        <v>51.171900000000001</v>
      </c>
      <c r="H143" s="3" t="s">
        <v>3362</v>
      </c>
      <c r="I143" s="3" t="s">
        <v>3363</v>
      </c>
      <c r="J143" s="3" t="s">
        <v>16</v>
      </c>
      <c r="K143" s="3" t="s">
        <v>16</v>
      </c>
      <c r="L143" s="3" t="s">
        <v>3364</v>
      </c>
    </row>
    <row r="144" spans="1:12" x14ac:dyDescent="0.3">
      <c r="A144" s="3" t="s">
        <v>7790</v>
      </c>
      <c r="B144" s="3" t="s">
        <v>13</v>
      </c>
      <c r="C144" s="3">
        <v>223340</v>
      </c>
      <c r="D144" s="3">
        <v>3</v>
      </c>
      <c r="E144" s="3">
        <v>146</v>
      </c>
      <c r="F144" s="4">
        <v>2.1166199999999999E-24</v>
      </c>
      <c r="G144" s="3">
        <v>93.159000000000006</v>
      </c>
      <c r="H144" s="3" t="s">
        <v>3293</v>
      </c>
      <c r="I144" s="3" t="s">
        <v>3294</v>
      </c>
      <c r="J144" s="3" t="s">
        <v>16</v>
      </c>
      <c r="K144" s="3" t="s">
        <v>3295</v>
      </c>
      <c r="L144" s="3" t="s">
        <v>3296</v>
      </c>
    </row>
    <row r="145" spans="1:12" x14ac:dyDescent="0.3">
      <c r="A145" s="3" t="s">
        <v>7791</v>
      </c>
      <c r="B145" s="3" t="s">
        <v>13</v>
      </c>
      <c r="C145" s="3">
        <v>224055</v>
      </c>
      <c r="D145" s="3">
        <v>6</v>
      </c>
      <c r="E145" s="3">
        <v>535</v>
      </c>
      <c r="F145" s="4">
        <v>8.9369899999999996E-79</v>
      </c>
      <c r="G145" s="3">
        <v>257.74200000000002</v>
      </c>
      <c r="H145" s="3" t="s">
        <v>1267</v>
      </c>
      <c r="I145" s="3" t="s">
        <v>1268</v>
      </c>
      <c r="J145" s="3" t="s">
        <v>16</v>
      </c>
      <c r="K145" s="3" t="s">
        <v>1269</v>
      </c>
      <c r="L145" s="3" t="s">
        <v>1270</v>
      </c>
    </row>
    <row r="146" spans="1:12" x14ac:dyDescent="0.3">
      <c r="A146" s="3" t="s">
        <v>7792</v>
      </c>
      <c r="B146" s="3" t="s">
        <v>13</v>
      </c>
      <c r="C146" s="3">
        <v>223757</v>
      </c>
      <c r="D146" s="3">
        <v>2</v>
      </c>
      <c r="E146" s="3">
        <v>269</v>
      </c>
      <c r="F146" s="4">
        <v>3.2447400000000002E-42</v>
      </c>
      <c r="G146" s="3">
        <v>145.971</v>
      </c>
      <c r="H146" s="3" t="s">
        <v>485</v>
      </c>
      <c r="I146" s="3" t="s">
        <v>486</v>
      </c>
      <c r="J146" s="3" t="s">
        <v>16</v>
      </c>
      <c r="K146" s="3" t="s">
        <v>487</v>
      </c>
      <c r="L146" s="3" t="s">
        <v>488</v>
      </c>
    </row>
    <row r="147" spans="1:12" x14ac:dyDescent="0.3">
      <c r="A147" s="3" t="s">
        <v>7793</v>
      </c>
      <c r="B147" s="3" t="s">
        <v>13</v>
      </c>
      <c r="C147" s="3">
        <v>223440</v>
      </c>
      <c r="D147" s="3">
        <v>1</v>
      </c>
      <c r="E147" s="3">
        <v>233</v>
      </c>
      <c r="F147" s="4">
        <v>1.49299E-74</v>
      </c>
      <c r="G147" s="3">
        <v>225.601</v>
      </c>
      <c r="H147" s="3" t="s">
        <v>3371</v>
      </c>
      <c r="I147" s="3" t="s">
        <v>3372</v>
      </c>
      <c r="J147" s="3" t="s">
        <v>16</v>
      </c>
      <c r="K147" s="3" t="s">
        <v>1511</v>
      </c>
      <c r="L147" s="3" t="s">
        <v>3373</v>
      </c>
    </row>
    <row r="148" spans="1:12" x14ac:dyDescent="0.3">
      <c r="A148" s="3" t="s">
        <v>7794</v>
      </c>
      <c r="B148" s="3" t="s">
        <v>25</v>
      </c>
      <c r="C148" s="3">
        <v>387686</v>
      </c>
      <c r="D148" s="3">
        <v>2</v>
      </c>
      <c r="E148" s="3">
        <v>171</v>
      </c>
      <c r="F148" s="4">
        <v>4.7399000000000002E-7</v>
      </c>
      <c r="G148" s="3">
        <v>47.622300000000003</v>
      </c>
      <c r="H148" s="3" t="s">
        <v>3380</v>
      </c>
      <c r="I148" s="3" t="s">
        <v>3381</v>
      </c>
      <c r="J148" s="3" t="s">
        <v>16</v>
      </c>
      <c r="K148" s="3" t="s">
        <v>16</v>
      </c>
      <c r="L148" s="3" t="s">
        <v>3382</v>
      </c>
    </row>
    <row r="149" spans="1:12" x14ac:dyDescent="0.3">
      <c r="A149" s="3" t="s">
        <v>7795</v>
      </c>
      <c r="B149" s="3" t="s">
        <v>25</v>
      </c>
      <c r="C149" s="3">
        <v>419668</v>
      </c>
      <c r="D149" s="3">
        <v>11</v>
      </c>
      <c r="E149" s="3">
        <v>298</v>
      </c>
      <c r="F149" s="4">
        <v>4.6463899999999999E-29</v>
      </c>
      <c r="G149" s="3">
        <v>111.21899999999999</v>
      </c>
      <c r="H149" s="3" t="s">
        <v>825</v>
      </c>
      <c r="I149" s="3" t="s">
        <v>1988</v>
      </c>
      <c r="J149" s="3" t="s">
        <v>16</v>
      </c>
      <c r="K149" s="3" t="s">
        <v>16</v>
      </c>
      <c r="L149" s="3" t="s">
        <v>1989</v>
      </c>
    </row>
    <row r="150" spans="1:12" x14ac:dyDescent="0.3">
      <c r="A150" s="3" t="s">
        <v>7796</v>
      </c>
      <c r="B150" s="3" t="s">
        <v>13</v>
      </c>
      <c r="C150" s="3">
        <v>223697</v>
      </c>
      <c r="D150" s="3">
        <v>6</v>
      </c>
      <c r="E150" s="3">
        <v>454</v>
      </c>
      <c r="F150" s="4">
        <v>1.0449999999999999E-67</v>
      </c>
      <c r="G150" s="3">
        <v>221.96</v>
      </c>
      <c r="H150" s="3" t="s">
        <v>3385</v>
      </c>
      <c r="I150" s="3" t="s">
        <v>3386</v>
      </c>
      <c r="J150" s="3" t="s">
        <v>16</v>
      </c>
      <c r="K150" s="3" t="s">
        <v>626</v>
      </c>
      <c r="L150" s="3" t="s">
        <v>3387</v>
      </c>
    </row>
    <row r="151" spans="1:12" x14ac:dyDescent="0.3">
      <c r="A151" s="3" t="s">
        <v>7797</v>
      </c>
      <c r="B151" s="3" t="s">
        <v>13</v>
      </c>
      <c r="C151" s="3">
        <v>223399</v>
      </c>
      <c r="D151" s="3">
        <v>1</v>
      </c>
      <c r="E151" s="3">
        <v>588</v>
      </c>
      <c r="F151" s="3">
        <v>0</v>
      </c>
      <c r="G151" s="3">
        <v>759.12599999999998</v>
      </c>
      <c r="H151" s="3" t="s">
        <v>3389</v>
      </c>
      <c r="I151" s="3" t="s">
        <v>3390</v>
      </c>
      <c r="J151" s="3" t="s">
        <v>16</v>
      </c>
      <c r="K151" s="3" t="s">
        <v>3391</v>
      </c>
      <c r="L151" s="3" t="s">
        <v>3392</v>
      </c>
    </row>
    <row r="152" spans="1:12" x14ac:dyDescent="0.3">
      <c r="A152" s="3" t="s">
        <v>7798</v>
      </c>
      <c r="B152" s="3" t="s">
        <v>25</v>
      </c>
      <c r="C152" s="3">
        <v>418657</v>
      </c>
      <c r="D152" s="3">
        <v>60</v>
      </c>
      <c r="E152" s="3">
        <v>314</v>
      </c>
      <c r="F152" s="4">
        <v>6.0691900000000001E-89</v>
      </c>
      <c r="G152" s="3">
        <v>268.108</v>
      </c>
      <c r="H152" s="3" t="s">
        <v>3394</v>
      </c>
      <c r="I152" s="3" t="s">
        <v>3395</v>
      </c>
      <c r="J152" s="3" t="s">
        <v>16</v>
      </c>
      <c r="K152" s="3" t="s">
        <v>16</v>
      </c>
      <c r="L152" s="3" t="s">
        <v>3396</v>
      </c>
    </row>
    <row r="153" spans="1:12" x14ac:dyDescent="0.3">
      <c r="A153" s="3" t="s">
        <v>7799</v>
      </c>
      <c r="B153" s="3" t="s">
        <v>13</v>
      </c>
      <c r="C153" s="3">
        <v>226109</v>
      </c>
      <c r="D153" s="3">
        <v>1017</v>
      </c>
      <c r="E153" s="3">
        <v>1420</v>
      </c>
      <c r="F153" s="4">
        <v>2.6157799999999998E-171</v>
      </c>
      <c r="G153" s="3">
        <v>518.15499999999997</v>
      </c>
      <c r="H153" s="3" t="s">
        <v>3398</v>
      </c>
      <c r="I153" s="3" t="s">
        <v>3398</v>
      </c>
      <c r="J153" s="3" t="s">
        <v>16</v>
      </c>
      <c r="K153" s="3" t="s">
        <v>3399</v>
      </c>
      <c r="L153" s="3" t="s">
        <v>3400</v>
      </c>
    </row>
    <row r="154" spans="1:12" x14ac:dyDescent="0.3">
      <c r="A154" s="3" t="s">
        <v>7799</v>
      </c>
      <c r="B154" s="3" t="s">
        <v>13</v>
      </c>
      <c r="C154" s="3">
        <v>224835</v>
      </c>
      <c r="D154" s="3">
        <v>155</v>
      </c>
      <c r="E154" s="3">
        <v>578</v>
      </c>
      <c r="F154" s="4">
        <v>9.2020699999999992E-162</v>
      </c>
      <c r="G154" s="3">
        <v>491.84199999999998</v>
      </c>
      <c r="H154" s="3" t="s">
        <v>3401</v>
      </c>
      <c r="I154" s="3" t="s">
        <v>3402</v>
      </c>
      <c r="J154" s="3" t="s">
        <v>16</v>
      </c>
      <c r="K154" s="3" t="s">
        <v>1093</v>
      </c>
      <c r="L154" s="3" t="s">
        <v>3403</v>
      </c>
    </row>
    <row r="155" spans="1:12" x14ac:dyDescent="0.3">
      <c r="A155" s="3" t="s">
        <v>7799</v>
      </c>
      <c r="B155" s="3" t="s">
        <v>13</v>
      </c>
      <c r="C155" s="3">
        <v>226108</v>
      </c>
      <c r="D155" s="3">
        <v>650</v>
      </c>
      <c r="E155" s="3">
        <v>998</v>
      </c>
      <c r="F155" s="4">
        <v>4.3892999999999997E-161</v>
      </c>
      <c r="G155" s="3">
        <v>488.48599999999999</v>
      </c>
      <c r="H155" s="3" t="s">
        <v>3404</v>
      </c>
      <c r="I155" s="3" t="s">
        <v>3404</v>
      </c>
      <c r="J155" s="3" t="s">
        <v>16</v>
      </c>
      <c r="K155" s="3" t="s">
        <v>3399</v>
      </c>
      <c r="L155" s="3" t="s">
        <v>3400</v>
      </c>
    </row>
    <row r="156" spans="1:12" x14ac:dyDescent="0.3">
      <c r="A156" s="3" t="s">
        <v>7799</v>
      </c>
      <c r="B156" s="3" t="s">
        <v>25</v>
      </c>
      <c r="C156" s="3">
        <v>418402</v>
      </c>
      <c r="D156" s="3">
        <v>1</v>
      </c>
      <c r="E156" s="3">
        <v>253</v>
      </c>
      <c r="F156" s="4">
        <v>4.4974400000000002E-37</v>
      </c>
      <c r="G156" s="3">
        <v>144.77699999999999</v>
      </c>
      <c r="H156" s="3" t="s">
        <v>1093</v>
      </c>
      <c r="I156" s="3" t="s">
        <v>3405</v>
      </c>
      <c r="J156" s="3" t="s">
        <v>99</v>
      </c>
      <c r="K156" s="3" t="s">
        <v>16</v>
      </c>
      <c r="L156" s="3" t="s">
        <v>3406</v>
      </c>
    </row>
    <row r="157" spans="1:12" x14ac:dyDescent="0.3">
      <c r="A157" s="3" t="s">
        <v>7800</v>
      </c>
      <c r="B157" s="3" t="s">
        <v>13</v>
      </c>
      <c r="C157" s="3">
        <v>224228</v>
      </c>
      <c r="D157" s="3">
        <v>1</v>
      </c>
      <c r="E157" s="3">
        <v>196</v>
      </c>
      <c r="F157" s="4">
        <v>6.4162699999999996E-15</v>
      </c>
      <c r="G157" s="3">
        <v>69.967299999999994</v>
      </c>
      <c r="H157" s="3" t="s">
        <v>1562</v>
      </c>
      <c r="I157" s="3" t="s">
        <v>1563</v>
      </c>
      <c r="J157" s="3" t="s">
        <v>16</v>
      </c>
      <c r="K157" s="3" t="s">
        <v>1564</v>
      </c>
      <c r="L157" s="3" t="s">
        <v>1565</v>
      </c>
    </row>
    <row r="158" spans="1:12" x14ac:dyDescent="0.3">
      <c r="A158" s="3" t="s">
        <v>7801</v>
      </c>
      <c r="B158" s="3" t="s">
        <v>13</v>
      </c>
      <c r="C158" s="3">
        <v>224055</v>
      </c>
      <c r="D158" s="3">
        <v>5</v>
      </c>
      <c r="E158" s="3">
        <v>582</v>
      </c>
      <c r="F158" s="3">
        <v>0</v>
      </c>
      <c r="G158" s="3">
        <v>544.33100000000002</v>
      </c>
      <c r="H158" s="3" t="s">
        <v>1267</v>
      </c>
      <c r="I158" s="3" t="s">
        <v>1268</v>
      </c>
      <c r="J158" s="3" t="s">
        <v>16</v>
      </c>
      <c r="K158" s="3" t="s">
        <v>1269</v>
      </c>
      <c r="L158" s="3" t="s">
        <v>1270</v>
      </c>
    </row>
    <row r="159" spans="1:12" x14ac:dyDescent="0.3">
      <c r="A159" s="3" t="s">
        <v>7802</v>
      </c>
      <c r="B159" s="3" t="s">
        <v>13</v>
      </c>
      <c r="C159" s="3">
        <v>224055</v>
      </c>
      <c r="D159" s="3">
        <v>1</v>
      </c>
      <c r="E159" s="3">
        <v>572</v>
      </c>
      <c r="F159" s="4">
        <v>1.7283200000000002E-167</v>
      </c>
      <c r="G159" s="3">
        <v>488.09199999999998</v>
      </c>
      <c r="H159" s="3" t="s">
        <v>1267</v>
      </c>
      <c r="I159" s="3" t="s">
        <v>1268</v>
      </c>
      <c r="J159" s="3" t="s">
        <v>16</v>
      </c>
      <c r="K159" s="3" t="s">
        <v>1269</v>
      </c>
      <c r="L159" s="3" t="s">
        <v>1270</v>
      </c>
    </row>
    <row r="160" spans="1:12" x14ac:dyDescent="0.3">
      <c r="A160" s="3" t="s">
        <v>7803</v>
      </c>
      <c r="B160" s="3" t="s">
        <v>13</v>
      </c>
      <c r="C160" s="3">
        <v>225695</v>
      </c>
      <c r="D160" s="3">
        <v>1</v>
      </c>
      <c r="E160" s="3">
        <v>176</v>
      </c>
      <c r="F160" s="4">
        <v>1.7264200000000001E-37</v>
      </c>
      <c r="G160" s="3">
        <v>128.17099999999999</v>
      </c>
      <c r="H160" s="3" t="s">
        <v>3411</v>
      </c>
      <c r="I160" s="3" t="s">
        <v>3412</v>
      </c>
      <c r="J160" s="3" t="s">
        <v>16</v>
      </c>
      <c r="K160" s="3" t="s">
        <v>2287</v>
      </c>
      <c r="L160" s="3" t="s">
        <v>3413</v>
      </c>
    </row>
    <row r="161" spans="1:12" x14ac:dyDescent="0.3">
      <c r="A161" s="3" t="s">
        <v>7804</v>
      </c>
      <c r="B161" s="3" t="s">
        <v>25</v>
      </c>
      <c r="C161" s="3">
        <v>418692</v>
      </c>
      <c r="D161" s="3">
        <v>1</v>
      </c>
      <c r="E161" s="3">
        <v>200</v>
      </c>
      <c r="F161" s="4">
        <v>4.4622299999999997E-68</v>
      </c>
      <c r="G161" s="3">
        <v>206.97</v>
      </c>
      <c r="H161" s="3" t="s">
        <v>3415</v>
      </c>
      <c r="I161" s="3" t="s">
        <v>3416</v>
      </c>
      <c r="J161" s="3" t="s">
        <v>16</v>
      </c>
      <c r="K161" s="3" t="s">
        <v>16</v>
      </c>
      <c r="L161" s="3" t="s">
        <v>3417</v>
      </c>
    </row>
    <row r="162" spans="1:12" x14ac:dyDescent="0.3">
      <c r="A162" s="3" t="s">
        <v>7805</v>
      </c>
      <c r="B162" s="3" t="s">
        <v>13</v>
      </c>
      <c r="C162" s="3">
        <v>223860</v>
      </c>
      <c r="D162" s="3">
        <v>1</v>
      </c>
      <c r="E162" s="3">
        <v>120</v>
      </c>
      <c r="F162" s="4">
        <v>1.6041799999999999E-9</v>
      </c>
      <c r="G162" s="3">
        <v>51.670299999999997</v>
      </c>
      <c r="H162" s="3" t="s">
        <v>1160</v>
      </c>
      <c r="I162" s="3" t="s">
        <v>1161</v>
      </c>
      <c r="J162" s="3" t="s">
        <v>16</v>
      </c>
      <c r="K162" s="3" t="s">
        <v>1162</v>
      </c>
      <c r="L162" s="3" t="s">
        <v>1163</v>
      </c>
    </row>
    <row r="163" spans="1:12" x14ac:dyDescent="0.3">
      <c r="A163" s="3" t="s">
        <v>7806</v>
      </c>
      <c r="B163" s="3" t="s">
        <v>13</v>
      </c>
      <c r="C163" s="3">
        <v>223635</v>
      </c>
      <c r="D163" s="3">
        <v>1</v>
      </c>
      <c r="E163" s="3">
        <v>272</v>
      </c>
      <c r="F163" s="4">
        <v>9.8523400000000001E-54</v>
      </c>
      <c r="G163" s="3">
        <v>174.90700000000001</v>
      </c>
      <c r="H163" s="3" t="s">
        <v>234</v>
      </c>
      <c r="I163" s="3" t="s">
        <v>235</v>
      </c>
      <c r="J163" s="3" t="s">
        <v>16</v>
      </c>
      <c r="K163" s="3" t="s">
        <v>236</v>
      </c>
      <c r="L163" s="3" t="s">
        <v>237</v>
      </c>
    </row>
    <row r="164" spans="1:12" x14ac:dyDescent="0.3">
      <c r="A164" s="3" t="s">
        <v>7807</v>
      </c>
      <c r="B164" s="3" t="s">
        <v>25</v>
      </c>
      <c r="C164" s="3">
        <v>416272</v>
      </c>
      <c r="D164" s="3">
        <v>3</v>
      </c>
      <c r="E164" s="3">
        <v>108</v>
      </c>
      <c r="F164" s="4">
        <v>1.0655300000000001E-45</v>
      </c>
      <c r="G164" s="3">
        <v>143.46799999999999</v>
      </c>
      <c r="H164" s="3" t="s">
        <v>7808</v>
      </c>
      <c r="I164" s="3" t="s">
        <v>7809</v>
      </c>
      <c r="J164" s="3" t="s">
        <v>16</v>
      </c>
      <c r="K164" s="3" t="s">
        <v>16</v>
      </c>
      <c r="L164" s="3" t="s">
        <v>7810</v>
      </c>
    </row>
    <row r="165" spans="1:12" x14ac:dyDescent="0.3">
      <c r="A165" s="3" t="s">
        <v>7811</v>
      </c>
      <c r="B165" s="3" t="s">
        <v>25</v>
      </c>
      <c r="C165" s="3">
        <v>412500</v>
      </c>
      <c r="D165" s="3">
        <v>1</v>
      </c>
      <c r="E165" s="3">
        <v>272</v>
      </c>
      <c r="F165" s="4">
        <v>1.0468700000000001E-51</v>
      </c>
      <c r="G165" s="3">
        <v>172.136</v>
      </c>
      <c r="H165" s="3" t="s">
        <v>7812</v>
      </c>
      <c r="I165" s="3" t="s">
        <v>7813</v>
      </c>
      <c r="J165" s="3" t="s">
        <v>16</v>
      </c>
      <c r="K165" s="3" t="s">
        <v>16</v>
      </c>
      <c r="L165" s="3" t="s">
        <v>7814</v>
      </c>
    </row>
    <row r="166" spans="1:12" x14ac:dyDescent="0.3">
      <c r="A166" s="3" t="s">
        <v>7815</v>
      </c>
      <c r="B166" s="3" t="s">
        <v>25</v>
      </c>
      <c r="C166" s="3">
        <v>226044</v>
      </c>
      <c r="D166" s="3">
        <v>13</v>
      </c>
      <c r="E166" s="3">
        <v>1355</v>
      </c>
      <c r="F166" s="3">
        <v>0</v>
      </c>
      <c r="G166" s="3">
        <v>662.36599999999999</v>
      </c>
      <c r="H166" s="3" t="s">
        <v>7816</v>
      </c>
      <c r="I166" s="3" t="s">
        <v>7817</v>
      </c>
      <c r="J166" s="3" t="s">
        <v>16</v>
      </c>
      <c r="K166" s="3" t="s">
        <v>16</v>
      </c>
      <c r="L166" s="3" t="s">
        <v>7818</v>
      </c>
    </row>
    <row r="167" spans="1:12" x14ac:dyDescent="0.3">
      <c r="A167" s="3" t="s">
        <v>7819</v>
      </c>
      <c r="B167" s="3" t="s">
        <v>25</v>
      </c>
      <c r="C167" s="3">
        <v>223924</v>
      </c>
      <c r="D167" s="3">
        <v>9</v>
      </c>
      <c r="E167" s="3">
        <v>682</v>
      </c>
      <c r="F167" s="3">
        <v>0</v>
      </c>
      <c r="G167" s="3">
        <v>618.13900000000001</v>
      </c>
      <c r="H167" s="3" t="s">
        <v>2259</v>
      </c>
      <c r="I167" s="3" t="s">
        <v>2260</v>
      </c>
      <c r="J167" s="3" t="s">
        <v>16</v>
      </c>
      <c r="K167" s="3" t="s">
        <v>16</v>
      </c>
      <c r="L167" s="3" t="s">
        <v>2261</v>
      </c>
    </row>
    <row r="168" spans="1:12" x14ac:dyDescent="0.3">
      <c r="A168" s="3" t="s">
        <v>7820</v>
      </c>
      <c r="B168" s="3" t="s">
        <v>25</v>
      </c>
      <c r="C168" s="3">
        <v>418686</v>
      </c>
      <c r="D168" s="3">
        <v>64</v>
      </c>
      <c r="E168" s="3">
        <v>327</v>
      </c>
      <c r="F168" s="4">
        <v>1.04119E-18</v>
      </c>
      <c r="G168" s="3">
        <v>87.716499999999996</v>
      </c>
      <c r="H168" s="3" t="s">
        <v>2255</v>
      </c>
      <c r="I168" s="3" t="s">
        <v>2256</v>
      </c>
      <c r="J168" s="3" t="s">
        <v>113</v>
      </c>
      <c r="K168" s="3" t="s">
        <v>16</v>
      </c>
      <c r="L168" s="3" t="s">
        <v>2257</v>
      </c>
    </row>
    <row r="169" spans="1:12" x14ac:dyDescent="0.3">
      <c r="A169" s="3" t="s">
        <v>7821</v>
      </c>
      <c r="B169" s="3" t="s">
        <v>13</v>
      </c>
      <c r="C169" s="3">
        <v>224228</v>
      </c>
      <c r="D169" s="3">
        <v>1</v>
      </c>
      <c r="E169" s="3">
        <v>144</v>
      </c>
      <c r="F169" s="3">
        <v>3.5685799999999999E-4</v>
      </c>
      <c r="G169" s="3">
        <v>39.921799999999998</v>
      </c>
      <c r="H169" s="3" t="s">
        <v>1562</v>
      </c>
      <c r="I169" s="3" t="s">
        <v>1563</v>
      </c>
      <c r="J169" s="3" t="s">
        <v>113</v>
      </c>
      <c r="K169" s="3" t="s">
        <v>1564</v>
      </c>
      <c r="L169" s="3" t="s">
        <v>1565</v>
      </c>
    </row>
    <row r="170" spans="1:12" x14ac:dyDescent="0.3">
      <c r="A170" s="3" t="s">
        <v>7822</v>
      </c>
      <c r="B170" s="3" t="s">
        <v>25</v>
      </c>
      <c r="C170" s="3">
        <v>357184</v>
      </c>
      <c r="D170" s="3">
        <v>95</v>
      </c>
      <c r="E170" s="3">
        <v>359</v>
      </c>
      <c r="F170" s="4">
        <v>2.70358E-14</v>
      </c>
      <c r="G170" s="3">
        <v>73.481800000000007</v>
      </c>
      <c r="H170" s="3" t="s">
        <v>3436</v>
      </c>
      <c r="I170" s="3" t="s">
        <v>3437</v>
      </c>
      <c r="J170" s="3" t="s">
        <v>99</v>
      </c>
      <c r="K170" s="3" t="s">
        <v>16</v>
      </c>
      <c r="L170" s="3" t="s">
        <v>3438</v>
      </c>
    </row>
    <row r="171" spans="1:12" x14ac:dyDescent="0.3">
      <c r="A171" s="3" t="s">
        <v>7823</v>
      </c>
      <c r="B171" s="3" t="s">
        <v>13</v>
      </c>
      <c r="C171" s="3">
        <v>224203</v>
      </c>
      <c r="D171" s="3">
        <v>5</v>
      </c>
      <c r="E171" s="3">
        <v>277</v>
      </c>
      <c r="F171" s="4">
        <v>1.0442599999999999E-52</v>
      </c>
      <c r="G171" s="3">
        <v>173.54</v>
      </c>
      <c r="H171" s="3" t="s">
        <v>151</v>
      </c>
      <c r="I171" s="3" t="s">
        <v>152</v>
      </c>
      <c r="J171" s="3" t="s">
        <v>16</v>
      </c>
      <c r="K171" s="3" t="s">
        <v>153</v>
      </c>
      <c r="L171" s="3" t="s">
        <v>154</v>
      </c>
    </row>
    <row r="172" spans="1:12" x14ac:dyDescent="0.3">
      <c r="A172" s="3" t="s">
        <v>7824</v>
      </c>
      <c r="B172" s="3" t="s">
        <v>13</v>
      </c>
      <c r="C172" s="3">
        <v>224584</v>
      </c>
      <c r="D172" s="3">
        <v>15</v>
      </c>
      <c r="E172" s="3">
        <v>155</v>
      </c>
      <c r="F172" s="4">
        <v>9.5156500000000001E-7</v>
      </c>
      <c r="G172" s="3">
        <v>46.0946</v>
      </c>
      <c r="H172" s="3" t="s">
        <v>1018</v>
      </c>
      <c r="I172" s="3" t="s">
        <v>1019</v>
      </c>
      <c r="J172" s="3" t="s">
        <v>16</v>
      </c>
      <c r="K172" s="3" t="s">
        <v>1020</v>
      </c>
      <c r="L172" s="3" t="s">
        <v>1021</v>
      </c>
    </row>
    <row r="173" spans="1:12" x14ac:dyDescent="0.3">
      <c r="A173" s="3" t="s">
        <v>7825</v>
      </c>
      <c r="B173" s="3" t="s">
        <v>13</v>
      </c>
      <c r="C173" s="3">
        <v>224054</v>
      </c>
      <c r="D173" s="3">
        <v>1</v>
      </c>
      <c r="E173" s="3">
        <v>269</v>
      </c>
      <c r="F173" s="4">
        <v>8.0933099999999996E-44</v>
      </c>
      <c r="G173" s="3">
        <v>150.15</v>
      </c>
      <c r="H173" s="3" t="s">
        <v>1590</v>
      </c>
      <c r="I173" s="3" t="s">
        <v>1591</v>
      </c>
      <c r="J173" s="3" t="s">
        <v>16</v>
      </c>
      <c r="K173" s="3" t="s">
        <v>1592</v>
      </c>
      <c r="L173" s="3" t="s">
        <v>1593</v>
      </c>
    </row>
    <row r="174" spans="1:12" x14ac:dyDescent="0.3">
      <c r="A174" s="3" t="s">
        <v>7826</v>
      </c>
      <c r="B174" s="3" t="s">
        <v>13</v>
      </c>
      <c r="C174" s="3">
        <v>224038</v>
      </c>
      <c r="D174" s="3">
        <v>4</v>
      </c>
      <c r="E174" s="3">
        <v>457</v>
      </c>
      <c r="F174" s="4">
        <v>8.3484299999999995E-176</v>
      </c>
      <c r="G174" s="3">
        <v>500.22800000000001</v>
      </c>
      <c r="H174" s="3" t="s">
        <v>3450</v>
      </c>
      <c r="I174" s="3" t="s">
        <v>3451</v>
      </c>
      <c r="J174" s="3" t="s">
        <v>16</v>
      </c>
      <c r="K174" s="3" t="s">
        <v>3452</v>
      </c>
      <c r="L174" s="3" t="s">
        <v>3453</v>
      </c>
    </row>
    <row r="175" spans="1:12" x14ac:dyDescent="0.3">
      <c r="A175" s="3" t="s">
        <v>7827</v>
      </c>
      <c r="B175" s="3" t="s">
        <v>13</v>
      </c>
      <c r="C175" s="3">
        <v>223860</v>
      </c>
      <c r="D175" s="3">
        <v>3</v>
      </c>
      <c r="E175" s="3">
        <v>102</v>
      </c>
      <c r="F175" s="4">
        <v>4.87354E-17</v>
      </c>
      <c r="G175" s="3">
        <v>74.397099999999995</v>
      </c>
      <c r="H175" s="3" t="s">
        <v>1160</v>
      </c>
      <c r="I175" s="3" t="s">
        <v>1161</v>
      </c>
      <c r="J175" s="3" t="s">
        <v>16</v>
      </c>
      <c r="K175" s="3" t="s">
        <v>1162</v>
      </c>
      <c r="L175" s="3" t="s">
        <v>1163</v>
      </c>
    </row>
    <row r="176" spans="1:12" x14ac:dyDescent="0.3">
      <c r="A176" s="3" t="s">
        <v>7828</v>
      </c>
      <c r="B176" s="3" t="s">
        <v>13</v>
      </c>
      <c r="C176" s="3">
        <v>223107</v>
      </c>
      <c r="D176" s="3">
        <v>9</v>
      </c>
      <c r="E176" s="3">
        <v>542</v>
      </c>
      <c r="F176" s="3">
        <v>0</v>
      </c>
      <c r="G176" s="3">
        <v>541.08299999999997</v>
      </c>
      <c r="H176" s="3" t="s">
        <v>3456</v>
      </c>
      <c r="I176" s="3" t="s">
        <v>3457</v>
      </c>
      <c r="J176" s="3" t="s">
        <v>16</v>
      </c>
      <c r="K176" s="3" t="s">
        <v>3458</v>
      </c>
      <c r="L176" s="3" t="s">
        <v>3459</v>
      </c>
    </row>
    <row r="177" spans="1:12" x14ac:dyDescent="0.3">
      <c r="A177" s="3" t="s">
        <v>7829</v>
      </c>
      <c r="B177" s="3" t="s">
        <v>13</v>
      </c>
      <c r="C177" s="3">
        <v>223533</v>
      </c>
      <c r="D177" s="3">
        <v>13</v>
      </c>
      <c r="E177" s="3">
        <v>268</v>
      </c>
      <c r="F177" s="4">
        <v>4.32742E-5</v>
      </c>
      <c r="G177" s="3">
        <v>44.8369</v>
      </c>
      <c r="H177" s="3" t="s">
        <v>3419</v>
      </c>
      <c r="I177" s="3" t="s">
        <v>3420</v>
      </c>
      <c r="J177" s="3" t="s">
        <v>16</v>
      </c>
      <c r="K177" s="3" t="s">
        <v>3421</v>
      </c>
      <c r="L177" s="3" t="s">
        <v>3422</v>
      </c>
    </row>
    <row r="178" spans="1:12" x14ac:dyDescent="0.3">
      <c r="A178" s="3" t="s">
        <v>7830</v>
      </c>
      <c r="B178" s="3" t="s">
        <v>13</v>
      </c>
      <c r="C178" s="3">
        <v>223701</v>
      </c>
      <c r="D178" s="3">
        <v>37</v>
      </c>
      <c r="E178" s="3">
        <v>367</v>
      </c>
      <c r="F178" s="4">
        <v>4.62358E-65</v>
      </c>
      <c r="G178" s="3">
        <v>211.34100000000001</v>
      </c>
      <c r="H178" s="3" t="s">
        <v>3462</v>
      </c>
      <c r="I178" s="3" t="s">
        <v>3463</v>
      </c>
      <c r="J178" s="3" t="s">
        <v>16</v>
      </c>
      <c r="K178" s="3" t="s">
        <v>3464</v>
      </c>
      <c r="L178" s="3" t="s">
        <v>3465</v>
      </c>
    </row>
    <row r="179" spans="1:12" x14ac:dyDescent="0.3">
      <c r="A179" s="3" t="s">
        <v>7831</v>
      </c>
      <c r="B179" s="3" t="s">
        <v>13</v>
      </c>
      <c r="C179" s="3">
        <v>225333</v>
      </c>
      <c r="D179" s="3">
        <v>1</v>
      </c>
      <c r="E179" s="3">
        <v>332</v>
      </c>
      <c r="F179" s="4">
        <v>1.6577899999999998E-145</v>
      </c>
      <c r="G179" s="3">
        <v>414.04899999999998</v>
      </c>
      <c r="H179" s="3" t="s">
        <v>3467</v>
      </c>
      <c r="I179" s="3" t="s">
        <v>3468</v>
      </c>
      <c r="J179" s="3" t="s">
        <v>16</v>
      </c>
      <c r="K179" s="3" t="s">
        <v>1254</v>
      </c>
      <c r="L179" s="3" t="s">
        <v>1256</v>
      </c>
    </row>
    <row r="180" spans="1:12" x14ac:dyDescent="0.3">
      <c r="A180" s="3" t="s">
        <v>7832</v>
      </c>
      <c r="B180" s="3" t="s">
        <v>25</v>
      </c>
      <c r="C180" s="3">
        <v>419670</v>
      </c>
      <c r="D180" s="3">
        <v>13</v>
      </c>
      <c r="E180" s="3">
        <v>90</v>
      </c>
      <c r="F180" s="3">
        <v>5.1047599999999999E-3</v>
      </c>
      <c r="G180" s="3">
        <v>34.231999999999999</v>
      </c>
      <c r="H180" s="3" t="s">
        <v>236</v>
      </c>
      <c r="I180" s="3" t="s">
        <v>2752</v>
      </c>
      <c r="J180" s="3" t="s">
        <v>99</v>
      </c>
      <c r="K180" s="3" t="s">
        <v>16</v>
      </c>
      <c r="L180" s="3" t="s">
        <v>2753</v>
      </c>
    </row>
    <row r="181" spans="1:12" x14ac:dyDescent="0.3">
      <c r="A181" s="3" t="s">
        <v>7833</v>
      </c>
      <c r="B181" s="3" t="s">
        <v>25</v>
      </c>
      <c r="C181" s="3">
        <v>412384</v>
      </c>
      <c r="D181" s="3">
        <v>2</v>
      </c>
      <c r="E181" s="3">
        <v>310</v>
      </c>
      <c r="F181" s="4">
        <v>6.6516099999999996E-136</v>
      </c>
      <c r="G181" s="3">
        <v>387.38600000000002</v>
      </c>
      <c r="H181" s="3" t="s">
        <v>4404</v>
      </c>
      <c r="I181" s="3" t="s">
        <v>7834</v>
      </c>
      <c r="J181" s="3" t="s">
        <v>16</v>
      </c>
      <c r="K181" s="3" t="s">
        <v>16</v>
      </c>
      <c r="L181" s="3" t="s">
        <v>7835</v>
      </c>
    </row>
    <row r="182" spans="1:12" x14ac:dyDescent="0.3">
      <c r="A182" s="3" t="s">
        <v>7836</v>
      </c>
      <c r="B182" s="3" t="s">
        <v>13</v>
      </c>
      <c r="C182" s="3">
        <v>225505</v>
      </c>
      <c r="D182" s="3">
        <v>1</v>
      </c>
      <c r="E182" s="3">
        <v>364</v>
      </c>
      <c r="F182" s="4">
        <v>1.8512400000000001E-180</v>
      </c>
      <c r="G182" s="3">
        <v>503.822</v>
      </c>
      <c r="H182" s="3" t="s">
        <v>7837</v>
      </c>
      <c r="I182" s="3" t="s">
        <v>7838</v>
      </c>
      <c r="J182" s="3" t="s">
        <v>16</v>
      </c>
      <c r="K182" s="3" t="s">
        <v>4510</v>
      </c>
      <c r="L182" s="3" t="s">
        <v>7839</v>
      </c>
    </row>
    <row r="183" spans="1:12" x14ac:dyDescent="0.3">
      <c r="A183" s="3" t="s">
        <v>7840</v>
      </c>
      <c r="B183" s="3" t="s">
        <v>13</v>
      </c>
      <c r="C183" s="3">
        <v>223605</v>
      </c>
      <c r="D183" s="3">
        <v>37</v>
      </c>
      <c r="E183" s="3">
        <v>453</v>
      </c>
      <c r="F183" s="4">
        <v>1.9777200000000001E-35</v>
      </c>
      <c r="G183" s="3">
        <v>136.833</v>
      </c>
      <c r="H183" s="3" t="s">
        <v>131</v>
      </c>
      <c r="I183" s="3" t="s">
        <v>132</v>
      </c>
      <c r="J183" s="3" t="s">
        <v>16</v>
      </c>
      <c r="K183" s="3" t="s">
        <v>133</v>
      </c>
      <c r="L183" s="3" t="s">
        <v>134</v>
      </c>
    </row>
    <row r="184" spans="1:12" x14ac:dyDescent="0.3">
      <c r="A184" s="3" t="s">
        <v>7841</v>
      </c>
      <c r="B184" s="3" t="s">
        <v>13</v>
      </c>
      <c r="C184" s="3">
        <v>224527</v>
      </c>
      <c r="D184" s="3">
        <v>1</v>
      </c>
      <c r="E184" s="3">
        <v>183</v>
      </c>
      <c r="F184" s="4">
        <v>2.7360800000000001E-49</v>
      </c>
      <c r="G184" s="3">
        <v>158.626</v>
      </c>
      <c r="H184" s="3" t="s">
        <v>3470</v>
      </c>
      <c r="I184" s="3" t="s">
        <v>3471</v>
      </c>
      <c r="J184" s="3" t="s">
        <v>16</v>
      </c>
      <c r="K184" s="3" t="s">
        <v>3472</v>
      </c>
      <c r="L184" s="3" t="s">
        <v>3473</v>
      </c>
    </row>
    <row r="185" spans="1:12" x14ac:dyDescent="0.3">
      <c r="A185" s="3" t="s">
        <v>7842</v>
      </c>
      <c r="B185" s="3" t="s">
        <v>25</v>
      </c>
      <c r="C185" s="3">
        <v>418386</v>
      </c>
      <c r="D185" s="3">
        <v>7</v>
      </c>
      <c r="E185" s="3">
        <v>103</v>
      </c>
      <c r="F185" s="4">
        <v>4.2325600000000003E-8</v>
      </c>
      <c r="G185" s="3">
        <v>47.3399</v>
      </c>
      <c r="H185" s="3" t="s">
        <v>434</v>
      </c>
      <c r="I185" s="3" t="s">
        <v>435</v>
      </c>
      <c r="J185" s="3" t="s">
        <v>16</v>
      </c>
      <c r="K185" s="3" t="s">
        <v>16</v>
      </c>
      <c r="L185" s="3" t="s">
        <v>436</v>
      </c>
    </row>
    <row r="186" spans="1:12" x14ac:dyDescent="0.3">
      <c r="A186" s="3" t="s">
        <v>7843</v>
      </c>
      <c r="B186" s="3" t="s">
        <v>25</v>
      </c>
      <c r="C186" s="3">
        <v>223532</v>
      </c>
      <c r="D186" s="3">
        <v>16</v>
      </c>
      <c r="E186" s="3">
        <v>148</v>
      </c>
      <c r="F186" s="4">
        <v>8.8177900000000002E-5</v>
      </c>
      <c r="G186" s="3">
        <v>41.1355</v>
      </c>
      <c r="H186" s="3" t="s">
        <v>846</v>
      </c>
      <c r="I186" s="3" t="s">
        <v>847</v>
      </c>
      <c r="J186" s="3" t="s">
        <v>16</v>
      </c>
      <c r="K186" s="3" t="s">
        <v>16</v>
      </c>
      <c r="L186" s="3" t="s">
        <v>848</v>
      </c>
    </row>
    <row r="187" spans="1:12" x14ac:dyDescent="0.3">
      <c r="A187" s="3" t="s">
        <v>7844</v>
      </c>
      <c r="B187" s="3" t="s">
        <v>25</v>
      </c>
      <c r="C187" s="3">
        <v>412420</v>
      </c>
      <c r="D187" s="3">
        <v>56</v>
      </c>
      <c r="E187" s="3">
        <v>199</v>
      </c>
      <c r="F187" s="3">
        <v>2.5451100000000002E-3</v>
      </c>
      <c r="G187" s="3">
        <v>37.948900000000002</v>
      </c>
      <c r="H187" s="3" t="s">
        <v>2522</v>
      </c>
      <c r="I187" s="3" t="s">
        <v>6809</v>
      </c>
      <c r="J187" s="3" t="s">
        <v>113</v>
      </c>
      <c r="K187" s="3" t="s">
        <v>16</v>
      </c>
      <c r="L187" s="3" t="s">
        <v>6810</v>
      </c>
    </row>
    <row r="188" spans="1:12" x14ac:dyDescent="0.3">
      <c r="A188" s="3" t="s">
        <v>7845</v>
      </c>
      <c r="B188" s="3" t="s">
        <v>13</v>
      </c>
      <c r="C188" s="3">
        <v>223848</v>
      </c>
      <c r="D188" s="3">
        <v>1</v>
      </c>
      <c r="E188" s="3">
        <v>288</v>
      </c>
      <c r="F188" s="4">
        <v>3.7985799999999997E-155</v>
      </c>
      <c r="G188" s="3">
        <v>434.43299999999999</v>
      </c>
      <c r="H188" s="3" t="s">
        <v>3486</v>
      </c>
      <c r="I188" s="3" t="s">
        <v>3487</v>
      </c>
      <c r="J188" s="3" t="s">
        <v>16</v>
      </c>
      <c r="K188" s="3" t="s">
        <v>915</v>
      </c>
      <c r="L188" s="3" t="s">
        <v>3488</v>
      </c>
    </row>
    <row r="189" spans="1:12" x14ac:dyDescent="0.3">
      <c r="A189" s="3" t="s">
        <v>7846</v>
      </c>
      <c r="B189" s="3" t="s">
        <v>13</v>
      </c>
      <c r="C189" s="3">
        <v>223516</v>
      </c>
      <c r="D189" s="3">
        <v>1</v>
      </c>
      <c r="E189" s="3">
        <v>448</v>
      </c>
      <c r="F189" s="3">
        <v>0</v>
      </c>
      <c r="G189" s="3">
        <v>637.00199999999995</v>
      </c>
      <c r="H189" s="3" t="s">
        <v>3490</v>
      </c>
      <c r="I189" s="3" t="s">
        <v>3491</v>
      </c>
      <c r="J189" s="3" t="s">
        <v>16</v>
      </c>
      <c r="K189" s="3" t="s">
        <v>2483</v>
      </c>
      <c r="L189" s="3" t="s">
        <v>3492</v>
      </c>
    </row>
    <row r="190" spans="1:12" x14ac:dyDescent="0.3">
      <c r="A190" s="3" t="s">
        <v>7847</v>
      </c>
      <c r="B190" s="3" t="s">
        <v>13</v>
      </c>
      <c r="C190" s="3">
        <v>223835</v>
      </c>
      <c r="D190" s="3">
        <v>4</v>
      </c>
      <c r="E190" s="3">
        <v>141</v>
      </c>
      <c r="F190" s="4">
        <v>4.7006099999999998E-66</v>
      </c>
      <c r="G190" s="3">
        <v>197.09100000000001</v>
      </c>
      <c r="H190" s="3" t="s">
        <v>3494</v>
      </c>
      <c r="I190" s="3" t="s">
        <v>3495</v>
      </c>
      <c r="J190" s="3" t="s">
        <v>16</v>
      </c>
      <c r="K190" s="3" t="s">
        <v>3496</v>
      </c>
      <c r="L190" s="3" t="s">
        <v>3497</v>
      </c>
    </row>
    <row r="191" spans="1:12" x14ac:dyDescent="0.3">
      <c r="A191" s="3" t="s">
        <v>7848</v>
      </c>
      <c r="B191" s="3" t="s">
        <v>13</v>
      </c>
      <c r="C191" s="3">
        <v>223585</v>
      </c>
      <c r="D191" s="3">
        <v>6</v>
      </c>
      <c r="E191" s="3">
        <v>165</v>
      </c>
      <c r="F191" s="4">
        <v>6.0716599999999997E-30</v>
      </c>
      <c r="G191" s="3">
        <v>106.313</v>
      </c>
      <c r="H191" s="3" t="s">
        <v>3499</v>
      </c>
      <c r="I191" s="3" t="s">
        <v>3500</v>
      </c>
      <c r="J191" s="3" t="s">
        <v>16</v>
      </c>
      <c r="K191" s="3" t="s">
        <v>3501</v>
      </c>
      <c r="L191" s="3" t="s">
        <v>3502</v>
      </c>
    </row>
    <row r="192" spans="1:12" x14ac:dyDescent="0.3">
      <c r="A192" s="3" t="s">
        <v>7849</v>
      </c>
      <c r="B192" s="3" t="s">
        <v>13</v>
      </c>
      <c r="C192" s="3">
        <v>223381</v>
      </c>
      <c r="D192" s="3">
        <v>1</v>
      </c>
      <c r="E192" s="3">
        <v>410</v>
      </c>
      <c r="F192" s="3">
        <v>0</v>
      </c>
      <c r="G192" s="3">
        <v>539.54</v>
      </c>
      <c r="H192" s="3" t="s">
        <v>3504</v>
      </c>
      <c r="I192" s="3" t="s">
        <v>3505</v>
      </c>
      <c r="J192" s="3" t="s">
        <v>16</v>
      </c>
      <c r="K192" s="3" t="s">
        <v>3506</v>
      </c>
      <c r="L192" s="3" t="s">
        <v>3507</v>
      </c>
    </row>
    <row r="193" spans="1:12" x14ac:dyDescent="0.3">
      <c r="A193" s="3" t="s">
        <v>7850</v>
      </c>
      <c r="B193" s="3" t="s">
        <v>13</v>
      </c>
      <c r="C193" s="3">
        <v>223959</v>
      </c>
      <c r="D193" s="3">
        <v>1</v>
      </c>
      <c r="E193" s="3">
        <v>242</v>
      </c>
      <c r="F193" s="4">
        <v>1.34774E-79</v>
      </c>
      <c r="G193" s="3">
        <v>239.72</v>
      </c>
      <c r="H193" s="3" t="s">
        <v>721</v>
      </c>
      <c r="I193" s="3" t="s">
        <v>722</v>
      </c>
      <c r="J193" s="3" t="s">
        <v>16</v>
      </c>
      <c r="K193" s="3" t="s">
        <v>621</v>
      </c>
      <c r="L193" s="3" t="s">
        <v>723</v>
      </c>
    </row>
    <row r="194" spans="1:12" x14ac:dyDescent="0.3">
      <c r="A194" s="3" t="s">
        <v>7851</v>
      </c>
      <c r="B194" s="3" t="s">
        <v>13</v>
      </c>
      <c r="C194" s="3">
        <v>223408</v>
      </c>
      <c r="D194" s="3">
        <v>1</v>
      </c>
      <c r="E194" s="3">
        <v>302</v>
      </c>
      <c r="F194" s="4">
        <v>1.7017299999999998E-120</v>
      </c>
      <c r="G194" s="3">
        <v>348.12200000000001</v>
      </c>
      <c r="H194" s="3" t="s">
        <v>3510</v>
      </c>
      <c r="I194" s="3" t="s">
        <v>3511</v>
      </c>
      <c r="J194" s="3" t="s">
        <v>16</v>
      </c>
      <c r="K194" s="3" t="s">
        <v>3512</v>
      </c>
      <c r="L194" s="3" t="s">
        <v>3513</v>
      </c>
    </row>
    <row r="195" spans="1:12" x14ac:dyDescent="0.3">
      <c r="A195" s="3" t="s">
        <v>7852</v>
      </c>
      <c r="B195" s="3" t="s">
        <v>13</v>
      </c>
      <c r="C195" s="3">
        <v>223314</v>
      </c>
      <c r="D195" s="3">
        <v>2</v>
      </c>
      <c r="E195" s="3">
        <v>74</v>
      </c>
      <c r="F195" s="4">
        <v>1.3584699999999999E-8</v>
      </c>
      <c r="G195" s="3">
        <v>46.518799999999999</v>
      </c>
      <c r="H195" s="3" t="s">
        <v>224</v>
      </c>
      <c r="I195" s="3" t="s">
        <v>225</v>
      </c>
      <c r="J195" s="3" t="s">
        <v>16</v>
      </c>
      <c r="K195" s="3" t="s">
        <v>226</v>
      </c>
      <c r="L195" s="3" t="s">
        <v>227</v>
      </c>
    </row>
    <row r="196" spans="1:12" x14ac:dyDescent="0.3">
      <c r="A196" s="3" t="s">
        <v>7853</v>
      </c>
      <c r="B196" s="3" t="s">
        <v>13</v>
      </c>
      <c r="C196" s="3">
        <v>223409</v>
      </c>
      <c r="D196" s="3">
        <v>3</v>
      </c>
      <c r="E196" s="3">
        <v>321</v>
      </c>
      <c r="F196" s="4">
        <v>7.2777399999999999E-127</v>
      </c>
      <c r="G196" s="3">
        <v>365.39499999999998</v>
      </c>
      <c r="H196" s="3" t="s">
        <v>3516</v>
      </c>
      <c r="I196" s="3" t="s">
        <v>3517</v>
      </c>
      <c r="J196" s="3" t="s">
        <v>16</v>
      </c>
      <c r="K196" s="3" t="s">
        <v>3518</v>
      </c>
      <c r="L196" s="3" t="s">
        <v>3519</v>
      </c>
    </row>
    <row r="197" spans="1:12" x14ac:dyDescent="0.3">
      <c r="A197" s="3" t="s">
        <v>7854</v>
      </c>
      <c r="B197" s="3" t="s">
        <v>13</v>
      </c>
      <c r="C197" s="3">
        <v>224759</v>
      </c>
      <c r="D197" s="3">
        <v>34</v>
      </c>
      <c r="E197" s="3">
        <v>138</v>
      </c>
      <c r="F197" s="4">
        <v>4.8122900000000001E-16</v>
      </c>
      <c r="G197" s="3">
        <v>69.5471</v>
      </c>
      <c r="H197" s="3" t="s">
        <v>2211</v>
      </c>
      <c r="I197" s="3" t="s">
        <v>2212</v>
      </c>
      <c r="J197" s="3" t="s">
        <v>16</v>
      </c>
      <c r="K197" s="3" t="s">
        <v>193</v>
      </c>
      <c r="L197" s="3" t="s">
        <v>2213</v>
      </c>
    </row>
    <row r="198" spans="1:12" x14ac:dyDescent="0.3">
      <c r="A198" s="3" t="s">
        <v>7855</v>
      </c>
      <c r="B198" s="3" t="s">
        <v>13</v>
      </c>
      <c r="C198" s="3">
        <v>223835</v>
      </c>
      <c r="D198" s="3">
        <v>2</v>
      </c>
      <c r="E198" s="3">
        <v>144</v>
      </c>
      <c r="F198" s="4">
        <v>7.2416899999999997E-37</v>
      </c>
      <c r="G198" s="3">
        <v>123.133</v>
      </c>
      <c r="H198" s="3" t="s">
        <v>3494</v>
      </c>
      <c r="I198" s="3" t="s">
        <v>3495</v>
      </c>
      <c r="J198" s="3" t="s">
        <v>16</v>
      </c>
      <c r="K198" s="3" t="s">
        <v>3496</v>
      </c>
      <c r="L198" s="3" t="s">
        <v>3497</v>
      </c>
    </row>
    <row r="199" spans="1:12" x14ac:dyDescent="0.3">
      <c r="A199" s="3" t="s">
        <v>7856</v>
      </c>
      <c r="B199" s="3" t="s">
        <v>13</v>
      </c>
      <c r="C199" s="3">
        <v>223696</v>
      </c>
      <c r="D199" s="3">
        <v>1</v>
      </c>
      <c r="E199" s="3">
        <v>250</v>
      </c>
      <c r="F199" s="4">
        <v>8.8275500000000001E-131</v>
      </c>
      <c r="G199" s="3">
        <v>369.62099999999998</v>
      </c>
      <c r="H199" s="3" t="s">
        <v>3523</v>
      </c>
      <c r="I199" s="3" t="s">
        <v>3524</v>
      </c>
      <c r="J199" s="3" t="s">
        <v>16</v>
      </c>
      <c r="K199" s="3" t="s">
        <v>621</v>
      </c>
      <c r="L199" s="3" t="s">
        <v>3525</v>
      </c>
    </row>
    <row r="200" spans="1:12" x14ac:dyDescent="0.3">
      <c r="A200" s="3" t="s">
        <v>7857</v>
      </c>
      <c r="B200" s="3" t="s">
        <v>13</v>
      </c>
      <c r="C200" s="3">
        <v>224322</v>
      </c>
      <c r="D200" s="3">
        <v>106</v>
      </c>
      <c r="E200" s="3">
        <v>401</v>
      </c>
      <c r="F200" s="4">
        <v>4.5134599999999996E-16</v>
      </c>
      <c r="G200" s="3">
        <v>83.446799999999996</v>
      </c>
      <c r="H200" s="3" t="s">
        <v>3537</v>
      </c>
      <c r="I200" s="3" t="s">
        <v>3538</v>
      </c>
      <c r="J200" s="3" t="s">
        <v>113</v>
      </c>
      <c r="K200" s="3" t="s">
        <v>3539</v>
      </c>
      <c r="L200" s="3" t="s">
        <v>3540</v>
      </c>
    </row>
    <row r="201" spans="1:12" x14ac:dyDescent="0.3">
      <c r="A201" s="3" t="s">
        <v>7858</v>
      </c>
      <c r="B201" s="3" t="s">
        <v>13</v>
      </c>
      <c r="C201" s="3">
        <v>223840</v>
      </c>
      <c r="D201" s="3">
        <v>7</v>
      </c>
      <c r="E201" s="3">
        <v>439</v>
      </c>
      <c r="F201" s="4">
        <v>5.7998E-106</v>
      </c>
      <c r="G201" s="3">
        <v>322.34899999999999</v>
      </c>
      <c r="H201" s="3" t="s">
        <v>3542</v>
      </c>
      <c r="I201" s="3" t="s">
        <v>3543</v>
      </c>
      <c r="J201" s="3" t="s">
        <v>16</v>
      </c>
      <c r="K201" s="3" t="s">
        <v>3544</v>
      </c>
      <c r="L201" s="3" t="s">
        <v>3545</v>
      </c>
    </row>
    <row r="202" spans="1:12" x14ac:dyDescent="0.3">
      <c r="A202" s="3" t="s">
        <v>7859</v>
      </c>
      <c r="B202" s="3" t="s">
        <v>13</v>
      </c>
      <c r="C202" s="3">
        <v>225974</v>
      </c>
      <c r="D202" s="3">
        <v>13</v>
      </c>
      <c r="E202" s="3">
        <v>258</v>
      </c>
      <c r="F202" s="4">
        <v>7.5669E-135</v>
      </c>
      <c r="G202" s="3">
        <v>380.20600000000002</v>
      </c>
      <c r="H202" s="3" t="s">
        <v>3547</v>
      </c>
      <c r="I202" s="3" t="s">
        <v>3547</v>
      </c>
      <c r="J202" s="3" t="s">
        <v>16</v>
      </c>
      <c r="K202" s="3" t="s">
        <v>469</v>
      </c>
      <c r="L202" s="3" t="s">
        <v>3548</v>
      </c>
    </row>
    <row r="203" spans="1:12" x14ac:dyDescent="0.3">
      <c r="A203" s="3" t="s">
        <v>7860</v>
      </c>
      <c r="B203" s="3" t="s">
        <v>25</v>
      </c>
      <c r="C203" s="3">
        <v>224429</v>
      </c>
      <c r="D203" s="3">
        <v>126</v>
      </c>
      <c r="E203" s="3">
        <v>244</v>
      </c>
      <c r="F203" s="4">
        <v>8.4210200000000005E-28</v>
      </c>
      <c r="G203" s="3">
        <v>110.905</v>
      </c>
      <c r="H203" s="3" t="s">
        <v>3550</v>
      </c>
      <c r="I203" s="3" t="s">
        <v>3551</v>
      </c>
      <c r="J203" s="3" t="s">
        <v>113</v>
      </c>
      <c r="K203" s="3" t="s">
        <v>16</v>
      </c>
      <c r="L203" s="3" t="s">
        <v>3552</v>
      </c>
    </row>
    <row r="204" spans="1:12" x14ac:dyDescent="0.3">
      <c r="A204" s="3" t="s">
        <v>7861</v>
      </c>
      <c r="B204" s="3" t="s">
        <v>13</v>
      </c>
      <c r="C204" s="3">
        <v>223545</v>
      </c>
      <c r="D204" s="3">
        <v>1</v>
      </c>
      <c r="E204" s="3">
        <v>499</v>
      </c>
      <c r="F204" s="3">
        <v>0</v>
      </c>
      <c r="G204" s="3">
        <v>618.79700000000003</v>
      </c>
      <c r="H204" s="3" t="s">
        <v>3554</v>
      </c>
      <c r="I204" s="3" t="s">
        <v>3555</v>
      </c>
      <c r="J204" s="3" t="s">
        <v>16</v>
      </c>
      <c r="K204" s="3" t="s">
        <v>3556</v>
      </c>
      <c r="L204" s="3" t="s">
        <v>3557</v>
      </c>
    </row>
    <row r="205" spans="1:12" x14ac:dyDescent="0.3">
      <c r="A205" s="3" t="s">
        <v>7862</v>
      </c>
      <c r="B205" s="3" t="s">
        <v>13</v>
      </c>
      <c r="C205" s="3">
        <v>223283</v>
      </c>
      <c r="D205" s="3">
        <v>1</v>
      </c>
      <c r="E205" s="3">
        <v>316</v>
      </c>
      <c r="F205" s="4">
        <v>9.5876800000000009E-143</v>
      </c>
      <c r="G205" s="3">
        <v>406.22899999999998</v>
      </c>
      <c r="H205" s="3" t="s">
        <v>3559</v>
      </c>
      <c r="I205" s="3" t="s">
        <v>3560</v>
      </c>
      <c r="J205" s="3" t="s">
        <v>16</v>
      </c>
      <c r="K205" s="3" t="s">
        <v>3561</v>
      </c>
      <c r="L205" s="3" t="s">
        <v>3562</v>
      </c>
    </row>
    <row r="206" spans="1:12" x14ac:dyDescent="0.3">
      <c r="A206" s="3" t="s">
        <v>7863</v>
      </c>
      <c r="B206" s="3" t="s">
        <v>13</v>
      </c>
      <c r="C206" s="3">
        <v>223660</v>
      </c>
      <c r="D206" s="3">
        <v>1</v>
      </c>
      <c r="E206" s="3">
        <v>1032</v>
      </c>
      <c r="F206" s="3">
        <v>0</v>
      </c>
      <c r="G206" s="3">
        <v>935.16399999999999</v>
      </c>
      <c r="H206" s="3" t="s">
        <v>3564</v>
      </c>
      <c r="I206" s="3" t="s">
        <v>3565</v>
      </c>
      <c r="J206" s="3" t="s">
        <v>16</v>
      </c>
      <c r="K206" s="3" t="s">
        <v>3566</v>
      </c>
      <c r="L206" s="3" t="s">
        <v>3567</v>
      </c>
    </row>
    <row r="207" spans="1:12" x14ac:dyDescent="0.3">
      <c r="A207" s="3" t="s">
        <v>7864</v>
      </c>
      <c r="B207" s="3" t="s">
        <v>13</v>
      </c>
      <c r="C207" s="3">
        <v>224567</v>
      </c>
      <c r="D207" s="3">
        <v>1</v>
      </c>
      <c r="E207" s="3">
        <v>425</v>
      </c>
      <c r="F207" s="4">
        <v>1.9527599999999999E-46</v>
      </c>
      <c r="G207" s="3">
        <v>165.55699999999999</v>
      </c>
      <c r="H207" s="3" t="s">
        <v>3057</v>
      </c>
      <c r="I207" s="3" t="s">
        <v>3058</v>
      </c>
      <c r="J207" s="3" t="s">
        <v>16</v>
      </c>
      <c r="K207" s="3" t="s">
        <v>148</v>
      </c>
      <c r="L207" s="3" t="s">
        <v>3059</v>
      </c>
    </row>
    <row r="208" spans="1:12" x14ac:dyDescent="0.3">
      <c r="A208" s="3" t="s">
        <v>7865</v>
      </c>
      <c r="B208" s="3" t="s">
        <v>13</v>
      </c>
      <c r="C208" s="3">
        <v>223578</v>
      </c>
      <c r="D208" s="3">
        <v>2</v>
      </c>
      <c r="E208" s="3">
        <v>536</v>
      </c>
      <c r="F208" s="3">
        <v>0</v>
      </c>
      <c r="G208" s="3">
        <v>1010.13</v>
      </c>
      <c r="H208" s="3" t="s">
        <v>3570</v>
      </c>
      <c r="I208" s="3" t="s">
        <v>3571</v>
      </c>
      <c r="J208" s="3" t="s">
        <v>16</v>
      </c>
      <c r="K208" s="3" t="s">
        <v>3572</v>
      </c>
      <c r="L208" s="3" t="s">
        <v>3573</v>
      </c>
    </row>
    <row r="209" spans="1:12" x14ac:dyDescent="0.3">
      <c r="A209" s="3" t="s">
        <v>7866</v>
      </c>
      <c r="B209" s="3" t="s">
        <v>13</v>
      </c>
      <c r="C209" s="3">
        <v>225170</v>
      </c>
      <c r="D209" s="3">
        <v>1</v>
      </c>
      <c r="E209" s="3">
        <v>75</v>
      </c>
      <c r="F209" s="4">
        <v>4.1203700000000001E-11</v>
      </c>
      <c r="G209" s="3">
        <v>53.268999999999998</v>
      </c>
      <c r="H209" s="3" t="s">
        <v>3575</v>
      </c>
      <c r="I209" s="3" t="s">
        <v>3576</v>
      </c>
      <c r="J209" s="3" t="s">
        <v>16</v>
      </c>
      <c r="K209" s="3" t="s">
        <v>3577</v>
      </c>
      <c r="L209" s="3" t="s">
        <v>3578</v>
      </c>
    </row>
    <row r="210" spans="1:12" x14ac:dyDescent="0.3">
      <c r="A210" s="3" t="s">
        <v>7867</v>
      </c>
      <c r="B210" s="3" t="s">
        <v>25</v>
      </c>
      <c r="C210" s="3">
        <v>413097</v>
      </c>
      <c r="D210" s="3">
        <v>3</v>
      </c>
      <c r="E210" s="3">
        <v>179</v>
      </c>
      <c r="F210" s="4">
        <v>6.6641399999999999E-101</v>
      </c>
      <c r="G210" s="3">
        <v>288.19499999999999</v>
      </c>
      <c r="H210" s="3" t="s">
        <v>3581</v>
      </c>
      <c r="I210" s="3" t="s">
        <v>3582</v>
      </c>
      <c r="J210" s="3" t="s">
        <v>16</v>
      </c>
      <c r="K210" s="3" t="s">
        <v>16</v>
      </c>
      <c r="L210" s="3" t="s">
        <v>3583</v>
      </c>
    </row>
    <row r="211" spans="1:12" x14ac:dyDescent="0.3">
      <c r="A211" s="3" t="s">
        <v>7868</v>
      </c>
      <c r="B211" s="3" t="s">
        <v>25</v>
      </c>
      <c r="C211" s="3">
        <v>419687</v>
      </c>
      <c r="D211" s="3">
        <v>2</v>
      </c>
      <c r="E211" s="3">
        <v>151</v>
      </c>
      <c r="F211" s="4">
        <v>6.2640599999999994E-23</v>
      </c>
      <c r="G211" s="3">
        <v>88.606899999999996</v>
      </c>
      <c r="H211" s="3" t="s">
        <v>982</v>
      </c>
      <c r="I211" s="3" t="s">
        <v>983</v>
      </c>
      <c r="J211" s="3" t="s">
        <v>16</v>
      </c>
      <c r="K211" s="3" t="s">
        <v>16</v>
      </c>
      <c r="L211" s="3" t="s">
        <v>984</v>
      </c>
    </row>
    <row r="212" spans="1:12" x14ac:dyDescent="0.3">
      <c r="A212" s="3" t="s">
        <v>7869</v>
      </c>
      <c r="B212" s="3" t="s">
        <v>13</v>
      </c>
      <c r="C212" s="3">
        <v>223428</v>
      </c>
      <c r="D212" s="3">
        <v>1</v>
      </c>
      <c r="E212" s="3">
        <v>243</v>
      </c>
      <c r="F212" s="4">
        <v>3.9181099999999999E-88</v>
      </c>
      <c r="G212" s="3">
        <v>262.13900000000001</v>
      </c>
      <c r="H212" s="3" t="s">
        <v>3586</v>
      </c>
      <c r="I212" s="3" t="s">
        <v>3587</v>
      </c>
      <c r="J212" s="3" t="s">
        <v>16</v>
      </c>
      <c r="K212" s="3" t="s">
        <v>3588</v>
      </c>
      <c r="L212" s="3" t="s">
        <v>3589</v>
      </c>
    </row>
    <row r="213" spans="1:12" x14ac:dyDescent="0.3">
      <c r="A213" s="3" t="s">
        <v>7870</v>
      </c>
      <c r="B213" s="3" t="s">
        <v>13</v>
      </c>
      <c r="C213" s="3">
        <v>223179</v>
      </c>
      <c r="D213" s="3">
        <v>1</v>
      </c>
      <c r="E213" s="3">
        <v>248</v>
      </c>
      <c r="F213" s="4">
        <v>4.0047799999999998E-119</v>
      </c>
      <c r="G213" s="3">
        <v>340.78399999999999</v>
      </c>
      <c r="H213" s="3" t="s">
        <v>3594</v>
      </c>
      <c r="I213" s="3" t="s">
        <v>3595</v>
      </c>
      <c r="J213" s="3" t="s">
        <v>16</v>
      </c>
      <c r="K213" s="3" t="s">
        <v>3596</v>
      </c>
      <c r="L213" s="3" t="s">
        <v>3597</v>
      </c>
    </row>
    <row r="214" spans="1:12" x14ac:dyDescent="0.3">
      <c r="A214" s="3" t="s">
        <v>7871</v>
      </c>
      <c r="B214" s="3" t="s">
        <v>13</v>
      </c>
      <c r="C214" s="3">
        <v>223759</v>
      </c>
      <c r="D214" s="3">
        <v>28</v>
      </c>
      <c r="E214" s="3">
        <v>356</v>
      </c>
      <c r="F214" s="4">
        <v>3.9433499999999997E-117</v>
      </c>
      <c r="G214" s="3">
        <v>343.65199999999999</v>
      </c>
      <c r="H214" s="3" t="s">
        <v>3599</v>
      </c>
      <c r="I214" s="3" t="s">
        <v>3600</v>
      </c>
      <c r="J214" s="3" t="s">
        <v>16</v>
      </c>
      <c r="K214" s="3" t="s">
        <v>3601</v>
      </c>
      <c r="L214" s="3" t="s">
        <v>3602</v>
      </c>
    </row>
    <row r="215" spans="1:12" x14ac:dyDescent="0.3">
      <c r="A215" s="3" t="s">
        <v>7872</v>
      </c>
      <c r="B215" s="3" t="s">
        <v>13</v>
      </c>
      <c r="C215" s="3">
        <v>224098</v>
      </c>
      <c r="D215" s="3">
        <v>4</v>
      </c>
      <c r="E215" s="3">
        <v>254</v>
      </c>
      <c r="F215" s="4">
        <v>5.9873299999999996E-78</v>
      </c>
      <c r="G215" s="3">
        <v>236.31399999999999</v>
      </c>
      <c r="H215" s="3" t="s">
        <v>3610</v>
      </c>
      <c r="I215" s="3" t="s">
        <v>3611</v>
      </c>
      <c r="J215" s="3" t="s">
        <v>16</v>
      </c>
      <c r="K215" s="3" t="s">
        <v>3612</v>
      </c>
      <c r="L215" s="3" t="s">
        <v>3613</v>
      </c>
    </row>
    <row r="216" spans="1:12" x14ac:dyDescent="0.3">
      <c r="A216" s="3" t="s">
        <v>7873</v>
      </c>
      <c r="B216" s="3" t="s">
        <v>13</v>
      </c>
      <c r="C216" s="3">
        <v>224097</v>
      </c>
      <c r="D216" s="3">
        <v>1</v>
      </c>
      <c r="E216" s="3">
        <v>258</v>
      </c>
      <c r="F216" s="4">
        <v>7.9225000000000005E-80</v>
      </c>
      <c r="G216" s="3">
        <v>242.13200000000001</v>
      </c>
      <c r="H216" s="3" t="s">
        <v>3615</v>
      </c>
      <c r="I216" s="3" t="s">
        <v>3616</v>
      </c>
      <c r="J216" s="3" t="s">
        <v>16</v>
      </c>
      <c r="K216" s="3" t="s">
        <v>90</v>
      </c>
      <c r="L216" s="3" t="s">
        <v>3617</v>
      </c>
    </row>
    <row r="217" spans="1:12" x14ac:dyDescent="0.3">
      <c r="A217" s="3" t="s">
        <v>7874</v>
      </c>
      <c r="B217" s="3" t="s">
        <v>13</v>
      </c>
      <c r="C217" s="3">
        <v>226361</v>
      </c>
      <c r="D217" s="3">
        <v>1</v>
      </c>
      <c r="E217" s="3">
        <v>346</v>
      </c>
      <c r="F217" s="4">
        <v>9.9842000000000004E-158</v>
      </c>
      <c r="G217" s="3">
        <v>447.49700000000001</v>
      </c>
      <c r="H217" s="3" t="s">
        <v>3619</v>
      </c>
      <c r="I217" s="3" t="s">
        <v>3620</v>
      </c>
      <c r="J217" s="3" t="s">
        <v>16</v>
      </c>
      <c r="K217" s="3" t="s">
        <v>3621</v>
      </c>
      <c r="L217" s="3" t="s">
        <v>3622</v>
      </c>
    </row>
    <row r="218" spans="1:12" x14ac:dyDescent="0.3">
      <c r="A218" s="3" t="s">
        <v>7875</v>
      </c>
      <c r="B218" s="3" t="s">
        <v>13</v>
      </c>
      <c r="C218" s="3">
        <v>223232</v>
      </c>
      <c r="D218" s="3">
        <v>3</v>
      </c>
      <c r="E218" s="3">
        <v>477</v>
      </c>
      <c r="F218" s="4">
        <v>2.3804399999999999E-91</v>
      </c>
      <c r="G218" s="3">
        <v>286.11200000000002</v>
      </c>
      <c r="H218" s="3" t="s">
        <v>2036</v>
      </c>
      <c r="I218" s="3" t="s">
        <v>2037</v>
      </c>
      <c r="J218" s="3" t="s">
        <v>16</v>
      </c>
      <c r="K218" s="3" t="s">
        <v>2038</v>
      </c>
      <c r="L218" s="3" t="s">
        <v>2039</v>
      </c>
    </row>
    <row r="219" spans="1:12" x14ac:dyDescent="0.3">
      <c r="A219" s="3" t="s">
        <v>7876</v>
      </c>
      <c r="B219" s="3" t="s">
        <v>13</v>
      </c>
      <c r="C219" s="3">
        <v>225510</v>
      </c>
      <c r="D219" s="3">
        <v>20</v>
      </c>
      <c r="E219" s="3">
        <v>307</v>
      </c>
      <c r="F219" s="4">
        <v>1.09769E-78</v>
      </c>
      <c r="G219" s="3">
        <v>240.99</v>
      </c>
      <c r="H219" s="3" t="s">
        <v>3630</v>
      </c>
      <c r="I219" s="3" t="s">
        <v>3631</v>
      </c>
      <c r="J219" s="3" t="s">
        <v>16</v>
      </c>
      <c r="K219" s="3" t="s">
        <v>3632</v>
      </c>
      <c r="L219" s="3" t="s">
        <v>3633</v>
      </c>
    </row>
    <row r="220" spans="1:12" x14ac:dyDescent="0.3">
      <c r="A220" s="3" t="s">
        <v>7877</v>
      </c>
      <c r="B220" s="3" t="s">
        <v>13</v>
      </c>
      <c r="C220" s="3">
        <v>223161</v>
      </c>
      <c r="D220" s="3">
        <v>1</v>
      </c>
      <c r="E220" s="3">
        <v>284</v>
      </c>
      <c r="F220" s="4">
        <v>2.07624E-104</v>
      </c>
      <c r="G220" s="3">
        <v>306.06400000000002</v>
      </c>
      <c r="H220" s="3" t="s">
        <v>3635</v>
      </c>
      <c r="I220" s="3" t="s">
        <v>3636</v>
      </c>
      <c r="J220" s="3" t="s">
        <v>16</v>
      </c>
      <c r="K220" s="3" t="s">
        <v>3637</v>
      </c>
      <c r="L220" s="3" t="s">
        <v>3638</v>
      </c>
    </row>
    <row r="221" spans="1:12" x14ac:dyDescent="0.3">
      <c r="A221" s="3" t="s">
        <v>7878</v>
      </c>
      <c r="B221" s="3" t="s">
        <v>13</v>
      </c>
      <c r="C221" s="3">
        <v>223536</v>
      </c>
      <c r="D221" s="3">
        <v>1</v>
      </c>
      <c r="E221" s="3">
        <v>316</v>
      </c>
      <c r="F221" s="4">
        <v>5.0598499999999999E-138</v>
      </c>
      <c r="G221" s="3">
        <v>398.10700000000003</v>
      </c>
      <c r="H221" s="3" t="s">
        <v>3640</v>
      </c>
      <c r="I221" s="3" t="s">
        <v>3641</v>
      </c>
      <c r="J221" s="3" t="s">
        <v>16</v>
      </c>
      <c r="K221" s="3" t="s">
        <v>3642</v>
      </c>
      <c r="L221" s="3" t="s">
        <v>3643</v>
      </c>
    </row>
    <row r="222" spans="1:12" x14ac:dyDescent="0.3">
      <c r="A222" s="3" t="s">
        <v>7879</v>
      </c>
      <c r="B222" s="3" t="s">
        <v>13</v>
      </c>
      <c r="C222" s="3">
        <v>223094</v>
      </c>
      <c r="D222" s="3">
        <v>1</v>
      </c>
      <c r="E222" s="3">
        <v>429</v>
      </c>
      <c r="F222" s="3">
        <v>0</v>
      </c>
      <c r="G222" s="3">
        <v>618.86199999999997</v>
      </c>
      <c r="H222" s="3" t="s">
        <v>3645</v>
      </c>
      <c r="I222" s="3" t="s">
        <v>3646</v>
      </c>
      <c r="J222" s="3" t="s">
        <v>16</v>
      </c>
      <c r="K222" s="3" t="s">
        <v>3647</v>
      </c>
      <c r="L222" s="3" t="s">
        <v>3648</v>
      </c>
    </row>
    <row r="223" spans="1:12" x14ac:dyDescent="0.3">
      <c r="A223" s="3" t="s">
        <v>7880</v>
      </c>
      <c r="B223" s="3" t="s">
        <v>13</v>
      </c>
      <c r="C223" s="3">
        <v>223194</v>
      </c>
      <c r="D223" s="3">
        <v>5</v>
      </c>
      <c r="E223" s="3">
        <v>382</v>
      </c>
      <c r="F223" s="4">
        <v>2.3557999999999999E-172</v>
      </c>
      <c r="G223" s="3">
        <v>485.27499999999998</v>
      </c>
      <c r="H223" s="3" t="s">
        <v>3651</v>
      </c>
      <c r="I223" s="3" t="s">
        <v>3652</v>
      </c>
      <c r="J223" s="3" t="s">
        <v>16</v>
      </c>
      <c r="K223" s="3" t="s">
        <v>501</v>
      </c>
      <c r="L223" s="3" t="s">
        <v>3653</v>
      </c>
    </row>
    <row r="224" spans="1:12" x14ac:dyDescent="0.3">
      <c r="A224" s="3" t="s">
        <v>7881</v>
      </c>
      <c r="B224" s="3" t="s">
        <v>13</v>
      </c>
      <c r="C224" s="3">
        <v>226127</v>
      </c>
      <c r="D224" s="3">
        <v>1</v>
      </c>
      <c r="E224" s="3">
        <v>134</v>
      </c>
      <c r="F224" s="4">
        <v>5.39888E-14</v>
      </c>
      <c r="G224" s="3">
        <v>65.537099999999995</v>
      </c>
      <c r="H224" s="3" t="s">
        <v>3655</v>
      </c>
      <c r="I224" s="3" t="s">
        <v>3656</v>
      </c>
      <c r="J224" s="3" t="s">
        <v>113</v>
      </c>
      <c r="K224" s="3" t="s">
        <v>3657</v>
      </c>
      <c r="L224" s="3" t="s">
        <v>3658</v>
      </c>
    </row>
    <row r="225" spans="1:12" x14ac:dyDescent="0.3">
      <c r="A225" s="3" t="s">
        <v>7882</v>
      </c>
      <c r="B225" s="3" t="s">
        <v>25</v>
      </c>
      <c r="C225" s="3">
        <v>419877</v>
      </c>
      <c r="D225" s="3">
        <v>1</v>
      </c>
      <c r="E225" s="3">
        <v>173</v>
      </c>
      <c r="F225" s="4">
        <v>3.3358299999999999E-56</v>
      </c>
      <c r="G225" s="3">
        <v>174.90700000000001</v>
      </c>
      <c r="H225" s="3" t="s">
        <v>3472</v>
      </c>
      <c r="I225" s="3" t="s">
        <v>3660</v>
      </c>
      <c r="J225" s="3" t="s">
        <v>16</v>
      </c>
      <c r="K225" s="3" t="s">
        <v>16</v>
      </c>
      <c r="L225" s="3" t="s">
        <v>3661</v>
      </c>
    </row>
    <row r="226" spans="1:12" x14ac:dyDescent="0.3">
      <c r="A226" s="3" t="s">
        <v>7883</v>
      </c>
      <c r="B226" s="3" t="s">
        <v>13</v>
      </c>
      <c r="C226" s="3">
        <v>225868</v>
      </c>
      <c r="D226" s="3">
        <v>23</v>
      </c>
      <c r="E226" s="3">
        <v>195</v>
      </c>
      <c r="F226" s="4">
        <v>9.7475400000000001E-81</v>
      </c>
      <c r="G226" s="3">
        <v>238.036</v>
      </c>
      <c r="H226" s="3" t="s">
        <v>3663</v>
      </c>
      <c r="I226" s="3" t="s">
        <v>1762</v>
      </c>
      <c r="J226" s="3" t="s">
        <v>16</v>
      </c>
      <c r="K226" s="3" t="s">
        <v>3664</v>
      </c>
      <c r="L226" s="3" t="s">
        <v>3665</v>
      </c>
    </row>
    <row r="227" spans="1:12" x14ac:dyDescent="0.3">
      <c r="A227" s="3" t="s">
        <v>7884</v>
      </c>
      <c r="B227" s="3" t="s">
        <v>13</v>
      </c>
      <c r="C227" s="3">
        <v>223815</v>
      </c>
      <c r="D227" s="3">
        <v>16</v>
      </c>
      <c r="E227" s="3">
        <v>667</v>
      </c>
      <c r="F227" s="4">
        <v>9.5127000000000006E-174</v>
      </c>
      <c r="G227" s="3">
        <v>510.74700000000001</v>
      </c>
      <c r="H227" s="3" t="s">
        <v>1065</v>
      </c>
      <c r="I227" s="3" t="s">
        <v>1066</v>
      </c>
      <c r="J227" s="3" t="s">
        <v>16</v>
      </c>
      <c r="K227" s="3" t="s">
        <v>1067</v>
      </c>
      <c r="L227" s="3" t="s">
        <v>1068</v>
      </c>
    </row>
    <row r="228" spans="1:12" x14ac:dyDescent="0.3">
      <c r="A228" s="3" t="s">
        <v>7885</v>
      </c>
      <c r="B228" s="3" t="s">
        <v>13</v>
      </c>
      <c r="C228" s="3">
        <v>223836</v>
      </c>
      <c r="D228" s="3">
        <v>506</v>
      </c>
      <c r="E228" s="3">
        <v>718</v>
      </c>
      <c r="F228" s="4">
        <v>3.4512199999999998E-84</v>
      </c>
      <c r="G228" s="3">
        <v>265.137</v>
      </c>
      <c r="H228" s="3" t="s">
        <v>136</v>
      </c>
      <c r="I228" s="3" t="s">
        <v>137</v>
      </c>
      <c r="J228" s="3" t="s">
        <v>16</v>
      </c>
      <c r="K228" s="3" t="s">
        <v>90</v>
      </c>
      <c r="L228" s="3" t="s">
        <v>138</v>
      </c>
    </row>
    <row r="229" spans="1:12" x14ac:dyDescent="0.3">
      <c r="A229" s="3" t="s">
        <v>7885</v>
      </c>
      <c r="B229" s="3" t="s">
        <v>13</v>
      </c>
      <c r="C229" s="3">
        <v>223904</v>
      </c>
      <c r="D229" s="3">
        <v>1</v>
      </c>
      <c r="E229" s="3">
        <v>249</v>
      </c>
      <c r="F229" s="4">
        <v>1.40804E-48</v>
      </c>
      <c r="G229" s="3">
        <v>172.11</v>
      </c>
      <c r="H229" s="3" t="s">
        <v>146</v>
      </c>
      <c r="I229" s="3" t="s">
        <v>147</v>
      </c>
      <c r="J229" s="3" t="s">
        <v>16</v>
      </c>
      <c r="K229" s="3" t="s">
        <v>148</v>
      </c>
      <c r="L229" s="3" t="s">
        <v>149</v>
      </c>
    </row>
    <row r="230" spans="1:12" x14ac:dyDescent="0.3">
      <c r="A230" s="3" t="s">
        <v>7885</v>
      </c>
      <c r="B230" s="3" t="s">
        <v>13</v>
      </c>
      <c r="C230" s="3">
        <v>223904</v>
      </c>
      <c r="D230" s="3">
        <v>271</v>
      </c>
      <c r="E230" s="3">
        <v>493</v>
      </c>
      <c r="F230" s="4">
        <v>1.1115999999999999E-46</v>
      </c>
      <c r="G230" s="3">
        <v>167.102</v>
      </c>
      <c r="H230" s="3" t="s">
        <v>146</v>
      </c>
      <c r="I230" s="3" t="s">
        <v>147</v>
      </c>
      <c r="J230" s="3" t="s">
        <v>16</v>
      </c>
      <c r="K230" s="3" t="s">
        <v>148</v>
      </c>
      <c r="L230" s="3" t="s">
        <v>149</v>
      </c>
    </row>
    <row r="231" spans="1:12" x14ac:dyDescent="0.3">
      <c r="A231" s="3" t="s">
        <v>7886</v>
      </c>
      <c r="B231" s="3" t="s">
        <v>13</v>
      </c>
      <c r="C231" s="3">
        <v>224051</v>
      </c>
      <c r="D231" s="3">
        <v>6</v>
      </c>
      <c r="E231" s="3">
        <v>244</v>
      </c>
      <c r="F231" s="4">
        <v>3.7937100000000002E-161</v>
      </c>
      <c r="G231" s="3">
        <v>445.41399999999999</v>
      </c>
      <c r="H231" s="3" t="s">
        <v>141</v>
      </c>
      <c r="I231" s="3" t="s">
        <v>142</v>
      </c>
      <c r="J231" s="3" t="s">
        <v>16</v>
      </c>
      <c r="K231" s="3" t="s">
        <v>143</v>
      </c>
      <c r="L231" s="3" t="s">
        <v>144</v>
      </c>
    </row>
    <row r="232" spans="1:12" x14ac:dyDescent="0.3">
      <c r="A232" s="3" t="s">
        <v>7887</v>
      </c>
      <c r="B232" s="3" t="s">
        <v>13</v>
      </c>
      <c r="C232" s="3">
        <v>223590</v>
      </c>
      <c r="D232" s="3">
        <v>129</v>
      </c>
      <c r="E232" s="3">
        <v>321</v>
      </c>
      <c r="F232" s="4">
        <v>4.2014000000000003E-33</v>
      </c>
      <c r="G232" s="3">
        <v>120.04300000000001</v>
      </c>
      <c r="H232" s="3" t="s">
        <v>3670</v>
      </c>
      <c r="I232" s="3" t="s">
        <v>3671</v>
      </c>
      <c r="J232" s="3" t="s">
        <v>16</v>
      </c>
      <c r="K232" s="3" t="s">
        <v>3672</v>
      </c>
      <c r="L232" s="3" t="s">
        <v>3673</v>
      </c>
    </row>
    <row r="233" spans="1:12" x14ac:dyDescent="0.3">
      <c r="A233" s="3" t="s">
        <v>7887</v>
      </c>
      <c r="B233" s="3" t="s">
        <v>25</v>
      </c>
      <c r="C233" s="3">
        <v>419668</v>
      </c>
      <c r="D233" s="3">
        <v>8</v>
      </c>
      <c r="E233" s="3">
        <v>232</v>
      </c>
      <c r="F233" s="4">
        <v>6.8965099999999998E-6</v>
      </c>
      <c r="G233" s="3">
        <v>47.280999999999999</v>
      </c>
      <c r="H233" s="3" t="s">
        <v>825</v>
      </c>
      <c r="I233" s="3" t="s">
        <v>1988</v>
      </c>
      <c r="J233" s="3" t="s">
        <v>16</v>
      </c>
      <c r="K233" s="3" t="s">
        <v>16</v>
      </c>
      <c r="L233" s="3" t="s">
        <v>1989</v>
      </c>
    </row>
    <row r="234" spans="1:12" x14ac:dyDescent="0.3">
      <c r="A234" s="3" t="s">
        <v>7888</v>
      </c>
      <c r="B234" s="3" t="s">
        <v>25</v>
      </c>
      <c r="C234" s="3">
        <v>225721</v>
      </c>
      <c r="D234" s="3">
        <v>6</v>
      </c>
      <c r="E234" s="3">
        <v>360</v>
      </c>
      <c r="F234" s="4">
        <v>1.18888E-35</v>
      </c>
      <c r="G234" s="3">
        <v>132.81899999999999</v>
      </c>
      <c r="H234" s="3" t="s">
        <v>3675</v>
      </c>
      <c r="I234" s="3" t="s">
        <v>3676</v>
      </c>
      <c r="J234" s="3" t="s">
        <v>16</v>
      </c>
      <c r="K234" s="3" t="s">
        <v>16</v>
      </c>
      <c r="L234" s="3" t="s">
        <v>3677</v>
      </c>
    </row>
    <row r="235" spans="1:12" x14ac:dyDescent="0.3">
      <c r="A235" s="3" t="s">
        <v>7889</v>
      </c>
      <c r="B235" s="3" t="s">
        <v>25</v>
      </c>
      <c r="C235" s="3">
        <v>418433</v>
      </c>
      <c r="D235" s="3">
        <v>1</v>
      </c>
      <c r="E235" s="3">
        <v>163</v>
      </c>
      <c r="F235" s="4">
        <v>5.85553E-28</v>
      </c>
      <c r="G235" s="3">
        <v>110.634</v>
      </c>
      <c r="H235" s="3" t="s">
        <v>1597</v>
      </c>
      <c r="I235" s="3" t="s">
        <v>2215</v>
      </c>
      <c r="J235" s="3" t="s">
        <v>16</v>
      </c>
      <c r="K235" s="3" t="s">
        <v>16</v>
      </c>
      <c r="L235" s="3" t="s">
        <v>2216</v>
      </c>
    </row>
    <row r="236" spans="1:12" x14ac:dyDescent="0.3">
      <c r="A236" s="3" t="s">
        <v>7889</v>
      </c>
      <c r="B236" s="3" t="s">
        <v>25</v>
      </c>
      <c r="C236" s="3">
        <v>227634</v>
      </c>
      <c r="D236" s="3">
        <v>458</v>
      </c>
      <c r="E236" s="3">
        <v>613</v>
      </c>
      <c r="F236" s="4">
        <v>1.1489299999999999E-13</v>
      </c>
      <c r="G236" s="3">
        <v>74.632000000000005</v>
      </c>
      <c r="H236" s="3" t="s">
        <v>3680</v>
      </c>
      <c r="I236" s="3" t="s">
        <v>3681</v>
      </c>
      <c r="J236" s="3" t="s">
        <v>113</v>
      </c>
      <c r="K236" s="3" t="s">
        <v>16</v>
      </c>
      <c r="L236" s="3" t="s">
        <v>3682</v>
      </c>
    </row>
    <row r="237" spans="1:12" x14ac:dyDescent="0.3">
      <c r="A237" s="3" t="s">
        <v>7889</v>
      </c>
      <c r="B237" s="3" t="s">
        <v>25</v>
      </c>
      <c r="C237" s="3">
        <v>417454</v>
      </c>
      <c r="D237" s="3">
        <v>180</v>
      </c>
      <c r="E237" s="3">
        <v>356</v>
      </c>
      <c r="F237" s="3">
        <v>4.5554500000000002E-4</v>
      </c>
      <c r="G237" s="3">
        <v>42.792900000000003</v>
      </c>
      <c r="H237" s="3" t="s">
        <v>200</v>
      </c>
      <c r="I237" s="3" t="s">
        <v>201</v>
      </c>
      <c r="J237" s="3" t="s">
        <v>113</v>
      </c>
      <c r="K237" s="3" t="s">
        <v>16</v>
      </c>
      <c r="L237" s="3" t="s">
        <v>202</v>
      </c>
    </row>
    <row r="238" spans="1:12" x14ac:dyDescent="0.3">
      <c r="A238" s="3" t="s">
        <v>7890</v>
      </c>
      <c r="B238" s="3" t="s">
        <v>25</v>
      </c>
      <c r="C238" s="3">
        <v>412567</v>
      </c>
      <c r="D238" s="3">
        <v>1</v>
      </c>
      <c r="E238" s="3">
        <v>225</v>
      </c>
      <c r="F238" s="4">
        <v>9.5015499999999996E-51</v>
      </c>
      <c r="G238" s="3">
        <v>164.38300000000001</v>
      </c>
      <c r="H238" s="3" t="s">
        <v>3684</v>
      </c>
      <c r="I238" s="3" t="s">
        <v>3685</v>
      </c>
      <c r="J238" s="3" t="s">
        <v>16</v>
      </c>
      <c r="K238" s="3" t="s">
        <v>16</v>
      </c>
      <c r="L238" s="3" t="s">
        <v>3686</v>
      </c>
    </row>
    <row r="239" spans="1:12" x14ac:dyDescent="0.3">
      <c r="A239" s="3" t="s">
        <v>7891</v>
      </c>
      <c r="B239" s="3" t="s">
        <v>25</v>
      </c>
      <c r="C239" s="3">
        <v>417498</v>
      </c>
      <c r="D239" s="3">
        <v>1</v>
      </c>
      <c r="E239" s="3">
        <v>494</v>
      </c>
      <c r="F239" s="3">
        <v>0</v>
      </c>
      <c r="G239" s="3">
        <v>575.01800000000003</v>
      </c>
      <c r="H239" s="3" t="s">
        <v>1927</v>
      </c>
      <c r="I239" s="3" t="s">
        <v>3688</v>
      </c>
      <c r="J239" s="3" t="s">
        <v>16</v>
      </c>
      <c r="K239" s="3" t="s">
        <v>16</v>
      </c>
      <c r="L239" s="3" t="s">
        <v>3689</v>
      </c>
    </row>
    <row r="240" spans="1:12" x14ac:dyDescent="0.3">
      <c r="A240" s="3" t="s">
        <v>7892</v>
      </c>
      <c r="B240" s="3" t="s">
        <v>25</v>
      </c>
      <c r="C240" s="3">
        <v>412860</v>
      </c>
      <c r="D240" s="3">
        <v>1</v>
      </c>
      <c r="E240" s="3">
        <v>140</v>
      </c>
      <c r="F240" s="4">
        <v>1.84871E-15</v>
      </c>
      <c r="G240" s="3">
        <v>68.584500000000006</v>
      </c>
      <c r="H240" s="3" t="s">
        <v>3692</v>
      </c>
      <c r="I240" s="3" t="s">
        <v>3693</v>
      </c>
      <c r="J240" s="3" t="s">
        <v>16</v>
      </c>
      <c r="K240" s="3" t="s">
        <v>16</v>
      </c>
      <c r="L240" s="3" t="s">
        <v>3694</v>
      </c>
    </row>
    <row r="241" spans="1:12" x14ac:dyDescent="0.3">
      <c r="A241" s="3" t="s">
        <v>7893</v>
      </c>
      <c r="B241" s="3" t="s">
        <v>25</v>
      </c>
      <c r="C241" s="3">
        <v>412876</v>
      </c>
      <c r="D241" s="3">
        <v>1</v>
      </c>
      <c r="E241" s="3">
        <v>106</v>
      </c>
      <c r="F241" s="4">
        <v>3.4381699999999998E-19</v>
      </c>
      <c r="G241" s="3">
        <v>76.290999999999997</v>
      </c>
      <c r="H241" s="3" t="s">
        <v>3696</v>
      </c>
      <c r="I241" s="3" t="s">
        <v>3697</v>
      </c>
      <c r="J241" s="3" t="s">
        <v>16</v>
      </c>
      <c r="K241" s="3" t="s">
        <v>16</v>
      </c>
      <c r="L241" s="3" t="s">
        <v>3698</v>
      </c>
    </row>
    <row r="242" spans="1:12" x14ac:dyDescent="0.3">
      <c r="A242" s="3" t="s">
        <v>7894</v>
      </c>
      <c r="B242" s="3" t="s">
        <v>13</v>
      </c>
      <c r="C242" s="3">
        <v>223188</v>
      </c>
      <c r="D242" s="3">
        <v>21</v>
      </c>
      <c r="E242" s="3">
        <v>191</v>
      </c>
      <c r="F242" s="4">
        <v>3.9739300000000002E-41</v>
      </c>
      <c r="G242" s="3">
        <v>137.71</v>
      </c>
      <c r="H242" s="3" t="s">
        <v>1635</v>
      </c>
      <c r="I242" s="3" t="s">
        <v>1636</v>
      </c>
      <c r="J242" s="3" t="s">
        <v>16</v>
      </c>
      <c r="K242" s="3" t="s">
        <v>1637</v>
      </c>
      <c r="L242" s="3" t="s">
        <v>1638</v>
      </c>
    </row>
    <row r="243" spans="1:12" x14ac:dyDescent="0.3">
      <c r="A243" s="3" t="s">
        <v>7895</v>
      </c>
      <c r="B243" s="3" t="s">
        <v>25</v>
      </c>
      <c r="C243" s="3">
        <v>223532</v>
      </c>
      <c r="D243" s="3">
        <v>67</v>
      </c>
      <c r="E243" s="3">
        <v>122</v>
      </c>
      <c r="F243" s="3">
        <v>1.3040299999999999E-4</v>
      </c>
      <c r="G243" s="3">
        <v>39.594700000000003</v>
      </c>
      <c r="H243" s="3" t="s">
        <v>846</v>
      </c>
      <c r="I243" s="3" t="s">
        <v>847</v>
      </c>
      <c r="J243" s="3" t="s">
        <v>99</v>
      </c>
      <c r="K243" s="3" t="s">
        <v>16</v>
      </c>
      <c r="L243" s="3" t="s">
        <v>848</v>
      </c>
    </row>
    <row r="244" spans="1:12" x14ac:dyDescent="0.3">
      <c r="A244" s="3" t="s">
        <v>7896</v>
      </c>
      <c r="B244" s="3" t="s">
        <v>13</v>
      </c>
      <c r="C244" s="3">
        <v>224396</v>
      </c>
      <c r="D244" s="3">
        <v>51</v>
      </c>
      <c r="E244" s="3">
        <v>172</v>
      </c>
      <c r="F244" s="4">
        <v>3.1121100000000003E-5</v>
      </c>
      <c r="G244" s="3">
        <v>46.481499999999997</v>
      </c>
      <c r="H244" s="3" t="s">
        <v>3702</v>
      </c>
      <c r="I244" s="3" t="s">
        <v>3702</v>
      </c>
      <c r="J244" s="3" t="s">
        <v>113</v>
      </c>
      <c r="K244" s="3" t="s">
        <v>3703</v>
      </c>
      <c r="L244" s="3" t="s">
        <v>3704</v>
      </c>
    </row>
    <row r="245" spans="1:12" x14ac:dyDescent="0.3">
      <c r="A245" s="3" t="s">
        <v>7897</v>
      </c>
      <c r="B245" s="3" t="s">
        <v>25</v>
      </c>
      <c r="C245" s="3">
        <v>225253</v>
      </c>
      <c r="D245" s="3">
        <v>1</v>
      </c>
      <c r="E245" s="3">
        <v>313</v>
      </c>
      <c r="F245" s="4">
        <v>2.05619E-10</v>
      </c>
      <c r="G245" s="3">
        <v>60.486600000000003</v>
      </c>
      <c r="H245" s="3" t="s">
        <v>647</v>
      </c>
      <c r="I245" s="3" t="s">
        <v>648</v>
      </c>
      <c r="J245" s="3" t="s">
        <v>16</v>
      </c>
      <c r="K245" s="3" t="s">
        <v>16</v>
      </c>
      <c r="L245" s="3" t="s">
        <v>649</v>
      </c>
    </row>
    <row r="246" spans="1:12" x14ac:dyDescent="0.3">
      <c r="A246" s="3" t="s">
        <v>7898</v>
      </c>
      <c r="B246" s="3" t="s">
        <v>25</v>
      </c>
      <c r="C246" s="3">
        <v>412525</v>
      </c>
      <c r="D246" s="3">
        <v>4</v>
      </c>
      <c r="E246" s="3">
        <v>266</v>
      </c>
      <c r="F246" s="4">
        <v>5.9264699999999999E-54</v>
      </c>
      <c r="G246" s="3">
        <v>176.73099999999999</v>
      </c>
      <c r="H246" s="3" t="s">
        <v>3707</v>
      </c>
      <c r="I246" s="3" t="s">
        <v>3708</v>
      </c>
      <c r="J246" s="3" t="s">
        <v>16</v>
      </c>
      <c r="K246" s="3" t="s">
        <v>16</v>
      </c>
      <c r="L246" s="3" t="s">
        <v>3709</v>
      </c>
    </row>
    <row r="247" spans="1:12" x14ac:dyDescent="0.3">
      <c r="A247" s="3" t="s">
        <v>7899</v>
      </c>
      <c r="B247" s="3" t="s">
        <v>25</v>
      </c>
      <c r="C247" s="3">
        <v>424065</v>
      </c>
      <c r="D247" s="3">
        <v>1</v>
      </c>
      <c r="E247" s="3">
        <v>161</v>
      </c>
      <c r="F247" s="4">
        <v>1.9213099999999998E-37</v>
      </c>
      <c r="G247" s="3">
        <v>126.033</v>
      </c>
      <c r="H247" s="3" t="s">
        <v>1106</v>
      </c>
      <c r="I247" s="3" t="s">
        <v>3711</v>
      </c>
      <c r="J247" s="3" t="s">
        <v>16</v>
      </c>
      <c r="K247" s="3" t="s">
        <v>16</v>
      </c>
      <c r="L247" s="3" t="s">
        <v>3712</v>
      </c>
    </row>
    <row r="248" spans="1:12" x14ac:dyDescent="0.3">
      <c r="A248" s="3" t="s">
        <v>7900</v>
      </c>
      <c r="B248" s="3" t="s">
        <v>13</v>
      </c>
      <c r="C248" s="3">
        <v>224055</v>
      </c>
      <c r="D248" s="3">
        <v>1</v>
      </c>
      <c r="E248" s="3">
        <v>523</v>
      </c>
      <c r="F248" s="4">
        <v>2.09233E-73</v>
      </c>
      <c r="G248" s="3">
        <v>243.10499999999999</v>
      </c>
      <c r="H248" s="3" t="s">
        <v>1267</v>
      </c>
      <c r="I248" s="3" t="s">
        <v>1268</v>
      </c>
      <c r="J248" s="3" t="s">
        <v>16</v>
      </c>
      <c r="K248" s="3" t="s">
        <v>1269</v>
      </c>
      <c r="L248" s="3" t="s">
        <v>1270</v>
      </c>
    </row>
    <row r="249" spans="1:12" x14ac:dyDescent="0.3">
      <c r="A249" s="3" t="s">
        <v>7901</v>
      </c>
      <c r="B249" s="3" t="s">
        <v>13</v>
      </c>
      <c r="C249" s="3">
        <v>225174</v>
      </c>
      <c r="D249" s="3">
        <v>6</v>
      </c>
      <c r="E249" s="3">
        <v>445</v>
      </c>
      <c r="F249" s="4">
        <v>1.36146E-168</v>
      </c>
      <c r="G249" s="3">
        <v>480.65899999999999</v>
      </c>
      <c r="H249" s="3" t="s">
        <v>1263</v>
      </c>
      <c r="I249" s="3" t="s">
        <v>1264</v>
      </c>
      <c r="J249" s="3" t="s">
        <v>16</v>
      </c>
      <c r="K249" s="3" t="s">
        <v>501</v>
      </c>
      <c r="L249" s="3" t="s">
        <v>1265</v>
      </c>
    </row>
    <row r="250" spans="1:12" x14ac:dyDescent="0.3">
      <c r="A250" s="3" t="s">
        <v>7902</v>
      </c>
      <c r="B250" s="3" t="s">
        <v>25</v>
      </c>
      <c r="C250" s="3">
        <v>418386</v>
      </c>
      <c r="D250" s="3">
        <v>26</v>
      </c>
      <c r="E250" s="3">
        <v>88</v>
      </c>
      <c r="F250" s="4">
        <v>3.5906599999999999E-5</v>
      </c>
      <c r="G250" s="3">
        <v>38.865499999999997</v>
      </c>
      <c r="H250" s="3" t="s">
        <v>434</v>
      </c>
      <c r="I250" s="3" t="s">
        <v>435</v>
      </c>
      <c r="J250" s="3" t="s">
        <v>99</v>
      </c>
      <c r="K250" s="3" t="s">
        <v>16</v>
      </c>
      <c r="L250" s="3" t="s">
        <v>436</v>
      </c>
    </row>
    <row r="251" spans="1:12" x14ac:dyDescent="0.3">
      <c r="A251" s="3" t="s">
        <v>7903</v>
      </c>
      <c r="B251" s="3" t="s">
        <v>13</v>
      </c>
      <c r="C251" s="3">
        <v>224235</v>
      </c>
      <c r="D251" s="3">
        <v>130</v>
      </c>
      <c r="E251" s="3">
        <v>412</v>
      </c>
      <c r="F251" s="4">
        <v>1.33395E-55</v>
      </c>
      <c r="G251" s="3">
        <v>186.47499999999999</v>
      </c>
      <c r="H251" s="3" t="s">
        <v>585</v>
      </c>
      <c r="I251" s="3" t="s">
        <v>586</v>
      </c>
      <c r="J251" s="3" t="s">
        <v>16</v>
      </c>
      <c r="K251" s="3" t="s">
        <v>587</v>
      </c>
      <c r="L251" s="3" t="s">
        <v>588</v>
      </c>
    </row>
    <row r="252" spans="1:12" x14ac:dyDescent="0.3">
      <c r="A252" s="3" t="s">
        <v>7904</v>
      </c>
      <c r="B252" s="3" t="s">
        <v>25</v>
      </c>
      <c r="C252" s="3">
        <v>226989</v>
      </c>
      <c r="D252" s="3">
        <v>138</v>
      </c>
      <c r="E252" s="3">
        <v>290</v>
      </c>
      <c r="F252" s="4">
        <v>6.9062599999999998E-5</v>
      </c>
      <c r="G252" s="3">
        <v>42.032800000000002</v>
      </c>
      <c r="H252" s="3" t="s">
        <v>7905</v>
      </c>
      <c r="I252" s="3" t="s">
        <v>7906</v>
      </c>
      <c r="J252" s="3" t="s">
        <v>99</v>
      </c>
      <c r="K252" s="3" t="s">
        <v>16</v>
      </c>
      <c r="L252" s="3" t="s">
        <v>7907</v>
      </c>
    </row>
    <row r="253" spans="1:12" x14ac:dyDescent="0.3">
      <c r="A253" s="3" t="s">
        <v>7908</v>
      </c>
      <c r="B253" s="3" t="s">
        <v>25</v>
      </c>
      <c r="C253" s="3">
        <v>226925</v>
      </c>
      <c r="D253" s="3">
        <v>2</v>
      </c>
      <c r="E253" s="3">
        <v>331</v>
      </c>
      <c r="F253" s="4">
        <v>2.3548000000000001E-69</v>
      </c>
      <c r="G253" s="3">
        <v>221.203</v>
      </c>
      <c r="H253" s="3" t="s">
        <v>3718</v>
      </c>
      <c r="I253" s="3" t="s">
        <v>3719</v>
      </c>
      <c r="J253" s="3" t="s">
        <v>16</v>
      </c>
      <c r="K253" s="3" t="s">
        <v>16</v>
      </c>
      <c r="L253" s="3" t="s">
        <v>3720</v>
      </c>
    </row>
    <row r="254" spans="1:12" x14ac:dyDescent="0.3">
      <c r="A254" s="3" t="s">
        <v>7909</v>
      </c>
      <c r="B254" s="3" t="s">
        <v>13</v>
      </c>
      <c r="C254" s="3">
        <v>223562</v>
      </c>
      <c r="D254" s="3">
        <v>1</v>
      </c>
      <c r="E254" s="3">
        <v>534</v>
      </c>
      <c r="F254" s="3">
        <v>0</v>
      </c>
      <c r="G254" s="3">
        <v>655.09</v>
      </c>
      <c r="H254" s="3" t="s">
        <v>239</v>
      </c>
      <c r="I254" s="3" t="s">
        <v>240</v>
      </c>
      <c r="J254" s="3" t="s">
        <v>16</v>
      </c>
      <c r="K254" s="3" t="s">
        <v>241</v>
      </c>
      <c r="L254" s="3" t="s">
        <v>242</v>
      </c>
    </row>
    <row r="255" spans="1:12" x14ac:dyDescent="0.3">
      <c r="A255" s="3" t="s">
        <v>7910</v>
      </c>
      <c r="B255" s="3" t="s">
        <v>13</v>
      </c>
      <c r="C255" s="3">
        <v>225221</v>
      </c>
      <c r="D255" s="3">
        <v>10</v>
      </c>
      <c r="E255" s="3">
        <v>216</v>
      </c>
      <c r="F255" s="4">
        <v>1.8008599999999999E-105</v>
      </c>
      <c r="G255" s="3">
        <v>302.30500000000001</v>
      </c>
      <c r="H255" s="3" t="s">
        <v>3723</v>
      </c>
      <c r="I255" s="3" t="s">
        <v>3724</v>
      </c>
      <c r="J255" s="3" t="s">
        <v>16</v>
      </c>
      <c r="K255" s="3" t="s">
        <v>3725</v>
      </c>
      <c r="L255" s="3" t="s">
        <v>3726</v>
      </c>
    </row>
    <row r="256" spans="1:12" x14ac:dyDescent="0.3">
      <c r="A256" s="3" t="s">
        <v>7911</v>
      </c>
      <c r="B256" s="3" t="s">
        <v>13</v>
      </c>
      <c r="C256" s="3">
        <v>224914</v>
      </c>
      <c r="D256" s="3">
        <v>2</v>
      </c>
      <c r="E256" s="3">
        <v>225</v>
      </c>
      <c r="F256" s="4">
        <v>2.5834599999999999E-91</v>
      </c>
      <c r="G256" s="3">
        <v>267.57</v>
      </c>
      <c r="H256" s="3" t="s">
        <v>3728</v>
      </c>
      <c r="I256" s="3" t="s">
        <v>3729</v>
      </c>
      <c r="J256" s="3" t="s">
        <v>16</v>
      </c>
      <c r="K256" s="3" t="s">
        <v>3730</v>
      </c>
      <c r="L256" s="3" t="s">
        <v>3731</v>
      </c>
    </row>
    <row r="257" spans="1:12" x14ac:dyDescent="0.3">
      <c r="A257" s="3" t="s">
        <v>7912</v>
      </c>
      <c r="B257" s="3" t="s">
        <v>13</v>
      </c>
      <c r="C257" s="3">
        <v>224226</v>
      </c>
      <c r="D257" s="3">
        <v>1</v>
      </c>
      <c r="E257" s="3">
        <v>276</v>
      </c>
      <c r="F257" s="4">
        <v>1.08098E-89</v>
      </c>
      <c r="G257" s="3">
        <v>267.57900000000001</v>
      </c>
      <c r="H257" s="3" t="s">
        <v>3314</v>
      </c>
      <c r="I257" s="3" t="s">
        <v>3315</v>
      </c>
      <c r="J257" s="3" t="s">
        <v>16</v>
      </c>
      <c r="K257" s="3" t="s">
        <v>3316</v>
      </c>
      <c r="L257" s="3" t="s">
        <v>3317</v>
      </c>
    </row>
    <row r="258" spans="1:12" x14ac:dyDescent="0.3">
      <c r="A258" s="3" t="s">
        <v>7913</v>
      </c>
      <c r="B258" s="3" t="s">
        <v>13</v>
      </c>
      <c r="C258" s="3">
        <v>226287</v>
      </c>
      <c r="D258" s="3">
        <v>15</v>
      </c>
      <c r="E258" s="3">
        <v>229</v>
      </c>
      <c r="F258" s="4">
        <v>2.6039600000000001E-55</v>
      </c>
      <c r="G258" s="3">
        <v>176.44</v>
      </c>
      <c r="H258" s="3" t="s">
        <v>3743</v>
      </c>
      <c r="I258" s="3" t="s">
        <v>3744</v>
      </c>
      <c r="J258" s="3" t="s">
        <v>16</v>
      </c>
      <c r="K258" s="3" t="s">
        <v>3745</v>
      </c>
      <c r="L258" s="3" t="s">
        <v>3746</v>
      </c>
    </row>
    <row r="259" spans="1:12" x14ac:dyDescent="0.3">
      <c r="A259" s="3" t="s">
        <v>7914</v>
      </c>
      <c r="B259" s="3" t="s">
        <v>13</v>
      </c>
      <c r="C259" s="3">
        <v>223266</v>
      </c>
      <c r="D259" s="3">
        <v>1</v>
      </c>
      <c r="E259" s="3">
        <v>806</v>
      </c>
      <c r="F259" s="3">
        <v>0</v>
      </c>
      <c r="G259" s="3">
        <v>1190.54</v>
      </c>
      <c r="H259" s="3" t="s">
        <v>2650</v>
      </c>
      <c r="I259" s="3" t="s">
        <v>2651</v>
      </c>
      <c r="J259" s="3" t="s">
        <v>16</v>
      </c>
      <c r="K259" s="3" t="s">
        <v>2652</v>
      </c>
      <c r="L259" s="3" t="s">
        <v>2653</v>
      </c>
    </row>
    <row r="260" spans="1:12" x14ac:dyDescent="0.3">
      <c r="A260" s="3" t="s">
        <v>7915</v>
      </c>
      <c r="B260" s="3" t="s">
        <v>13</v>
      </c>
      <c r="C260" s="3">
        <v>223853</v>
      </c>
      <c r="D260" s="3">
        <v>8</v>
      </c>
      <c r="E260" s="3">
        <v>157</v>
      </c>
      <c r="F260" s="4">
        <v>1.8902499999999999E-56</v>
      </c>
      <c r="G260" s="3">
        <v>173.64</v>
      </c>
      <c r="H260" s="3" t="s">
        <v>3753</v>
      </c>
      <c r="I260" s="3" t="s">
        <v>3754</v>
      </c>
      <c r="J260" s="3" t="s">
        <v>16</v>
      </c>
      <c r="K260" s="3" t="s">
        <v>3755</v>
      </c>
      <c r="L260" s="3" t="s">
        <v>3756</v>
      </c>
    </row>
    <row r="261" spans="1:12" x14ac:dyDescent="0.3">
      <c r="A261" s="3" t="s">
        <v>7916</v>
      </c>
      <c r="B261" s="3" t="s">
        <v>13</v>
      </c>
      <c r="C261" s="3">
        <v>223642</v>
      </c>
      <c r="D261" s="3">
        <v>41</v>
      </c>
      <c r="E261" s="3">
        <v>369</v>
      </c>
      <c r="F261" s="4">
        <v>2.7954700000000001E-144</v>
      </c>
      <c r="G261" s="3">
        <v>412.07799999999997</v>
      </c>
      <c r="H261" s="3" t="s">
        <v>3768</v>
      </c>
      <c r="I261" s="3" t="s">
        <v>3769</v>
      </c>
      <c r="J261" s="3" t="s">
        <v>16</v>
      </c>
      <c r="K261" s="3" t="s">
        <v>3770</v>
      </c>
      <c r="L261" s="3" t="s">
        <v>3771</v>
      </c>
    </row>
    <row r="262" spans="1:12" x14ac:dyDescent="0.3">
      <c r="A262" s="3" t="s">
        <v>7917</v>
      </c>
      <c r="B262" s="3" t="s">
        <v>13</v>
      </c>
      <c r="C262" s="3">
        <v>223435</v>
      </c>
      <c r="D262" s="3">
        <v>3</v>
      </c>
      <c r="E262" s="3">
        <v>582</v>
      </c>
      <c r="F262" s="4">
        <v>7.6115399999999997E-144</v>
      </c>
      <c r="G262" s="3">
        <v>428.83699999999999</v>
      </c>
      <c r="H262" s="3" t="s">
        <v>3773</v>
      </c>
      <c r="I262" s="3" t="s">
        <v>3774</v>
      </c>
      <c r="J262" s="3" t="s">
        <v>16</v>
      </c>
      <c r="K262" s="3" t="s">
        <v>3775</v>
      </c>
      <c r="L262" s="3" t="s">
        <v>3776</v>
      </c>
    </row>
    <row r="263" spans="1:12" x14ac:dyDescent="0.3">
      <c r="A263" s="3" t="s">
        <v>7918</v>
      </c>
      <c r="B263" s="3" t="s">
        <v>13</v>
      </c>
      <c r="C263" s="3">
        <v>223832</v>
      </c>
      <c r="D263" s="3">
        <v>1</v>
      </c>
      <c r="E263" s="3">
        <v>294</v>
      </c>
      <c r="F263" s="4">
        <v>4.43718E-103</v>
      </c>
      <c r="G263" s="3">
        <v>303.76600000000002</v>
      </c>
      <c r="H263" s="3" t="s">
        <v>3778</v>
      </c>
      <c r="I263" s="3" t="s">
        <v>3779</v>
      </c>
      <c r="J263" s="3" t="s">
        <v>16</v>
      </c>
      <c r="K263" s="3" t="s">
        <v>3780</v>
      </c>
      <c r="L263" s="3" t="s">
        <v>3781</v>
      </c>
    </row>
    <row r="264" spans="1:12" x14ac:dyDescent="0.3">
      <c r="A264" s="3" t="s">
        <v>7919</v>
      </c>
      <c r="B264" s="3" t="s">
        <v>13</v>
      </c>
      <c r="C264" s="3">
        <v>223843</v>
      </c>
      <c r="D264" s="3">
        <v>1</v>
      </c>
      <c r="E264" s="3">
        <v>391</v>
      </c>
      <c r="F264" s="4">
        <v>4.0726599999999999E-99</v>
      </c>
      <c r="G264" s="3">
        <v>299.91699999999997</v>
      </c>
      <c r="H264" s="3" t="s">
        <v>3783</v>
      </c>
      <c r="I264" s="3" t="s">
        <v>3784</v>
      </c>
      <c r="J264" s="3" t="s">
        <v>16</v>
      </c>
      <c r="K264" s="3" t="s">
        <v>3785</v>
      </c>
      <c r="L264" s="3" t="s">
        <v>3786</v>
      </c>
    </row>
    <row r="265" spans="1:12" x14ac:dyDescent="0.3">
      <c r="A265" s="3" t="s">
        <v>7920</v>
      </c>
      <c r="B265" s="3" t="s">
        <v>13</v>
      </c>
      <c r="C265" s="3">
        <v>225818</v>
      </c>
      <c r="D265" s="3">
        <v>15</v>
      </c>
      <c r="E265" s="3">
        <v>109</v>
      </c>
      <c r="F265" s="4">
        <v>7.4811499999999999E-19</v>
      </c>
      <c r="G265" s="3">
        <v>78.171400000000006</v>
      </c>
      <c r="H265" s="3" t="s">
        <v>2100</v>
      </c>
      <c r="I265" s="3" t="s">
        <v>2101</v>
      </c>
      <c r="J265" s="3" t="s">
        <v>99</v>
      </c>
      <c r="K265" s="3" t="s">
        <v>2102</v>
      </c>
      <c r="L265" s="3" t="s">
        <v>2103</v>
      </c>
    </row>
    <row r="266" spans="1:12" x14ac:dyDescent="0.3">
      <c r="A266" s="3" t="s">
        <v>7921</v>
      </c>
      <c r="B266" s="3" t="s">
        <v>13</v>
      </c>
      <c r="C266" s="3">
        <v>224054</v>
      </c>
      <c r="D266" s="3">
        <v>1</v>
      </c>
      <c r="E266" s="3">
        <v>217</v>
      </c>
      <c r="F266" s="4">
        <v>1.44681E-43</v>
      </c>
      <c r="G266" s="3">
        <v>148.22399999999999</v>
      </c>
      <c r="H266" s="3" t="s">
        <v>1590</v>
      </c>
      <c r="I266" s="3" t="s">
        <v>1591</v>
      </c>
      <c r="J266" s="3" t="s">
        <v>113</v>
      </c>
      <c r="K266" s="3" t="s">
        <v>1592</v>
      </c>
      <c r="L266" s="3" t="s">
        <v>1593</v>
      </c>
    </row>
    <row r="267" spans="1:12" x14ac:dyDescent="0.3">
      <c r="A267" s="3" t="s">
        <v>7922</v>
      </c>
      <c r="B267" s="3" t="s">
        <v>13</v>
      </c>
      <c r="C267" s="3">
        <v>223315</v>
      </c>
      <c r="D267" s="3">
        <v>1</v>
      </c>
      <c r="E267" s="3">
        <v>199</v>
      </c>
      <c r="F267" s="4">
        <v>2.9553200000000002E-66</v>
      </c>
      <c r="G267" s="3">
        <v>202.131</v>
      </c>
      <c r="H267" s="3" t="s">
        <v>3793</v>
      </c>
      <c r="I267" s="3" t="s">
        <v>3794</v>
      </c>
      <c r="J267" s="3" t="s">
        <v>16</v>
      </c>
      <c r="K267" s="3" t="s">
        <v>3795</v>
      </c>
      <c r="L267" s="3" t="s">
        <v>3796</v>
      </c>
    </row>
    <row r="268" spans="1:12" x14ac:dyDescent="0.3">
      <c r="A268" s="3" t="s">
        <v>7923</v>
      </c>
      <c r="B268" s="3" t="s">
        <v>13</v>
      </c>
      <c r="C268" s="3">
        <v>223344</v>
      </c>
      <c r="D268" s="3">
        <v>1</v>
      </c>
      <c r="E268" s="3">
        <v>272</v>
      </c>
      <c r="F268" s="4">
        <v>1.36858E-133</v>
      </c>
      <c r="G268" s="3">
        <v>378.52499999999998</v>
      </c>
      <c r="H268" s="3" t="s">
        <v>3798</v>
      </c>
      <c r="I268" s="3" t="s">
        <v>3799</v>
      </c>
      <c r="J268" s="3" t="s">
        <v>16</v>
      </c>
      <c r="K268" s="3" t="s">
        <v>3800</v>
      </c>
      <c r="L268" s="3" t="s">
        <v>3801</v>
      </c>
    </row>
    <row r="269" spans="1:12" x14ac:dyDescent="0.3">
      <c r="A269" s="3" t="s">
        <v>7924</v>
      </c>
      <c r="B269" s="3" t="s">
        <v>13</v>
      </c>
      <c r="C269" s="3">
        <v>411689</v>
      </c>
      <c r="D269" s="3">
        <v>48</v>
      </c>
      <c r="E269" s="3">
        <v>313</v>
      </c>
      <c r="F269" s="4">
        <v>1.0361900000000001E-161</v>
      </c>
      <c r="G269" s="3">
        <v>450.88400000000001</v>
      </c>
      <c r="H269" s="3" t="s">
        <v>3821</v>
      </c>
      <c r="I269" s="3" t="s">
        <v>3822</v>
      </c>
      <c r="J269" s="3" t="s">
        <v>16</v>
      </c>
      <c r="K269" s="3" t="s">
        <v>3823</v>
      </c>
      <c r="L269" s="3" t="s">
        <v>3824</v>
      </c>
    </row>
    <row r="270" spans="1:12" x14ac:dyDescent="0.3">
      <c r="A270" s="3" t="s">
        <v>7925</v>
      </c>
      <c r="B270" s="3" t="s">
        <v>13</v>
      </c>
      <c r="C270" s="3">
        <v>223610</v>
      </c>
      <c r="D270" s="3">
        <v>3</v>
      </c>
      <c r="E270" s="3">
        <v>376</v>
      </c>
      <c r="F270" s="4">
        <v>2.0964099999999999E-176</v>
      </c>
      <c r="G270" s="3">
        <v>497.46199999999999</v>
      </c>
      <c r="H270" s="3" t="s">
        <v>3826</v>
      </c>
      <c r="I270" s="3" t="s">
        <v>3827</v>
      </c>
      <c r="J270" s="3" t="s">
        <v>16</v>
      </c>
      <c r="K270" s="3" t="s">
        <v>3828</v>
      </c>
      <c r="L270" s="3" t="s">
        <v>3829</v>
      </c>
    </row>
    <row r="271" spans="1:12" x14ac:dyDescent="0.3">
      <c r="A271" s="3" t="s">
        <v>7926</v>
      </c>
      <c r="B271" s="3" t="s">
        <v>13</v>
      </c>
      <c r="C271" s="3">
        <v>224034</v>
      </c>
      <c r="D271" s="3">
        <v>3</v>
      </c>
      <c r="E271" s="3">
        <v>449</v>
      </c>
      <c r="F271" s="4">
        <v>2.6567099999999999E-161</v>
      </c>
      <c r="G271" s="3">
        <v>463.35500000000002</v>
      </c>
      <c r="H271" s="3" t="s">
        <v>1733</v>
      </c>
      <c r="I271" s="3" t="s">
        <v>1734</v>
      </c>
      <c r="J271" s="3" t="s">
        <v>16</v>
      </c>
      <c r="K271" s="3" t="s">
        <v>1735</v>
      </c>
      <c r="L271" s="3" t="s">
        <v>1736</v>
      </c>
    </row>
    <row r="272" spans="1:12" x14ac:dyDescent="0.3">
      <c r="A272" s="3" t="s">
        <v>7927</v>
      </c>
      <c r="B272" s="3" t="s">
        <v>25</v>
      </c>
      <c r="C272" s="3">
        <v>227193</v>
      </c>
      <c r="D272" s="3">
        <v>4</v>
      </c>
      <c r="E272" s="3">
        <v>320</v>
      </c>
      <c r="F272" s="4">
        <v>1.9541900000000001E-68</v>
      </c>
      <c r="G272" s="3">
        <v>218.85900000000001</v>
      </c>
      <c r="H272" s="3" t="s">
        <v>3832</v>
      </c>
      <c r="I272" s="3" t="s">
        <v>3833</v>
      </c>
      <c r="J272" s="3" t="s">
        <v>113</v>
      </c>
      <c r="K272" s="3" t="s">
        <v>16</v>
      </c>
      <c r="L272" s="3" t="s">
        <v>3834</v>
      </c>
    </row>
    <row r="273" spans="1:12" x14ac:dyDescent="0.3">
      <c r="A273" s="3" t="s">
        <v>7928</v>
      </c>
      <c r="B273" s="3" t="s">
        <v>13</v>
      </c>
      <c r="C273" s="3">
        <v>224539</v>
      </c>
      <c r="D273" s="3">
        <v>17</v>
      </c>
      <c r="E273" s="3">
        <v>259</v>
      </c>
      <c r="F273" s="4">
        <v>7.5545300000000004E-97</v>
      </c>
      <c r="G273" s="3">
        <v>284.94799999999998</v>
      </c>
      <c r="H273" s="3" t="s">
        <v>3836</v>
      </c>
      <c r="I273" s="3" t="s">
        <v>3837</v>
      </c>
      <c r="J273" s="3" t="s">
        <v>16</v>
      </c>
      <c r="K273" s="3" t="s">
        <v>3838</v>
      </c>
      <c r="L273" s="3" t="s">
        <v>3839</v>
      </c>
    </row>
    <row r="274" spans="1:12" x14ac:dyDescent="0.3">
      <c r="A274" s="3" t="s">
        <v>7929</v>
      </c>
      <c r="B274" s="3" t="s">
        <v>13</v>
      </c>
      <c r="C274" s="3">
        <v>223746</v>
      </c>
      <c r="D274" s="3">
        <v>1</v>
      </c>
      <c r="E274" s="3">
        <v>380</v>
      </c>
      <c r="F274" s="4">
        <v>5.4219100000000001E-120</v>
      </c>
      <c r="G274" s="3">
        <v>375.88</v>
      </c>
      <c r="H274" s="3" t="s">
        <v>3841</v>
      </c>
      <c r="I274" s="3" t="s">
        <v>3842</v>
      </c>
      <c r="J274" s="3" t="s">
        <v>16</v>
      </c>
      <c r="K274" s="3" t="s">
        <v>3843</v>
      </c>
      <c r="L274" s="3" t="s">
        <v>3844</v>
      </c>
    </row>
    <row r="275" spans="1:12" x14ac:dyDescent="0.3">
      <c r="A275" s="3" t="s">
        <v>7929</v>
      </c>
      <c r="B275" s="3" t="s">
        <v>13</v>
      </c>
      <c r="C275" s="3">
        <v>223945</v>
      </c>
      <c r="D275" s="3">
        <v>796</v>
      </c>
      <c r="E275" s="3">
        <v>1165</v>
      </c>
      <c r="F275" s="4">
        <v>3.00941E-95</v>
      </c>
      <c r="G275" s="3">
        <v>306.54500000000002</v>
      </c>
      <c r="H275" s="3" t="s">
        <v>3845</v>
      </c>
      <c r="I275" s="3" t="s">
        <v>3846</v>
      </c>
      <c r="J275" s="3" t="s">
        <v>16</v>
      </c>
      <c r="K275" s="3" t="s">
        <v>3847</v>
      </c>
      <c r="L275" s="3" t="s">
        <v>3848</v>
      </c>
    </row>
    <row r="276" spans="1:12" x14ac:dyDescent="0.3">
      <c r="A276" s="3" t="s">
        <v>7929</v>
      </c>
      <c r="B276" s="3" t="s">
        <v>13</v>
      </c>
      <c r="C276" s="3">
        <v>223946</v>
      </c>
      <c r="D276" s="3">
        <v>411</v>
      </c>
      <c r="E276" s="3">
        <v>616</v>
      </c>
      <c r="F276" s="4">
        <v>1.9906E-47</v>
      </c>
      <c r="G276" s="3">
        <v>168.31899999999999</v>
      </c>
      <c r="H276" s="3" t="s">
        <v>3849</v>
      </c>
      <c r="I276" s="3" t="s">
        <v>3850</v>
      </c>
      <c r="J276" s="3" t="s">
        <v>16</v>
      </c>
      <c r="K276" s="3" t="s">
        <v>3851</v>
      </c>
      <c r="L276" s="3" t="s">
        <v>3852</v>
      </c>
    </row>
    <row r="277" spans="1:12" x14ac:dyDescent="0.3">
      <c r="A277" s="3" t="s">
        <v>7929</v>
      </c>
      <c r="B277" s="3" t="s">
        <v>13</v>
      </c>
      <c r="C277" s="3">
        <v>224068</v>
      </c>
      <c r="D277" s="3">
        <v>684</v>
      </c>
      <c r="E277" s="3">
        <v>767</v>
      </c>
      <c r="F277" s="4">
        <v>4.7484899999999996E-9</v>
      </c>
      <c r="G277" s="3">
        <v>54.921599999999998</v>
      </c>
      <c r="H277" s="3" t="s">
        <v>3853</v>
      </c>
      <c r="I277" s="3" t="s">
        <v>3854</v>
      </c>
      <c r="J277" s="3" t="s">
        <v>99</v>
      </c>
      <c r="K277" s="3" t="s">
        <v>3855</v>
      </c>
      <c r="L277" s="3" t="s">
        <v>3856</v>
      </c>
    </row>
    <row r="278" spans="1:12" x14ac:dyDescent="0.3">
      <c r="A278" s="3" t="s">
        <v>7930</v>
      </c>
      <c r="B278" s="3" t="s">
        <v>13</v>
      </c>
      <c r="C278" s="3">
        <v>223357</v>
      </c>
      <c r="D278" s="3">
        <v>3</v>
      </c>
      <c r="E278" s="3">
        <v>324</v>
      </c>
      <c r="F278" s="4">
        <v>9.5587800000000001E-140</v>
      </c>
      <c r="G278" s="3">
        <v>398.91699999999997</v>
      </c>
      <c r="H278" s="3" t="s">
        <v>3858</v>
      </c>
      <c r="I278" s="3" t="s">
        <v>3859</v>
      </c>
      <c r="J278" s="3" t="s">
        <v>16</v>
      </c>
      <c r="K278" s="3" t="s">
        <v>231</v>
      </c>
      <c r="L278" s="3" t="s">
        <v>3860</v>
      </c>
    </row>
    <row r="279" spans="1:12" x14ac:dyDescent="0.3">
      <c r="A279" s="3" t="s">
        <v>7931</v>
      </c>
      <c r="B279" s="3" t="s">
        <v>25</v>
      </c>
      <c r="C279" s="3">
        <v>412404</v>
      </c>
      <c r="D279" s="3">
        <v>1</v>
      </c>
      <c r="E279" s="3">
        <v>214</v>
      </c>
      <c r="F279" s="4">
        <v>1.1720099999999999E-100</v>
      </c>
      <c r="G279" s="3">
        <v>290.65899999999999</v>
      </c>
      <c r="H279" s="3" t="s">
        <v>2265</v>
      </c>
      <c r="I279" s="3" t="s">
        <v>3862</v>
      </c>
      <c r="J279" s="3" t="s">
        <v>16</v>
      </c>
      <c r="K279" s="3" t="s">
        <v>16</v>
      </c>
      <c r="L279" s="3" t="s">
        <v>3863</v>
      </c>
    </row>
    <row r="280" spans="1:12" x14ac:dyDescent="0.3">
      <c r="A280" s="3" t="s">
        <v>7932</v>
      </c>
      <c r="B280" s="3" t="s">
        <v>13</v>
      </c>
      <c r="C280" s="3">
        <v>223645</v>
      </c>
      <c r="D280" s="3">
        <v>2</v>
      </c>
      <c r="E280" s="3">
        <v>215</v>
      </c>
      <c r="F280" s="4">
        <v>2.82085E-104</v>
      </c>
      <c r="G280" s="3">
        <v>299.58199999999999</v>
      </c>
      <c r="H280" s="3" t="s">
        <v>3865</v>
      </c>
      <c r="I280" s="3" t="s">
        <v>3866</v>
      </c>
      <c r="J280" s="3" t="s">
        <v>16</v>
      </c>
      <c r="K280" s="3" t="s">
        <v>3867</v>
      </c>
      <c r="L280" s="3" t="s">
        <v>3868</v>
      </c>
    </row>
    <row r="281" spans="1:12" x14ac:dyDescent="0.3">
      <c r="A281" s="3" t="s">
        <v>7933</v>
      </c>
      <c r="B281" s="3" t="s">
        <v>13</v>
      </c>
      <c r="C281" s="3">
        <v>224824</v>
      </c>
      <c r="D281" s="3">
        <v>1</v>
      </c>
      <c r="E281" s="3">
        <v>276</v>
      </c>
      <c r="F281" s="4">
        <v>2.59664E-121</v>
      </c>
      <c r="G281" s="3">
        <v>347.73200000000003</v>
      </c>
      <c r="H281" s="3" t="s">
        <v>3870</v>
      </c>
      <c r="I281" s="3" t="s">
        <v>3870</v>
      </c>
      <c r="J281" s="3" t="s">
        <v>16</v>
      </c>
      <c r="K281" s="3" t="s">
        <v>3871</v>
      </c>
      <c r="L281" s="3" t="s">
        <v>3872</v>
      </c>
    </row>
    <row r="282" spans="1:12" x14ac:dyDescent="0.3">
      <c r="A282" s="3" t="s">
        <v>7934</v>
      </c>
      <c r="B282" s="3" t="s">
        <v>13</v>
      </c>
      <c r="C282" s="3">
        <v>224047</v>
      </c>
      <c r="D282" s="3">
        <v>301</v>
      </c>
      <c r="E282" s="3">
        <v>529</v>
      </c>
      <c r="F282" s="4">
        <v>4.59541E-74</v>
      </c>
      <c r="G282" s="3">
        <v>235.613</v>
      </c>
      <c r="H282" s="3" t="s">
        <v>3875</v>
      </c>
      <c r="I282" s="3" t="s">
        <v>3876</v>
      </c>
      <c r="J282" s="3" t="s">
        <v>16</v>
      </c>
      <c r="K282" s="3" t="s">
        <v>3877</v>
      </c>
      <c r="L282" s="3" t="s">
        <v>3878</v>
      </c>
    </row>
    <row r="283" spans="1:12" x14ac:dyDescent="0.3">
      <c r="A283" s="3" t="s">
        <v>7934</v>
      </c>
      <c r="B283" s="3" t="s">
        <v>13</v>
      </c>
      <c r="C283" s="3">
        <v>224047</v>
      </c>
      <c r="D283" s="3">
        <v>4</v>
      </c>
      <c r="E283" s="3">
        <v>235</v>
      </c>
      <c r="F283" s="4">
        <v>9.1251199999999996E-67</v>
      </c>
      <c r="G283" s="3">
        <v>216.35300000000001</v>
      </c>
      <c r="H283" s="3" t="s">
        <v>3875</v>
      </c>
      <c r="I283" s="3" t="s">
        <v>3876</v>
      </c>
      <c r="J283" s="3" t="s">
        <v>16</v>
      </c>
      <c r="K283" s="3" t="s">
        <v>3877</v>
      </c>
      <c r="L283" s="3" t="s">
        <v>3878</v>
      </c>
    </row>
    <row r="284" spans="1:12" x14ac:dyDescent="0.3">
      <c r="A284" s="3" t="s">
        <v>7935</v>
      </c>
      <c r="B284" s="3" t="s">
        <v>13</v>
      </c>
      <c r="C284" s="3">
        <v>223692</v>
      </c>
      <c r="D284" s="3">
        <v>7</v>
      </c>
      <c r="E284" s="3">
        <v>264</v>
      </c>
      <c r="F284" s="4">
        <v>2.41374E-40</v>
      </c>
      <c r="G284" s="3">
        <v>140.191</v>
      </c>
      <c r="H284" s="3" t="s">
        <v>3880</v>
      </c>
      <c r="I284" s="3" t="s">
        <v>3881</v>
      </c>
      <c r="J284" s="3" t="s">
        <v>16</v>
      </c>
      <c r="K284" s="3" t="s">
        <v>3882</v>
      </c>
      <c r="L284" s="3" t="s">
        <v>3883</v>
      </c>
    </row>
    <row r="285" spans="1:12" x14ac:dyDescent="0.3">
      <c r="A285" s="3" t="s">
        <v>7936</v>
      </c>
      <c r="B285" s="3" t="s">
        <v>13</v>
      </c>
      <c r="C285" s="3">
        <v>223443</v>
      </c>
      <c r="D285" s="3">
        <v>40</v>
      </c>
      <c r="E285" s="3">
        <v>487</v>
      </c>
      <c r="F285" s="4">
        <v>9.6973800000000003E-83</v>
      </c>
      <c r="G285" s="3">
        <v>265.70100000000002</v>
      </c>
      <c r="H285" s="3" t="s">
        <v>872</v>
      </c>
      <c r="I285" s="3" t="s">
        <v>873</v>
      </c>
      <c r="J285" s="3" t="s">
        <v>16</v>
      </c>
      <c r="K285" s="3" t="s">
        <v>869</v>
      </c>
      <c r="L285" s="3" t="s">
        <v>874</v>
      </c>
    </row>
    <row r="286" spans="1:12" x14ac:dyDescent="0.3">
      <c r="A286" s="3" t="s">
        <v>7937</v>
      </c>
      <c r="B286" s="3" t="s">
        <v>13</v>
      </c>
      <c r="C286" s="3">
        <v>223745</v>
      </c>
      <c r="D286" s="3">
        <v>1</v>
      </c>
      <c r="E286" s="3">
        <v>290</v>
      </c>
      <c r="F286" s="4">
        <v>3.5936499999999997E-45</v>
      </c>
      <c r="G286" s="3">
        <v>156.94399999999999</v>
      </c>
      <c r="H286" s="3" t="s">
        <v>3886</v>
      </c>
      <c r="I286" s="3" t="s">
        <v>3887</v>
      </c>
      <c r="J286" s="3" t="s">
        <v>16</v>
      </c>
      <c r="K286" s="3" t="s">
        <v>3888</v>
      </c>
      <c r="L286" s="3" t="s">
        <v>3889</v>
      </c>
    </row>
    <row r="287" spans="1:12" x14ac:dyDescent="0.3">
      <c r="A287" s="3" t="s">
        <v>7938</v>
      </c>
      <c r="B287" s="3" t="s">
        <v>13</v>
      </c>
      <c r="C287" s="3">
        <v>223587</v>
      </c>
      <c r="D287" s="3">
        <v>17</v>
      </c>
      <c r="E287" s="3">
        <v>380</v>
      </c>
      <c r="F287" s="4">
        <v>1.8589100000000001E-80</v>
      </c>
      <c r="G287" s="3">
        <v>255.48500000000001</v>
      </c>
      <c r="H287" s="3" t="s">
        <v>2109</v>
      </c>
      <c r="I287" s="3" t="s">
        <v>2110</v>
      </c>
      <c r="J287" s="3" t="s">
        <v>113</v>
      </c>
      <c r="K287" s="3" t="s">
        <v>2111</v>
      </c>
      <c r="L287" s="3" t="s">
        <v>2112</v>
      </c>
    </row>
    <row r="288" spans="1:12" x14ac:dyDescent="0.3">
      <c r="A288" s="3" t="s">
        <v>7939</v>
      </c>
      <c r="B288" s="3" t="s">
        <v>13</v>
      </c>
      <c r="C288" s="3">
        <v>223463</v>
      </c>
      <c r="D288" s="3">
        <v>1</v>
      </c>
      <c r="E288" s="3">
        <v>159</v>
      </c>
      <c r="F288" s="4">
        <v>5.0314499999999997E-99</v>
      </c>
      <c r="G288" s="3">
        <v>281.82400000000001</v>
      </c>
      <c r="H288" s="3" t="s">
        <v>3896</v>
      </c>
      <c r="I288" s="3" t="s">
        <v>3897</v>
      </c>
      <c r="J288" s="3" t="s">
        <v>16</v>
      </c>
      <c r="K288" s="3" t="s">
        <v>797</v>
      </c>
      <c r="L288" s="3" t="s">
        <v>3898</v>
      </c>
    </row>
    <row r="289" spans="1:12" x14ac:dyDescent="0.3">
      <c r="A289" s="3" t="s">
        <v>7940</v>
      </c>
      <c r="B289" s="3" t="s">
        <v>13</v>
      </c>
      <c r="C289" s="3">
        <v>224086</v>
      </c>
      <c r="D289" s="3">
        <v>7</v>
      </c>
      <c r="E289" s="3">
        <v>598</v>
      </c>
      <c r="F289" s="4">
        <v>1.3580799999999999E-134</v>
      </c>
      <c r="G289" s="3">
        <v>405.56900000000002</v>
      </c>
      <c r="H289" s="3" t="s">
        <v>1925</v>
      </c>
      <c r="I289" s="3" t="s">
        <v>1926</v>
      </c>
      <c r="J289" s="3" t="s">
        <v>16</v>
      </c>
      <c r="K289" s="3" t="s">
        <v>1927</v>
      </c>
      <c r="L289" s="3" t="s">
        <v>1928</v>
      </c>
    </row>
    <row r="290" spans="1:12" x14ac:dyDescent="0.3">
      <c r="A290" s="3" t="s">
        <v>7941</v>
      </c>
      <c r="B290" s="3" t="s">
        <v>13</v>
      </c>
      <c r="C290" s="3">
        <v>224055</v>
      </c>
      <c r="D290" s="3">
        <v>1</v>
      </c>
      <c r="E290" s="3">
        <v>525</v>
      </c>
      <c r="F290" s="4">
        <v>5.2842500000000003E-57</v>
      </c>
      <c r="G290" s="3">
        <v>199.96199999999999</v>
      </c>
      <c r="H290" s="3" t="s">
        <v>1267</v>
      </c>
      <c r="I290" s="3" t="s">
        <v>1268</v>
      </c>
      <c r="J290" s="3" t="s">
        <v>16</v>
      </c>
      <c r="K290" s="3" t="s">
        <v>1269</v>
      </c>
      <c r="L290" s="3" t="s">
        <v>1270</v>
      </c>
    </row>
    <row r="291" spans="1:12" x14ac:dyDescent="0.3">
      <c r="A291" s="3" t="s">
        <v>7942</v>
      </c>
      <c r="B291" s="3" t="s">
        <v>13</v>
      </c>
      <c r="C291" s="3">
        <v>225088</v>
      </c>
      <c r="D291" s="3">
        <v>1</v>
      </c>
      <c r="E291" s="3">
        <v>311</v>
      </c>
      <c r="F291" s="4">
        <v>2.0004900000000001E-103</v>
      </c>
      <c r="G291" s="3">
        <v>304.18200000000002</v>
      </c>
      <c r="H291" s="3" t="s">
        <v>3906</v>
      </c>
      <c r="I291" s="3" t="s">
        <v>3907</v>
      </c>
      <c r="J291" s="3" t="s">
        <v>16</v>
      </c>
      <c r="K291" s="3" t="s">
        <v>3908</v>
      </c>
      <c r="L291" s="3" t="s">
        <v>3909</v>
      </c>
    </row>
    <row r="292" spans="1:12" x14ac:dyDescent="0.3">
      <c r="A292" s="3" t="s">
        <v>7943</v>
      </c>
      <c r="B292" s="3" t="s">
        <v>13</v>
      </c>
      <c r="C292" s="3">
        <v>225438</v>
      </c>
      <c r="D292" s="3">
        <v>4</v>
      </c>
      <c r="E292" s="3">
        <v>226</v>
      </c>
      <c r="F292" s="4">
        <v>7.4950699999999999E-141</v>
      </c>
      <c r="G292" s="3">
        <v>393.11900000000003</v>
      </c>
      <c r="H292" s="3" t="s">
        <v>3911</v>
      </c>
      <c r="I292" s="3" t="s">
        <v>3912</v>
      </c>
      <c r="J292" s="3" t="s">
        <v>16</v>
      </c>
      <c r="K292" s="3" t="s">
        <v>3913</v>
      </c>
      <c r="L292" s="3" t="s">
        <v>3914</v>
      </c>
    </row>
    <row r="293" spans="1:12" x14ac:dyDescent="0.3">
      <c r="A293" s="3" t="s">
        <v>7944</v>
      </c>
      <c r="B293" s="3" t="s">
        <v>13</v>
      </c>
      <c r="C293" s="3">
        <v>224107</v>
      </c>
      <c r="D293" s="3">
        <v>127</v>
      </c>
      <c r="E293" s="3">
        <v>363</v>
      </c>
      <c r="F293" s="4">
        <v>1.7942699999999999E-148</v>
      </c>
      <c r="G293" s="3">
        <v>418.56200000000001</v>
      </c>
      <c r="H293" s="3" t="s">
        <v>3916</v>
      </c>
      <c r="I293" s="3" t="s">
        <v>3917</v>
      </c>
      <c r="J293" s="3" t="s">
        <v>16</v>
      </c>
      <c r="K293" s="3" t="s">
        <v>1763</v>
      </c>
      <c r="L293" s="3" t="s">
        <v>3918</v>
      </c>
    </row>
    <row r="294" spans="1:12" x14ac:dyDescent="0.3">
      <c r="A294" s="3" t="s">
        <v>7945</v>
      </c>
      <c r="B294" s="3" t="s">
        <v>13</v>
      </c>
      <c r="C294" s="3">
        <v>224516</v>
      </c>
      <c r="D294" s="3">
        <v>3</v>
      </c>
      <c r="E294" s="3">
        <v>338</v>
      </c>
      <c r="F294" s="4">
        <v>8.6374799999999998E-128</v>
      </c>
      <c r="G294" s="3">
        <v>370.18700000000001</v>
      </c>
      <c r="H294" s="3" t="s">
        <v>3920</v>
      </c>
      <c r="I294" s="3" t="s">
        <v>3921</v>
      </c>
      <c r="J294" s="3" t="s">
        <v>16</v>
      </c>
      <c r="K294" s="3" t="s">
        <v>3922</v>
      </c>
      <c r="L294" s="3" t="s">
        <v>3923</v>
      </c>
    </row>
    <row r="295" spans="1:12" x14ac:dyDescent="0.3">
      <c r="A295" s="3" t="s">
        <v>7946</v>
      </c>
      <c r="B295" s="3" t="s">
        <v>13</v>
      </c>
      <c r="C295" s="3">
        <v>225161</v>
      </c>
      <c r="D295" s="3">
        <v>1</v>
      </c>
      <c r="E295" s="3">
        <v>479</v>
      </c>
      <c r="F295" s="4">
        <v>3.9738300000000002E-130</v>
      </c>
      <c r="G295" s="3">
        <v>383.88799999999998</v>
      </c>
      <c r="H295" s="3" t="s">
        <v>3930</v>
      </c>
      <c r="I295" s="3" t="s">
        <v>3931</v>
      </c>
      <c r="J295" s="3" t="s">
        <v>16</v>
      </c>
      <c r="K295" s="3" t="s">
        <v>2702</v>
      </c>
      <c r="L295" s="3" t="s">
        <v>3932</v>
      </c>
    </row>
    <row r="296" spans="1:12" x14ac:dyDescent="0.3">
      <c r="A296" s="3" t="s">
        <v>7947</v>
      </c>
      <c r="B296" s="3" t="s">
        <v>13</v>
      </c>
      <c r="C296" s="3">
        <v>223635</v>
      </c>
      <c r="D296" s="3">
        <v>1</v>
      </c>
      <c r="E296" s="3">
        <v>269</v>
      </c>
      <c r="F296" s="4">
        <v>1.1721700000000001E-66</v>
      </c>
      <c r="G296" s="3">
        <v>208.035</v>
      </c>
      <c r="H296" s="3" t="s">
        <v>234</v>
      </c>
      <c r="I296" s="3" t="s">
        <v>235</v>
      </c>
      <c r="J296" s="3" t="s">
        <v>16</v>
      </c>
      <c r="K296" s="3" t="s">
        <v>236</v>
      </c>
      <c r="L296" s="3" t="s">
        <v>237</v>
      </c>
    </row>
    <row r="297" spans="1:12" x14ac:dyDescent="0.3">
      <c r="A297" s="3" t="s">
        <v>7948</v>
      </c>
      <c r="B297" s="3" t="s">
        <v>25</v>
      </c>
      <c r="C297" s="3">
        <v>412381</v>
      </c>
      <c r="D297" s="3">
        <v>21</v>
      </c>
      <c r="E297" s="3">
        <v>80</v>
      </c>
      <c r="F297" s="4">
        <v>3.32144E-12</v>
      </c>
      <c r="G297" s="3">
        <v>60.099400000000003</v>
      </c>
      <c r="H297" s="3" t="s">
        <v>639</v>
      </c>
      <c r="I297" s="3" t="s">
        <v>640</v>
      </c>
      <c r="J297" s="3" t="s">
        <v>113</v>
      </c>
      <c r="K297" s="3" t="s">
        <v>16</v>
      </c>
      <c r="L297" s="3" t="s">
        <v>641</v>
      </c>
    </row>
    <row r="298" spans="1:12" x14ac:dyDescent="0.3">
      <c r="A298" s="3" t="s">
        <v>7949</v>
      </c>
      <c r="B298" s="3" t="s">
        <v>13</v>
      </c>
      <c r="C298" s="3">
        <v>223360</v>
      </c>
      <c r="D298" s="3">
        <v>6</v>
      </c>
      <c r="E298" s="3">
        <v>222</v>
      </c>
      <c r="F298" s="4">
        <v>8.4395199999999997E-98</v>
      </c>
      <c r="G298" s="3">
        <v>283.69400000000002</v>
      </c>
      <c r="H298" s="3" t="s">
        <v>3935</v>
      </c>
      <c r="I298" s="3" t="s">
        <v>3936</v>
      </c>
      <c r="J298" s="3" t="s">
        <v>16</v>
      </c>
      <c r="K298" s="3" t="s">
        <v>1597</v>
      </c>
      <c r="L298" s="3" t="s">
        <v>3937</v>
      </c>
    </row>
    <row r="299" spans="1:12" x14ac:dyDescent="0.3">
      <c r="A299" s="3" t="s">
        <v>7950</v>
      </c>
      <c r="B299" s="3" t="s">
        <v>13</v>
      </c>
      <c r="C299" s="3">
        <v>225106</v>
      </c>
      <c r="D299" s="3">
        <v>1</v>
      </c>
      <c r="E299" s="3">
        <v>408</v>
      </c>
      <c r="F299" s="4">
        <v>9.6253700000000001E-163</v>
      </c>
      <c r="G299" s="3">
        <v>463.32299999999998</v>
      </c>
      <c r="H299" s="3" t="s">
        <v>3944</v>
      </c>
      <c r="I299" s="3" t="s">
        <v>3945</v>
      </c>
      <c r="J299" s="3" t="s">
        <v>16</v>
      </c>
      <c r="K299" s="3" t="s">
        <v>3946</v>
      </c>
      <c r="L299" s="3" t="s">
        <v>3947</v>
      </c>
    </row>
    <row r="300" spans="1:12" x14ac:dyDescent="0.3">
      <c r="A300" s="3" t="s">
        <v>7951</v>
      </c>
      <c r="B300" s="3" t="s">
        <v>25</v>
      </c>
      <c r="C300" s="3">
        <v>353252</v>
      </c>
      <c r="D300" s="3">
        <v>2</v>
      </c>
      <c r="E300" s="3">
        <v>214</v>
      </c>
      <c r="F300" s="4">
        <v>3.9520999999999998E-31</v>
      </c>
      <c r="G300" s="3">
        <v>113.32899999999999</v>
      </c>
      <c r="H300" s="3" t="s">
        <v>3949</v>
      </c>
      <c r="I300" s="3" t="s">
        <v>3950</v>
      </c>
      <c r="J300" s="3" t="s">
        <v>16</v>
      </c>
      <c r="K300" s="3" t="s">
        <v>16</v>
      </c>
      <c r="L300" s="3" t="s">
        <v>3951</v>
      </c>
    </row>
    <row r="301" spans="1:12" x14ac:dyDescent="0.3">
      <c r="A301" s="3" t="s">
        <v>7952</v>
      </c>
      <c r="B301" s="3" t="s">
        <v>13</v>
      </c>
      <c r="C301" s="3">
        <v>223404</v>
      </c>
      <c r="D301" s="3">
        <v>1</v>
      </c>
      <c r="E301" s="3">
        <v>257</v>
      </c>
      <c r="F301" s="4">
        <v>3.11699E-77</v>
      </c>
      <c r="G301" s="3">
        <v>234.125</v>
      </c>
      <c r="H301" s="3" t="s">
        <v>3953</v>
      </c>
      <c r="I301" s="3" t="s">
        <v>3954</v>
      </c>
      <c r="J301" s="3" t="s">
        <v>16</v>
      </c>
      <c r="K301" s="3" t="s">
        <v>3955</v>
      </c>
      <c r="L301" s="3" t="s">
        <v>3956</v>
      </c>
    </row>
    <row r="302" spans="1:12" x14ac:dyDescent="0.3">
      <c r="A302" s="3" t="s">
        <v>7953</v>
      </c>
      <c r="B302" s="3" t="s">
        <v>13</v>
      </c>
      <c r="C302" s="3">
        <v>225258</v>
      </c>
      <c r="D302" s="3">
        <v>5</v>
      </c>
      <c r="E302" s="3">
        <v>227</v>
      </c>
      <c r="F302" s="4">
        <v>1.2247200000000001E-84</v>
      </c>
      <c r="G302" s="3">
        <v>250.68</v>
      </c>
      <c r="H302" s="3" t="s">
        <v>3958</v>
      </c>
      <c r="I302" s="3" t="s">
        <v>3959</v>
      </c>
      <c r="J302" s="3" t="s">
        <v>16</v>
      </c>
      <c r="K302" s="3" t="s">
        <v>501</v>
      </c>
      <c r="L302" s="3" t="s">
        <v>3960</v>
      </c>
    </row>
    <row r="303" spans="1:12" x14ac:dyDescent="0.3">
      <c r="A303" s="3" t="s">
        <v>7954</v>
      </c>
      <c r="B303" s="3" t="s">
        <v>13</v>
      </c>
      <c r="C303" s="3">
        <v>226445</v>
      </c>
      <c r="D303" s="3">
        <v>1</v>
      </c>
      <c r="E303" s="3">
        <v>223</v>
      </c>
      <c r="F303" s="4">
        <v>1.1585999999999999E-44</v>
      </c>
      <c r="G303" s="3">
        <v>149.49600000000001</v>
      </c>
      <c r="H303" s="3" t="s">
        <v>3967</v>
      </c>
      <c r="I303" s="3" t="s">
        <v>3968</v>
      </c>
      <c r="J303" s="3" t="s">
        <v>16</v>
      </c>
      <c r="K303" s="3" t="s">
        <v>3969</v>
      </c>
      <c r="L303" s="3" t="s">
        <v>3970</v>
      </c>
    </row>
    <row r="304" spans="1:12" x14ac:dyDescent="0.3">
      <c r="A304" s="3" t="s">
        <v>7955</v>
      </c>
      <c r="B304" s="3" t="s">
        <v>13</v>
      </c>
      <c r="C304" s="3">
        <v>223681</v>
      </c>
      <c r="D304" s="3">
        <v>54</v>
      </c>
      <c r="E304" s="3">
        <v>535</v>
      </c>
      <c r="F304" s="4">
        <v>1.6485599999999999E-156</v>
      </c>
      <c r="G304" s="3">
        <v>463.072</v>
      </c>
      <c r="H304" s="3" t="s">
        <v>3973</v>
      </c>
      <c r="I304" s="3" t="s">
        <v>3974</v>
      </c>
      <c r="J304" s="3" t="s">
        <v>16</v>
      </c>
      <c r="K304" s="3" t="s">
        <v>3975</v>
      </c>
      <c r="L304" s="3" t="s">
        <v>3976</v>
      </c>
    </row>
    <row r="305" spans="1:12" x14ac:dyDescent="0.3">
      <c r="A305" s="3" t="s">
        <v>7955</v>
      </c>
      <c r="B305" s="3" t="s">
        <v>25</v>
      </c>
      <c r="C305" s="3">
        <v>416311</v>
      </c>
      <c r="D305" s="3">
        <v>556</v>
      </c>
      <c r="E305" s="3">
        <v>735</v>
      </c>
      <c r="F305" s="4">
        <v>3.62819E-62</v>
      </c>
      <c r="G305" s="3">
        <v>206.524</v>
      </c>
      <c r="H305" s="3" t="s">
        <v>3977</v>
      </c>
      <c r="I305" s="3" t="s">
        <v>3978</v>
      </c>
      <c r="J305" s="3" t="s">
        <v>16</v>
      </c>
      <c r="K305" s="3" t="s">
        <v>16</v>
      </c>
      <c r="L305" s="3" t="s">
        <v>3979</v>
      </c>
    </row>
    <row r="306" spans="1:12" x14ac:dyDescent="0.3">
      <c r="A306" s="3" t="s">
        <v>7956</v>
      </c>
      <c r="B306" s="3" t="s">
        <v>13</v>
      </c>
      <c r="C306" s="3">
        <v>223377</v>
      </c>
      <c r="D306" s="3">
        <v>1</v>
      </c>
      <c r="E306" s="3">
        <v>253</v>
      </c>
      <c r="F306" s="4">
        <v>1.91656E-85</v>
      </c>
      <c r="G306" s="3">
        <v>255.25</v>
      </c>
      <c r="H306" s="3" t="s">
        <v>3981</v>
      </c>
      <c r="I306" s="3" t="s">
        <v>3982</v>
      </c>
      <c r="J306" s="3" t="s">
        <v>16</v>
      </c>
      <c r="K306" s="3" t="s">
        <v>621</v>
      </c>
      <c r="L306" s="3" t="s">
        <v>3983</v>
      </c>
    </row>
    <row r="307" spans="1:12" x14ac:dyDescent="0.3">
      <c r="A307" s="3" t="s">
        <v>7957</v>
      </c>
      <c r="B307" s="3" t="s">
        <v>13</v>
      </c>
      <c r="C307" s="3">
        <v>224155</v>
      </c>
      <c r="D307" s="3">
        <v>1</v>
      </c>
      <c r="E307" s="3">
        <v>310</v>
      </c>
      <c r="F307" s="4">
        <v>2.2155100000000001E-102</v>
      </c>
      <c r="G307" s="3">
        <v>301.64100000000002</v>
      </c>
      <c r="H307" s="3" t="s">
        <v>1004</v>
      </c>
      <c r="I307" s="3" t="s">
        <v>1005</v>
      </c>
      <c r="J307" s="3" t="s">
        <v>16</v>
      </c>
      <c r="K307" s="3" t="s">
        <v>1006</v>
      </c>
      <c r="L307" s="3" t="s">
        <v>1007</v>
      </c>
    </row>
    <row r="308" spans="1:12" x14ac:dyDescent="0.3">
      <c r="A308" s="3" t="s">
        <v>7958</v>
      </c>
      <c r="B308" s="3" t="s">
        <v>13</v>
      </c>
      <c r="C308" s="3">
        <v>226071</v>
      </c>
      <c r="D308" s="3">
        <v>11</v>
      </c>
      <c r="E308" s="3">
        <v>249</v>
      </c>
      <c r="F308" s="4">
        <v>5.7470900000000002E-71</v>
      </c>
      <c r="G308" s="3">
        <v>217.643</v>
      </c>
      <c r="H308" s="3" t="s">
        <v>3986</v>
      </c>
      <c r="I308" s="3" t="s">
        <v>3987</v>
      </c>
      <c r="J308" s="3" t="s">
        <v>16</v>
      </c>
      <c r="K308" s="3" t="s">
        <v>3988</v>
      </c>
      <c r="L308" s="3" t="s">
        <v>3989</v>
      </c>
    </row>
    <row r="309" spans="1:12" x14ac:dyDescent="0.3">
      <c r="A309" s="3" t="s">
        <v>7959</v>
      </c>
      <c r="B309" s="3" t="s">
        <v>25</v>
      </c>
      <c r="C309" s="3">
        <v>417454</v>
      </c>
      <c r="D309" s="3">
        <v>46</v>
      </c>
      <c r="E309" s="3">
        <v>386</v>
      </c>
      <c r="F309" s="4">
        <v>2.0120699999999999E-70</v>
      </c>
      <c r="G309" s="3">
        <v>226.17699999999999</v>
      </c>
      <c r="H309" s="3" t="s">
        <v>200</v>
      </c>
      <c r="I309" s="3" t="s">
        <v>201</v>
      </c>
      <c r="J309" s="3" t="s">
        <v>16</v>
      </c>
      <c r="K309" s="3" t="s">
        <v>16</v>
      </c>
      <c r="L309" s="3" t="s">
        <v>202</v>
      </c>
    </row>
    <row r="310" spans="1:12" x14ac:dyDescent="0.3">
      <c r="A310" s="3" t="s">
        <v>7960</v>
      </c>
      <c r="B310" s="3" t="s">
        <v>13</v>
      </c>
      <c r="C310" s="3">
        <v>223839</v>
      </c>
      <c r="D310" s="3">
        <v>147</v>
      </c>
      <c r="E310" s="3">
        <v>647</v>
      </c>
      <c r="F310" s="4">
        <v>7.9369599999999999E-100</v>
      </c>
      <c r="G310" s="3">
        <v>317.81299999999999</v>
      </c>
      <c r="H310" s="3" t="s">
        <v>2071</v>
      </c>
      <c r="I310" s="3" t="s">
        <v>2072</v>
      </c>
      <c r="J310" s="3" t="s">
        <v>16</v>
      </c>
      <c r="K310" s="3" t="s">
        <v>2073</v>
      </c>
      <c r="L310" s="3" t="s">
        <v>2074</v>
      </c>
    </row>
    <row r="311" spans="1:12" x14ac:dyDescent="0.3">
      <c r="A311" s="3" t="s">
        <v>7961</v>
      </c>
      <c r="B311" s="3" t="s">
        <v>13</v>
      </c>
      <c r="C311" s="3">
        <v>223892</v>
      </c>
      <c r="D311" s="3">
        <v>4</v>
      </c>
      <c r="E311" s="3">
        <v>140</v>
      </c>
      <c r="F311" s="4">
        <v>7.4384000000000006E-58</v>
      </c>
      <c r="G311" s="3">
        <v>177.17500000000001</v>
      </c>
      <c r="H311" s="3" t="s">
        <v>4008</v>
      </c>
      <c r="I311" s="3" t="s">
        <v>4009</v>
      </c>
      <c r="J311" s="3" t="s">
        <v>16</v>
      </c>
      <c r="K311" s="3" t="s">
        <v>4010</v>
      </c>
      <c r="L311" s="3" t="s">
        <v>4011</v>
      </c>
    </row>
    <row r="312" spans="1:12" x14ac:dyDescent="0.3">
      <c r="A312" s="3" t="s">
        <v>7962</v>
      </c>
      <c r="B312" s="3" t="s">
        <v>13</v>
      </c>
      <c r="C312" s="3">
        <v>223594</v>
      </c>
      <c r="D312" s="3">
        <v>1</v>
      </c>
      <c r="E312" s="3">
        <v>404</v>
      </c>
      <c r="F312" s="3">
        <v>0</v>
      </c>
      <c r="G312" s="3">
        <v>569.25300000000004</v>
      </c>
      <c r="H312" s="3" t="s">
        <v>4013</v>
      </c>
      <c r="I312" s="3" t="s">
        <v>4014</v>
      </c>
      <c r="J312" s="3" t="s">
        <v>16</v>
      </c>
      <c r="K312" s="3" t="s">
        <v>4015</v>
      </c>
      <c r="L312" s="3" t="s">
        <v>4016</v>
      </c>
    </row>
    <row r="313" spans="1:12" x14ac:dyDescent="0.3">
      <c r="A313" s="3" t="s">
        <v>7963</v>
      </c>
      <c r="B313" s="3" t="s">
        <v>13</v>
      </c>
      <c r="C313" s="3">
        <v>223791</v>
      </c>
      <c r="D313" s="3">
        <v>12</v>
      </c>
      <c r="E313" s="3">
        <v>431</v>
      </c>
      <c r="F313" s="4">
        <v>9.1128499999999993E-131</v>
      </c>
      <c r="G313" s="3">
        <v>383.20699999999999</v>
      </c>
      <c r="H313" s="3" t="s">
        <v>4003</v>
      </c>
      <c r="I313" s="3" t="s">
        <v>4004</v>
      </c>
      <c r="J313" s="3" t="s">
        <v>16</v>
      </c>
      <c r="K313" s="3" t="s">
        <v>4005</v>
      </c>
      <c r="L313" s="3" t="s">
        <v>4006</v>
      </c>
    </row>
    <row r="314" spans="1:12" x14ac:dyDescent="0.3">
      <c r="A314" s="3" t="s">
        <v>7964</v>
      </c>
      <c r="B314" s="3" t="s">
        <v>13</v>
      </c>
      <c r="C314" s="3">
        <v>223473</v>
      </c>
      <c r="D314" s="3">
        <v>1</v>
      </c>
      <c r="E314" s="3">
        <v>252</v>
      </c>
      <c r="F314" s="4">
        <v>7.9666900000000001E-148</v>
      </c>
      <c r="G314" s="3">
        <v>412.74200000000002</v>
      </c>
      <c r="H314" s="3" t="s">
        <v>4019</v>
      </c>
      <c r="I314" s="3" t="s">
        <v>4020</v>
      </c>
      <c r="J314" s="3" t="s">
        <v>16</v>
      </c>
      <c r="K314" s="3" t="s">
        <v>4021</v>
      </c>
      <c r="L314" s="3" t="s">
        <v>4022</v>
      </c>
    </row>
    <row r="315" spans="1:12" x14ac:dyDescent="0.3">
      <c r="A315" s="3" t="s">
        <v>7965</v>
      </c>
      <c r="B315" s="3" t="s">
        <v>13</v>
      </c>
      <c r="C315" s="3">
        <v>223548</v>
      </c>
      <c r="D315" s="3">
        <v>5</v>
      </c>
      <c r="E315" s="3">
        <v>332</v>
      </c>
      <c r="F315" s="4">
        <v>2.6493599999999998E-56</v>
      </c>
      <c r="G315" s="3">
        <v>186.70599999999999</v>
      </c>
      <c r="H315" s="3" t="s">
        <v>2602</v>
      </c>
      <c r="I315" s="3" t="s">
        <v>2603</v>
      </c>
      <c r="J315" s="3" t="s">
        <v>16</v>
      </c>
      <c r="K315" s="3" t="s">
        <v>2604</v>
      </c>
      <c r="L315" s="3" t="s">
        <v>2605</v>
      </c>
    </row>
    <row r="316" spans="1:12" x14ac:dyDescent="0.3">
      <c r="A316" s="3" t="s">
        <v>7966</v>
      </c>
      <c r="B316" s="3" t="s">
        <v>25</v>
      </c>
      <c r="C316" s="3">
        <v>413162</v>
      </c>
      <c r="D316" s="3">
        <v>1</v>
      </c>
      <c r="E316" s="3">
        <v>240</v>
      </c>
      <c r="F316" s="4">
        <v>1.9042200000000001E-39</v>
      </c>
      <c r="G316" s="3">
        <v>135.99100000000001</v>
      </c>
      <c r="H316" s="3" t="s">
        <v>4025</v>
      </c>
      <c r="I316" s="3" t="s">
        <v>4026</v>
      </c>
      <c r="J316" s="3" t="s">
        <v>16</v>
      </c>
      <c r="K316" s="3" t="s">
        <v>16</v>
      </c>
      <c r="L316" s="3" t="s">
        <v>4027</v>
      </c>
    </row>
    <row r="317" spans="1:12" x14ac:dyDescent="0.3">
      <c r="A317" s="3" t="s">
        <v>7967</v>
      </c>
      <c r="B317" s="3" t="s">
        <v>13</v>
      </c>
      <c r="C317" s="3">
        <v>223710</v>
      </c>
      <c r="D317" s="3">
        <v>3</v>
      </c>
      <c r="E317" s="3">
        <v>190</v>
      </c>
      <c r="F317" s="4">
        <v>1.7642100000000001E-49</v>
      </c>
      <c r="G317" s="3">
        <v>160.672</v>
      </c>
      <c r="H317" s="3" t="s">
        <v>1646</v>
      </c>
      <c r="I317" s="3" t="s">
        <v>1647</v>
      </c>
      <c r="J317" s="3" t="s">
        <v>16</v>
      </c>
      <c r="K317" s="3" t="s">
        <v>236</v>
      </c>
      <c r="L317" s="3" t="s">
        <v>1648</v>
      </c>
    </row>
    <row r="318" spans="1:12" x14ac:dyDescent="0.3">
      <c r="A318" s="3" t="s">
        <v>7968</v>
      </c>
      <c r="B318" s="3" t="s">
        <v>13</v>
      </c>
      <c r="C318" s="3">
        <v>223601</v>
      </c>
      <c r="D318" s="3">
        <v>1</v>
      </c>
      <c r="E318" s="3">
        <v>448</v>
      </c>
      <c r="F318" s="4">
        <v>8.3586900000000007E-149</v>
      </c>
      <c r="G318" s="3">
        <v>430.923</v>
      </c>
      <c r="H318" s="3" t="s">
        <v>4030</v>
      </c>
      <c r="I318" s="3" t="s">
        <v>4031</v>
      </c>
      <c r="J318" s="3" t="s">
        <v>16</v>
      </c>
      <c r="K318" s="3" t="s">
        <v>4032</v>
      </c>
      <c r="L318" s="3" t="s">
        <v>4033</v>
      </c>
    </row>
    <row r="319" spans="1:12" x14ac:dyDescent="0.3">
      <c r="A319" s="3" t="s">
        <v>7969</v>
      </c>
      <c r="B319" s="3" t="s">
        <v>25</v>
      </c>
      <c r="C319" s="3">
        <v>412843</v>
      </c>
      <c r="D319" s="3">
        <v>1</v>
      </c>
      <c r="E319" s="3">
        <v>116</v>
      </c>
      <c r="F319" s="4">
        <v>1.35226E-33</v>
      </c>
      <c r="G319" s="3">
        <v>117.548</v>
      </c>
      <c r="H319" s="3" t="s">
        <v>4037</v>
      </c>
      <c r="I319" s="3" t="s">
        <v>7598</v>
      </c>
      <c r="J319" s="3" t="s">
        <v>113</v>
      </c>
      <c r="K319" s="3" t="s">
        <v>16</v>
      </c>
      <c r="L319" s="3" t="s">
        <v>7599</v>
      </c>
    </row>
    <row r="320" spans="1:12" x14ac:dyDescent="0.3">
      <c r="A320" s="3" t="s">
        <v>7970</v>
      </c>
      <c r="B320" s="3" t="s">
        <v>13</v>
      </c>
      <c r="C320" s="3">
        <v>223618</v>
      </c>
      <c r="D320" s="3">
        <v>1</v>
      </c>
      <c r="E320" s="3">
        <v>427</v>
      </c>
      <c r="F320" s="4">
        <v>4.00357E-142</v>
      </c>
      <c r="G320" s="3">
        <v>412.83</v>
      </c>
      <c r="H320" s="3" t="s">
        <v>4040</v>
      </c>
      <c r="I320" s="3" t="s">
        <v>4041</v>
      </c>
      <c r="J320" s="3" t="s">
        <v>16</v>
      </c>
      <c r="K320" s="3" t="s">
        <v>3995</v>
      </c>
      <c r="L320" s="3" t="s">
        <v>3997</v>
      </c>
    </row>
    <row r="321" spans="1:12" x14ac:dyDescent="0.3">
      <c r="A321" s="3" t="s">
        <v>7971</v>
      </c>
      <c r="B321" s="3" t="s">
        <v>13</v>
      </c>
      <c r="C321" s="3">
        <v>223837</v>
      </c>
      <c r="D321" s="3">
        <v>5</v>
      </c>
      <c r="E321" s="3">
        <v>424</v>
      </c>
      <c r="F321" s="3">
        <v>0</v>
      </c>
      <c r="G321" s="3">
        <v>635.697</v>
      </c>
      <c r="H321" s="3" t="s">
        <v>1032</v>
      </c>
      <c r="I321" s="3" t="s">
        <v>1033</v>
      </c>
      <c r="J321" s="3" t="s">
        <v>16</v>
      </c>
      <c r="K321" s="3" t="s">
        <v>1034</v>
      </c>
      <c r="L321" s="3" t="s">
        <v>1035</v>
      </c>
    </row>
    <row r="322" spans="1:12" x14ac:dyDescent="0.3">
      <c r="A322" s="3" t="s">
        <v>7972</v>
      </c>
      <c r="B322" s="3" t="s">
        <v>25</v>
      </c>
      <c r="C322" s="3">
        <v>420035</v>
      </c>
      <c r="D322" s="3">
        <v>4</v>
      </c>
      <c r="E322" s="3">
        <v>92</v>
      </c>
      <c r="F322" s="4">
        <v>1.38613E-39</v>
      </c>
      <c r="G322" s="3">
        <v>126.05800000000001</v>
      </c>
      <c r="H322" s="3" t="s">
        <v>4049</v>
      </c>
      <c r="I322" s="3" t="s">
        <v>4050</v>
      </c>
      <c r="J322" s="3" t="s">
        <v>16</v>
      </c>
      <c r="K322" s="3" t="s">
        <v>16</v>
      </c>
      <c r="L322" s="3" t="s">
        <v>4051</v>
      </c>
    </row>
    <row r="323" spans="1:12" x14ac:dyDescent="0.3">
      <c r="A323" s="3" t="s">
        <v>7973</v>
      </c>
      <c r="B323" s="3" t="s">
        <v>13</v>
      </c>
      <c r="C323" s="3">
        <v>224311</v>
      </c>
      <c r="D323" s="3">
        <v>1</v>
      </c>
      <c r="E323" s="3">
        <v>116</v>
      </c>
      <c r="F323" s="4">
        <v>6.1637399999999996E-53</v>
      </c>
      <c r="G323" s="3">
        <v>162.37299999999999</v>
      </c>
      <c r="H323" s="3" t="s">
        <v>795</v>
      </c>
      <c r="I323" s="3" t="s">
        <v>796</v>
      </c>
      <c r="J323" s="3" t="s">
        <v>16</v>
      </c>
      <c r="K323" s="3" t="s">
        <v>797</v>
      </c>
      <c r="L323" s="3" t="s">
        <v>798</v>
      </c>
    </row>
    <row r="324" spans="1:12" x14ac:dyDescent="0.3">
      <c r="A324" s="3" t="s">
        <v>7974</v>
      </c>
      <c r="B324" s="3" t="s">
        <v>13</v>
      </c>
      <c r="C324" s="3">
        <v>227052</v>
      </c>
      <c r="D324" s="3">
        <v>4</v>
      </c>
      <c r="E324" s="3">
        <v>170</v>
      </c>
      <c r="F324" s="4">
        <v>5.8297900000000001E-48</v>
      </c>
      <c r="G324" s="3">
        <v>153.41</v>
      </c>
      <c r="H324" s="3" t="s">
        <v>4054</v>
      </c>
      <c r="I324" s="3" t="s">
        <v>4054</v>
      </c>
      <c r="J324" s="3" t="s">
        <v>16</v>
      </c>
      <c r="K324" s="3" t="s">
        <v>982</v>
      </c>
      <c r="L324" s="3" t="s">
        <v>980</v>
      </c>
    </row>
    <row r="325" spans="1:12" x14ac:dyDescent="0.3">
      <c r="A325" s="3" t="s">
        <v>7975</v>
      </c>
      <c r="B325" s="3" t="s">
        <v>25</v>
      </c>
      <c r="C325" s="3">
        <v>418655</v>
      </c>
      <c r="D325" s="3">
        <v>1</v>
      </c>
      <c r="E325" s="3">
        <v>146</v>
      </c>
      <c r="F325" s="4">
        <v>1.78054E-10</v>
      </c>
      <c r="G325" s="3">
        <v>55.010100000000001</v>
      </c>
      <c r="H325" s="3" t="s">
        <v>4056</v>
      </c>
      <c r="I325" s="3" t="s">
        <v>4057</v>
      </c>
      <c r="J325" s="3" t="s">
        <v>16</v>
      </c>
      <c r="K325" s="3" t="s">
        <v>16</v>
      </c>
      <c r="L325" s="3" t="s">
        <v>4058</v>
      </c>
    </row>
    <row r="326" spans="1:12" x14ac:dyDescent="0.3">
      <c r="A326" s="3" t="s">
        <v>7976</v>
      </c>
      <c r="B326" s="3" t="s">
        <v>13</v>
      </c>
      <c r="C326" s="3">
        <v>223103</v>
      </c>
      <c r="D326" s="3">
        <v>1</v>
      </c>
      <c r="E326" s="3">
        <v>281</v>
      </c>
      <c r="F326" s="4">
        <v>1.2942700000000001E-113</v>
      </c>
      <c r="G326" s="3">
        <v>327.625</v>
      </c>
      <c r="H326" s="3" t="s">
        <v>4065</v>
      </c>
      <c r="I326" s="3" t="s">
        <v>4066</v>
      </c>
      <c r="J326" s="3" t="s">
        <v>16</v>
      </c>
      <c r="K326" s="3" t="s">
        <v>4067</v>
      </c>
      <c r="L326" s="3" t="s">
        <v>4068</v>
      </c>
    </row>
    <row r="327" spans="1:12" x14ac:dyDescent="0.3">
      <c r="A327" s="3" t="s">
        <v>7977</v>
      </c>
      <c r="B327" s="3" t="s">
        <v>13</v>
      </c>
      <c r="C327" s="3">
        <v>223532</v>
      </c>
      <c r="D327" s="3">
        <v>1</v>
      </c>
      <c r="E327" s="3">
        <v>152</v>
      </c>
      <c r="F327" s="4">
        <v>1.22275E-10</v>
      </c>
      <c r="G327" s="3">
        <v>56.928600000000003</v>
      </c>
      <c r="H327" s="3" t="s">
        <v>5028</v>
      </c>
      <c r="I327" s="3" t="s">
        <v>5029</v>
      </c>
      <c r="J327" s="3" t="s">
        <v>16</v>
      </c>
      <c r="K327" s="3" t="s">
        <v>846</v>
      </c>
      <c r="L327" s="3" t="s">
        <v>848</v>
      </c>
    </row>
    <row r="328" spans="1:12" x14ac:dyDescent="0.3">
      <c r="A328" s="3" t="s">
        <v>7978</v>
      </c>
      <c r="B328" s="3" t="s">
        <v>13</v>
      </c>
      <c r="C328" s="3">
        <v>223103</v>
      </c>
      <c r="D328" s="3">
        <v>1</v>
      </c>
      <c r="E328" s="3">
        <v>281</v>
      </c>
      <c r="F328" s="4">
        <v>1.64834E-107</v>
      </c>
      <c r="G328" s="3">
        <v>312.21699999999998</v>
      </c>
      <c r="H328" s="3" t="s">
        <v>4065</v>
      </c>
      <c r="I328" s="3" t="s">
        <v>4066</v>
      </c>
      <c r="J328" s="3" t="s">
        <v>16</v>
      </c>
      <c r="K328" s="3" t="s">
        <v>4067</v>
      </c>
      <c r="L328" s="3" t="s">
        <v>4068</v>
      </c>
    </row>
    <row r="329" spans="1:12" x14ac:dyDescent="0.3">
      <c r="A329" s="3" t="s">
        <v>7979</v>
      </c>
      <c r="B329" s="3" t="s">
        <v>13</v>
      </c>
      <c r="C329" s="3">
        <v>225646</v>
      </c>
      <c r="D329" s="3">
        <v>5</v>
      </c>
      <c r="E329" s="3">
        <v>479</v>
      </c>
      <c r="F329" s="4">
        <v>5.7991900000000002E-145</v>
      </c>
      <c r="G329" s="3">
        <v>424.39</v>
      </c>
      <c r="H329" s="3" t="s">
        <v>4072</v>
      </c>
      <c r="I329" s="3" t="s">
        <v>4073</v>
      </c>
      <c r="J329" s="3" t="s">
        <v>16</v>
      </c>
      <c r="K329" s="3" t="s">
        <v>306</v>
      </c>
      <c r="L329" s="3" t="s">
        <v>4074</v>
      </c>
    </row>
    <row r="330" spans="1:12" x14ac:dyDescent="0.3">
      <c r="A330" s="3" t="s">
        <v>7980</v>
      </c>
      <c r="B330" s="3" t="s">
        <v>13</v>
      </c>
      <c r="C330" s="3">
        <v>224055</v>
      </c>
      <c r="D330" s="3">
        <v>36</v>
      </c>
      <c r="E330" s="3">
        <v>591</v>
      </c>
      <c r="F330" s="4">
        <v>4.7599600000000002E-162</v>
      </c>
      <c r="G330" s="3">
        <v>474.61</v>
      </c>
      <c r="H330" s="3" t="s">
        <v>1267</v>
      </c>
      <c r="I330" s="3" t="s">
        <v>1268</v>
      </c>
      <c r="J330" s="3" t="s">
        <v>16</v>
      </c>
      <c r="K330" s="3" t="s">
        <v>1269</v>
      </c>
      <c r="L330" s="3" t="s">
        <v>1270</v>
      </c>
    </row>
    <row r="331" spans="1:12" x14ac:dyDescent="0.3">
      <c r="A331" s="3" t="s">
        <v>7981</v>
      </c>
      <c r="B331" s="3" t="s">
        <v>13</v>
      </c>
      <c r="C331" s="3">
        <v>224759</v>
      </c>
      <c r="D331" s="3">
        <v>29</v>
      </c>
      <c r="E331" s="3">
        <v>145</v>
      </c>
      <c r="F331" s="4">
        <v>4.10093E-21</v>
      </c>
      <c r="G331" s="3">
        <v>86.495900000000006</v>
      </c>
      <c r="H331" s="3" t="s">
        <v>2211</v>
      </c>
      <c r="I331" s="3" t="s">
        <v>2212</v>
      </c>
      <c r="J331" s="3" t="s">
        <v>16</v>
      </c>
      <c r="K331" s="3" t="s">
        <v>193</v>
      </c>
      <c r="L331" s="3" t="s">
        <v>2213</v>
      </c>
    </row>
    <row r="332" spans="1:12" x14ac:dyDescent="0.3">
      <c r="A332" s="3" t="s">
        <v>7982</v>
      </c>
      <c r="B332" s="3" t="s">
        <v>13</v>
      </c>
      <c r="C332" s="3">
        <v>223788</v>
      </c>
      <c r="D332" s="3">
        <v>1</v>
      </c>
      <c r="E332" s="3">
        <v>146</v>
      </c>
      <c r="F332" s="4">
        <v>1.17507E-34</v>
      </c>
      <c r="G332" s="3">
        <v>117.867</v>
      </c>
      <c r="H332" s="3" t="s">
        <v>4078</v>
      </c>
      <c r="I332" s="3" t="s">
        <v>4079</v>
      </c>
      <c r="J332" s="3" t="s">
        <v>16</v>
      </c>
      <c r="K332" s="3" t="s">
        <v>2208</v>
      </c>
      <c r="L332" s="3" t="s">
        <v>4080</v>
      </c>
    </row>
    <row r="333" spans="1:12" x14ac:dyDescent="0.3">
      <c r="A333" s="3" t="s">
        <v>7983</v>
      </c>
      <c r="B333" s="3" t="s">
        <v>13</v>
      </c>
      <c r="C333" s="3">
        <v>223742</v>
      </c>
      <c r="D333" s="3">
        <v>4</v>
      </c>
      <c r="E333" s="3">
        <v>227</v>
      </c>
      <c r="F333" s="4">
        <v>1.8011299999999999E-33</v>
      </c>
      <c r="G333" s="3">
        <v>120.104</v>
      </c>
      <c r="H333" s="3" t="s">
        <v>4082</v>
      </c>
      <c r="I333" s="3" t="s">
        <v>4083</v>
      </c>
      <c r="J333" s="3" t="s">
        <v>16</v>
      </c>
      <c r="K333" s="3" t="s">
        <v>4084</v>
      </c>
      <c r="L333" s="3" t="s">
        <v>4085</v>
      </c>
    </row>
    <row r="334" spans="1:12" x14ac:dyDescent="0.3">
      <c r="A334" s="3" t="s">
        <v>7984</v>
      </c>
      <c r="B334" s="3" t="s">
        <v>13</v>
      </c>
      <c r="C334" s="3">
        <v>223742</v>
      </c>
      <c r="D334" s="3">
        <v>1</v>
      </c>
      <c r="E334" s="3">
        <v>226</v>
      </c>
      <c r="F334" s="4">
        <v>5.2983400000000003E-37</v>
      </c>
      <c r="G334" s="3">
        <v>129.34899999999999</v>
      </c>
      <c r="H334" s="3" t="s">
        <v>4082</v>
      </c>
      <c r="I334" s="3" t="s">
        <v>4083</v>
      </c>
      <c r="J334" s="3" t="s">
        <v>16</v>
      </c>
      <c r="K334" s="3" t="s">
        <v>4084</v>
      </c>
      <c r="L334" s="3" t="s">
        <v>4085</v>
      </c>
    </row>
    <row r="335" spans="1:12" x14ac:dyDescent="0.3">
      <c r="A335" s="3" t="s">
        <v>7985</v>
      </c>
      <c r="B335" s="3" t="s">
        <v>25</v>
      </c>
      <c r="C335" s="3">
        <v>224336</v>
      </c>
      <c r="D335" s="3">
        <v>6</v>
      </c>
      <c r="E335" s="3">
        <v>147</v>
      </c>
      <c r="F335" s="4">
        <v>1.31664E-16</v>
      </c>
      <c r="G335" s="3">
        <v>73.631299999999996</v>
      </c>
      <c r="H335" s="3" t="s">
        <v>279</v>
      </c>
      <c r="I335" s="3" t="s">
        <v>4088</v>
      </c>
      <c r="J335" s="3" t="s">
        <v>113</v>
      </c>
      <c r="K335" s="3" t="s">
        <v>16</v>
      </c>
      <c r="L335" s="3" t="s">
        <v>280</v>
      </c>
    </row>
    <row r="336" spans="1:12" x14ac:dyDescent="0.3">
      <c r="A336" s="3" t="s">
        <v>7986</v>
      </c>
      <c r="B336" s="3" t="s">
        <v>13</v>
      </c>
      <c r="C336" s="3">
        <v>223640</v>
      </c>
      <c r="D336" s="3">
        <v>4</v>
      </c>
      <c r="E336" s="3">
        <v>243</v>
      </c>
      <c r="F336" s="4">
        <v>2.23723E-74</v>
      </c>
      <c r="G336" s="3">
        <v>226.399</v>
      </c>
      <c r="H336" s="3" t="s">
        <v>4090</v>
      </c>
      <c r="I336" s="3" t="s">
        <v>4091</v>
      </c>
      <c r="J336" s="3" t="s">
        <v>16</v>
      </c>
      <c r="K336" s="3" t="s">
        <v>4092</v>
      </c>
      <c r="L336" s="3" t="s">
        <v>4093</v>
      </c>
    </row>
    <row r="337" spans="1:12" x14ac:dyDescent="0.3">
      <c r="A337" s="3" t="s">
        <v>7987</v>
      </c>
      <c r="B337" s="3" t="s">
        <v>13</v>
      </c>
      <c r="C337" s="3">
        <v>223680</v>
      </c>
      <c r="D337" s="3">
        <v>33</v>
      </c>
      <c r="E337" s="3">
        <v>117</v>
      </c>
      <c r="F337" s="4">
        <v>1.33771E-6</v>
      </c>
      <c r="G337" s="3">
        <v>43.772500000000001</v>
      </c>
      <c r="H337" s="3" t="s">
        <v>1427</v>
      </c>
      <c r="I337" s="3" t="s">
        <v>1428</v>
      </c>
      <c r="J337" s="3" t="s">
        <v>16</v>
      </c>
      <c r="K337" s="3" t="s">
        <v>1429</v>
      </c>
      <c r="L337" s="3" t="s">
        <v>1430</v>
      </c>
    </row>
    <row r="338" spans="1:12" x14ac:dyDescent="0.3">
      <c r="A338" s="3" t="s">
        <v>7988</v>
      </c>
      <c r="B338" s="3" t="s">
        <v>13</v>
      </c>
      <c r="C338" s="3">
        <v>224174</v>
      </c>
      <c r="D338" s="3">
        <v>1</v>
      </c>
      <c r="E338" s="3">
        <v>88</v>
      </c>
      <c r="F338" s="4">
        <v>4.2239299999999999E-26</v>
      </c>
      <c r="G338" s="3">
        <v>91.867000000000004</v>
      </c>
      <c r="H338" s="3" t="s">
        <v>4097</v>
      </c>
      <c r="I338" s="3" t="s">
        <v>4098</v>
      </c>
      <c r="J338" s="3" t="s">
        <v>16</v>
      </c>
      <c r="K338" s="3" t="s">
        <v>4099</v>
      </c>
      <c r="L338" s="3" t="s">
        <v>4100</v>
      </c>
    </row>
    <row r="339" spans="1:12" x14ac:dyDescent="0.3">
      <c r="A339" s="3" t="s">
        <v>7989</v>
      </c>
      <c r="B339" s="3" t="s">
        <v>13</v>
      </c>
      <c r="C339" s="3">
        <v>223778</v>
      </c>
      <c r="D339" s="3">
        <v>36</v>
      </c>
      <c r="E339" s="3">
        <v>259</v>
      </c>
      <c r="F339" s="4">
        <v>2.35116E-54</v>
      </c>
      <c r="G339" s="3">
        <v>179.56899999999999</v>
      </c>
      <c r="H339" s="3" t="s">
        <v>4102</v>
      </c>
      <c r="I339" s="3" t="s">
        <v>4103</v>
      </c>
      <c r="J339" s="3" t="s">
        <v>99</v>
      </c>
      <c r="K339" s="3" t="s">
        <v>4104</v>
      </c>
      <c r="L339" s="3" t="s">
        <v>4105</v>
      </c>
    </row>
    <row r="340" spans="1:12" x14ac:dyDescent="0.3">
      <c r="A340" s="3" t="s">
        <v>7990</v>
      </c>
      <c r="B340" s="3" t="s">
        <v>25</v>
      </c>
      <c r="C340" s="3">
        <v>420113</v>
      </c>
      <c r="D340" s="3">
        <v>1</v>
      </c>
      <c r="E340" s="3">
        <v>178</v>
      </c>
      <c r="F340" s="4">
        <v>2.3963799999999999E-7</v>
      </c>
      <c r="G340" s="3">
        <v>48.829599999999999</v>
      </c>
      <c r="H340" s="3" t="s">
        <v>1258</v>
      </c>
      <c r="I340" s="3" t="s">
        <v>1259</v>
      </c>
      <c r="J340" s="3" t="s">
        <v>16</v>
      </c>
      <c r="K340" s="3" t="s">
        <v>16</v>
      </c>
      <c r="L340" s="3" t="s">
        <v>1260</v>
      </c>
    </row>
    <row r="341" spans="1:12" x14ac:dyDescent="0.3">
      <c r="A341" s="3" t="s">
        <v>7991</v>
      </c>
      <c r="B341" s="3" t="s">
        <v>13</v>
      </c>
      <c r="C341" s="3">
        <v>223413</v>
      </c>
      <c r="D341" s="3">
        <v>1</v>
      </c>
      <c r="E341" s="3">
        <v>236</v>
      </c>
      <c r="F341" s="4">
        <v>3.6113700000000002E-138</v>
      </c>
      <c r="G341" s="3">
        <v>387.32400000000001</v>
      </c>
      <c r="H341" s="3" t="s">
        <v>3323</v>
      </c>
      <c r="I341" s="3" t="s">
        <v>3324</v>
      </c>
      <c r="J341" s="3" t="s">
        <v>16</v>
      </c>
      <c r="K341" s="3" t="s">
        <v>3325</v>
      </c>
      <c r="L341" s="3" t="s">
        <v>3326</v>
      </c>
    </row>
    <row r="342" spans="1:12" x14ac:dyDescent="0.3">
      <c r="A342" s="3" t="s">
        <v>7992</v>
      </c>
      <c r="B342" s="3" t="s">
        <v>13</v>
      </c>
      <c r="C342" s="3">
        <v>223879</v>
      </c>
      <c r="D342" s="3">
        <v>1</v>
      </c>
      <c r="E342" s="3">
        <v>341</v>
      </c>
      <c r="F342" s="3">
        <v>0</v>
      </c>
      <c r="G342" s="3">
        <v>595.71900000000005</v>
      </c>
      <c r="H342" s="3" t="s">
        <v>3375</v>
      </c>
      <c r="I342" s="3" t="s">
        <v>3376</v>
      </c>
      <c r="J342" s="3" t="s">
        <v>16</v>
      </c>
      <c r="K342" s="3" t="s">
        <v>3377</v>
      </c>
      <c r="L342" s="3" t="s">
        <v>3378</v>
      </c>
    </row>
    <row r="343" spans="1:12" x14ac:dyDescent="0.3">
      <c r="A343" s="3" t="s">
        <v>7993</v>
      </c>
      <c r="B343" s="3" t="s">
        <v>13</v>
      </c>
      <c r="C343" s="3">
        <v>224059</v>
      </c>
      <c r="D343" s="3">
        <v>6</v>
      </c>
      <c r="E343" s="3">
        <v>227</v>
      </c>
      <c r="F343" s="4">
        <v>6.0472499999999998E-97</v>
      </c>
      <c r="G343" s="3">
        <v>282.08999999999997</v>
      </c>
      <c r="H343" s="3" t="s">
        <v>782</v>
      </c>
      <c r="I343" s="3" t="s">
        <v>783</v>
      </c>
      <c r="J343" s="3" t="s">
        <v>16</v>
      </c>
      <c r="K343" s="3" t="s">
        <v>369</v>
      </c>
      <c r="L343" s="3" t="s">
        <v>784</v>
      </c>
    </row>
    <row r="344" spans="1:12" x14ac:dyDescent="0.3">
      <c r="A344" s="3" t="s">
        <v>7994</v>
      </c>
      <c r="B344" s="3" t="s">
        <v>25</v>
      </c>
      <c r="C344" s="3">
        <v>225461</v>
      </c>
      <c r="D344" s="3">
        <v>264</v>
      </c>
      <c r="E344" s="3">
        <v>316</v>
      </c>
      <c r="F344" s="4">
        <v>4.2694199999999998E-11</v>
      </c>
      <c r="G344" s="3">
        <v>63.959200000000003</v>
      </c>
      <c r="H344" s="3" t="s">
        <v>7995</v>
      </c>
      <c r="I344" s="3" t="s">
        <v>7996</v>
      </c>
      <c r="J344" s="3" t="s">
        <v>99</v>
      </c>
      <c r="K344" s="3" t="s">
        <v>16</v>
      </c>
      <c r="L344" s="3" t="s">
        <v>7997</v>
      </c>
    </row>
    <row r="345" spans="1:12" x14ac:dyDescent="0.3">
      <c r="A345" s="3" t="s">
        <v>7998</v>
      </c>
      <c r="B345" s="3" t="s">
        <v>25</v>
      </c>
      <c r="C345" s="3">
        <v>412722</v>
      </c>
      <c r="D345" s="3">
        <v>23</v>
      </c>
      <c r="E345" s="3">
        <v>293</v>
      </c>
      <c r="F345" s="4">
        <v>2.7248900000000002E-62</v>
      </c>
      <c r="G345" s="3">
        <v>201.077</v>
      </c>
      <c r="H345" s="3" t="s">
        <v>3478</v>
      </c>
      <c r="I345" s="3" t="s">
        <v>3479</v>
      </c>
      <c r="J345" s="3" t="s">
        <v>16</v>
      </c>
      <c r="K345" s="3" t="s">
        <v>16</v>
      </c>
      <c r="L345" s="3" t="s">
        <v>3480</v>
      </c>
    </row>
    <row r="346" spans="1:12" x14ac:dyDescent="0.3">
      <c r="A346" s="3" t="s">
        <v>7999</v>
      </c>
      <c r="B346" s="3" t="s">
        <v>13</v>
      </c>
      <c r="C346" s="3">
        <v>223557</v>
      </c>
      <c r="D346" s="3">
        <v>5</v>
      </c>
      <c r="E346" s="3">
        <v>607</v>
      </c>
      <c r="F346" s="3">
        <v>0</v>
      </c>
      <c r="G346" s="3">
        <v>1222.42</v>
      </c>
      <c r="H346" s="3" t="s">
        <v>3531</v>
      </c>
      <c r="I346" s="3" t="s">
        <v>3532</v>
      </c>
      <c r="J346" s="3" t="s">
        <v>16</v>
      </c>
      <c r="K346" s="3" t="s">
        <v>3533</v>
      </c>
      <c r="L346" s="3" t="s">
        <v>3534</v>
      </c>
    </row>
    <row r="347" spans="1:12" x14ac:dyDescent="0.3">
      <c r="A347" s="3" t="s">
        <v>8000</v>
      </c>
      <c r="B347" s="3" t="s">
        <v>13</v>
      </c>
      <c r="C347" s="3">
        <v>223396</v>
      </c>
      <c r="D347" s="3">
        <v>1</v>
      </c>
      <c r="E347" s="3">
        <v>164</v>
      </c>
      <c r="F347" s="4">
        <v>1.15646E-49</v>
      </c>
      <c r="G347" s="3">
        <v>156.673</v>
      </c>
      <c r="H347" s="3" t="s">
        <v>3813</v>
      </c>
      <c r="I347" s="3" t="s">
        <v>3814</v>
      </c>
      <c r="J347" s="3" t="s">
        <v>16</v>
      </c>
      <c r="K347" s="3" t="s">
        <v>3815</v>
      </c>
      <c r="L347" s="3" t="s">
        <v>3816</v>
      </c>
    </row>
    <row r="348" spans="1:12" x14ac:dyDescent="0.3">
      <c r="A348" s="3" t="s">
        <v>8001</v>
      </c>
      <c r="B348" s="3" t="s">
        <v>25</v>
      </c>
      <c r="C348" s="3">
        <v>413061</v>
      </c>
      <c r="D348" s="3">
        <v>8</v>
      </c>
      <c r="E348" s="3">
        <v>182</v>
      </c>
      <c r="F348" s="4">
        <v>7.6605200000000003E-17</v>
      </c>
      <c r="G348" s="3">
        <v>75.184700000000007</v>
      </c>
      <c r="H348" s="3" t="s">
        <v>3892</v>
      </c>
      <c r="I348" s="3" t="s">
        <v>3893</v>
      </c>
      <c r="J348" s="3" t="s">
        <v>16</v>
      </c>
      <c r="K348" s="3" t="s">
        <v>16</v>
      </c>
      <c r="L348" s="3" t="s">
        <v>3894</v>
      </c>
    </row>
    <row r="349" spans="1:12" x14ac:dyDescent="0.3">
      <c r="A349" s="3" t="s">
        <v>8002</v>
      </c>
      <c r="B349" s="3" t="s">
        <v>13</v>
      </c>
      <c r="C349" s="3">
        <v>223255</v>
      </c>
      <c r="D349" s="3">
        <v>2</v>
      </c>
      <c r="E349" s="3">
        <v>213</v>
      </c>
      <c r="F349" s="4">
        <v>3.5140499999999998E-118</v>
      </c>
      <c r="G349" s="3">
        <v>334.536</v>
      </c>
      <c r="H349" s="3" t="s">
        <v>3962</v>
      </c>
      <c r="I349" s="3" t="s">
        <v>3963</v>
      </c>
      <c r="J349" s="3" t="s">
        <v>16</v>
      </c>
      <c r="K349" s="3" t="s">
        <v>3964</v>
      </c>
      <c r="L349" s="3" t="s">
        <v>3965</v>
      </c>
    </row>
    <row r="350" spans="1:12" x14ac:dyDescent="0.3">
      <c r="A350" s="3" t="s">
        <v>8003</v>
      </c>
      <c r="B350" s="3" t="s">
        <v>13</v>
      </c>
      <c r="C350" s="3">
        <v>223559</v>
      </c>
      <c r="D350" s="3">
        <v>1</v>
      </c>
      <c r="E350" s="3">
        <v>250</v>
      </c>
      <c r="F350" s="4">
        <v>9.0161899999999994E-58</v>
      </c>
      <c r="G350" s="3">
        <v>184.47</v>
      </c>
      <c r="H350" s="3" t="s">
        <v>4044</v>
      </c>
      <c r="I350" s="3" t="s">
        <v>4045</v>
      </c>
      <c r="J350" s="3" t="s">
        <v>16</v>
      </c>
      <c r="K350" s="3" t="s">
        <v>4046</v>
      </c>
      <c r="L350" s="3" t="s">
        <v>4047</v>
      </c>
    </row>
    <row r="351" spans="1:12" x14ac:dyDescent="0.3">
      <c r="A351" s="3" t="s">
        <v>8004</v>
      </c>
      <c r="B351" s="3" t="s">
        <v>25</v>
      </c>
      <c r="C351" s="3">
        <v>225484</v>
      </c>
      <c r="D351" s="3">
        <v>169</v>
      </c>
      <c r="E351" s="3">
        <v>290</v>
      </c>
      <c r="F351" s="4">
        <v>1.99135E-19</v>
      </c>
      <c r="G351" s="3">
        <v>84.393299999999996</v>
      </c>
      <c r="H351" s="3" t="s">
        <v>2247</v>
      </c>
      <c r="I351" s="3" t="s">
        <v>2248</v>
      </c>
      <c r="J351" s="3" t="s">
        <v>99</v>
      </c>
      <c r="K351" s="3" t="s">
        <v>16</v>
      </c>
      <c r="L351" s="3" t="s">
        <v>2249</v>
      </c>
    </row>
    <row r="352" spans="1:12" x14ac:dyDescent="0.3">
      <c r="A352" s="3" t="s">
        <v>8004</v>
      </c>
      <c r="B352" s="3" t="s">
        <v>13</v>
      </c>
      <c r="C352" s="3">
        <v>224314</v>
      </c>
      <c r="D352" s="3">
        <v>16</v>
      </c>
      <c r="E352" s="3">
        <v>128</v>
      </c>
      <c r="F352" s="4">
        <v>7.7504199999999996E-5</v>
      </c>
      <c r="G352" s="3">
        <v>41.559699999999999</v>
      </c>
      <c r="H352" s="3" t="s">
        <v>63</v>
      </c>
      <c r="I352" s="3" t="s">
        <v>64</v>
      </c>
      <c r="J352" s="3" t="s">
        <v>16</v>
      </c>
      <c r="K352" s="3" t="s">
        <v>65</v>
      </c>
      <c r="L352" s="3" t="s">
        <v>66</v>
      </c>
    </row>
    <row r="353" spans="1:12" x14ac:dyDescent="0.3">
      <c r="A353" s="3" t="s">
        <v>8005</v>
      </c>
      <c r="B353" s="3" t="s">
        <v>13</v>
      </c>
      <c r="C353" s="3">
        <v>224609</v>
      </c>
      <c r="D353" s="3">
        <v>16</v>
      </c>
      <c r="E353" s="3">
        <v>87</v>
      </c>
      <c r="F353" s="4">
        <v>8.0692299999999997E-14</v>
      </c>
      <c r="G353" s="3">
        <v>66.0595</v>
      </c>
      <c r="H353" s="3" t="s">
        <v>969</v>
      </c>
      <c r="I353" s="3" t="s">
        <v>970</v>
      </c>
      <c r="J353" s="3" t="s">
        <v>113</v>
      </c>
      <c r="K353" s="3" t="s">
        <v>193</v>
      </c>
      <c r="L353" s="3" t="s">
        <v>971</v>
      </c>
    </row>
    <row r="354" spans="1:12" x14ac:dyDescent="0.3">
      <c r="A354" s="3" t="s">
        <v>8006</v>
      </c>
      <c r="B354" s="3" t="s">
        <v>13</v>
      </c>
      <c r="C354" s="3">
        <v>223808</v>
      </c>
      <c r="D354" s="3">
        <v>1</v>
      </c>
      <c r="E354" s="3">
        <v>492</v>
      </c>
      <c r="F354" s="4">
        <v>1.0076E-106</v>
      </c>
      <c r="G354" s="3">
        <v>328.267</v>
      </c>
      <c r="H354" s="3" t="s">
        <v>68</v>
      </c>
      <c r="I354" s="3" t="s">
        <v>69</v>
      </c>
      <c r="J354" s="3" t="s">
        <v>16</v>
      </c>
      <c r="K354" s="3" t="s">
        <v>70</v>
      </c>
      <c r="L354" s="3" t="s">
        <v>71</v>
      </c>
    </row>
    <row r="355" spans="1:12" x14ac:dyDescent="0.3">
      <c r="A355" s="3" t="s">
        <v>8007</v>
      </c>
      <c r="B355" s="3" t="s">
        <v>13</v>
      </c>
      <c r="C355" s="3">
        <v>224223</v>
      </c>
      <c r="D355" s="3">
        <v>19</v>
      </c>
      <c r="E355" s="3">
        <v>366</v>
      </c>
      <c r="F355" s="4">
        <v>4.2447400000000001E-114</v>
      </c>
      <c r="G355" s="3">
        <v>336.18099999999998</v>
      </c>
      <c r="H355" s="3" t="s">
        <v>3230</v>
      </c>
      <c r="I355" s="3" t="s">
        <v>3231</v>
      </c>
      <c r="J355" s="3" t="s">
        <v>16</v>
      </c>
      <c r="K355" s="3" t="s">
        <v>825</v>
      </c>
      <c r="L355" s="3" t="s">
        <v>3232</v>
      </c>
    </row>
    <row r="356" spans="1:12" x14ac:dyDescent="0.3">
      <c r="A356" s="3" t="s">
        <v>8008</v>
      </c>
      <c r="B356" s="3" t="s">
        <v>25</v>
      </c>
      <c r="C356" s="3">
        <v>419666</v>
      </c>
      <c r="D356" s="3">
        <v>1</v>
      </c>
      <c r="E356" s="3">
        <v>207</v>
      </c>
      <c r="F356" s="4">
        <v>7.1566400000000004E-67</v>
      </c>
      <c r="G356" s="3">
        <v>204.13200000000001</v>
      </c>
      <c r="H356" s="3" t="s">
        <v>621</v>
      </c>
      <c r="I356" s="3" t="s">
        <v>3226</v>
      </c>
      <c r="J356" s="3" t="s">
        <v>16</v>
      </c>
      <c r="K356" s="3" t="s">
        <v>16</v>
      </c>
      <c r="L356" s="3" t="s">
        <v>3227</v>
      </c>
    </row>
    <row r="357" spans="1:12" x14ac:dyDescent="0.3">
      <c r="A357" s="3" t="s">
        <v>8009</v>
      </c>
      <c r="B357" s="3" t="s">
        <v>13</v>
      </c>
      <c r="C357" s="3">
        <v>224843</v>
      </c>
      <c r="D357" s="3">
        <v>1</v>
      </c>
      <c r="E357" s="3">
        <v>359</v>
      </c>
      <c r="F357" s="3">
        <v>0</v>
      </c>
      <c r="G357" s="3">
        <v>510.27</v>
      </c>
      <c r="H357" s="3" t="s">
        <v>3217</v>
      </c>
      <c r="I357" s="3" t="s">
        <v>3218</v>
      </c>
      <c r="J357" s="3" t="s">
        <v>16</v>
      </c>
      <c r="K357" s="3" t="s">
        <v>3219</v>
      </c>
      <c r="L357" s="3" t="s">
        <v>3220</v>
      </c>
    </row>
    <row r="358" spans="1:12" x14ac:dyDescent="0.3">
      <c r="A358" s="3" t="s">
        <v>8010</v>
      </c>
      <c r="B358" s="3" t="s">
        <v>13</v>
      </c>
      <c r="C358" s="3">
        <v>223189</v>
      </c>
      <c r="D358" s="3">
        <v>29</v>
      </c>
      <c r="E358" s="3">
        <v>310</v>
      </c>
      <c r="F358" s="4">
        <v>8.3880899999999999E-71</v>
      </c>
      <c r="G358" s="3">
        <v>224.88499999999999</v>
      </c>
      <c r="H358" s="3" t="s">
        <v>3213</v>
      </c>
      <c r="I358" s="3" t="s">
        <v>3214</v>
      </c>
      <c r="J358" s="3" t="s">
        <v>16</v>
      </c>
      <c r="K358" s="3" t="s">
        <v>621</v>
      </c>
      <c r="L358" s="3" t="s">
        <v>3215</v>
      </c>
    </row>
    <row r="359" spans="1:12" x14ac:dyDescent="0.3">
      <c r="A359" s="3" t="s">
        <v>8011</v>
      </c>
      <c r="B359" s="3" t="s">
        <v>13</v>
      </c>
      <c r="C359" s="3">
        <v>224594</v>
      </c>
      <c r="D359" s="3">
        <v>1</v>
      </c>
      <c r="E359" s="3">
        <v>347</v>
      </c>
      <c r="F359" s="4">
        <v>2.1678800000000001E-44</v>
      </c>
      <c r="G359" s="3">
        <v>156.69399999999999</v>
      </c>
      <c r="H359" s="3" t="s">
        <v>2459</v>
      </c>
      <c r="I359" s="3" t="s">
        <v>2460</v>
      </c>
      <c r="J359" s="3" t="s">
        <v>16</v>
      </c>
      <c r="K359" s="3" t="s">
        <v>2461</v>
      </c>
      <c r="L359" s="3" t="s">
        <v>2462</v>
      </c>
    </row>
    <row r="360" spans="1:12" x14ac:dyDescent="0.3">
      <c r="A360" s="3" t="s">
        <v>8012</v>
      </c>
      <c r="B360" s="3" t="s">
        <v>13</v>
      </c>
      <c r="C360" s="3">
        <v>224314</v>
      </c>
      <c r="D360" s="3">
        <v>6</v>
      </c>
      <c r="E360" s="3">
        <v>86</v>
      </c>
      <c r="F360" s="4">
        <v>4.07528E-9</v>
      </c>
      <c r="G360" s="3">
        <v>54.271299999999997</v>
      </c>
      <c r="H360" s="3" t="s">
        <v>63</v>
      </c>
      <c r="I360" s="3" t="s">
        <v>64</v>
      </c>
      <c r="J360" s="3" t="s">
        <v>113</v>
      </c>
      <c r="K360" s="3" t="s">
        <v>65</v>
      </c>
      <c r="L360" s="3" t="s">
        <v>66</v>
      </c>
    </row>
    <row r="361" spans="1:12" x14ac:dyDescent="0.3">
      <c r="A361" s="3" t="s">
        <v>8013</v>
      </c>
      <c r="B361" s="3" t="s">
        <v>13</v>
      </c>
      <c r="C361" s="3">
        <v>224054</v>
      </c>
      <c r="D361" s="3">
        <v>1</v>
      </c>
      <c r="E361" s="3">
        <v>299</v>
      </c>
      <c r="F361" s="4">
        <v>1.9733100000000001E-93</v>
      </c>
      <c r="G361" s="3">
        <v>278.42200000000003</v>
      </c>
      <c r="H361" s="3" t="s">
        <v>1590</v>
      </c>
      <c r="I361" s="3" t="s">
        <v>1591</v>
      </c>
      <c r="J361" s="3" t="s">
        <v>16</v>
      </c>
      <c r="K361" s="3" t="s">
        <v>1592</v>
      </c>
      <c r="L361" s="3" t="s">
        <v>1593</v>
      </c>
    </row>
    <row r="362" spans="1:12" x14ac:dyDescent="0.3">
      <c r="A362" s="3" t="s">
        <v>8014</v>
      </c>
      <c r="B362" s="3" t="s">
        <v>13</v>
      </c>
      <c r="C362" s="3">
        <v>223322</v>
      </c>
      <c r="D362" s="3">
        <v>2</v>
      </c>
      <c r="E362" s="3">
        <v>162</v>
      </c>
      <c r="F362" s="4">
        <v>4.2746999999999997E-51</v>
      </c>
      <c r="G362" s="3">
        <v>161.25200000000001</v>
      </c>
      <c r="H362" s="3" t="s">
        <v>3204</v>
      </c>
      <c r="I362" s="3" t="s">
        <v>3205</v>
      </c>
      <c r="J362" s="3" t="s">
        <v>16</v>
      </c>
      <c r="K362" s="3" t="s">
        <v>3206</v>
      </c>
      <c r="L362" s="3" t="s">
        <v>3207</v>
      </c>
    </row>
    <row r="363" spans="1:12" x14ac:dyDescent="0.3">
      <c r="A363" s="3" t="s">
        <v>8015</v>
      </c>
      <c r="B363" s="3" t="s">
        <v>13</v>
      </c>
      <c r="C363" s="3">
        <v>223300</v>
      </c>
      <c r="D363" s="3">
        <v>1</v>
      </c>
      <c r="E363" s="3">
        <v>121</v>
      </c>
      <c r="F363" s="4">
        <v>3.2597799999999999E-31</v>
      </c>
      <c r="G363" s="3">
        <v>107.015</v>
      </c>
      <c r="H363" s="3" t="s">
        <v>3199</v>
      </c>
      <c r="I363" s="3" t="s">
        <v>3200</v>
      </c>
      <c r="J363" s="3" t="s">
        <v>16</v>
      </c>
      <c r="K363" s="3" t="s">
        <v>3201</v>
      </c>
      <c r="L363" s="3" t="s">
        <v>3202</v>
      </c>
    </row>
    <row r="364" spans="1:12" x14ac:dyDescent="0.3">
      <c r="A364" s="3" t="s">
        <v>8016</v>
      </c>
      <c r="B364" s="3" t="s">
        <v>25</v>
      </c>
      <c r="C364" s="3">
        <v>225064</v>
      </c>
      <c r="D364" s="3">
        <v>1</v>
      </c>
      <c r="E364" s="3">
        <v>148</v>
      </c>
      <c r="F364" s="4">
        <v>9.96083E-47</v>
      </c>
      <c r="G364" s="3">
        <v>148.63200000000001</v>
      </c>
      <c r="H364" s="3" t="s">
        <v>2280</v>
      </c>
      <c r="I364" s="3" t="s">
        <v>2281</v>
      </c>
      <c r="J364" s="3" t="s">
        <v>16</v>
      </c>
      <c r="K364" s="3" t="s">
        <v>16</v>
      </c>
      <c r="L364" s="3" t="s">
        <v>2282</v>
      </c>
    </row>
    <row r="365" spans="1:12" x14ac:dyDescent="0.3">
      <c r="A365" s="3" t="s">
        <v>8017</v>
      </c>
      <c r="B365" s="3" t="s">
        <v>13</v>
      </c>
      <c r="C365" s="3">
        <v>225127</v>
      </c>
      <c r="D365" s="3">
        <v>7</v>
      </c>
      <c r="E365" s="3">
        <v>600</v>
      </c>
      <c r="F365" s="3">
        <v>0</v>
      </c>
      <c r="G365" s="3">
        <v>548.351</v>
      </c>
      <c r="H365" s="3" t="s">
        <v>2947</v>
      </c>
      <c r="I365" s="3" t="s">
        <v>2948</v>
      </c>
      <c r="J365" s="3" t="s">
        <v>16</v>
      </c>
      <c r="K365" s="3" t="s">
        <v>236</v>
      </c>
      <c r="L365" s="3" t="s">
        <v>2949</v>
      </c>
    </row>
    <row r="366" spans="1:12" x14ac:dyDescent="0.3">
      <c r="A366" s="3" t="s">
        <v>8018</v>
      </c>
      <c r="B366" s="3" t="s">
        <v>13</v>
      </c>
      <c r="C366" s="3">
        <v>223824</v>
      </c>
      <c r="D366" s="3">
        <v>1</v>
      </c>
      <c r="E366" s="3">
        <v>482</v>
      </c>
      <c r="F366" s="3">
        <v>0</v>
      </c>
      <c r="G366" s="3">
        <v>744.54300000000001</v>
      </c>
      <c r="H366" s="3" t="s">
        <v>3189</v>
      </c>
      <c r="I366" s="3" t="s">
        <v>3190</v>
      </c>
      <c r="J366" s="3" t="s">
        <v>16</v>
      </c>
      <c r="K366" s="3" t="s">
        <v>3191</v>
      </c>
      <c r="L366" s="3" t="s">
        <v>3192</v>
      </c>
    </row>
    <row r="367" spans="1:12" x14ac:dyDescent="0.3">
      <c r="A367" s="3" t="s">
        <v>8019</v>
      </c>
      <c r="B367" s="3" t="s">
        <v>25</v>
      </c>
      <c r="C367" s="3">
        <v>412227</v>
      </c>
      <c r="D367" s="3">
        <v>33</v>
      </c>
      <c r="E367" s="3">
        <v>344</v>
      </c>
      <c r="F367" s="4">
        <v>1.5709799999999999E-31</v>
      </c>
      <c r="G367" s="3">
        <v>120.386</v>
      </c>
      <c r="H367" s="3" t="s">
        <v>2535</v>
      </c>
      <c r="I367" s="3" t="s">
        <v>2536</v>
      </c>
      <c r="J367" s="3" t="s">
        <v>16</v>
      </c>
      <c r="K367" s="3" t="s">
        <v>16</v>
      </c>
      <c r="L367" s="3" t="s">
        <v>2537</v>
      </c>
    </row>
    <row r="368" spans="1:12" x14ac:dyDescent="0.3">
      <c r="A368" s="3" t="s">
        <v>8020</v>
      </c>
      <c r="B368" s="3" t="s">
        <v>13</v>
      </c>
      <c r="C368" s="3">
        <v>224127</v>
      </c>
      <c r="D368" s="3">
        <v>1</v>
      </c>
      <c r="E368" s="3">
        <v>439</v>
      </c>
      <c r="F368" s="3">
        <v>0</v>
      </c>
      <c r="G368" s="3">
        <v>855.87400000000002</v>
      </c>
      <c r="H368" s="3" t="s">
        <v>3184</v>
      </c>
      <c r="I368" s="3" t="s">
        <v>3185</v>
      </c>
      <c r="J368" s="3" t="s">
        <v>16</v>
      </c>
      <c r="K368" s="3" t="s">
        <v>621</v>
      </c>
      <c r="L368" s="3" t="s">
        <v>3186</v>
      </c>
    </row>
    <row r="369" spans="1:12" x14ac:dyDescent="0.3">
      <c r="A369" s="3" t="s">
        <v>8021</v>
      </c>
      <c r="B369" s="3" t="s">
        <v>13</v>
      </c>
      <c r="C369" s="3">
        <v>223624</v>
      </c>
      <c r="D369" s="3">
        <v>22</v>
      </c>
      <c r="E369" s="3">
        <v>585</v>
      </c>
      <c r="F369" s="3">
        <v>0</v>
      </c>
      <c r="G369" s="3">
        <v>773.70299999999997</v>
      </c>
      <c r="H369" s="3" t="s">
        <v>3175</v>
      </c>
      <c r="I369" s="3" t="s">
        <v>3176</v>
      </c>
      <c r="J369" s="3" t="s">
        <v>16</v>
      </c>
      <c r="K369" s="3" t="s">
        <v>3177</v>
      </c>
      <c r="L369" s="3" t="s">
        <v>3178</v>
      </c>
    </row>
    <row r="370" spans="1:12" x14ac:dyDescent="0.3">
      <c r="A370" s="3" t="s">
        <v>8021</v>
      </c>
      <c r="B370" s="3" t="s">
        <v>13</v>
      </c>
      <c r="C370" s="3">
        <v>223625</v>
      </c>
      <c r="D370" s="3">
        <v>573</v>
      </c>
      <c r="E370" s="3">
        <v>695</v>
      </c>
      <c r="F370" s="4">
        <v>1.03958E-39</v>
      </c>
      <c r="G370" s="3">
        <v>142.696</v>
      </c>
      <c r="H370" s="3" t="s">
        <v>3179</v>
      </c>
      <c r="I370" s="3" t="s">
        <v>3180</v>
      </c>
      <c r="J370" s="3" t="s">
        <v>16</v>
      </c>
      <c r="K370" s="3" t="s">
        <v>3181</v>
      </c>
      <c r="L370" s="3" t="s">
        <v>3182</v>
      </c>
    </row>
    <row r="371" spans="1:12" x14ac:dyDescent="0.3">
      <c r="A371" s="3" t="s">
        <v>8022</v>
      </c>
      <c r="B371" s="3" t="s">
        <v>13</v>
      </c>
      <c r="C371" s="3">
        <v>223242</v>
      </c>
      <c r="D371" s="3">
        <v>74</v>
      </c>
      <c r="E371" s="3">
        <v>257</v>
      </c>
      <c r="F371" s="4">
        <v>7.9370300000000001E-77</v>
      </c>
      <c r="G371" s="3">
        <v>230.95699999999999</v>
      </c>
      <c r="H371" s="3" t="s">
        <v>3165</v>
      </c>
      <c r="I371" s="3" t="s">
        <v>3166</v>
      </c>
      <c r="J371" s="3" t="s">
        <v>16</v>
      </c>
      <c r="K371" s="3" t="s">
        <v>3167</v>
      </c>
      <c r="L371" s="3" t="s">
        <v>3168</v>
      </c>
    </row>
    <row r="372" spans="1:12" x14ac:dyDescent="0.3">
      <c r="A372" s="3" t="s">
        <v>8023</v>
      </c>
      <c r="B372" s="3" t="s">
        <v>13</v>
      </c>
      <c r="C372" s="3">
        <v>224083</v>
      </c>
      <c r="D372" s="3">
        <v>1</v>
      </c>
      <c r="E372" s="3">
        <v>287</v>
      </c>
      <c r="F372" s="4">
        <v>6.4840199999999997E-96</v>
      </c>
      <c r="G372" s="3">
        <v>285.43099999999998</v>
      </c>
      <c r="H372" s="3" t="s">
        <v>3160</v>
      </c>
      <c r="I372" s="3" t="s">
        <v>3161</v>
      </c>
      <c r="J372" s="3" t="s">
        <v>16</v>
      </c>
      <c r="K372" s="3" t="s">
        <v>3162</v>
      </c>
      <c r="L372" s="3" t="s">
        <v>3163</v>
      </c>
    </row>
    <row r="373" spans="1:12" x14ac:dyDescent="0.3">
      <c r="A373" s="3" t="s">
        <v>8024</v>
      </c>
      <c r="B373" s="3" t="s">
        <v>13</v>
      </c>
      <c r="C373" s="3">
        <v>224055</v>
      </c>
      <c r="D373" s="3">
        <v>17</v>
      </c>
      <c r="E373" s="3">
        <v>430</v>
      </c>
      <c r="F373" s="4">
        <v>5.6686800000000002E-30</v>
      </c>
      <c r="G373" s="3">
        <v>122.152</v>
      </c>
      <c r="H373" s="3" t="s">
        <v>1267</v>
      </c>
      <c r="I373" s="3" t="s">
        <v>1268</v>
      </c>
      <c r="J373" s="3" t="s">
        <v>99</v>
      </c>
      <c r="K373" s="3" t="s">
        <v>1269</v>
      </c>
      <c r="L373" s="3" t="s">
        <v>1270</v>
      </c>
    </row>
    <row r="374" spans="1:12" x14ac:dyDescent="0.3">
      <c r="A374" s="3" t="s">
        <v>8025</v>
      </c>
      <c r="B374" s="3" t="s">
        <v>13</v>
      </c>
      <c r="C374" s="3">
        <v>224026</v>
      </c>
      <c r="D374" s="3">
        <v>4</v>
      </c>
      <c r="E374" s="3">
        <v>252</v>
      </c>
      <c r="F374" s="4">
        <v>1.8034800000000001E-126</v>
      </c>
      <c r="G374" s="3">
        <v>358.94600000000003</v>
      </c>
      <c r="H374" s="3" t="s">
        <v>3155</v>
      </c>
      <c r="I374" s="3" t="s">
        <v>3156</v>
      </c>
      <c r="J374" s="3" t="s">
        <v>16</v>
      </c>
      <c r="K374" s="3" t="s">
        <v>3157</v>
      </c>
      <c r="L374" s="3" t="s">
        <v>1807</v>
      </c>
    </row>
    <row r="375" spans="1:12" x14ac:dyDescent="0.3">
      <c r="A375" s="3" t="s">
        <v>8026</v>
      </c>
      <c r="B375" s="3" t="s">
        <v>13</v>
      </c>
      <c r="C375" s="3">
        <v>226605</v>
      </c>
      <c r="D375" s="3">
        <v>1</v>
      </c>
      <c r="E375" s="3">
        <v>281</v>
      </c>
      <c r="F375" s="4">
        <v>3.4779199999999999E-104</v>
      </c>
      <c r="G375" s="3">
        <v>305.37700000000001</v>
      </c>
      <c r="H375" s="3" t="s">
        <v>3153</v>
      </c>
      <c r="I375" s="3" t="s">
        <v>3153</v>
      </c>
      <c r="J375" s="3" t="s">
        <v>16</v>
      </c>
      <c r="K375" s="3" t="s">
        <v>527</v>
      </c>
      <c r="L375" s="3" t="s">
        <v>3012</v>
      </c>
    </row>
    <row r="376" spans="1:12" x14ac:dyDescent="0.3">
      <c r="A376" s="3" t="s">
        <v>8027</v>
      </c>
      <c r="B376" s="3" t="s">
        <v>13</v>
      </c>
      <c r="C376" s="3">
        <v>225531</v>
      </c>
      <c r="D376" s="3">
        <v>2</v>
      </c>
      <c r="E376" s="3">
        <v>329</v>
      </c>
      <c r="F376" s="4">
        <v>2.54113E-115</v>
      </c>
      <c r="G376" s="3">
        <v>336.24599999999998</v>
      </c>
      <c r="H376" s="3" t="s">
        <v>3150</v>
      </c>
      <c r="I376" s="3" t="s">
        <v>3150</v>
      </c>
      <c r="J376" s="3" t="s">
        <v>16</v>
      </c>
      <c r="K376" s="3" t="s">
        <v>522</v>
      </c>
      <c r="L376" s="3" t="s">
        <v>3151</v>
      </c>
    </row>
    <row r="377" spans="1:12" x14ac:dyDescent="0.3">
      <c r="A377" s="3" t="s">
        <v>8028</v>
      </c>
      <c r="B377" s="3" t="s">
        <v>25</v>
      </c>
      <c r="C377" s="3">
        <v>412359</v>
      </c>
      <c r="D377" s="3">
        <v>1</v>
      </c>
      <c r="E377" s="3">
        <v>116</v>
      </c>
      <c r="F377" s="3">
        <v>4.3574299999999998E-3</v>
      </c>
      <c r="G377" s="3">
        <v>34.128300000000003</v>
      </c>
      <c r="H377" s="3" t="s">
        <v>7198</v>
      </c>
      <c r="I377" s="3" t="s">
        <v>8029</v>
      </c>
      <c r="J377" s="3" t="s">
        <v>16</v>
      </c>
      <c r="K377" s="3" t="s">
        <v>16</v>
      </c>
      <c r="L377" s="3" t="s">
        <v>7199</v>
      </c>
    </row>
    <row r="378" spans="1:12" x14ac:dyDescent="0.3">
      <c r="A378" s="3" t="s">
        <v>8030</v>
      </c>
      <c r="B378" s="3" t="s">
        <v>13</v>
      </c>
      <c r="C378" s="3">
        <v>224212</v>
      </c>
      <c r="D378" s="3">
        <v>1</v>
      </c>
      <c r="E378" s="3">
        <v>549</v>
      </c>
      <c r="F378" s="4">
        <v>2.8813699999999998E-173</v>
      </c>
      <c r="G378" s="3">
        <v>501.53699999999998</v>
      </c>
      <c r="H378" s="3" t="s">
        <v>3145</v>
      </c>
      <c r="I378" s="3" t="s">
        <v>3146</v>
      </c>
      <c r="J378" s="3" t="s">
        <v>16</v>
      </c>
      <c r="K378" s="3" t="s">
        <v>3147</v>
      </c>
      <c r="L378" s="3" t="s">
        <v>3148</v>
      </c>
    </row>
    <row r="379" spans="1:12" x14ac:dyDescent="0.3">
      <c r="A379" s="3" t="s">
        <v>8031</v>
      </c>
      <c r="B379" s="3" t="s">
        <v>13</v>
      </c>
      <c r="C379" s="3">
        <v>224005</v>
      </c>
      <c r="D379" s="3">
        <v>1</v>
      </c>
      <c r="E379" s="3">
        <v>318</v>
      </c>
      <c r="F379" s="4">
        <v>8.1826700000000008E-108</v>
      </c>
      <c r="G379" s="3">
        <v>316.06599999999997</v>
      </c>
      <c r="H379" s="3" t="s">
        <v>3138</v>
      </c>
      <c r="I379" s="3" t="s">
        <v>3139</v>
      </c>
      <c r="J379" s="3" t="s">
        <v>16</v>
      </c>
      <c r="K379" s="3" t="s">
        <v>527</v>
      </c>
      <c r="L379" s="3" t="s">
        <v>3140</v>
      </c>
    </row>
    <row r="380" spans="1:12" x14ac:dyDescent="0.3">
      <c r="A380" s="3" t="s">
        <v>8032</v>
      </c>
      <c r="B380" s="3" t="s">
        <v>13</v>
      </c>
      <c r="C380" s="3">
        <v>226962</v>
      </c>
      <c r="D380" s="3">
        <v>6</v>
      </c>
      <c r="E380" s="3">
        <v>354</v>
      </c>
      <c r="F380" s="4">
        <v>1.03499E-103</v>
      </c>
      <c r="G380" s="3">
        <v>308.75900000000001</v>
      </c>
      <c r="H380" s="3" t="s">
        <v>3136</v>
      </c>
      <c r="I380" s="3" t="s">
        <v>3136</v>
      </c>
      <c r="J380" s="3" t="s">
        <v>16</v>
      </c>
      <c r="K380" s="3" t="s">
        <v>527</v>
      </c>
      <c r="L380" s="3" t="s">
        <v>3012</v>
      </c>
    </row>
    <row r="381" spans="1:12" x14ac:dyDescent="0.3">
      <c r="A381" s="3" t="s">
        <v>8033</v>
      </c>
      <c r="B381" s="3" t="s">
        <v>13</v>
      </c>
      <c r="C381" s="3">
        <v>226364</v>
      </c>
      <c r="D381" s="3">
        <v>3</v>
      </c>
      <c r="E381" s="3">
        <v>500</v>
      </c>
      <c r="F381" s="3">
        <v>0</v>
      </c>
      <c r="G381" s="3">
        <v>779.41899999999998</v>
      </c>
      <c r="H381" s="3" t="s">
        <v>3131</v>
      </c>
      <c r="I381" s="3" t="s">
        <v>3132</v>
      </c>
      <c r="J381" s="3" t="s">
        <v>16</v>
      </c>
      <c r="K381" s="3" t="s">
        <v>3133</v>
      </c>
      <c r="L381" s="3" t="s">
        <v>3134</v>
      </c>
    </row>
    <row r="382" spans="1:12" x14ac:dyDescent="0.3">
      <c r="A382" s="3" t="s">
        <v>8034</v>
      </c>
      <c r="B382" s="3" t="s">
        <v>13</v>
      </c>
      <c r="C382" s="3">
        <v>224658</v>
      </c>
      <c r="D382" s="3">
        <v>29</v>
      </c>
      <c r="E382" s="3">
        <v>352</v>
      </c>
      <c r="F382" s="4">
        <v>1.19458E-95</v>
      </c>
      <c r="G382" s="3">
        <v>288.09199999999998</v>
      </c>
      <c r="H382" s="3" t="s">
        <v>3125</v>
      </c>
      <c r="I382" s="3" t="s">
        <v>3126</v>
      </c>
      <c r="J382" s="3" t="s">
        <v>16</v>
      </c>
      <c r="K382" s="3" t="s">
        <v>3127</v>
      </c>
      <c r="L382" s="3" t="s">
        <v>3128</v>
      </c>
    </row>
    <row r="383" spans="1:12" x14ac:dyDescent="0.3">
      <c r="A383" s="3" t="s">
        <v>8035</v>
      </c>
      <c r="B383" s="3" t="s">
        <v>13</v>
      </c>
      <c r="C383" s="3">
        <v>224658</v>
      </c>
      <c r="D383" s="3">
        <v>3</v>
      </c>
      <c r="E383" s="3">
        <v>350</v>
      </c>
      <c r="F383" s="4">
        <v>4.57651E-96</v>
      </c>
      <c r="G383" s="3">
        <v>288.86200000000002</v>
      </c>
      <c r="H383" s="3" t="s">
        <v>3125</v>
      </c>
      <c r="I383" s="3" t="s">
        <v>3126</v>
      </c>
      <c r="J383" s="3" t="s">
        <v>16</v>
      </c>
      <c r="K383" s="3" t="s">
        <v>3127</v>
      </c>
      <c r="L383" s="3" t="s">
        <v>3128</v>
      </c>
    </row>
    <row r="384" spans="1:12" x14ac:dyDescent="0.3">
      <c r="A384" s="3" t="s">
        <v>8036</v>
      </c>
      <c r="B384" s="3" t="s">
        <v>13</v>
      </c>
      <c r="C384" s="3">
        <v>223372</v>
      </c>
      <c r="D384" s="3">
        <v>1</v>
      </c>
      <c r="E384" s="3">
        <v>129</v>
      </c>
      <c r="F384" s="4">
        <v>4.9036599999999999E-60</v>
      </c>
      <c r="G384" s="3">
        <v>180.941</v>
      </c>
      <c r="H384" s="3" t="s">
        <v>3120</v>
      </c>
      <c r="I384" s="3" t="s">
        <v>3121</v>
      </c>
      <c r="J384" s="3" t="s">
        <v>16</v>
      </c>
      <c r="K384" s="3" t="s">
        <v>3122</v>
      </c>
      <c r="L384" s="3" t="s">
        <v>3123</v>
      </c>
    </row>
    <row r="385" spans="1:12" x14ac:dyDescent="0.3">
      <c r="A385" s="3" t="s">
        <v>8037</v>
      </c>
      <c r="B385" s="3" t="s">
        <v>13</v>
      </c>
      <c r="C385" s="3">
        <v>223351</v>
      </c>
      <c r="D385" s="3">
        <v>1</v>
      </c>
      <c r="E385" s="3">
        <v>221</v>
      </c>
      <c r="F385" s="4">
        <v>6.8225500000000001E-109</v>
      </c>
      <c r="G385" s="3">
        <v>311.86900000000003</v>
      </c>
      <c r="H385" s="3" t="s">
        <v>3116</v>
      </c>
      <c r="I385" s="3" t="s">
        <v>3117</v>
      </c>
      <c r="J385" s="3" t="s">
        <v>16</v>
      </c>
      <c r="K385" s="3" t="s">
        <v>825</v>
      </c>
      <c r="L385" s="3" t="s">
        <v>3118</v>
      </c>
    </row>
    <row r="386" spans="1:12" x14ac:dyDescent="0.3">
      <c r="A386" s="3" t="s">
        <v>8038</v>
      </c>
      <c r="B386" s="3" t="s">
        <v>13</v>
      </c>
      <c r="C386" s="3">
        <v>223291</v>
      </c>
      <c r="D386" s="3">
        <v>2</v>
      </c>
      <c r="E386" s="3">
        <v>426</v>
      </c>
      <c r="F386" s="3">
        <v>0</v>
      </c>
      <c r="G386" s="3">
        <v>566.476</v>
      </c>
      <c r="H386" s="3" t="s">
        <v>3111</v>
      </c>
      <c r="I386" s="3" t="s">
        <v>3112</v>
      </c>
      <c r="J386" s="3" t="s">
        <v>16</v>
      </c>
      <c r="K386" s="3" t="s">
        <v>3113</v>
      </c>
      <c r="L386" s="3" t="s">
        <v>3114</v>
      </c>
    </row>
    <row r="387" spans="1:12" x14ac:dyDescent="0.3">
      <c r="A387" s="3" t="s">
        <v>8039</v>
      </c>
      <c r="B387" s="3" t="s">
        <v>13</v>
      </c>
      <c r="C387" s="3">
        <v>225370</v>
      </c>
      <c r="D387" s="3">
        <v>1</v>
      </c>
      <c r="E387" s="3">
        <v>197</v>
      </c>
      <c r="F387" s="4">
        <v>2.9236E-80</v>
      </c>
      <c r="G387" s="3">
        <v>241.023</v>
      </c>
      <c r="H387" s="3" t="s">
        <v>3106</v>
      </c>
      <c r="I387" s="3" t="s">
        <v>3107</v>
      </c>
      <c r="J387" s="3" t="s">
        <v>99</v>
      </c>
      <c r="K387" s="3" t="s">
        <v>3108</v>
      </c>
      <c r="L387" s="3" t="s">
        <v>3109</v>
      </c>
    </row>
    <row r="388" spans="1:12" x14ac:dyDescent="0.3">
      <c r="A388" s="3" t="s">
        <v>8040</v>
      </c>
      <c r="B388" s="3" t="s">
        <v>13</v>
      </c>
      <c r="C388" s="3">
        <v>225353</v>
      </c>
      <c r="D388" s="3">
        <v>1</v>
      </c>
      <c r="E388" s="3">
        <v>180</v>
      </c>
      <c r="F388" s="4">
        <v>2.00082E-16</v>
      </c>
      <c r="G388" s="3">
        <v>73.785399999999996</v>
      </c>
      <c r="H388" s="3" t="s">
        <v>3101</v>
      </c>
      <c r="I388" s="3" t="s">
        <v>3102</v>
      </c>
      <c r="J388" s="3" t="s">
        <v>16</v>
      </c>
      <c r="K388" s="3" t="s">
        <v>3103</v>
      </c>
      <c r="L388" s="3" t="s">
        <v>3104</v>
      </c>
    </row>
    <row r="389" spans="1:12" x14ac:dyDescent="0.3">
      <c r="A389" s="3" t="s">
        <v>8041</v>
      </c>
      <c r="B389" s="3" t="s">
        <v>13</v>
      </c>
      <c r="C389" s="3">
        <v>223998</v>
      </c>
      <c r="D389" s="3">
        <v>2</v>
      </c>
      <c r="E389" s="3">
        <v>284</v>
      </c>
      <c r="F389" s="4">
        <v>2.93063E-124</v>
      </c>
      <c r="G389" s="3">
        <v>356.56599999999997</v>
      </c>
      <c r="H389" s="3" t="s">
        <v>3097</v>
      </c>
      <c r="I389" s="3" t="s">
        <v>3098</v>
      </c>
      <c r="J389" s="3" t="s">
        <v>16</v>
      </c>
      <c r="K389" s="3" t="s">
        <v>1597</v>
      </c>
      <c r="L389" s="3" t="s">
        <v>3099</v>
      </c>
    </row>
    <row r="390" spans="1:12" x14ac:dyDescent="0.3">
      <c r="A390" s="3" t="s">
        <v>8042</v>
      </c>
      <c r="B390" s="3" t="s">
        <v>13</v>
      </c>
      <c r="C390" s="3">
        <v>223713</v>
      </c>
      <c r="D390" s="3">
        <v>1</v>
      </c>
      <c r="E390" s="3">
        <v>105</v>
      </c>
      <c r="F390" s="4">
        <v>3.1310400000000002E-19</v>
      </c>
      <c r="G390" s="3">
        <v>75.625600000000006</v>
      </c>
      <c r="H390" s="3" t="s">
        <v>191</v>
      </c>
      <c r="I390" s="3" t="s">
        <v>192</v>
      </c>
      <c r="J390" s="3" t="s">
        <v>16</v>
      </c>
      <c r="K390" s="3" t="s">
        <v>193</v>
      </c>
      <c r="L390" s="3" t="s">
        <v>194</v>
      </c>
    </row>
    <row r="391" spans="1:12" x14ac:dyDescent="0.3">
      <c r="A391" s="3" t="s">
        <v>8043</v>
      </c>
      <c r="B391" s="3" t="s">
        <v>13</v>
      </c>
      <c r="C391" s="3">
        <v>225127</v>
      </c>
      <c r="D391" s="3">
        <v>12</v>
      </c>
      <c r="E391" s="3">
        <v>623</v>
      </c>
      <c r="F391" s="3">
        <v>0</v>
      </c>
      <c r="G391" s="3">
        <v>678.54899999999998</v>
      </c>
      <c r="H391" s="3" t="s">
        <v>2947</v>
      </c>
      <c r="I391" s="3" t="s">
        <v>2948</v>
      </c>
      <c r="J391" s="3" t="s">
        <v>16</v>
      </c>
      <c r="K391" s="3" t="s">
        <v>236</v>
      </c>
      <c r="L391" s="3" t="s">
        <v>2949</v>
      </c>
    </row>
    <row r="392" spans="1:12" x14ac:dyDescent="0.3">
      <c r="A392" s="3" t="s">
        <v>8044</v>
      </c>
      <c r="B392" s="3" t="s">
        <v>13</v>
      </c>
      <c r="C392" s="3">
        <v>224805</v>
      </c>
      <c r="D392" s="3">
        <v>1</v>
      </c>
      <c r="E392" s="3">
        <v>309</v>
      </c>
      <c r="F392" s="4">
        <v>1.4263900000000001E-98</v>
      </c>
      <c r="G392" s="3">
        <v>292.29199999999997</v>
      </c>
      <c r="H392" s="3" t="s">
        <v>2124</v>
      </c>
      <c r="I392" s="3" t="s">
        <v>2125</v>
      </c>
      <c r="J392" s="3" t="s">
        <v>16</v>
      </c>
      <c r="K392" s="3" t="s">
        <v>2126</v>
      </c>
      <c r="L392" s="3" t="s">
        <v>2127</v>
      </c>
    </row>
    <row r="393" spans="1:12" x14ac:dyDescent="0.3">
      <c r="A393" s="3" t="s">
        <v>8045</v>
      </c>
      <c r="B393" s="3" t="s">
        <v>13</v>
      </c>
      <c r="C393" s="3">
        <v>223829</v>
      </c>
      <c r="D393" s="3">
        <v>9</v>
      </c>
      <c r="E393" s="3">
        <v>277</v>
      </c>
      <c r="F393" s="4">
        <v>2.03129E-87</v>
      </c>
      <c r="G393" s="3">
        <v>264.17099999999999</v>
      </c>
      <c r="H393" s="3" t="s">
        <v>3170</v>
      </c>
      <c r="I393" s="3" t="s">
        <v>3171</v>
      </c>
      <c r="J393" s="3" t="s">
        <v>16</v>
      </c>
      <c r="K393" s="3" t="s">
        <v>3172</v>
      </c>
      <c r="L393" s="3" t="s">
        <v>3173</v>
      </c>
    </row>
    <row r="394" spans="1:12" x14ac:dyDescent="0.3">
      <c r="A394" s="3" t="s">
        <v>8046</v>
      </c>
      <c r="B394" s="3" t="s">
        <v>13</v>
      </c>
      <c r="C394" s="3">
        <v>224090</v>
      </c>
      <c r="D394" s="3">
        <v>1</v>
      </c>
      <c r="E394" s="3">
        <v>388</v>
      </c>
      <c r="F394" s="3">
        <v>0</v>
      </c>
      <c r="G394" s="3">
        <v>547.26800000000003</v>
      </c>
      <c r="H394" s="3" t="s">
        <v>5572</v>
      </c>
      <c r="I394" s="3" t="s">
        <v>5573</v>
      </c>
      <c r="J394" s="3" t="s">
        <v>16</v>
      </c>
      <c r="K394" s="3" t="s">
        <v>5574</v>
      </c>
      <c r="L394" s="3" t="s">
        <v>5575</v>
      </c>
    </row>
    <row r="395" spans="1:12" x14ac:dyDescent="0.3">
      <c r="A395" s="3" t="s">
        <v>8047</v>
      </c>
      <c r="B395" s="3" t="s">
        <v>13</v>
      </c>
      <c r="C395" s="3">
        <v>223699</v>
      </c>
      <c r="D395" s="3">
        <v>3</v>
      </c>
      <c r="E395" s="3">
        <v>361</v>
      </c>
      <c r="F395" s="4">
        <v>7.3146600000000002E-170</v>
      </c>
      <c r="G395" s="3">
        <v>478.62099999999998</v>
      </c>
      <c r="H395" s="3" t="s">
        <v>2611</v>
      </c>
      <c r="I395" s="3" t="s">
        <v>2612</v>
      </c>
      <c r="J395" s="3" t="s">
        <v>16</v>
      </c>
      <c r="K395" s="3" t="s">
        <v>297</v>
      </c>
      <c r="L395" s="3" t="s">
        <v>2613</v>
      </c>
    </row>
    <row r="396" spans="1:12" x14ac:dyDescent="0.3">
      <c r="A396" s="3" t="s">
        <v>8048</v>
      </c>
      <c r="B396" s="3" t="s">
        <v>13</v>
      </c>
      <c r="C396" s="3">
        <v>225142</v>
      </c>
      <c r="D396" s="3">
        <v>8</v>
      </c>
      <c r="E396" s="3">
        <v>423</v>
      </c>
      <c r="F396" s="4">
        <v>1.5949099999999999E-146</v>
      </c>
      <c r="G396" s="3">
        <v>424.334</v>
      </c>
      <c r="H396" s="3" t="s">
        <v>2700</v>
      </c>
      <c r="I396" s="3" t="s">
        <v>2701</v>
      </c>
      <c r="J396" s="3" t="s">
        <v>16</v>
      </c>
      <c r="K396" s="3" t="s">
        <v>2702</v>
      </c>
      <c r="L396" s="3" t="s">
        <v>2703</v>
      </c>
    </row>
    <row r="397" spans="1:12" x14ac:dyDescent="0.3">
      <c r="A397" s="3" t="s">
        <v>8049</v>
      </c>
      <c r="B397" s="3" t="s">
        <v>13</v>
      </c>
      <c r="C397" s="3">
        <v>223577</v>
      </c>
      <c r="D397" s="3">
        <v>1</v>
      </c>
      <c r="E397" s="3">
        <v>178</v>
      </c>
      <c r="F397" s="4">
        <v>2.6806099999999998E-51</v>
      </c>
      <c r="G397" s="3">
        <v>162.82300000000001</v>
      </c>
      <c r="H397" s="3" t="s">
        <v>563</v>
      </c>
      <c r="I397" s="3" t="s">
        <v>564</v>
      </c>
      <c r="J397" s="3" t="s">
        <v>16</v>
      </c>
      <c r="K397" s="3" t="s">
        <v>123</v>
      </c>
      <c r="L397" s="3" t="s">
        <v>565</v>
      </c>
    </row>
    <row r="398" spans="1:12" x14ac:dyDescent="0.3">
      <c r="A398" s="3" t="s">
        <v>8050</v>
      </c>
      <c r="B398" s="3" t="s">
        <v>25</v>
      </c>
      <c r="C398" s="3">
        <v>331736</v>
      </c>
      <c r="D398" s="3">
        <v>1</v>
      </c>
      <c r="E398" s="3">
        <v>298</v>
      </c>
      <c r="F398" s="4">
        <v>1.2465899999999999E-57</v>
      </c>
      <c r="G398" s="3">
        <v>186.768</v>
      </c>
      <c r="H398" s="3" t="s">
        <v>668</v>
      </c>
      <c r="I398" s="3" t="s">
        <v>669</v>
      </c>
      <c r="J398" s="3" t="s">
        <v>16</v>
      </c>
      <c r="K398" s="3" t="s">
        <v>16</v>
      </c>
      <c r="L398" s="3" t="s">
        <v>670</v>
      </c>
    </row>
    <row r="399" spans="1:12" x14ac:dyDescent="0.3">
      <c r="A399" s="3" t="s">
        <v>8051</v>
      </c>
      <c r="B399" s="3" t="s">
        <v>13</v>
      </c>
      <c r="C399" s="3">
        <v>224584</v>
      </c>
      <c r="D399" s="3">
        <v>1</v>
      </c>
      <c r="E399" s="3">
        <v>179</v>
      </c>
      <c r="F399" s="4">
        <v>2.0217799999999998E-21</v>
      </c>
      <c r="G399" s="3">
        <v>86.1554</v>
      </c>
      <c r="H399" s="3" t="s">
        <v>1018</v>
      </c>
      <c r="I399" s="3" t="s">
        <v>1019</v>
      </c>
      <c r="J399" s="3" t="s">
        <v>16</v>
      </c>
      <c r="K399" s="3" t="s">
        <v>1020</v>
      </c>
      <c r="L399" s="3" t="s">
        <v>1021</v>
      </c>
    </row>
    <row r="400" spans="1:12" x14ac:dyDescent="0.3">
      <c r="A400" s="3" t="s">
        <v>8052</v>
      </c>
      <c r="B400" s="3" t="s">
        <v>13</v>
      </c>
      <c r="C400" s="3">
        <v>223427</v>
      </c>
      <c r="D400" s="3">
        <v>1</v>
      </c>
      <c r="E400" s="3">
        <v>160</v>
      </c>
      <c r="F400" s="4">
        <v>8.4645300000000001E-51</v>
      </c>
      <c r="G400" s="3">
        <v>160.32</v>
      </c>
      <c r="H400" s="3" t="s">
        <v>5586</v>
      </c>
      <c r="I400" s="3" t="s">
        <v>5587</v>
      </c>
      <c r="J400" s="3" t="s">
        <v>16</v>
      </c>
      <c r="K400" s="3" t="s">
        <v>5588</v>
      </c>
      <c r="L400" s="3" t="s">
        <v>5589</v>
      </c>
    </row>
    <row r="401" spans="1:12" x14ac:dyDescent="0.3">
      <c r="A401" s="3" t="s">
        <v>8053</v>
      </c>
      <c r="B401" s="3" t="s">
        <v>25</v>
      </c>
      <c r="C401" s="3">
        <v>224305</v>
      </c>
      <c r="D401" s="3">
        <v>1</v>
      </c>
      <c r="E401" s="3">
        <v>255</v>
      </c>
      <c r="F401" s="4">
        <v>2.1910899999999999E-26</v>
      </c>
      <c r="G401" s="3">
        <v>102.80800000000001</v>
      </c>
      <c r="H401" s="3" t="s">
        <v>5591</v>
      </c>
      <c r="I401" s="3" t="s">
        <v>5592</v>
      </c>
      <c r="J401" s="3" t="s">
        <v>16</v>
      </c>
      <c r="K401" s="3" t="s">
        <v>16</v>
      </c>
      <c r="L401" s="3" t="s">
        <v>5593</v>
      </c>
    </row>
    <row r="402" spans="1:12" x14ac:dyDescent="0.3">
      <c r="A402" s="3" t="s">
        <v>8054</v>
      </c>
      <c r="B402" s="3" t="s">
        <v>13</v>
      </c>
      <c r="C402" s="3">
        <v>224092</v>
      </c>
      <c r="D402" s="3">
        <v>4</v>
      </c>
      <c r="E402" s="3">
        <v>346</v>
      </c>
      <c r="F402" s="4">
        <v>1.3113799999999999E-162</v>
      </c>
      <c r="G402" s="3">
        <v>460.91399999999999</v>
      </c>
      <c r="H402" s="3" t="s">
        <v>5595</v>
      </c>
      <c r="I402" s="3" t="s">
        <v>5596</v>
      </c>
      <c r="J402" s="3" t="s">
        <v>16</v>
      </c>
      <c r="K402" s="3" t="s">
        <v>5597</v>
      </c>
      <c r="L402" s="3" t="s">
        <v>5598</v>
      </c>
    </row>
    <row r="403" spans="1:12" x14ac:dyDescent="0.3">
      <c r="A403" s="3" t="s">
        <v>8055</v>
      </c>
      <c r="B403" s="3" t="s">
        <v>13</v>
      </c>
      <c r="C403" s="3">
        <v>223137</v>
      </c>
      <c r="D403" s="3">
        <v>1</v>
      </c>
      <c r="E403" s="3">
        <v>332</v>
      </c>
      <c r="F403" s="3">
        <v>0</v>
      </c>
      <c r="G403" s="3">
        <v>566.06799999999998</v>
      </c>
      <c r="H403" s="3" t="s">
        <v>5600</v>
      </c>
      <c r="I403" s="3" t="s">
        <v>5601</v>
      </c>
      <c r="J403" s="3" t="s">
        <v>16</v>
      </c>
      <c r="K403" s="3" t="s">
        <v>5602</v>
      </c>
      <c r="L403" s="3" t="s">
        <v>5603</v>
      </c>
    </row>
    <row r="404" spans="1:12" x14ac:dyDescent="0.3">
      <c r="A404" s="3" t="s">
        <v>8056</v>
      </c>
      <c r="B404" s="3" t="s">
        <v>13</v>
      </c>
      <c r="C404" s="3">
        <v>225404</v>
      </c>
      <c r="D404" s="3">
        <v>1</v>
      </c>
      <c r="E404" s="3">
        <v>449</v>
      </c>
      <c r="F404" s="3">
        <v>0</v>
      </c>
      <c r="G404" s="3">
        <v>676.11300000000006</v>
      </c>
      <c r="H404" s="3" t="s">
        <v>5605</v>
      </c>
      <c r="I404" s="3" t="s">
        <v>5605</v>
      </c>
      <c r="J404" s="3" t="s">
        <v>16</v>
      </c>
      <c r="K404" s="3" t="s">
        <v>631</v>
      </c>
      <c r="L404" s="3" t="s">
        <v>5606</v>
      </c>
    </row>
    <row r="405" spans="1:12" x14ac:dyDescent="0.3">
      <c r="A405" s="3" t="s">
        <v>8057</v>
      </c>
      <c r="B405" s="3" t="s">
        <v>13</v>
      </c>
      <c r="C405" s="3">
        <v>226351</v>
      </c>
      <c r="D405" s="3">
        <v>1</v>
      </c>
      <c r="E405" s="3">
        <v>88</v>
      </c>
      <c r="F405" s="4">
        <v>1.7556699999999999E-30</v>
      </c>
      <c r="G405" s="3">
        <v>102.736</v>
      </c>
      <c r="H405" s="3" t="s">
        <v>5608</v>
      </c>
      <c r="I405" s="3" t="s">
        <v>5609</v>
      </c>
      <c r="J405" s="3" t="s">
        <v>16</v>
      </c>
      <c r="K405" s="3" t="s">
        <v>5610</v>
      </c>
      <c r="L405" s="3" t="s">
        <v>5611</v>
      </c>
    </row>
    <row r="406" spans="1:12" x14ac:dyDescent="0.3">
      <c r="A406" s="3" t="s">
        <v>8058</v>
      </c>
      <c r="B406" s="3" t="s">
        <v>13</v>
      </c>
      <c r="C406" s="3">
        <v>224039</v>
      </c>
      <c r="D406" s="3">
        <v>5</v>
      </c>
      <c r="E406" s="3">
        <v>447</v>
      </c>
      <c r="F406" s="4">
        <v>4.4209299999999999E-145</v>
      </c>
      <c r="G406" s="3">
        <v>420.87299999999999</v>
      </c>
      <c r="H406" s="3" t="s">
        <v>5613</v>
      </c>
      <c r="I406" s="3" t="s">
        <v>5614</v>
      </c>
      <c r="J406" s="3" t="s">
        <v>16</v>
      </c>
      <c r="K406" s="3" t="s">
        <v>5615</v>
      </c>
      <c r="L406" s="3" t="s">
        <v>5616</v>
      </c>
    </row>
    <row r="407" spans="1:12" x14ac:dyDescent="0.3">
      <c r="A407" s="3" t="s">
        <v>8059</v>
      </c>
      <c r="B407" s="3" t="s">
        <v>13</v>
      </c>
      <c r="C407" s="3">
        <v>223517</v>
      </c>
      <c r="D407" s="3">
        <v>7</v>
      </c>
      <c r="E407" s="3">
        <v>86</v>
      </c>
      <c r="F407" s="4">
        <v>2.9798099999999999E-9</v>
      </c>
      <c r="G407" s="3">
        <v>50.334200000000003</v>
      </c>
      <c r="H407" s="3" t="s">
        <v>5618</v>
      </c>
      <c r="I407" s="3" t="s">
        <v>5619</v>
      </c>
      <c r="J407" s="3" t="s">
        <v>113</v>
      </c>
      <c r="K407" s="3" t="s">
        <v>5620</v>
      </c>
      <c r="L407" s="3" t="s">
        <v>5621</v>
      </c>
    </row>
    <row r="408" spans="1:12" x14ac:dyDescent="0.3">
      <c r="A408" s="3" t="s">
        <v>8060</v>
      </c>
      <c r="B408" s="3" t="s">
        <v>13</v>
      </c>
      <c r="C408" s="3">
        <v>223107</v>
      </c>
      <c r="D408" s="3">
        <v>10</v>
      </c>
      <c r="E408" s="3">
        <v>562</v>
      </c>
      <c r="F408" s="3">
        <v>0</v>
      </c>
      <c r="G408" s="3">
        <v>700.94100000000003</v>
      </c>
      <c r="H408" s="3" t="s">
        <v>3456</v>
      </c>
      <c r="I408" s="3" t="s">
        <v>3457</v>
      </c>
      <c r="J408" s="3" t="s">
        <v>16</v>
      </c>
      <c r="K408" s="3" t="s">
        <v>3458</v>
      </c>
      <c r="L408" s="3" t="s">
        <v>3459</v>
      </c>
    </row>
    <row r="409" spans="1:12" x14ac:dyDescent="0.3">
      <c r="A409" s="3" t="s">
        <v>8061</v>
      </c>
      <c r="B409" s="3" t="s">
        <v>13</v>
      </c>
      <c r="C409" s="3">
        <v>223207</v>
      </c>
      <c r="D409" s="3">
        <v>1</v>
      </c>
      <c r="E409" s="3">
        <v>557</v>
      </c>
      <c r="F409" s="3">
        <v>0</v>
      </c>
      <c r="G409" s="3">
        <v>852.596</v>
      </c>
      <c r="H409" s="3" t="s">
        <v>5624</v>
      </c>
      <c r="I409" s="3" t="s">
        <v>5625</v>
      </c>
      <c r="J409" s="3" t="s">
        <v>16</v>
      </c>
      <c r="K409" s="3" t="s">
        <v>5626</v>
      </c>
      <c r="L409" s="3" t="s">
        <v>5627</v>
      </c>
    </row>
    <row r="410" spans="1:12" x14ac:dyDescent="0.3">
      <c r="A410" s="3" t="s">
        <v>8062</v>
      </c>
      <c r="B410" s="3" t="s">
        <v>25</v>
      </c>
      <c r="C410" s="3">
        <v>413137</v>
      </c>
      <c r="D410" s="3">
        <v>80</v>
      </c>
      <c r="E410" s="3">
        <v>161</v>
      </c>
      <c r="F410" s="4">
        <v>4.6659799999999997E-5</v>
      </c>
      <c r="G410" s="3">
        <v>41.218699999999998</v>
      </c>
      <c r="H410" s="3" t="s">
        <v>4258</v>
      </c>
      <c r="I410" s="3" t="s">
        <v>4259</v>
      </c>
      <c r="J410" s="3" t="s">
        <v>99</v>
      </c>
      <c r="K410" s="3" t="s">
        <v>16</v>
      </c>
      <c r="L410" s="3" t="s">
        <v>4260</v>
      </c>
    </row>
    <row r="411" spans="1:12" x14ac:dyDescent="0.3">
      <c r="A411" s="3" t="s">
        <v>8063</v>
      </c>
      <c r="B411" s="3" t="s">
        <v>25</v>
      </c>
      <c r="C411" s="3">
        <v>412672</v>
      </c>
      <c r="D411" s="3">
        <v>3</v>
      </c>
      <c r="E411" s="3">
        <v>433</v>
      </c>
      <c r="F411" s="4">
        <v>7.8957600000000002E-63</v>
      </c>
      <c r="G411" s="3">
        <v>210.41399999999999</v>
      </c>
      <c r="H411" s="3" t="s">
        <v>2251</v>
      </c>
      <c r="I411" s="3" t="s">
        <v>2252</v>
      </c>
      <c r="J411" s="3" t="s">
        <v>16</v>
      </c>
      <c r="K411" s="3" t="s">
        <v>16</v>
      </c>
      <c r="L411" s="3" t="s">
        <v>2253</v>
      </c>
    </row>
    <row r="412" spans="1:12" x14ac:dyDescent="0.3">
      <c r="A412" s="3" t="s">
        <v>8064</v>
      </c>
      <c r="B412" s="3" t="s">
        <v>13</v>
      </c>
      <c r="C412" s="3">
        <v>223177</v>
      </c>
      <c r="D412" s="3">
        <v>1</v>
      </c>
      <c r="E412" s="3">
        <v>120</v>
      </c>
      <c r="F412" s="4">
        <v>2.7428000000000002E-61</v>
      </c>
      <c r="G412" s="3">
        <v>183.11</v>
      </c>
      <c r="H412" s="3" t="s">
        <v>5646</v>
      </c>
      <c r="I412" s="3" t="s">
        <v>5647</v>
      </c>
      <c r="J412" s="3" t="s">
        <v>16</v>
      </c>
      <c r="K412" s="3" t="s">
        <v>5648</v>
      </c>
      <c r="L412" s="3" t="s">
        <v>5649</v>
      </c>
    </row>
    <row r="413" spans="1:12" x14ac:dyDescent="0.3">
      <c r="A413" s="3" t="s">
        <v>8065</v>
      </c>
      <c r="B413" s="3" t="s">
        <v>13</v>
      </c>
      <c r="C413" s="3">
        <v>223637</v>
      </c>
      <c r="D413" s="3">
        <v>1</v>
      </c>
      <c r="E413" s="3">
        <v>215</v>
      </c>
      <c r="F413" s="4">
        <v>1.5835099999999999E-69</v>
      </c>
      <c r="G413" s="3">
        <v>210.209</v>
      </c>
      <c r="H413" s="3" t="s">
        <v>5660</v>
      </c>
      <c r="I413" s="3" t="s">
        <v>5661</v>
      </c>
      <c r="J413" s="3" t="s">
        <v>16</v>
      </c>
      <c r="K413" s="3" t="s">
        <v>1298</v>
      </c>
      <c r="L413" s="3" t="s">
        <v>1300</v>
      </c>
    </row>
    <row r="414" spans="1:12" x14ac:dyDescent="0.3">
      <c r="A414" s="3" t="s">
        <v>8066</v>
      </c>
      <c r="B414" s="3" t="s">
        <v>13</v>
      </c>
      <c r="C414" s="3">
        <v>223279</v>
      </c>
      <c r="D414" s="3">
        <v>1</v>
      </c>
      <c r="E414" s="3">
        <v>432</v>
      </c>
      <c r="F414" s="4">
        <v>4.8622100000000002E-154</v>
      </c>
      <c r="G414" s="3">
        <v>443.20100000000002</v>
      </c>
      <c r="H414" s="3" t="s">
        <v>5663</v>
      </c>
      <c r="I414" s="3" t="s">
        <v>5664</v>
      </c>
      <c r="J414" s="3" t="s">
        <v>16</v>
      </c>
      <c r="K414" s="3" t="s">
        <v>5665</v>
      </c>
      <c r="L414" s="3" t="s">
        <v>5666</v>
      </c>
    </row>
    <row r="415" spans="1:12" x14ac:dyDescent="0.3">
      <c r="A415" s="3" t="s">
        <v>8067</v>
      </c>
      <c r="B415" s="3" t="s">
        <v>13</v>
      </c>
      <c r="C415" s="3">
        <v>223278</v>
      </c>
      <c r="D415" s="3">
        <v>1</v>
      </c>
      <c r="E415" s="3">
        <v>147</v>
      </c>
      <c r="F415" s="4">
        <v>2.7584100000000001E-52</v>
      </c>
      <c r="G415" s="3">
        <v>162.81800000000001</v>
      </c>
      <c r="H415" s="3" t="s">
        <v>5668</v>
      </c>
      <c r="I415" s="3" t="s">
        <v>5669</v>
      </c>
      <c r="J415" s="3" t="s">
        <v>16</v>
      </c>
      <c r="K415" s="3" t="s">
        <v>5670</v>
      </c>
      <c r="L415" s="3" t="s">
        <v>5671</v>
      </c>
    </row>
    <row r="416" spans="1:12" x14ac:dyDescent="0.3">
      <c r="A416" s="3" t="s">
        <v>8068</v>
      </c>
      <c r="B416" s="3" t="s">
        <v>13</v>
      </c>
      <c r="C416" s="3">
        <v>223175</v>
      </c>
      <c r="D416" s="3">
        <v>1</v>
      </c>
      <c r="E416" s="3">
        <v>178</v>
      </c>
      <c r="F416" s="4">
        <v>1.00318E-83</v>
      </c>
      <c r="G416" s="3">
        <v>244.36500000000001</v>
      </c>
      <c r="H416" s="3" t="s">
        <v>5688</v>
      </c>
      <c r="I416" s="3" t="s">
        <v>5689</v>
      </c>
      <c r="J416" s="3" t="s">
        <v>16</v>
      </c>
      <c r="K416" s="3" t="s">
        <v>5690</v>
      </c>
      <c r="L416" s="3" t="s">
        <v>5691</v>
      </c>
    </row>
    <row r="417" spans="1:12" x14ac:dyDescent="0.3">
      <c r="A417" s="3" t="s">
        <v>8069</v>
      </c>
      <c r="B417" s="3" t="s">
        <v>13</v>
      </c>
      <c r="C417" s="3">
        <v>223333</v>
      </c>
      <c r="D417" s="3">
        <v>7</v>
      </c>
      <c r="E417" s="3">
        <v>68</v>
      </c>
      <c r="F417" s="4">
        <v>2.4002699999999998E-16</v>
      </c>
      <c r="G417" s="3">
        <v>65.412800000000004</v>
      </c>
      <c r="H417" s="3" t="s">
        <v>5723</v>
      </c>
      <c r="I417" s="3" t="s">
        <v>5724</v>
      </c>
      <c r="J417" s="3" t="s">
        <v>16</v>
      </c>
      <c r="K417" s="3" t="s">
        <v>5725</v>
      </c>
      <c r="L417" s="3" t="s">
        <v>5726</v>
      </c>
    </row>
    <row r="418" spans="1:12" x14ac:dyDescent="0.3">
      <c r="A418" s="3" t="s">
        <v>8070</v>
      </c>
      <c r="B418" s="3" t="s">
        <v>13</v>
      </c>
      <c r="C418" s="3">
        <v>224393</v>
      </c>
      <c r="D418" s="3">
        <v>1</v>
      </c>
      <c r="E418" s="3">
        <v>67</v>
      </c>
      <c r="F418" s="4">
        <v>2.8759100000000001E-22</v>
      </c>
      <c r="G418" s="3">
        <v>80.724800000000002</v>
      </c>
      <c r="H418" s="3" t="s">
        <v>1245</v>
      </c>
      <c r="I418" s="3" t="s">
        <v>1246</v>
      </c>
      <c r="J418" s="3" t="s">
        <v>16</v>
      </c>
      <c r="K418" s="3" t="s">
        <v>59</v>
      </c>
      <c r="L418" s="3" t="s">
        <v>1247</v>
      </c>
    </row>
    <row r="419" spans="1:12" x14ac:dyDescent="0.3">
      <c r="A419" s="3" t="s">
        <v>8071</v>
      </c>
      <c r="B419" s="3" t="s">
        <v>13</v>
      </c>
      <c r="C419" s="3">
        <v>223572</v>
      </c>
      <c r="D419" s="3">
        <v>5</v>
      </c>
      <c r="E419" s="3">
        <v>462</v>
      </c>
      <c r="F419" s="4">
        <v>2.0922599999999999E-119</v>
      </c>
      <c r="G419" s="3">
        <v>356.245</v>
      </c>
      <c r="H419" s="3" t="s">
        <v>5774</v>
      </c>
      <c r="I419" s="3" t="s">
        <v>5775</v>
      </c>
      <c r="J419" s="3" t="s">
        <v>16</v>
      </c>
      <c r="K419" s="3" t="s">
        <v>5776</v>
      </c>
      <c r="L419" s="3" t="s">
        <v>5777</v>
      </c>
    </row>
    <row r="420" spans="1:12" x14ac:dyDescent="0.3">
      <c r="A420" s="3" t="s">
        <v>8072</v>
      </c>
      <c r="B420" s="3" t="s">
        <v>13</v>
      </c>
      <c r="C420" s="3">
        <v>223638</v>
      </c>
      <c r="D420" s="3">
        <v>2</v>
      </c>
      <c r="E420" s="3">
        <v>276</v>
      </c>
      <c r="F420" s="4">
        <v>5.7745900000000002E-95</v>
      </c>
      <c r="G420" s="3">
        <v>281.50700000000001</v>
      </c>
      <c r="H420" s="3" t="s">
        <v>2681</v>
      </c>
      <c r="I420" s="3" t="s">
        <v>2682</v>
      </c>
      <c r="J420" s="3" t="s">
        <v>16</v>
      </c>
      <c r="K420" s="3" t="s">
        <v>2683</v>
      </c>
      <c r="L420" s="3" t="s">
        <v>2684</v>
      </c>
    </row>
    <row r="421" spans="1:12" x14ac:dyDescent="0.3">
      <c r="A421" s="3" t="s">
        <v>8073</v>
      </c>
      <c r="B421" s="3" t="s">
        <v>13</v>
      </c>
      <c r="C421" s="3">
        <v>224033</v>
      </c>
      <c r="D421" s="3">
        <v>1</v>
      </c>
      <c r="E421" s="3">
        <v>266</v>
      </c>
      <c r="F421" s="4">
        <v>3.7180400000000003E-55</v>
      </c>
      <c r="G421" s="3">
        <v>178.88399999999999</v>
      </c>
      <c r="H421" s="3" t="s">
        <v>5260</v>
      </c>
      <c r="I421" s="3" t="s">
        <v>5261</v>
      </c>
      <c r="J421" s="3" t="s">
        <v>16</v>
      </c>
      <c r="K421" s="3" t="s">
        <v>5262</v>
      </c>
      <c r="L421" s="3" t="s">
        <v>5263</v>
      </c>
    </row>
    <row r="422" spans="1:12" x14ac:dyDescent="0.3">
      <c r="A422" s="3" t="s">
        <v>8074</v>
      </c>
      <c r="B422" s="3" t="s">
        <v>13</v>
      </c>
      <c r="C422" s="3">
        <v>224046</v>
      </c>
      <c r="D422" s="3">
        <v>1</v>
      </c>
      <c r="E422" s="3">
        <v>228</v>
      </c>
      <c r="F422" s="4">
        <v>1.4576500000000001E-106</v>
      </c>
      <c r="G422" s="3">
        <v>307.61900000000003</v>
      </c>
      <c r="H422" s="3" t="s">
        <v>5265</v>
      </c>
      <c r="I422" s="3" t="s">
        <v>5266</v>
      </c>
      <c r="J422" s="3" t="s">
        <v>16</v>
      </c>
      <c r="K422" s="3" t="s">
        <v>369</v>
      </c>
      <c r="L422" s="3" t="s">
        <v>5267</v>
      </c>
    </row>
    <row r="423" spans="1:12" x14ac:dyDescent="0.3">
      <c r="A423" s="3" t="s">
        <v>8075</v>
      </c>
      <c r="B423" s="3" t="s">
        <v>13</v>
      </c>
      <c r="C423" s="3">
        <v>223874</v>
      </c>
      <c r="D423" s="3">
        <v>1</v>
      </c>
      <c r="E423" s="3">
        <v>311</v>
      </c>
      <c r="F423" s="4">
        <v>5.1552199999999997E-99</v>
      </c>
      <c r="G423" s="3">
        <v>293.512</v>
      </c>
      <c r="H423" s="3" t="s">
        <v>5256</v>
      </c>
      <c r="I423" s="3" t="s">
        <v>5257</v>
      </c>
      <c r="J423" s="3" t="s">
        <v>16</v>
      </c>
      <c r="K423" s="3" t="s">
        <v>5258</v>
      </c>
      <c r="L423" s="3" t="s">
        <v>5259</v>
      </c>
    </row>
    <row r="424" spans="1:12" x14ac:dyDescent="0.3">
      <c r="A424" s="3" t="s">
        <v>8076</v>
      </c>
      <c r="B424" s="3" t="s">
        <v>13</v>
      </c>
      <c r="C424" s="3">
        <v>224858</v>
      </c>
      <c r="D424" s="3">
        <v>1</v>
      </c>
      <c r="E424" s="3">
        <v>280</v>
      </c>
      <c r="F424" s="4">
        <v>3.79987E-106</v>
      </c>
      <c r="G424" s="3">
        <v>309.96100000000001</v>
      </c>
      <c r="H424" s="3" t="s">
        <v>5795</v>
      </c>
      <c r="I424" s="3" t="s">
        <v>5796</v>
      </c>
      <c r="J424" s="3" t="s">
        <v>16</v>
      </c>
      <c r="K424" s="3" t="s">
        <v>5797</v>
      </c>
      <c r="L424" s="3" t="s">
        <v>5798</v>
      </c>
    </row>
    <row r="425" spans="1:12" x14ac:dyDescent="0.3">
      <c r="A425" s="3" t="s">
        <v>8077</v>
      </c>
      <c r="B425" s="3" t="s">
        <v>13</v>
      </c>
      <c r="C425" s="3">
        <v>225076</v>
      </c>
      <c r="D425" s="3">
        <v>10</v>
      </c>
      <c r="E425" s="3">
        <v>61</v>
      </c>
      <c r="F425" s="3">
        <v>3.7990700000000002E-4</v>
      </c>
      <c r="G425" s="3">
        <v>36.918999999999997</v>
      </c>
      <c r="H425" s="3" t="s">
        <v>7610</v>
      </c>
      <c r="I425" s="3" t="s">
        <v>7611</v>
      </c>
      <c r="J425" s="3" t="s">
        <v>113</v>
      </c>
      <c r="K425" s="3" t="s">
        <v>7612</v>
      </c>
      <c r="L425" s="3" t="s">
        <v>7613</v>
      </c>
    </row>
    <row r="426" spans="1:12" x14ac:dyDescent="0.3">
      <c r="A426" s="3" t="s">
        <v>8078</v>
      </c>
      <c r="B426" s="3" t="s">
        <v>25</v>
      </c>
      <c r="C426" s="3">
        <v>225363</v>
      </c>
      <c r="D426" s="3">
        <v>1</v>
      </c>
      <c r="E426" s="3">
        <v>266</v>
      </c>
      <c r="F426" s="4">
        <v>6.7823400000000005E-101</v>
      </c>
      <c r="G426" s="3">
        <v>305.024</v>
      </c>
      <c r="H426" s="3" t="s">
        <v>5812</v>
      </c>
      <c r="I426" s="3" t="s">
        <v>5813</v>
      </c>
      <c r="J426" s="3" t="s">
        <v>74</v>
      </c>
      <c r="K426" s="3" t="s">
        <v>16</v>
      </c>
      <c r="L426" s="3" t="s">
        <v>5814</v>
      </c>
    </row>
    <row r="427" spans="1:12" x14ac:dyDescent="0.3">
      <c r="A427" s="3" t="s">
        <v>8079</v>
      </c>
      <c r="B427" s="3" t="s">
        <v>25</v>
      </c>
      <c r="C427" s="3">
        <v>420122</v>
      </c>
      <c r="D427" s="3">
        <v>1</v>
      </c>
      <c r="E427" s="3">
        <v>120</v>
      </c>
      <c r="F427" s="4">
        <v>1.7262700000000001E-35</v>
      </c>
      <c r="G427" s="3">
        <v>117.988</v>
      </c>
      <c r="H427" s="3" t="s">
        <v>5816</v>
      </c>
      <c r="I427" s="3" t="s">
        <v>5817</v>
      </c>
      <c r="J427" s="3" t="s">
        <v>16</v>
      </c>
      <c r="K427" s="3" t="s">
        <v>16</v>
      </c>
      <c r="L427" s="3" t="s">
        <v>5818</v>
      </c>
    </row>
    <row r="428" spans="1:12" x14ac:dyDescent="0.3">
      <c r="A428" s="3" t="s">
        <v>8080</v>
      </c>
      <c r="B428" s="3" t="s">
        <v>13</v>
      </c>
      <c r="C428" s="3">
        <v>224745</v>
      </c>
      <c r="D428" s="3">
        <v>5</v>
      </c>
      <c r="E428" s="3">
        <v>143</v>
      </c>
      <c r="F428" s="4">
        <v>1.03384E-69</v>
      </c>
      <c r="G428" s="3">
        <v>206.386</v>
      </c>
      <c r="H428" s="3" t="s">
        <v>5820</v>
      </c>
      <c r="I428" s="3" t="s">
        <v>5821</v>
      </c>
      <c r="J428" s="3" t="s">
        <v>16</v>
      </c>
      <c r="K428" s="3" t="s">
        <v>621</v>
      </c>
      <c r="L428" s="3" t="s">
        <v>5822</v>
      </c>
    </row>
    <row r="429" spans="1:12" x14ac:dyDescent="0.3">
      <c r="A429" s="3" t="s">
        <v>8081</v>
      </c>
      <c r="B429" s="3" t="s">
        <v>13</v>
      </c>
      <c r="C429" s="3">
        <v>223820</v>
      </c>
      <c r="D429" s="3">
        <v>304</v>
      </c>
      <c r="E429" s="3">
        <v>874</v>
      </c>
      <c r="F429" s="3">
        <v>0</v>
      </c>
      <c r="G429" s="3">
        <v>696.31899999999996</v>
      </c>
      <c r="H429" s="3" t="s">
        <v>5824</v>
      </c>
      <c r="I429" s="3" t="s">
        <v>5825</v>
      </c>
      <c r="J429" s="3" t="s">
        <v>16</v>
      </c>
      <c r="K429" s="3" t="s">
        <v>5826</v>
      </c>
      <c r="L429" s="3" t="s">
        <v>5827</v>
      </c>
    </row>
    <row r="430" spans="1:12" x14ac:dyDescent="0.3">
      <c r="A430" s="3" t="s">
        <v>8081</v>
      </c>
      <c r="B430" s="3" t="s">
        <v>13</v>
      </c>
      <c r="C430" s="3">
        <v>223336</v>
      </c>
      <c r="D430" s="3">
        <v>1</v>
      </c>
      <c r="E430" s="3">
        <v>303</v>
      </c>
      <c r="F430" s="4">
        <v>2.2439399999999999E-92</v>
      </c>
      <c r="G430" s="3">
        <v>293.84800000000001</v>
      </c>
      <c r="H430" s="3" t="s">
        <v>5828</v>
      </c>
      <c r="I430" s="3" t="s">
        <v>5829</v>
      </c>
      <c r="J430" s="3" t="s">
        <v>16</v>
      </c>
      <c r="K430" s="3" t="s">
        <v>5830</v>
      </c>
      <c r="L430" s="3" t="s">
        <v>5831</v>
      </c>
    </row>
    <row r="431" spans="1:12" x14ac:dyDescent="0.3">
      <c r="A431" s="3" t="s">
        <v>8082</v>
      </c>
      <c r="B431" s="3" t="s">
        <v>13</v>
      </c>
      <c r="C431" s="3">
        <v>223815</v>
      </c>
      <c r="D431" s="3">
        <v>41</v>
      </c>
      <c r="E431" s="3">
        <v>657</v>
      </c>
      <c r="F431" s="3">
        <v>0</v>
      </c>
      <c r="G431" s="3">
        <v>564.67499999999995</v>
      </c>
      <c r="H431" s="3" t="s">
        <v>1065</v>
      </c>
      <c r="I431" s="3" t="s">
        <v>1066</v>
      </c>
      <c r="J431" s="3" t="s">
        <v>16</v>
      </c>
      <c r="K431" s="3" t="s">
        <v>1067</v>
      </c>
      <c r="L431" s="3" t="s">
        <v>1068</v>
      </c>
    </row>
    <row r="432" spans="1:12" x14ac:dyDescent="0.3">
      <c r="A432" s="3" t="s">
        <v>8083</v>
      </c>
      <c r="B432" s="3" t="s">
        <v>13</v>
      </c>
      <c r="C432" s="3">
        <v>223100</v>
      </c>
      <c r="D432" s="3">
        <v>3</v>
      </c>
      <c r="E432" s="3">
        <v>656</v>
      </c>
      <c r="F432" s="3">
        <v>0</v>
      </c>
      <c r="G432" s="3">
        <v>1099.57</v>
      </c>
      <c r="H432" s="3" t="s">
        <v>4110</v>
      </c>
      <c r="I432" s="3" t="s">
        <v>4111</v>
      </c>
      <c r="J432" s="3" t="s">
        <v>16</v>
      </c>
      <c r="K432" s="3" t="s">
        <v>4112</v>
      </c>
      <c r="L432" s="3" t="s">
        <v>4113</v>
      </c>
    </row>
    <row r="433" spans="1:12" x14ac:dyDescent="0.3">
      <c r="A433" s="3" t="s">
        <v>8084</v>
      </c>
      <c r="B433" s="3" t="s">
        <v>25</v>
      </c>
      <c r="C433" s="3">
        <v>226711</v>
      </c>
      <c r="D433" s="3">
        <v>10</v>
      </c>
      <c r="E433" s="3">
        <v>408</v>
      </c>
      <c r="F433" s="4">
        <v>6.50588E-143</v>
      </c>
      <c r="G433" s="3">
        <v>410.822</v>
      </c>
      <c r="H433" s="3" t="s">
        <v>4152</v>
      </c>
      <c r="I433" s="3" t="s">
        <v>4153</v>
      </c>
      <c r="J433" s="3" t="s">
        <v>16</v>
      </c>
      <c r="K433" s="3" t="s">
        <v>16</v>
      </c>
      <c r="L433" s="3" t="s">
        <v>4154</v>
      </c>
    </row>
    <row r="434" spans="1:12" x14ac:dyDescent="0.3">
      <c r="A434" s="3" t="s">
        <v>8085</v>
      </c>
      <c r="B434" s="3" t="s">
        <v>25</v>
      </c>
      <c r="C434" s="3">
        <v>412556</v>
      </c>
      <c r="D434" s="3">
        <v>38</v>
      </c>
      <c r="E434" s="3">
        <v>138</v>
      </c>
      <c r="F434" s="4">
        <v>7.6811600000000005E-8</v>
      </c>
      <c r="G434" s="3">
        <v>47.7624</v>
      </c>
      <c r="H434" s="3" t="s">
        <v>4156</v>
      </c>
      <c r="I434" s="3" t="s">
        <v>4157</v>
      </c>
      <c r="J434" s="3" t="s">
        <v>99</v>
      </c>
      <c r="K434" s="3" t="s">
        <v>16</v>
      </c>
      <c r="L434" s="3" t="s">
        <v>4158</v>
      </c>
    </row>
    <row r="435" spans="1:12" x14ac:dyDescent="0.3">
      <c r="A435" s="3" t="s">
        <v>8086</v>
      </c>
      <c r="B435" s="3" t="s">
        <v>25</v>
      </c>
      <c r="C435" s="3">
        <v>224010</v>
      </c>
      <c r="D435" s="3">
        <v>2</v>
      </c>
      <c r="E435" s="3">
        <v>254</v>
      </c>
      <c r="F435" s="4">
        <v>2.2378299999999999E-26</v>
      </c>
      <c r="G435" s="3">
        <v>104.80800000000001</v>
      </c>
      <c r="H435" s="3" t="s">
        <v>4160</v>
      </c>
      <c r="I435" s="3" t="s">
        <v>4161</v>
      </c>
      <c r="J435" s="3" t="s">
        <v>16</v>
      </c>
      <c r="K435" s="3" t="s">
        <v>16</v>
      </c>
      <c r="L435" s="3" t="s">
        <v>4162</v>
      </c>
    </row>
    <row r="436" spans="1:12" x14ac:dyDescent="0.3">
      <c r="A436" s="3" t="s">
        <v>8087</v>
      </c>
      <c r="B436" s="3" t="s">
        <v>13</v>
      </c>
      <c r="C436" s="3">
        <v>223822</v>
      </c>
      <c r="D436" s="3">
        <v>1</v>
      </c>
      <c r="E436" s="3">
        <v>675</v>
      </c>
      <c r="F436" s="3">
        <v>0</v>
      </c>
      <c r="G436" s="3">
        <v>842.26400000000001</v>
      </c>
      <c r="H436" s="3" t="s">
        <v>4169</v>
      </c>
      <c r="I436" s="3" t="s">
        <v>4170</v>
      </c>
      <c r="J436" s="3" t="s">
        <v>16</v>
      </c>
      <c r="K436" s="3" t="s">
        <v>4171</v>
      </c>
      <c r="L436" s="3" t="s">
        <v>4172</v>
      </c>
    </row>
    <row r="437" spans="1:12" x14ac:dyDescent="0.3">
      <c r="A437" s="3" t="s">
        <v>8088</v>
      </c>
      <c r="B437" s="3" t="s">
        <v>13</v>
      </c>
      <c r="C437" s="3">
        <v>223823</v>
      </c>
      <c r="D437" s="3">
        <v>1</v>
      </c>
      <c r="E437" s="3">
        <v>294</v>
      </c>
      <c r="F437" s="3">
        <v>0</v>
      </c>
      <c r="G437" s="3">
        <v>586.57799999999997</v>
      </c>
      <c r="H437" s="3" t="s">
        <v>4174</v>
      </c>
      <c r="I437" s="3" t="s">
        <v>4175</v>
      </c>
      <c r="J437" s="3" t="s">
        <v>16</v>
      </c>
      <c r="K437" s="3" t="s">
        <v>4176</v>
      </c>
      <c r="L437" s="3" t="s">
        <v>4177</v>
      </c>
    </row>
    <row r="438" spans="1:12" x14ac:dyDescent="0.3">
      <c r="A438" s="3" t="s">
        <v>8089</v>
      </c>
      <c r="B438" s="3" t="s">
        <v>13</v>
      </c>
      <c r="C438" s="3">
        <v>224045</v>
      </c>
      <c r="D438" s="3">
        <v>1</v>
      </c>
      <c r="E438" s="3">
        <v>239</v>
      </c>
      <c r="F438" s="4">
        <v>1.8271299999999999E-96</v>
      </c>
      <c r="G438" s="3">
        <v>282.91500000000002</v>
      </c>
      <c r="H438" s="3" t="s">
        <v>2047</v>
      </c>
      <c r="I438" s="3" t="s">
        <v>2048</v>
      </c>
      <c r="J438" s="3" t="s">
        <v>16</v>
      </c>
      <c r="K438" s="3" t="s">
        <v>2049</v>
      </c>
      <c r="L438" s="3" t="s">
        <v>2050</v>
      </c>
    </row>
    <row r="439" spans="1:12" x14ac:dyDescent="0.3">
      <c r="A439" s="3" t="s">
        <v>8090</v>
      </c>
      <c r="B439" s="3" t="s">
        <v>13</v>
      </c>
      <c r="C439" s="3">
        <v>223682</v>
      </c>
      <c r="D439" s="3">
        <v>1</v>
      </c>
      <c r="E439" s="3">
        <v>335</v>
      </c>
      <c r="F439" s="4">
        <v>1.3315600000000001E-76</v>
      </c>
      <c r="G439" s="3">
        <v>238.31800000000001</v>
      </c>
      <c r="H439" s="3" t="s">
        <v>2052</v>
      </c>
      <c r="I439" s="3" t="s">
        <v>2053</v>
      </c>
      <c r="J439" s="3" t="s">
        <v>16</v>
      </c>
      <c r="K439" s="3" t="s">
        <v>527</v>
      </c>
      <c r="L439" s="3" t="s">
        <v>2054</v>
      </c>
    </row>
    <row r="440" spans="1:12" x14ac:dyDescent="0.3">
      <c r="A440" s="3" t="s">
        <v>8091</v>
      </c>
      <c r="B440" s="3" t="s">
        <v>13</v>
      </c>
      <c r="C440" s="3">
        <v>223687</v>
      </c>
      <c r="D440" s="3">
        <v>5</v>
      </c>
      <c r="E440" s="3">
        <v>317</v>
      </c>
      <c r="F440" s="4">
        <v>5.5011800000000001E-37</v>
      </c>
      <c r="G440" s="3">
        <v>134.631</v>
      </c>
      <c r="H440" s="3" t="s">
        <v>2057</v>
      </c>
      <c r="I440" s="3" t="s">
        <v>2058</v>
      </c>
      <c r="J440" s="3" t="s">
        <v>16</v>
      </c>
      <c r="K440" s="3" t="s">
        <v>2059</v>
      </c>
      <c r="L440" s="3" t="s">
        <v>2060</v>
      </c>
    </row>
    <row r="441" spans="1:12" x14ac:dyDescent="0.3">
      <c r="A441" s="3" t="s">
        <v>8092</v>
      </c>
      <c r="B441" s="3" t="s">
        <v>13</v>
      </c>
      <c r="C441" s="3">
        <v>223483</v>
      </c>
      <c r="D441" s="3">
        <v>1</v>
      </c>
      <c r="E441" s="3">
        <v>173</v>
      </c>
      <c r="F441" s="4">
        <v>2.32993E-39</v>
      </c>
      <c r="G441" s="3">
        <v>132.60900000000001</v>
      </c>
      <c r="H441" s="3" t="s">
        <v>425</v>
      </c>
      <c r="I441" s="3" t="s">
        <v>426</v>
      </c>
      <c r="J441" s="3" t="s">
        <v>16</v>
      </c>
      <c r="K441" s="3" t="s">
        <v>427</v>
      </c>
      <c r="L441" s="3" t="s">
        <v>428</v>
      </c>
    </row>
    <row r="442" spans="1:12" x14ac:dyDescent="0.3">
      <c r="A442" s="3" t="s">
        <v>8093</v>
      </c>
      <c r="B442" s="3" t="s">
        <v>25</v>
      </c>
      <c r="C442" s="3">
        <v>424112</v>
      </c>
      <c r="D442" s="3">
        <v>5</v>
      </c>
      <c r="E442" s="3">
        <v>192</v>
      </c>
      <c r="F442" s="4">
        <v>5.2462700000000001E-49</v>
      </c>
      <c r="G442" s="3">
        <v>157.06</v>
      </c>
      <c r="H442" s="3" t="s">
        <v>954</v>
      </c>
      <c r="I442" s="3" t="s">
        <v>955</v>
      </c>
      <c r="J442" s="3" t="s">
        <v>16</v>
      </c>
      <c r="K442" s="3" t="s">
        <v>16</v>
      </c>
      <c r="L442" s="3" t="s">
        <v>956</v>
      </c>
    </row>
    <row r="443" spans="1:12" x14ac:dyDescent="0.3">
      <c r="A443" s="3" t="s">
        <v>8094</v>
      </c>
      <c r="B443" s="3" t="s">
        <v>25</v>
      </c>
      <c r="C443" s="3">
        <v>424065</v>
      </c>
      <c r="D443" s="3">
        <v>1</v>
      </c>
      <c r="E443" s="3">
        <v>144</v>
      </c>
      <c r="F443" s="4">
        <v>1.96119E-56</v>
      </c>
      <c r="G443" s="3">
        <v>173.92599999999999</v>
      </c>
      <c r="H443" s="3" t="s">
        <v>1106</v>
      </c>
      <c r="I443" s="3" t="s">
        <v>3711</v>
      </c>
      <c r="J443" s="3" t="s">
        <v>16</v>
      </c>
      <c r="K443" s="3" t="s">
        <v>16</v>
      </c>
      <c r="L443" s="3" t="s">
        <v>3712</v>
      </c>
    </row>
    <row r="444" spans="1:12" x14ac:dyDescent="0.3">
      <c r="A444" s="3" t="s">
        <v>8095</v>
      </c>
      <c r="B444" s="3" t="s">
        <v>25</v>
      </c>
      <c r="C444" s="3">
        <v>412809</v>
      </c>
      <c r="D444" s="3">
        <v>1</v>
      </c>
      <c r="E444" s="3">
        <v>364</v>
      </c>
      <c r="F444" s="4">
        <v>2.9026499999999998E-161</v>
      </c>
      <c r="G444" s="3">
        <v>456.95499999999998</v>
      </c>
      <c r="H444" s="3" t="s">
        <v>8096</v>
      </c>
      <c r="I444" s="3" t="s">
        <v>8097</v>
      </c>
      <c r="J444" s="3" t="s">
        <v>16</v>
      </c>
      <c r="K444" s="3" t="s">
        <v>16</v>
      </c>
      <c r="L444" s="3" t="s">
        <v>8098</v>
      </c>
    </row>
    <row r="445" spans="1:12" x14ac:dyDescent="0.3">
      <c r="A445" s="3" t="s">
        <v>8099</v>
      </c>
      <c r="B445" s="3" t="s">
        <v>25</v>
      </c>
      <c r="C445" s="3">
        <v>413110</v>
      </c>
      <c r="D445" s="3">
        <v>1</v>
      </c>
      <c r="E445" s="3">
        <v>85</v>
      </c>
      <c r="F445" s="4">
        <v>7.5230200000000003E-27</v>
      </c>
      <c r="G445" s="3">
        <v>93.595200000000006</v>
      </c>
      <c r="H445" s="3" t="s">
        <v>8100</v>
      </c>
      <c r="I445" s="3" t="s">
        <v>8101</v>
      </c>
      <c r="J445" s="3" t="s">
        <v>16</v>
      </c>
      <c r="K445" s="3" t="s">
        <v>16</v>
      </c>
      <c r="L445" s="3" t="s">
        <v>8102</v>
      </c>
    </row>
    <row r="446" spans="1:12" x14ac:dyDescent="0.3">
      <c r="A446" s="3" t="s">
        <v>8103</v>
      </c>
      <c r="B446" s="3" t="s">
        <v>25</v>
      </c>
      <c r="C446" s="3">
        <v>421425</v>
      </c>
      <c r="D446" s="3">
        <v>1</v>
      </c>
      <c r="E446" s="3">
        <v>209</v>
      </c>
      <c r="F446" s="4">
        <v>1.10499E-92</v>
      </c>
      <c r="G446" s="3">
        <v>269.762</v>
      </c>
      <c r="H446" s="3" t="s">
        <v>8104</v>
      </c>
      <c r="I446" s="3" t="s">
        <v>8105</v>
      </c>
      <c r="J446" s="3" t="s">
        <v>16</v>
      </c>
      <c r="K446" s="3" t="s">
        <v>16</v>
      </c>
      <c r="L446" s="3" t="s">
        <v>8106</v>
      </c>
    </row>
    <row r="447" spans="1:12" x14ac:dyDescent="0.3">
      <c r="A447" s="3" t="s">
        <v>8107</v>
      </c>
      <c r="B447" s="3" t="s">
        <v>25</v>
      </c>
      <c r="C447" s="3">
        <v>413144</v>
      </c>
      <c r="D447" s="3">
        <v>4</v>
      </c>
      <c r="E447" s="3">
        <v>90</v>
      </c>
      <c r="F447" s="4">
        <v>2.10487E-31</v>
      </c>
      <c r="G447" s="3">
        <v>107.072</v>
      </c>
      <c r="H447" s="3" t="s">
        <v>8108</v>
      </c>
      <c r="I447" s="3" t="s">
        <v>8109</v>
      </c>
      <c r="J447" s="3" t="s">
        <v>113</v>
      </c>
      <c r="K447" s="3" t="s">
        <v>16</v>
      </c>
      <c r="L447" s="3" t="s">
        <v>8110</v>
      </c>
    </row>
    <row r="448" spans="1:12" x14ac:dyDescent="0.3">
      <c r="A448" s="3" t="s">
        <v>8111</v>
      </c>
      <c r="B448" s="3" t="s">
        <v>13</v>
      </c>
      <c r="C448" s="3">
        <v>223944</v>
      </c>
      <c r="D448" s="3">
        <v>10</v>
      </c>
      <c r="E448" s="3">
        <v>427</v>
      </c>
      <c r="F448" s="4">
        <v>2.7427000000000002E-64</v>
      </c>
      <c r="G448" s="3">
        <v>215.62299999999999</v>
      </c>
      <c r="H448" s="3" t="s">
        <v>2850</v>
      </c>
      <c r="I448" s="3" t="s">
        <v>2851</v>
      </c>
      <c r="J448" s="3" t="s">
        <v>16</v>
      </c>
      <c r="K448" s="3" t="s">
        <v>2002</v>
      </c>
      <c r="L448" s="3" t="s">
        <v>2852</v>
      </c>
    </row>
    <row r="449" spans="1:12" x14ac:dyDescent="0.3">
      <c r="A449" s="3" t="s">
        <v>8112</v>
      </c>
      <c r="B449" s="3" t="s">
        <v>25</v>
      </c>
      <c r="C449" s="3">
        <v>413144</v>
      </c>
      <c r="D449" s="3">
        <v>1</v>
      </c>
      <c r="E449" s="3">
        <v>106</v>
      </c>
      <c r="F449" s="4">
        <v>3.1957499999999999E-14</v>
      </c>
      <c r="G449" s="3">
        <v>64.700199999999995</v>
      </c>
      <c r="H449" s="3" t="s">
        <v>8108</v>
      </c>
      <c r="I449" s="3" t="s">
        <v>8109</v>
      </c>
      <c r="J449" s="3" t="s">
        <v>113</v>
      </c>
      <c r="K449" s="3" t="s">
        <v>16</v>
      </c>
      <c r="L449" s="3" t="s">
        <v>8110</v>
      </c>
    </row>
    <row r="450" spans="1:12" x14ac:dyDescent="0.3">
      <c r="A450" s="3" t="s">
        <v>8113</v>
      </c>
      <c r="B450" s="3" t="s">
        <v>13</v>
      </c>
      <c r="C450" s="3">
        <v>227153</v>
      </c>
      <c r="D450" s="3">
        <v>1</v>
      </c>
      <c r="E450" s="3">
        <v>217</v>
      </c>
      <c r="F450" s="4">
        <v>1.1859800000000001E-105</v>
      </c>
      <c r="G450" s="3">
        <v>303.34199999999998</v>
      </c>
      <c r="H450" s="3" t="s">
        <v>8114</v>
      </c>
      <c r="I450" s="3" t="s">
        <v>8115</v>
      </c>
      <c r="J450" s="3" t="s">
        <v>16</v>
      </c>
      <c r="K450" s="3" t="s">
        <v>8116</v>
      </c>
      <c r="L450" s="3" t="s">
        <v>8117</v>
      </c>
    </row>
    <row r="451" spans="1:12" x14ac:dyDescent="0.3">
      <c r="A451" s="3" t="s">
        <v>8118</v>
      </c>
      <c r="B451" s="3" t="s">
        <v>25</v>
      </c>
      <c r="C451" s="3">
        <v>418593</v>
      </c>
      <c r="D451" s="3">
        <v>1</v>
      </c>
      <c r="E451" s="3">
        <v>453</v>
      </c>
      <c r="F451" s="3">
        <v>0</v>
      </c>
      <c r="G451" s="3">
        <v>797.07500000000005</v>
      </c>
      <c r="H451" s="3" t="s">
        <v>8119</v>
      </c>
      <c r="I451" s="3" t="s">
        <v>8120</v>
      </c>
      <c r="J451" s="3" t="s">
        <v>16</v>
      </c>
      <c r="K451" s="3" t="s">
        <v>16</v>
      </c>
      <c r="L451" s="3" t="s">
        <v>8121</v>
      </c>
    </row>
    <row r="452" spans="1:12" x14ac:dyDescent="0.3">
      <c r="A452" s="3" t="s">
        <v>8122</v>
      </c>
      <c r="B452" s="3" t="s">
        <v>25</v>
      </c>
      <c r="C452" s="3">
        <v>421320</v>
      </c>
      <c r="D452" s="3">
        <v>1</v>
      </c>
      <c r="E452" s="3">
        <v>474</v>
      </c>
      <c r="F452" s="3">
        <v>0</v>
      </c>
      <c r="G452" s="3">
        <v>548.31500000000005</v>
      </c>
      <c r="H452" s="3" t="s">
        <v>8123</v>
      </c>
      <c r="I452" s="3" t="s">
        <v>8124</v>
      </c>
      <c r="J452" s="3" t="s">
        <v>16</v>
      </c>
      <c r="K452" s="3" t="s">
        <v>16</v>
      </c>
      <c r="L452" s="3" t="s">
        <v>8125</v>
      </c>
    </row>
    <row r="453" spans="1:12" x14ac:dyDescent="0.3">
      <c r="A453" s="3" t="s">
        <v>8126</v>
      </c>
      <c r="B453" s="3" t="s">
        <v>13</v>
      </c>
      <c r="C453" s="3">
        <v>226434</v>
      </c>
      <c r="D453" s="3">
        <v>253</v>
      </c>
      <c r="E453" s="3">
        <v>464</v>
      </c>
      <c r="F453" s="4">
        <v>7.0438499999999999E-54</v>
      </c>
      <c r="G453" s="3">
        <v>179.76400000000001</v>
      </c>
      <c r="H453" s="3" t="s">
        <v>8127</v>
      </c>
      <c r="I453" s="3" t="s">
        <v>8127</v>
      </c>
      <c r="J453" s="3" t="s">
        <v>16</v>
      </c>
      <c r="K453" s="3" t="s">
        <v>8128</v>
      </c>
      <c r="L453" s="3" t="s">
        <v>8129</v>
      </c>
    </row>
    <row r="454" spans="1:12" x14ac:dyDescent="0.3">
      <c r="A454" s="3" t="s">
        <v>8130</v>
      </c>
      <c r="B454" s="3" t="s">
        <v>25</v>
      </c>
      <c r="C454" s="3">
        <v>226230</v>
      </c>
      <c r="D454" s="3">
        <v>1</v>
      </c>
      <c r="E454" s="3">
        <v>189</v>
      </c>
      <c r="F454" s="4">
        <v>2.6009200000000001E-58</v>
      </c>
      <c r="G454" s="3">
        <v>180.99199999999999</v>
      </c>
      <c r="H454" s="3" t="s">
        <v>8131</v>
      </c>
      <c r="I454" s="3" t="s">
        <v>8132</v>
      </c>
      <c r="J454" s="3" t="s">
        <v>16</v>
      </c>
      <c r="K454" s="3" t="s">
        <v>16</v>
      </c>
      <c r="L454" s="3" t="s">
        <v>8133</v>
      </c>
    </row>
    <row r="455" spans="1:12" x14ac:dyDescent="0.3">
      <c r="A455" s="3" t="s">
        <v>8134</v>
      </c>
      <c r="B455" s="3" t="s">
        <v>13</v>
      </c>
      <c r="C455" s="3">
        <v>224371</v>
      </c>
      <c r="D455" s="3">
        <v>1</v>
      </c>
      <c r="E455" s="3">
        <v>375</v>
      </c>
      <c r="F455" s="4">
        <v>5.8674299999999998E-139</v>
      </c>
      <c r="G455" s="3">
        <v>400.05</v>
      </c>
      <c r="H455" s="3" t="s">
        <v>5411</v>
      </c>
      <c r="I455" s="3" t="s">
        <v>5412</v>
      </c>
      <c r="J455" s="3" t="s">
        <v>16</v>
      </c>
      <c r="K455" s="3" t="s">
        <v>393</v>
      </c>
      <c r="L455" s="3" t="s">
        <v>5413</v>
      </c>
    </row>
    <row r="456" spans="1:12" x14ac:dyDescent="0.3">
      <c r="A456" s="3" t="s">
        <v>8135</v>
      </c>
      <c r="B456" s="3" t="s">
        <v>13</v>
      </c>
      <c r="C456" s="3">
        <v>225007</v>
      </c>
      <c r="D456" s="3">
        <v>1</v>
      </c>
      <c r="E456" s="3">
        <v>178</v>
      </c>
      <c r="F456" s="4">
        <v>4.4308900000000005E-75</v>
      </c>
      <c r="G456" s="3">
        <v>222.90700000000001</v>
      </c>
      <c r="H456" s="3" t="s">
        <v>8136</v>
      </c>
      <c r="I456" s="3" t="s">
        <v>8137</v>
      </c>
      <c r="J456" s="3" t="s">
        <v>16</v>
      </c>
      <c r="K456" s="3" t="s">
        <v>8138</v>
      </c>
      <c r="L456" s="3" t="s">
        <v>8139</v>
      </c>
    </row>
    <row r="457" spans="1:12" x14ac:dyDescent="0.3">
      <c r="A457" s="3" t="s">
        <v>8140</v>
      </c>
      <c r="B457" s="3" t="s">
        <v>25</v>
      </c>
      <c r="C457" s="3">
        <v>424112</v>
      </c>
      <c r="D457" s="3">
        <v>1</v>
      </c>
      <c r="E457" s="3">
        <v>142</v>
      </c>
      <c r="F457" s="4">
        <v>3.0345699999999998E-54</v>
      </c>
      <c r="G457" s="3">
        <v>167.35300000000001</v>
      </c>
      <c r="H457" s="3" t="s">
        <v>954</v>
      </c>
      <c r="I457" s="3" t="s">
        <v>955</v>
      </c>
      <c r="J457" s="3" t="s">
        <v>16</v>
      </c>
      <c r="K457" s="3" t="s">
        <v>16</v>
      </c>
      <c r="L457" s="3" t="s">
        <v>956</v>
      </c>
    </row>
    <row r="458" spans="1:12" x14ac:dyDescent="0.3">
      <c r="A458" s="3" t="s">
        <v>8141</v>
      </c>
      <c r="B458" s="3" t="s">
        <v>13</v>
      </c>
      <c r="C458" s="3">
        <v>224189</v>
      </c>
      <c r="D458" s="3">
        <v>1</v>
      </c>
      <c r="E458" s="3">
        <v>317</v>
      </c>
      <c r="F458" s="4">
        <v>1.5835599999999999E-107</v>
      </c>
      <c r="G458" s="3">
        <v>316.17599999999999</v>
      </c>
      <c r="H458" s="3" t="s">
        <v>8142</v>
      </c>
      <c r="I458" s="3" t="s">
        <v>8143</v>
      </c>
      <c r="J458" s="3" t="s">
        <v>16</v>
      </c>
      <c r="K458" s="3" t="s">
        <v>8144</v>
      </c>
      <c r="L458" s="3" t="s">
        <v>8145</v>
      </c>
    </row>
    <row r="459" spans="1:12" x14ac:dyDescent="0.3">
      <c r="A459" s="3" t="s">
        <v>8146</v>
      </c>
      <c r="B459" s="3" t="s">
        <v>13</v>
      </c>
      <c r="C459" s="3">
        <v>224409</v>
      </c>
      <c r="D459" s="3">
        <v>2</v>
      </c>
      <c r="E459" s="3">
        <v>498</v>
      </c>
      <c r="F459" s="3">
        <v>0</v>
      </c>
      <c r="G459" s="3">
        <v>589.58000000000004</v>
      </c>
      <c r="H459" s="3" t="s">
        <v>8147</v>
      </c>
      <c r="I459" s="3" t="s">
        <v>8148</v>
      </c>
      <c r="J459" s="3" t="s">
        <v>16</v>
      </c>
      <c r="K459" s="3" t="s">
        <v>8149</v>
      </c>
      <c r="L459" s="3" t="s">
        <v>8150</v>
      </c>
    </row>
    <row r="460" spans="1:12" x14ac:dyDescent="0.3">
      <c r="A460" s="3" t="s">
        <v>8151</v>
      </c>
      <c r="B460" s="3" t="s">
        <v>13</v>
      </c>
      <c r="C460" s="3">
        <v>223615</v>
      </c>
      <c r="D460" s="3">
        <v>2</v>
      </c>
      <c r="E460" s="3">
        <v>451</v>
      </c>
      <c r="F460" s="3">
        <v>0</v>
      </c>
      <c r="G460" s="3">
        <v>670.78099999999995</v>
      </c>
      <c r="H460" s="3" t="s">
        <v>4179</v>
      </c>
      <c r="I460" s="3" t="s">
        <v>4180</v>
      </c>
      <c r="J460" s="3" t="s">
        <v>16</v>
      </c>
      <c r="K460" s="3" t="s">
        <v>369</v>
      </c>
      <c r="L460" s="3" t="s">
        <v>907</v>
      </c>
    </row>
    <row r="461" spans="1:12" x14ac:dyDescent="0.3">
      <c r="A461" s="3" t="s">
        <v>8152</v>
      </c>
      <c r="B461" s="3" t="s">
        <v>13</v>
      </c>
      <c r="C461" s="3">
        <v>223912</v>
      </c>
      <c r="D461" s="3">
        <v>59</v>
      </c>
      <c r="E461" s="3">
        <v>253</v>
      </c>
      <c r="F461" s="3">
        <v>1.1133E-3</v>
      </c>
      <c r="G461" s="3">
        <v>39.53</v>
      </c>
      <c r="H461" s="3" t="s">
        <v>2829</v>
      </c>
      <c r="I461" s="3" t="s">
        <v>2830</v>
      </c>
      <c r="J461" s="3" t="s">
        <v>99</v>
      </c>
      <c r="K461" s="3" t="s">
        <v>2831</v>
      </c>
      <c r="L461" s="3" t="s">
        <v>2832</v>
      </c>
    </row>
    <row r="462" spans="1:12" x14ac:dyDescent="0.3">
      <c r="A462" s="3" t="s">
        <v>8153</v>
      </c>
      <c r="B462" s="3" t="s">
        <v>13</v>
      </c>
      <c r="C462" s="3">
        <v>223912</v>
      </c>
      <c r="D462" s="3">
        <v>26</v>
      </c>
      <c r="E462" s="3">
        <v>242</v>
      </c>
      <c r="F462" s="4">
        <v>7.0435799999999999E-7</v>
      </c>
      <c r="G462" s="3">
        <v>49.16</v>
      </c>
      <c r="H462" s="3" t="s">
        <v>2829</v>
      </c>
      <c r="I462" s="3" t="s">
        <v>2830</v>
      </c>
      <c r="J462" s="3" t="s">
        <v>99</v>
      </c>
      <c r="K462" s="3" t="s">
        <v>2831</v>
      </c>
      <c r="L462" s="3" t="s">
        <v>2832</v>
      </c>
    </row>
    <row r="463" spans="1:12" x14ac:dyDescent="0.3">
      <c r="A463" s="3" t="s">
        <v>8154</v>
      </c>
      <c r="B463" s="3" t="s">
        <v>13</v>
      </c>
      <c r="C463" s="3">
        <v>224054</v>
      </c>
      <c r="D463" s="3">
        <v>1</v>
      </c>
      <c r="E463" s="3">
        <v>269</v>
      </c>
      <c r="F463" s="4">
        <v>1.5541800000000001E-94</v>
      </c>
      <c r="G463" s="3">
        <v>279.96300000000002</v>
      </c>
      <c r="H463" s="3" t="s">
        <v>1590</v>
      </c>
      <c r="I463" s="3" t="s">
        <v>1591</v>
      </c>
      <c r="J463" s="3" t="s">
        <v>16</v>
      </c>
      <c r="K463" s="3" t="s">
        <v>1592</v>
      </c>
      <c r="L463" s="3" t="s">
        <v>1593</v>
      </c>
    </row>
    <row r="464" spans="1:12" x14ac:dyDescent="0.3">
      <c r="A464" s="3" t="s">
        <v>8155</v>
      </c>
      <c r="B464" s="3" t="s">
        <v>13</v>
      </c>
      <c r="C464" s="3">
        <v>224314</v>
      </c>
      <c r="D464" s="3">
        <v>4</v>
      </c>
      <c r="E464" s="3">
        <v>95</v>
      </c>
      <c r="F464" s="3">
        <v>4.0505400000000002E-4</v>
      </c>
      <c r="G464" s="3">
        <v>39.248600000000003</v>
      </c>
      <c r="H464" s="3" t="s">
        <v>63</v>
      </c>
      <c r="I464" s="3" t="s">
        <v>64</v>
      </c>
      <c r="J464" s="3" t="s">
        <v>113</v>
      </c>
      <c r="K464" s="3" t="s">
        <v>65</v>
      </c>
      <c r="L464" s="3" t="s">
        <v>66</v>
      </c>
    </row>
    <row r="465" spans="1:12" x14ac:dyDescent="0.3">
      <c r="A465" s="3" t="s">
        <v>8156</v>
      </c>
      <c r="B465" s="3" t="s">
        <v>13</v>
      </c>
      <c r="C465" s="3">
        <v>225099</v>
      </c>
      <c r="D465" s="3">
        <v>1</v>
      </c>
      <c r="E465" s="3">
        <v>231</v>
      </c>
      <c r="F465" s="4">
        <v>2.2555000000000001E-77</v>
      </c>
      <c r="G465" s="3">
        <v>232.55</v>
      </c>
      <c r="H465" s="3" t="s">
        <v>4191</v>
      </c>
      <c r="I465" s="3" t="s">
        <v>4192</v>
      </c>
      <c r="J465" s="3" t="s">
        <v>16</v>
      </c>
      <c r="K465" s="3" t="s">
        <v>4193</v>
      </c>
      <c r="L465" s="3" t="s">
        <v>2901</v>
      </c>
    </row>
    <row r="466" spans="1:12" x14ac:dyDescent="0.3">
      <c r="A466" s="3" t="s">
        <v>8157</v>
      </c>
      <c r="B466" s="3" t="s">
        <v>25</v>
      </c>
      <c r="C466" s="3">
        <v>226614</v>
      </c>
      <c r="D466" s="3">
        <v>2</v>
      </c>
      <c r="E466" s="3">
        <v>157</v>
      </c>
      <c r="F466" s="4">
        <v>3.1986200000000001E-11</v>
      </c>
      <c r="G466" s="3">
        <v>61.594200000000001</v>
      </c>
      <c r="H466" s="3" t="s">
        <v>4195</v>
      </c>
      <c r="I466" s="3" t="s">
        <v>4196</v>
      </c>
      <c r="J466" s="3" t="s">
        <v>113</v>
      </c>
      <c r="K466" s="3" t="s">
        <v>16</v>
      </c>
      <c r="L466" s="3" t="s">
        <v>4197</v>
      </c>
    </row>
    <row r="467" spans="1:12" x14ac:dyDescent="0.3">
      <c r="A467" s="3" t="s">
        <v>8158</v>
      </c>
      <c r="B467" s="3" t="s">
        <v>13</v>
      </c>
      <c r="C467" s="3">
        <v>223346</v>
      </c>
      <c r="D467" s="3">
        <v>1</v>
      </c>
      <c r="E467" s="3">
        <v>84</v>
      </c>
      <c r="F467" s="4">
        <v>2.7748399999999999E-17</v>
      </c>
      <c r="G467" s="3">
        <v>69.248699999999999</v>
      </c>
      <c r="H467" s="3" t="s">
        <v>4199</v>
      </c>
      <c r="I467" s="3" t="s">
        <v>4200</v>
      </c>
      <c r="J467" s="3" t="s">
        <v>16</v>
      </c>
      <c r="K467" s="3" t="s">
        <v>4201</v>
      </c>
      <c r="L467" s="3" t="s">
        <v>4202</v>
      </c>
    </row>
    <row r="468" spans="1:12" x14ac:dyDescent="0.3">
      <c r="A468" s="3" t="s">
        <v>8159</v>
      </c>
      <c r="B468" s="3" t="s">
        <v>13</v>
      </c>
      <c r="C468" s="3">
        <v>223581</v>
      </c>
      <c r="D468" s="3">
        <v>6</v>
      </c>
      <c r="E468" s="3">
        <v>733</v>
      </c>
      <c r="F468" s="4">
        <v>4.0122799999999997E-175</v>
      </c>
      <c r="G468" s="3">
        <v>520.89599999999996</v>
      </c>
      <c r="H468" s="3" t="s">
        <v>4204</v>
      </c>
      <c r="I468" s="3" t="s">
        <v>4205</v>
      </c>
      <c r="J468" s="3" t="s">
        <v>16</v>
      </c>
      <c r="K468" s="3" t="s">
        <v>4206</v>
      </c>
      <c r="L468" s="3" t="s">
        <v>4207</v>
      </c>
    </row>
    <row r="469" spans="1:12" x14ac:dyDescent="0.3">
      <c r="A469" s="3" t="s">
        <v>8160</v>
      </c>
      <c r="B469" s="3" t="s">
        <v>13</v>
      </c>
      <c r="C469" s="3">
        <v>223483</v>
      </c>
      <c r="D469" s="3">
        <v>1</v>
      </c>
      <c r="E469" s="3">
        <v>207</v>
      </c>
      <c r="F469" s="4">
        <v>7.7700999999999998E-45</v>
      </c>
      <c r="G469" s="3">
        <v>148.017</v>
      </c>
      <c r="H469" s="3" t="s">
        <v>425</v>
      </c>
      <c r="I469" s="3" t="s">
        <v>426</v>
      </c>
      <c r="J469" s="3" t="s">
        <v>16</v>
      </c>
      <c r="K469" s="3" t="s">
        <v>427</v>
      </c>
      <c r="L469" s="3" t="s">
        <v>428</v>
      </c>
    </row>
    <row r="470" spans="1:12" x14ac:dyDescent="0.3">
      <c r="A470" s="3" t="s">
        <v>8161</v>
      </c>
      <c r="B470" s="3" t="s">
        <v>13</v>
      </c>
      <c r="C470" s="3">
        <v>223297</v>
      </c>
      <c r="D470" s="3">
        <v>1</v>
      </c>
      <c r="E470" s="3">
        <v>156</v>
      </c>
      <c r="F470" s="4">
        <v>1.6667799999999999E-82</v>
      </c>
      <c r="G470" s="3">
        <v>240.18299999999999</v>
      </c>
      <c r="H470" s="3" t="s">
        <v>4210</v>
      </c>
      <c r="I470" s="3" t="s">
        <v>4211</v>
      </c>
      <c r="J470" s="3" t="s">
        <v>16</v>
      </c>
      <c r="K470" s="3" t="s">
        <v>4092</v>
      </c>
      <c r="L470" s="3" t="s">
        <v>4212</v>
      </c>
    </row>
    <row r="471" spans="1:12" x14ac:dyDescent="0.3">
      <c r="A471" s="3" t="s">
        <v>8162</v>
      </c>
      <c r="B471" s="3" t="s">
        <v>13</v>
      </c>
      <c r="C471" s="3">
        <v>225976</v>
      </c>
      <c r="D471" s="3">
        <v>166</v>
      </c>
      <c r="E471" s="3">
        <v>323</v>
      </c>
      <c r="F471" s="4">
        <v>1.11991E-76</v>
      </c>
      <c r="G471" s="3">
        <v>231.749</v>
      </c>
      <c r="H471" s="3" t="s">
        <v>4214</v>
      </c>
      <c r="I471" s="3" t="s">
        <v>4215</v>
      </c>
      <c r="J471" s="3" t="s">
        <v>16</v>
      </c>
      <c r="K471" s="3" t="s">
        <v>4216</v>
      </c>
      <c r="L471" s="3" t="s">
        <v>4217</v>
      </c>
    </row>
    <row r="472" spans="1:12" x14ac:dyDescent="0.3">
      <c r="A472" s="3" t="s">
        <v>8162</v>
      </c>
      <c r="B472" s="3" t="s">
        <v>13</v>
      </c>
      <c r="C472" s="3">
        <v>225446</v>
      </c>
      <c r="D472" s="3">
        <v>3</v>
      </c>
      <c r="E472" s="3">
        <v>143</v>
      </c>
      <c r="F472" s="4">
        <v>6.4355200000000003E-46</v>
      </c>
      <c r="G472" s="3">
        <v>152.42400000000001</v>
      </c>
      <c r="H472" s="3" t="s">
        <v>4218</v>
      </c>
      <c r="I472" s="3" t="s">
        <v>4219</v>
      </c>
      <c r="J472" s="3" t="s">
        <v>16</v>
      </c>
      <c r="K472" s="3" t="s">
        <v>3014</v>
      </c>
      <c r="L472" s="3" t="s">
        <v>4220</v>
      </c>
    </row>
    <row r="473" spans="1:12" x14ac:dyDescent="0.3">
      <c r="A473" s="3" t="s">
        <v>8163</v>
      </c>
      <c r="B473" s="3" t="s">
        <v>13</v>
      </c>
      <c r="C473" s="3">
        <v>226239</v>
      </c>
      <c r="D473" s="3">
        <v>1</v>
      </c>
      <c r="E473" s="3">
        <v>303</v>
      </c>
      <c r="F473" s="4">
        <v>3.2908200000000001E-135</v>
      </c>
      <c r="G473" s="3">
        <v>383.51100000000002</v>
      </c>
      <c r="H473" s="3" t="s">
        <v>4226</v>
      </c>
      <c r="I473" s="3" t="s">
        <v>4227</v>
      </c>
      <c r="J473" s="3" t="s">
        <v>16</v>
      </c>
      <c r="K473" s="3" t="s">
        <v>4228</v>
      </c>
      <c r="L473" s="3" t="s">
        <v>4229</v>
      </c>
    </row>
    <row r="474" spans="1:12" x14ac:dyDescent="0.3">
      <c r="A474" s="3" t="s">
        <v>8164</v>
      </c>
      <c r="B474" s="3" t="s">
        <v>13</v>
      </c>
      <c r="C474" s="3">
        <v>223250</v>
      </c>
      <c r="D474" s="3">
        <v>1</v>
      </c>
      <c r="E474" s="3">
        <v>425</v>
      </c>
      <c r="F474" s="3">
        <v>0</v>
      </c>
      <c r="G474" s="3">
        <v>679.70500000000004</v>
      </c>
      <c r="H474" s="3" t="s">
        <v>4235</v>
      </c>
      <c r="I474" s="3" t="s">
        <v>4236</v>
      </c>
      <c r="J474" s="3" t="s">
        <v>16</v>
      </c>
      <c r="K474" s="3" t="s">
        <v>4237</v>
      </c>
      <c r="L474" s="3" t="s">
        <v>4238</v>
      </c>
    </row>
    <row r="475" spans="1:12" x14ac:dyDescent="0.3">
      <c r="A475" s="3" t="s">
        <v>8165</v>
      </c>
      <c r="B475" s="3" t="s">
        <v>25</v>
      </c>
      <c r="C475" s="3">
        <v>225253</v>
      </c>
      <c r="D475" s="3">
        <v>34</v>
      </c>
      <c r="E475" s="3">
        <v>339</v>
      </c>
      <c r="F475" s="4">
        <v>9.0042400000000004E-6</v>
      </c>
      <c r="G475" s="3">
        <v>46.619399999999999</v>
      </c>
      <c r="H475" s="3" t="s">
        <v>647</v>
      </c>
      <c r="I475" s="3" t="s">
        <v>648</v>
      </c>
      <c r="J475" s="3" t="s">
        <v>16</v>
      </c>
      <c r="K475" s="3" t="s">
        <v>16</v>
      </c>
      <c r="L475" s="3" t="s">
        <v>649</v>
      </c>
    </row>
    <row r="476" spans="1:12" x14ac:dyDescent="0.3">
      <c r="A476" s="3" t="s">
        <v>8166</v>
      </c>
      <c r="B476" s="3" t="s">
        <v>13</v>
      </c>
      <c r="C476" s="3">
        <v>223715</v>
      </c>
      <c r="D476" s="3">
        <v>9</v>
      </c>
      <c r="E476" s="3">
        <v>287</v>
      </c>
      <c r="F476" s="4">
        <v>9.6519599999999996E-30</v>
      </c>
      <c r="G476" s="3">
        <v>114.851</v>
      </c>
      <c r="H476" s="3" t="s">
        <v>1865</v>
      </c>
      <c r="I476" s="3" t="s">
        <v>1866</v>
      </c>
      <c r="J476" s="3" t="s">
        <v>16</v>
      </c>
      <c r="K476" s="3" t="s">
        <v>1867</v>
      </c>
      <c r="L476" s="3" t="s">
        <v>1868</v>
      </c>
    </row>
    <row r="477" spans="1:12" x14ac:dyDescent="0.3">
      <c r="A477" s="3" t="s">
        <v>8167</v>
      </c>
      <c r="B477" s="3" t="s">
        <v>13</v>
      </c>
      <c r="C477" s="3">
        <v>223816</v>
      </c>
      <c r="D477" s="3">
        <v>2</v>
      </c>
      <c r="E477" s="3">
        <v>218</v>
      </c>
      <c r="F477" s="4">
        <v>1.28624E-67</v>
      </c>
      <c r="G477" s="3">
        <v>207.15</v>
      </c>
      <c r="H477" s="3" t="s">
        <v>880</v>
      </c>
      <c r="I477" s="3" t="s">
        <v>881</v>
      </c>
      <c r="J477" s="3" t="s">
        <v>16</v>
      </c>
      <c r="K477" s="3" t="s">
        <v>882</v>
      </c>
      <c r="L477" s="3" t="s">
        <v>883</v>
      </c>
    </row>
    <row r="478" spans="1:12" x14ac:dyDescent="0.3">
      <c r="A478" s="3" t="s">
        <v>8168</v>
      </c>
      <c r="B478" s="3" t="s">
        <v>25</v>
      </c>
      <c r="C478" s="3">
        <v>413137</v>
      </c>
      <c r="D478" s="3">
        <v>11</v>
      </c>
      <c r="E478" s="3">
        <v>224</v>
      </c>
      <c r="F478" s="4">
        <v>5.5783099999999997E-15</v>
      </c>
      <c r="G478" s="3">
        <v>72.392600000000002</v>
      </c>
      <c r="H478" s="3" t="s">
        <v>4258</v>
      </c>
      <c r="I478" s="3" t="s">
        <v>4259</v>
      </c>
      <c r="J478" s="3" t="s">
        <v>16</v>
      </c>
      <c r="K478" s="3" t="s">
        <v>16</v>
      </c>
      <c r="L478" s="3" t="s">
        <v>4260</v>
      </c>
    </row>
    <row r="479" spans="1:12" x14ac:dyDescent="0.3">
      <c r="A479" s="3" t="s">
        <v>8169</v>
      </c>
      <c r="B479" s="3" t="s">
        <v>13</v>
      </c>
      <c r="C479" s="3">
        <v>224314</v>
      </c>
      <c r="D479" s="3">
        <v>7</v>
      </c>
      <c r="E479" s="3">
        <v>72</v>
      </c>
      <c r="F479" s="4">
        <v>5.2619399999999995E-10</v>
      </c>
      <c r="G479" s="3">
        <v>54.656500000000001</v>
      </c>
      <c r="H479" s="3" t="s">
        <v>63</v>
      </c>
      <c r="I479" s="3" t="s">
        <v>64</v>
      </c>
      <c r="J479" s="3" t="s">
        <v>113</v>
      </c>
      <c r="K479" s="3" t="s">
        <v>65</v>
      </c>
      <c r="L479" s="3" t="s">
        <v>66</v>
      </c>
    </row>
    <row r="480" spans="1:12" x14ac:dyDescent="0.3">
      <c r="A480" s="3" t="s">
        <v>8169</v>
      </c>
      <c r="B480" s="3" t="s">
        <v>25</v>
      </c>
      <c r="C480" s="3">
        <v>424065</v>
      </c>
      <c r="D480" s="3">
        <v>95</v>
      </c>
      <c r="E480" s="3">
        <v>176</v>
      </c>
      <c r="F480" s="4">
        <v>2.3094000000000002E-8</v>
      </c>
      <c r="G480" s="3">
        <v>50.077399999999997</v>
      </c>
      <c r="H480" s="3" t="s">
        <v>1106</v>
      </c>
      <c r="I480" s="3" t="s">
        <v>3711</v>
      </c>
      <c r="J480" s="3" t="s">
        <v>99</v>
      </c>
      <c r="K480" s="3" t="s">
        <v>16</v>
      </c>
      <c r="L480" s="3" t="s">
        <v>3712</v>
      </c>
    </row>
    <row r="481" spans="1:12" x14ac:dyDescent="0.3">
      <c r="A481" s="3" t="s">
        <v>8170</v>
      </c>
      <c r="B481" s="3" t="s">
        <v>13</v>
      </c>
      <c r="C481" s="3">
        <v>224215</v>
      </c>
      <c r="D481" s="3">
        <v>6</v>
      </c>
      <c r="E481" s="3">
        <v>228</v>
      </c>
      <c r="F481" s="4">
        <v>1.8873599999999999E-55</v>
      </c>
      <c r="G481" s="3">
        <v>177.102</v>
      </c>
      <c r="H481" s="3" t="s">
        <v>4263</v>
      </c>
      <c r="I481" s="3" t="s">
        <v>4264</v>
      </c>
      <c r="J481" s="3" t="s">
        <v>16</v>
      </c>
      <c r="K481" s="3" t="s">
        <v>4265</v>
      </c>
      <c r="L481" s="3" t="s">
        <v>4266</v>
      </c>
    </row>
    <row r="482" spans="1:12" x14ac:dyDescent="0.3">
      <c r="A482" s="3" t="s">
        <v>8171</v>
      </c>
      <c r="B482" s="3" t="s">
        <v>13</v>
      </c>
      <c r="C482" s="3">
        <v>226827</v>
      </c>
      <c r="D482" s="3">
        <v>2</v>
      </c>
      <c r="E482" s="3">
        <v>107</v>
      </c>
      <c r="F482" s="4">
        <v>1.38896E-24</v>
      </c>
      <c r="G482" s="3">
        <v>89.277199999999993</v>
      </c>
      <c r="H482" s="3" t="s">
        <v>4268</v>
      </c>
      <c r="I482" s="3" t="s">
        <v>4269</v>
      </c>
      <c r="J482" s="3" t="s">
        <v>16</v>
      </c>
      <c r="K482" s="3" t="s">
        <v>4270</v>
      </c>
      <c r="L482" s="3" t="s">
        <v>4271</v>
      </c>
    </row>
    <row r="483" spans="1:12" x14ac:dyDescent="0.3">
      <c r="A483" s="3" t="s">
        <v>8172</v>
      </c>
      <c r="B483" s="3" t="s">
        <v>13</v>
      </c>
      <c r="C483" s="3">
        <v>224059</v>
      </c>
      <c r="D483" s="3">
        <v>2</v>
      </c>
      <c r="E483" s="3">
        <v>224</v>
      </c>
      <c r="F483" s="4">
        <v>1.53413E-102</v>
      </c>
      <c r="G483" s="3">
        <v>297.113</v>
      </c>
      <c r="H483" s="3" t="s">
        <v>782</v>
      </c>
      <c r="I483" s="3" t="s">
        <v>783</v>
      </c>
      <c r="J483" s="3" t="s">
        <v>16</v>
      </c>
      <c r="K483" s="3" t="s">
        <v>369</v>
      </c>
      <c r="L483" s="3" t="s">
        <v>784</v>
      </c>
    </row>
    <row r="484" spans="1:12" x14ac:dyDescent="0.3">
      <c r="A484" s="3" t="s">
        <v>8173</v>
      </c>
      <c r="B484" s="3" t="s">
        <v>25</v>
      </c>
      <c r="C484" s="3">
        <v>357184</v>
      </c>
      <c r="D484" s="3">
        <v>56</v>
      </c>
      <c r="E484" s="3">
        <v>173</v>
      </c>
      <c r="F484" s="4">
        <v>8.2108499999999995E-6</v>
      </c>
      <c r="G484" s="3">
        <v>48.443800000000003</v>
      </c>
      <c r="H484" s="3" t="s">
        <v>3436</v>
      </c>
      <c r="I484" s="3" t="s">
        <v>3437</v>
      </c>
      <c r="J484" s="3" t="s">
        <v>99</v>
      </c>
      <c r="K484" s="3" t="s">
        <v>16</v>
      </c>
      <c r="L484" s="3" t="s">
        <v>3438</v>
      </c>
    </row>
    <row r="485" spans="1:12" x14ac:dyDescent="0.3">
      <c r="A485" s="3" t="s">
        <v>8174</v>
      </c>
      <c r="B485" s="3" t="s">
        <v>25</v>
      </c>
      <c r="C485" s="3">
        <v>413229</v>
      </c>
      <c r="D485" s="3">
        <v>1</v>
      </c>
      <c r="E485" s="3">
        <v>114</v>
      </c>
      <c r="F485" s="4">
        <v>7.8410400000000005E-24</v>
      </c>
      <c r="G485" s="3">
        <v>87.8566</v>
      </c>
      <c r="H485" s="3" t="s">
        <v>263</v>
      </c>
      <c r="I485" s="3" t="s">
        <v>264</v>
      </c>
      <c r="J485" s="3" t="s">
        <v>16</v>
      </c>
      <c r="K485" s="3" t="s">
        <v>16</v>
      </c>
      <c r="L485" s="3" t="s">
        <v>265</v>
      </c>
    </row>
    <row r="486" spans="1:12" x14ac:dyDescent="0.3">
      <c r="A486" s="3" t="s">
        <v>8175</v>
      </c>
      <c r="B486" s="3" t="s">
        <v>13</v>
      </c>
      <c r="C486" s="3">
        <v>223155</v>
      </c>
      <c r="D486" s="3">
        <v>1</v>
      </c>
      <c r="E486" s="3">
        <v>268</v>
      </c>
      <c r="F486" s="4">
        <v>2.9930000000000001E-111</v>
      </c>
      <c r="G486" s="3">
        <v>321.86900000000003</v>
      </c>
      <c r="H486" s="3" t="s">
        <v>4277</v>
      </c>
      <c r="I486" s="3" t="s">
        <v>4278</v>
      </c>
      <c r="J486" s="3" t="s">
        <v>16</v>
      </c>
      <c r="K486" s="3" t="s">
        <v>4279</v>
      </c>
      <c r="L486" s="3" t="s">
        <v>4280</v>
      </c>
    </row>
    <row r="487" spans="1:12" x14ac:dyDescent="0.3">
      <c r="A487" s="3" t="s">
        <v>8176</v>
      </c>
      <c r="B487" s="3" t="s">
        <v>13</v>
      </c>
      <c r="C487" s="3">
        <v>223775</v>
      </c>
      <c r="D487" s="3">
        <v>1</v>
      </c>
      <c r="E487" s="3">
        <v>167</v>
      </c>
      <c r="F487" s="4">
        <v>1.26075E-52</v>
      </c>
      <c r="G487" s="3">
        <v>165.07499999999999</v>
      </c>
      <c r="H487" s="3" t="s">
        <v>4282</v>
      </c>
      <c r="I487" s="3" t="s">
        <v>4283</v>
      </c>
      <c r="J487" s="3" t="s">
        <v>16</v>
      </c>
      <c r="K487" s="3" t="s">
        <v>1597</v>
      </c>
      <c r="L487" s="3" t="s">
        <v>4284</v>
      </c>
    </row>
    <row r="488" spans="1:12" x14ac:dyDescent="0.3">
      <c r="A488" s="3" t="s">
        <v>8177</v>
      </c>
      <c r="B488" s="3" t="s">
        <v>13</v>
      </c>
      <c r="C488" s="3">
        <v>223206</v>
      </c>
      <c r="D488" s="3">
        <v>1</v>
      </c>
      <c r="E488" s="3">
        <v>426</v>
      </c>
      <c r="F488" s="4">
        <v>9.8725799999999995E-178</v>
      </c>
      <c r="G488" s="3">
        <v>502.90100000000001</v>
      </c>
      <c r="H488" s="3" t="s">
        <v>4286</v>
      </c>
      <c r="I488" s="3" t="s">
        <v>4287</v>
      </c>
      <c r="J488" s="3" t="s">
        <v>16</v>
      </c>
      <c r="K488" s="3" t="s">
        <v>4288</v>
      </c>
      <c r="L488" s="3" t="s">
        <v>4289</v>
      </c>
    </row>
    <row r="489" spans="1:12" x14ac:dyDescent="0.3">
      <c r="A489" s="3" t="s">
        <v>8178</v>
      </c>
      <c r="B489" s="3" t="s">
        <v>13</v>
      </c>
      <c r="C489" s="3">
        <v>223364</v>
      </c>
      <c r="D489" s="3">
        <v>20</v>
      </c>
      <c r="E489" s="3">
        <v>287</v>
      </c>
      <c r="F489" s="4">
        <v>2.0029799999999999E-76</v>
      </c>
      <c r="G489" s="3">
        <v>237.227</v>
      </c>
      <c r="H489" s="3" t="s">
        <v>4291</v>
      </c>
      <c r="I489" s="3" t="s">
        <v>4292</v>
      </c>
      <c r="J489" s="3" t="s">
        <v>16</v>
      </c>
      <c r="K489" s="3" t="s">
        <v>4293</v>
      </c>
      <c r="L489" s="3" t="s">
        <v>4294</v>
      </c>
    </row>
    <row r="490" spans="1:12" x14ac:dyDescent="0.3">
      <c r="A490" s="3" t="s">
        <v>8179</v>
      </c>
      <c r="B490" s="3" t="s">
        <v>13</v>
      </c>
      <c r="C490" s="3">
        <v>223160</v>
      </c>
      <c r="D490" s="3">
        <v>1</v>
      </c>
      <c r="E490" s="3">
        <v>382</v>
      </c>
      <c r="F490" s="4">
        <v>1.30991E-168</v>
      </c>
      <c r="G490" s="3">
        <v>475.52300000000002</v>
      </c>
      <c r="H490" s="3" t="s">
        <v>4296</v>
      </c>
      <c r="I490" s="3" t="s">
        <v>4297</v>
      </c>
      <c r="J490" s="3" t="s">
        <v>16</v>
      </c>
      <c r="K490" s="3" t="s">
        <v>4298</v>
      </c>
      <c r="L490" s="3" t="s">
        <v>4299</v>
      </c>
    </row>
    <row r="491" spans="1:12" x14ac:dyDescent="0.3">
      <c r="A491" s="3" t="s">
        <v>8180</v>
      </c>
      <c r="B491" s="3" t="s">
        <v>13</v>
      </c>
      <c r="C491" s="3">
        <v>223414</v>
      </c>
      <c r="D491" s="3">
        <v>1</v>
      </c>
      <c r="E491" s="3">
        <v>355</v>
      </c>
      <c r="F491" s="4">
        <v>1.03527E-153</v>
      </c>
      <c r="G491" s="3">
        <v>436.24700000000001</v>
      </c>
      <c r="H491" s="3" t="s">
        <v>4305</v>
      </c>
      <c r="I491" s="3" t="s">
        <v>4306</v>
      </c>
      <c r="J491" s="3" t="s">
        <v>16</v>
      </c>
      <c r="K491" s="3" t="s">
        <v>393</v>
      </c>
      <c r="L491" s="3" t="s">
        <v>4307</v>
      </c>
    </row>
    <row r="492" spans="1:12" x14ac:dyDescent="0.3">
      <c r="A492" s="3" t="s">
        <v>8181</v>
      </c>
      <c r="B492" s="3" t="s">
        <v>13</v>
      </c>
      <c r="C492" s="3">
        <v>223247</v>
      </c>
      <c r="D492" s="3">
        <v>3</v>
      </c>
      <c r="E492" s="3">
        <v>284</v>
      </c>
      <c r="F492" s="4">
        <v>4.4445900000000003E-101</v>
      </c>
      <c r="G492" s="3">
        <v>296.87200000000001</v>
      </c>
      <c r="H492" s="3" t="s">
        <v>4309</v>
      </c>
      <c r="I492" s="3" t="s">
        <v>4310</v>
      </c>
      <c r="J492" s="3" t="s">
        <v>16</v>
      </c>
      <c r="K492" s="3" t="s">
        <v>4311</v>
      </c>
      <c r="L492" s="3" t="s">
        <v>4312</v>
      </c>
    </row>
    <row r="493" spans="1:12" x14ac:dyDescent="0.3">
      <c r="A493" s="3" t="s">
        <v>8182</v>
      </c>
      <c r="B493" s="3" t="s">
        <v>13</v>
      </c>
      <c r="C493" s="3">
        <v>223782</v>
      </c>
      <c r="D493" s="3">
        <v>1</v>
      </c>
      <c r="E493" s="3">
        <v>225</v>
      </c>
      <c r="F493" s="4">
        <v>4.25914E-62</v>
      </c>
      <c r="G493" s="3">
        <v>193.34</v>
      </c>
      <c r="H493" s="3" t="s">
        <v>4314</v>
      </c>
      <c r="I493" s="3" t="s">
        <v>4315</v>
      </c>
      <c r="J493" s="3" t="s">
        <v>16</v>
      </c>
      <c r="K493" s="3" t="s">
        <v>825</v>
      </c>
      <c r="L493" s="3" t="s">
        <v>4316</v>
      </c>
    </row>
    <row r="494" spans="1:12" x14ac:dyDescent="0.3">
      <c r="A494" s="3" t="s">
        <v>8183</v>
      </c>
      <c r="B494" s="3" t="s">
        <v>13</v>
      </c>
      <c r="C494" s="3">
        <v>224017</v>
      </c>
      <c r="D494" s="3">
        <v>4</v>
      </c>
      <c r="E494" s="3">
        <v>384</v>
      </c>
      <c r="F494" s="4">
        <v>4.3226599999999999E-120</v>
      </c>
      <c r="G494" s="3">
        <v>353.154</v>
      </c>
      <c r="H494" s="3" t="s">
        <v>4318</v>
      </c>
      <c r="I494" s="3" t="s">
        <v>4319</v>
      </c>
      <c r="J494" s="3" t="s">
        <v>16</v>
      </c>
      <c r="K494" s="3" t="s">
        <v>4320</v>
      </c>
      <c r="L494" s="3" t="s">
        <v>4321</v>
      </c>
    </row>
    <row r="495" spans="1:12" x14ac:dyDescent="0.3">
      <c r="A495" s="3" t="s">
        <v>8184</v>
      </c>
      <c r="B495" s="3" t="s">
        <v>13</v>
      </c>
      <c r="C495" s="3">
        <v>223265</v>
      </c>
      <c r="D495" s="3">
        <v>12</v>
      </c>
      <c r="E495" s="3">
        <v>649</v>
      </c>
      <c r="F495" s="3">
        <v>0</v>
      </c>
      <c r="G495" s="3">
        <v>1066.75</v>
      </c>
      <c r="H495" s="3" t="s">
        <v>2636</v>
      </c>
      <c r="I495" s="3" t="s">
        <v>2637</v>
      </c>
      <c r="J495" s="3" t="s">
        <v>16</v>
      </c>
      <c r="K495" s="3" t="s">
        <v>2638</v>
      </c>
      <c r="L495" s="3" t="s">
        <v>2639</v>
      </c>
    </row>
    <row r="496" spans="1:12" x14ac:dyDescent="0.3">
      <c r="A496" s="3" t="s">
        <v>8185</v>
      </c>
      <c r="B496" s="3" t="s">
        <v>13</v>
      </c>
      <c r="C496" s="3">
        <v>223620</v>
      </c>
      <c r="D496" s="3">
        <v>1</v>
      </c>
      <c r="E496" s="3">
        <v>197</v>
      </c>
      <c r="F496" s="4">
        <v>4.3267499999999999E-33</v>
      </c>
      <c r="G496" s="3">
        <v>117.94</v>
      </c>
      <c r="H496" s="3" t="s">
        <v>746</v>
      </c>
      <c r="I496" s="3" t="s">
        <v>747</v>
      </c>
      <c r="J496" s="3" t="s">
        <v>16</v>
      </c>
      <c r="K496" s="3" t="s">
        <v>236</v>
      </c>
      <c r="L496" s="3" t="s">
        <v>748</v>
      </c>
    </row>
    <row r="497" spans="1:12" x14ac:dyDescent="0.3">
      <c r="A497" s="3" t="s">
        <v>8186</v>
      </c>
      <c r="B497" s="3" t="s">
        <v>25</v>
      </c>
      <c r="C497" s="3">
        <v>223562</v>
      </c>
      <c r="D497" s="3">
        <v>1</v>
      </c>
      <c r="E497" s="3">
        <v>487</v>
      </c>
      <c r="F497" s="4">
        <v>2.3521300000000001E-98</v>
      </c>
      <c r="G497" s="3">
        <v>306.09899999999999</v>
      </c>
      <c r="H497" s="3" t="s">
        <v>241</v>
      </c>
      <c r="I497" s="3" t="s">
        <v>4328</v>
      </c>
      <c r="J497" s="3" t="s">
        <v>16</v>
      </c>
      <c r="K497" s="3" t="s">
        <v>16</v>
      </c>
      <c r="L497" s="3" t="s">
        <v>242</v>
      </c>
    </row>
    <row r="498" spans="1:12" x14ac:dyDescent="0.3">
      <c r="A498" s="3" t="s">
        <v>8187</v>
      </c>
      <c r="B498" s="3" t="s">
        <v>13</v>
      </c>
      <c r="C498" s="3">
        <v>223562</v>
      </c>
      <c r="D498" s="3">
        <v>1</v>
      </c>
      <c r="E498" s="3">
        <v>486</v>
      </c>
      <c r="F498" s="4">
        <v>3.8913500000000003E-111</v>
      </c>
      <c r="G498" s="3">
        <v>339.61099999999999</v>
      </c>
      <c r="H498" s="3" t="s">
        <v>239</v>
      </c>
      <c r="I498" s="3" t="s">
        <v>240</v>
      </c>
      <c r="J498" s="3" t="s">
        <v>16</v>
      </c>
      <c r="K498" s="3" t="s">
        <v>241</v>
      </c>
      <c r="L498" s="3" t="s">
        <v>242</v>
      </c>
    </row>
    <row r="499" spans="1:12" x14ac:dyDescent="0.3">
      <c r="A499" s="3" t="s">
        <v>8188</v>
      </c>
      <c r="B499" s="3" t="s">
        <v>13</v>
      </c>
      <c r="C499" s="3">
        <v>223959</v>
      </c>
      <c r="D499" s="3">
        <v>3</v>
      </c>
      <c r="E499" s="3">
        <v>252</v>
      </c>
      <c r="F499" s="4">
        <v>2.43793E-64</v>
      </c>
      <c r="G499" s="3">
        <v>201.2</v>
      </c>
      <c r="H499" s="3" t="s">
        <v>721</v>
      </c>
      <c r="I499" s="3" t="s">
        <v>722</v>
      </c>
      <c r="J499" s="3" t="s">
        <v>16</v>
      </c>
      <c r="K499" s="3" t="s">
        <v>621</v>
      </c>
      <c r="L499" s="3" t="s">
        <v>723</v>
      </c>
    </row>
    <row r="500" spans="1:12" x14ac:dyDescent="0.3">
      <c r="A500" s="3" t="s">
        <v>8189</v>
      </c>
      <c r="B500" s="3" t="s">
        <v>25</v>
      </c>
      <c r="C500" s="3">
        <v>415825</v>
      </c>
      <c r="D500" s="3">
        <v>7</v>
      </c>
      <c r="E500" s="3">
        <v>98</v>
      </c>
      <c r="F500" s="4">
        <v>3.82028E-28</v>
      </c>
      <c r="G500" s="3">
        <v>97.714399999999998</v>
      </c>
      <c r="H500" s="3" t="s">
        <v>4128</v>
      </c>
      <c r="I500" s="3" t="s">
        <v>4129</v>
      </c>
      <c r="J500" s="3" t="s">
        <v>16</v>
      </c>
      <c r="K500" s="3" t="s">
        <v>16</v>
      </c>
      <c r="L500" s="3" t="s">
        <v>4130</v>
      </c>
    </row>
    <row r="501" spans="1:12" x14ac:dyDescent="0.3">
      <c r="A501" s="3" t="s">
        <v>8190</v>
      </c>
      <c r="B501" s="3" t="s">
        <v>13</v>
      </c>
      <c r="C501" s="3">
        <v>223843</v>
      </c>
      <c r="D501" s="3">
        <v>34</v>
      </c>
      <c r="E501" s="3">
        <v>388</v>
      </c>
      <c r="F501" s="4">
        <v>3.2323500000000001E-78</v>
      </c>
      <c r="G501" s="3">
        <v>246.375</v>
      </c>
      <c r="H501" s="3" t="s">
        <v>3783</v>
      </c>
      <c r="I501" s="3" t="s">
        <v>3784</v>
      </c>
      <c r="J501" s="3" t="s">
        <v>16</v>
      </c>
      <c r="K501" s="3" t="s">
        <v>3785</v>
      </c>
      <c r="L501" s="3" t="s">
        <v>3786</v>
      </c>
    </row>
    <row r="502" spans="1:12" x14ac:dyDescent="0.3">
      <c r="A502" s="3" t="s">
        <v>8191</v>
      </c>
      <c r="B502" s="3" t="s">
        <v>13</v>
      </c>
      <c r="C502" s="3">
        <v>224023</v>
      </c>
      <c r="D502" s="3">
        <v>2</v>
      </c>
      <c r="E502" s="3">
        <v>121</v>
      </c>
      <c r="F502" s="4">
        <v>3.4403200000000002E-37</v>
      </c>
      <c r="G502" s="3">
        <v>122.393</v>
      </c>
      <c r="H502" s="3" t="s">
        <v>6922</v>
      </c>
      <c r="I502" s="3" t="s">
        <v>6923</v>
      </c>
      <c r="J502" s="3" t="s">
        <v>16</v>
      </c>
      <c r="K502" s="3" t="s">
        <v>111</v>
      </c>
      <c r="L502" s="3" t="s">
        <v>114</v>
      </c>
    </row>
    <row r="503" spans="1:12" x14ac:dyDescent="0.3">
      <c r="A503" s="3" t="s">
        <v>8192</v>
      </c>
      <c r="B503" s="3" t="s">
        <v>13</v>
      </c>
      <c r="C503" s="3">
        <v>223725</v>
      </c>
      <c r="D503" s="3">
        <v>18</v>
      </c>
      <c r="E503" s="3">
        <v>198</v>
      </c>
      <c r="F503" s="4">
        <v>4.9554499999999996E-62</v>
      </c>
      <c r="G503" s="3">
        <v>190.12299999999999</v>
      </c>
      <c r="H503" s="3" t="s">
        <v>4336</v>
      </c>
      <c r="I503" s="3" t="s">
        <v>4337</v>
      </c>
      <c r="J503" s="3" t="s">
        <v>16</v>
      </c>
      <c r="K503" s="3" t="s">
        <v>4338</v>
      </c>
      <c r="L503" s="3" t="s">
        <v>4339</v>
      </c>
    </row>
    <row r="504" spans="1:12" x14ac:dyDescent="0.3">
      <c r="A504" s="3" t="s">
        <v>8193</v>
      </c>
      <c r="B504" s="3" t="s">
        <v>13</v>
      </c>
      <c r="C504" s="3">
        <v>223635</v>
      </c>
      <c r="D504" s="3">
        <v>11</v>
      </c>
      <c r="E504" s="3">
        <v>268</v>
      </c>
      <c r="F504" s="4">
        <v>1.30838E-50</v>
      </c>
      <c r="G504" s="3">
        <v>166.81800000000001</v>
      </c>
      <c r="H504" s="3" t="s">
        <v>234</v>
      </c>
      <c r="I504" s="3" t="s">
        <v>235</v>
      </c>
      <c r="J504" s="3" t="s">
        <v>16</v>
      </c>
      <c r="K504" s="3" t="s">
        <v>236</v>
      </c>
      <c r="L504" s="3" t="s">
        <v>237</v>
      </c>
    </row>
    <row r="505" spans="1:12" x14ac:dyDescent="0.3">
      <c r="A505" s="3" t="s">
        <v>8194</v>
      </c>
      <c r="B505" s="3" t="s">
        <v>13</v>
      </c>
      <c r="C505" s="3">
        <v>225107</v>
      </c>
      <c r="D505" s="3">
        <v>3</v>
      </c>
      <c r="E505" s="3">
        <v>210</v>
      </c>
      <c r="F505" s="4">
        <v>3.8391599999999999E-81</v>
      </c>
      <c r="G505" s="3">
        <v>240.66900000000001</v>
      </c>
      <c r="H505" s="3" t="s">
        <v>4342</v>
      </c>
      <c r="I505" s="3" t="s">
        <v>4343</v>
      </c>
      <c r="J505" s="3" t="s">
        <v>16</v>
      </c>
      <c r="K505" s="3" t="s">
        <v>4344</v>
      </c>
      <c r="L505" s="3" t="s">
        <v>4345</v>
      </c>
    </row>
    <row r="506" spans="1:12" x14ac:dyDescent="0.3">
      <c r="A506" s="3" t="s">
        <v>8195</v>
      </c>
      <c r="B506" s="3" t="s">
        <v>13</v>
      </c>
      <c r="C506" s="3">
        <v>226951</v>
      </c>
      <c r="D506" s="3">
        <v>44</v>
      </c>
      <c r="E506" s="3">
        <v>318</v>
      </c>
      <c r="F506" s="4">
        <v>2.2131000000000001E-58</v>
      </c>
      <c r="G506" s="3">
        <v>191.93100000000001</v>
      </c>
      <c r="H506" s="3" t="s">
        <v>4347</v>
      </c>
      <c r="I506" s="3" t="s">
        <v>4347</v>
      </c>
      <c r="J506" s="3" t="s">
        <v>99</v>
      </c>
      <c r="K506" s="3" t="s">
        <v>4348</v>
      </c>
      <c r="L506" s="3" t="s">
        <v>887</v>
      </c>
    </row>
    <row r="507" spans="1:12" x14ac:dyDescent="0.3">
      <c r="A507" s="3" t="s">
        <v>8196</v>
      </c>
      <c r="B507" s="3" t="s">
        <v>25</v>
      </c>
      <c r="C507" s="3">
        <v>418643</v>
      </c>
      <c r="D507" s="3">
        <v>2</v>
      </c>
      <c r="E507" s="3">
        <v>229</v>
      </c>
      <c r="F507" s="4">
        <v>9.2759899999999999E-20</v>
      </c>
      <c r="G507" s="3">
        <v>84.341999999999999</v>
      </c>
      <c r="H507" s="3" t="s">
        <v>4350</v>
      </c>
      <c r="I507" s="3" t="s">
        <v>4351</v>
      </c>
      <c r="J507" s="3" t="s">
        <v>16</v>
      </c>
      <c r="K507" s="3" t="s">
        <v>16</v>
      </c>
      <c r="L507" s="3" t="s">
        <v>4352</v>
      </c>
    </row>
    <row r="508" spans="1:12" x14ac:dyDescent="0.3">
      <c r="A508" s="3" t="s">
        <v>8197</v>
      </c>
      <c r="B508" s="3" t="s">
        <v>13</v>
      </c>
      <c r="C508" s="3">
        <v>223844</v>
      </c>
      <c r="D508" s="3">
        <v>3</v>
      </c>
      <c r="E508" s="3">
        <v>437</v>
      </c>
      <c r="F508" s="3">
        <v>0</v>
      </c>
      <c r="G508" s="3">
        <v>547.56500000000005</v>
      </c>
      <c r="H508" s="3" t="s">
        <v>4354</v>
      </c>
      <c r="I508" s="3" t="s">
        <v>4355</v>
      </c>
      <c r="J508" s="3" t="s">
        <v>16</v>
      </c>
      <c r="K508" s="3" t="s">
        <v>4356</v>
      </c>
      <c r="L508" s="3" t="s">
        <v>4357</v>
      </c>
    </row>
    <row r="509" spans="1:12" x14ac:dyDescent="0.3">
      <c r="A509" s="3" t="s">
        <v>8198</v>
      </c>
      <c r="B509" s="3" t="s">
        <v>13</v>
      </c>
      <c r="C509" s="3">
        <v>223627</v>
      </c>
      <c r="D509" s="3">
        <v>564</v>
      </c>
      <c r="E509" s="3">
        <v>1038</v>
      </c>
      <c r="F509" s="4">
        <v>5.1682299999999999E-95</v>
      </c>
      <c r="G509" s="3">
        <v>321.29899999999998</v>
      </c>
      <c r="H509" s="3" t="s">
        <v>4359</v>
      </c>
      <c r="I509" s="3" t="s">
        <v>4360</v>
      </c>
      <c r="J509" s="3" t="s">
        <v>99</v>
      </c>
      <c r="K509" s="3" t="s">
        <v>4361</v>
      </c>
      <c r="L509" s="3" t="s">
        <v>4362</v>
      </c>
    </row>
    <row r="510" spans="1:12" x14ac:dyDescent="0.3">
      <c r="A510" s="3" t="s">
        <v>8199</v>
      </c>
      <c r="B510" s="3" t="s">
        <v>25</v>
      </c>
      <c r="C510" s="3">
        <v>387686</v>
      </c>
      <c r="D510" s="3">
        <v>1</v>
      </c>
      <c r="E510" s="3">
        <v>168</v>
      </c>
      <c r="F510" s="4">
        <v>1.6674300000000001E-10</v>
      </c>
      <c r="G510" s="3">
        <v>56.867100000000001</v>
      </c>
      <c r="H510" s="3" t="s">
        <v>3380</v>
      </c>
      <c r="I510" s="3" t="s">
        <v>3381</v>
      </c>
      <c r="J510" s="3" t="s">
        <v>16</v>
      </c>
      <c r="K510" s="3" t="s">
        <v>16</v>
      </c>
      <c r="L510" s="3" t="s">
        <v>3382</v>
      </c>
    </row>
    <row r="511" spans="1:12" x14ac:dyDescent="0.3">
      <c r="A511" s="3" t="s">
        <v>8200</v>
      </c>
      <c r="B511" s="3" t="s">
        <v>13</v>
      </c>
      <c r="C511" s="3">
        <v>223830</v>
      </c>
      <c r="D511" s="3">
        <v>1</v>
      </c>
      <c r="E511" s="3">
        <v>76</v>
      </c>
      <c r="F511" s="4">
        <v>2.0012099999999999E-36</v>
      </c>
      <c r="G511" s="3">
        <v>117.809</v>
      </c>
      <c r="H511" s="3" t="s">
        <v>4365</v>
      </c>
      <c r="I511" s="3" t="s">
        <v>4366</v>
      </c>
      <c r="J511" s="3" t="s">
        <v>16</v>
      </c>
      <c r="K511" s="3" t="s">
        <v>4367</v>
      </c>
      <c r="L511" s="3" t="s">
        <v>4368</v>
      </c>
    </row>
    <row r="512" spans="1:12" x14ac:dyDescent="0.3">
      <c r="A512" s="3" t="s">
        <v>8201</v>
      </c>
      <c r="B512" s="3" t="s">
        <v>25</v>
      </c>
      <c r="C512" s="3">
        <v>223532</v>
      </c>
      <c r="D512" s="3">
        <v>68</v>
      </c>
      <c r="E512" s="3">
        <v>121</v>
      </c>
      <c r="F512" s="3">
        <v>2.1084399999999999E-4</v>
      </c>
      <c r="G512" s="3">
        <v>39.209499999999998</v>
      </c>
      <c r="H512" s="3" t="s">
        <v>846</v>
      </c>
      <c r="I512" s="3" t="s">
        <v>847</v>
      </c>
      <c r="J512" s="3" t="s">
        <v>99</v>
      </c>
      <c r="K512" s="3" t="s">
        <v>16</v>
      </c>
      <c r="L512" s="3" t="s">
        <v>848</v>
      </c>
    </row>
    <row r="513" spans="1:12" x14ac:dyDescent="0.3">
      <c r="A513" s="3" t="s">
        <v>8202</v>
      </c>
      <c r="B513" s="3" t="s">
        <v>13</v>
      </c>
      <c r="C513" s="3">
        <v>223745</v>
      </c>
      <c r="D513" s="3">
        <v>1</v>
      </c>
      <c r="E513" s="3">
        <v>298</v>
      </c>
      <c r="F513" s="4">
        <v>3.11865E-65</v>
      </c>
      <c r="G513" s="3">
        <v>208.946</v>
      </c>
      <c r="H513" s="3" t="s">
        <v>3886</v>
      </c>
      <c r="I513" s="3" t="s">
        <v>3887</v>
      </c>
      <c r="J513" s="3" t="s">
        <v>16</v>
      </c>
      <c r="K513" s="3" t="s">
        <v>3888</v>
      </c>
      <c r="L513" s="3" t="s">
        <v>3889</v>
      </c>
    </row>
    <row r="514" spans="1:12" x14ac:dyDescent="0.3">
      <c r="A514" s="3" t="s">
        <v>8203</v>
      </c>
      <c r="B514" s="3" t="s">
        <v>25</v>
      </c>
      <c r="C514" s="3">
        <v>416265</v>
      </c>
      <c r="D514" s="3">
        <v>18</v>
      </c>
      <c r="E514" s="3">
        <v>167</v>
      </c>
      <c r="F514" s="4">
        <v>5.3990500000000004E-7</v>
      </c>
      <c r="G514" s="3">
        <v>49.018099999999997</v>
      </c>
      <c r="H514" s="3" t="s">
        <v>4377</v>
      </c>
      <c r="I514" s="3" t="s">
        <v>4378</v>
      </c>
      <c r="J514" s="3" t="s">
        <v>113</v>
      </c>
      <c r="K514" s="3" t="s">
        <v>16</v>
      </c>
      <c r="L514" s="3" t="s">
        <v>4379</v>
      </c>
    </row>
    <row r="515" spans="1:12" x14ac:dyDescent="0.3">
      <c r="A515" s="3" t="s">
        <v>8204</v>
      </c>
      <c r="B515" s="3" t="s">
        <v>25</v>
      </c>
      <c r="C515" s="3">
        <v>223532</v>
      </c>
      <c r="D515" s="3">
        <v>80</v>
      </c>
      <c r="E515" s="3">
        <v>135</v>
      </c>
      <c r="F515" s="3">
        <v>1.0849900000000001E-3</v>
      </c>
      <c r="G515" s="3">
        <v>37.668700000000001</v>
      </c>
      <c r="H515" s="3" t="s">
        <v>846</v>
      </c>
      <c r="I515" s="3" t="s">
        <v>847</v>
      </c>
      <c r="J515" s="3" t="s">
        <v>99</v>
      </c>
      <c r="K515" s="3" t="s">
        <v>16</v>
      </c>
      <c r="L515" s="3" t="s">
        <v>848</v>
      </c>
    </row>
    <row r="516" spans="1:12" x14ac:dyDescent="0.3">
      <c r="A516" s="3" t="s">
        <v>8205</v>
      </c>
      <c r="B516" s="3" t="s">
        <v>13</v>
      </c>
      <c r="C516" s="3">
        <v>224055</v>
      </c>
      <c r="D516" s="3">
        <v>51</v>
      </c>
      <c r="E516" s="3">
        <v>527</v>
      </c>
      <c r="F516" s="4">
        <v>8.6128499999999998E-75</v>
      </c>
      <c r="G516" s="3">
        <v>247.34200000000001</v>
      </c>
      <c r="H516" s="3" t="s">
        <v>1267</v>
      </c>
      <c r="I516" s="3" t="s">
        <v>1268</v>
      </c>
      <c r="J516" s="3" t="s">
        <v>16</v>
      </c>
      <c r="K516" s="3" t="s">
        <v>1269</v>
      </c>
      <c r="L516" s="3" t="s">
        <v>1270</v>
      </c>
    </row>
    <row r="517" spans="1:12" x14ac:dyDescent="0.3">
      <c r="A517" s="3" t="s">
        <v>8206</v>
      </c>
      <c r="B517" s="3" t="s">
        <v>13</v>
      </c>
      <c r="C517" s="3">
        <v>226885</v>
      </c>
      <c r="D517" s="3">
        <v>1</v>
      </c>
      <c r="E517" s="3">
        <v>70</v>
      </c>
      <c r="F517" s="4">
        <v>3.2235699999999999E-30</v>
      </c>
      <c r="G517" s="3">
        <v>101</v>
      </c>
      <c r="H517" s="3" t="s">
        <v>8207</v>
      </c>
      <c r="I517" s="3" t="s">
        <v>8208</v>
      </c>
      <c r="J517" s="3" t="s">
        <v>16</v>
      </c>
      <c r="K517" s="3" t="s">
        <v>4383</v>
      </c>
      <c r="L517" s="3" t="s">
        <v>8209</v>
      </c>
    </row>
    <row r="518" spans="1:12" x14ac:dyDescent="0.3">
      <c r="A518" s="3" t="s">
        <v>8210</v>
      </c>
      <c r="B518" s="3" t="s">
        <v>13</v>
      </c>
      <c r="C518" s="3">
        <v>223303</v>
      </c>
      <c r="D518" s="3">
        <v>1</v>
      </c>
      <c r="E518" s="3">
        <v>167</v>
      </c>
      <c r="F518" s="4">
        <v>5.1895799999999999E-89</v>
      </c>
      <c r="G518" s="3">
        <v>257.53800000000001</v>
      </c>
      <c r="H518" s="3" t="s">
        <v>4387</v>
      </c>
      <c r="I518" s="3" t="s">
        <v>4388</v>
      </c>
      <c r="J518" s="3" t="s">
        <v>16</v>
      </c>
      <c r="K518" s="3" t="s">
        <v>4389</v>
      </c>
      <c r="L518" s="3" t="s">
        <v>4390</v>
      </c>
    </row>
    <row r="519" spans="1:12" x14ac:dyDescent="0.3">
      <c r="A519" s="3" t="s">
        <v>8211</v>
      </c>
      <c r="B519" s="3" t="s">
        <v>13</v>
      </c>
      <c r="C519" s="3">
        <v>225543</v>
      </c>
      <c r="D519" s="3">
        <v>1</v>
      </c>
      <c r="E519" s="3">
        <v>285</v>
      </c>
      <c r="F519" s="4">
        <v>7.5161900000000004E-135</v>
      </c>
      <c r="G519" s="3">
        <v>382.834</v>
      </c>
      <c r="H519" s="3" t="s">
        <v>4392</v>
      </c>
      <c r="I519" s="3" t="s">
        <v>4393</v>
      </c>
      <c r="J519" s="3" t="s">
        <v>16</v>
      </c>
      <c r="K519" s="3" t="s">
        <v>4394</v>
      </c>
      <c r="L519" s="3" t="s">
        <v>4395</v>
      </c>
    </row>
    <row r="520" spans="1:12" x14ac:dyDescent="0.3">
      <c r="A520" s="3" t="s">
        <v>8212</v>
      </c>
      <c r="B520" s="3" t="s">
        <v>13</v>
      </c>
      <c r="C520" s="3">
        <v>223602</v>
      </c>
      <c r="D520" s="3">
        <v>4</v>
      </c>
      <c r="E520" s="3">
        <v>237</v>
      </c>
      <c r="F520" s="4">
        <v>1.4992699999999999E-142</v>
      </c>
      <c r="G520" s="3">
        <v>398.13</v>
      </c>
      <c r="H520" s="3" t="s">
        <v>4402</v>
      </c>
      <c r="I520" s="3" t="s">
        <v>4403</v>
      </c>
      <c r="J520" s="3" t="s">
        <v>16</v>
      </c>
      <c r="K520" s="3" t="s">
        <v>4404</v>
      </c>
      <c r="L520" s="3" t="s">
        <v>4405</v>
      </c>
    </row>
    <row r="521" spans="1:12" x14ac:dyDescent="0.3">
      <c r="A521" s="3" t="s">
        <v>8213</v>
      </c>
      <c r="B521" s="3" t="s">
        <v>13</v>
      </c>
      <c r="C521" s="3">
        <v>223443</v>
      </c>
      <c r="D521" s="3">
        <v>6</v>
      </c>
      <c r="E521" s="3">
        <v>497</v>
      </c>
      <c r="F521" s="4">
        <v>2.8736899999999999E-139</v>
      </c>
      <c r="G521" s="3">
        <v>412.077</v>
      </c>
      <c r="H521" s="3" t="s">
        <v>872</v>
      </c>
      <c r="I521" s="3" t="s">
        <v>873</v>
      </c>
      <c r="J521" s="3" t="s">
        <v>16</v>
      </c>
      <c r="K521" s="3" t="s">
        <v>869</v>
      </c>
      <c r="L521" s="3" t="s">
        <v>874</v>
      </c>
    </row>
    <row r="522" spans="1:12" x14ac:dyDescent="0.3">
      <c r="A522" s="3" t="s">
        <v>8214</v>
      </c>
      <c r="B522" s="3" t="s">
        <v>13</v>
      </c>
      <c r="C522" s="3">
        <v>224183</v>
      </c>
      <c r="D522" s="3">
        <v>95</v>
      </c>
      <c r="E522" s="3">
        <v>494</v>
      </c>
      <c r="F522" s="4">
        <v>1.93667E-91</v>
      </c>
      <c r="G522" s="3">
        <v>289.52600000000001</v>
      </c>
      <c r="H522" s="3" t="s">
        <v>1381</v>
      </c>
      <c r="I522" s="3" t="s">
        <v>1382</v>
      </c>
      <c r="J522" s="3" t="s">
        <v>16</v>
      </c>
      <c r="K522" s="3" t="s">
        <v>1383</v>
      </c>
      <c r="L522" s="3" t="s">
        <v>1384</v>
      </c>
    </row>
    <row r="523" spans="1:12" x14ac:dyDescent="0.3">
      <c r="A523" s="3" t="s">
        <v>8214</v>
      </c>
      <c r="B523" s="3" t="s">
        <v>13</v>
      </c>
      <c r="C523" s="3">
        <v>225101</v>
      </c>
      <c r="D523" s="3">
        <v>531</v>
      </c>
      <c r="E523" s="3">
        <v>681</v>
      </c>
      <c r="F523" s="4">
        <v>1.17919E-59</v>
      </c>
      <c r="G523" s="3">
        <v>197.434</v>
      </c>
      <c r="H523" s="3" t="s">
        <v>1385</v>
      </c>
      <c r="I523" s="3" t="s">
        <v>1386</v>
      </c>
      <c r="J523" s="3" t="s">
        <v>16</v>
      </c>
      <c r="K523" s="3" t="s">
        <v>1387</v>
      </c>
      <c r="L523" s="3" t="s">
        <v>1388</v>
      </c>
    </row>
    <row r="524" spans="1:12" x14ac:dyDescent="0.3">
      <c r="A524" s="3" t="s">
        <v>8214</v>
      </c>
      <c r="B524" s="3" t="s">
        <v>13</v>
      </c>
      <c r="C524" s="3">
        <v>224184</v>
      </c>
      <c r="D524" s="3">
        <v>5</v>
      </c>
      <c r="E524" s="3">
        <v>91</v>
      </c>
      <c r="F524" s="4">
        <v>3.6382799999999998E-26</v>
      </c>
      <c r="G524" s="3">
        <v>102.373</v>
      </c>
      <c r="H524" s="3" t="s">
        <v>1389</v>
      </c>
      <c r="I524" s="3" t="s">
        <v>1390</v>
      </c>
      <c r="J524" s="3" t="s">
        <v>16</v>
      </c>
      <c r="K524" s="3" t="s">
        <v>1391</v>
      </c>
      <c r="L524" s="3" t="s">
        <v>1392</v>
      </c>
    </row>
    <row r="525" spans="1:12" x14ac:dyDescent="0.3">
      <c r="A525" s="3" t="s">
        <v>8215</v>
      </c>
      <c r="B525" s="3" t="s">
        <v>13</v>
      </c>
      <c r="C525" s="3">
        <v>225099</v>
      </c>
      <c r="D525" s="3">
        <v>1</v>
      </c>
      <c r="E525" s="3">
        <v>230</v>
      </c>
      <c r="F525" s="4">
        <v>5.9081399999999999E-62</v>
      </c>
      <c r="G525" s="3">
        <v>193.64400000000001</v>
      </c>
      <c r="H525" s="3" t="s">
        <v>4191</v>
      </c>
      <c r="I525" s="3" t="s">
        <v>4192</v>
      </c>
      <c r="J525" s="3" t="s">
        <v>16</v>
      </c>
      <c r="K525" s="3" t="s">
        <v>4193</v>
      </c>
      <c r="L525" s="3" t="s">
        <v>2901</v>
      </c>
    </row>
    <row r="526" spans="1:12" x14ac:dyDescent="0.3">
      <c r="A526" s="3" t="s">
        <v>8216</v>
      </c>
      <c r="B526" s="3" t="s">
        <v>13</v>
      </c>
      <c r="C526" s="3">
        <v>223589</v>
      </c>
      <c r="D526" s="3">
        <v>12</v>
      </c>
      <c r="E526" s="3">
        <v>322</v>
      </c>
      <c r="F526" s="4">
        <v>5.3515400000000002E-56</v>
      </c>
      <c r="G526" s="3">
        <v>194.96100000000001</v>
      </c>
      <c r="H526" s="3" t="s">
        <v>4410</v>
      </c>
      <c r="I526" s="3" t="s">
        <v>4411</v>
      </c>
      <c r="J526" s="3" t="s">
        <v>16</v>
      </c>
      <c r="K526" s="3" t="s">
        <v>196</v>
      </c>
      <c r="L526" s="3" t="s">
        <v>4412</v>
      </c>
    </row>
    <row r="527" spans="1:12" x14ac:dyDescent="0.3">
      <c r="A527" s="3" t="s">
        <v>8216</v>
      </c>
      <c r="B527" s="3" t="s">
        <v>25</v>
      </c>
      <c r="C527" s="3">
        <v>413465</v>
      </c>
      <c r="D527" s="3">
        <v>344</v>
      </c>
      <c r="E527" s="3">
        <v>559</v>
      </c>
      <c r="F527" s="4">
        <v>4.1364600000000003E-29</v>
      </c>
      <c r="G527" s="3">
        <v>117.514</v>
      </c>
      <c r="H527" s="3" t="s">
        <v>2598</v>
      </c>
      <c r="I527" s="3" t="s">
        <v>2599</v>
      </c>
      <c r="J527" s="3" t="s">
        <v>113</v>
      </c>
      <c r="K527" s="3" t="s">
        <v>16</v>
      </c>
      <c r="L527" s="3" t="s">
        <v>2600</v>
      </c>
    </row>
    <row r="528" spans="1:12" x14ac:dyDescent="0.3">
      <c r="A528" s="3" t="s">
        <v>8217</v>
      </c>
      <c r="B528" s="3" t="s">
        <v>13</v>
      </c>
      <c r="C528" s="3">
        <v>223704</v>
      </c>
      <c r="D528" s="3">
        <v>1</v>
      </c>
      <c r="E528" s="3">
        <v>250</v>
      </c>
      <c r="F528" s="4">
        <v>5.6654799999999996E-85</v>
      </c>
      <c r="G528" s="3">
        <v>253.81800000000001</v>
      </c>
      <c r="H528" s="3" t="s">
        <v>4414</v>
      </c>
      <c r="I528" s="3" t="s">
        <v>4415</v>
      </c>
      <c r="J528" s="3" t="s">
        <v>16</v>
      </c>
      <c r="K528" s="3" t="s">
        <v>4416</v>
      </c>
      <c r="L528" s="3" t="s">
        <v>4417</v>
      </c>
    </row>
    <row r="529" spans="1:12" x14ac:dyDescent="0.3">
      <c r="A529" s="3" t="s">
        <v>8218</v>
      </c>
      <c r="B529" s="3" t="s">
        <v>13</v>
      </c>
      <c r="C529" s="3">
        <v>223222</v>
      </c>
      <c r="D529" s="3">
        <v>94</v>
      </c>
      <c r="E529" s="3">
        <v>440</v>
      </c>
      <c r="F529" s="4">
        <v>6.1951899999999997E-108</v>
      </c>
      <c r="G529" s="3">
        <v>322.80200000000002</v>
      </c>
      <c r="H529" s="3" t="s">
        <v>4419</v>
      </c>
      <c r="I529" s="3" t="s">
        <v>4420</v>
      </c>
      <c r="J529" s="3" t="s">
        <v>16</v>
      </c>
      <c r="K529" s="3" t="s">
        <v>4421</v>
      </c>
      <c r="L529" s="3" t="s">
        <v>4422</v>
      </c>
    </row>
    <row r="530" spans="1:12" x14ac:dyDescent="0.3">
      <c r="A530" s="3" t="s">
        <v>8218</v>
      </c>
      <c r="B530" s="3" t="s">
        <v>25</v>
      </c>
      <c r="C530" s="3">
        <v>412235</v>
      </c>
      <c r="D530" s="3">
        <v>10</v>
      </c>
      <c r="E530" s="3">
        <v>133</v>
      </c>
      <c r="F530" s="4">
        <v>3.6183599999999998E-10</v>
      </c>
      <c r="G530" s="3">
        <v>58.094200000000001</v>
      </c>
      <c r="H530" s="3" t="s">
        <v>4423</v>
      </c>
      <c r="I530" s="3" t="s">
        <v>4424</v>
      </c>
      <c r="J530" s="3" t="s">
        <v>16</v>
      </c>
      <c r="K530" s="3" t="s">
        <v>16</v>
      </c>
      <c r="L530" s="3" t="s">
        <v>4425</v>
      </c>
    </row>
    <row r="531" spans="1:12" x14ac:dyDescent="0.3">
      <c r="A531" s="3" t="s">
        <v>8219</v>
      </c>
      <c r="B531" s="3" t="s">
        <v>13</v>
      </c>
      <c r="C531" s="3">
        <v>223301</v>
      </c>
      <c r="D531" s="3">
        <v>1</v>
      </c>
      <c r="E531" s="3">
        <v>306</v>
      </c>
      <c r="F531" s="4">
        <v>5.5010099999999999E-155</v>
      </c>
      <c r="G531" s="3">
        <v>435.50700000000001</v>
      </c>
      <c r="H531" s="3" t="s">
        <v>4427</v>
      </c>
      <c r="I531" s="3" t="s">
        <v>4428</v>
      </c>
      <c r="J531" s="3" t="s">
        <v>16</v>
      </c>
      <c r="K531" s="3" t="s">
        <v>4429</v>
      </c>
      <c r="L531" s="3" t="s">
        <v>4430</v>
      </c>
    </row>
    <row r="532" spans="1:12" x14ac:dyDescent="0.3">
      <c r="A532" s="3" t="s">
        <v>8220</v>
      </c>
      <c r="B532" s="3" t="s">
        <v>13</v>
      </c>
      <c r="C532" s="3">
        <v>224119</v>
      </c>
      <c r="D532" s="3">
        <v>1</v>
      </c>
      <c r="E532" s="3">
        <v>788</v>
      </c>
      <c r="F532" s="3">
        <v>0</v>
      </c>
      <c r="G532" s="3">
        <v>925.96500000000003</v>
      </c>
      <c r="H532" s="3" t="s">
        <v>4432</v>
      </c>
      <c r="I532" s="3" t="s">
        <v>4433</v>
      </c>
      <c r="J532" s="3" t="s">
        <v>16</v>
      </c>
      <c r="K532" s="3" t="s">
        <v>4434</v>
      </c>
      <c r="L532" s="3" t="s">
        <v>4435</v>
      </c>
    </row>
    <row r="533" spans="1:12" x14ac:dyDescent="0.3">
      <c r="A533" s="3" t="s">
        <v>8221</v>
      </c>
      <c r="B533" s="3" t="s">
        <v>13</v>
      </c>
      <c r="C533" s="3">
        <v>224672</v>
      </c>
      <c r="D533" s="3">
        <v>2</v>
      </c>
      <c r="E533" s="3">
        <v>71</v>
      </c>
      <c r="F533" s="4">
        <v>1.28934E-17</v>
      </c>
      <c r="G533" s="3">
        <v>70.415000000000006</v>
      </c>
      <c r="H533" s="3" t="s">
        <v>4437</v>
      </c>
      <c r="I533" s="3" t="s">
        <v>4438</v>
      </c>
      <c r="J533" s="3" t="s">
        <v>16</v>
      </c>
      <c r="K533" s="3" t="s">
        <v>4439</v>
      </c>
      <c r="L533" s="3" t="s">
        <v>4440</v>
      </c>
    </row>
    <row r="534" spans="1:12" x14ac:dyDescent="0.3">
      <c r="A534" s="3" t="s">
        <v>8222</v>
      </c>
      <c r="B534" s="3" t="s">
        <v>13</v>
      </c>
      <c r="C534" s="3">
        <v>223272</v>
      </c>
      <c r="D534" s="3">
        <v>4</v>
      </c>
      <c r="E534" s="3">
        <v>191</v>
      </c>
      <c r="F534" s="4">
        <v>2.2900399999999999E-105</v>
      </c>
      <c r="G534" s="3">
        <v>300.60199999999998</v>
      </c>
      <c r="H534" s="3" t="s">
        <v>4442</v>
      </c>
      <c r="I534" s="3" t="s">
        <v>4443</v>
      </c>
      <c r="J534" s="3" t="s">
        <v>16</v>
      </c>
      <c r="K534" s="3" t="s">
        <v>4444</v>
      </c>
      <c r="L534" s="3" t="s">
        <v>4445</v>
      </c>
    </row>
    <row r="535" spans="1:12" x14ac:dyDescent="0.3">
      <c r="A535" s="3" t="s">
        <v>8223</v>
      </c>
      <c r="B535" s="3" t="s">
        <v>13</v>
      </c>
      <c r="C535" s="3">
        <v>224218</v>
      </c>
      <c r="D535" s="3">
        <v>294</v>
      </c>
      <c r="E535" s="3">
        <v>653</v>
      </c>
      <c r="F535" s="4">
        <v>1.1335399999999999E-122</v>
      </c>
      <c r="G535" s="3">
        <v>367.68200000000002</v>
      </c>
      <c r="H535" s="3" t="s">
        <v>4447</v>
      </c>
      <c r="I535" s="3" t="s">
        <v>4448</v>
      </c>
      <c r="J535" s="3" t="s">
        <v>16</v>
      </c>
      <c r="K535" s="3" t="s">
        <v>1383</v>
      </c>
      <c r="L535" s="3" t="s">
        <v>4449</v>
      </c>
    </row>
    <row r="536" spans="1:12" x14ac:dyDescent="0.3">
      <c r="A536" s="3" t="s">
        <v>8223</v>
      </c>
      <c r="B536" s="3" t="s">
        <v>13</v>
      </c>
      <c r="C536" s="3">
        <v>224362</v>
      </c>
      <c r="D536" s="3">
        <v>169</v>
      </c>
      <c r="E536" s="3">
        <v>287</v>
      </c>
      <c r="F536" s="4">
        <v>8.7360699999999997E-48</v>
      </c>
      <c r="G536" s="3">
        <v>163.62100000000001</v>
      </c>
      <c r="H536" s="3" t="s">
        <v>4450</v>
      </c>
      <c r="I536" s="3" t="s">
        <v>4451</v>
      </c>
      <c r="J536" s="3" t="s">
        <v>16</v>
      </c>
      <c r="K536" s="3" t="s">
        <v>4128</v>
      </c>
      <c r="L536" s="3" t="s">
        <v>4452</v>
      </c>
    </row>
    <row r="537" spans="1:12" x14ac:dyDescent="0.3">
      <c r="A537" s="3" t="s">
        <v>8223</v>
      </c>
      <c r="B537" s="3" t="s">
        <v>13</v>
      </c>
      <c r="C537" s="3">
        <v>224676</v>
      </c>
      <c r="D537" s="3">
        <v>2</v>
      </c>
      <c r="E537" s="3">
        <v>147</v>
      </c>
      <c r="F537" s="4">
        <v>1.27405E-45</v>
      </c>
      <c r="G537" s="3">
        <v>159.02799999999999</v>
      </c>
      <c r="H537" s="3" t="s">
        <v>4136</v>
      </c>
      <c r="I537" s="3" t="s">
        <v>4137</v>
      </c>
      <c r="J537" s="3" t="s">
        <v>16</v>
      </c>
      <c r="K537" s="3" t="s">
        <v>4138</v>
      </c>
      <c r="L537" s="3" t="s">
        <v>4139</v>
      </c>
    </row>
    <row r="538" spans="1:12" x14ac:dyDescent="0.3">
      <c r="A538" s="3" t="s">
        <v>8224</v>
      </c>
      <c r="B538" s="3" t="s">
        <v>13</v>
      </c>
      <c r="C538" s="3">
        <v>224030</v>
      </c>
      <c r="D538" s="3">
        <v>1</v>
      </c>
      <c r="E538" s="3">
        <v>303</v>
      </c>
      <c r="F538" s="4">
        <v>8.7952999999999997E-139</v>
      </c>
      <c r="G538" s="3">
        <v>394.27600000000001</v>
      </c>
      <c r="H538" s="3" t="s">
        <v>4454</v>
      </c>
      <c r="I538" s="3" t="s">
        <v>4455</v>
      </c>
      <c r="J538" s="3" t="s">
        <v>16</v>
      </c>
      <c r="K538" s="3" t="s">
        <v>3588</v>
      </c>
      <c r="L538" s="3" t="s">
        <v>4456</v>
      </c>
    </row>
    <row r="539" spans="1:12" x14ac:dyDescent="0.3">
      <c r="A539" s="3" t="s">
        <v>8225</v>
      </c>
      <c r="B539" s="3" t="s">
        <v>13</v>
      </c>
      <c r="C539" s="3">
        <v>224268</v>
      </c>
      <c r="D539" s="3">
        <v>1</v>
      </c>
      <c r="E539" s="3">
        <v>231</v>
      </c>
      <c r="F539" s="4">
        <v>1.7890200000000002E-77</v>
      </c>
      <c r="G539" s="3">
        <v>233.66499999999999</v>
      </c>
      <c r="H539" s="3" t="s">
        <v>4146</v>
      </c>
      <c r="I539" s="3" t="s">
        <v>4147</v>
      </c>
      <c r="J539" s="3" t="s">
        <v>16</v>
      </c>
      <c r="K539" s="3" t="s">
        <v>4148</v>
      </c>
      <c r="L539" s="3" t="s">
        <v>4149</v>
      </c>
    </row>
    <row r="540" spans="1:12" x14ac:dyDescent="0.3">
      <c r="A540" s="3" t="s">
        <v>8226</v>
      </c>
      <c r="B540" s="3" t="s">
        <v>13</v>
      </c>
      <c r="C540" s="3">
        <v>224398</v>
      </c>
      <c r="D540" s="3">
        <v>1</v>
      </c>
      <c r="E540" s="3">
        <v>304</v>
      </c>
      <c r="F540" s="4">
        <v>7.8759300000000001E-112</v>
      </c>
      <c r="G540" s="3">
        <v>325.82</v>
      </c>
      <c r="H540" s="3" t="s">
        <v>4459</v>
      </c>
      <c r="I540" s="3" t="s">
        <v>4460</v>
      </c>
      <c r="J540" s="3" t="s">
        <v>16</v>
      </c>
      <c r="K540" s="3" t="s">
        <v>4461</v>
      </c>
      <c r="L540" s="3" t="s">
        <v>4462</v>
      </c>
    </row>
    <row r="541" spans="1:12" x14ac:dyDescent="0.3">
      <c r="A541" s="3" t="s">
        <v>8227</v>
      </c>
      <c r="B541" s="3" t="s">
        <v>13</v>
      </c>
      <c r="C541" s="3">
        <v>223468</v>
      </c>
      <c r="D541" s="3">
        <v>1</v>
      </c>
      <c r="E541" s="3">
        <v>318</v>
      </c>
      <c r="F541" s="4">
        <v>2.3059799999999999E-120</v>
      </c>
      <c r="G541" s="3">
        <v>348.86799999999999</v>
      </c>
      <c r="H541" s="3" t="s">
        <v>4464</v>
      </c>
      <c r="I541" s="3" t="s">
        <v>4465</v>
      </c>
      <c r="J541" s="3" t="s">
        <v>16</v>
      </c>
      <c r="K541" s="3" t="s">
        <v>4466</v>
      </c>
      <c r="L541" s="3" t="s">
        <v>4467</v>
      </c>
    </row>
    <row r="542" spans="1:12" x14ac:dyDescent="0.3">
      <c r="A542" s="3" t="s">
        <v>8228</v>
      </c>
      <c r="B542" s="3" t="s">
        <v>13</v>
      </c>
      <c r="C542" s="3">
        <v>223852</v>
      </c>
      <c r="D542" s="3">
        <v>4</v>
      </c>
      <c r="E542" s="3">
        <v>135</v>
      </c>
      <c r="F542" s="4">
        <v>2.5160400000000002E-40</v>
      </c>
      <c r="G542" s="3">
        <v>131.667</v>
      </c>
      <c r="H542" s="3" t="s">
        <v>4473</v>
      </c>
      <c r="I542" s="3" t="s">
        <v>4474</v>
      </c>
      <c r="J542" s="3" t="s">
        <v>16</v>
      </c>
      <c r="K542" s="3" t="s">
        <v>4423</v>
      </c>
      <c r="L542" s="3" t="s">
        <v>4475</v>
      </c>
    </row>
    <row r="543" spans="1:12" x14ac:dyDescent="0.3">
      <c r="A543" s="3" t="s">
        <v>8229</v>
      </c>
      <c r="B543" s="3" t="s">
        <v>13</v>
      </c>
      <c r="C543" s="3">
        <v>223309</v>
      </c>
      <c r="D543" s="3">
        <v>1</v>
      </c>
      <c r="E543" s="3">
        <v>129</v>
      </c>
      <c r="F543" s="4">
        <v>3.60967E-53</v>
      </c>
      <c r="G543" s="3">
        <v>165.815</v>
      </c>
      <c r="H543" s="3" t="s">
        <v>4478</v>
      </c>
      <c r="I543" s="3" t="s">
        <v>4479</v>
      </c>
      <c r="J543" s="3" t="s">
        <v>16</v>
      </c>
      <c r="K543" s="3" t="s">
        <v>4480</v>
      </c>
      <c r="L543" s="3" t="s">
        <v>4481</v>
      </c>
    </row>
    <row r="544" spans="1:12" x14ac:dyDescent="0.3">
      <c r="A544" s="3" t="s">
        <v>8230</v>
      </c>
      <c r="B544" s="3" t="s">
        <v>13</v>
      </c>
      <c r="C544" s="3">
        <v>223085</v>
      </c>
      <c r="D544" s="3">
        <v>1</v>
      </c>
      <c r="E544" s="3">
        <v>351</v>
      </c>
      <c r="F544" s="4">
        <v>4.13832E-99</v>
      </c>
      <c r="G544" s="3">
        <v>298.18599999999998</v>
      </c>
      <c r="H544" s="3" t="s">
        <v>2427</v>
      </c>
      <c r="I544" s="3" t="s">
        <v>2428</v>
      </c>
      <c r="J544" s="3" t="s">
        <v>16</v>
      </c>
      <c r="K544" s="3" t="s">
        <v>2429</v>
      </c>
      <c r="L544" s="3" t="s">
        <v>2430</v>
      </c>
    </row>
    <row r="545" spans="1:12" x14ac:dyDescent="0.3">
      <c r="A545" s="3" t="s">
        <v>8231</v>
      </c>
      <c r="B545" s="3" t="s">
        <v>13</v>
      </c>
      <c r="C545" s="3">
        <v>223256</v>
      </c>
      <c r="D545" s="3">
        <v>1</v>
      </c>
      <c r="E545" s="3">
        <v>941</v>
      </c>
      <c r="F545" s="3">
        <v>0</v>
      </c>
      <c r="G545" s="3">
        <v>1751.32</v>
      </c>
      <c r="H545" s="3" t="s">
        <v>4484</v>
      </c>
      <c r="I545" s="3" t="s">
        <v>4485</v>
      </c>
      <c r="J545" s="3" t="s">
        <v>16</v>
      </c>
      <c r="K545" s="3" t="s">
        <v>4486</v>
      </c>
      <c r="L545" s="3" t="s">
        <v>4487</v>
      </c>
    </row>
    <row r="546" spans="1:12" x14ac:dyDescent="0.3">
      <c r="A546" s="3" t="s">
        <v>8232</v>
      </c>
      <c r="B546" s="3" t="s">
        <v>13</v>
      </c>
      <c r="C546" s="3">
        <v>224055</v>
      </c>
      <c r="D546" s="3">
        <v>1</v>
      </c>
      <c r="E546" s="3">
        <v>576</v>
      </c>
      <c r="F546" s="4">
        <v>1.07667E-162</v>
      </c>
      <c r="G546" s="3">
        <v>475.76499999999999</v>
      </c>
      <c r="H546" s="3" t="s">
        <v>1267</v>
      </c>
      <c r="I546" s="3" t="s">
        <v>1268</v>
      </c>
      <c r="J546" s="3" t="s">
        <v>16</v>
      </c>
      <c r="K546" s="3" t="s">
        <v>1269</v>
      </c>
      <c r="L546" s="3" t="s">
        <v>1270</v>
      </c>
    </row>
    <row r="547" spans="1:12" x14ac:dyDescent="0.3">
      <c r="A547" s="3" t="s">
        <v>8233</v>
      </c>
      <c r="B547" s="3" t="s">
        <v>13</v>
      </c>
      <c r="C547" s="3">
        <v>224055</v>
      </c>
      <c r="D547" s="3">
        <v>20</v>
      </c>
      <c r="E547" s="3">
        <v>593</v>
      </c>
      <c r="F547" s="4">
        <v>1.38653E-155</v>
      </c>
      <c r="G547" s="3">
        <v>458.04599999999999</v>
      </c>
      <c r="H547" s="3" t="s">
        <v>1267</v>
      </c>
      <c r="I547" s="3" t="s">
        <v>1268</v>
      </c>
      <c r="J547" s="3" t="s">
        <v>16</v>
      </c>
      <c r="K547" s="3" t="s">
        <v>1269</v>
      </c>
      <c r="L547" s="3" t="s">
        <v>1270</v>
      </c>
    </row>
    <row r="548" spans="1:12" x14ac:dyDescent="0.3">
      <c r="A548" s="3" t="s">
        <v>8234</v>
      </c>
      <c r="B548" s="3" t="s">
        <v>13</v>
      </c>
      <c r="C548" s="3">
        <v>224055</v>
      </c>
      <c r="D548" s="3">
        <v>37</v>
      </c>
      <c r="E548" s="3">
        <v>524</v>
      </c>
      <c r="F548" s="4">
        <v>7.8599399999999995E-69</v>
      </c>
      <c r="G548" s="3">
        <v>231.16399999999999</v>
      </c>
      <c r="H548" s="3" t="s">
        <v>1267</v>
      </c>
      <c r="I548" s="3" t="s">
        <v>1268</v>
      </c>
      <c r="J548" s="3" t="s">
        <v>16</v>
      </c>
      <c r="K548" s="3" t="s">
        <v>1269</v>
      </c>
      <c r="L548" s="3" t="s">
        <v>1270</v>
      </c>
    </row>
    <row r="549" spans="1:12" x14ac:dyDescent="0.3">
      <c r="A549" s="3" t="s">
        <v>8235</v>
      </c>
      <c r="B549" s="3" t="s">
        <v>25</v>
      </c>
      <c r="C549" s="3">
        <v>414067</v>
      </c>
      <c r="D549" s="3">
        <v>15</v>
      </c>
      <c r="E549" s="3">
        <v>145</v>
      </c>
      <c r="F549" s="4">
        <v>9.4749200000000002E-7</v>
      </c>
      <c r="G549" s="3">
        <v>46.199800000000003</v>
      </c>
      <c r="H549" s="3" t="s">
        <v>2102</v>
      </c>
      <c r="I549" s="3" t="s">
        <v>2424</v>
      </c>
      <c r="J549" s="3" t="s">
        <v>99</v>
      </c>
      <c r="K549" s="3" t="s">
        <v>16</v>
      </c>
      <c r="L549" s="3" t="s">
        <v>2425</v>
      </c>
    </row>
    <row r="550" spans="1:12" x14ac:dyDescent="0.3">
      <c r="A550" s="3" t="s">
        <v>8236</v>
      </c>
      <c r="B550" s="3" t="s">
        <v>25</v>
      </c>
      <c r="C550" s="3">
        <v>419666</v>
      </c>
      <c r="D550" s="3">
        <v>1</v>
      </c>
      <c r="E550" s="3">
        <v>239</v>
      </c>
      <c r="F550" s="4">
        <v>2.3466700000000001E-64</v>
      </c>
      <c r="G550" s="3">
        <v>201.11799999999999</v>
      </c>
      <c r="H550" s="3" t="s">
        <v>621</v>
      </c>
      <c r="I550" s="3" t="s">
        <v>3226</v>
      </c>
      <c r="J550" s="3" t="s">
        <v>16</v>
      </c>
      <c r="K550" s="3" t="s">
        <v>16</v>
      </c>
      <c r="L550" s="3" t="s">
        <v>3227</v>
      </c>
    </row>
    <row r="551" spans="1:12" x14ac:dyDescent="0.3">
      <c r="A551" s="3" t="s">
        <v>8237</v>
      </c>
      <c r="B551" s="3" t="s">
        <v>13</v>
      </c>
      <c r="C551" s="3">
        <v>224399</v>
      </c>
      <c r="D551" s="3">
        <v>2</v>
      </c>
      <c r="E551" s="3">
        <v>308</v>
      </c>
      <c r="F551" s="4">
        <v>8.3251600000000005E-132</v>
      </c>
      <c r="G551" s="3">
        <v>377.02499999999998</v>
      </c>
      <c r="H551" s="3" t="s">
        <v>4493</v>
      </c>
      <c r="I551" s="3" t="s">
        <v>4494</v>
      </c>
      <c r="J551" s="3" t="s">
        <v>16</v>
      </c>
      <c r="K551" s="3" t="s">
        <v>1106</v>
      </c>
      <c r="L551" s="3" t="s">
        <v>4495</v>
      </c>
    </row>
    <row r="552" spans="1:12" x14ac:dyDescent="0.3">
      <c r="A552" s="3" t="s">
        <v>8238</v>
      </c>
      <c r="B552" s="3" t="s">
        <v>13</v>
      </c>
      <c r="C552" s="3">
        <v>223765</v>
      </c>
      <c r="D552" s="3">
        <v>5</v>
      </c>
      <c r="E552" s="3">
        <v>184</v>
      </c>
      <c r="F552" s="4">
        <v>1.15703E-8</v>
      </c>
      <c r="G552" s="3">
        <v>52.918599999999998</v>
      </c>
      <c r="H552" s="3" t="s">
        <v>186</v>
      </c>
      <c r="I552" s="3" t="s">
        <v>187</v>
      </c>
      <c r="J552" s="3" t="s">
        <v>16</v>
      </c>
      <c r="K552" s="3" t="s">
        <v>188</v>
      </c>
      <c r="L552" s="3" t="s">
        <v>189</v>
      </c>
    </row>
    <row r="553" spans="1:12" x14ac:dyDescent="0.3">
      <c r="A553" s="3" t="s">
        <v>8239</v>
      </c>
      <c r="B553" s="3" t="s">
        <v>25</v>
      </c>
      <c r="C553" s="3">
        <v>224084</v>
      </c>
      <c r="D553" s="3">
        <v>30</v>
      </c>
      <c r="E553" s="3">
        <v>322</v>
      </c>
      <c r="F553" s="4">
        <v>6.6329000000000001E-80</v>
      </c>
      <c r="G553" s="3">
        <v>246.81800000000001</v>
      </c>
      <c r="H553" s="3" t="s">
        <v>820</v>
      </c>
      <c r="I553" s="3" t="s">
        <v>8240</v>
      </c>
      <c r="J553" s="3" t="s">
        <v>16</v>
      </c>
      <c r="K553" s="3" t="s">
        <v>16</v>
      </c>
      <c r="L553" s="3" t="s">
        <v>821</v>
      </c>
    </row>
    <row r="554" spans="1:12" x14ac:dyDescent="0.3">
      <c r="A554" s="3" t="s">
        <v>8241</v>
      </c>
      <c r="B554" s="3" t="s">
        <v>25</v>
      </c>
      <c r="C554" s="3">
        <v>417454</v>
      </c>
      <c r="D554" s="3">
        <v>4</v>
      </c>
      <c r="E554" s="3">
        <v>209</v>
      </c>
      <c r="F554" s="4">
        <v>6.2581599999999999E-14</v>
      </c>
      <c r="G554" s="3">
        <v>68.150199999999998</v>
      </c>
      <c r="H554" s="3" t="s">
        <v>200</v>
      </c>
      <c r="I554" s="3" t="s">
        <v>201</v>
      </c>
      <c r="J554" s="3" t="s">
        <v>16</v>
      </c>
      <c r="K554" s="3" t="s">
        <v>16</v>
      </c>
      <c r="L554" s="3" t="s">
        <v>202</v>
      </c>
    </row>
    <row r="555" spans="1:12" x14ac:dyDescent="0.3">
      <c r="A555" s="3" t="s">
        <v>8242</v>
      </c>
      <c r="B555" s="3" t="s">
        <v>13</v>
      </c>
      <c r="C555" s="3">
        <v>223959</v>
      </c>
      <c r="D555" s="3">
        <v>3</v>
      </c>
      <c r="E555" s="3">
        <v>237</v>
      </c>
      <c r="F555" s="4">
        <v>8.4773200000000006E-62</v>
      </c>
      <c r="G555" s="3">
        <v>193.881</v>
      </c>
      <c r="H555" s="3" t="s">
        <v>721</v>
      </c>
      <c r="I555" s="3" t="s">
        <v>722</v>
      </c>
      <c r="J555" s="3" t="s">
        <v>16</v>
      </c>
      <c r="K555" s="3" t="s">
        <v>621</v>
      </c>
      <c r="L555" s="3" t="s">
        <v>723</v>
      </c>
    </row>
    <row r="556" spans="1:12" x14ac:dyDescent="0.3">
      <c r="A556" s="3" t="s">
        <v>8243</v>
      </c>
      <c r="B556" s="3" t="s">
        <v>13</v>
      </c>
      <c r="C556" s="3">
        <v>223562</v>
      </c>
      <c r="D556" s="3">
        <v>1</v>
      </c>
      <c r="E556" s="3">
        <v>522</v>
      </c>
      <c r="F556" s="4">
        <v>1.1121499999999999E-161</v>
      </c>
      <c r="G556" s="3">
        <v>469.80900000000003</v>
      </c>
      <c r="H556" s="3" t="s">
        <v>239</v>
      </c>
      <c r="I556" s="3" t="s">
        <v>240</v>
      </c>
      <c r="J556" s="3" t="s">
        <v>16</v>
      </c>
      <c r="K556" s="3" t="s">
        <v>241</v>
      </c>
      <c r="L556" s="3" t="s">
        <v>242</v>
      </c>
    </row>
    <row r="557" spans="1:12" x14ac:dyDescent="0.3">
      <c r="A557" s="3" t="s">
        <v>8244</v>
      </c>
      <c r="B557" s="3" t="s">
        <v>13</v>
      </c>
      <c r="C557" s="3">
        <v>223221</v>
      </c>
      <c r="D557" s="3">
        <v>1</v>
      </c>
      <c r="E557" s="3">
        <v>532</v>
      </c>
      <c r="F557" s="3">
        <v>0</v>
      </c>
      <c r="G557" s="3">
        <v>727.91899999999998</v>
      </c>
      <c r="H557" s="3" t="s">
        <v>4514</v>
      </c>
      <c r="I557" s="3" t="s">
        <v>4515</v>
      </c>
      <c r="J557" s="3" t="s">
        <v>16</v>
      </c>
      <c r="K557" s="3" t="s">
        <v>4516</v>
      </c>
      <c r="L557" s="3" t="s">
        <v>4517</v>
      </c>
    </row>
    <row r="558" spans="1:12" x14ac:dyDescent="0.3">
      <c r="A558" s="3" t="s">
        <v>8244</v>
      </c>
      <c r="B558" s="3" t="s">
        <v>13</v>
      </c>
      <c r="C558" s="3">
        <v>223151</v>
      </c>
      <c r="D558" s="3">
        <v>561</v>
      </c>
      <c r="E558" s="3">
        <v>666</v>
      </c>
      <c r="F558" s="4">
        <v>8.3657600000000002E-29</v>
      </c>
      <c r="G558" s="3">
        <v>111.27800000000001</v>
      </c>
      <c r="H558" s="3" t="s">
        <v>1664</v>
      </c>
      <c r="I558" s="3" t="s">
        <v>1665</v>
      </c>
      <c r="J558" s="3" t="s">
        <v>16</v>
      </c>
      <c r="K558" s="3" t="s">
        <v>1666</v>
      </c>
      <c r="L558" s="3" t="s">
        <v>1667</v>
      </c>
    </row>
    <row r="559" spans="1:12" x14ac:dyDescent="0.3">
      <c r="A559" s="3" t="s">
        <v>8245</v>
      </c>
      <c r="B559" s="3" t="s">
        <v>13</v>
      </c>
      <c r="C559" s="3">
        <v>223635</v>
      </c>
      <c r="D559" s="3">
        <v>5</v>
      </c>
      <c r="E559" s="3">
        <v>252</v>
      </c>
      <c r="F559" s="4">
        <v>4.6628300000000002E-31</v>
      </c>
      <c r="G559" s="3">
        <v>115.587</v>
      </c>
      <c r="H559" s="3" t="s">
        <v>234</v>
      </c>
      <c r="I559" s="3" t="s">
        <v>235</v>
      </c>
      <c r="J559" s="3" t="s">
        <v>16</v>
      </c>
      <c r="K559" s="3" t="s">
        <v>236</v>
      </c>
      <c r="L559" s="3" t="s">
        <v>237</v>
      </c>
    </row>
    <row r="560" spans="1:12" x14ac:dyDescent="0.3">
      <c r="A560" s="3" t="s">
        <v>8246</v>
      </c>
      <c r="B560" s="3" t="s">
        <v>25</v>
      </c>
      <c r="C560" s="3">
        <v>226657</v>
      </c>
      <c r="D560" s="3">
        <v>22</v>
      </c>
      <c r="E560" s="3">
        <v>238</v>
      </c>
      <c r="F560" s="4">
        <v>1.78069E-27</v>
      </c>
      <c r="G560" s="3">
        <v>107.504</v>
      </c>
      <c r="H560" s="3" t="s">
        <v>4524</v>
      </c>
      <c r="I560" s="3" t="s">
        <v>4525</v>
      </c>
      <c r="J560" s="3" t="s">
        <v>99</v>
      </c>
      <c r="K560" s="3" t="s">
        <v>16</v>
      </c>
      <c r="L560" s="3" t="s">
        <v>4526</v>
      </c>
    </row>
    <row r="561" spans="1:12" x14ac:dyDescent="0.3">
      <c r="A561" s="3" t="s">
        <v>8247</v>
      </c>
      <c r="B561" s="3" t="s">
        <v>25</v>
      </c>
      <c r="C561" s="3">
        <v>224639</v>
      </c>
      <c r="D561" s="3">
        <v>3</v>
      </c>
      <c r="E561" s="3">
        <v>125</v>
      </c>
      <c r="F561" s="4">
        <v>1.5258800000000001E-23</v>
      </c>
      <c r="G561" s="3">
        <v>88.087599999999995</v>
      </c>
      <c r="H561" s="3" t="s">
        <v>1586</v>
      </c>
      <c r="I561" s="3" t="s">
        <v>1587</v>
      </c>
      <c r="J561" s="3" t="s">
        <v>16</v>
      </c>
      <c r="K561" s="3" t="s">
        <v>16</v>
      </c>
      <c r="L561" s="3" t="s">
        <v>1588</v>
      </c>
    </row>
    <row r="562" spans="1:12" x14ac:dyDescent="0.3">
      <c r="A562" s="3" t="s">
        <v>8248</v>
      </c>
      <c r="B562" s="3" t="s">
        <v>13</v>
      </c>
      <c r="C562" s="3">
        <v>224055</v>
      </c>
      <c r="D562" s="3">
        <v>3</v>
      </c>
      <c r="E562" s="3">
        <v>528</v>
      </c>
      <c r="F562" s="4">
        <v>6.3987999999999999E-77</v>
      </c>
      <c r="G562" s="3">
        <v>252.73500000000001</v>
      </c>
      <c r="H562" s="3" t="s">
        <v>1267</v>
      </c>
      <c r="I562" s="3" t="s">
        <v>1268</v>
      </c>
      <c r="J562" s="3" t="s">
        <v>16</v>
      </c>
      <c r="K562" s="3" t="s">
        <v>1269</v>
      </c>
      <c r="L562" s="3" t="s">
        <v>1270</v>
      </c>
    </row>
    <row r="563" spans="1:12" x14ac:dyDescent="0.3">
      <c r="A563" s="3" t="s">
        <v>8249</v>
      </c>
      <c r="B563" s="3" t="s">
        <v>25</v>
      </c>
      <c r="C563" s="3">
        <v>224084</v>
      </c>
      <c r="D563" s="3">
        <v>33</v>
      </c>
      <c r="E563" s="3">
        <v>321</v>
      </c>
      <c r="F563" s="4">
        <v>3.4135800000000002E-61</v>
      </c>
      <c r="G563" s="3">
        <v>197.12700000000001</v>
      </c>
      <c r="H563" s="3" t="s">
        <v>820</v>
      </c>
      <c r="I563" s="3" t="s">
        <v>8240</v>
      </c>
      <c r="J563" s="3" t="s">
        <v>16</v>
      </c>
      <c r="K563" s="3" t="s">
        <v>16</v>
      </c>
      <c r="L563" s="3" t="s">
        <v>821</v>
      </c>
    </row>
    <row r="564" spans="1:12" x14ac:dyDescent="0.3">
      <c r="A564" s="3" t="s">
        <v>8250</v>
      </c>
      <c r="B564" s="3" t="s">
        <v>25</v>
      </c>
      <c r="C564" s="3">
        <v>412231</v>
      </c>
      <c r="D564" s="3">
        <v>7</v>
      </c>
      <c r="E564" s="3">
        <v>108</v>
      </c>
      <c r="F564" s="4">
        <v>1.5692299999999999E-13</v>
      </c>
      <c r="G564" s="3">
        <v>62.640300000000003</v>
      </c>
      <c r="H564" s="3" t="s">
        <v>4529</v>
      </c>
      <c r="I564" s="3" t="s">
        <v>4530</v>
      </c>
      <c r="J564" s="3" t="s">
        <v>74</v>
      </c>
      <c r="K564" s="3" t="s">
        <v>16</v>
      </c>
      <c r="L564" s="3" t="s">
        <v>4531</v>
      </c>
    </row>
    <row r="565" spans="1:12" x14ac:dyDescent="0.3">
      <c r="A565" s="3" t="s">
        <v>8251</v>
      </c>
      <c r="B565" s="3" t="s">
        <v>13</v>
      </c>
      <c r="C565" s="3">
        <v>224311</v>
      </c>
      <c r="D565" s="3">
        <v>1</v>
      </c>
      <c r="E565" s="3">
        <v>111</v>
      </c>
      <c r="F565" s="4">
        <v>6.4345299999999995E-33</v>
      </c>
      <c r="G565" s="3">
        <v>111.142</v>
      </c>
      <c r="H565" s="3" t="s">
        <v>795</v>
      </c>
      <c r="I565" s="3" t="s">
        <v>796</v>
      </c>
      <c r="J565" s="3" t="s">
        <v>16</v>
      </c>
      <c r="K565" s="3" t="s">
        <v>797</v>
      </c>
      <c r="L565" s="3" t="s">
        <v>798</v>
      </c>
    </row>
    <row r="566" spans="1:12" x14ac:dyDescent="0.3">
      <c r="A566" s="3" t="s">
        <v>8252</v>
      </c>
      <c r="B566" s="3" t="s">
        <v>25</v>
      </c>
      <c r="C566" s="3">
        <v>412899</v>
      </c>
      <c r="D566" s="3">
        <v>1</v>
      </c>
      <c r="E566" s="3">
        <v>183</v>
      </c>
      <c r="F566" s="4">
        <v>1.16863E-55</v>
      </c>
      <c r="G566" s="3">
        <v>173.755</v>
      </c>
      <c r="H566" s="3" t="s">
        <v>4544</v>
      </c>
      <c r="I566" s="3" t="s">
        <v>4545</v>
      </c>
      <c r="J566" s="3" t="s">
        <v>16</v>
      </c>
      <c r="K566" s="3" t="s">
        <v>16</v>
      </c>
      <c r="L566" s="3" t="s">
        <v>4546</v>
      </c>
    </row>
    <row r="567" spans="1:12" x14ac:dyDescent="0.3">
      <c r="A567" s="3" t="s">
        <v>8253</v>
      </c>
      <c r="B567" s="3" t="s">
        <v>13</v>
      </c>
      <c r="C567" s="3">
        <v>223927</v>
      </c>
      <c r="D567" s="3">
        <v>3</v>
      </c>
      <c r="E567" s="3">
        <v>114</v>
      </c>
      <c r="F567" s="4">
        <v>2.8278699999999999E-42</v>
      </c>
      <c r="G567" s="3">
        <v>134.667</v>
      </c>
      <c r="H567" s="3" t="s">
        <v>4548</v>
      </c>
      <c r="I567" s="3" t="s">
        <v>4549</v>
      </c>
      <c r="J567" s="3" t="s">
        <v>16</v>
      </c>
      <c r="K567" s="3" t="s">
        <v>4550</v>
      </c>
      <c r="L567" s="3" t="s">
        <v>4551</v>
      </c>
    </row>
    <row r="568" spans="1:12" x14ac:dyDescent="0.3">
      <c r="A568" s="3" t="s">
        <v>8254</v>
      </c>
      <c r="B568" s="3" t="s">
        <v>13</v>
      </c>
      <c r="C568" s="3">
        <v>223606</v>
      </c>
      <c r="D568" s="3">
        <v>316</v>
      </c>
      <c r="E568" s="3">
        <v>816</v>
      </c>
      <c r="F568" s="3">
        <v>0</v>
      </c>
      <c r="G568" s="3">
        <v>779.42399999999998</v>
      </c>
      <c r="H568" s="3" t="s">
        <v>4553</v>
      </c>
      <c r="I568" s="3" t="s">
        <v>4554</v>
      </c>
      <c r="J568" s="3" t="s">
        <v>16</v>
      </c>
      <c r="K568" s="3" t="s">
        <v>4555</v>
      </c>
      <c r="L568" s="3" t="s">
        <v>4556</v>
      </c>
    </row>
    <row r="569" spans="1:12" x14ac:dyDescent="0.3">
      <c r="A569" s="3" t="s">
        <v>8255</v>
      </c>
      <c r="B569" s="3" t="s">
        <v>13</v>
      </c>
      <c r="C569" s="3">
        <v>223273</v>
      </c>
      <c r="D569" s="3">
        <v>156</v>
      </c>
      <c r="E569" s="3">
        <v>346</v>
      </c>
      <c r="F569" s="4">
        <v>2.8040100000000001E-62</v>
      </c>
      <c r="G569" s="3">
        <v>198.994</v>
      </c>
      <c r="H569" s="3" t="s">
        <v>4568</v>
      </c>
      <c r="I569" s="3" t="s">
        <v>4569</v>
      </c>
      <c r="J569" s="3" t="s">
        <v>16</v>
      </c>
      <c r="K569" s="3" t="s">
        <v>4570</v>
      </c>
      <c r="L569" s="3" t="s">
        <v>4571</v>
      </c>
    </row>
    <row r="570" spans="1:12" x14ac:dyDescent="0.3">
      <c r="A570" s="3" t="s">
        <v>8256</v>
      </c>
      <c r="B570" s="3" t="s">
        <v>25</v>
      </c>
      <c r="C570" s="3">
        <v>412351</v>
      </c>
      <c r="D570" s="3">
        <v>1</v>
      </c>
      <c r="E570" s="3">
        <v>169</v>
      </c>
      <c r="F570" s="4">
        <v>3.84858E-11</v>
      </c>
      <c r="G570" s="3">
        <v>59.491700000000002</v>
      </c>
      <c r="H570" s="3" t="s">
        <v>797</v>
      </c>
      <c r="I570" s="3" t="s">
        <v>4578</v>
      </c>
      <c r="J570" s="3" t="s">
        <v>99</v>
      </c>
      <c r="K570" s="3" t="s">
        <v>16</v>
      </c>
      <c r="L570" s="3" t="s">
        <v>4579</v>
      </c>
    </row>
    <row r="571" spans="1:12" x14ac:dyDescent="0.3">
      <c r="A571" s="3" t="s">
        <v>8257</v>
      </c>
      <c r="B571" s="3" t="s">
        <v>25</v>
      </c>
      <c r="C571" s="3">
        <v>223864</v>
      </c>
      <c r="D571" s="3">
        <v>82</v>
      </c>
      <c r="E571" s="3">
        <v>414</v>
      </c>
      <c r="F571" s="4">
        <v>5.3660400000000001E-8</v>
      </c>
      <c r="G571" s="3">
        <v>54.645299999999999</v>
      </c>
      <c r="H571" s="3" t="s">
        <v>2114</v>
      </c>
      <c r="I571" s="3" t="s">
        <v>2115</v>
      </c>
      <c r="J571" s="3" t="s">
        <v>99</v>
      </c>
      <c r="K571" s="3" t="s">
        <v>16</v>
      </c>
      <c r="L571" s="3" t="s">
        <v>2116</v>
      </c>
    </row>
    <row r="572" spans="1:12" x14ac:dyDescent="0.3">
      <c r="A572" s="3" t="s">
        <v>8258</v>
      </c>
      <c r="B572" s="3" t="s">
        <v>25</v>
      </c>
      <c r="C572" s="3">
        <v>412238</v>
      </c>
      <c r="D572" s="3">
        <v>10</v>
      </c>
      <c r="E572" s="3">
        <v>167</v>
      </c>
      <c r="F572" s="4">
        <v>6.8787700000000002E-36</v>
      </c>
      <c r="G572" s="3">
        <v>122.48699999999999</v>
      </c>
      <c r="H572" s="3" t="s">
        <v>8259</v>
      </c>
      <c r="I572" s="3" t="s">
        <v>8260</v>
      </c>
      <c r="J572" s="3" t="s">
        <v>16</v>
      </c>
      <c r="K572" s="3" t="s">
        <v>16</v>
      </c>
      <c r="L572" s="3" t="s">
        <v>8261</v>
      </c>
    </row>
    <row r="573" spans="1:12" x14ac:dyDescent="0.3">
      <c r="A573" s="3" t="s">
        <v>8262</v>
      </c>
      <c r="B573" s="3" t="s">
        <v>13</v>
      </c>
      <c r="C573" s="3">
        <v>225814</v>
      </c>
      <c r="D573" s="3">
        <v>1</v>
      </c>
      <c r="E573" s="3">
        <v>577</v>
      </c>
      <c r="F573" s="3">
        <v>0</v>
      </c>
      <c r="G573" s="3">
        <v>546.55700000000002</v>
      </c>
      <c r="H573" s="3" t="s">
        <v>4582</v>
      </c>
      <c r="I573" s="3" t="s">
        <v>4583</v>
      </c>
      <c r="J573" s="3" t="s">
        <v>16</v>
      </c>
      <c r="K573" s="3" t="s">
        <v>4584</v>
      </c>
      <c r="L573" s="3" t="s">
        <v>4585</v>
      </c>
    </row>
    <row r="574" spans="1:12" x14ac:dyDescent="0.3">
      <c r="A574" s="3" t="s">
        <v>8263</v>
      </c>
      <c r="B574" s="3" t="s">
        <v>13</v>
      </c>
      <c r="C574" s="3">
        <v>225818</v>
      </c>
      <c r="D574" s="3">
        <v>1</v>
      </c>
      <c r="E574" s="3">
        <v>242</v>
      </c>
      <c r="F574" s="4">
        <v>4.7002500000000002E-64</v>
      </c>
      <c r="G574" s="3">
        <v>199.50899999999999</v>
      </c>
      <c r="H574" s="3" t="s">
        <v>2100</v>
      </c>
      <c r="I574" s="3" t="s">
        <v>2101</v>
      </c>
      <c r="J574" s="3" t="s">
        <v>16</v>
      </c>
      <c r="K574" s="3" t="s">
        <v>2102</v>
      </c>
      <c r="L574" s="3" t="s">
        <v>2103</v>
      </c>
    </row>
    <row r="575" spans="1:12" x14ac:dyDescent="0.3">
      <c r="A575" s="3" t="s">
        <v>8264</v>
      </c>
      <c r="B575" s="3" t="s">
        <v>25</v>
      </c>
      <c r="C575" s="3">
        <v>412463</v>
      </c>
      <c r="D575" s="3">
        <v>1</v>
      </c>
      <c r="E575" s="3">
        <v>226</v>
      </c>
      <c r="F575" s="4">
        <v>3.7080399999999999E-65</v>
      </c>
      <c r="G575" s="3">
        <v>201.261</v>
      </c>
      <c r="H575" s="3" t="s">
        <v>4595</v>
      </c>
      <c r="I575" s="3" t="s">
        <v>6989</v>
      </c>
      <c r="J575" s="3" t="s">
        <v>16</v>
      </c>
      <c r="K575" s="3" t="s">
        <v>16</v>
      </c>
      <c r="L575" s="3" t="s">
        <v>6990</v>
      </c>
    </row>
    <row r="576" spans="1:12" x14ac:dyDescent="0.3">
      <c r="A576" s="3" t="s">
        <v>8265</v>
      </c>
      <c r="B576" s="3" t="s">
        <v>25</v>
      </c>
      <c r="C576" s="3">
        <v>421695</v>
      </c>
      <c r="D576" s="3">
        <v>13</v>
      </c>
      <c r="E576" s="3">
        <v>181</v>
      </c>
      <c r="F576" s="3">
        <v>3.7999799999999999E-4</v>
      </c>
      <c r="G576" s="3">
        <v>42.215699999999998</v>
      </c>
      <c r="H576" s="3" t="s">
        <v>306</v>
      </c>
      <c r="I576" s="3" t="s">
        <v>307</v>
      </c>
      <c r="J576" s="3" t="s">
        <v>99</v>
      </c>
      <c r="K576" s="3" t="s">
        <v>16</v>
      </c>
      <c r="L576" s="3" t="s">
        <v>308</v>
      </c>
    </row>
    <row r="577" spans="1:12" x14ac:dyDescent="0.3">
      <c r="A577" s="3" t="s">
        <v>8266</v>
      </c>
      <c r="B577" s="3" t="s">
        <v>13</v>
      </c>
      <c r="C577" s="3">
        <v>223849</v>
      </c>
      <c r="D577" s="3">
        <v>1</v>
      </c>
      <c r="E577" s="3">
        <v>184</v>
      </c>
      <c r="F577" s="4">
        <v>9.1826599999999999E-32</v>
      </c>
      <c r="G577" s="3">
        <v>115.42400000000001</v>
      </c>
      <c r="H577" s="3" t="s">
        <v>4606</v>
      </c>
      <c r="I577" s="3" t="s">
        <v>4607</v>
      </c>
      <c r="J577" s="3" t="s">
        <v>16</v>
      </c>
      <c r="K577" s="3" t="s">
        <v>1353</v>
      </c>
      <c r="L577" s="3" t="s">
        <v>4608</v>
      </c>
    </row>
    <row r="578" spans="1:12" x14ac:dyDescent="0.3">
      <c r="A578" s="3" t="s">
        <v>8267</v>
      </c>
      <c r="B578" s="3" t="s">
        <v>13</v>
      </c>
      <c r="C578" s="3">
        <v>224401</v>
      </c>
      <c r="D578" s="3">
        <v>39</v>
      </c>
      <c r="E578" s="3">
        <v>300</v>
      </c>
      <c r="F578" s="4">
        <v>1.4349199999999999E-53</v>
      </c>
      <c r="G578" s="3">
        <v>175.286</v>
      </c>
      <c r="H578" s="3" t="s">
        <v>4610</v>
      </c>
      <c r="I578" s="3" t="s">
        <v>4611</v>
      </c>
      <c r="J578" s="3" t="s">
        <v>16</v>
      </c>
      <c r="K578" s="3" t="s">
        <v>369</v>
      </c>
      <c r="L578" s="3" t="s">
        <v>4612</v>
      </c>
    </row>
    <row r="579" spans="1:12" x14ac:dyDescent="0.3">
      <c r="A579" s="3" t="s">
        <v>8268</v>
      </c>
      <c r="B579" s="3" t="s">
        <v>25</v>
      </c>
      <c r="C579" s="3">
        <v>226138</v>
      </c>
      <c r="D579" s="3">
        <v>3</v>
      </c>
      <c r="E579" s="3">
        <v>395</v>
      </c>
      <c r="F579" s="4">
        <v>2.06995E-66</v>
      </c>
      <c r="G579" s="3">
        <v>216.876</v>
      </c>
      <c r="H579" s="3" t="s">
        <v>4614</v>
      </c>
      <c r="I579" s="3" t="s">
        <v>4615</v>
      </c>
      <c r="J579" s="3" t="s">
        <v>16</v>
      </c>
      <c r="K579" s="3" t="s">
        <v>16</v>
      </c>
      <c r="L579" s="3" t="s">
        <v>4616</v>
      </c>
    </row>
    <row r="580" spans="1:12" x14ac:dyDescent="0.3">
      <c r="A580" s="3" t="s">
        <v>8269</v>
      </c>
      <c r="B580" s="3" t="s">
        <v>13</v>
      </c>
      <c r="C580" s="3">
        <v>224246</v>
      </c>
      <c r="D580" s="3">
        <v>1</v>
      </c>
      <c r="E580" s="3">
        <v>151</v>
      </c>
      <c r="F580" s="4">
        <v>4.2623200000000001E-75</v>
      </c>
      <c r="G580" s="3">
        <v>220.95400000000001</v>
      </c>
      <c r="H580" s="3" t="s">
        <v>4618</v>
      </c>
      <c r="I580" s="3" t="s">
        <v>4619</v>
      </c>
      <c r="J580" s="3" t="s">
        <v>16</v>
      </c>
      <c r="K580" s="3" t="s">
        <v>4620</v>
      </c>
      <c r="L580" s="3" t="s">
        <v>4621</v>
      </c>
    </row>
    <row r="581" spans="1:12" x14ac:dyDescent="0.3">
      <c r="A581" s="3" t="s">
        <v>8270</v>
      </c>
      <c r="B581" s="3" t="s">
        <v>13</v>
      </c>
      <c r="C581" s="3">
        <v>223298</v>
      </c>
      <c r="D581" s="3">
        <v>1</v>
      </c>
      <c r="E581" s="3">
        <v>212</v>
      </c>
      <c r="F581" s="4">
        <v>7.6528200000000001E-83</v>
      </c>
      <c r="G581" s="3">
        <v>245.66900000000001</v>
      </c>
      <c r="H581" s="3" t="s">
        <v>4623</v>
      </c>
      <c r="I581" s="3" t="s">
        <v>4624</v>
      </c>
      <c r="J581" s="3" t="s">
        <v>16</v>
      </c>
      <c r="K581" s="3" t="s">
        <v>4625</v>
      </c>
      <c r="L581" s="3" t="s">
        <v>4626</v>
      </c>
    </row>
    <row r="582" spans="1:12" x14ac:dyDescent="0.3">
      <c r="A582" s="3" t="s">
        <v>8271</v>
      </c>
      <c r="B582" s="3" t="s">
        <v>13</v>
      </c>
      <c r="C582" s="3">
        <v>223584</v>
      </c>
      <c r="D582" s="3">
        <v>7</v>
      </c>
      <c r="E582" s="3">
        <v>257</v>
      </c>
      <c r="F582" s="4">
        <v>6.6354100000000002E-54</v>
      </c>
      <c r="G582" s="3">
        <v>175.27600000000001</v>
      </c>
      <c r="H582" s="3" t="s">
        <v>4628</v>
      </c>
      <c r="I582" s="3" t="s">
        <v>4629</v>
      </c>
      <c r="J582" s="3" t="s">
        <v>16</v>
      </c>
      <c r="K582" s="3" t="s">
        <v>196</v>
      </c>
      <c r="L582" s="3" t="s">
        <v>4630</v>
      </c>
    </row>
    <row r="583" spans="1:12" x14ac:dyDescent="0.3">
      <c r="A583" s="3" t="s">
        <v>8272</v>
      </c>
      <c r="B583" s="3" t="s">
        <v>25</v>
      </c>
      <c r="C583" s="3">
        <v>416312</v>
      </c>
      <c r="D583" s="3">
        <v>1</v>
      </c>
      <c r="E583" s="3">
        <v>344</v>
      </c>
      <c r="F583" s="4">
        <v>3.11648E-65</v>
      </c>
      <c r="G583" s="3">
        <v>210.68799999999999</v>
      </c>
      <c r="H583" s="3" t="s">
        <v>4632</v>
      </c>
      <c r="I583" s="3" t="s">
        <v>4633</v>
      </c>
      <c r="J583" s="3" t="s">
        <v>16</v>
      </c>
      <c r="K583" s="3" t="s">
        <v>16</v>
      </c>
      <c r="L583" s="3" t="s">
        <v>4634</v>
      </c>
    </row>
    <row r="584" spans="1:12" x14ac:dyDescent="0.3">
      <c r="A584" s="3" t="s">
        <v>8273</v>
      </c>
      <c r="B584" s="3" t="s">
        <v>13</v>
      </c>
      <c r="C584" s="3">
        <v>224054</v>
      </c>
      <c r="D584" s="3">
        <v>1</v>
      </c>
      <c r="E584" s="3">
        <v>242</v>
      </c>
      <c r="F584" s="4">
        <v>2.2118499999999999E-86</v>
      </c>
      <c r="G584" s="3">
        <v>258.39100000000002</v>
      </c>
      <c r="H584" s="3" t="s">
        <v>1590</v>
      </c>
      <c r="I584" s="3" t="s">
        <v>1591</v>
      </c>
      <c r="J584" s="3" t="s">
        <v>16</v>
      </c>
      <c r="K584" s="3" t="s">
        <v>1592</v>
      </c>
      <c r="L584" s="3" t="s">
        <v>1593</v>
      </c>
    </row>
    <row r="585" spans="1:12" x14ac:dyDescent="0.3">
      <c r="A585" s="3" t="s">
        <v>8274</v>
      </c>
      <c r="B585" s="3" t="s">
        <v>13</v>
      </c>
      <c r="C585" s="3">
        <v>223611</v>
      </c>
      <c r="D585" s="3">
        <v>2</v>
      </c>
      <c r="E585" s="3">
        <v>133</v>
      </c>
      <c r="F585" s="4">
        <v>1.5727800000000001E-52</v>
      </c>
      <c r="G585" s="3">
        <v>162.15700000000001</v>
      </c>
      <c r="H585" s="3" t="s">
        <v>2835</v>
      </c>
      <c r="I585" s="3" t="s">
        <v>2836</v>
      </c>
      <c r="J585" s="3" t="s">
        <v>16</v>
      </c>
      <c r="K585" s="3" t="s">
        <v>2837</v>
      </c>
      <c r="L585" s="3" t="s">
        <v>2838</v>
      </c>
    </row>
    <row r="586" spans="1:12" x14ac:dyDescent="0.3">
      <c r="A586" s="3" t="s">
        <v>8275</v>
      </c>
      <c r="B586" s="3" t="s">
        <v>13</v>
      </c>
      <c r="C586" s="3">
        <v>224511</v>
      </c>
      <c r="D586" s="3">
        <v>9</v>
      </c>
      <c r="E586" s="3">
        <v>169</v>
      </c>
      <c r="F586" s="4">
        <v>2.6940399999999999E-30</v>
      </c>
      <c r="G586" s="3">
        <v>108.64</v>
      </c>
      <c r="H586" s="3" t="s">
        <v>4638</v>
      </c>
      <c r="I586" s="3" t="s">
        <v>4036</v>
      </c>
      <c r="J586" s="3" t="s">
        <v>16</v>
      </c>
      <c r="K586" s="3" t="s">
        <v>4639</v>
      </c>
      <c r="L586" s="3" t="s">
        <v>4640</v>
      </c>
    </row>
    <row r="587" spans="1:12" x14ac:dyDescent="0.3">
      <c r="A587" s="3" t="s">
        <v>8276</v>
      </c>
      <c r="B587" s="3" t="s">
        <v>13</v>
      </c>
      <c r="C587" s="3">
        <v>223605</v>
      </c>
      <c r="D587" s="3">
        <v>1</v>
      </c>
      <c r="E587" s="3">
        <v>434</v>
      </c>
      <c r="F587" s="4">
        <v>8.6250700000000003E-40</v>
      </c>
      <c r="G587" s="3">
        <v>148.38800000000001</v>
      </c>
      <c r="H587" s="3" t="s">
        <v>131</v>
      </c>
      <c r="I587" s="3" t="s">
        <v>132</v>
      </c>
      <c r="J587" s="3" t="s">
        <v>16</v>
      </c>
      <c r="K587" s="3" t="s">
        <v>133</v>
      </c>
      <c r="L587" s="3" t="s">
        <v>134</v>
      </c>
    </row>
    <row r="588" spans="1:12" x14ac:dyDescent="0.3">
      <c r="A588" s="3" t="s">
        <v>8277</v>
      </c>
      <c r="B588" s="3" t="s">
        <v>13</v>
      </c>
      <c r="C588" s="3">
        <v>224594</v>
      </c>
      <c r="D588" s="3">
        <v>7</v>
      </c>
      <c r="E588" s="3">
        <v>314</v>
      </c>
      <c r="F588" s="4">
        <v>5.2527000000000002E-33</v>
      </c>
      <c r="G588" s="3">
        <v>125.49299999999999</v>
      </c>
      <c r="H588" s="3" t="s">
        <v>2459</v>
      </c>
      <c r="I588" s="3" t="s">
        <v>2460</v>
      </c>
      <c r="J588" s="3" t="s">
        <v>16</v>
      </c>
      <c r="K588" s="3" t="s">
        <v>2461</v>
      </c>
      <c r="L588" s="3" t="s">
        <v>2462</v>
      </c>
    </row>
    <row r="589" spans="1:12" x14ac:dyDescent="0.3">
      <c r="A589" s="3" t="s">
        <v>8278</v>
      </c>
      <c r="B589" s="3" t="s">
        <v>13</v>
      </c>
      <c r="C589" s="3">
        <v>223802</v>
      </c>
      <c r="D589" s="3">
        <v>85</v>
      </c>
      <c r="E589" s="3">
        <v>288</v>
      </c>
      <c r="F589" s="4">
        <v>3.5975900000000002E-5</v>
      </c>
      <c r="G589" s="3">
        <v>44.277900000000002</v>
      </c>
      <c r="H589" s="3" t="s">
        <v>8279</v>
      </c>
      <c r="I589" s="3" t="s">
        <v>8280</v>
      </c>
      <c r="J589" s="3" t="s">
        <v>16</v>
      </c>
      <c r="K589" s="3" t="s">
        <v>4644</v>
      </c>
      <c r="L589" s="3" t="s">
        <v>8281</v>
      </c>
    </row>
    <row r="590" spans="1:12" x14ac:dyDescent="0.3">
      <c r="A590" s="3" t="s">
        <v>8282</v>
      </c>
      <c r="B590" s="3" t="s">
        <v>13</v>
      </c>
      <c r="C590" s="3">
        <v>224185</v>
      </c>
      <c r="D590" s="3">
        <v>21</v>
      </c>
      <c r="E590" s="3">
        <v>220</v>
      </c>
      <c r="F590" s="4">
        <v>1.37504E-6</v>
      </c>
      <c r="G590" s="3">
        <v>47.6036</v>
      </c>
      <c r="H590" s="3" t="s">
        <v>964</v>
      </c>
      <c r="I590" s="3" t="s">
        <v>965</v>
      </c>
      <c r="J590" s="3" t="s">
        <v>16</v>
      </c>
      <c r="K590" s="3" t="s">
        <v>966</v>
      </c>
      <c r="L590" s="3" t="s">
        <v>967</v>
      </c>
    </row>
    <row r="591" spans="1:12" x14ac:dyDescent="0.3">
      <c r="A591" s="3" t="s">
        <v>8283</v>
      </c>
      <c r="B591" s="3" t="s">
        <v>13</v>
      </c>
      <c r="C591" s="3">
        <v>224055</v>
      </c>
      <c r="D591" s="3">
        <v>22</v>
      </c>
      <c r="E591" s="3">
        <v>525</v>
      </c>
      <c r="F591" s="4">
        <v>1.8840699999999999E-91</v>
      </c>
      <c r="G591" s="3">
        <v>290.48399999999998</v>
      </c>
      <c r="H591" s="3" t="s">
        <v>1267</v>
      </c>
      <c r="I591" s="3" t="s">
        <v>1268</v>
      </c>
      <c r="J591" s="3" t="s">
        <v>16</v>
      </c>
      <c r="K591" s="3" t="s">
        <v>1269</v>
      </c>
      <c r="L591" s="3" t="s">
        <v>1270</v>
      </c>
    </row>
    <row r="592" spans="1:12" x14ac:dyDescent="0.3">
      <c r="A592" s="3" t="s">
        <v>8284</v>
      </c>
      <c r="B592" s="3" t="s">
        <v>13</v>
      </c>
      <c r="C592" s="3">
        <v>224055</v>
      </c>
      <c r="D592" s="3">
        <v>5</v>
      </c>
      <c r="E592" s="3">
        <v>525</v>
      </c>
      <c r="F592" s="4">
        <v>3.7239800000000003E-79</v>
      </c>
      <c r="G592" s="3">
        <v>258.51299999999998</v>
      </c>
      <c r="H592" s="3" t="s">
        <v>1267</v>
      </c>
      <c r="I592" s="3" t="s">
        <v>1268</v>
      </c>
      <c r="J592" s="3" t="s">
        <v>16</v>
      </c>
      <c r="K592" s="3" t="s">
        <v>1269</v>
      </c>
      <c r="L592" s="3" t="s">
        <v>1270</v>
      </c>
    </row>
    <row r="593" spans="1:12" x14ac:dyDescent="0.3">
      <c r="A593" s="3" t="s">
        <v>8285</v>
      </c>
      <c r="B593" s="3" t="s">
        <v>13</v>
      </c>
      <c r="C593" s="3">
        <v>224314</v>
      </c>
      <c r="D593" s="3">
        <v>7</v>
      </c>
      <c r="E593" s="3">
        <v>66</v>
      </c>
      <c r="F593" s="3">
        <v>2.6741099999999999E-3</v>
      </c>
      <c r="G593" s="3">
        <v>36.937399999999997</v>
      </c>
      <c r="H593" s="3" t="s">
        <v>63</v>
      </c>
      <c r="I593" s="3" t="s">
        <v>64</v>
      </c>
      <c r="J593" s="3" t="s">
        <v>113</v>
      </c>
      <c r="K593" s="3" t="s">
        <v>65</v>
      </c>
      <c r="L593" s="3" t="s">
        <v>66</v>
      </c>
    </row>
    <row r="594" spans="1:12" x14ac:dyDescent="0.3">
      <c r="A594" s="3" t="s">
        <v>8286</v>
      </c>
      <c r="B594" s="3" t="s">
        <v>13</v>
      </c>
      <c r="C594" s="3">
        <v>224314</v>
      </c>
      <c r="D594" s="3">
        <v>7</v>
      </c>
      <c r="E594" s="3">
        <v>118</v>
      </c>
      <c r="F594" s="3">
        <v>2.2388999999999998E-3</v>
      </c>
      <c r="G594" s="3">
        <v>37.322600000000001</v>
      </c>
      <c r="H594" s="3" t="s">
        <v>63</v>
      </c>
      <c r="I594" s="3" t="s">
        <v>64</v>
      </c>
      <c r="J594" s="3" t="s">
        <v>16</v>
      </c>
      <c r="K594" s="3" t="s">
        <v>65</v>
      </c>
      <c r="L594" s="3" t="s">
        <v>66</v>
      </c>
    </row>
    <row r="595" spans="1:12" x14ac:dyDescent="0.3">
      <c r="A595" s="3" t="s">
        <v>8287</v>
      </c>
      <c r="B595" s="3" t="s">
        <v>13</v>
      </c>
      <c r="C595" s="3">
        <v>223653</v>
      </c>
      <c r="D595" s="3">
        <v>2</v>
      </c>
      <c r="E595" s="3">
        <v>294</v>
      </c>
      <c r="F595" s="4">
        <v>9.9017E-73</v>
      </c>
      <c r="G595" s="3">
        <v>223.654</v>
      </c>
      <c r="H595" s="3" t="s">
        <v>2691</v>
      </c>
      <c r="I595" s="3" t="s">
        <v>2692</v>
      </c>
      <c r="J595" s="3" t="s">
        <v>16</v>
      </c>
      <c r="K595" s="3" t="s">
        <v>2693</v>
      </c>
      <c r="L595" s="3" t="s">
        <v>2694</v>
      </c>
    </row>
    <row r="596" spans="1:12" x14ac:dyDescent="0.3">
      <c r="A596" s="3" t="s">
        <v>8288</v>
      </c>
      <c r="B596" s="3" t="s">
        <v>25</v>
      </c>
      <c r="C596" s="3">
        <v>424357</v>
      </c>
      <c r="D596" s="3">
        <v>278</v>
      </c>
      <c r="E596" s="3">
        <v>582</v>
      </c>
      <c r="F596" s="4">
        <v>1.26327E-8</v>
      </c>
      <c r="G596" s="3">
        <v>58.214599999999997</v>
      </c>
      <c r="H596" s="3" t="s">
        <v>4656</v>
      </c>
      <c r="I596" s="3" t="s">
        <v>4657</v>
      </c>
      <c r="J596" s="3" t="s">
        <v>113</v>
      </c>
      <c r="K596" s="3" t="s">
        <v>16</v>
      </c>
      <c r="L596" s="3" t="s">
        <v>4658</v>
      </c>
    </row>
    <row r="597" spans="1:12" x14ac:dyDescent="0.3">
      <c r="A597" s="3" t="s">
        <v>8289</v>
      </c>
      <c r="B597" s="3" t="s">
        <v>13</v>
      </c>
      <c r="C597" s="3">
        <v>224699</v>
      </c>
      <c r="D597" s="3">
        <v>1</v>
      </c>
      <c r="E597" s="3">
        <v>443</v>
      </c>
      <c r="F597" s="4">
        <v>3.6303800000000002E-157</v>
      </c>
      <c r="G597" s="3">
        <v>453.79199999999997</v>
      </c>
      <c r="H597" s="3" t="s">
        <v>4502</v>
      </c>
      <c r="I597" s="3" t="s">
        <v>4503</v>
      </c>
      <c r="J597" s="3" t="s">
        <v>16</v>
      </c>
      <c r="K597" s="3" t="s">
        <v>4504</v>
      </c>
      <c r="L597" s="3" t="s">
        <v>4505</v>
      </c>
    </row>
    <row r="598" spans="1:12" x14ac:dyDescent="0.3">
      <c r="A598" s="3" t="s">
        <v>8290</v>
      </c>
      <c r="B598" s="3" t="s">
        <v>13</v>
      </c>
      <c r="C598" s="3">
        <v>223780</v>
      </c>
      <c r="D598" s="3">
        <v>1</v>
      </c>
      <c r="E598" s="3">
        <v>275</v>
      </c>
      <c r="F598" s="4">
        <v>5.87875E-92</v>
      </c>
      <c r="G598" s="3">
        <v>272.55</v>
      </c>
      <c r="H598" s="3" t="s">
        <v>4519</v>
      </c>
      <c r="I598" s="3" t="s">
        <v>4520</v>
      </c>
      <c r="J598" s="3" t="s">
        <v>16</v>
      </c>
      <c r="K598" s="3" t="s">
        <v>1394</v>
      </c>
      <c r="L598" s="3" t="s">
        <v>4521</v>
      </c>
    </row>
    <row r="599" spans="1:12" x14ac:dyDescent="0.3">
      <c r="A599" s="3" t="s">
        <v>8291</v>
      </c>
      <c r="B599" s="3" t="s">
        <v>13</v>
      </c>
      <c r="C599" s="3">
        <v>226359</v>
      </c>
      <c r="D599" s="3">
        <v>1</v>
      </c>
      <c r="E599" s="3">
        <v>369</v>
      </c>
      <c r="F599" s="4">
        <v>5.2027599999999999E-177</v>
      </c>
      <c r="G599" s="3">
        <v>495.24200000000002</v>
      </c>
      <c r="H599" s="3" t="s">
        <v>1432</v>
      </c>
      <c r="I599" s="3" t="s">
        <v>1433</v>
      </c>
      <c r="J599" s="3" t="s">
        <v>16</v>
      </c>
      <c r="K599" s="3" t="s">
        <v>1434</v>
      </c>
      <c r="L599" s="3" t="s">
        <v>1435</v>
      </c>
    </row>
    <row r="600" spans="1:12" x14ac:dyDescent="0.3">
      <c r="A600" s="3" t="s">
        <v>8292</v>
      </c>
      <c r="B600" s="3" t="s">
        <v>13</v>
      </c>
      <c r="C600" s="3">
        <v>223528</v>
      </c>
      <c r="D600" s="3">
        <v>4</v>
      </c>
      <c r="E600" s="3">
        <v>339</v>
      </c>
      <c r="F600" s="4">
        <v>7.2809599999999999E-44</v>
      </c>
      <c r="G600" s="3">
        <v>153.17400000000001</v>
      </c>
      <c r="H600" s="3" t="s">
        <v>1136</v>
      </c>
      <c r="I600" s="3" t="s">
        <v>1137</v>
      </c>
      <c r="J600" s="3" t="s">
        <v>16</v>
      </c>
      <c r="K600" s="3" t="s">
        <v>1138</v>
      </c>
      <c r="L600" s="3" t="s">
        <v>1139</v>
      </c>
    </row>
    <row r="601" spans="1:12" x14ac:dyDescent="0.3">
      <c r="A601" s="3" t="s">
        <v>8293</v>
      </c>
      <c r="B601" s="3" t="s">
        <v>13</v>
      </c>
      <c r="C601" s="3">
        <v>223860</v>
      </c>
      <c r="D601" s="3">
        <v>3</v>
      </c>
      <c r="E601" s="3">
        <v>115</v>
      </c>
      <c r="F601" s="4">
        <v>6.0844099999999996E-29</v>
      </c>
      <c r="G601" s="3">
        <v>102.131</v>
      </c>
      <c r="H601" s="3" t="s">
        <v>1160</v>
      </c>
      <c r="I601" s="3" t="s">
        <v>1161</v>
      </c>
      <c r="J601" s="3" t="s">
        <v>16</v>
      </c>
      <c r="K601" s="3" t="s">
        <v>1162</v>
      </c>
      <c r="L601" s="3" t="s">
        <v>1163</v>
      </c>
    </row>
    <row r="602" spans="1:12" x14ac:dyDescent="0.3">
      <c r="A602" s="3" t="s">
        <v>8294</v>
      </c>
      <c r="B602" s="3" t="s">
        <v>13</v>
      </c>
      <c r="C602" s="3">
        <v>225176</v>
      </c>
      <c r="D602" s="3">
        <v>54</v>
      </c>
      <c r="E602" s="3">
        <v>343</v>
      </c>
      <c r="F602" s="4">
        <v>7.4686400000000005E-45</v>
      </c>
      <c r="G602" s="3">
        <v>155.22300000000001</v>
      </c>
      <c r="H602" s="3" t="s">
        <v>1439</v>
      </c>
      <c r="I602" s="3" t="s">
        <v>1440</v>
      </c>
      <c r="J602" s="3" t="s">
        <v>16</v>
      </c>
      <c r="K602" s="3" t="s">
        <v>1441</v>
      </c>
      <c r="L602" s="3" t="s">
        <v>1442</v>
      </c>
    </row>
    <row r="603" spans="1:12" x14ac:dyDescent="0.3">
      <c r="A603" s="3" t="s">
        <v>8295</v>
      </c>
      <c r="B603" s="3" t="s">
        <v>13</v>
      </c>
      <c r="C603" s="3">
        <v>223423</v>
      </c>
      <c r="D603" s="3">
        <v>1</v>
      </c>
      <c r="E603" s="3">
        <v>121</v>
      </c>
      <c r="F603" s="4">
        <v>1.4462400000000001E-13</v>
      </c>
      <c r="G603" s="3">
        <v>62.475200000000001</v>
      </c>
      <c r="H603" s="3" t="s">
        <v>1114</v>
      </c>
      <c r="I603" s="3" t="s">
        <v>1115</v>
      </c>
      <c r="J603" s="3" t="s">
        <v>16</v>
      </c>
      <c r="K603" s="3" t="s">
        <v>397</v>
      </c>
      <c r="L603" s="3" t="s">
        <v>1116</v>
      </c>
    </row>
    <row r="604" spans="1:12" x14ac:dyDescent="0.3">
      <c r="A604" s="3" t="s">
        <v>8296</v>
      </c>
      <c r="B604" s="3" t="s">
        <v>13</v>
      </c>
      <c r="C604" s="3">
        <v>223565</v>
      </c>
      <c r="D604" s="3">
        <v>1</v>
      </c>
      <c r="E604" s="3">
        <v>213</v>
      </c>
      <c r="F604" s="4">
        <v>7.1418100000000003E-34</v>
      </c>
      <c r="G604" s="3">
        <v>121.441</v>
      </c>
      <c r="H604" s="3" t="s">
        <v>1445</v>
      </c>
      <c r="I604" s="3" t="s">
        <v>1446</v>
      </c>
      <c r="J604" s="3" t="s">
        <v>16</v>
      </c>
      <c r="K604" s="3" t="s">
        <v>1447</v>
      </c>
      <c r="L604" s="3" t="s">
        <v>1448</v>
      </c>
    </row>
    <row r="605" spans="1:12" x14ac:dyDescent="0.3">
      <c r="A605" s="3" t="s">
        <v>8297</v>
      </c>
      <c r="B605" s="3" t="s">
        <v>25</v>
      </c>
      <c r="C605" s="3">
        <v>419765</v>
      </c>
      <c r="D605" s="3">
        <v>11</v>
      </c>
      <c r="E605" s="3">
        <v>157</v>
      </c>
      <c r="F605" s="4">
        <v>3.48459E-21</v>
      </c>
      <c r="G605" s="3">
        <v>84.128</v>
      </c>
      <c r="H605" s="3" t="s">
        <v>1459</v>
      </c>
      <c r="I605" s="3" t="s">
        <v>1460</v>
      </c>
      <c r="J605" s="3" t="s">
        <v>16</v>
      </c>
      <c r="K605" s="3" t="s">
        <v>16</v>
      </c>
      <c r="L605" s="3" t="s">
        <v>1461</v>
      </c>
    </row>
    <row r="606" spans="1:12" x14ac:dyDescent="0.3">
      <c r="A606" s="3" t="s">
        <v>8298</v>
      </c>
      <c r="B606" s="3" t="s">
        <v>13</v>
      </c>
      <c r="C606" s="3">
        <v>223513</v>
      </c>
      <c r="D606" s="3">
        <v>30</v>
      </c>
      <c r="E606" s="3">
        <v>391</v>
      </c>
      <c r="F606" s="4">
        <v>1.61606E-152</v>
      </c>
      <c r="G606" s="3">
        <v>435.93599999999998</v>
      </c>
      <c r="H606" s="3" t="s">
        <v>295</v>
      </c>
      <c r="I606" s="3" t="s">
        <v>296</v>
      </c>
      <c r="J606" s="3" t="s">
        <v>16</v>
      </c>
      <c r="K606" s="3" t="s">
        <v>297</v>
      </c>
      <c r="L606" s="3" t="s">
        <v>298</v>
      </c>
    </row>
    <row r="607" spans="1:12" x14ac:dyDescent="0.3">
      <c r="A607" s="3" t="s">
        <v>8299</v>
      </c>
      <c r="B607" s="3" t="s">
        <v>13</v>
      </c>
      <c r="C607" s="3">
        <v>223096</v>
      </c>
      <c r="D607" s="3">
        <v>1</v>
      </c>
      <c r="E607" s="3">
        <v>447</v>
      </c>
      <c r="F607" s="3">
        <v>0</v>
      </c>
      <c r="G607" s="3">
        <v>606.89599999999996</v>
      </c>
      <c r="H607" s="3" t="s">
        <v>1464</v>
      </c>
      <c r="I607" s="3" t="s">
        <v>1465</v>
      </c>
      <c r="J607" s="3" t="s">
        <v>16</v>
      </c>
      <c r="K607" s="3" t="s">
        <v>1466</v>
      </c>
      <c r="L607" s="3" t="s">
        <v>1467</v>
      </c>
    </row>
    <row r="608" spans="1:12" x14ac:dyDescent="0.3">
      <c r="A608" s="3" t="s">
        <v>8300</v>
      </c>
      <c r="B608" s="3" t="s">
        <v>13</v>
      </c>
      <c r="C608" s="3">
        <v>223329</v>
      </c>
      <c r="D608" s="3">
        <v>1</v>
      </c>
      <c r="E608" s="3">
        <v>125</v>
      </c>
      <c r="F608" s="4">
        <v>3.7971800000000002E-50</v>
      </c>
      <c r="G608" s="3">
        <v>155.49700000000001</v>
      </c>
      <c r="H608" s="3" t="s">
        <v>1469</v>
      </c>
      <c r="I608" s="3" t="s">
        <v>1470</v>
      </c>
      <c r="J608" s="3" t="s">
        <v>16</v>
      </c>
      <c r="K608" s="3" t="s">
        <v>1471</v>
      </c>
      <c r="L608" s="3" t="s">
        <v>1472</v>
      </c>
    </row>
    <row r="609" spans="1:12" x14ac:dyDescent="0.3">
      <c r="A609" s="3" t="s">
        <v>8301</v>
      </c>
      <c r="B609" s="3" t="s">
        <v>13</v>
      </c>
      <c r="C609" s="3">
        <v>223226</v>
      </c>
      <c r="D609" s="3">
        <v>1</v>
      </c>
      <c r="E609" s="3">
        <v>432</v>
      </c>
      <c r="F609" s="3">
        <v>0</v>
      </c>
      <c r="G609" s="3">
        <v>719.79200000000003</v>
      </c>
      <c r="H609" s="3" t="s">
        <v>1479</v>
      </c>
      <c r="I609" s="3" t="s">
        <v>1480</v>
      </c>
      <c r="J609" s="3" t="s">
        <v>16</v>
      </c>
      <c r="K609" s="3" t="s">
        <v>1481</v>
      </c>
      <c r="L609" s="3" t="s">
        <v>1482</v>
      </c>
    </row>
    <row r="610" spans="1:12" x14ac:dyDescent="0.3">
      <c r="A610" s="3" t="s">
        <v>8302</v>
      </c>
      <c r="B610" s="3" t="s">
        <v>13</v>
      </c>
      <c r="C610" s="3">
        <v>223483</v>
      </c>
      <c r="D610" s="3">
        <v>1</v>
      </c>
      <c r="E610" s="3">
        <v>144</v>
      </c>
      <c r="F610" s="4">
        <v>2.1787800000000001E-25</v>
      </c>
      <c r="G610" s="3">
        <v>97.171099999999996</v>
      </c>
      <c r="H610" s="3" t="s">
        <v>425</v>
      </c>
      <c r="I610" s="3" t="s">
        <v>426</v>
      </c>
      <c r="J610" s="3" t="s">
        <v>113</v>
      </c>
      <c r="K610" s="3" t="s">
        <v>427</v>
      </c>
      <c r="L610" s="3" t="s">
        <v>428</v>
      </c>
    </row>
    <row r="611" spans="1:12" x14ac:dyDescent="0.3">
      <c r="A611" s="3" t="s">
        <v>8303</v>
      </c>
      <c r="B611" s="3" t="s">
        <v>13</v>
      </c>
      <c r="C611" s="3">
        <v>224830</v>
      </c>
      <c r="D611" s="3">
        <v>81</v>
      </c>
      <c r="E611" s="3">
        <v>154</v>
      </c>
      <c r="F611" s="4">
        <v>1.6667599999999999E-18</v>
      </c>
      <c r="G611" s="3">
        <v>74.923500000000004</v>
      </c>
      <c r="H611" s="3" t="s">
        <v>1485</v>
      </c>
      <c r="I611" s="3" t="s">
        <v>1486</v>
      </c>
      <c r="J611" s="3" t="s">
        <v>16</v>
      </c>
      <c r="K611" s="3" t="s">
        <v>1487</v>
      </c>
      <c r="L611" s="3" t="s">
        <v>1488</v>
      </c>
    </row>
    <row r="612" spans="1:12" x14ac:dyDescent="0.3">
      <c r="A612" s="3" t="s">
        <v>8304</v>
      </c>
      <c r="B612" s="3" t="s">
        <v>13</v>
      </c>
      <c r="C612" s="3">
        <v>223447</v>
      </c>
      <c r="D612" s="3">
        <v>1</v>
      </c>
      <c r="E612" s="3">
        <v>670</v>
      </c>
      <c r="F612" s="3">
        <v>0</v>
      </c>
      <c r="G612" s="3">
        <v>736.79300000000001</v>
      </c>
      <c r="H612" s="3" t="s">
        <v>1490</v>
      </c>
      <c r="I612" s="3" t="s">
        <v>1491</v>
      </c>
      <c r="J612" s="3" t="s">
        <v>16</v>
      </c>
      <c r="K612" s="3" t="s">
        <v>1492</v>
      </c>
      <c r="L612" s="3" t="s">
        <v>1493</v>
      </c>
    </row>
    <row r="613" spans="1:12" x14ac:dyDescent="0.3">
      <c r="A613" s="3" t="s">
        <v>8305</v>
      </c>
      <c r="B613" s="3" t="s">
        <v>25</v>
      </c>
      <c r="C613" s="3">
        <v>412381</v>
      </c>
      <c r="D613" s="3">
        <v>13</v>
      </c>
      <c r="E613" s="3">
        <v>114</v>
      </c>
      <c r="F613" s="4">
        <v>1.3471099999999999E-15</v>
      </c>
      <c r="G613" s="3">
        <v>69.344200000000001</v>
      </c>
      <c r="H613" s="3" t="s">
        <v>639</v>
      </c>
      <c r="I613" s="3" t="s">
        <v>640</v>
      </c>
      <c r="J613" s="3" t="s">
        <v>16</v>
      </c>
      <c r="K613" s="3" t="s">
        <v>16</v>
      </c>
      <c r="L613" s="3" t="s">
        <v>641</v>
      </c>
    </row>
    <row r="614" spans="1:12" x14ac:dyDescent="0.3">
      <c r="A614" s="3" t="s">
        <v>8306</v>
      </c>
      <c r="B614" s="3" t="s">
        <v>13</v>
      </c>
      <c r="C614" s="3">
        <v>223561</v>
      </c>
      <c r="D614" s="3">
        <v>3</v>
      </c>
      <c r="E614" s="3">
        <v>458</v>
      </c>
      <c r="F614" s="3">
        <v>0</v>
      </c>
      <c r="G614" s="3">
        <v>627.28</v>
      </c>
      <c r="H614" s="3" t="s">
        <v>1496</v>
      </c>
      <c r="I614" s="3" t="s">
        <v>1497</v>
      </c>
      <c r="J614" s="3" t="s">
        <v>16</v>
      </c>
      <c r="K614" s="3" t="s">
        <v>369</v>
      </c>
      <c r="L614" s="3" t="s">
        <v>1498</v>
      </c>
    </row>
    <row r="615" spans="1:12" x14ac:dyDescent="0.3">
      <c r="A615" s="3" t="s">
        <v>8307</v>
      </c>
      <c r="B615" s="3" t="s">
        <v>25</v>
      </c>
      <c r="C615" s="3">
        <v>225514</v>
      </c>
      <c r="D615" s="3">
        <v>9</v>
      </c>
      <c r="E615" s="3">
        <v>240</v>
      </c>
      <c r="F615" s="4">
        <v>5.7562399999999995E-42</v>
      </c>
      <c r="G615" s="3">
        <v>143.58000000000001</v>
      </c>
      <c r="H615" s="3" t="s">
        <v>1500</v>
      </c>
      <c r="I615" s="3" t="s">
        <v>1501</v>
      </c>
      <c r="J615" s="3" t="s">
        <v>16</v>
      </c>
      <c r="K615" s="3" t="s">
        <v>16</v>
      </c>
      <c r="L615" s="3" t="s">
        <v>1502</v>
      </c>
    </row>
    <row r="616" spans="1:12" x14ac:dyDescent="0.3">
      <c r="A616" s="3" t="s">
        <v>8308</v>
      </c>
      <c r="B616" s="3" t="s">
        <v>13</v>
      </c>
      <c r="C616" s="3">
        <v>223198</v>
      </c>
      <c r="D616" s="3">
        <v>1</v>
      </c>
      <c r="E616" s="3">
        <v>223</v>
      </c>
      <c r="F616" s="4">
        <v>6.4079899999999998E-101</v>
      </c>
      <c r="G616" s="3">
        <v>291.77600000000001</v>
      </c>
      <c r="H616" s="3" t="s">
        <v>1509</v>
      </c>
      <c r="I616" s="3" t="s">
        <v>1510</v>
      </c>
      <c r="J616" s="3" t="s">
        <v>16</v>
      </c>
      <c r="K616" s="3" t="s">
        <v>1511</v>
      </c>
      <c r="L616" s="3" t="s">
        <v>1512</v>
      </c>
    </row>
    <row r="617" spans="1:12" x14ac:dyDescent="0.3">
      <c r="A617" s="3" t="s">
        <v>8309</v>
      </c>
      <c r="B617" s="3" t="s">
        <v>25</v>
      </c>
      <c r="C617" s="3">
        <v>412651</v>
      </c>
      <c r="D617" s="3">
        <v>1</v>
      </c>
      <c r="E617" s="3">
        <v>228</v>
      </c>
      <c r="F617" s="4">
        <v>7.3267400000000001E-54</v>
      </c>
      <c r="G617" s="3">
        <v>174.37799999999999</v>
      </c>
      <c r="H617" s="3" t="s">
        <v>1514</v>
      </c>
      <c r="I617" s="3" t="s">
        <v>1515</v>
      </c>
      <c r="J617" s="3" t="s">
        <v>16</v>
      </c>
      <c r="K617" s="3" t="s">
        <v>16</v>
      </c>
      <c r="L617" s="3" t="s">
        <v>1516</v>
      </c>
    </row>
    <row r="618" spans="1:12" x14ac:dyDescent="0.3">
      <c r="A618" s="3" t="s">
        <v>8310</v>
      </c>
      <c r="B618" s="3" t="s">
        <v>13</v>
      </c>
      <c r="C618" s="3">
        <v>223568</v>
      </c>
      <c r="D618" s="3">
        <v>20</v>
      </c>
      <c r="E618" s="3">
        <v>132</v>
      </c>
      <c r="F618" s="4">
        <v>3.4753499999999998E-10</v>
      </c>
      <c r="G618" s="3">
        <v>54.854599999999998</v>
      </c>
      <c r="H618" s="3" t="s">
        <v>1518</v>
      </c>
      <c r="I618" s="3" t="s">
        <v>1519</v>
      </c>
      <c r="J618" s="3" t="s">
        <v>16</v>
      </c>
      <c r="K618" s="3" t="s">
        <v>639</v>
      </c>
      <c r="L618" s="3" t="s">
        <v>1520</v>
      </c>
    </row>
    <row r="619" spans="1:12" x14ac:dyDescent="0.3">
      <c r="A619" s="3" t="s">
        <v>8311</v>
      </c>
      <c r="B619" s="3" t="s">
        <v>13</v>
      </c>
      <c r="C619" s="3">
        <v>224705</v>
      </c>
      <c r="D619" s="3">
        <v>32</v>
      </c>
      <c r="E619" s="3">
        <v>291</v>
      </c>
      <c r="F619" s="4">
        <v>8.06682E-64</v>
      </c>
      <c r="G619" s="3">
        <v>202.203</v>
      </c>
      <c r="H619" s="3" t="s">
        <v>1522</v>
      </c>
      <c r="I619" s="3" t="s">
        <v>1523</v>
      </c>
      <c r="J619" s="3" t="s">
        <v>16</v>
      </c>
      <c r="K619" s="3" t="s">
        <v>1524</v>
      </c>
      <c r="L619" s="3" t="s">
        <v>1525</v>
      </c>
    </row>
    <row r="620" spans="1:12" x14ac:dyDescent="0.3">
      <c r="A620" s="3" t="s">
        <v>8312</v>
      </c>
      <c r="B620" s="3" t="s">
        <v>25</v>
      </c>
      <c r="C620" s="3">
        <v>294686</v>
      </c>
      <c r="D620" s="3">
        <v>45</v>
      </c>
      <c r="E620" s="3">
        <v>163</v>
      </c>
      <c r="F620" s="4">
        <v>4.0726200000000001E-7</v>
      </c>
      <c r="G620" s="3">
        <v>47.2485</v>
      </c>
      <c r="H620" s="3" t="s">
        <v>1527</v>
      </c>
      <c r="I620" s="3" t="s">
        <v>1528</v>
      </c>
      <c r="J620" s="3" t="s">
        <v>99</v>
      </c>
      <c r="K620" s="3" t="s">
        <v>16</v>
      </c>
      <c r="L620" s="3" t="s">
        <v>1529</v>
      </c>
    </row>
    <row r="621" spans="1:12" x14ac:dyDescent="0.3">
      <c r="A621" s="3" t="s">
        <v>8313</v>
      </c>
      <c r="B621" s="3" t="s">
        <v>25</v>
      </c>
      <c r="C621" s="3">
        <v>226400</v>
      </c>
      <c r="D621" s="3">
        <v>1</v>
      </c>
      <c r="E621" s="3">
        <v>216</v>
      </c>
      <c r="F621" s="4">
        <v>2.5908500000000001E-43</v>
      </c>
      <c r="G621" s="3">
        <v>153.721</v>
      </c>
      <c r="H621" s="3" t="s">
        <v>1531</v>
      </c>
      <c r="I621" s="3" t="s">
        <v>1532</v>
      </c>
      <c r="J621" s="3" t="s">
        <v>16</v>
      </c>
      <c r="K621" s="3" t="s">
        <v>16</v>
      </c>
      <c r="L621" s="3" t="s">
        <v>1533</v>
      </c>
    </row>
    <row r="622" spans="1:12" x14ac:dyDescent="0.3">
      <c r="A622" s="3" t="s">
        <v>8313</v>
      </c>
      <c r="B622" s="3" t="s">
        <v>25</v>
      </c>
      <c r="C622" s="3">
        <v>226451</v>
      </c>
      <c r="D622" s="3">
        <v>347</v>
      </c>
      <c r="E622" s="3">
        <v>481</v>
      </c>
      <c r="F622" s="4">
        <v>2.22983E-21</v>
      </c>
      <c r="G622" s="3">
        <v>90.983900000000006</v>
      </c>
      <c r="H622" s="3" t="s">
        <v>611</v>
      </c>
      <c r="I622" s="3" t="s">
        <v>612</v>
      </c>
      <c r="J622" s="3" t="s">
        <v>16</v>
      </c>
      <c r="K622" s="3" t="s">
        <v>16</v>
      </c>
      <c r="L622" s="3" t="s">
        <v>613</v>
      </c>
    </row>
    <row r="623" spans="1:12" x14ac:dyDescent="0.3">
      <c r="A623" s="3" t="s">
        <v>8314</v>
      </c>
      <c r="B623" s="3" t="s">
        <v>13</v>
      </c>
      <c r="C623" s="3">
        <v>223883</v>
      </c>
      <c r="D623" s="3">
        <v>1</v>
      </c>
      <c r="E623" s="3">
        <v>236</v>
      </c>
      <c r="F623" s="4">
        <v>3.14628E-131</v>
      </c>
      <c r="G623" s="3">
        <v>369.26900000000001</v>
      </c>
      <c r="H623" s="3" t="s">
        <v>1546</v>
      </c>
      <c r="I623" s="3" t="s">
        <v>1547</v>
      </c>
      <c r="J623" s="3" t="s">
        <v>16</v>
      </c>
      <c r="K623" s="3" t="s">
        <v>1548</v>
      </c>
      <c r="L623" s="3" t="s">
        <v>1549</v>
      </c>
    </row>
    <row r="624" spans="1:12" x14ac:dyDescent="0.3">
      <c r="A624" s="3" t="s">
        <v>8315</v>
      </c>
      <c r="B624" s="3" t="s">
        <v>13</v>
      </c>
      <c r="C624" s="3">
        <v>223671</v>
      </c>
      <c r="D624" s="3">
        <v>14</v>
      </c>
      <c r="E624" s="3">
        <v>300</v>
      </c>
      <c r="F624" s="4">
        <v>4.4267700000000001E-52</v>
      </c>
      <c r="G624" s="3">
        <v>173.66499999999999</v>
      </c>
      <c r="H624" s="3" t="s">
        <v>1551</v>
      </c>
      <c r="I624" s="3" t="s">
        <v>1552</v>
      </c>
      <c r="J624" s="3" t="s">
        <v>16</v>
      </c>
      <c r="K624" s="3" t="s">
        <v>1553</v>
      </c>
      <c r="L624" s="3" t="s">
        <v>1554</v>
      </c>
    </row>
    <row r="625" spans="1:12" x14ac:dyDescent="0.3">
      <c r="A625" s="3" t="s">
        <v>8316</v>
      </c>
      <c r="B625" s="3" t="s">
        <v>13</v>
      </c>
      <c r="C625" s="3">
        <v>225354</v>
      </c>
      <c r="D625" s="3">
        <v>4</v>
      </c>
      <c r="E625" s="3">
        <v>556</v>
      </c>
      <c r="F625" s="3">
        <v>0</v>
      </c>
      <c r="G625" s="3">
        <v>988.33</v>
      </c>
      <c r="H625" s="3" t="s">
        <v>1556</v>
      </c>
      <c r="I625" s="3" t="s">
        <v>1557</v>
      </c>
      <c r="J625" s="3" t="s">
        <v>16</v>
      </c>
      <c r="K625" s="3" t="s">
        <v>1558</v>
      </c>
      <c r="L625" s="3" t="s">
        <v>1559</v>
      </c>
    </row>
    <row r="626" spans="1:12" x14ac:dyDescent="0.3">
      <c r="A626" s="3" t="s">
        <v>8317</v>
      </c>
      <c r="B626" s="3" t="s">
        <v>13</v>
      </c>
      <c r="C626" s="3">
        <v>223565</v>
      </c>
      <c r="D626" s="3">
        <v>47</v>
      </c>
      <c r="E626" s="3">
        <v>231</v>
      </c>
      <c r="F626" s="4">
        <v>3.1635400000000001E-12</v>
      </c>
      <c r="G626" s="3">
        <v>65.202100000000002</v>
      </c>
      <c r="H626" s="3" t="s">
        <v>1445</v>
      </c>
      <c r="I626" s="3" t="s">
        <v>1446</v>
      </c>
      <c r="J626" s="3" t="s">
        <v>113</v>
      </c>
      <c r="K626" s="3" t="s">
        <v>1447</v>
      </c>
      <c r="L626" s="3" t="s">
        <v>1448</v>
      </c>
    </row>
    <row r="627" spans="1:12" x14ac:dyDescent="0.3">
      <c r="A627" s="3" t="s">
        <v>8318</v>
      </c>
      <c r="B627" s="3" t="s">
        <v>13</v>
      </c>
      <c r="C627" s="3">
        <v>224228</v>
      </c>
      <c r="D627" s="3">
        <v>5</v>
      </c>
      <c r="E627" s="3">
        <v>188</v>
      </c>
      <c r="F627" s="4">
        <v>1.69054E-11</v>
      </c>
      <c r="G627" s="3">
        <v>60.337299999999999</v>
      </c>
      <c r="H627" s="3" t="s">
        <v>1562</v>
      </c>
      <c r="I627" s="3" t="s">
        <v>1563</v>
      </c>
      <c r="J627" s="3" t="s">
        <v>16</v>
      </c>
      <c r="K627" s="3" t="s">
        <v>1564</v>
      </c>
      <c r="L627" s="3" t="s">
        <v>1565</v>
      </c>
    </row>
    <row r="628" spans="1:12" x14ac:dyDescent="0.3">
      <c r="A628" s="3" t="s">
        <v>8319</v>
      </c>
      <c r="B628" s="3" t="s">
        <v>13</v>
      </c>
      <c r="C628" s="3">
        <v>226117</v>
      </c>
      <c r="D628" s="3">
        <v>1</v>
      </c>
      <c r="E628" s="3">
        <v>363</v>
      </c>
      <c r="F628" s="4">
        <v>3.0459600000000001E-159</v>
      </c>
      <c r="G628" s="3">
        <v>450.68599999999998</v>
      </c>
      <c r="H628" s="3" t="s">
        <v>1567</v>
      </c>
      <c r="I628" s="3" t="s">
        <v>1567</v>
      </c>
      <c r="J628" s="3" t="s">
        <v>16</v>
      </c>
      <c r="K628" s="3" t="s">
        <v>1568</v>
      </c>
      <c r="L628" s="3" t="s">
        <v>1569</v>
      </c>
    </row>
    <row r="629" spans="1:12" x14ac:dyDescent="0.3">
      <c r="A629" s="3" t="s">
        <v>8320</v>
      </c>
      <c r="B629" s="3" t="s">
        <v>13</v>
      </c>
      <c r="C629" s="3">
        <v>223605</v>
      </c>
      <c r="D629" s="3">
        <v>14</v>
      </c>
      <c r="E629" s="3">
        <v>455</v>
      </c>
      <c r="F629" s="4">
        <v>9.3362599999999991E-22</v>
      </c>
      <c r="G629" s="3">
        <v>98.697699999999998</v>
      </c>
      <c r="H629" s="3" t="s">
        <v>131</v>
      </c>
      <c r="I629" s="3" t="s">
        <v>132</v>
      </c>
      <c r="J629" s="3" t="s">
        <v>16</v>
      </c>
      <c r="K629" s="3" t="s">
        <v>133</v>
      </c>
      <c r="L629" s="3" t="s">
        <v>134</v>
      </c>
    </row>
    <row r="630" spans="1:12" x14ac:dyDescent="0.3">
      <c r="A630" s="3" t="s">
        <v>8321</v>
      </c>
      <c r="B630" s="3" t="s">
        <v>25</v>
      </c>
      <c r="C630" s="3">
        <v>225995</v>
      </c>
      <c r="D630" s="3">
        <v>7</v>
      </c>
      <c r="E630" s="3">
        <v>418</v>
      </c>
      <c r="F630" s="4">
        <v>2.2615899999999999E-68</v>
      </c>
      <c r="G630" s="3">
        <v>222.33799999999999</v>
      </c>
      <c r="H630" s="3" t="s">
        <v>7608</v>
      </c>
      <c r="I630" s="3" t="s">
        <v>7609</v>
      </c>
      <c r="J630" s="3" t="s">
        <v>16</v>
      </c>
      <c r="K630" s="3" t="s">
        <v>16</v>
      </c>
      <c r="L630" s="3" t="s">
        <v>4889</v>
      </c>
    </row>
    <row r="631" spans="1:12" x14ac:dyDescent="0.3">
      <c r="A631" s="3" t="s">
        <v>8322</v>
      </c>
      <c r="B631" s="3" t="s">
        <v>13</v>
      </c>
      <c r="C631" s="3">
        <v>223977</v>
      </c>
      <c r="D631" s="3">
        <v>2</v>
      </c>
      <c r="E631" s="3">
        <v>886</v>
      </c>
      <c r="F631" s="3">
        <v>0</v>
      </c>
      <c r="G631" s="3">
        <v>1142.83</v>
      </c>
      <c r="H631" s="3" t="s">
        <v>2907</v>
      </c>
      <c r="I631" s="3" t="s">
        <v>2908</v>
      </c>
      <c r="J631" s="3" t="s">
        <v>16</v>
      </c>
      <c r="K631" s="3" t="s">
        <v>2909</v>
      </c>
      <c r="L631" s="3" t="s">
        <v>2910</v>
      </c>
    </row>
    <row r="632" spans="1:12" x14ac:dyDescent="0.3">
      <c r="A632" s="3" t="s">
        <v>8323</v>
      </c>
      <c r="B632" s="3" t="s">
        <v>13</v>
      </c>
      <c r="C632" s="3">
        <v>224715</v>
      </c>
      <c r="D632" s="3">
        <v>18</v>
      </c>
      <c r="E632" s="3">
        <v>232</v>
      </c>
      <c r="F632" s="4">
        <v>1.3065E-37</v>
      </c>
      <c r="G632" s="3">
        <v>131.73400000000001</v>
      </c>
      <c r="H632" s="3" t="s">
        <v>2898</v>
      </c>
      <c r="I632" s="3" t="s">
        <v>2899</v>
      </c>
      <c r="J632" s="3" t="s">
        <v>16</v>
      </c>
      <c r="K632" s="3" t="s">
        <v>2900</v>
      </c>
      <c r="L632" s="3" t="s">
        <v>2901</v>
      </c>
    </row>
    <row r="633" spans="1:12" x14ac:dyDescent="0.3">
      <c r="A633" s="3" t="s">
        <v>8324</v>
      </c>
      <c r="B633" s="3" t="s">
        <v>25</v>
      </c>
      <c r="C633" s="3">
        <v>419691</v>
      </c>
      <c r="D633" s="3">
        <v>6</v>
      </c>
      <c r="E633" s="3">
        <v>260</v>
      </c>
      <c r="F633" s="4">
        <v>3.25017E-22</v>
      </c>
      <c r="G633" s="3">
        <v>92.916600000000003</v>
      </c>
      <c r="H633" s="3" t="s">
        <v>259</v>
      </c>
      <c r="I633" s="3" t="s">
        <v>260</v>
      </c>
      <c r="J633" s="3" t="s">
        <v>16</v>
      </c>
      <c r="K633" s="3" t="s">
        <v>16</v>
      </c>
      <c r="L633" s="3" t="s">
        <v>261</v>
      </c>
    </row>
    <row r="634" spans="1:12" x14ac:dyDescent="0.3">
      <c r="A634" s="3" t="s">
        <v>8325</v>
      </c>
      <c r="B634" s="3" t="s">
        <v>13</v>
      </c>
      <c r="C634" s="3">
        <v>223562</v>
      </c>
      <c r="D634" s="3">
        <v>1</v>
      </c>
      <c r="E634" s="3">
        <v>507</v>
      </c>
      <c r="F634" s="3">
        <v>0</v>
      </c>
      <c r="G634" s="3">
        <v>519.5</v>
      </c>
      <c r="H634" s="3" t="s">
        <v>239</v>
      </c>
      <c r="I634" s="3" t="s">
        <v>240</v>
      </c>
      <c r="J634" s="3" t="s">
        <v>16</v>
      </c>
      <c r="K634" s="3" t="s">
        <v>241</v>
      </c>
      <c r="L634" s="3" t="s">
        <v>242</v>
      </c>
    </row>
    <row r="635" spans="1:12" x14ac:dyDescent="0.3">
      <c r="A635" s="3" t="s">
        <v>8326</v>
      </c>
      <c r="B635" s="3" t="s">
        <v>13</v>
      </c>
      <c r="C635" s="3">
        <v>223229</v>
      </c>
      <c r="D635" s="3">
        <v>1</v>
      </c>
      <c r="E635" s="3">
        <v>415</v>
      </c>
      <c r="F635" s="3">
        <v>0</v>
      </c>
      <c r="G635" s="3">
        <v>607.63400000000001</v>
      </c>
      <c r="H635" s="3" t="s">
        <v>2891</v>
      </c>
      <c r="I635" s="3" t="s">
        <v>2892</v>
      </c>
      <c r="J635" s="3" t="s">
        <v>16</v>
      </c>
      <c r="K635" s="3" t="s">
        <v>2893</v>
      </c>
      <c r="L635" s="3" t="s">
        <v>2894</v>
      </c>
    </row>
    <row r="636" spans="1:12" x14ac:dyDescent="0.3">
      <c r="A636" s="3" t="s">
        <v>8327</v>
      </c>
      <c r="B636" s="3" t="s">
        <v>13</v>
      </c>
      <c r="C636" s="3">
        <v>223216</v>
      </c>
      <c r="D636" s="3">
        <v>1</v>
      </c>
      <c r="E636" s="3">
        <v>514</v>
      </c>
      <c r="F636" s="3">
        <v>0</v>
      </c>
      <c r="G636" s="3">
        <v>831.12599999999998</v>
      </c>
      <c r="H636" s="3" t="s">
        <v>2888</v>
      </c>
      <c r="I636" s="3" t="s">
        <v>2889</v>
      </c>
      <c r="J636" s="3" t="s">
        <v>16</v>
      </c>
      <c r="K636" s="3" t="s">
        <v>2720</v>
      </c>
      <c r="L636" s="3" t="s">
        <v>2722</v>
      </c>
    </row>
    <row r="637" spans="1:12" x14ac:dyDescent="0.3">
      <c r="A637" s="3" t="s">
        <v>8328</v>
      </c>
      <c r="B637" s="3" t="s">
        <v>13</v>
      </c>
      <c r="C637" s="3">
        <v>223376</v>
      </c>
      <c r="D637" s="3">
        <v>6</v>
      </c>
      <c r="E637" s="3">
        <v>191</v>
      </c>
      <c r="F637" s="4">
        <v>1.4818399999999999E-98</v>
      </c>
      <c r="G637" s="3">
        <v>283.70400000000001</v>
      </c>
      <c r="H637" s="3" t="s">
        <v>2883</v>
      </c>
      <c r="I637" s="3" t="s">
        <v>2884</v>
      </c>
      <c r="J637" s="3" t="s">
        <v>16</v>
      </c>
      <c r="K637" s="3" t="s">
        <v>2885</v>
      </c>
      <c r="L637" s="3" t="s">
        <v>2886</v>
      </c>
    </row>
    <row r="638" spans="1:12" x14ac:dyDescent="0.3">
      <c r="A638" s="3" t="s">
        <v>8329</v>
      </c>
      <c r="B638" s="3" t="s">
        <v>13</v>
      </c>
      <c r="C638" s="3">
        <v>223228</v>
      </c>
      <c r="D638" s="3">
        <v>1</v>
      </c>
      <c r="E638" s="3">
        <v>339</v>
      </c>
      <c r="F638" s="4">
        <v>2.04313E-180</v>
      </c>
      <c r="G638" s="3">
        <v>502.89299999999997</v>
      </c>
      <c r="H638" s="3" t="s">
        <v>2878</v>
      </c>
      <c r="I638" s="3" t="s">
        <v>2879</v>
      </c>
      <c r="J638" s="3" t="s">
        <v>16</v>
      </c>
      <c r="K638" s="3" t="s">
        <v>2880</v>
      </c>
      <c r="L638" s="3" t="s">
        <v>2881</v>
      </c>
    </row>
    <row r="639" spans="1:12" x14ac:dyDescent="0.3">
      <c r="A639" s="3" t="s">
        <v>8330</v>
      </c>
      <c r="B639" s="3" t="s">
        <v>13</v>
      </c>
      <c r="C639" s="3">
        <v>223112</v>
      </c>
      <c r="D639" s="3">
        <v>8</v>
      </c>
      <c r="E639" s="3">
        <v>473</v>
      </c>
      <c r="F639" s="3">
        <v>0</v>
      </c>
      <c r="G639" s="3">
        <v>745.19100000000003</v>
      </c>
      <c r="H639" s="3" t="s">
        <v>2873</v>
      </c>
      <c r="I639" s="3" t="s">
        <v>2874</v>
      </c>
      <c r="J639" s="3" t="s">
        <v>16</v>
      </c>
      <c r="K639" s="3" t="s">
        <v>2875</v>
      </c>
      <c r="L639" s="3" t="s">
        <v>2876</v>
      </c>
    </row>
    <row r="640" spans="1:12" x14ac:dyDescent="0.3">
      <c r="A640" s="3" t="s">
        <v>8331</v>
      </c>
      <c r="B640" s="3" t="s">
        <v>13</v>
      </c>
      <c r="C640" s="3">
        <v>223124</v>
      </c>
      <c r="D640" s="3">
        <v>1</v>
      </c>
      <c r="E640" s="3">
        <v>733</v>
      </c>
      <c r="F640" s="3">
        <v>0</v>
      </c>
      <c r="G640" s="3">
        <v>1005.99</v>
      </c>
      <c r="H640" s="3" t="s">
        <v>2868</v>
      </c>
      <c r="I640" s="3" t="s">
        <v>2869</v>
      </c>
      <c r="J640" s="3" t="s">
        <v>16</v>
      </c>
      <c r="K640" s="3" t="s">
        <v>2870</v>
      </c>
      <c r="L640" s="3" t="s">
        <v>2871</v>
      </c>
    </row>
    <row r="641" spans="1:12" x14ac:dyDescent="0.3">
      <c r="A641" s="3" t="s">
        <v>8332</v>
      </c>
      <c r="B641" s="3" t="s">
        <v>13</v>
      </c>
      <c r="C641" s="3">
        <v>223125</v>
      </c>
      <c r="D641" s="3">
        <v>1</v>
      </c>
      <c r="E641" s="3">
        <v>218</v>
      </c>
      <c r="F641" s="4">
        <v>3.9285499999999999E-124</v>
      </c>
      <c r="G641" s="3">
        <v>350.71300000000002</v>
      </c>
      <c r="H641" s="3" t="s">
        <v>2864</v>
      </c>
      <c r="I641" s="3" t="s">
        <v>2865</v>
      </c>
      <c r="J641" s="3" t="s">
        <v>16</v>
      </c>
      <c r="K641" s="3" t="s">
        <v>469</v>
      </c>
      <c r="L641" s="3" t="s">
        <v>2866</v>
      </c>
    </row>
    <row r="642" spans="1:12" x14ac:dyDescent="0.3">
      <c r="A642" s="3" t="s">
        <v>8333</v>
      </c>
      <c r="B642" s="3" t="s">
        <v>13</v>
      </c>
      <c r="C642" s="3">
        <v>223230</v>
      </c>
      <c r="D642" s="3">
        <v>1</v>
      </c>
      <c r="E642" s="3">
        <v>233</v>
      </c>
      <c r="F642" s="4">
        <v>1.7016700000000001E-113</v>
      </c>
      <c r="G642" s="3">
        <v>324.92599999999999</v>
      </c>
      <c r="H642" s="3" t="s">
        <v>2854</v>
      </c>
      <c r="I642" s="3" t="s">
        <v>2855</v>
      </c>
      <c r="J642" s="3" t="s">
        <v>16</v>
      </c>
      <c r="K642" s="3" t="s">
        <v>2856</v>
      </c>
      <c r="L642" s="3" t="s">
        <v>2857</v>
      </c>
    </row>
    <row r="643" spans="1:12" x14ac:dyDescent="0.3">
      <c r="A643" s="3" t="s">
        <v>8334</v>
      </c>
      <c r="B643" s="3" t="s">
        <v>13</v>
      </c>
      <c r="C643" s="3">
        <v>223944</v>
      </c>
      <c r="D643" s="3">
        <v>12</v>
      </c>
      <c r="E643" s="3">
        <v>449</v>
      </c>
      <c r="F643" s="4">
        <v>3.74782E-74</v>
      </c>
      <c r="G643" s="3">
        <v>240.27600000000001</v>
      </c>
      <c r="H643" s="3" t="s">
        <v>2850</v>
      </c>
      <c r="I643" s="3" t="s">
        <v>2851</v>
      </c>
      <c r="J643" s="3" t="s">
        <v>16</v>
      </c>
      <c r="K643" s="3" t="s">
        <v>2002</v>
      </c>
      <c r="L643" s="3" t="s">
        <v>2852</v>
      </c>
    </row>
    <row r="644" spans="1:12" x14ac:dyDescent="0.3">
      <c r="A644" s="3" t="s">
        <v>8335</v>
      </c>
      <c r="B644" s="3" t="s">
        <v>13</v>
      </c>
      <c r="C644" s="3">
        <v>223105</v>
      </c>
      <c r="D644" s="3">
        <v>12</v>
      </c>
      <c r="E644" s="3">
        <v>367</v>
      </c>
      <c r="F644" s="3">
        <v>0</v>
      </c>
      <c r="G644" s="3">
        <v>512.93899999999996</v>
      </c>
      <c r="H644" s="3" t="s">
        <v>2845</v>
      </c>
      <c r="I644" s="3" t="s">
        <v>2846</v>
      </c>
      <c r="J644" s="3" t="s">
        <v>16</v>
      </c>
      <c r="K644" s="3" t="s">
        <v>2847</v>
      </c>
      <c r="L644" s="3" t="s">
        <v>2848</v>
      </c>
    </row>
    <row r="645" spans="1:12" x14ac:dyDescent="0.3">
      <c r="A645" s="3" t="s">
        <v>8336</v>
      </c>
      <c r="B645" s="3" t="s">
        <v>13</v>
      </c>
      <c r="C645" s="3">
        <v>223119</v>
      </c>
      <c r="D645" s="3">
        <v>1</v>
      </c>
      <c r="E645" s="3">
        <v>161</v>
      </c>
      <c r="F645" s="4">
        <v>2.49993E-76</v>
      </c>
      <c r="G645" s="3">
        <v>224.446</v>
      </c>
      <c r="H645" s="3" t="s">
        <v>2840</v>
      </c>
      <c r="I645" s="3" t="s">
        <v>2841</v>
      </c>
      <c r="J645" s="3" t="s">
        <v>16</v>
      </c>
      <c r="K645" s="3" t="s">
        <v>2842</v>
      </c>
      <c r="L645" s="3" t="s">
        <v>2843</v>
      </c>
    </row>
    <row r="646" spans="1:12" x14ac:dyDescent="0.3">
      <c r="A646" s="3" t="s">
        <v>8337</v>
      </c>
      <c r="B646" s="3" t="s">
        <v>13</v>
      </c>
      <c r="C646" s="3">
        <v>223611</v>
      </c>
      <c r="D646" s="3">
        <v>1</v>
      </c>
      <c r="E646" s="3">
        <v>127</v>
      </c>
      <c r="F646" s="4">
        <v>5.2920100000000002E-25</v>
      </c>
      <c r="G646" s="3">
        <v>92.051000000000002</v>
      </c>
      <c r="H646" s="3" t="s">
        <v>2835</v>
      </c>
      <c r="I646" s="3" t="s">
        <v>2836</v>
      </c>
      <c r="J646" s="3" t="s">
        <v>16</v>
      </c>
      <c r="K646" s="3" t="s">
        <v>2837</v>
      </c>
      <c r="L646" s="3" t="s">
        <v>2838</v>
      </c>
    </row>
    <row r="647" spans="1:12" x14ac:dyDescent="0.3">
      <c r="A647" s="3" t="s">
        <v>8338</v>
      </c>
      <c r="B647" s="3" t="s">
        <v>13</v>
      </c>
      <c r="C647" s="3">
        <v>224054</v>
      </c>
      <c r="D647" s="3">
        <v>1</v>
      </c>
      <c r="E647" s="3">
        <v>291</v>
      </c>
      <c r="F647" s="4">
        <v>2.2504099999999999E-81</v>
      </c>
      <c r="G647" s="3">
        <v>247.60599999999999</v>
      </c>
      <c r="H647" s="3" t="s">
        <v>1590</v>
      </c>
      <c r="I647" s="3" t="s">
        <v>1591</v>
      </c>
      <c r="J647" s="3" t="s">
        <v>16</v>
      </c>
      <c r="K647" s="3" t="s">
        <v>1592</v>
      </c>
      <c r="L647" s="3" t="s">
        <v>1593</v>
      </c>
    </row>
    <row r="648" spans="1:12" x14ac:dyDescent="0.3">
      <c r="A648" s="3" t="s">
        <v>8339</v>
      </c>
      <c r="B648" s="3" t="s">
        <v>13</v>
      </c>
      <c r="C648" s="3">
        <v>223912</v>
      </c>
      <c r="D648" s="3">
        <v>7</v>
      </c>
      <c r="E648" s="3">
        <v>225</v>
      </c>
      <c r="F648" s="3">
        <v>1.9572999999999999E-3</v>
      </c>
      <c r="G648" s="3">
        <v>38.759599999999999</v>
      </c>
      <c r="H648" s="3" t="s">
        <v>2829</v>
      </c>
      <c r="I648" s="3" t="s">
        <v>2830</v>
      </c>
      <c r="J648" s="3" t="s">
        <v>16</v>
      </c>
      <c r="K648" s="3" t="s">
        <v>2831</v>
      </c>
      <c r="L648" s="3" t="s">
        <v>2832</v>
      </c>
    </row>
    <row r="649" spans="1:12" x14ac:dyDescent="0.3">
      <c r="A649" s="3" t="s">
        <v>8340</v>
      </c>
      <c r="B649" s="3" t="s">
        <v>25</v>
      </c>
      <c r="C649" s="3">
        <v>223532</v>
      </c>
      <c r="D649" s="3">
        <v>65</v>
      </c>
      <c r="E649" s="3">
        <v>127</v>
      </c>
      <c r="F649" s="4">
        <v>3.67813E-6</v>
      </c>
      <c r="G649" s="3">
        <v>44.217100000000002</v>
      </c>
      <c r="H649" s="3" t="s">
        <v>846</v>
      </c>
      <c r="I649" s="3" t="s">
        <v>847</v>
      </c>
      <c r="J649" s="3" t="s">
        <v>99</v>
      </c>
      <c r="K649" s="3" t="s">
        <v>16</v>
      </c>
      <c r="L649" s="3" t="s">
        <v>848</v>
      </c>
    </row>
    <row r="650" spans="1:12" x14ac:dyDescent="0.3">
      <c r="A650" s="3" t="s">
        <v>8341</v>
      </c>
      <c r="B650" s="3" t="s">
        <v>13</v>
      </c>
      <c r="C650" s="3">
        <v>223423</v>
      </c>
      <c r="D650" s="3">
        <v>1</v>
      </c>
      <c r="E650" s="3">
        <v>123</v>
      </c>
      <c r="F650" s="4">
        <v>1.1620799999999999E-6</v>
      </c>
      <c r="G650" s="3">
        <v>44.370800000000003</v>
      </c>
      <c r="H650" s="3" t="s">
        <v>1114</v>
      </c>
      <c r="I650" s="3" t="s">
        <v>1115</v>
      </c>
      <c r="J650" s="3" t="s">
        <v>16</v>
      </c>
      <c r="K650" s="3" t="s">
        <v>397</v>
      </c>
      <c r="L650" s="3" t="s">
        <v>1116</v>
      </c>
    </row>
    <row r="651" spans="1:12" x14ac:dyDescent="0.3">
      <c r="A651" s="3" t="s">
        <v>8342</v>
      </c>
      <c r="B651" s="3" t="s">
        <v>13</v>
      </c>
      <c r="C651" s="3">
        <v>223737</v>
      </c>
      <c r="D651" s="3">
        <v>25</v>
      </c>
      <c r="E651" s="3">
        <v>347</v>
      </c>
      <c r="F651" s="4">
        <v>1.73178E-31</v>
      </c>
      <c r="G651" s="3">
        <v>122.70099999999999</v>
      </c>
      <c r="H651" s="3" t="s">
        <v>464</v>
      </c>
      <c r="I651" s="3" t="s">
        <v>465</v>
      </c>
      <c r="J651" s="3" t="s">
        <v>16</v>
      </c>
      <c r="K651" s="3" t="s">
        <v>466</v>
      </c>
      <c r="L651" s="3" t="s">
        <v>467</v>
      </c>
    </row>
    <row r="652" spans="1:12" x14ac:dyDescent="0.3">
      <c r="A652" s="3" t="s">
        <v>8343</v>
      </c>
      <c r="B652" s="3" t="s">
        <v>13</v>
      </c>
      <c r="C652" s="3">
        <v>224995</v>
      </c>
      <c r="D652" s="3">
        <v>1</v>
      </c>
      <c r="E652" s="3">
        <v>284</v>
      </c>
      <c r="F652" s="4">
        <v>1.1356000000000001E-110</v>
      </c>
      <c r="G652" s="3">
        <v>321.45999999999998</v>
      </c>
      <c r="H652" s="3" t="s">
        <v>2820</v>
      </c>
      <c r="I652" s="3" t="s">
        <v>2821</v>
      </c>
      <c r="J652" s="3" t="s">
        <v>16</v>
      </c>
      <c r="K652" s="3" t="s">
        <v>2822</v>
      </c>
      <c r="L652" s="3" t="s">
        <v>2823</v>
      </c>
    </row>
    <row r="653" spans="1:12" x14ac:dyDescent="0.3">
      <c r="A653" s="3" t="s">
        <v>8344</v>
      </c>
      <c r="B653" s="3" t="s">
        <v>13</v>
      </c>
      <c r="C653" s="3">
        <v>223411</v>
      </c>
      <c r="D653" s="3">
        <v>24</v>
      </c>
      <c r="E653" s="3">
        <v>449</v>
      </c>
      <c r="F653" s="3">
        <v>0</v>
      </c>
      <c r="G653" s="3">
        <v>526.80799999999999</v>
      </c>
      <c r="H653" s="3" t="s">
        <v>2815</v>
      </c>
      <c r="I653" s="3" t="s">
        <v>2816</v>
      </c>
      <c r="J653" s="3" t="s">
        <v>16</v>
      </c>
      <c r="K653" s="3" t="s">
        <v>2817</v>
      </c>
      <c r="L653" s="3" t="s">
        <v>2818</v>
      </c>
    </row>
    <row r="654" spans="1:12" x14ac:dyDescent="0.3">
      <c r="A654" s="3" t="s">
        <v>8345</v>
      </c>
      <c r="B654" s="3" t="s">
        <v>25</v>
      </c>
      <c r="C654" s="3">
        <v>418617</v>
      </c>
      <c r="D654" s="3">
        <v>5</v>
      </c>
      <c r="E654" s="3">
        <v>632</v>
      </c>
      <c r="F654" s="3">
        <v>0</v>
      </c>
      <c r="G654" s="3">
        <v>870.22</v>
      </c>
      <c r="H654" s="3" t="s">
        <v>2811</v>
      </c>
      <c r="I654" s="3" t="s">
        <v>2812</v>
      </c>
      <c r="J654" s="3" t="s">
        <v>16</v>
      </c>
      <c r="K654" s="3" t="s">
        <v>16</v>
      </c>
      <c r="L654" s="3" t="s">
        <v>2813</v>
      </c>
    </row>
    <row r="655" spans="1:12" x14ac:dyDescent="0.3">
      <c r="A655" s="3" t="s">
        <v>8346</v>
      </c>
      <c r="B655" s="3" t="s">
        <v>25</v>
      </c>
      <c r="C655" s="3">
        <v>419687</v>
      </c>
      <c r="D655" s="3">
        <v>1</v>
      </c>
      <c r="E655" s="3">
        <v>168</v>
      </c>
      <c r="F655" s="4">
        <v>1.8913599999999999E-26</v>
      </c>
      <c r="G655" s="3">
        <v>98.854699999999994</v>
      </c>
      <c r="H655" s="3" t="s">
        <v>982</v>
      </c>
      <c r="I655" s="3" t="s">
        <v>983</v>
      </c>
      <c r="J655" s="3" t="s">
        <v>16</v>
      </c>
      <c r="K655" s="3" t="s">
        <v>16</v>
      </c>
      <c r="L655" s="3" t="s">
        <v>984</v>
      </c>
    </row>
    <row r="656" spans="1:12" x14ac:dyDescent="0.3">
      <c r="A656" s="3" t="s">
        <v>8347</v>
      </c>
      <c r="B656" s="3" t="s">
        <v>25</v>
      </c>
      <c r="C656" s="3">
        <v>418687</v>
      </c>
      <c r="D656" s="3">
        <v>1</v>
      </c>
      <c r="E656" s="3">
        <v>100</v>
      </c>
      <c r="F656" s="4">
        <v>6.9071000000000004E-29</v>
      </c>
      <c r="G656" s="3">
        <v>99.887</v>
      </c>
      <c r="H656" s="3" t="s">
        <v>8348</v>
      </c>
      <c r="I656" s="3" t="s">
        <v>8349</v>
      </c>
      <c r="J656" s="3" t="s">
        <v>16</v>
      </c>
      <c r="K656" s="3" t="s">
        <v>16</v>
      </c>
      <c r="L656" s="3" t="s">
        <v>8350</v>
      </c>
    </row>
    <row r="657" spans="1:12" x14ac:dyDescent="0.3">
      <c r="A657" s="3" t="s">
        <v>8351</v>
      </c>
      <c r="B657" s="3" t="s">
        <v>25</v>
      </c>
      <c r="C657" s="3">
        <v>421695</v>
      </c>
      <c r="D657" s="3">
        <v>1</v>
      </c>
      <c r="E657" s="3">
        <v>413</v>
      </c>
      <c r="F657" s="4">
        <v>9.2326500000000007E-19</v>
      </c>
      <c r="G657" s="3">
        <v>88.054400000000001</v>
      </c>
      <c r="H657" s="3" t="s">
        <v>306</v>
      </c>
      <c r="I657" s="3" t="s">
        <v>307</v>
      </c>
      <c r="J657" s="3" t="s">
        <v>16</v>
      </c>
      <c r="K657" s="3" t="s">
        <v>16</v>
      </c>
      <c r="L657" s="3" t="s">
        <v>308</v>
      </c>
    </row>
    <row r="658" spans="1:12" x14ac:dyDescent="0.3">
      <c r="A658" s="3" t="s">
        <v>8352</v>
      </c>
      <c r="B658" s="3" t="s">
        <v>13</v>
      </c>
      <c r="C658" s="3">
        <v>224584</v>
      </c>
      <c r="D658" s="3">
        <v>7</v>
      </c>
      <c r="E658" s="3">
        <v>177</v>
      </c>
      <c r="F658" s="4">
        <v>2.40499E-26</v>
      </c>
      <c r="G658" s="3">
        <v>99.252200000000002</v>
      </c>
      <c r="H658" s="3" t="s">
        <v>1018</v>
      </c>
      <c r="I658" s="3" t="s">
        <v>1019</v>
      </c>
      <c r="J658" s="3" t="s">
        <v>16</v>
      </c>
      <c r="K658" s="3" t="s">
        <v>1020</v>
      </c>
      <c r="L658" s="3" t="s">
        <v>1021</v>
      </c>
    </row>
    <row r="659" spans="1:12" x14ac:dyDescent="0.3">
      <c r="A659" s="3" t="s">
        <v>8353</v>
      </c>
      <c r="B659" s="3" t="s">
        <v>13</v>
      </c>
      <c r="C659" s="3">
        <v>224584</v>
      </c>
      <c r="D659" s="3">
        <v>82</v>
      </c>
      <c r="E659" s="3">
        <v>166</v>
      </c>
      <c r="F659" s="4">
        <v>1.9618799999999998E-15</v>
      </c>
      <c r="G659" s="3">
        <v>69.977000000000004</v>
      </c>
      <c r="H659" s="3" t="s">
        <v>1018</v>
      </c>
      <c r="I659" s="3" t="s">
        <v>1019</v>
      </c>
      <c r="J659" s="3" t="s">
        <v>99</v>
      </c>
      <c r="K659" s="3" t="s">
        <v>1020</v>
      </c>
      <c r="L659" s="3" t="s">
        <v>1021</v>
      </c>
    </row>
    <row r="660" spans="1:12" x14ac:dyDescent="0.3">
      <c r="A660" s="3" t="s">
        <v>8353</v>
      </c>
      <c r="B660" s="3" t="s">
        <v>25</v>
      </c>
      <c r="C660" s="3">
        <v>223532</v>
      </c>
      <c r="D660" s="3">
        <v>1</v>
      </c>
      <c r="E660" s="3">
        <v>147</v>
      </c>
      <c r="F660" s="4">
        <v>6.6600700000000003E-10</v>
      </c>
      <c r="G660" s="3">
        <v>55.002600000000001</v>
      </c>
      <c r="H660" s="3" t="s">
        <v>846</v>
      </c>
      <c r="I660" s="3" t="s">
        <v>847</v>
      </c>
      <c r="J660" s="3" t="s">
        <v>16</v>
      </c>
      <c r="K660" s="3" t="s">
        <v>16</v>
      </c>
      <c r="L660" s="3" t="s">
        <v>848</v>
      </c>
    </row>
    <row r="661" spans="1:12" x14ac:dyDescent="0.3">
      <c r="A661" s="3" t="s">
        <v>8354</v>
      </c>
      <c r="B661" s="3" t="s">
        <v>25</v>
      </c>
      <c r="C661" s="3">
        <v>419728</v>
      </c>
      <c r="D661" s="3">
        <v>15</v>
      </c>
      <c r="E661" s="3">
        <v>203</v>
      </c>
      <c r="F661" s="4">
        <v>5.7115899999999997E-30</v>
      </c>
      <c r="G661" s="3">
        <v>109.667</v>
      </c>
      <c r="H661" s="3" t="s">
        <v>2803</v>
      </c>
      <c r="I661" s="3" t="s">
        <v>2804</v>
      </c>
      <c r="J661" s="3" t="s">
        <v>16</v>
      </c>
      <c r="K661" s="3" t="s">
        <v>16</v>
      </c>
      <c r="L661" s="3" t="s">
        <v>2805</v>
      </c>
    </row>
    <row r="662" spans="1:12" x14ac:dyDescent="0.3">
      <c r="A662" s="3" t="s">
        <v>8355</v>
      </c>
      <c r="B662" s="3" t="s">
        <v>25</v>
      </c>
      <c r="C662" s="3">
        <v>418433</v>
      </c>
      <c r="D662" s="3">
        <v>1</v>
      </c>
      <c r="E662" s="3">
        <v>43</v>
      </c>
      <c r="F662" s="3">
        <v>2.7165400000000003E-4</v>
      </c>
      <c r="G662" s="3">
        <v>39.569400000000002</v>
      </c>
      <c r="H662" s="3" t="s">
        <v>1597</v>
      </c>
      <c r="I662" s="3" t="s">
        <v>2215</v>
      </c>
      <c r="J662" s="3" t="s">
        <v>113</v>
      </c>
      <c r="K662" s="3" t="s">
        <v>16</v>
      </c>
      <c r="L662" s="3" t="s">
        <v>2216</v>
      </c>
    </row>
    <row r="663" spans="1:12" x14ac:dyDescent="0.3">
      <c r="A663" s="3" t="s">
        <v>8356</v>
      </c>
      <c r="B663" s="3" t="s">
        <v>13</v>
      </c>
      <c r="C663" s="3">
        <v>226353</v>
      </c>
      <c r="D663" s="3">
        <v>3</v>
      </c>
      <c r="E663" s="3">
        <v>135</v>
      </c>
      <c r="F663" s="4">
        <v>5.7258800000000002E-14</v>
      </c>
      <c r="G663" s="3">
        <v>64.4161</v>
      </c>
      <c r="H663" s="3" t="s">
        <v>8357</v>
      </c>
      <c r="I663" s="3" t="s">
        <v>8358</v>
      </c>
      <c r="J663" s="3" t="s">
        <v>16</v>
      </c>
      <c r="K663" s="3" t="s">
        <v>2793</v>
      </c>
      <c r="L663" s="3" t="s">
        <v>8359</v>
      </c>
    </row>
    <row r="664" spans="1:12" x14ac:dyDescent="0.3">
      <c r="A664" s="3" t="s">
        <v>8360</v>
      </c>
      <c r="B664" s="3" t="s">
        <v>13</v>
      </c>
      <c r="C664" s="3">
        <v>223713</v>
      </c>
      <c r="D664" s="3">
        <v>3</v>
      </c>
      <c r="E664" s="3">
        <v>96</v>
      </c>
      <c r="F664" s="4">
        <v>1.36769E-11</v>
      </c>
      <c r="G664" s="3">
        <v>56.365699999999997</v>
      </c>
      <c r="H664" s="3" t="s">
        <v>191</v>
      </c>
      <c r="I664" s="3" t="s">
        <v>192</v>
      </c>
      <c r="J664" s="3" t="s">
        <v>16</v>
      </c>
      <c r="K664" s="3" t="s">
        <v>193</v>
      </c>
      <c r="L664" s="3" t="s">
        <v>194</v>
      </c>
    </row>
    <row r="665" spans="1:12" x14ac:dyDescent="0.3">
      <c r="A665" s="3" t="s">
        <v>8361</v>
      </c>
      <c r="B665" s="3" t="s">
        <v>25</v>
      </c>
      <c r="C665" s="3">
        <v>418431</v>
      </c>
      <c r="D665" s="3">
        <v>1</v>
      </c>
      <c r="E665" s="3">
        <v>175</v>
      </c>
      <c r="F665" s="4">
        <v>6.5831700000000004E-62</v>
      </c>
      <c r="G665" s="3">
        <v>195.28899999999999</v>
      </c>
      <c r="H665" s="3" t="s">
        <v>2287</v>
      </c>
      <c r="I665" s="3" t="s">
        <v>2788</v>
      </c>
      <c r="J665" s="3" t="s">
        <v>16</v>
      </c>
      <c r="K665" s="3" t="s">
        <v>16</v>
      </c>
      <c r="L665" s="3" t="s">
        <v>2789</v>
      </c>
    </row>
    <row r="666" spans="1:12" x14ac:dyDescent="0.3">
      <c r="A666" s="3" t="s">
        <v>8361</v>
      </c>
      <c r="B666" s="3" t="s">
        <v>25</v>
      </c>
      <c r="C666" s="3">
        <v>418431</v>
      </c>
      <c r="D666" s="3">
        <v>180</v>
      </c>
      <c r="E666" s="3">
        <v>346</v>
      </c>
      <c r="F666" s="4">
        <v>1.01914E-54</v>
      </c>
      <c r="G666" s="3">
        <v>176.8</v>
      </c>
      <c r="H666" s="3" t="s">
        <v>2287</v>
      </c>
      <c r="I666" s="3" t="s">
        <v>2788</v>
      </c>
      <c r="J666" s="3" t="s">
        <v>16</v>
      </c>
      <c r="K666" s="3" t="s">
        <v>16</v>
      </c>
      <c r="L666" s="3" t="s">
        <v>2789</v>
      </c>
    </row>
    <row r="667" spans="1:12" x14ac:dyDescent="0.3">
      <c r="A667" s="3" t="s">
        <v>8362</v>
      </c>
      <c r="B667" s="3" t="s">
        <v>13</v>
      </c>
      <c r="C667" s="3">
        <v>223635</v>
      </c>
      <c r="D667" s="3">
        <v>3</v>
      </c>
      <c r="E667" s="3">
        <v>224</v>
      </c>
      <c r="F667" s="4">
        <v>1.64143E-27</v>
      </c>
      <c r="G667" s="3">
        <v>105.95699999999999</v>
      </c>
      <c r="H667" s="3" t="s">
        <v>234</v>
      </c>
      <c r="I667" s="3" t="s">
        <v>235</v>
      </c>
      <c r="J667" s="3" t="s">
        <v>16</v>
      </c>
      <c r="K667" s="3" t="s">
        <v>236</v>
      </c>
      <c r="L667" s="3" t="s">
        <v>237</v>
      </c>
    </row>
    <row r="668" spans="1:12" x14ac:dyDescent="0.3">
      <c r="A668" s="3" t="s">
        <v>8363</v>
      </c>
      <c r="B668" s="3" t="s">
        <v>25</v>
      </c>
      <c r="C668" s="3">
        <v>224566</v>
      </c>
      <c r="D668" s="3">
        <v>15</v>
      </c>
      <c r="E668" s="3">
        <v>75</v>
      </c>
      <c r="F668" s="3">
        <v>1.3865899999999999E-4</v>
      </c>
      <c r="G668" s="3">
        <v>41.478400000000001</v>
      </c>
      <c r="H668" s="3" t="s">
        <v>8364</v>
      </c>
      <c r="I668" s="3" t="s">
        <v>8365</v>
      </c>
      <c r="J668" s="3" t="s">
        <v>99</v>
      </c>
      <c r="K668" s="3" t="s">
        <v>16</v>
      </c>
      <c r="L668" s="3" t="s">
        <v>8366</v>
      </c>
    </row>
    <row r="669" spans="1:12" x14ac:dyDescent="0.3">
      <c r="A669" s="3" t="s">
        <v>8367</v>
      </c>
      <c r="B669" s="3" t="s">
        <v>25</v>
      </c>
      <c r="C669" s="3">
        <v>419889</v>
      </c>
      <c r="D669" s="3">
        <v>4</v>
      </c>
      <c r="E669" s="3">
        <v>57</v>
      </c>
      <c r="F669" s="3">
        <v>2.5321099999999999E-4</v>
      </c>
      <c r="G669" s="3">
        <v>36.929099999999998</v>
      </c>
      <c r="H669" s="3" t="s">
        <v>2779</v>
      </c>
      <c r="I669" s="3" t="s">
        <v>2780</v>
      </c>
      <c r="J669" s="3" t="s">
        <v>16</v>
      </c>
      <c r="K669" s="3" t="s">
        <v>16</v>
      </c>
      <c r="L669" s="3" t="s">
        <v>2781</v>
      </c>
    </row>
    <row r="670" spans="1:12" x14ac:dyDescent="0.3">
      <c r="A670" s="3" t="s">
        <v>8368</v>
      </c>
      <c r="B670" s="3" t="s">
        <v>13</v>
      </c>
      <c r="C670" s="3">
        <v>224221</v>
      </c>
      <c r="D670" s="3">
        <v>19</v>
      </c>
      <c r="E670" s="3">
        <v>143</v>
      </c>
      <c r="F670" s="4">
        <v>6.6193800000000002E-28</v>
      </c>
      <c r="G670" s="3">
        <v>102.355</v>
      </c>
      <c r="H670" s="3" t="s">
        <v>2770</v>
      </c>
      <c r="I670" s="3" t="s">
        <v>2771</v>
      </c>
      <c r="J670" s="3" t="s">
        <v>16</v>
      </c>
      <c r="K670" s="3" t="s">
        <v>927</v>
      </c>
      <c r="L670" s="3" t="s">
        <v>2772</v>
      </c>
    </row>
    <row r="671" spans="1:12" x14ac:dyDescent="0.3">
      <c r="A671" s="3" t="s">
        <v>8369</v>
      </c>
      <c r="B671" s="3" t="s">
        <v>25</v>
      </c>
      <c r="C671" s="3">
        <v>419990</v>
      </c>
      <c r="D671" s="3">
        <v>15</v>
      </c>
      <c r="E671" s="3">
        <v>114</v>
      </c>
      <c r="F671" s="4">
        <v>1.0822899999999999E-6</v>
      </c>
      <c r="G671" s="3">
        <v>44.061</v>
      </c>
      <c r="H671" s="3" t="s">
        <v>2765</v>
      </c>
      <c r="I671" s="3" t="s">
        <v>2766</v>
      </c>
      <c r="J671" s="3" t="s">
        <v>16</v>
      </c>
      <c r="K671" s="3" t="s">
        <v>16</v>
      </c>
      <c r="L671" s="3" t="s">
        <v>2767</v>
      </c>
    </row>
    <row r="672" spans="1:12" x14ac:dyDescent="0.3">
      <c r="A672" s="3" t="s">
        <v>8370</v>
      </c>
      <c r="B672" s="3" t="s">
        <v>13</v>
      </c>
      <c r="C672" s="3">
        <v>223999</v>
      </c>
      <c r="D672" s="3">
        <v>78</v>
      </c>
      <c r="E672" s="3">
        <v>306</v>
      </c>
      <c r="F672" s="4">
        <v>1.7305699999999999E-16</v>
      </c>
      <c r="G672" s="3">
        <v>78.598600000000005</v>
      </c>
      <c r="H672" s="3" t="s">
        <v>2760</v>
      </c>
      <c r="I672" s="3" t="s">
        <v>2761</v>
      </c>
      <c r="J672" s="3" t="s">
        <v>16</v>
      </c>
      <c r="K672" s="3" t="s">
        <v>2762</v>
      </c>
      <c r="L672" s="3" t="s">
        <v>2763</v>
      </c>
    </row>
    <row r="673" spans="1:12" x14ac:dyDescent="0.3">
      <c r="A673" s="3" t="s">
        <v>8371</v>
      </c>
      <c r="B673" s="3" t="s">
        <v>13</v>
      </c>
      <c r="C673" s="3">
        <v>223362</v>
      </c>
      <c r="D673" s="3">
        <v>2</v>
      </c>
      <c r="E673" s="3">
        <v>433</v>
      </c>
      <c r="F673" s="4">
        <v>3.5315200000000001E-153</v>
      </c>
      <c r="G673" s="3">
        <v>440.54599999999999</v>
      </c>
      <c r="H673" s="3" t="s">
        <v>2755</v>
      </c>
      <c r="I673" s="3" t="s">
        <v>2756</v>
      </c>
      <c r="J673" s="3" t="s">
        <v>16</v>
      </c>
      <c r="K673" s="3" t="s">
        <v>2757</v>
      </c>
      <c r="L673" s="3" t="s">
        <v>2758</v>
      </c>
    </row>
    <row r="674" spans="1:12" x14ac:dyDescent="0.3">
      <c r="A674" s="3" t="s">
        <v>8372</v>
      </c>
      <c r="B674" s="3" t="s">
        <v>13</v>
      </c>
      <c r="C674" s="3">
        <v>223508</v>
      </c>
      <c r="D674" s="3">
        <v>3</v>
      </c>
      <c r="E674" s="3">
        <v>182</v>
      </c>
      <c r="F674" s="4">
        <v>4.1517399999999998E-45</v>
      </c>
      <c r="G674" s="3">
        <v>146.76499999999999</v>
      </c>
      <c r="H674" s="3" t="s">
        <v>2206</v>
      </c>
      <c r="I674" s="3" t="s">
        <v>2207</v>
      </c>
      <c r="J674" s="3" t="s">
        <v>16</v>
      </c>
      <c r="K674" s="3" t="s">
        <v>2208</v>
      </c>
      <c r="L674" s="3" t="s">
        <v>2209</v>
      </c>
    </row>
    <row r="675" spans="1:12" x14ac:dyDescent="0.3">
      <c r="A675" s="3" t="s">
        <v>8373</v>
      </c>
      <c r="B675" s="3" t="s">
        <v>13</v>
      </c>
      <c r="C675" s="3">
        <v>223972</v>
      </c>
      <c r="D675" s="3">
        <v>1</v>
      </c>
      <c r="E675" s="3">
        <v>626</v>
      </c>
      <c r="F675" s="4">
        <v>2.5542900000000002E-134</v>
      </c>
      <c r="G675" s="3">
        <v>408.28399999999999</v>
      </c>
      <c r="H675" s="3" t="s">
        <v>8374</v>
      </c>
      <c r="I675" s="3" t="s">
        <v>8375</v>
      </c>
      <c r="J675" s="3" t="s">
        <v>16</v>
      </c>
      <c r="K675" s="3" t="s">
        <v>8376</v>
      </c>
      <c r="L675" s="3" t="s">
        <v>8377</v>
      </c>
    </row>
    <row r="676" spans="1:12" x14ac:dyDescent="0.3">
      <c r="A676" s="3" t="s">
        <v>8378</v>
      </c>
      <c r="B676" s="3" t="s">
        <v>25</v>
      </c>
      <c r="C676" s="3">
        <v>420113</v>
      </c>
      <c r="D676" s="3">
        <v>1</v>
      </c>
      <c r="E676" s="3">
        <v>194</v>
      </c>
      <c r="F676" s="4">
        <v>1.9653400000000001E-16</v>
      </c>
      <c r="G676" s="3">
        <v>74.252700000000004</v>
      </c>
      <c r="H676" s="3" t="s">
        <v>1258</v>
      </c>
      <c r="I676" s="3" t="s">
        <v>1259</v>
      </c>
      <c r="J676" s="3" t="s">
        <v>16</v>
      </c>
      <c r="K676" s="3" t="s">
        <v>16</v>
      </c>
      <c r="L676" s="3" t="s">
        <v>1260</v>
      </c>
    </row>
    <row r="677" spans="1:12" x14ac:dyDescent="0.3">
      <c r="A677" s="3" t="s">
        <v>8379</v>
      </c>
      <c r="B677" s="3" t="s">
        <v>13</v>
      </c>
      <c r="C677" s="3">
        <v>224790</v>
      </c>
      <c r="D677" s="3">
        <v>1</v>
      </c>
      <c r="E677" s="3">
        <v>214</v>
      </c>
      <c r="F677" s="4">
        <v>7.7710099999999995E-52</v>
      </c>
      <c r="G677" s="3">
        <v>166.34800000000001</v>
      </c>
      <c r="H677" s="3" t="s">
        <v>490</v>
      </c>
      <c r="I677" s="3" t="s">
        <v>490</v>
      </c>
      <c r="J677" s="3" t="s">
        <v>16</v>
      </c>
      <c r="K677" s="3" t="s">
        <v>491</v>
      </c>
      <c r="L677" s="3" t="s">
        <v>492</v>
      </c>
    </row>
    <row r="678" spans="1:12" x14ac:dyDescent="0.3">
      <c r="A678" s="3" t="s">
        <v>8380</v>
      </c>
      <c r="B678" s="3" t="s">
        <v>13</v>
      </c>
      <c r="C678" s="3">
        <v>224371</v>
      </c>
      <c r="D678" s="3">
        <v>1</v>
      </c>
      <c r="E678" s="3">
        <v>381</v>
      </c>
      <c r="F678" s="4">
        <v>5.7613099999999996E-122</v>
      </c>
      <c r="G678" s="3">
        <v>357.29300000000001</v>
      </c>
      <c r="H678" s="3" t="s">
        <v>5411</v>
      </c>
      <c r="I678" s="3" t="s">
        <v>5412</v>
      </c>
      <c r="J678" s="3" t="s">
        <v>16</v>
      </c>
      <c r="K678" s="3" t="s">
        <v>393</v>
      </c>
      <c r="L678" s="3" t="s">
        <v>5413</v>
      </c>
    </row>
    <row r="679" spans="1:12" x14ac:dyDescent="0.3">
      <c r="A679" s="3" t="s">
        <v>8381</v>
      </c>
      <c r="B679" s="3" t="s">
        <v>13</v>
      </c>
      <c r="C679" s="3">
        <v>223860</v>
      </c>
      <c r="D679" s="3">
        <v>6</v>
      </c>
      <c r="E679" s="3">
        <v>105</v>
      </c>
      <c r="F679" s="4">
        <v>5.7460099999999998E-18</v>
      </c>
      <c r="G679" s="3">
        <v>77.478700000000003</v>
      </c>
      <c r="H679" s="3" t="s">
        <v>1160</v>
      </c>
      <c r="I679" s="3" t="s">
        <v>1161</v>
      </c>
      <c r="J679" s="3" t="s">
        <v>16</v>
      </c>
      <c r="K679" s="3" t="s">
        <v>1162</v>
      </c>
      <c r="L679" s="3" t="s">
        <v>1163</v>
      </c>
    </row>
    <row r="680" spans="1:12" x14ac:dyDescent="0.3">
      <c r="A680" s="3" t="s">
        <v>8381</v>
      </c>
      <c r="B680" s="3" t="s">
        <v>25</v>
      </c>
      <c r="C680" s="3">
        <v>412860</v>
      </c>
      <c r="D680" s="3">
        <v>112</v>
      </c>
      <c r="E680" s="3">
        <v>264</v>
      </c>
      <c r="F680" s="3">
        <v>5.6289599999999997E-3</v>
      </c>
      <c r="G680" s="3">
        <v>36.591999999999999</v>
      </c>
      <c r="H680" s="3" t="s">
        <v>3692</v>
      </c>
      <c r="I680" s="3" t="s">
        <v>3693</v>
      </c>
      <c r="J680" s="3" t="s">
        <v>16</v>
      </c>
      <c r="K680" s="3" t="s">
        <v>16</v>
      </c>
      <c r="L680" s="3" t="s">
        <v>3694</v>
      </c>
    </row>
    <row r="681" spans="1:12" x14ac:dyDescent="0.3">
      <c r="A681" s="3" t="s">
        <v>8382</v>
      </c>
      <c r="B681" s="3" t="s">
        <v>13</v>
      </c>
      <c r="C681" s="3">
        <v>223443</v>
      </c>
      <c r="D681" s="3">
        <v>12</v>
      </c>
      <c r="E681" s="3">
        <v>467</v>
      </c>
      <c r="F681" s="4">
        <v>2.85687E-26</v>
      </c>
      <c r="G681" s="3">
        <v>111.621</v>
      </c>
      <c r="H681" s="3" t="s">
        <v>872</v>
      </c>
      <c r="I681" s="3" t="s">
        <v>873</v>
      </c>
      <c r="J681" s="3" t="s">
        <v>16</v>
      </c>
      <c r="K681" s="3" t="s">
        <v>869</v>
      </c>
      <c r="L681" s="3" t="s">
        <v>874</v>
      </c>
    </row>
    <row r="682" spans="1:12" x14ac:dyDescent="0.3">
      <c r="A682" s="3" t="s">
        <v>8383</v>
      </c>
      <c r="B682" s="3" t="s">
        <v>13</v>
      </c>
      <c r="C682" s="3">
        <v>223982</v>
      </c>
      <c r="D682" s="3">
        <v>20</v>
      </c>
      <c r="E682" s="3">
        <v>325</v>
      </c>
      <c r="F682" s="4">
        <v>2.3824100000000001E-131</v>
      </c>
      <c r="G682" s="3">
        <v>376.61599999999999</v>
      </c>
      <c r="H682" s="3" t="s">
        <v>2745</v>
      </c>
      <c r="I682" s="3" t="s">
        <v>2746</v>
      </c>
      <c r="J682" s="3" t="s">
        <v>16</v>
      </c>
      <c r="K682" s="3" t="s">
        <v>1429</v>
      </c>
      <c r="L682" s="3" t="s">
        <v>2747</v>
      </c>
    </row>
    <row r="683" spans="1:12" x14ac:dyDescent="0.3">
      <c r="A683" s="3" t="s">
        <v>8384</v>
      </c>
      <c r="B683" s="3" t="s">
        <v>13</v>
      </c>
      <c r="C683" s="3">
        <v>223642</v>
      </c>
      <c r="D683" s="3">
        <v>128</v>
      </c>
      <c r="E683" s="3">
        <v>413</v>
      </c>
      <c r="F683" s="4">
        <v>3.0162999999999998E-70</v>
      </c>
      <c r="G683" s="3">
        <v>225.256</v>
      </c>
      <c r="H683" s="3" t="s">
        <v>3768</v>
      </c>
      <c r="I683" s="3" t="s">
        <v>3769</v>
      </c>
      <c r="J683" s="3" t="s">
        <v>16</v>
      </c>
      <c r="K683" s="3" t="s">
        <v>3770</v>
      </c>
      <c r="L683" s="3" t="s">
        <v>3771</v>
      </c>
    </row>
    <row r="684" spans="1:12" x14ac:dyDescent="0.3">
      <c r="A684" s="3" t="s">
        <v>8385</v>
      </c>
      <c r="B684" s="3" t="s">
        <v>13</v>
      </c>
      <c r="C684" s="3">
        <v>224608</v>
      </c>
      <c r="D684" s="3">
        <v>1</v>
      </c>
      <c r="E684" s="3">
        <v>93</v>
      </c>
      <c r="F684" s="4">
        <v>1.65829E-10</v>
      </c>
      <c r="G684" s="3">
        <v>53.117899999999999</v>
      </c>
      <c r="H684" s="3" t="s">
        <v>7640</v>
      </c>
      <c r="I684" s="3" t="s">
        <v>7641</v>
      </c>
      <c r="J684" s="3" t="s">
        <v>16</v>
      </c>
      <c r="K684" s="3" t="s">
        <v>434</v>
      </c>
      <c r="L684" s="3" t="s">
        <v>7642</v>
      </c>
    </row>
    <row r="685" spans="1:12" x14ac:dyDescent="0.3">
      <c r="A685" s="3" t="s">
        <v>8386</v>
      </c>
      <c r="B685" s="3" t="s">
        <v>25</v>
      </c>
      <c r="C685" s="3">
        <v>225944</v>
      </c>
      <c r="D685" s="3">
        <v>404</v>
      </c>
      <c r="E685" s="3">
        <v>588</v>
      </c>
      <c r="F685" s="4">
        <v>1.5501800000000001E-30</v>
      </c>
      <c r="G685" s="3">
        <v>117.988</v>
      </c>
      <c r="H685" s="3" t="s">
        <v>7605</v>
      </c>
      <c r="I685" s="3" t="s">
        <v>7606</v>
      </c>
      <c r="J685" s="3" t="s">
        <v>16</v>
      </c>
      <c r="K685" s="3" t="s">
        <v>16</v>
      </c>
      <c r="L685" s="3" t="s">
        <v>7607</v>
      </c>
    </row>
    <row r="686" spans="1:12" x14ac:dyDescent="0.3">
      <c r="A686" s="3" t="s">
        <v>8387</v>
      </c>
      <c r="B686" s="3" t="s">
        <v>13</v>
      </c>
      <c r="C686" s="3">
        <v>223122</v>
      </c>
      <c r="D686" s="3">
        <v>4</v>
      </c>
      <c r="E686" s="3">
        <v>423</v>
      </c>
      <c r="F686" s="4">
        <v>2.4212899999999999E-164</v>
      </c>
      <c r="G686" s="3">
        <v>468.73399999999998</v>
      </c>
      <c r="H686" s="3" t="s">
        <v>2741</v>
      </c>
      <c r="I686" s="3" t="s">
        <v>2742</v>
      </c>
      <c r="J686" s="3" t="s">
        <v>16</v>
      </c>
      <c r="K686" s="3" t="s">
        <v>802</v>
      </c>
      <c r="L686" s="3" t="s">
        <v>2743</v>
      </c>
    </row>
    <row r="687" spans="1:12" x14ac:dyDescent="0.3">
      <c r="A687" s="3" t="s">
        <v>8388</v>
      </c>
      <c r="B687" s="3" t="s">
        <v>13</v>
      </c>
      <c r="C687" s="3">
        <v>223361</v>
      </c>
      <c r="D687" s="3">
        <v>9</v>
      </c>
      <c r="E687" s="3">
        <v>229</v>
      </c>
      <c r="F687" s="4">
        <v>7.2111100000000005E-92</v>
      </c>
      <c r="G687" s="3">
        <v>269.92099999999999</v>
      </c>
      <c r="H687" s="3" t="s">
        <v>2733</v>
      </c>
      <c r="I687" s="3" t="s">
        <v>2734</v>
      </c>
      <c r="J687" s="3" t="s">
        <v>16</v>
      </c>
      <c r="K687" s="3" t="s">
        <v>825</v>
      </c>
      <c r="L687" s="3" t="s">
        <v>2735</v>
      </c>
    </row>
    <row r="688" spans="1:12" x14ac:dyDescent="0.3">
      <c r="A688" s="3" t="s">
        <v>8389</v>
      </c>
      <c r="B688" s="3" t="s">
        <v>13</v>
      </c>
      <c r="C688" s="3">
        <v>223245</v>
      </c>
      <c r="D688" s="3">
        <v>6</v>
      </c>
      <c r="E688" s="3">
        <v>305</v>
      </c>
      <c r="F688" s="4">
        <v>1.20536E-109</v>
      </c>
      <c r="G688" s="3">
        <v>320.69</v>
      </c>
      <c r="H688" s="3" t="s">
        <v>2729</v>
      </c>
      <c r="I688" s="3" t="s">
        <v>2730</v>
      </c>
      <c r="J688" s="3" t="s">
        <v>16</v>
      </c>
      <c r="K688" s="3" t="s">
        <v>825</v>
      </c>
      <c r="L688" s="3" t="s">
        <v>2731</v>
      </c>
    </row>
    <row r="689" spans="1:12" x14ac:dyDescent="0.3">
      <c r="A689" s="3" t="s">
        <v>8390</v>
      </c>
      <c r="B689" s="3" t="s">
        <v>13</v>
      </c>
      <c r="C689" s="3">
        <v>223617</v>
      </c>
      <c r="D689" s="3">
        <v>7</v>
      </c>
      <c r="E689" s="3">
        <v>267</v>
      </c>
      <c r="F689" s="4">
        <v>1.1101E-58</v>
      </c>
      <c r="G689" s="3">
        <v>187.23</v>
      </c>
      <c r="H689" s="3" t="s">
        <v>2724</v>
      </c>
      <c r="I689" s="3" t="s">
        <v>2725</v>
      </c>
      <c r="J689" s="3" t="s">
        <v>16</v>
      </c>
      <c r="K689" s="3" t="s">
        <v>2726</v>
      </c>
      <c r="L689" s="3" t="s">
        <v>2727</v>
      </c>
    </row>
    <row r="690" spans="1:12" x14ac:dyDescent="0.3">
      <c r="A690" s="3" t="s">
        <v>8391</v>
      </c>
      <c r="B690" s="3" t="s">
        <v>13</v>
      </c>
      <c r="C690" s="3">
        <v>223534</v>
      </c>
      <c r="D690" s="3">
        <v>13</v>
      </c>
      <c r="E690" s="3">
        <v>406</v>
      </c>
      <c r="F690" s="3">
        <v>0</v>
      </c>
      <c r="G690" s="3">
        <v>660.93700000000001</v>
      </c>
      <c r="H690" s="3" t="s">
        <v>2716</v>
      </c>
      <c r="I690" s="3" t="s">
        <v>2717</v>
      </c>
      <c r="J690" s="3" t="s">
        <v>16</v>
      </c>
      <c r="K690" s="3" t="s">
        <v>2718</v>
      </c>
      <c r="L690" s="3" t="s">
        <v>2719</v>
      </c>
    </row>
    <row r="691" spans="1:12" x14ac:dyDescent="0.3">
      <c r="A691" s="3" t="s">
        <v>8391</v>
      </c>
      <c r="B691" s="3" t="s">
        <v>13</v>
      </c>
      <c r="C691" s="3">
        <v>223534</v>
      </c>
      <c r="D691" s="3">
        <v>557</v>
      </c>
      <c r="E691" s="3">
        <v>924</v>
      </c>
      <c r="F691" s="4">
        <v>2.7763700000000001E-84</v>
      </c>
      <c r="G691" s="3">
        <v>278.43400000000003</v>
      </c>
      <c r="H691" s="3" t="s">
        <v>2716</v>
      </c>
      <c r="I691" s="3" t="s">
        <v>2717</v>
      </c>
      <c r="J691" s="3" t="s">
        <v>16</v>
      </c>
      <c r="K691" s="3" t="s">
        <v>2718</v>
      </c>
      <c r="L691" s="3" t="s">
        <v>2719</v>
      </c>
    </row>
    <row r="692" spans="1:12" x14ac:dyDescent="0.3">
      <c r="A692" s="3" t="s">
        <v>8391</v>
      </c>
      <c r="B692" s="3" t="s">
        <v>25</v>
      </c>
      <c r="C692" s="3">
        <v>223216</v>
      </c>
      <c r="D692" s="3">
        <v>945</v>
      </c>
      <c r="E692" s="3">
        <v>987</v>
      </c>
      <c r="F692" s="4">
        <v>3.9115100000000001E-5</v>
      </c>
      <c r="G692" s="3">
        <v>47.630499999999998</v>
      </c>
      <c r="H692" s="3" t="s">
        <v>2720</v>
      </c>
      <c r="I692" s="3" t="s">
        <v>2721</v>
      </c>
      <c r="J692" s="3" t="s">
        <v>113</v>
      </c>
      <c r="K692" s="3" t="s">
        <v>16</v>
      </c>
      <c r="L692" s="3" t="s">
        <v>2722</v>
      </c>
    </row>
    <row r="693" spans="1:12" x14ac:dyDescent="0.3">
      <c r="A693" s="3" t="s">
        <v>8392</v>
      </c>
      <c r="B693" s="3" t="s">
        <v>13</v>
      </c>
      <c r="C693" s="3">
        <v>223579</v>
      </c>
      <c r="D693" s="3">
        <v>1</v>
      </c>
      <c r="E693" s="3">
        <v>356</v>
      </c>
      <c r="F693" s="3">
        <v>0</v>
      </c>
      <c r="G693" s="3">
        <v>618.43499999999995</v>
      </c>
      <c r="H693" s="3" t="s">
        <v>2711</v>
      </c>
      <c r="I693" s="3" t="s">
        <v>2712</v>
      </c>
      <c r="J693" s="3" t="s">
        <v>16</v>
      </c>
      <c r="K693" s="3" t="s">
        <v>2713</v>
      </c>
      <c r="L693" s="3" t="s">
        <v>2714</v>
      </c>
    </row>
    <row r="694" spans="1:12" x14ac:dyDescent="0.3">
      <c r="A694" s="3" t="s">
        <v>8393</v>
      </c>
      <c r="B694" s="3" t="s">
        <v>13</v>
      </c>
      <c r="C694" s="3">
        <v>223614</v>
      </c>
      <c r="D694" s="3">
        <v>8</v>
      </c>
      <c r="E694" s="3">
        <v>309</v>
      </c>
      <c r="F694" s="4">
        <v>4.1547099999999998E-147</v>
      </c>
      <c r="G694" s="3">
        <v>416.22800000000001</v>
      </c>
      <c r="H694" s="3" t="s">
        <v>2706</v>
      </c>
      <c r="I694" s="3" t="s">
        <v>2707</v>
      </c>
      <c r="J694" s="3" t="s">
        <v>16</v>
      </c>
      <c r="K694" s="3" t="s">
        <v>2708</v>
      </c>
      <c r="L694" s="3" t="s">
        <v>2709</v>
      </c>
    </row>
    <row r="695" spans="1:12" x14ac:dyDescent="0.3">
      <c r="A695" s="3" t="s">
        <v>8394</v>
      </c>
      <c r="B695" s="3" t="s">
        <v>13</v>
      </c>
      <c r="C695" s="3">
        <v>223566</v>
      </c>
      <c r="D695" s="3">
        <v>4</v>
      </c>
      <c r="E695" s="3">
        <v>321</v>
      </c>
      <c r="F695" s="4">
        <v>1.09966E-66</v>
      </c>
      <c r="G695" s="3">
        <v>211.767</v>
      </c>
      <c r="H695" s="3" t="s">
        <v>2454</v>
      </c>
      <c r="I695" s="3" t="s">
        <v>2455</v>
      </c>
      <c r="J695" s="3" t="s">
        <v>16</v>
      </c>
      <c r="K695" s="3" t="s">
        <v>2456</v>
      </c>
      <c r="L695" s="3" t="s">
        <v>2457</v>
      </c>
    </row>
    <row r="696" spans="1:12" x14ac:dyDescent="0.3">
      <c r="A696" s="3" t="s">
        <v>8395</v>
      </c>
      <c r="B696" s="3" t="s">
        <v>13</v>
      </c>
      <c r="C696" s="3">
        <v>225142</v>
      </c>
      <c r="D696" s="3">
        <v>3</v>
      </c>
      <c r="E696" s="3">
        <v>417</v>
      </c>
      <c r="F696" s="4">
        <v>5.0137499999999996E-121</v>
      </c>
      <c r="G696" s="3">
        <v>359.23599999999999</v>
      </c>
      <c r="H696" s="3" t="s">
        <v>2700</v>
      </c>
      <c r="I696" s="3" t="s">
        <v>2701</v>
      </c>
      <c r="J696" s="3" t="s">
        <v>16</v>
      </c>
      <c r="K696" s="3" t="s">
        <v>2702</v>
      </c>
      <c r="L696" s="3" t="s">
        <v>2703</v>
      </c>
    </row>
    <row r="697" spans="1:12" x14ac:dyDescent="0.3">
      <c r="A697" s="3" t="s">
        <v>8396</v>
      </c>
      <c r="B697" s="3" t="s">
        <v>13</v>
      </c>
      <c r="C697" s="3">
        <v>223653</v>
      </c>
      <c r="D697" s="3">
        <v>1</v>
      </c>
      <c r="E697" s="3">
        <v>227</v>
      </c>
      <c r="F697" s="4">
        <v>5.8595E-53</v>
      </c>
      <c r="G697" s="3">
        <v>171.26599999999999</v>
      </c>
      <c r="H697" s="3" t="s">
        <v>2691</v>
      </c>
      <c r="I697" s="3" t="s">
        <v>2692</v>
      </c>
      <c r="J697" s="3" t="s">
        <v>16</v>
      </c>
      <c r="K697" s="3" t="s">
        <v>2693</v>
      </c>
      <c r="L697" s="3" t="s">
        <v>2694</v>
      </c>
    </row>
    <row r="698" spans="1:12" x14ac:dyDescent="0.3">
      <c r="A698" s="3" t="s">
        <v>8397</v>
      </c>
      <c r="B698" s="3" t="s">
        <v>13</v>
      </c>
      <c r="C698" s="3">
        <v>223526</v>
      </c>
      <c r="D698" s="3">
        <v>1</v>
      </c>
      <c r="E698" s="3">
        <v>604</v>
      </c>
      <c r="F698" s="3">
        <v>0</v>
      </c>
      <c r="G698" s="3">
        <v>799.08799999999997</v>
      </c>
      <c r="H698" s="3" t="s">
        <v>2686</v>
      </c>
      <c r="I698" s="3" t="s">
        <v>2687</v>
      </c>
      <c r="J698" s="3" t="s">
        <v>16</v>
      </c>
      <c r="K698" s="3" t="s">
        <v>2688</v>
      </c>
      <c r="L698" s="3" t="s">
        <v>2689</v>
      </c>
    </row>
    <row r="699" spans="1:12" x14ac:dyDescent="0.3">
      <c r="A699" s="3" t="s">
        <v>8398</v>
      </c>
      <c r="B699" s="3" t="s">
        <v>25</v>
      </c>
      <c r="C699" s="3">
        <v>224429</v>
      </c>
      <c r="D699" s="3">
        <v>23</v>
      </c>
      <c r="E699" s="3">
        <v>155</v>
      </c>
      <c r="F699" s="4">
        <v>2.9009999999999998E-6</v>
      </c>
      <c r="G699" s="3">
        <v>48.502800000000001</v>
      </c>
      <c r="H699" s="3" t="s">
        <v>3550</v>
      </c>
      <c r="I699" s="3" t="s">
        <v>3551</v>
      </c>
      <c r="J699" s="3" t="s">
        <v>113</v>
      </c>
      <c r="K699" s="3" t="s">
        <v>16</v>
      </c>
      <c r="L699" s="3" t="s">
        <v>3552</v>
      </c>
    </row>
    <row r="700" spans="1:12" x14ac:dyDescent="0.3">
      <c r="A700" s="3" t="s">
        <v>8399</v>
      </c>
      <c r="B700" s="3" t="s">
        <v>13</v>
      </c>
      <c r="C700" s="3">
        <v>223638</v>
      </c>
      <c r="D700" s="3">
        <v>1</v>
      </c>
      <c r="E700" s="3">
        <v>285</v>
      </c>
      <c r="F700" s="4">
        <v>1.0005800000000001E-127</v>
      </c>
      <c r="G700" s="3">
        <v>365.09500000000003</v>
      </c>
      <c r="H700" s="3" t="s">
        <v>2681</v>
      </c>
      <c r="I700" s="3" t="s">
        <v>2682</v>
      </c>
      <c r="J700" s="3" t="s">
        <v>16</v>
      </c>
      <c r="K700" s="3" t="s">
        <v>2683</v>
      </c>
      <c r="L700" s="3" t="s">
        <v>2684</v>
      </c>
    </row>
    <row r="701" spans="1:12" x14ac:dyDescent="0.3">
      <c r="A701" s="3" t="s">
        <v>8400</v>
      </c>
      <c r="B701" s="3" t="s">
        <v>13</v>
      </c>
      <c r="C701" s="3">
        <v>223670</v>
      </c>
      <c r="D701" s="3">
        <v>13</v>
      </c>
      <c r="E701" s="3">
        <v>148</v>
      </c>
      <c r="F701" s="4">
        <v>6.1926200000000002E-34</v>
      </c>
      <c r="G701" s="3">
        <v>116.941</v>
      </c>
      <c r="H701" s="3" t="s">
        <v>2676</v>
      </c>
      <c r="I701" s="3" t="s">
        <v>2677</v>
      </c>
      <c r="J701" s="3" t="s">
        <v>16</v>
      </c>
      <c r="K701" s="3" t="s">
        <v>2678</v>
      </c>
      <c r="L701" s="3" t="s">
        <v>2679</v>
      </c>
    </row>
    <row r="702" spans="1:12" x14ac:dyDescent="0.3">
      <c r="A702" s="3" t="s">
        <v>8401</v>
      </c>
      <c r="B702" s="3" t="s">
        <v>13</v>
      </c>
      <c r="C702" s="3">
        <v>224390</v>
      </c>
      <c r="D702" s="3">
        <v>1</v>
      </c>
      <c r="E702" s="3">
        <v>376</v>
      </c>
      <c r="F702" s="4">
        <v>1.26006E-147</v>
      </c>
      <c r="G702" s="3">
        <v>423.23</v>
      </c>
      <c r="H702" s="3" t="s">
        <v>2656</v>
      </c>
      <c r="I702" s="3" t="s">
        <v>2657</v>
      </c>
      <c r="J702" s="3" t="s">
        <v>16</v>
      </c>
      <c r="K702" s="3" t="s">
        <v>626</v>
      </c>
      <c r="L702" s="3" t="s">
        <v>2658</v>
      </c>
    </row>
    <row r="703" spans="1:12" x14ac:dyDescent="0.3">
      <c r="A703" s="3" t="s">
        <v>8402</v>
      </c>
      <c r="B703" s="3" t="s">
        <v>25</v>
      </c>
      <c r="C703" s="3">
        <v>224429</v>
      </c>
      <c r="D703" s="3">
        <v>1</v>
      </c>
      <c r="E703" s="3">
        <v>145</v>
      </c>
      <c r="F703" s="4">
        <v>4.0976200000000002E-9</v>
      </c>
      <c r="G703" s="3">
        <v>57.362400000000001</v>
      </c>
      <c r="H703" s="3" t="s">
        <v>3550</v>
      </c>
      <c r="I703" s="3" t="s">
        <v>3551</v>
      </c>
      <c r="J703" s="3" t="s">
        <v>113</v>
      </c>
      <c r="K703" s="3" t="s">
        <v>16</v>
      </c>
      <c r="L703" s="3" t="s">
        <v>3552</v>
      </c>
    </row>
    <row r="704" spans="1:12" x14ac:dyDescent="0.3">
      <c r="A704" s="3" t="s">
        <v>8403</v>
      </c>
      <c r="B704" s="3" t="s">
        <v>13</v>
      </c>
      <c r="C704" s="3">
        <v>223266</v>
      </c>
      <c r="D704" s="3">
        <v>3</v>
      </c>
      <c r="E704" s="3">
        <v>807</v>
      </c>
      <c r="F704" s="3">
        <v>0</v>
      </c>
      <c r="G704" s="3">
        <v>962.50099999999998</v>
      </c>
      <c r="H704" s="3" t="s">
        <v>2650</v>
      </c>
      <c r="I704" s="3" t="s">
        <v>2651</v>
      </c>
      <c r="J704" s="3" t="s">
        <v>16</v>
      </c>
      <c r="K704" s="3" t="s">
        <v>2652</v>
      </c>
      <c r="L704" s="3" t="s">
        <v>2653</v>
      </c>
    </row>
    <row r="705" spans="1:12" x14ac:dyDescent="0.3">
      <c r="A705" s="3" t="s">
        <v>8404</v>
      </c>
      <c r="B705" s="3" t="s">
        <v>13</v>
      </c>
      <c r="C705" s="3">
        <v>223643</v>
      </c>
      <c r="D705" s="3">
        <v>4</v>
      </c>
      <c r="E705" s="3">
        <v>217</v>
      </c>
      <c r="F705" s="4">
        <v>3.26808E-53</v>
      </c>
      <c r="G705" s="3">
        <v>170.14</v>
      </c>
      <c r="H705" s="3" t="s">
        <v>2645</v>
      </c>
      <c r="I705" s="3" t="s">
        <v>2646</v>
      </c>
      <c r="J705" s="3" t="s">
        <v>16</v>
      </c>
      <c r="K705" s="3" t="s">
        <v>2647</v>
      </c>
      <c r="L705" s="3" t="s">
        <v>2648</v>
      </c>
    </row>
    <row r="706" spans="1:12" x14ac:dyDescent="0.3">
      <c r="A706" s="3" t="s">
        <v>8405</v>
      </c>
      <c r="B706" s="3" t="s">
        <v>25</v>
      </c>
      <c r="C706" s="3">
        <v>355704</v>
      </c>
      <c r="D706" s="3">
        <v>40</v>
      </c>
      <c r="E706" s="3">
        <v>439</v>
      </c>
      <c r="F706" s="4">
        <v>1.1977300000000001E-58</v>
      </c>
      <c r="G706" s="3">
        <v>199.84899999999999</v>
      </c>
      <c r="H706" s="3" t="s">
        <v>2641</v>
      </c>
      <c r="I706" s="3" t="s">
        <v>2642</v>
      </c>
      <c r="J706" s="3" t="s">
        <v>16</v>
      </c>
      <c r="K706" s="3" t="s">
        <v>16</v>
      </c>
      <c r="L706" s="3" t="s">
        <v>2643</v>
      </c>
    </row>
    <row r="707" spans="1:12" x14ac:dyDescent="0.3">
      <c r="A707" s="3" t="s">
        <v>8406</v>
      </c>
      <c r="B707" s="3" t="s">
        <v>13</v>
      </c>
      <c r="C707" s="3">
        <v>223265</v>
      </c>
      <c r="D707" s="3">
        <v>6</v>
      </c>
      <c r="E707" s="3">
        <v>641</v>
      </c>
      <c r="F707" s="3">
        <v>0</v>
      </c>
      <c r="G707" s="3">
        <v>1056.73</v>
      </c>
      <c r="H707" s="3" t="s">
        <v>2636</v>
      </c>
      <c r="I707" s="3" t="s">
        <v>2637</v>
      </c>
      <c r="J707" s="3" t="s">
        <v>16</v>
      </c>
      <c r="K707" s="3" t="s">
        <v>2638</v>
      </c>
      <c r="L707" s="3" t="s">
        <v>2639</v>
      </c>
    </row>
    <row r="708" spans="1:12" x14ac:dyDescent="0.3">
      <c r="A708" s="3" t="s">
        <v>8407</v>
      </c>
      <c r="B708" s="3" t="s">
        <v>13</v>
      </c>
      <c r="C708" s="3">
        <v>223421</v>
      </c>
      <c r="D708" s="3">
        <v>1</v>
      </c>
      <c r="E708" s="3">
        <v>201</v>
      </c>
      <c r="F708" s="4">
        <v>6.7408400000000003E-56</v>
      </c>
      <c r="G708" s="3">
        <v>175.904</v>
      </c>
      <c r="H708" s="3" t="s">
        <v>2631</v>
      </c>
      <c r="I708" s="3" t="s">
        <v>2632</v>
      </c>
      <c r="J708" s="3" t="s">
        <v>16</v>
      </c>
      <c r="K708" s="3" t="s">
        <v>2633</v>
      </c>
      <c r="L708" s="3" t="s">
        <v>2634</v>
      </c>
    </row>
    <row r="709" spans="1:12" x14ac:dyDescent="0.3">
      <c r="A709" s="3" t="s">
        <v>8408</v>
      </c>
      <c r="B709" s="3" t="s">
        <v>13</v>
      </c>
      <c r="C709" s="3">
        <v>223287</v>
      </c>
      <c r="D709" s="3">
        <v>8</v>
      </c>
      <c r="E709" s="3">
        <v>717</v>
      </c>
      <c r="F709" s="3">
        <v>0</v>
      </c>
      <c r="G709" s="3">
        <v>661.36800000000005</v>
      </c>
      <c r="H709" s="3" t="s">
        <v>2620</v>
      </c>
      <c r="I709" s="3" t="s">
        <v>2621</v>
      </c>
      <c r="J709" s="3" t="s">
        <v>16</v>
      </c>
      <c r="K709" s="3" t="s">
        <v>631</v>
      </c>
      <c r="L709" s="3" t="s">
        <v>2622</v>
      </c>
    </row>
    <row r="710" spans="1:12" x14ac:dyDescent="0.3">
      <c r="A710" s="3" t="s">
        <v>8409</v>
      </c>
      <c r="B710" s="3" t="s">
        <v>13</v>
      </c>
      <c r="C710" s="3">
        <v>223286</v>
      </c>
      <c r="D710" s="3">
        <v>5</v>
      </c>
      <c r="E710" s="3">
        <v>317</v>
      </c>
      <c r="F710" s="4">
        <v>8.6910300000000004E-124</v>
      </c>
      <c r="G710" s="3">
        <v>358.15199999999999</v>
      </c>
      <c r="H710" s="3" t="s">
        <v>2616</v>
      </c>
      <c r="I710" s="3" t="s">
        <v>2617</v>
      </c>
      <c r="J710" s="3" t="s">
        <v>16</v>
      </c>
      <c r="K710" s="3" t="s">
        <v>1415</v>
      </c>
      <c r="L710" s="3" t="s">
        <v>2618</v>
      </c>
    </row>
    <row r="711" spans="1:12" x14ac:dyDescent="0.3">
      <c r="A711" s="3" t="s">
        <v>8410</v>
      </c>
      <c r="B711" s="3" t="s">
        <v>25</v>
      </c>
      <c r="C711" s="3">
        <v>418430</v>
      </c>
      <c r="D711" s="3">
        <v>44</v>
      </c>
      <c r="E711" s="3">
        <v>144</v>
      </c>
      <c r="F711" s="4">
        <v>2.11478E-9</v>
      </c>
      <c r="G711" s="3">
        <v>55.347999999999999</v>
      </c>
      <c r="H711" s="3" t="s">
        <v>501</v>
      </c>
      <c r="I711" s="3" t="s">
        <v>577</v>
      </c>
      <c r="J711" s="3" t="s">
        <v>74</v>
      </c>
      <c r="K711" s="3" t="s">
        <v>16</v>
      </c>
      <c r="L711" s="3" t="s">
        <v>578</v>
      </c>
    </row>
    <row r="712" spans="1:12" x14ac:dyDescent="0.3">
      <c r="A712" s="3" t="s">
        <v>8411</v>
      </c>
      <c r="B712" s="3" t="s">
        <v>13</v>
      </c>
      <c r="C712" s="3">
        <v>223699</v>
      </c>
      <c r="D712" s="3">
        <v>1</v>
      </c>
      <c r="E712" s="3">
        <v>379</v>
      </c>
      <c r="F712" s="3">
        <v>0</v>
      </c>
      <c r="G712" s="3">
        <v>584.16600000000005</v>
      </c>
      <c r="H712" s="3" t="s">
        <v>2611</v>
      </c>
      <c r="I712" s="3" t="s">
        <v>2612</v>
      </c>
      <c r="J712" s="3" t="s">
        <v>16</v>
      </c>
      <c r="K712" s="3" t="s">
        <v>297</v>
      </c>
      <c r="L712" s="3" t="s">
        <v>2613</v>
      </c>
    </row>
    <row r="713" spans="1:12" x14ac:dyDescent="0.3">
      <c r="A713" s="3" t="s">
        <v>8412</v>
      </c>
      <c r="B713" s="3" t="s">
        <v>13</v>
      </c>
      <c r="C713" s="3">
        <v>223110</v>
      </c>
      <c r="D713" s="3">
        <v>2</v>
      </c>
      <c r="E713" s="3">
        <v>302</v>
      </c>
      <c r="F713" s="4">
        <v>1.98909E-129</v>
      </c>
      <c r="G713" s="3">
        <v>370.32799999999997</v>
      </c>
      <c r="H713" s="3" t="s">
        <v>2607</v>
      </c>
      <c r="I713" s="3" t="s">
        <v>2608</v>
      </c>
      <c r="J713" s="3" t="s">
        <v>16</v>
      </c>
      <c r="K713" s="3" t="s">
        <v>2171</v>
      </c>
      <c r="L713" s="3" t="s">
        <v>2609</v>
      </c>
    </row>
    <row r="714" spans="1:12" x14ac:dyDescent="0.3">
      <c r="A714" s="3" t="s">
        <v>8413</v>
      </c>
      <c r="B714" s="3" t="s">
        <v>13</v>
      </c>
      <c r="C714" s="3">
        <v>223548</v>
      </c>
      <c r="D714" s="3">
        <v>1</v>
      </c>
      <c r="E714" s="3">
        <v>327</v>
      </c>
      <c r="F714" s="4">
        <v>2.62295E-68</v>
      </c>
      <c r="G714" s="3">
        <v>216.36600000000001</v>
      </c>
      <c r="H714" s="3" t="s">
        <v>2602</v>
      </c>
      <c r="I714" s="3" t="s">
        <v>2603</v>
      </c>
      <c r="J714" s="3" t="s">
        <v>16</v>
      </c>
      <c r="K714" s="3" t="s">
        <v>2604</v>
      </c>
      <c r="L714" s="3" t="s">
        <v>2605</v>
      </c>
    </row>
    <row r="715" spans="1:12" x14ac:dyDescent="0.3">
      <c r="A715" s="3" t="s">
        <v>8414</v>
      </c>
      <c r="B715" s="3" t="s">
        <v>25</v>
      </c>
      <c r="C715" s="3">
        <v>416267</v>
      </c>
      <c r="D715" s="3">
        <v>5</v>
      </c>
      <c r="E715" s="3">
        <v>125</v>
      </c>
      <c r="F715" s="4">
        <v>3.7970199999999998E-19</v>
      </c>
      <c r="G715" s="3">
        <v>76.298500000000004</v>
      </c>
      <c r="H715" s="3" t="s">
        <v>107</v>
      </c>
      <c r="I715" s="3" t="s">
        <v>108</v>
      </c>
      <c r="J715" s="3" t="s">
        <v>16</v>
      </c>
      <c r="K715" s="3" t="s">
        <v>16</v>
      </c>
      <c r="L715" s="3" t="s">
        <v>109</v>
      </c>
    </row>
    <row r="716" spans="1:12" x14ac:dyDescent="0.3">
      <c r="A716" s="3" t="s">
        <v>8415</v>
      </c>
      <c r="B716" s="3" t="s">
        <v>13</v>
      </c>
      <c r="C716" s="3">
        <v>223352</v>
      </c>
      <c r="D716" s="3">
        <v>3</v>
      </c>
      <c r="E716" s="3">
        <v>313</v>
      </c>
      <c r="F716" s="4">
        <v>1.2414600000000001E-171</v>
      </c>
      <c r="G716" s="3">
        <v>478.238</v>
      </c>
      <c r="H716" s="3" t="s">
        <v>2593</v>
      </c>
      <c r="I716" s="3" t="s">
        <v>2594</v>
      </c>
      <c r="J716" s="3" t="s">
        <v>16</v>
      </c>
      <c r="K716" s="3" t="s">
        <v>501</v>
      </c>
      <c r="L716" s="3" t="s">
        <v>2595</v>
      </c>
    </row>
    <row r="717" spans="1:12" x14ac:dyDescent="0.3">
      <c r="A717" s="3" t="s">
        <v>8416</v>
      </c>
      <c r="B717" s="3" t="s">
        <v>25</v>
      </c>
      <c r="C717" s="3">
        <v>418431</v>
      </c>
      <c r="D717" s="3">
        <v>7</v>
      </c>
      <c r="E717" s="3">
        <v>412</v>
      </c>
      <c r="F717" s="4">
        <v>6.4413999999999996E-72</v>
      </c>
      <c r="G717" s="3">
        <v>231.52199999999999</v>
      </c>
      <c r="H717" s="3" t="s">
        <v>2287</v>
      </c>
      <c r="I717" s="3" t="s">
        <v>2788</v>
      </c>
      <c r="J717" s="3" t="s">
        <v>16</v>
      </c>
      <c r="K717" s="3" t="s">
        <v>16</v>
      </c>
      <c r="L717" s="3" t="s">
        <v>2789</v>
      </c>
    </row>
    <row r="718" spans="1:12" x14ac:dyDescent="0.3">
      <c r="A718" s="3" t="s">
        <v>8417</v>
      </c>
      <c r="B718" s="3" t="s">
        <v>25</v>
      </c>
      <c r="C718" s="3">
        <v>418431</v>
      </c>
      <c r="D718" s="3">
        <v>24</v>
      </c>
      <c r="E718" s="3">
        <v>412</v>
      </c>
      <c r="F718" s="4">
        <v>1.20847E-70</v>
      </c>
      <c r="G718" s="3">
        <v>228.05500000000001</v>
      </c>
      <c r="H718" s="3" t="s">
        <v>2287</v>
      </c>
      <c r="I718" s="3" t="s">
        <v>2788</v>
      </c>
      <c r="J718" s="3" t="s">
        <v>16</v>
      </c>
      <c r="K718" s="3" t="s">
        <v>16</v>
      </c>
      <c r="L718" s="3" t="s">
        <v>2789</v>
      </c>
    </row>
    <row r="719" spans="1:12" x14ac:dyDescent="0.3">
      <c r="A719" s="3" t="s">
        <v>8418</v>
      </c>
      <c r="B719" s="3" t="s">
        <v>25</v>
      </c>
      <c r="C719" s="3">
        <v>224355</v>
      </c>
      <c r="D719" s="3">
        <v>1</v>
      </c>
      <c r="E719" s="3">
        <v>138</v>
      </c>
      <c r="F719" s="4">
        <v>2.18833E-40</v>
      </c>
      <c r="G719" s="3">
        <v>131.96700000000001</v>
      </c>
      <c r="H719" s="3" t="s">
        <v>2584</v>
      </c>
      <c r="I719" s="3" t="s">
        <v>2585</v>
      </c>
      <c r="J719" s="3" t="s">
        <v>16</v>
      </c>
      <c r="K719" s="3" t="s">
        <v>16</v>
      </c>
      <c r="L719" s="3" t="s">
        <v>2586</v>
      </c>
    </row>
    <row r="720" spans="1:12" x14ac:dyDescent="0.3">
      <c r="A720" s="3" t="s">
        <v>8419</v>
      </c>
      <c r="B720" s="3" t="s">
        <v>13</v>
      </c>
      <c r="C720" s="3">
        <v>224110</v>
      </c>
      <c r="D720" s="3">
        <v>2</v>
      </c>
      <c r="E720" s="3">
        <v>248</v>
      </c>
      <c r="F720" s="4">
        <v>7.9638699999999998E-122</v>
      </c>
      <c r="G720" s="3">
        <v>347.31400000000002</v>
      </c>
      <c r="H720" s="3" t="s">
        <v>2579</v>
      </c>
      <c r="I720" s="3" t="s">
        <v>2580</v>
      </c>
      <c r="J720" s="3" t="s">
        <v>16</v>
      </c>
      <c r="K720" s="3" t="s">
        <v>2581</v>
      </c>
      <c r="L720" s="3" t="s">
        <v>2582</v>
      </c>
    </row>
    <row r="721" spans="1:12" x14ac:dyDescent="0.3">
      <c r="A721" s="3" t="s">
        <v>8420</v>
      </c>
      <c r="B721" s="3" t="s">
        <v>13</v>
      </c>
      <c r="C721" s="3">
        <v>223220</v>
      </c>
      <c r="D721" s="3">
        <v>1</v>
      </c>
      <c r="E721" s="3">
        <v>254</v>
      </c>
      <c r="F721" s="4">
        <v>5.5762199999999998E-83</v>
      </c>
      <c r="G721" s="3">
        <v>252.29400000000001</v>
      </c>
      <c r="H721" s="3" t="s">
        <v>2574</v>
      </c>
      <c r="I721" s="3" t="s">
        <v>2575</v>
      </c>
      <c r="J721" s="3" t="s">
        <v>113</v>
      </c>
      <c r="K721" s="3" t="s">
        <v>2576</v>
      </c>
      <c r="L721" s="3" t="s">
        <v>2577</v>
      </c>
    </row>
    <row r="722" spans="1:12" x14ac:dyDescent="0.3">
      <c r="A722" s="3" t="s">
        <v>8421</v>
      </c>
      <c r="B722" s="3" t="s">
        <v>13</v>
      </c>
      <c r="C722" s="3">
        <v>224486</v>
      </c>
      <c r="D722" s="3">
        <v>1</v>
      </c>
      <c r="E722" s="3">
        <v>441</v>
      </c>
      <c r="F722" s="3">
        <v>0</v>
      </c>
      <c r="G722" s="3">
        <v>519.50300000000004</v>
      </c>
      <c r="H722" s="3" t="s">
        <v>2564</v>
      </c>
      <c r="I722" s="3" t="s">
        <v>2565</v>
      </c>
      <c r="J722" s="3" t="s">
        <v>16</v>
      </c>
      <c r="K722" s="3" t="s">
        <v>2566</v>
      </c>
      <c r="L722" s="3" t="s">
        <v>2567</v>
      </c>
    </row>
    <row r="723" spans="1:12" x14ac:dyDescent="0.3">
      <c r="A723" s="3" t="s">
        <v>8422</v>
      </c>
      <c r="B723" s="3" t="s">
        <v>13</v>
      </c>
      <c r="C723" s="3">
        <v>223268</v>
      </c>
      <c r="D723" s="3">
        <v>3</v>
      </c>
      <c r="E723" s="3">
        <v>276</v>
      </c>
      <c r="F723" s="4">
        <v>5.5512300000000004E-152</v>
      </c>
      <c r="G723" s="3">
        <v>425.82600000000002</v>
      </c>
      <c r="H723" s="3" t="s">
        <v>2559</v>
      </c>
      <c r="I723" s="3" t="s">
        <v>2560</v>
      </c>
      <c r="J723" s="3" t="s">
        <v>16</v>
      </c>
      <c r="K723" s="3" t="s">
        <v>2561</v>
      </c>
      <c r="L723" s="3" t="s">
        <v>2562</v>
      </c>
    </row>
    <row r="724" spans="1:12" x14ac:dyDescent="0.3">
      <c r="A724" s="3" t="s">
        <v>8423</v>
      </c>
      <c r="B724" s="3" t="s">
        <v>13</v>
      </c>
      <c r="C724" s="3">
        <v>223858</v>
      </c>
      <c r="D724" s="3">
        <v>5</v>
      </c>
      <c r="E724" s="3">
        <v>370</v>
      </c>
      <c r="F724" s="4">
        <v>6.1698799999999999E-136</v>
      </c>
      <c r="G724" s="3">
        <v>391.56900000000002</v>
      </c>
      <c r="H724" s="3" t="s">
        <v>2555</v>
      </c>
      <c r="I724" s="3" t="s">
        <v>2556</v>
      </c>
      <c r="J724" s="3" t="s">
        <v>16</v>
      </c>
      <c r="K724" s="3" t="s">
        <v>2513</v>
      </c>
      <c r="L724" s="3" t="s">
        <v>2557</v>
      </c>
    </row>
    <row r="725" spans="1:12" x14ac:dyDescent="0.3">
      <c r="A725" s="3" t="s">
        <v>8424</v>
      </c>
      <c r="B725" s="3" t="s">
        <v>13</v>
      </c>
      <c r="C725" s="3">
        <v>223807</v>
      </c>
      <c r="D725" s="3">
        <v>1</v>
      </c>
      <c r="E725" s="3">
        <v>119</v>
      </c>
      <c r="F725" s="4">
        <v>6.5895299999999996E-39</v>
      </c>
      <c r="G725" s="3">
        <v>126.598</v>
      </c>
      <c r="H725" s="3" t="s">
        <v>2550</v>
      </c>
      <c r="I725" s="3" t="s">
        <v>2551</v>
      </c>
      <c r="J725" s="3" t="s">
        <v>16</v>
      </c>
      <c r="K725" s="3" t="s">
        <v>2552</v>
      </c>
      <c r="L725" s="3" t="s">
        <v>2553</v>
      </c>
    </row>
    <row r="726" spans="1:12" x14ac:dyDescent="0.3">
      <c r="A726" s="3" t="s">
        <v>8425</v>
      </c>
      <c r="B726" s="3" t="s">
        <v>13</v>
      </c>
      <c r="C726" s="3">
        <v>224273</v>
      </c>
      <c r="D726" s="3">
        <v>1</v>
      </c>
      <c r="E726" s="3">
        <v>242</v>
      </c>
      <c r="F726" s="4">
        <v>9.5153700000000003E-65</v>
      </c>
      <c r="G726" s="3">
        <v>201.39</v>
      </c>
      <c r="H726" s="3" t="s">
        <v>2539</v>
      </c>
      <c r="I726" s="3" t="s">
        <v>2540</v>
      </c>
      <c r="J726" s="3" t="s">
        <v>16</v>
      </c>
      <c r="K726" s="3" t="s">
        <v>2541</v>
      </c>
      <c r="L726" s="3" t="s">
        <v>2542</v>
      </c>
    </row>
    <row r="727" spans="1:12" x14ac:dyDescent="0.3">
      <c r="A727" s="3" t="s">
        <v>8426</v>
      </c>
      <c r="B727" s="3" t="s">
        <v>25</v>
      </c>
      <c r="C727" s="3">
        <v>412227</v>
      </c>
      <c r="D727" s="3">
        <v>1</v>
      </c>
      <c r="E727" s="3">
        <v>170</v>
      </c>
      <c r="F727" s="4">
        <v>1.3231699999999999E-10</v>
      </c>
      <c r="G727" s="3">
        <v>59.91</v>
      </c>
      <c r="H727" s="3" t="s">
        <v>2535</v>
      </c>
      <c r="I727" s="3" t="s">
        <v>2536</v>
      </c>
      <c r="J727" s="3" t="s">
        <v>113</v>
      </c>
      <c r="K727" s="3" t="s">
        <v>16</v>
      </c>
      <c r="L727" s="3" t="s">
        <v>2537</v>
      </c>
    </row>
    <row r="728" spans="1:12" x14ac:dyDescent="0.3">
      <c r="A728" s="3" t="s">
        <v>8427</v>
      </c>
      <c r="B728" s="3" t="s">
        <v>13</v>
      </c>
      <c r="C728" s="3">
        <v>223591</v>
      </c>
      <c r="D728" s="3">
        <v>22</v>
      </c>
      <c r="E728" s="3">
        <v>133</v>
      </c>
      <c r="F728" s="4">
        <v>7.4873799999999998E-9</v>
      </c>
      <c r="G728" s="3">
        <v>50.932899999999997</v>
      </c>
      <c r="H728" s="3" t="s">
        <v>543</v>
      </c>
      <c r="I728" s="3" t="s">
        <v>544</v>
      </c>
      <c r="J728" s="3" t="s">
        <v>16</v>
      </c>
      <c r="K728" s="3" t="s">
        <v>545</v>
      </c>
      <c r="L728" s="3" t="s">
        <v>546</v>
      </c>
    </row>
    <row r="729" spans="1:12" x14ac:dyDescent="0.3">
      <c r="A729" s="3" t="s">
        <v>8428</v>
      </c>
      <c r="B729" s="3" t="s">
        <v>13</v>
      </c>
      <c r="C729" s="3">
        <v>223695</v>
      </c>
      <c r="D729" s="3">
        <v>1</v>
      </c>
      <c r="E729" s="3">
        <v>162</v>
      </c>
      <c r="F729" s="4">
        <v>6.3873399999999999E-46</v>
      </c>
      <c r="G729" s="3">
        <v>148.27199999999999</v>
      </c>
      <c r="H729" s="3" t="s">
        <v>2530</v>
      </c>
      <c r="I729" s="3" t="s">
        <v>2531</v>
      </c>
      <c r="J729" s="3" t="s">
        <v>16</v>
      </c>
      <c r="K729" s="3" t="s">
        <v>200</v>
      </c>
      <c r="L729" s="3" t="s">
        <v>2532</v>
      </c>
    </row>
    <row r="730" spans="1:12" x14ac:dyDescent="0.3">
      <c r="A730" s="3" t="s">
        <v>8429</v>
      </c>
      <c r="B730" s="3" t="s">
        <v>13</v>
      </c>
      <c r="C730" s="3">
        <v>223867</v>
      </c>
      <c r="D730" s="3">
        <v>1</v>
      </c>
      <c r="E730" s="3">
        <v>263</v>
      </c>
      <c r="F730" s="4">
        <v>6.0443400000000002E-124</v>
      </c>
      <c r="G730" s="3">
        <v>353.42700000000002</v>
      </c>
      <c r="H730" s="3" t="s">
        <v>2520</v>
      </c>
      <c r="I730" s="3" t="s">
        <v>2521</v>
      </c>
      <c r="J730" s="3" t="s">
        <v>16</v>
      </c>
      <c r="K730" s="3" t="s">
        <v>2522</v>
      </c>
      <c r="L730" s="3" t="s">
        <v>2523</v>
      </c>
    </row>
    <row r="731" spans="1:12" x14ac:dyDescent="0.3">
      <c r="A731" s="3" t="s">
        <v>8430</v>
      </c>
      <c r="B731" s="3" t="s">
        <v>25</v>
      </c>
      <c r="C731" s="3">
        <v>420010</v>
      </c>
      <c r="D731" s="3">
        <v>1</v>
      </c>
      <c r="E731" s="3">
        <v>69</v>
      </c>
      <c r="F731" s="4">
        <v>3.4297999999999998E-15</v>
      </c>
      <c r="G731" s="3">
        <v>63.165599999999998</v>
      </c>
      <c r="H731" s="3" t="s">
        <v>2516</v>
      </c>
      <c r="I731" s="3" t="s">
        <v>2517</v>
      </c>
      <c r="J731" s="3" t="s">
        <v>16</v>
      </c>
      <c r="K731" s="3" t="s">
        <v>16</v>
      </c>
      <c r="L731" s="3" t="s">
        <v>2518</v>
      </c>
    </row>
    <row r="732" spans="1:12" x14ac:dyDescent="0.3">
      <c r="A732" s="3" t="s">
        <v>8431</v>
      </c>
      <c r="B732" s="3" t="s">
        <v>13</v>
      </c>
      <c r="C732" s="3">
        <v>223098</v>
      </c>
      <c r="D732" s="3">
        <v>1</v>
      </c>
      <c r="E732" s="3">
        <v>388</v>
      </c>
      <c r="F732" s="4">
        <v>7.5759699999999992E-124</v>
      </c>
      <c r="G732" s="3">
        <v>363.90600000000001</v>
      </c>
      <c r="H732" s="3" t="s">
        <v>2511</v>
      </c>
      <c r="I732" s="3" t="s">
        <v>2512</v>
      </c>
      <c r="J732" s="3" t="s">
        <v>16</v>
      </c>
      <c r="K732" s="3" t="s">
        <v>2513</v>
      </c>
      <c r="L732" s="3" t="s">
        <v>2514</v>
      </c>
    </row>
    <row r="733" spans="1:12" x14ac:dyDescent="0.3">
      <c r="A733" s="3" t="s">
        <v>8432</v>
      </c>
      <c r="B733" s="3" t="s">
        <v>13</v>
      </c>
      <c r="C733" s="3">
        <v>223753</v>
      </c>
      <c r="D733" s="3">
        <v>24</v>
      </c>
      <c r="E733" s="3">
        <v>152</v>
      </c>
      <c r="F733" s="3">
        <v>4.0598799999999998E-4</v>
      </c>
      <c r="G733" s="3">
        <v>39.595700000000001</v>
      </c>
      <c r="H733" s="3" t="s">
        <v>267</v>
      </c>
      <c r="I733" s="3" t="s">
        <v>268</v>
      </c>
      <c r="J733" s="3" t="s">
        <v>16</v>
      </c>
      <c r="K733" s="3" t="s">
        <v>269</v>
      </c>
      <c r="L733" s="3" t="s">
        <v>270</v>
      </c>
    </row>
    <row r="734" spans="1:12" x14ac:dyDescent="0.3">
      <c r="A734" s="3" t="s">
        <v>8433</v>
      </c>
      <c r="B734" s="3" t="s">
        <v>13</v>
      </c>
      <c r="C734" s="3">
        <v>223193</v>
      </c>
      <c r="D734" s="3">
        <v>29</v>
      </c>
      <c r="E734" s="3">
        <v>329</v>
      </c>
      <c r="F734" s="4">
        <v>3.35567E-83</v>
      </c>
      <c r="G734" s="3">
        <v>253.46899999999999</v>
      </c>
      <c r="H734" s="3" t="s">
        <v>2503</v>
      </c>
      <c r="I734" s="3" t="s">
        <v>2504</v>
      </c>
      <c r="J734" s="3" t="s">
        <v>16</v>
      </c>
      <c r="K734" s="3" t="s">
        <v>2505</v>
      </c>
      <c r="L734" s="3" t="s">
        <v>2506</v>
      </c>
    </row>
    <row r="735" spans="1:12" x14ac:dyDescent="0.3">
      <c r="A735" s="3" t="s">
        <v>8434</v>
      </c>
      <c r="B735" s="3" t="s">
        <v>13</v>
      </c>
      <c r="C735" s="3">
        <v>223740</v>
      </c>
      <c r="D735" s="3">
        <v>6</v>
      </c>
      <c r="E735" s="3">
        <v>245</v>
      </c>
      <c r="F735" s="4">
        <v>3.9613999999999999E-23</v>
      </c>
      <c r="G735" s="3">
        <v>96.142899999999997</v>
      </c>
      <c r="H735" s="3" t="s">
        <v>2498</v>
      </c>
      <c r="I735" s="3" t="s">
        <v>2499</v>
      </c>
      <c r="J735" s="3" t="s">
        <v>16</v>
      </c>
      <c r="K735" s="3" t="s">
        <v>2500</v>
      </c>
      <c r="L735" s="3" t="s">
        <v>2501</v>
      </c>
    </row>
    <row r="736" spans="1:12" x14ac:dyDescent="0.3">
      <c r="A736" s="3" t="s">
        <v>8435</v>
      </c>
      <c r="B736" s="3" t="s">
        <v>13</v>
      </c>
      <c r="C736" s="3">
        <v>226058</v>
      </c>
      <c r="D736" s="3">
        <v>6</v>
      </c>
      <c r="E736" s="3">
        <v>236</v>
      </c>
      <c r="F736" s="4">
        <v>6.7728799999999996E-97</v>
      </c>
      <c r="G736" s="3">
        <v>282.30900000000003</v>
      </c>
      <c r="H736" s="3" t="s">
        <v>2493</v>
      </c>
      <c r="I736" s="3" t="s">
        <v>2494</v>
      </c>
      <c r="J736" s="3" t="s">
        <v>16</v>
      </c>
      <c r="K736" s="3" t="s">
        <v>2495</v>
      </c>
      <c r="L736" s="3" t="s">
        <v>2496</v>
      </c>
    </row>
    <row r="737" spans="1:12" x14ac:dyDescent="0.3">
      <c r="A737" s="3" t="s">
        <v>8436</v>
      </c>
      <c r="B737" s="3" t="s">
        <v>13</v>
      </c>
      <c r="C737" s="3">
        <v>223656</v>
      </c>
      <c r="D737" s="3">
        <v>1</v>
      </c>
      <c r="E737" s="3">
        <v>224</v>
      </c>
      <c r="F737" s="4">
        <v>1.99248E-25</v>
      </c>
      <c r="G737" s="3">
        <v>101.586</v>
      </c>
      <c r="H737" s="3" t="s">
        <v>473</v>
      </c>
      <c r="I737" s="3" t="s">
        <v>474</v>
      </c>
      <c r="J737" s="3" t="s">
        <v>16</v>
      </c>
      <c r="K737" s="3" t="s">
        <v>475</v>
      </c>
      <c r="L737" s="3" t="s">
        <v>476</v>
      </c>
    </row>
    <row r="738" spans="1:12" x14ac:dyDescent="0.3">
      <c r="A738" s="3" t="s">
        <v>8437</v>
      </c>
      <c r="B738" s="3" t="s">
        <v>13</v>
      </c>
      <c r="C738" s="3">
        <v>224336</v>
      </c>
      <c r="D738" s="3">
        <v>305</v>
      </c>
      <c r="E738" s="3">
        <v>526</v>
      </c>
      <c r="F738" s="4">
        <v>2.52542E-66</v>
      </c>
      <c r="G738" s="3">
        <v>213.84399999999999</v>
      </c>
      <c r="H738" s="3" t="s">
        <v>277</v>
      </c>
      <c r="I738" s="3" t="s">
        <v>278</v>
      </c>
      <c r="J738" s="3" t="s">
        <v>16</v>
      </c>
      <c r="K738" s="3" t="s">
        <v>279</v>
      </c>
      <c r="L738" s="3" t="s">
        <v>280</v>
      </c>
    </row>
    <row r="739" spans="1:12" x14ac:dyDescent="0.3">
      <c r="A739" s="3" t="s">
        <v>8437</v>
      </c>
      <c r="B739" s="3" t="s">
        <v>25</v>
      </c>
      <c r="C739" s="3">
        <v>224019</v>
      </c>
      <c r="D739" s="3">
        <v>219</v>
      </c>
      <c r="E739" s="3">
        <v>311</v>
      </c>
      <c r="F739" s="4">
        <v>5.8365099999999998E-6</v>
      </c>
      <c r="G739" s="3">
        <v>46.900100000000002</v>
      </c>
      <c r="H739" s="3" t="s">
        <v>2486</v>
      </c>
      <c r="I739" s="3" t="s">
        <v>2487</v>
      </c>
      <c r="J739" s="3" t="s">
        <v>99</v>
      </c>
      <c r="K739" s="3" t="s">
        <v>16</v>
      </c>
      <c r="L739" s="3" t="s">
        <v>2488</v>
      </c>
    </row>
    <row r="740" spans="1:12" x14ac:dyDescent="0.3">
      <c r="A740" s="3" t="s">
        <v>8437</v>
      </c>
      <c r="B740" s="3" t="s">
        <v>25</v>
      </c>
      <c r="C740" s="3">
        <v>226809</v>
      </c>
      <c r="D740" s="3">
        <v>28</v>
      </c>
      <c r="E740" s="3">
        <v>208</v>
      </c>
      <c r="F740" s="4">
        <v>1.45449E-5</v>
      </c>
      <c r="G740" s="3">
        <v>47.712200000000003</v>
      </c>
      <c r="H740" s="3" t="s">
        <v>2489</v>
      </c>
      <c r="I740" s="3" t="s">
        <v>2490</v>
      </c>
      <c r="J740" s="3" t="s">
        <v>74</v>
      </c>
      <c r="K740" s="3" t="s">
        <v>16</v>
      </c>
      <c r="L740" s="3" t="s">
        <v>2491</v>
      </c>
    </row>
    <row r="741" spans="1:12" x14ac:dyDescent="0.3">
      <c r="A741" s="3" t="s">
        <v>8438</v>
      </c>
      <c r="B741" s="3" t="s">
        <v>13</v>
      </c>
      <c r="C741" s="3">
        <v>225153</v>
      </c>
      <c r="D741" s="3">
        <v>1</v>
      </c>
      <c r="E741" s="3">
        <v>508</v>
      </c>
      <c r="F741" s="4">
        <v>4.1573700000000002E-17</v>
      </c>
      <c r="G741" s="3">
        <v>84.033799999999999</v>
      </c>
      <c r="H741" s="3" t="s">
        <v>54</v>
      </c>
      <c r="I741" s="3" t="s">
        <v>55</v>
      </c>
      <c r="J741" s="3" t="s">
        <v>16</v>
      </c>
      <c r="K741" s="3" t="s">
        <v>56</v>
      </c>
      <c r="L741" s="3" t="s">
        <v>57</v>
      </c>
    </row>
    <row r="742" spans="1:12" x14ac:dyDescent="0.3">
      <c r="A742" s="3" t="s">
        <v>8439</v>
      </c>
      <c r="B742" s="3" t="s">
        <v>13</v>
      </c>
      <c r="C742" s="3">
        <v>223968</v>
      </c>
      <c r="D742" s="3">
        <v>1</v>
      </c>
      <c r="E742" s="3">
        <v>1141</v>
      </c>
      <c r="F742" s="3">
        <v>0</v>
      </c>
      <c r="G742" s="3">
        <v>2007.62</v>
      </c>
      <c r="H742" s="3" t="s">
        <v>2481</v>
      </c>
      <c r="I742" s="3" t="s">
        <v>2482</v>
      </c>
      <c r="J742" s="3" t="s">
        <v>16</v>
      </c>
      <c r="K742" s="3" t="s">
        <v>2483</v>
      </c>
      <c r="L742" s="3" t="s">
        <v>2484</v>
      </c>
    </row>
    <row r="743" spans="1:12" x14ac:dyDescent="0.3">
      <c r="A743" s="3" t="s">
        <v>8440</v>
      </c>
      <c r="B743" s="3" t="s">
        <v>13</v>
      </c>
      <c r="C743" s="3">
        <v>223270</v>
      </c>
      <c r="D743" s="3">
        <v>1</v>
      </c>
      <c r="E743" s="3">
        <v>396</v>
      </c>
      <c r="F743" s="3">
        <v>0</v>
      </c>
      <c r="G743" s="3">
        <v>700.10199999999998</v>
      </c>
      <c r="H743" s="3" t="s">
        <v>2472</v>
      </c>
      <c r="I743" s="3" t="s">
        <v>2473</v>
      </c>
      <c r="J743" s="3" t="s">
        <v>16</v>
      </c>
      <c r="K743" s="3" t="s">
        <v>2474</v>
      </c>
      <c r="L743" s="3" t="s">
        <v>2475</v>
      </c>
    </row>
    <row r="744" spans="1:12" x14ac:dyDescent="0.3">
      <c r="A744" s="3" t="s">
        <v>8441</v>
      </c>
      <c r="B744" s="3" t="s">
        <v>13</v>
      </c>
      <c r="C744" s="3">
        <v>223417</v>
      </c>
      <c r="D744" s="3">
        <v>83</v>
      </c>
      <c r="E744" s="3">
        <v>308</v>
      </c>
      <c r="F744" s="4">
        <v>1.2235500000000001E-70</v>
      </c>
      <c r="G744" s="3">
        <v>218.721</v>
      </c>
      <c r="H744" s="3" t="s">
        <v>2464</v>
      </c>
      <c r="I744" s="3" t="s">
        <v>2465</v>
      </c>
      <c r="J744" s="3" t="s">
        <v>16</v>
      </c>
      <c r="K744" s="3" t="s">
        <v>2466</v>
      </c>
      <c r="L744" s="3" t="s">
        <v>2467</v>
      </c>
    </row>
    <row r="745" spans="1:12" x14ac:dyDescent="0.3">
      <c r="A745" s="3" t="s">
        <v>8441</v>
      </c>
      <c r="B745" s="3" t="s">
        <v>13</v>
      </c>
      <c r="C745" s="3">
        <v>224568</v>
      </c>
      <c r="D745" s="3">
        <v>1</v>
      </c>
      <c r="E745" s="3">
        <v>69</v>
      </c>
      <c r="F745" s="4">
        <v>2.04176E-16</v>
      </c>
      <c r="G745" s="3">
        <v>72.740200000000002</v>
      </c>
      <c r="H745" s="3" t="s">
        <v>2468</v>
      </c>
      <c r="I745" s="3" t="s">
        <v>2469</v>
      </c>
      <c r="J745" s="3" t="s">
        <v>16</v>
      </c>
      <c r="K745" s="3" t="s">
        <v>193</v>
      </c>
      <c r="L745" s="3" t="s">
        <v>2470</v>
      </c>
    </row>
    <row r="746" spans="1:12" x14ac:dyDescent="0.3">
      <c r="A746" s="3" t="s">
        <v>8442</v>
      </c>
      <c r="B746" s="3" t="s">
        <v>13</v>
      </c>
      <c r="C746" s="3">
        <v>223959</v>
      </c>
      <c r="D746" s="3">
        <v>1</v>
      </c>
      <c r="E746" s="3">
        <v>190</v>
      </c>
      <c r="F746" s="4">
        <v>4.7985799999999999E-12</v>
      </c>
      <c r="G746" s="3">
        <v>63.683300000000003</v>
      </c>
      <c r="H746" s="3" t="s">
        <v>721</v>
      </c>
      <c r="I746" s="3" t="s">
        <v>722</v>
      </c>
      <c r="J746" s="3" t="s">
        <v>113</v>
      </c>
      <c r="K746" s="3" t="s">
        <v>621</v>
      </c>
      <c r="L746" s="3" t="s">
        <v>723</v>
      </c>
    </row>
    <row r="747" spans="1:12" x14ac:dyDescent="0.3">
      <c r="A747" s="3" t="s">
        <v>8443</v>
      </c>
      <c r="B747" s="3" t="s">
        <v>25</v>
      </c>
      <c r="C747" s="3">
        <v>226147</v>
      </c>
      <c r="D747" s="3">
        <v>10</v>
      </c>
      <c r="E747" s="3">
        <v>112</v>
      </c>
      <c r="F747" s="3">
        <v>4.8283500000000003E-3</v>
      </c>
      <c r="G747" s="3">
        <v>37.025599999999997</v>
      </c>
      <c r="H747" s="3" t="s">
        <v>6159</v>
      </c>
      <c r="I747" s="3" t="s">
        <v>6160</v>
      </c>
      <c r="J747" s="3" t="s">
        <v>113</v>
      </c>
      <c r="K747" s="3" t="s">
        <v>16</v>
      </c>
      <c r="L747" s="3" t="s">
        <v>6161</v>
      </c>
    </row>
    <row r="748" spans="1:12" x14ac:dyDescent="0.3">
      <c r="A748" s="3" t="s">
        <v>8444</v>
      </c>
      <c r="B748" s="3" t="s">
        <v>13</v>
      </c>
      <c r="C748" s="3">
        <v>223566</v>
      </c>
      <c r="D748" s="3">
        <v>1</v>
      </c>
      <c r="E748" s="3">
        <v>303</v>
      </c>
      <c r="F748" s="4">
        <v>2.5201899999999999E-129</v>
      </c>
      <c r="G748" s="3">
        <v>370.084</v>
      </c>
      <c r="H748" s="3" t="s">
        <v>2454</v>
      </c>
      <c r="I748" s="3" t="s">
        <v>2455</v>
      </c>
      <c r="J748" s="3" t="s">
        <v>16</v>
      </c>
      <c r="K748" s="3" t="s">
        <v>2456</v>
      </c>
      <c r="L748" s="3" t="s">
        <v>2457</v>
      </c>
    </row>
    <row r="749" spans="1:12" x14ac:dyDescent="0.3">
      <c r="A749" s="3" t="s">
        <v>8445</v>
      </c>
      <c r="B749" s="3" t="s">
        <v>13</v>
      </c>
      <c r="C749" s="3">
        <v>224051</v>
      </c>
      <c r="D749" s="3">
        <v>1</v>
      </c>
      <c r="E749" s="3">
        <v>241</v>
      </c>
      <c r="F749" s="4">
        <v>1.7959900000000001E-137</v>
      </c>
      <c r="G749" s="3">
        <v>386.09300000000002</v>
      </c>
      <c r="H749" s="3" t="s">
        <v>141</v>
      </c>
      <c r="I749" s="3" t="s">
        <v>142</v>
      </c>
      <c r="J749" s="3" t="s">
        <v>16</v>
      </c>
      <c r="K749" s="3" t="s">
        <v>143</v>
      </c>
      <c r="L749" s="3" t="s">
        <v>144</v>
      </c>
    </row>
    <row r="750" spans="1:12" x14ac:dyDescent="0.3">
      <c r="A750" s="3" t="s">
        <v>8446</v>
      </c>
      <c r="B750" s="3" t="s">
        <v>13</v>
      </c>
      <c r="C750" s="3">
        <v>223904</v>
      </c>
      <c r="D750" s="3">
        <v>39</v>
      </c>
      <c r="E750" s="3">
        <v>287</v>
      </c>
      <c r="F750" s="4">
        <v>6.5678399999999998E-31</v>
      </c>
      <c r="G750" s="3">
        <v>116.64100000000001</v>
      </c>
      <c r="H750" s="3" t="s">
        <v>146</v>
      </c>
      <c r="I750" s="3" t="s">
        <v>147</v>
      </c>
      <c r="J750" s="3" t="s">
        <v>16</v>
      </c>
      <c r="K750" s="3" t="s">
        <v>148</v>
      </c>
      <c r="L750" s="3" t="s">
        <v>149</v>
      </c>
    </row>
    <row r="751" spans="1:12" x14ac:dyDescent="0.3">
      <c r="A751" s="3" t="s">
        <v>8447</v>
      </c>
      <c r="B751" s="3" t="s">
        <v>13</v>
      </c>
      <c r="C751" s="3">
        <v>223587</v>
      </c>
      <c r="D751" s="3">
        <v>1</v>
      </c>
      <c r="E751" s="3">
        <v>443</v>
      </c>
      <c r="F751" s="4">
        <v>2.0381100000000001E-135</v>
      </c>
      <c r="G751" s="3">
        <v>399.16500000000002</v>
      </c>
      <c r="H751" s="3" t="s">
        <v>2109</v>
      </c>
      <c r="I751" s="3" t="s">
        <v>2110</v>
      </c>
      <c r="J751" s="3" t="s">
        <v>16</v>
      </c>
      <c r="K751" s="3" t="s">
        <v>2111</v>
      </c>
      <c r="L751" s="3" t="s">
        <v>2112</v>
      </c>
    </row>
    <row r="752" spans="1:12" x14ac:dyDescent="0.3">
      <c r="A752" s="3" t="s">
        <v>8448</v>
      </c>
      <c r="B752" s="3" t="s">
        <v>13</v>
      </c>
      <c r="C752" s="3">
        <v>223678</v>
      </c>
      <c r="D752" s="3">
        <v>1</v>
      </c>
      <c r="E752" s="3">
        <v>203</v>
      </c>
      <c r="F752" s="4">
        <v>9.9376499999999998E-113</v>
      </c>
      <c r="G752" s="3">
        <v>319.98200000000003</v>
      </c>
      <c r="H752" s="3" t="s">
        <v>2445</v>
      </c>
      <c r="I752" s="3" t="s">
        <v>2446</v>
      </c>
      <c r="J752" s="3" t="s">
        <v>16</v>
      </c>
      <c r="K752" s="3" t="s">
        <v>2447</v>
      </c>
      <c r="L752" s="3" t="s">
        <v>2448</v>
      </c>
    </row>
    <row r="753" spans="1:12" x14ac:dyDescent="0.3">
      <c r="A753" s="3" t="s">
        <v>8449</v>
      </c>
      <c r="B753" s="3" t="s">
        <v>13</v>
      </c>
      <c r="C753" s="3">
        <v>223904</v>
      </c>
      <c r="D753" s="3">
        <v>4</v>
      </c>
      <c r="E753" s="3">
        <v>283</v>
      </c>
      <c r="F753" s="4">
        <v>1.8610099999999999E-33</v>
      </c>
      <c r="G753" s="3">
        <v>123.18899999999999</v>
      </c>
      <c r="H753" s="3" t="s">
        <v>146</v>
      </c>
      <c r="I753" s="3" t="s">
        <v>147</v>
      </c>
      <c r="J753" s="3" t="s">
        <v>16</v>
      </c>
      <c r="K753" s="3" t="s">
        <v>148</v>
      </c>
      <c r="L753" s="3" t="s">
        <v>149</v>
      </c>
    </row>
    <row r="754" spans="1:12" x14ac:dyDescent="0.3">
      <c r="A754" s="3" t="s">
        <v>8450</v>
      </c>
      <c r="B754" s="3" t="s">
        <v>13</v>
      </c>
      <c r="C754" s="3">
        <v>224383</v>
      </c>
      <c r="D754" s="3">
        <v>1</v>
      </c>
      <c r="E754" s="3">
        <v>338</v>
      </c>
      <c r="F754" s="4">
        <v>1.3921E-60</v>
      </c>
      <c r="G754" s="3">
        <v>197.202</v>
      </c>
      <c r="H754" s="3" t="s">
        <v>2439</v>
      </c>
      <c r="I754" s="3" t="s">
        <v>2440</v>
      </c>
      <c r="J754" s="3" t="s">
        <v>16</v>
      </c>
      <c r="K754" s="3" t="s">
        <v>2441</v>
      </c>
      <c r="L754" s="3" t="s">
        <v>2442</v>
      </c>
    </row>
    <row r="755" spans="1:12" x14ac:dyDescent="0.3">
      <c r="A755" s="3" t="s">
        <v>8451</v>
      </c>
      <c r="B755" s="3" t="s">
        <v>13</v>
      </c>
      <c r="C755" s="3">
        <v>223715</v>
      </c>
      <c r="D755" s="3">
        <v>161</v>
      </c>
      <c r="E755" s="3">
        <v>440</v>
      </c>
      <c r="F755" s="4">
        <v>4.98218E-49</v>
      </c>
      <c r="G755" s="3">
        <v>170.32</v>
      </c>
      <c r="H755" s="3" t="s">
        <v>1865</v>
      </c>
      <c r="I755" s="3" t="s">
        <v>1866</v>
      </c>
      <c r="J755" s="3" t="s">
        <v>16</v>
      </c>
      <c r="K755" s="3" t="s">
        <v>1867</v>
      </c>
      <c r="L755" s="3" t="s">
        <v>1868</v>
      </c>
    </row>
    <row r="756" spans="1:12" x14ac:dyDescent="0.3">
      <c r="A756" s="3" t="s">
        <v>8452</v>
      </c>
      <c r="B756" s="3" t="s">
        <v>13</v>
      </c>
      <c r="C756" s="3">
        <v>223816</v>
      </c>
      <c r="D756" s="3">
        <v>3</v>
      </c>
      <c r="E756" s="3">
        <v>221</v>
      </c>
      <c r="F756" s="4">
        <v>2.95815E-75</v>
      </c>
      <c r="G756" s="3">
        <v>226.79499999999999</v>
      </c>
      <c r="H756" s="3" t="s">
        <v>880</v>
      </c>
      <c r="I756" s="3" t="s">
        <v>881</v>
      </c>
      <c r="J756" s="3" t="s">
        <v>16</v>
      </c>
      <c r="K756" s="3" t="s">
        <v>882</v>
      </c>
      <c r="L756" s="3" t="s">
        <v>883</v>
      </c>
    </row>
    <row r="757" spans="1:12" x14ac:dyDescent="0.3">
      <c r="A757" s="3" t="s">
        <v>8453</v>
      </c>
      <c r="B757" s="3" t="s">
        <v>13</v>
      </c>
      <c r="C757" s="3">
        <v>224525</v>
      </c>
      <c r="D757" s="3">
        <v>6</v>
      </c>
      <c r="E757" s="3">
        <v>331</v>
      </c>
      <c r="F757" s="4">
        <v>2.1425199999999999E-106</v>
      </c>
      <c r="G757" s="3">
        <v>313.86200000000002</v>
      </c>
      <c r="H757" s="3" t="s">
        <v>1650</v>
      </c>
      <c r="I757" s="3" t="s">
        <v>1651</v>
      </c>
      <c r="J757" s="3" t="s">
        <v>16</v>
      </c>
      <c r="K757" s="3" t="s">
        <v>1652</v>
      </c>
      <c r="L757" s="3" t="s">
        <v>1653</v>
      </c>
    </row>
    <row r="758" spans="1:12" x14ac:dyDescent="0.3">
      <c r="A758" s="3" t="s">
        <v>8454</v>
      </c>
      <c r="B758" s="3" t="s">
        <v>13</v>
      </c>
      <c r="C758" s="3">
        <v>223085</v>
      </c>
      <c r="D758" s="3">
        <v>1</v>
      </c>
      <c r="E758" s="3">
        <v>363</v>
      </c>
      <c r="F758" s="4">
        <v>2.2395999999999999E-117</v>
      </c>
      <c r="G758" s="3">
        <v>345.18099999999998</v>
      </c>
      <c r="H758" s="3" t="s">
        <v>2427</v>
      </c>
      <c r="I758" s="3" t="s">
        <v>2428</v>
      </c>
      <c r="J758" s="3" t="s">
        <v>16</v>
      </c>
      <c r="K758" s="3" t="s">
        <v>2429</v>
      </c>
      <c r="L758" s="3" t="s">
        <v>2430</v>
      </c>
    </row>
    <row r="759" spans="1:12" x14ac:dyDescent="0.3">
      <c r="A759" s="3" t="s">
        <v>8455</v>
      </c>
      <c r="B759" s="3" t="s">
        <v>25</v>
      </c>
      <c r="C759" s="3">
        <v>414067</v>
      </c>
      <c r="D759" s="3">
        <v>14</v>
      </c>
      <c r="E759" s="3">
        <v>146</v>
      </c>
      <c r="F759" s="4">
        <v>7.7975100000000008E-15</v>
      </c>
      <c r="G759" s="3">
        <v>68.541399999999996</v>
      </c>
      <c r="H759" s="3" t="s">
        <v>2102</v>
      </c>
      <c r="I759" s="3" t="s">
        <v>2424</v>
      </c>
      <c r="J759" s="3" t="s">
        <v>99</v>
      </c>
      <c r="K759" s="3" t="s">
        <v>16</v>
      </c>
      <c r="L759" s="3" t="s">
        <v>2425</v>
      </c>
    </row>
    <row r="760" spans="1:12" x14ac:dyDescent="0.3">
      <c r="A760" s="3" t="s">
        <v>8456</v>
      </c>
      <c r="B760" s="3" t="s">
        <v>13</v>
      </c>
      <c r="C760" s="3">
        <v>224977</v>
      </c>
      <c r="D760" s="3">
        <v>1</v>
      </c>
      <c r="E760" s="3">
        <v>305</v>
      </c>
      <c r="F760" s="4">
        <v>3.2404199999999998E-122</v>
      </c>
      <c r="G760" s="3">
        <v>363.87700000000001</v>
      </c>
      <c r="H760" s="3" t="s">
        <v>2415</v>
      </c>
      <c r="I760" s="3" t="s">
        <v>2416</v>
      </c>
      <c r="J760" s="3" t="s">
        <v>16</v>
      </c>
      <c r="K760" s="3" t="s">
        <v>2417</v>
      </c>
      <c r="L760" s="3" t="s">
        <v>2418</v>
      </c>
    </row>
    <row r="761" spans="1:12" x14ac:dyDescent="0.3">
      <c r="A761" s="3" t="s">
        <v>8456</v>
      </c>
      <c r="B761" s="3" t="s">
        <v>13</v>
      </c>
      <c r="C761" s="3">
        <v>223736</v>
      </c>
      <c r="D761" s="3">
        <v>471</v>
      </c>
      <c r="E761" s="3">
        <v>611</v>
      </c>
      <c r="F761" s="4">
        <v>1.9888800000000001E-11</v>
      </c>
      <c r="G761" s="3">
        <v>63.697099999999999</v>
      </c>
      <c r="H761" s="3" t="s">
        <v>2419</v>
      </c>
      <c r="I761" s="3" t="s">
        <v>2420</v>
      </c>
      <c r="J761" s="3" t="s">
        <v>113</v>
      </c>
      <c r="K761" s="3" t="s">
        <v>2421</v>
      </c>
      <c r="L761" s="3" t="s">
        <v>2422</v>
      </c>
    </row>
    <row r="762" spans="1:12" x14ac:dyDescent="0.3">
      <c r="A762" s="3" t="s">
        <v>8457</v>
      </c>
      <c r="B762" s="3" t="s">
        <v>25</v>
      </c>
      <c r="C762" s="3">
        <v>424355</v>
      </c>
      <c r="D762" s="3">
        <v>58</v>
      </c>
      <c r="E762" s="3">
        <v>249</v>
      </c>
      <c r="F762" s="4">
        <v>4.9457899999999999E-11</v>
      </c>
      <c r="G762" s="3">
        <v>62.767299999999999</v>
      </c>
      <c r="H762" s="3" t="s">
        <v>2407</v>
      </c>
      <c r="I762" s="3" t="s">
        <v>2408</v>
      </c>
      <c r="J762" s="3" t="s">
        <v>99</v>
      </c>
      <c r="K762" s="3" t="s">
        <v>16</v>
      </c>
      <c r="L762" s="3" t="s">
        <v>2409</v>
      </c>
    </row>
    <row r="763" spans="1:12" x14ac:dyDescent="0.3">
      <c r="A763" s="3" t="s">
        <v>8458</v>
      </c>
      <c r="B763" s="3" t="s">
        <v>13</v>
      </c>
      <c r="C763" s="3">
        <v>223763</v>
      </c>
      <c r="D763" s="3">
        <v>3</v>
      </c>
      <c r="E763" s="3">
        <v>154</v>
      </c>
      <c r="F763" s="4">
        <v>8.6421200000000003E-81</v>
      </c>
      <c r="G763" s="3">
        <v>235.15299999999999</v>
      </c>
      <c r="H763" s="3" t="s">
        <v>2402</v>
      </c>
      <c r="I763" s="3" t="s">
        <v>2403</v>
      </c>
      <c r="J763" s="3" t="s">
        <v>16</v>
      </c>
      <c r="K763" s="3" t="s">
        <v>2404</v>
      </c>
      <c r="L763" s="3" t="s">
        <v>2405</v>
      </c>
    </row>
    <row r="764" spans="1:12" x14ac:dyDescent="0.3">
      <c r="A764" s="3" t="s">
        <v>8459</v>
      </c>
      <c r="B764" s="3" t="s">
        <v>13</v>
      </c>
      <c r="C764" s="3">
        <v>223631</v>
      </c>
      <c r="D764" s="3">
        <v>1</v>
      </c>
      <c r="E764" s="3">
        <v>714</v>
      </c>
      <c r="F764" s="3">
        <v>0</v>
      </c>
      <c r="G764" s="3">
        <v>738.43399999999997</v>
      </c>
      <c r="H764" s="3" t="s">
        <v>2397</v>
      </c>
      <c r="I764" s="3" t="s">
        <v>2398</v>
      </c>
      <c r="J764" s="3" t="s">
        <v>16</v>
      </c>
      <c r="K764" s="3" t="s">
        <v>2399</v>
      </c>
      <c r="L764" s="3" t="s">
        <v>2400</v>
      </c>
    </row>
    <row r="765" spans="1:12" x14ac:dyDescent="0.3">
      <c r="A765" s="3" t="s">
        <v>8460</v>
      </c>
      <c r="B765" s="3" t="s">
        <v>13</v>
      </c>
      <c r="C765" s="3">
        <v>224233</v>
      </c>
      <c r="D765" s="3">
        <v>22</v>
      </c>
      <c r="E765" s="3">
        <v>78</v>
      </c>
      <c r="F765" s="4">
        <v>7.1293299999999999E-12</v>
      </c>
      <c r="G765" s="3">
        <v>54.9634</v>
      </c>
      <c r="H765" s="3" t="s">
        <v>2392</v>
      </c>
      <c r="I765" s="3" t="s">
        <v>2393</v>
      </c>
      <c r="J765" s="3" t="s">
        <v>99</v>
      </c>
      <c r="K765" s="3" t="s">
        <v>2394</v>
      </c>
      <c r="L765" s="3" t="s">
        <v>2395</v>
      </c>
    </row>
    <row r="766" spans="1:12" x14ac:dyDescent="0.3">
      <c r="A766" s="3" t="s">
        <v>8461</v>
      </c>
      <c r="B766" s="3" t="s">
        <v>13</v>
      </c>
      <c r="C766" s="3">
        <v>223668</v>
      </c>
      <c r="D766" s="3">
        <v>1</v>
      </c>
      <c r="E766" s="3">
        <v>549</v>
      </c>
      <c r="F766" s="3">
        <v>0</v>
      </c>
      <c r="G766" s="3">
        <v>623.13300000000004</v>
      </c>
      <c r="H766" s="3" t="s">
        <v>2387</v>
      </c>
      <c r="I766" s="3" t="s">
        <v>2388</v>
      </c>
      <c r="J766" s="3" t="s">
        <v>16</v>
      </c>
      <c r="K766" s="3" t="s">
        <v>2389</v>
      </c>
      <c r="L766" s="3" t="s">
        <v>2390</v>
      </c>
    </row>
    <row r="767" spans="1:12" x14ac:dyDescent="0.3">
      <c r="A767" s="3" t="s">
        <v>8462</v>
      </c>
      <c r="B767" s="3" t="s">
        <v>25</v>
      </c>
      <c r="C767" s="3">
        <v>412381</v>
      </c>
      <c r="D767" s="3">
        <v>20</v>
      </c>
      <c r="E767" s="3">
        <v>98</v>
      </c>
      <c r="F767" s="4">
        <v>1.22154E-13</v>
      </c>
      <c r="G767" s="3">
        <v>63.566200000000002</v>
      </c>
      <c r="H767" s="3" t="s">
        <v>639</v>
      </c>
      <c r="I767" s="3" t="s">
        <v>640</v>
      </c>
      <c r="J767" s="3" t="s">
        <v>113</v>
      </c>
      <c r="K767" s="3" t="s">
        <v>16</v>
      </c>
      <c r="L767" s="3" t="s">
        <v>641</v>
      </c>
    </row>
    <row r="768" spans="1:12" x14ac:dyDescent="0.3">
      <c r="A768" s="3" t="s">
        <v>8463</v>
      </c>
      <c r="B768" s="3" t="s">
        <v>13</v>
      </c>
      <c r="C768" s="3">
        <v>223406</v>
      </c>
      <c r="D768" s="3">
        <v>11</v>
      </c>
      <c r="E768" s="3">
        <v>289</v>
      </c>
      <c r="F768" s="4">
        <v>9.5429900000000008E-109</v>
      </c>
      <c r="G768" s="3">
        <v>317.25900000000001</v>
      </c>
      <c r="H768" s="3" t="s">
        <v>2382</v>
      </c>
      <c r="I768" s="3" t="s">
        <v>2383</v>
      </c>
      <c r="J768" s="3" t="s">
        <v>16</v>
      </c>
      <c r="K768" s="3" t="s">
        <v>825</v>
      </c>
      <c r="L768" s="3" t="s">
        <v>2384</v>
      </c>
    </row>
    <row r="769" spans="1:12" x14ac:dyDescent="0.3">
      <c r="A769" s="3" t="s">
        <v>8464</v>
      </c>
      <c r="B769" s="3" t="s">
        <v>25</v>
      </c>
      <c r="C769" s="3">
        <v>223532</v>
      </c>
      <c r="D769" s="3">
        <v>133</v>
      </c>
      <c r="E769" s="3">
        <v>208</v>
      </c>
      <c r="F769" s="4">
        <v>8.4414199999999999E-6</v>
      </c>
      <c r="G769" s="3">
        <v>44.6023</v>
      </c>
      <c r="H769" s="3" t="s">
        <v>846</v>
      </c>
      <c r="I769" s="3" t="s">
        <v>847</v>
      </c>
      <c r="J769" s="3" t="s">
        <v>99</v>
      </c>
      <c r="K769" s="3" t="s">
        <v>16</v>
      </c>
      <c r="L769" s="3" t="s">
        <v>848</v>
      </c>
    </row>
    <row r="770" spans="1:12" x14ac:dyDescent="0.3">
      <c r="A770" s="3" t="s">
        <v>8465</v>
      </c>
      <c r="B770" s="3" t="s">
        <v>25</v>
      </c>
      <c r="C770" s="3">
        <v>382447</v>
      </c>
      <c r="D770" s="3">
        <v>1</v>
      </c>
      <c r="E770" s="3">
        <v>118</v>
      </c>
      <c r="F770" s="4">
        <v>1.00701E-43</v>
      </c>
      <c r="G770" s="3">
        <v>138.63300000000001</v>
      </c>
      <c r="H770" s="3" t="s">
        <v>2372</v>
      </c>
      <c r="I770" s="3" t="s">
        <v>2373</v>
      </c>
      <c r="J770" s="3" t="s">
        <v>16</v>
      </c>
      <c r="K770" s="3" t="s">
        <v>16</v>
      </c>
      <c r="L770" s="3" t="s">
        <v>2374</v>
      </c>
    </row>
    <row r="771" spans="1:12" x14ac:dyDescent="0.3">
      <c r="A771" s="3" t="s">
        <v>8466</v>
      </c>
      <c r="B771" s="3" t="s">
        <v>13</v>
      </c>
      <c r="C771" s="3">
        <v>224187</v>
      </c>
      <c r="D771" s="3">
        <v>1</v>
      </c>
      <c r="E771" s="3">
        <v>179</v>
      </c>
      <c r="F771" s="4">
        <v>2.5439999999999999E-36</v>
      </c>
      <c r="G771" s="3">
        <v>124.27800000000001</v>
      </c>
      <c r="H771" s="3" t="s">
        <v>8467</v>
      </c>
      <c r="I771" s="3" t="s">
        <v>8468</v>
      </c>
      <c r="J771" s="3" t="s">
        <v>16</v>
      </c>
      <c r="K771" s="3" t="s">
        <v>982</v>
      </c>
      <c r="L771" s="3" t="s">
        <v>8469</v>
      </c>
    </row>
    <row r="772" spans="1:12" x14ac:dyDescent="0.3">
      <c r="A772" s="3" t="s">
        <v>8470</v>
      </c>
      <c r="B772" s="3" t="s">
        <v>13</v>
      </c>
      <c r="C772" s="3">
        <v>225423</v>
      </c>
      <c r="D772" s="3">
        <v>1</v>
      </c>
      <c r="E772" s="3">
        <v>104</v>
      </c>
      <c r="F772" s="4">
        <v>3.2384600000000003E-29</v>
      </c>
      <c r="G772" s="3">
        <v>100.896</v>
      </c>
      <c r="H772" s="3" t="s">
        <v>2362</v>
      </c>
      <c r="I772" s="3" t="s">
        <v>2363</v>
      </c>
      <c r="J772" s="3" t="s">
        <v>16</v>
      </c>
      <c r="K772" s="3" t="s">
        <v>2364</v>
      </c>
      <c r="L772" s="3" t="s">
        <v>2365</v>
      </c>
    </row>
    <row r="773" spans="1:12" x14ac:dyDescent="0.3">
      <c r="A773" s="3" t="s">
        <v>8471</v>
      </c>
      <c r="B773" s="3" t="s">
        <v>25</v>
      </c>
      <c r="C773" s="3">
        <v>413102</v>
      </c>
      <c r="D773" s="3">
        <v>3</v>
      </c>
      <c r="E773" s="3">
        <v>120</v>
      </c>
      <c r="F773" s="4">
        <v>9.4261699999999998E-8</v>
      </c>
      <c r="G773" s="3">
        <v>47.454300000000003</v>
      </c>
      <c r="H773" s="3" t="s">
        <v>2353</v>
      </c>
      <c r="I773" s="3" t="s">
        <v>2354</v>
      </c>
      <c r="J773" s="3" t="s">
        <v>16</v>
      </c>
      <c r="K773" s="3" t="s">
        <v>16</v>
      </c>
      <c r="L773" s="3" t="s">
        <v>2355</v>
      </c>
    </row>
    <row r="774" spans="1:12" x14ac:dyDescent="0.3">
      <c r="A774" s="3" t="s">
        <v>8472</v>
      </c>
      <c r="B774" s="3" t="s">
        <v>25</v>
      </c>
      <c r="C774" s="3">
        <v>223101</v>
      </c>
      <c r="D774" s="3">
        <v>5</v>
      </c>
      <c r="E774" s="3">
        <v>319</v>
      </c>
      <c r="F774" s="4">
        <v>4.74696E-130</v>
      </c>
      <c r="G774" s="3">
        <v>373.40899999999999</v>
      </c>
      <c r="H774" s="3" t="s">
        <v>2349</v>
      </c>
      <c r="I774" s="3" t="s">
        <v>2350</v>
      </c>
      <c r="J774" s="3" t="s">
        <v>16</v>
      </c>
      <c r="K774" s="3" t="s">
        <v>16</v>
      </c>
      <c r="L774" s="3" t="s">
        <v>2351</v>
      </c>
    </row>
    <row r="775" spans="1:12" x14ac:dyDescent="0.3">
      <c r="A775" s="3" t="s">
        <v>8473</v>
      </c>
      <c r="B775" s="3" t="s">
        <v>13</v>
      </c>
      <c r="C775" s="3">
        <v>223997</v>
      </c>
      <c r="D775" s="3">
        <v>10</v>
      </c>
      <c r="E775" s="3">
        <v>319</v>
      </c>
      <c r="F775" s="4">
        <v>7.9947199999999998E-112</v>
      </c>
      <c r="G775" s="3">
        <v>328.44799999999998</v>
      </c>
      <c r="H775" s="3" t="s">
        <v>2344</v>
      </c>
      <c r="I775" s="3" t="s">
        <v>2345</v>
      </c>
      <c r="J775" s="3" t="s">
        <v>16</v>
      </c>
      <c r="K775" s="3" t="s">
        <v>2346</v>
      </c>
      <c r="L775" s="3" t="s">
        <v>2347</v>
      </c>
    </row>
    <row r="776" spans="1:12" x14ac:dyDescent="0.3">
      <c r="A776" s="3" t="s">
        <v>8474</v>
      </c>
      <c r="B776" s="3" t="s">
        <v>13</v>
      </c>
      <c r="C776" s="3">
        <v>224004</v>
      </c>
      <c r="D776" s="3">
        <v>6</v>
      </c>
      <c r="E776" s="3">
        <v>417</v>
      </c>
      <c r="F776" s="4">
        <v>1.15107E-157</v>
      </c>
      <c r="G776" s="3">
        <v>451.84100000000001</v>
      </c>
      <c r="H776" s="3" t="s">
        <v>2339</v>
      </c>
      <c r="I776" s="3" t="s">
        <v>2340</v>
      </c>
      <c r="J776" s="3" t="s">
        <v>16</v>
      </c>
      <c r="K776" s="3" t="s">
        <v>2341</v>
      </c>
      <c r="L776" s="3" t="s">
        <v>2342</v>
      </c>
    </row>
    <row r="777" spans="1:12" x14ac:dyDescent="0.3">
      <c r="A777" s="3" t="s">
        <v>8475</v>
      </c>
      <c r="B777" s="3" t="s">
        <v>13</v>
      </c>
      <c r="C777" s="3">
        <v>223635</v>
      </c>
      <c r="D777" s="3">
        <v>1</v>
      </c>
      <c r="E777" s="3">
        <v>269</v>
      </c>
      <c r="F777" s="4">
        <v>8.4604199999999999E-78</v>
      </c>
      <c r="G777" s="3">
        <v>236.53899999999999</v>
      </c>
      <c r="H777" s="3" t="s">
        <v>234</v>
      </c>
      <c r="I777" s="3" t="s">
        <v>235</v>
      </c>
      <c r="J777" s="3" t="s">
        <v>16</v>
      </c>
      <c r="K777" s="3" t="s">
        <v>236</v>
      </c>
      <c r="L777" s="3" t="s">
        <v>237</v>
      </c>
    </row>
    <row r="778" spans="1:12" x14ac:dyDescent="0.3">
      <c r="A778" s="3" t="s">
        <v>8476</v>
      </c>
      <c r="B778" s="3" t="s">
        <v>13</v>
      </c>
      <c r="C778" s="3">
        <v>224228</v>
      </c>
      <c r="D778" s="3">
        <v>1</v>
      </c>
      <c r="E778" s="3">
        <v>69</v>
      </c>
      <c r="F778" s="3">
        <v>1.6392800000000001E-4</v>
      </c>
      <c r="G778" s="3">
        <v>40.6922</v>
      </c>
      <c r="H778" s="3" t="s">
        <v>1562</v>
      </c>
      <c r="I778" s="3" t="s">
        <v>1563</v>
      </c>
      <c r="J778" s="3" t="s">
        <v>113</v>
      </c>
      <c r="K778" s="3" t="s">
        <v>1564</v>
      </c>
      <c r="L778" s="3" t="s">
        <v>1565</v>
      </c>
    </row>
    <row r="779" spans="1:12" x14ac:dyDescent="0.3">
      <c r="A779" s="3" t="s">
        <v>8477</v>
      </c>
      <c r="B779" s="3" t="s">
        <v>13</v>
      </c>
      <c r="C779" s="3">
        <v>225224</v>
      </c>
      <c r="D779" s="3">
        <v>3</v>
      </c>
      <c r="E779" s="3">
        <v>408</v>
      </c>
      <c r="F779" s="4">
        <v>2.7506700000000001E-102</v>
      </c>
      <c r="G779" s="3">
        <v>309.71699999999998</v>
      </c>
      <c r="H779" s="3" t="s">
        <v>2333</v>
      </c>
      <c r="I779" s="3" t="s">
        <v>2334</v>
      </c>
      <c r="J779" s="3" t="s">
        <v>16</v>
      </c>
      <c r="K779" s="3" t="s">
        <v>2287</v>
      </c>
      <c r="L779" s="3" t="s">
        <v>2335</v>
      </c>
    </row>
    <row r="780" spans="1:12" x14ac:dyDescent="0.3">
      <c r="A780" s="3" t="s">
        <v>8478</v>
      </c>
      <c r="B780" s="3" t="s">
        <v>13</v>
      </c>
      <c r="C780" s="3">
        <v>224513</v>
      </c>
      <c r="D780" s="3">
        <v>1</v>
      </c>
      <c r="E780" s="3">
        <v>298</v>
      </c>
      <c r="F780" s="4">
        <v>8.22161E-102</v>
      </c>
      <c r="G780" s="3">
        <v>301.15800000000002</v>
      </c>
      <c r="H780" s="3" t="s">
        <v>1901</v>
      </c>
      <c r="I780" s="3" t="s">
        <v>1902</v>
      </c>
      <c r="J780" s="3" t="s">
        <v>16</v>
      </c>
      <c r="K780" s="3" t="s">
        <v>1903</v>
      </c>
      <c r="L780" s="3" t="s">
        <v>1904</v>
      </c>
    </row>
    <row r="781" spans="1:12" x14ac:dyDescent="0.3">
      <c r="A781" s="3" t="s">
        <v>8479</v>
      </c>
      <c r="B781" s="3" t="s">
        <v>13</v>
      </c>
      <c r="C781" s="3">
        <v>223350</v>
      </c>
      <c r="D781" s="3">
        <v>1</v>
      </c>
      <c r="E781" s="3">
        <v>657</v>
      </c>
      <c r="F781" s="3">
        <v>0</v>
      </c>
      <c r="G781" s="3">
        <v>969.36</v>
      </c>
      <c r="H781" s="3" t="s">
        <v>2327</v>
      </c>
      <c r="I781" s="3" t="s">
        <v>2328</v>
      </c>
      <c r="J781" s="3" t="s">
        <v>16</v>
      </c>
      <c r="K781" s="3" t="s">
        <v>2329</v>
      </c>
      <c r="L781" s="3" t="s">
        <v>2330</v>
      </c>
    </row>
    <row r="782" spans="1:12" x14ac:dyDescent="0.3">
      <c r="A782" s="3" t="s">
        <v>8480</v>
      </c>
      <c r="B782" s="3" t="s">
        <v>13</v>
      </c>
      <c r="C782" s="3">
        <v>223608</v>
      </c>
      <c r="D782" s="3">
        <v>5</v>
      </c>
      <c r="E782" s="3">
        <v>431</v>
      </c>
      <c r="F782" s="4">
        <v>9.3239499999999996E-79</v>
      </c>
      <c r="G782" s="3">
        <v>250.99</v>
      </c>
      <c r="H782" s="3" t="s">
        <v>2194</v>
      </c>
      <c r="I782" s="3" t="s">
        <v>2195</v>
      </c>
      <c r="J782" s="3" t="s">
        <v>16</v>
      </c>
      <c r="K782" s="3" t="s">
        <v>56</v>
      </c>
      <c r="L782" s="3" t="s">
        <v>2196</v>
      </c>
    </row>
    <row r="783" spans="1:12" x14ac:dyDescent="0.3">
      <c r="A783" s="3" t="s">
        <v>8481</v>
      </c>
      <c r="B783" s="3" t="s">
        <v>13</v>
      </c>
      <c r="C783" s="3">
        <v>226107</v>
      </c>
      <c r="D783" s="3">
        <v>1</v>
      </c>
      <c r="E783" s="3">
        <v>440</v>
      </c>
      <c r="F783" s="3">
        <v>0</v>
      </c>
      <c r="G783" s="3">
        <v>745.85</v>
      </c>
      <c r="H783" s="3" t="s">
        <v>2319</v>
      </c>
      <c r="I783" s="3" t="s">
        <v>2320</v>
      </c>
      <c r="J783" s="3" t="s">
        <v>16</v>
      </c>
      <c r="K783" s="3" t="s">
        <v>2321</v>
      </c>
      <c r="L783" s="3" t="s">
        <v>2322</v>
      </c>
    </row>
    <row r="784" spans="1:12" x14ac:dyDescent="0.3">
      <c r="A784" s="3" t="s">
        <v>8482</v>
      </c>
      <c r="B784" s="3" t="s">
        <v>25</v>
      </c>
      <c r="C784" s="3">
        <v>225218</v>
      </c>
      <c r="D784" s="3">
        <v>1034</v>
      </c>
      <c r="E784" s="3">
        <v>1169</v>
      </c>
      <c r="F784" s="4">
        <v>3.4881600000000001E-14</v>
      </c>
      <c r="G784" s="3">
        <v>72.598500000000001</v>
      </c>
      <c r="H784" s="3" t="s">
        <v>8483</v>
      </c>
      <c r="I784" s="3" t="s">
        <v>8484</v>
      </c>
      <c r="J784" s="3" t="s">
        <v>99</v>
      </c>
      <c r="K784" s="3" t="s">
        <v>16</v>
      </c>
      <c r="L784" s="3" t="s">
        <v>8485</v>
      </c>
    </row>
    <row r="785" spans="1:12" x14ac:dyDescent="0.3">
      <c r="A785" s="3" t="s">
        <v>8482</v>
      </c>
      <c r="B785" s="3" t="s">
        <v>25</v>
      </c>
      <c r="C785" s="3">
        <v>224117</v>
      </c>
      <c r="D785" s="3">
        <v>245</v>
      </c>
      <c r="E785" s="3">
        <v>993</v>
      </c>
      <c r="F785" s="4">
        <v>7.57963E-14</v>
      </c>
      <c r="G785" s="3">
        <v>76.6768</v>
      </c>
      <c r="H785" s="3" t="s">
        <v>901</v>
      </c>
      <c r="I785" s="3" t="s">
        <v>1712</v>
      </c>
      <c r="J785" s="3" t="s">
        <v>113</v>
      </c>
      <c r="K785" s="3" t="s">
        <v>16</v>
      </c>
      <c r="L785" s="3" t="s">
        <v>902</v>
      </c>
    </row>
    <row r="786" spans="1:12" x14ac:dyDescent="0.3">
      <c r="A786" s="3" t="s">
        <v>8486</v>
      </c>
      <c r="B786" s="3" t="s">
        <v>13</v>
      </c>
      <c r="C786" s="3">
        <v>223985</v>
      </c>
      <c r="D786" s="3">
        <v>11</v>
      </c>
      <c r="E786" s="3">
        <v>198</v>
      </c>
      <c r="F786" s="4">
        <v>2.73812E-73</v>
      </c>
      <c r="G786" s="3">
        <v>219.46700000000001</v>
      </c>
      <c r="H786" s="3" t="s">
        <v>2315</v>
      </c>
      <c r="I786" s="3" t="s">
        <v>2316</v>
      </c>
      <c r="J786" s="3" t="s">
        <v>16</v>
      </c>
      <c r="K786" s="3" t="s">
        <v>274</v>
      </c>
      <c r="L786" s="3" t="s">
        <v>2317</v>
      </c>
    </row>
    <row r="787" spans="1:12" x14ac:dyDescent="0.3">
      <c r="A787" s="3" t="s">
        <v>8487</v>
      </c>
      <c r="B787" s="3" t="s">
        <v>13</v>
      </c>
      <c r="C787" s="3">
        <v>223249</v>
      </c>
      <c r="D787" s="3">
        <v>16</v>
      </c>
      <c r="E787" s="3">
        <v>274</v>
      </c>
      <c r="F787" s="4">
        <v>2.78651E-107</v>
      </c>
      <c r="G787" s="3">
        <v>311.49900000000002</v>
      </c>
      <c r="H787" s="3" t="s">
        <v>2311</v>
      </c>
      <c r="I787" s="3" t="s">
        <v>2312</v>
      </c>
      <c r="J787" s="3" t="s">
        <v>16</v>
      </c>
      <c r="K787" s="3" t="s">
        <v>118</v>
      </c>
      <c r="L787" s="3" t="s">
        <v>2313</v>
      </c>
    </row>
    <row r="788" spans="1:12" x14ac:dyDescent="0.3">
      <c r="A788" s="3" t="s">
        <v>8488</v>
      </c>
      <c r="B788" s="3" t="s">
        <v>13</v>
      </c>
      <c r="C788" s="3">
        <v>224405</v>
      </c>
      <c r="D788" s="3">
        <v>4</v>
      </c>
      <c r="E788" s="3">
        <v>439</v>
      </c>
      <c r="F788" s="4">
        <v>1.21347E-147</v>
      </c>
      <c r="G788" s="3">
        <v>427.87299999999999</v>
      </c>
      <c r="H788" s="3" t="s">
        <v>2307</v>
      </c>
      <c r="I788" s="3" t="s">
        <v>2308</v>
      </c>
      <c r="J788" s="3" t="s">
        <v>16</v>
      </c>
      <c r="K788" s="3" t="s">
        <v>825</v>
      </c>
      <c r="L788" s="3" t="s">
        <v>2309</v>
      </c>
    </row>
    <row r="789" spans="1:12" x14ac:dyDescent="0.3">
      <c r="A789" s="3" t="s">
        <v>8489</v>
      </c>
      <c r="B789" s="3" t="s">
        <v>13</v>
      </c>
      <c r="C789" s="3">
        <v>223846</v>
      </c>
      <c r="D789" s="3">
        <v>1</v>
      </c>
      <c r="E789" s="3">
        <v>225</v>
      </c>
      <c r="F789" s="4">
        <v>3.5138700000000002E-75</v>
      </c>
      <c r="G789" s="3">
        <v>226.84100000000001</v>
      </c>
      <c r="H789" s="3" t="s">
        <v>2303</v>
      </c>
      <c r="I789" s="3" t="s">
        <v>2304</v>
      </c>
      <c r="J789" s="3" t="s">
        <v>16</v>
      </c>
      <c r="K789" s="3" t="s">
        <v>1548</v>
      </c>
      <c r="L789" s="3" t="s">
        <v>2305</v>
      </c>
    </row>
    <row r="790" spans="1:12" x14ac:dyDescent="0.3">
      <c r="A790" s="3" t="s">
        <v>8490</v>
      </c>
      <c r="B790" s="3" t="s">
        <v>13</v>
      </c>
      <c r="C790" s="3">
        <v>223568</v>
      </c>
      <c r="D790" s="3">
        <v>45</v>
      </c>
      <c r="E790" s="3">
        <v>186</v>
      </c>
      <c r="F790" s="3">
        <v>3.7989299999999998E-3</v>
      </c>
      <c r="G790" s="3">
        <v>36.365000000000002</v>
      </c>
      <c r="H790" s="3" t="s">
        <v>1518</v>
      </c>
      <c r="I790" s="3" t="s">
        <v>1519</v>
      </c>
      <c r="J790" s="3" t="s">
        <v>16</v>
      </c>
      <c r="K790" s="3" t="s">
        <v>639</v>
      </c>
      <c r="L790" s="3" t="s">
        <v>1520</v>
      </c>
    </row>
    <row r="791" spans="1:12" x14ac:dyDescent="0.3">
      <c r="A791" s="3" t="s">
        <v>8491</v>
      </c>
      <c r="B791" s="3" t="s">
        <v>13</v>
      </c>
      <c r="C791" s="3">
        <v>224128</v>
      </c>
      <c r="D791" s="3">
        <v>1</v>
      </c>
      <c r="E791" s="3">
        <v>455</v>
      </c>
      <c r="F791" s="3">
        <v>0</v>
      </c>
      <c r="G791" s="3">
        <v>693.15499999999997</v>
      </c>
      <c r="H791" s="3" t="s">
        <v>2297</v>
      </c>
      <c r="I791" s="3" t="s">
        <v>2298</v>
      </c>
      <c r="J791" s="3" t="s">
        <v>16</v>
      </c>
      <c r="K791" s="3" t="s">
        <v>2299</v>
      </c>
      <c r="L791" s="3" t="s">
        <v>2300</v>
      </c>
    </row>
    <row r="792" spans="1:12" x14ac:dyDescent="0.3">
      <c r="A792" s="3" t="s">
        <v>8492</v>
      </c>
      <c r="B792" s="3" t="s">
        <v>25</v>
      </c>
      <c r="C792" s="3">
        <v>224440</v>
      </c>
      <c r="D792" s="3">
        <v>83</v>
      </c>
      <c r="E792" s="3">
        <v>703</v>
      </c>
      <c r="F792" s="4">
        <v>5.4021299999999999E-151</v>
      </c>
      <c r="G792" s="3">
        <v>454.87900000000002</v>
      </c>
      <c r="H792" s="3" t="s">
        <v>2293</v>
      </c>
      <c r="I792" s="3" t="s">
        <v>2294</v>
      </c>
      <c r="J792" s="3" t="s">
        <v>16</v>
      </c>
      <c r="K792" s="3" t="s">
        <v>16</v>
      </c>
      <c r="L792" s="3" t="s">
        <v>2295</v>
      </c>
    </row>
    <row r="793" spans="1:12" x14ac:dyDescent="0.3">
      <c r="A793" s="3" t="s">
        <v>8493</v>
      </c>
      <c r="B793" s="3" t="s">
        <v>25</v>
      </c>
      <c r="C793" s="3">
        <v>421695</v>
      </c>
      <c r="D793" s="3">
        <v>19</v>
      </c>
      <c r="E793" s="3">
        <v>398</v>
      </c>
      <c r="F793" s="4">
        <v>4.1512700000000003E-9</v>
      </c>
      <c r="G793" s="3">
        <v>58.393999999999998</v>
      </c>
      <c r="H793" s="3" t="s">
        <v>306</v>
      </c>
      <c r="I793" s="3" t="s">
        <v>307</v>
      </c>
      <c r="J793" s="3" t="s">
        <v>16</v>
      </c>
      <c r="K793" s="3" t="s">
        <v>16</v>
      </c>
      <c r="L793" s="3" t="s">
        <v>308</v>
      </c>
    </row>
    <row r="794" spans="1:12" x14ac:dyDescent="0.3">
      <c r="A794" s="3" t="s">
        <v>8494</v>
      </c>
      <c r="B794" s="3" t="s">
        <v>13</v>
      </c>
      <c r="C794" s="3">
        <v>224228</v>
      </c>
      <c r="D794" s="3">
        <v>1</v>
      </c>
      <c r="E794" s="3">
        <v>69</v>
      </c>
      <c r="F794" s="4">
        <v>1.3449E-8</v>
      </c>
      <c r="G794" s="3">
        <v>52.248100000000001</v>
      </c>
      <c r="H794" s="3" t="s">
        <v>1562</v>
      </c>
      <c r="I794" s="3" t="s">
        <v>1563</v>
      </c>
      <c r="J794" s="3" t="s">
        <v>113</v>
      </c>
      <c r="K794" s="3" t="s">
        <v>1564</v>
      </c>
      <c r="L794" s="3" t="s">
        <v>1565</v>
      </c>
    </row>
    <row r="795" spans="1:12" x14ac:dyDescent="0.3">
      <c r="A795" s="3" t="s">
        <v>8495</v>
      </c>
      <c r="B795" s="3" t="s">
        <v>25</v>
      </c>
      <c r="C795" s="3">
        <v>418431</v>
      </c>
      <c r="D795" s="3">
        <v>6</v>
      </c>
      <c r="E795" s="3">
        <v>133</v>
      </c>
      <c r="F795" s="4">
        <v>3.7994400000000003E-9</v>
      </c>
      <c r="G795" s="3">
        <v>51.934800000000003</v>
      </c>
      <c r="H795" s="3" t="s">
        <v>2287</v>
      </c>
      <c r="I795" s="3" t="s">
        <v>2788</v>
      </c>
      <c r="J795" s="3" t="s">
        <v>113</v>
      </c>
      <c r="K795" s="3" t="s">
        <v>16</v>
      </c>
      <c r="L795" s="3" t="s">
        <v>2789</v>
      </c>
    </row>
    <row r="796" spans="1:12" x14ac:dyDescent="0.3">
      <c r="A796" s="3" t="s">
        <v>8496</v>
      </c>
      <c r="B796" s="3" t="s">
        <v>13</v>
      </c>
      <c r="C796" s="3">
        <v>224168</v>
      </c>
      <c r="D796" s="3">
        <v>1</v>
      </c>
      <c r="E796" s="3">
        <v>161</v>
      </c>
      <c r="F796" s="4">
        <v>1.13524E-48</v>
      </c>
      <c r="G796" s="3">
        <v>154.78299999999999</v>
      </c>
      <c r="H796" s="3" t="s">
        <v>2285</v>
      </c>
      <c r="I796" s="3" t="s">
        <v>2286</v>
      </c>
      <c r="J796" s="3" t="s">
        <v>16</v>
      </c>
      <c r="K796" s="3" t="s">
        <v>2287</v>
      </c>
      <c r="L796" s="3" t="s">
        <v>2288</v>
      </c>
    </row>
    <row r="797" spans="1:12" x14ac:dyDescent="0.3">
      <c r="A797" s="3" t="s">
        <v>8497</v>
      </c>
      <c r="B797" s="3" t="s">
        <v>25</v>
      </c>
      <c r="C797" s="3">
        <v>223532</v>
      </c>
      <c r="D797" s="3">
        <v>78</v>
      </c>
      <c r="E797" s="3">
        <v>141</v>
      </c>
      <c r="F797" s="3">
        <v>8.3190200000000003E-4</v>
      </c>
      <c r="G797" s="3">
        <v>38.053899999999999</v>
      </c>
      <c r="H797" s="3" t="s">
        <v>846</v>
      </c>
      <c r="I797" s="3" t="s">
        <v>847</v>
      </c>
      <c r="J797" s="3" t="s">
        <v>99</v>
      </c>
      <c r="K797" s="3" t="s">
        <v>16</v>
      </c>
      <c r="L797" s="3" t="s">
        <v>848</v>
      </c>
    </row>
    <row r="798" spans="1:12" x14ac:dyDescent="0.3">
      <c r="A798" s="3" t="s">
        <v>8498</v>
      </c>
      <c r="B798" s="3" t="s">
        <v>25</v>
      </c>
      <c r="C798" s="3">
        <v>225064</v>
      </c>
      <c r="D798" s="3">
        <v>2</v>
      </c>
      <c r="E798" s="3">
        <v>141</v>
      </c>
      <c r="F798" s="4">
        <v>4.0365799999999998E-36</v>
      </c>
      <c r="G798" s="3">
        <v>121.669</v>
      </c>
      <c r="H798" s="3" t="s">
        <v>2280</v>
      </c>
      <c r="I798" s="3" t="s">
        <v>2281</v>
      </c>
      <c r="J798" s="3" t="s">
        <v>16</v>
      </c>
      <c r="K798" s="3" t="s">
        <v>16</v>
      </c>
      <c r="L798" s="3" t="s">
        <v>2282</v>
      </c>
    </row>
    <row r="799" spans="1:12" x14ac:dyDescent="0.3">
      <c r="A799" s="3" t="s">
        <v>8499</v>
      </c>
      <c r="B799" s="3" t="s">
        <v>13</v>
      </c>
      <c r="C799" s="3">
        <v>224759</v>
      </c>
      <c r="D799" s="3">
        <v>24</v>
      </c>
      <c r="E799" s="3">
        <v>133</v>
      </c>
      <c r="F799" s="4">
        <v>5.0086299999999999E-10</v>
      </c>
      <c r="G799" s="3">
        <v>53.3688</v>
      </c>
      <c r="H799" s="3" t="s">
        <v>2211</v>
      </c>
      <c r="I799" s="3" t="s">
        <v>2212</v>
      </c>
      <c r="J799" s="3" t="s">
        <v>16</v>
      </c>
      <c r="K799" s="3" t="s">
        <v>193</v>
      </c>
      <c r="L799" s="3" t="s">
        <v>2213</v>
      </c>
    </row>
    <row r="800" spans="1:12" x14ac:dyDescent="0.3">
      <c r="A800" s="3" t="s">
        <v>8500</v>
      </c>
      <c r="B800" s="3" t="s">
        <v>13</v>
      </c>
      <c r="C800" s="3">
        <v>223483</v>
      </c>
      <c r="D800" s="3">
        <v>1</v>
      </c>
      <c r="E800" s="3">
        <v>162</v>
      </c>
      <c r="F800" s="4">
        <v>7.0391699999999998E-17</v>
      </c>
      <c r="G800" s="3">
        <v>74.444299999999998</v>
      </c>
      <c r="H800" s="3" t="s">
        <v>425</v>
      </c>
      <c r="I800" s="3" t="s">
        <v>426</v>
      </c>
      <c r="J800" s="3" t="s">
        <v>113</v>
      </c>
      <c r="K800" s="3" t="s">
        <v>427</v>
      </c>
      <c r="L800" s="3" t="s">
        <v>428</v>
      </c>
    </row>
    <row r="801" spans="1:12" x14ac:dyDescent="0.3">
      <c r="A801" s="3" t="s">
        <v>8501</v>
      </c>
      <c r="B801" s="3" t="s">
        <v>13</v>
      </c>
      <c r="C801" s="3">
        <v>224584</v>
      </c>
      <c r="D801" s="3">
        <v>58</v>
      </c>
      <c r="E801" s="3">
        <v>153</v>
      </c>
      <c r="F801" s="4">
        <v>4.8344699999999998E-17</v>
      </c>
      <c r="G801" s="3">
        <v>74.214200000000005</v>
      </c>
      <c r="H801" s="3" t="s">
        <v>1018</v>
      </c>
      <c r="I801" s="3" t="s">
        <v>1019</v>
      </c>
      <c r="J801" s="3" t="s">
        <v>99</v>
      </c>
      <c r="K801" s="3" t="s">
        <v>1020</v>
      </c>
      <c r="L801" s="3" t="s">
        <v>1021</v>
      </c>
    </row>
    <row r="802" spans="1:12" x14ac:dyDescent="0.3">
      <c r="A802" s="3" t="s">
        <v>8502</v>
      </c>
      <c r="B802" s="3" t="s">
        <v>13</v>
      </c>
      <c r="C802" s="3">
        <v>224393</v>
      </c>
      <c r="D802" s="3">
        <v>1</v>
      </c>
      <c r="E802" s="3">
        <v>65</v>
      </c>
      <c r="F802" s="4">
        <v>1.1924000000000001E-17</v>
      </c>
      <c r="G802" s="3">
        <v>69.168800000000005</v>
      </c>
      <c r="H802" s="3" t="s">
        <v>1245</v>
      </c>
      <c r="I802" s="3" t="s">
        <v>1246</v>
      </c>
      <c r="J802" s="3" t="s">
        <v>16</v>
      </c>
      <c r="K802" s="3" t="s">
        <v>59</v>
      </c>
      <c r="L802" s="3" t="s">
        <v>1247</v>
      </c>
    </row>
    <row r="803" spans="1:12" x14ac:dyDescent="0.3">
      <c r="A803" s="3" t="s">
        <v>8503</v>
      </c>
      <c r="B803" s="3" t="s">
        <v>25</v>
      </c>
      <c r="C803" s="3">
        <v>422958</v>
      </c>
      <c r="D803" s="3">
        <v>22</v>
      </c>
      <c r="E803" s="3">
        <v>470</v>
      </c>
      <c r="F803" s="4">
        <v>1.1597800000000001E-13</v>
      </c>
      <c r="G803" s="3">
        <v>73.101100000000002</v>
      </c>
      <c r="H803" s="3" t="s">
        <v>869</v>
      </c>
      <c r="I803" s="3" t="s">
        <v>8504</v>
      </c>
      <c r="J803" s="3" t="s">
        <v>16</v>
      </c>
      <c r="K803" s="3" t="s">
        <v>16</v>
      </c>
      <c r="L803" s="3" t="s">
        <v>8505</v>
      </c>
    </row>
    <row r="804" spans="1:12" x14ac:dyDescent="0.3">
      <c r="A804" s="3" t="s">
        <v>8506</v>
      </c>
      <c r="B804" s="3" t="s">
        <v>13</v>
      </c>
      <c r="C804" s="3">
        <v>223483</v>
      </c>
      <c r="D804" s="3">
        <v>1</v>
      </c>
      <c r="E804" s="3">
        <v>188</v>
      </c>
      <c r="F804" s="4">
        <v>1.8009900000000001E-57</v>
      </c>
      <c r="G804" s="3">
        <v>179.989</v>
      </c>
      <c r="H804" s="3" t="s">
        <v>425</v>
      </c>
      <c r="I804" s="3" t="s">
        <v>426</v>
      </c>
      <c r="J804" s="3" t="s">
        <v>16</v>
      </c>
      <c r="K804" s="3" t="s">
        <v>427</v>
      </c>
      <c r="L804" s="3" t="s">
        <v>428</v>
      </c>
    </row>
    <row r="805" spans="1:12" x14ac:dyDescent="0.3">
      <c r="A805" s="3" t="s">
        <v>8507</v>
      </c>
      <c r="B805" s="3" t="s">
        <v>13</v>
      </c>
      <c r="C805" s="3">
        <v>224055</v>
      </c>
      <c r="D805" s="3">
        <v>12</v>
      </c>
      <c r="E805" s="3">
        <v>582</v>
      </c>
      <c r="F805" s="4">
        <v>1.3045099999999999E-176</v>
      </c>
      <c r="G805" s="3">
        <v>511.589</v>
      </c>
      <c r="H805" s="3" t="s">
        <v>1267</v>
      </c>
      <c r="I805" s="3" t="s">
        <v>1268</v>
      </c>
      <c r="J805" s="3" t="s">
        <v>16</v>
      </c>
      <c r="K805" s="3" t="s">
        <v>1269</v>
      </c>
      <c r="L805" s="3" t="s">
        <v>1270</v>
      </c>
    </row>
    <row r="806" spans="1:12" x14ac:dyDescent="0.3">
      <c r="A806" s="3" t="s">
        <v>8508</v>
      </c>
      <c r="B806" s="3" t="s">
        <v>13</v>
      </c>
      <c r="C806" s="3">
        <v>224055</v>
      </c>
      <c r="D806" s="3">
        <v>1</v>
      </c>
      <c r="E806" s="3">
        <v>565</v>
      </c>
      <c r="F806" s="4">
        <v>6.68424E-159</v>
      </c>
      <c r="G806" s="3">
        <v>465.75</v>
      </c>
      <c r="H806" s="3" t="s">
        <v>1267</v>
      </c>
      <c r="I806" s="3" t="s">
        <v>1268</v>
      </c>
      <c r="J806" s="3" t="s">
        <v>16</v>
      </c>
      <c r="K806" s="3" t="s">
        <v>1269</v>
      </c>
      <c r="L806" s="3" t="s">
        <v>1270</v>
      </c>
    </row>
    <row r="807" spans="1:12" x14ac:dyDescent="0.3">
      <c r="A807" s="3" t="s">
        <v>8509</v>
      </c>
      <c r="B807" s="3" t="s">
        <v>13</v>
      </c>
      <c r="C807" s="3">
        <v>223307</v>
      </c>
      <c r="D807" s="3">
        <v>6</v>
      </c>
      <c r="E807" s="3">
        <v>143</v>
      </c>
      <c r="F807" s="4">
        <v>8.5994899999999997E-85</v>
      </c>
      <c r="G807" s="3">
        <v>244.45599999999999</v>
      </c>
      <c r="H807" s="3" t="s">
        <v>2269</v>
      </c>
      <c r="I807" s="3" t="s">
        <v>2270</v>
      </c>
      <c r="J807" s="3" t="s">
        <v>16</v>
      </c>
      <c r="K807" s="3" t="s">
        <v>2271</v>
      </c>
      <c r="L807" s="3" t="s">
        <v>2272</v>
      </c>
    </row>
    <row r="808" spans="1:12" x14ac:dyDescent="0.3">
      <c r="A808" s="3" t="s">
        <v>8510</v>
      </c>
      <c r="B808" s="3" t="s">
        <v>13</v>
      </c>
      <c r="C808" s="3">
        <v>223358</v>
      </c>
      <c r="D808" s="3">
        <v>1</v>
      </c>
      <c r="E808" s="3">
        <v>384</v>
      </c>
      <c r="F808" s="4">
        <v>1.81251E-180</v>
      </c>
      <c r="G808" s="3">
        <v>508.26799999999997</v>
      </c>
      <c r="H808" s="3" t="s">
        <v>8511</v>
      </c>
      <c r="I808" s="3" t="s">
        <v>8512</v>
      </c>
      <c r="J808" s="3" t="s">
        <v>16</v>
      </c>
      <c r="K808" s="3" t="s">
        <v>8513</v>
      </c>
      <c r="L808" s="3" t="s">
        <v>8514</v>
      </c>
    </row>
    <row r="809" spans="1:12" x14ac:dyDescent="0.3">
      <c r="A809" s="3" t="s">
        <v>8515</v>
      </c>
      <c r="B809" s="3" t="s">
        <v>13</v>
      </c>
      <c r="C809" s="3">
        <v>224489</v>
      </c>
      <c r="D809" s="3">
        <v>26</v>
      </c>
      <c r="E809" s="3">
        <v>206</v>
      </c>
      <c r="F809" s="4">
        <v>5.2808099999999997E-26</v>
      </c>
      <c r="G809" s="3">
        <v>99.381</v>
      </c>
      <c r="H809" s="3" t="s">
        <v>2263</v>
      </c>
      <c r="I809" s="3" t="s">
        <v>2264</v>
      </c>
      <c r="J809" s="3" t="s">
        <v>16</v>
      </c>
      <c r="K809" s="3" t="s">
        <v>2265</v>
      </c>
      <c r="L809" s="3" t="s">
        <v>2266</v>
      </c>
    </row>
    <row r="810" spans="1:12" x14ac:dyDescent="0.3">
      <c r="A810" s="3" t="s">
        <v>8516</v>
      </c>
      <c r="B810" s="3" t="s">
        <v>25</v>
      </c>
      <c r="C810" s="3">
        <v>223532</v>
      </c>
      <c r="D810" s="3">
        <v>69</v>
      </c>
      <c r="E810" s="3">
        <v>159</v>
      </c>
      <c r="F810" s="4">
        <v>3.5059400000000002E-7</v>
      </c>
      <c r="G810" s="3">
        <v>47.298699999999997</v>
      </c>
      <c r="H810" s="3" t="s">
        <v>846</v>
      </c>
      <c r="I810" s="3" t="s">
        <v>847</v>
      </c>
      <c r="J810" s="3" t="s">
        <v>99</v>
      </c>
      <c r="K810" s="3" t="s">
        <v>16</v>
      </c>
      <c r="L810" s="3" t="s">
        <v>848</v>
      </c>
    </row>
    <row r="811" spans="1:12" x14ac:dyDescent="0.3">
      <c r="A811" s="3" t="s">
        <v>8517</v>
      </c>
      <c r="B811" s="3" t="s">
        <v>13</v>
      </c>
      <c r="C811" s="3">
        <v>224584</v>
      </c>
      <c r="D811" s="3">
        <v>1</v>
      </c>
      <c r="E811" s="3">
        <v>179</v>
      </c>
      <c r="F811" s="4">
        <v>1.2951100000000001E-18</v>
      </c>
      <c r="G811" s="3">
        <v>82.303399999999996</v>
      </c>
      <c r="H811" s="3" t="s">
        <v>1018</v>
      </c>
      <c r="I811" s="3" t="s">
        <v>1019</v>
      </c>
      <c r="J811" s="3" t="s">
        <v>16</v>
      </c>
      <c r="K811" s="3" t="s">
        <v>1020</v>
      </c>
      <c r="L811" s="3" t="s">
        <v>1021</v>
      </c>
    </row>
    <row r="812" spans="1:12" x14ac:dyDescent="0.3">
      <c r="A812" s="3" t="s">
        <v>8517</v>
      </c>
      <c r="B812" s="3" t="s">
        <v>13</v>
      </c>
      <c r="C812" s="3">
        <v>223532</v>
      </c>
      <c r="D812" s="3">
        <v>229</v>
      </c>
      <c r="E812" s="3">
        <v>330</v>
      </c>
      <c r="F812" s="4">
        <v>1.0689299999999999E-9</v>
      </c>
      <c r="G812" s="3">
        <v>56.928600000000003</v>
      </c>
      <c r="H812" s="3" t="s">
        <v>5028</v>
      </c>
      <c r="I812" s="3" t="s">
        <v>5029</v>
      </c>
      <c r="J812" s="3" t="s">
        <v>99</v>
      </c>
      <c r="K812" s="3" t="s">
        <v>846</v>
      </c>
      <c r="L812" s="3" t="s">
        <v>848</v>
      </c>
    </row>
    <row r="813" spans="1:12" x14ac:dyDescent="0.3">
      <c r="A813" s="3" t="s">
        <v>8518</v>
      </c>
      <c r="B813" s="3" t="s">
        <v>13</v>
      </c>
      <c r="C813" s="3">
        <v>224103</v>
      </c>
      <c r="D813" s="3">
        <v>1</v>
      </c>
      <c r="E813" s="3">
        <v>203</v>
      </c>
      <c r="F813" s="4">
        <v>1.0818299999999999E-83</v>
      </c>
      <c r="G813" s="3">
        <v>246.39500000000001</v>
      </c>
      <c r="H813" s="3" t="s">
        <v>2241</v>
      </c>
      <c r="I813" s="3" t="s">
        <v>2242</v>
      </c>
      <c r="J813" s="3" t="s">
        <v>16</v>
      </c>
      <c r="K813" s="3" t="s">
        <v>2208</v>
      </c>
      <c r="L813" s="3" t="s">
        <v>2243</v>
      </c>
    </row>
    <row r="814" spans="1:12" x14ac:dyDescent="0.3">
      <c r="A814" s="3" t="s">
        <v>8519</v>
      </c>
      <c r="B814" s="3" t="s">
        <v>13</v>
      </c>
      <c r="C814" s="3">
        <v>223700</v>
      </c>
      <c r="D814" s="3">
        <v>40</v>
      </c>
      <c r="E814" s="3">
        <v>261</v>
      </c>
      <c r="F814" s="4">
        <v>1.0913699999999999E-43</v>
      </c>
      <c r="G814" s="3">
        <v>150.28700000000001</v>
      </c>
      <c r="H814" s="3" t="s">
        <v>2236</v>
      </c>
      <c r="I814" s="3" t="s">
        <v>2237</v>
      </c>
      <c r="J814" s="3" t="s">
        <v>16</v>
      </c>
      <c r="K814" s="3" t="s">
        <v>2238</v>
      </c>
      <c r="L814" s="3" t="s">
        <v>2239</v>
      </c>
    </row>
    <row r="815" spans="1:12" x14ac:dyDescent="0.3">
      <c r="A815" s="3" t="s">
        <v>8520</v>
      </c>
      <c r="B815" s="3" t="s">
        <v>25</v>
      </c>
      <c r="C815" s="3">
        <v>419689</v>
      </c>
      <c r="D815" s="3">
        <v>1</v>
      </c>
      <c r="E815" s="3">
        <v>443</v>
      </c>
      <c r="F815" s="4">
        <v>9.0807299999999998E-125</v>
      </c>
      <c r="G815" s="3">
        <v>369.23</v>
      </c>
      <c r="H815" s="3" t="s">
        <v>1383</v>
      </c>
      <c r="I815" s="3" t="s">
        <v>8521</v>
      </c>
      <c r="J815" s="3" t="s">
        <v>16</v>
      </c>
      <c r="K815" s="3" t="s">
        <v>16</v>
      </c>
      <c r="L815" s="3" t="s">
        <v>8522</v>
      </c>
    </row>
    <row r="816" spans="1:12" x14ac:dyDescent="0.3">
      <c r="A816" s="3" t="s">
        <v>8523</v>
      </c>
      <c r="B816" s="3" t="s">
        <v>13</v>
      </c>
      <c r="C816" s="3">
        <v>224364</v>
      </c>
      <c r="D816" s="3">
        <v>7</v>
      </c>
      <c r="E816" s="3">
        <v>110</v>
      </c>
      <c r="F816" s="4">
        <v>4.8527899999999997E-33</v>
      </c>
      <c r="G816" s="3">
        <v>111.16500000000001</v>
      </c>
      <c r="H816" s="3" t="s">
        <v>5321</v>
      </c>
      <c r="I816" s="3" t="s">
        <v>5322</v>
      </c>
      <c r="J816" s="3" t="s">
        <v>16</v>
      </c>
      <c r="K816" s="3" t="s">
        <v>5323</v>
      </c>
      <c r="L816" s="3" t="s">
        <v>5324</v>
      </c>
    </row>
    <row r="817" spans="1:12" x14ac:dyDescent="0.3">
      <c r="A817" s="3" t="s">
        <v>8524</v>
      </c>
      <c r="B817" s="3" t="s">
        <v>25</v>
      </c>
      <c r="C817" s="3">
        <v>415825</v>
      </c>
      <c r="D817" s="3">
        <v>1</v>
      </c>
      <c r="E817" s="3">
        <v>104</v>
      </c>
      <c r="F817" s="4">
        <v>4.8466199999999999E-25</v>
      </c>
      <c r="G817" s="3">
        <v>90.010400000000004</v>
      </c>
      <c r="H817" s="3" t="s">
        <v>4128</v>
      </c>
      <c r="I817" s="3" t="s">
        <v>4129</v>
      </c>
      <c r="J817" s="3" t="s">
        <v>16</v>
      </c>
      <c r="K817" s="3" t="s">
        <v>16</v>
      </c>
      <c r="L817" s="3" t="s">
        <v>4130</v>
      </c>
    </row>
    <row r="818" spans="1:12" x14ac:dyDescent="0.3">
      <c r="A818" s="3" t="s">
        <v>8525</v>
      </c>
      <c r="B818" s="3" t="s">
        <v>13</v>
      </c>
      <c r="C818" s="3">
        <v>223767</v>
      </c>
      <c r="D818" s="3">
        <v>3</v>
      </c>
      <c r="E818" s="3">
        <v>72</v>
      </c>
      <c r="F818" s="4">
        <v>2.2482500000000002E-11</v>
      </c>
      <c r="G818" s="3">
        <v>53.471800000000002</v>
      </c>
      <c r="H818" s="3" t="s">
        <v>2627</v>
      </c>
      <c r="I818" s="3" t="s">
        <v>2628</v>
      </c>
      <c r="J818" s="3" t="s">
        <v>16</v>
      </c>
      <c r="K818" s="3" t="s">
        <v>797</v>
      </c>
      <c r="L818" s="3" t="s">
        <v>2629</v>
      </c>
    </row>
    <row r="819" spans="1:12" x14ac:dyDescent="0.3">
      <c r="A819" s="3" t="s">
        <v>8526</v>
      </c>
      <c r="B819" s="3" t="s">
        <v>25</v>
      </c>
      <c r="C819" s="3">
        <v>333356</v>
      </c>
      <c r="D819" s="3">
        <v>142</v>
      </c>
      <c r="E819" s="3">
        <v>925</v>
      </c>
      <c r="F819" s="4">
        <v>1.3232600000000001E-54</v>
      </c>
      <c r="G819" s="3">
        <v>201.542</v>
      </c>
      <c r="H819" s="3" t="s">
        <v>343</v>
      </c>
      <c r="I819" s="3" t="s">
        <v>344</v>
      </c>
      <c r="J819" s="3" t="s">
        <v>16</v>
      </c>
      <c r="K819" s="3" t="s">
        <v>16</v>
      </c>
      <c r="L819" s="3" t="s">
        <v>345</v>
      </c>
    </row>
    <row r="820" spans="1:12" x14ac:dyDescent="0.3">
      <c r="A820" s="3" t="s">
        <v>8527</v>
      </c>
      <c r="B820" s="3" t="s">
        <v>25</v>
      </c>
      <c r="C820" s="3">
        <v>412150</v>
      </c>
      <c r="D820" s="3">
        <v>7</v>
      </c>
      <c r="E820" s="3">
        <v>82</v>
      </c>
      <c r="F820" s="4">
        <v>4.3544300000000003E-5</v>
      </c>
      <c r="G820" s="3">
        <v>40.318399999999997</v>
      </c>
      <c r="H820" s="3" t="s">
        <v>6883</v>
      </c>
      <c r="I820" s="3" t="s">
        <v>8528</v>
      </c>
      <c r="J820" s="3" t="s">
        <v>74</v>
      </c>
      <c r="K820" s="3" t="s">
        <v>16</v>
      </c>
      <c r="L820" s="3" t="s">
        <v>8529</v>
      </c>
    </row>
    <row r="821" spans="1:12" x14ac:dyDescent="0.3">
      <c r="A821" s="3" t="s">
        <v>8530</v>
      </c>
      <c r="B821" s="3" t="s">
        <v>13</v>
      </c>
      <c r="C821" s="3">
        <v>223702</v>
      </c>
      <c r="D821" s="3">
        <v>1</v>
      </c>
      <c r="E821" s="3">
        <v>115</v>
      </c>
      <c r="F821" s="4">
        <v>1.0110699999999999E-28</v>
      </c>
      <c r="G821" s="3">
        <v>102.553</v>
      </c>
      <c r="H821" s="3" t="s">
        <v>1225</v>
      </c>
      <c r="I821" s="3" t="s">
        <v>1226</v>
      </c>
      <c r="J821" s="3" t="s">
        <v>113</v>
      </c>
      <c r="K821" s="3" t="s">
        <v>1227</v>
      </c>
      <c r="L821" s="3" t="s">
        <v>1228</v>
      </c>
    </row>
    <row r="822" spans="1:12" x14ac:dyDescent="0.3">
      <c r="A822" s="3" t="s">
        <v>8531</v>
      </c>
      <c r="B822" s="3" t="s">
        <v>13</v>
      </c>
      <c r="C822" s="3">
        <v>223827</v>
      </c>
      <c r="D822" s="3">
        <v>7</v>
      </c>
      <c r="E822" s="3">
        <v>146</v>
      </c>
      <c r="F822" s="4">
        <v>1.3213400000000001E-49</v>
      </c>
      <c r="G822" s="3">
        <v>155.84399999999999</v>
      </c>
      <c r="H822" s="3" t="s">
        <v>5312</v>
      </c>
      <c r="I822" s="3" t="s">
        <v>5313</v>
      </c>
      <c r="J822" s="3" t="s">
        <v>16</v>
      </c>
      <c r="K822" s="3" t="s">
        <v>5314</v>
      </c>
      <c r="L822" s="3" t="s">
        <v>5315</v>
      </c>
    </row>
    <row r="823" spans="1:12" x14ac:dyDescent="0.3">
      <c r="A823" s="3" t="s">
        <v>8532</v>
      </c>
      <c r="B823" s="3" t="s">
        <v>25</v>
      </c>
      <c r="C823" s="3">
        <v>225484</v>
      </c>
      <c r="D823" s="3">
        <v>115</v>
      </c>
      <c r="E823" s="3">
        <v>261</v>
      </c>
      <c r="F823" s="4">
        <v>6.01422E-20</v>
      </c>
      <c r="G823" s="3">
        <v>85.163700000000006</v>
      </c>
      <c r="H823" s="3" t="s">
        <v>2247</v>
      </c>
      <c r="I823" s="3" t="s">
        <v>2248</v>
      </c>
      <c r="J823" s="3" t="s">
        <v>99</v>
      </c>
      <c r="K823" s="3" t="s">
        <v>16</v>
      </c>
      <c r="L823" s="3" t="s">
        <v>2249</v>
      </c>
    </row>
    <row r="824" spans="1:12" x14ac:dyDescent="0.3">
      <c r="A824" s="3" t="s">
        <v>8532</v>
      </c>
      <c r="B824" s="3" t="s">
        <v>13</v>
      </c>
      <c r="C824" s="3">
        <v>224314</v>
      </c>
      <c r="D824" s="3">
        <v>3</v>
      </c>
      <c r="E824" s="3">
        <v>117</v>
      </c>
      <c r="F824" s="4">
        <v>2.96698E-9</v>
      </c>
      <c r="G824" s="3">
        <v>53.886099999999999</v>
      </c>
      <c r="H824" s="3" t="s">
        <v>63</v>
      </c>
      <c r="I824" s="3" t="s">
        <v>64</v>
      </c>
      <c r="J824" s="3" t="s">
        <v>16</v>
      </c>
      <c r="K824" s="3" t="s">
        <v>65</v>
      </c>
      <c r="L824" s="3" t="s">
        <v>66</v>
      </c>
    </row>
    <row r="825" spans="1:12" x14ac:dyDescent="0.3">
      <c r="A825" s="3" t="s">
        <v>8533</v>
      </c>
      <c r="B825" s="3" t="s">
        <v>13</v>
      </c>
      <c r="C825" s="3">
        <v>224872</v>
      </c>
      <c r="D825" s="3">
        <v>3</v>
      </c>
      <c r="E825" s="3">
        <v>225</v>
      </c>
      <c r="F825" s="4">
        <v>4.9642399999999997E-41</v>
      </c>
      <c r="G825" s="3">
        <v>146.489</v>
      </c>
      <c r="H825" s="3" t="s">
        <v>8534</v>
      </c>
      <c r="I825" s="3" t="s">
        <v>8535</v>
      </c>
      <c r="J825" s="3" t="s">
        <v>16</v>
      </c>
      <c r="K825" s="3" t="s">
        <v>8536</v>
      </c>
      <c r="L825" s="3" t="s">
        <v>8537</v>
      </c>
    </row>
    <row r="826" spans="1:12" x14ac:dyDescent="0.3">
      <c r="A826" s="3" t="s">
        <v>8538</v>
      </c>
      <c r="B826" s="3" t="s">
        <v>13</v>
      </c>
      <c r="C826" s="3">
        <v>224254</v>
      </c>
      <c r="D826" s="3">
        <v>1</v>
      </c>
      <c r="E826" s="3">
        <v>142</v>
      </c>
      <c r="F826" s="4">
        <v>1.2828799999999999E-20</v>
      </c>
      <c r="G826" s="3">
        <v>84.525400000000005</v>
      </c>
      <c r="H826" s="3" t="s">
        <v>2130</v>
      </c>
      <c r="I826" s="3" t="s">
        <v>2131</v>
      </c>
      <c r="J826" s="3" t="s">
        <v>16</v>
      </c>
      <c r="K826" s="3" t="s">
        <v>2132</v>
      </c>
      <c r="L826" s="3" t="s">
        <v>2133</v>
      </c>
    </row>
    <row r="827" spans="1:12" x14ac:dyDescent="0.3">
      <c r="A827" s="3" t="s">
        <v>8539</v>
      </c>
      <c r="B827" s="3" t="s">
        <v>13</v>
      </c>
      <c r="C827" s="3">
        <v>224439</v>
      </c>
      <c r="D827" s="3">
        <v>1</v>
      </c>
      <c r="E827" s="3">
        <v>133</v>
      </c>
      <c r="F827" s="4">
        <v>1.57314E-21</v>
      </c>
      <c r="G827" s="3">
        <v>83.973600000000005</v>
      </c>
      <c r="H827" s="3" t="s">
        <v>8540</v>
      </c>
      <c r="I827" s="3" t="s">
        <v>8541</v>
      </c>
      <c r="J827" s="3" t="s">
        <v>16</v>
      </c>
      <c r="K827" s="3" t="s">
        <v>8542</v>
      </c>
      <c r="L827" s="3" t="s">
        <v>8543</v>
      </c>
    </row>
    <row r="828" spans="1:12" x14ac:dyDescent="0.3">
      <c r="A828" s="3" t="s">
        <v>8544</v>
      </c>
      <c r="B828" s="3" t="s">
        <v>13</v>
      </c>
      <c r="C828" s="3">
        <v>225042</v>
      </c>
      <c r="D828" s="3">
        <v>16</v>
      </c>
      <c r="E828" s="3">
        <v>154</v>
      </c>
      <c r="F828" s="4">
        <v>1.1944000000000001E-66</v>
      </c>
      <c r="G828" s="3">
        <v>200.31899999999999</v>
      </c>
      <c r="H828" s="3" t="s">
        <v>2227</v>
      </c>
      <c r="I828" s="3" t="s">
        <v>2228</v>
      </c>
      <c r="J828" s="3" t="s">
        <v>16</v>
      </c>
      <c r="K828" s="3" t="s">
        <v>1011</v>
      </c>
      <c r="L828" s="3" t="s">
        <v>2229</v>
      </c>
    </row>
    <row r="829" spans="1:12" x14ac:dyDescent="0.3">
      <c r="A829" s="3" t="s">
        <v>8545</v>
      </c>
      <c r="B829" s="3" t="s">
        <v>13</v>
      </c>
      <c r="C829" s="3">
        <v>223729</v>
      </c>
      <c r="D829" s="3">
        <v>1</v>
      </c>
      <c r="E829" s="3">
        <v>273</v>
      </c>
      <c r="F829" s="4">
        <v>2.2496500000000001E-125</v>
      </c>
      <c r="G829" s="3">
        <v>358.49099999999999</v>
      </c>
      <c r="H829" s="3" t="s">
        <v>2222</v>
      </c>
      <c r="I829" s="3" t="s">
        <v>2223</v>
      </c>
      <c r="J829" s="3" t="s">
        <v>16</v>
      </c>
      <c r="K829" s="3" t="s">
        <v>2224</v>
      </c>
      <c r="L829" s="3" t="s">
        <v>2225</v>
      </c>
    </row>
    <row r="830" spans="1:12" x14ac:dyDescent="0.3">
      <c r="A830" s="3" t="s">
        <v>8546</v>
      </c>
      <c r="B830" s="3" t="s">
        <v>25</v>
      </c>
      <c r="C830" s="3">
        <v>418433</v>
      </c>
      <c r="D830" s="3">
        <v>1</v>
      </c>
      <c r="E830" s="3">
        <v>154</v>
      </c>
      <c r="F830" s="3">
        <v>2.2085899999999999E-3</v>
      </c>
      <c r="G830" s="3">
        <v>36.675600000000003</v>
      </c>
      <c r="H830" s="3" t="s">
        <v>1597</v>
      </c>
      <c r="I830" s="3" t="s">
        <v>2215</v>
      </c>
      <c r="J830" s="3" t="s">
        <v>16</v>
      </c>
      <c r="K830" s="3" t="s">
        <v>16</v>
      </c>
      <c r="L830" s="3" t="s">
        <v>2216</v>
      </c>
    </row>
    <row r="831" spans="1:12" x14ac:dyDescent="0.3">
      <c r="A831" s="3" t="s">
        <v>8547</v>
      </c>
      <c r="B831" s="3" t="s">
        <v>13</v>
      </c>
      <c r="C831" s="3">
        <v>224759</v>
      </c>
      <c r="D831" s="3">
        <v>34</v>
      </c>
      <c r="E831" s="3">
        <v>136</v>
      </c>
      <c r="F831" s="4">
        <v>8.2815299999999998E-13</v>
      </c>
      <c r="G831" s="3">
        <v>61.072699999999998</v>
      </c>
      <c r="H831" s="3" t="s">
        <v>2211</v>
      </c>
      <c r="I831" s="3" t="s">
        <v>2212</v>
      </c>
      <c r="J831" s="3" t="s">
        <v>16</v>
      </c>
      <c r="K831" s="3" t="s">
        <v>193</v>
      </c>
      <c r="L831" s="3" t="s">
        <v>2213</v>
      </c>
    </row>
    <row r="832" spans="1:12" x14ac:dyDescent="0.3">
      <c r="A832" s="3" t="s">
        <v>8548</v>
      </c>
      <c r="B832" s="3" t="s">
        <v>13</v>
      </c>
      <c r="C832" s="3">
        <v>223508</v>
      </c>
      <c r="D832" s="3">
        <v>4</v>
      </c>
      <c r="E832" s="3">
        <v>162</v>
      </c>
      <c r="F832" s="4">
        <v>9.0010899999999997E-29</v>
      </c>
      <c r="G832" s="3">
        <v>105.164</v>
      </c>
      <c r="H832" s="3" t="s">
        <v>2206</v>
      </c>
      <c r="I832" s="3" t="s">
        <v>2207</v>
      </c>
      <c r="J832" s="3" t="s">
        <v>16</v>
      </c>
      <c r="K832" s="3" t="s">
        <v>2208</v>
      </c>
      <c r="L832" s="3" t="s">
        <v>2209</v>
      </c>
    </row>
    <row r="833" spans="1:12" x14ac:dyDescent="0.3">
      <c r="A833" s="3" t="s">
        <v>8549</v>
      </c>
      <c r="B833" s="3" t="s">
        <v>13</v>
      </c>
      <c r="C833" s="3">
        <v>223715</v>
      </c>
      <c r="D833" s="3">
        <v>33</v>
      </c>
      <c r="E833" s="3">
        <v>303</v>
      </c>
      <c r="F833" s="4">
        <v>5.7527199999999996E-35</v>
      </c>
      <c r="G833" s="3">
        <v>129.489</v>
      </c>
      <c r="H833" s="3" t="s">
        <v>1865</v>
      </c>
      <c r="I833" s="3" t="s">
        <v>1866</v>
      </c>
      <c r="J833" s="3" t="s">
        <v>16</v>
      </c>
      <c r="K833" s="3" t="s">
        <v>1867</v>
      </c>
      <c r="L833" s="3" t="s">
        <v>1868</v>
      </c>
    </row>
    <row r="834" spans="1:12" x14ac:dyDescent="0.3">
      <c r="A834" s="3" t="s">
        <v>8550</v>
      </c>
      <c r="B834" s="3" t="s">
        <v>13</v>
      </c>
      <c r="C834" s="3">
        <v>224054</v>
      </c>
      <c r="D834" s="3">
        <v>1</v>
      </c>
      <c r="E834" s="3">
        <v>300</v>
      </c>
      <c r="F834" s="4">
        <v>1.1010900000000001E-81</v>
      </c>
      <c r="G834" s="3">
        <v>248.376</v>
      </c>
      <c r="H834" s="3" t="s">
        <v>1590</v>
      </c>
      <c r="I834" s="3" t="s">
        <v>1591</v>
      </c>
      <c r="J834" s="3" t="s">
        <v>16</v>
      </c>
      <c r="K834" s="3" t="s">
        <v>1592</v>
      </c>
      <c r="L834" s="3" t="s">
        <v>1593</v>
      </c>
    </row>
    <row r="835" spans="1:12" x14ac:dyDescent="0.3">
      <c r="A835" s="3" t="s">
        <v>8551</v>
      </c>
      <c r="B835" s="3" t="s">
        <v>13</v>
      </c>
      <c r="C835" s="3">
        <v>223816</v>
      </c>
      <c r="D835" s="3">
        <v>6</v>
      </c>
      <c r="E835" s="3">
        <v>227</v>
      </c>
      <c r="F835" s="4">
        <v>1.02796E-80</v>
      </c>
      <c r="G835" s="3">
        <v>240.66200000000001</v>
      </c>
      <c r="H835" s="3" t="s">
        <v>880</v>
      </c>
      <c r="I835" s="3" t="s">
        <v>881</v>
      </c>
      <c r="J835" s="3" t="s">
        <v>16</v>
      </c>
      <c r="K835" s="3" t="s">
        <v>882</v>
      </c>
      <c r="L835" s="3" t="s">
        <v>883</v>
      </c>
    </row>
    <row r="836" spans="1:12" x14ac:dyDescent="0.3">
      <c r="A836" s="3" t="s">
        <v>8552</v>
      </c>
      <c r="B836" s="3" t="s">
        <v>13</v>
      </c>
      <c r="C836" s="3">
        <v>223443</v>
      </c>
      <c r="D836" s="3">
        <v>46</v>
      </c>
      <c r="E836" s="3">
        <v>464</v>
      </c>
      <c r="F836" s="4">
        <v>1.5617900000000001E-52</v>
      </c>
      <c r="G836" s="3">
        <v>189.81700000000001</v>
      </c>
      <c r="H836" s="3" t="s">
        <v>872</v>
      </c>
      <c r="I836" s="3" t="s">
        <v>873</v>
      </c>
      <c r="J836" s="3" t="s">
        <v>16</v>
      </c>
      <c r="K836" s="3" t="s">
        <v>869</v>
      </c>
      <c r="L836" s="3" t="s">
        <v>874</v>
      </c>
    </row>
    <row r="837" spans="1:12" x14ac:dyDescent="0.3">
      <c r="A837" s="3" t="s">
        <v>8553</v>
      </c>
      <c r="B837" s="3" t="s">
        <v>13</v>
      </c>
      <c r="C837" s="3">
        <v>223443</v>
      </c>
      <c r="D837" s="3">
        <v>134</v>
      </c>
      <c r="E837" s="3">
        <v>475</v>
      </c>
      <c r="F837" s="4">
        <v>5.9889499999999999E-70</v>
      </c>
      <c r="G837" s="3">
        <v>233.72900000000001</v>
      </c>
      <c r="H837" s="3" t="s">
        <v>872</v>
      </c>
      <c r="I837" s="3" t="s">
        <v>873</v>
      </c>
      <c r="J837" s="3" t="s">
        <v>113</v>
      </c>
      <c r="K837" s="3" t="s">
        <v>869</v>
      </c>
      <c r="L837" s="3" t="s">
        <v>874</v>
      </c>
    </row>
    <row r="838" spans="1:12" x14ac:dyDescent="0.3">
      <c r="A838" s="3" t="s">
        <v>8554</v>
      </c>
      <c r="B838" s="3" t="s">
        <v>13</v>
      </c>
      <c r="C838" s="3">
        <v>223608</v>
      </c>
      <c r="D838" s="3">
        <v>14</v>
      </c>
      <c r="E838" s="3">
        <v>440</v>
      </c>
      <c r="F838" s="4">
        <v>1.7342300000000001E-62</v>
      </c>
      <c r="G838" s="3">
        <v>209.00299999999999</v>
      </c>
      <c r="H838" s="3" t="s">
        <v>2194</v>
      </c>
      <c r="I838" s="3" t="s">
        <v>2195</v>
      </c>
      <c r="J838" s="3" t="s">
        <v>16</v>
      </c>
      <c r="K838" s="3" t="s">
        <v>56</v>
      </c>
      <c r="L838" s="3" t="s">
        <v>2196</v>
      </c>
    </row>
    <row r="839" spans="1:12" x14ac:dyDescent="0.3">
      <c r="A839" s="3" t="s">
        <v>8555</v>
      </c>
      <c r="B839" s="3" t="s">
        <v>13</v>
      </c>
      <c r="C839" s="3">
        <v>224870</v>
      </c>
      <c r="D839" s="3">
        <v>1</v>
      </c>
      <c r="E839" s="3">
        <v>127</v>
      </c>
      <c r="F839" s="4">
        <v>3.6822099999999998E-34</v>
      </c>
      <c r="G839" s="3">
        <v>115.877</v>
      </c>
      <c r="H839" s="3" t="s">
        <v>2006</v>
      </c>
      <c r="I839" s="3" t="s">
        <v>2007</v>
      </c>
      <c r="J839" s="3" t="s">
        <v>16</v>
      </c>
      <c r="K839" s="3" t="s">
        <v>193</v>
      </c>
      <c r="L839" s="3" t="s">
        <v>2008</v>
      </c>
    </row>
    <row r="840" spans="1:12" x14ac:dyDescent="0.3">
      <c r="A840" s="3" t="s">
        <v>8556</v>
      </c>
      <c r="B840" s="3" t="s">
        <v>25</v>
      </c>
      <c r="C840" s="3">
        <v>412407</v>
      </c>
      <c r="D840" s="3">
        <v>57</v>
      </c>
      <c r="E840" s="3">
        <v>350</v>
      </c>
      <c r="F840" s="3">
        <v>3.0321500000000002E-4</v>
      </c>
      <c r="G840" s="3">
        <v>41.617199999999997</v>
      </c>
      <c r="H840" s="3" t="s">
        <v>1394</v>
      </c>
      <c r="I840" s="3" t="s">
        <v>1395</v>
      </c>
      <c r="J840" s="3" t="s">
        <v>16</v>
      </c>
      <c r="K840" s="3" t="s">
        <v>16</v>
      </c>
      <c r="L840" s="3" t="s">
        <v>1396</v>
      </c>
    </row>
    <row r="841" spans="1:12" x14ac:dyDescent="0.3">
      <c r="A841" s="3" t="s">
        <v>8557</v>
      </c>
      <c r="B841" s="3" t="s">
        <v>13</v>
      </c>
      <c r="C841" s="3">
        <v>223765</v>
      </c>
      <c r="D841" s="3">
        <v>1</v>
      </c>
      <c r="E841" s="3">
        <v>183</v>
      </c>
      <c r="F841" s="4">
        <v>8.6752799999999993E-21</v>
      </c>
      <c r="G841" s="3">
        <v>84.890100000000004</v>
      </c>
      <c r="H841" s="3" t="s">
        <v>186</v>
      </c>
      <c r="I841" s="3" t="s">
        <v>187</v>
      </c>
      <c r="J841" s="3" t="s">
        <v>16</v>
      </c>
      <c r="K841" s="3" t="s">
        <v>188</v>
      </c>
      <c r="L841" s="3" t="s">
        <v>189</v>
      </c>
    </row>
    <row r="842" spans="1:12" x14ac:dyDescent="0.3">
      <c r="A842" s="3" t="s">
        <v>8558</v>
      </c>
      <c r="B842" s="3" t="s">
        <v>25</v>
      </c>
      <c r="C842" s="3">
        <v>223532</v>
      </c>
      <c r="D842" s="3">
        <v>1</v>
      </c>
      <c r="E842" s="3">
        <v>138</v>
      </c>
      <c r="F842" s="4">
        <v>1.22259E-9</v>
      </c>
      <c r="G842" s="3">
        <v>53.461799999999997</v>
      </c>
      <c r="H842" s="3" t="s">
        <v>846</v>
      </c>
      <c r="I842" s="3" t="s">
        <v>847</v>
      </c>
      <c r="J842" s="3" t="s">
        <v>16</v>
      </c>
      <c r="K842" s="3" t="s">
        <v>16</v>
      </c>
      <c r="L842" s="3" t="s">
        <v>848</v>
      </c>
    </row>
    <row r="843" spans="1:12" x14ac:dyDescent="0.3">
      <c r="A843" s="3" t="s">
        <v>8559</v>
      </c>
      <c r="B843" s="3" t="s">
        <v>13</v>
      </c>
      <c r="C843" s="3">
        <v>223237</v>
      </c>
      <c r="D843" s="3">
        <v>1</v>
      </c>
      <c r="E843" s="3">
        <v>249</v>
      </c>
      <c r="F843" s="4">
        <v>1.63811E-90</v>
      </c>
      <c r="G843" s="3">
        <v>267.93299999999999</v>
      </c>
      <c r="H843" s="3" t="s">
        <v>2174</v>
      </c>
      <c r="I843" s="3" t="s">
        <v>2175</v>
      </c>
      <c r="J843" s="3" t="s">
        <v>16</v>
      </c>
      <c r="K843" s="3" t="s">
        <v>825</v>
      </c>
      <c r="L843" s="3" t="s">
        <v>2176</v>
      </c>
    </row>
    <row r="844" spans="1:12" x14ac:dyDescent="0.3">
      <c r="A844" s="3" t="s">
        <v>8560</v>
      </c>
      <c r="B844" s="3" t="s">
        <v>13</v>
      </c>
      <c r="C844" s="3">
        <v>223211</v>
      </c>
      <c r="D844" s="3">
        <v>4</v>
      </c>
      <c r="E844" s="3">
        <v>399</v>
      </c>
      <c r="F844" s="3">
        <v>0</v>
      </c>
      <c r="G844" s="3">
        <v>777.53399999999999</v>
      </c>
      <c r="H844" s="3" t="s">
        <v>2169</v>
      </c>
      <c r="I844" s="3" t="s">
        <v>2170</v>
      </c>
      <c r="J844" s="3" t="s">
        <v>16</v>
      </c>
      <c r="K844" s="3" t="s">
        <v>2171</v>
      </c>
      <c r="L844" s="3" t="s">
        <v>2172</v>
      </c>
    </row>
    <row r="845" spans="1:12" x14ac:dyDescent="0.3">
      <c r="A845" s="3" t="s">
        <v>8561</v>
      </c>
      <c r="B845" s="3" t="s">
        <v>13</v>
      </c>
      <c r="C845" s="3">
        <v>223213</v>
      </c>
      <c r="D845" s="3">
        <v>1</v>
      </c>
      <c r="E845" s="3">
        <v>195</v>
      </c>
      <c r="F845" s="4">
        <v>1.1493199999999999E-68</v>
      </c>
      <c r="G845" s="3">
        <v>208.26599999999999</v>
      </c>
      <c r="H845" s="3" t="s">
        <v>2165</v>
      </c>
      <c r="I845" s="3" t="s">
        <v>2166</v>
      </c>
      <c r="J845" s="3" t="s">
        <v>16</v>
      </c>
      <c r="K845" s="3" t="s">
        <v>825</v>
      </c>
      <c r="L845" s="3" t="s">
        <v>2167</v>
      </c>
    </row>
    <row r="846" spans="1:12" x14ac:dyDescent="0.3">
      <c r="A846" s="3" t="s">
        <v>8562</v>
      </c>
      <c r="B846" s="3" t="s">
        <v>13</v>
      </c>
      <c r="C846" s="3">
        <v>223586</v>
      </c>
      <c r="D846" s="3">
        <v>1</v>
      </c>
      <c r="E846" s="3">
        <v>189</v>
      </c>
      <c r="F846" s="4">
        <v>5.5015599999999999E-98</v>
      </c>
      <c r="G846" s="3">
        <v>281.74799999999999</v>
      </c>
      <c r="H846" s="3" t="s">
        <v>2155</v>
      </c>
      <c r="I846" s="3" t="s">
        <v>2156</v>
      </c>
      <c r="J846" s="3" t="s">
        <v>16</v>
      </c>
      <c r="K846" s="3" t="s">
        <v>2157</v>
      </c>
      <c r="L846" s="3" t="s">
        <v>2158</v>
      </c>
    </row>
    <row r="847" spans="1:12" x14ac:dyDescent="0.3">
      <c r="A847" s="3" t="s">
        <v>8563</v>
      </c>
      <c r="B847" s="3" t="s">
        <v>13</v>
      </c>
      <c r="C847" s="3">
        <v>223225</v>
      </c>
      <c r="D847" s="3">
        <v>9</v>
      </c>
      <c r="E847" s="3">
        <v>450</v>
      </c>
      <c r="F847" s="4">
        <v>5.6068699999999997E-179</v>
      </c>
      <c r="G847" s="3">
        <v>508.41899999999998</v>
      </c>
      <c r="H847" s="3" t="s">
        <v>2150</v>
      </c>
      <c r="I847" s="3" t="s">
        <v>2151</v>
      </c>
      <c r="J847" s="3" t="s">
        <v>16</v>
      </c>
      <c r="K847" s="3" t="s">
        <v>2152</v>
      </c>
      <c r="L847" s="3" t="s">
        <v>2153</v>
      </c>
    </row>
    <row r="848" spans="1:12" x14ac:dyDescent="0.3">
      <c r="A848" s="3" t="s">
        <v>8564</v>
      </c>
      <c r="B848" s="3" t="s">
        <v>13</v>
      </c>
      <c r="C848" s="3">
        <v>223650</v>
      </c>
      <c r="D848" s="3">
        <v>18</v>
      </c>
      <c r="E848" s="3">
        <v>399</v>
      </c>
      <c r="F848" s="4">
        <v>3.2566699999999998E-27</v>
      </c>
      <c r="G848" s="3">
        <v>111.746</v>
      </c>
      <c r="H848" s="3" t="s">
        <v>785</v>
      </c>
      <c r="I848" s="3" t="s">
        <v>786</v>
      </c>
      <c r="J848" s="3" t="s">
        <v>16</v>
      </c>
      <c r="K848" s="3" t="s">
        <v>787</v>
      </c>
      <c r="L848" s="3" t="s">
        <v>788</v>
      </c>
    </row>
    <row r="849" spans="1:12" x14ac:dyDescent="0.3">
      <c r="A849" s="3" t="s">
        <v>8565</v>
      </c>
      <c r="B849" s="3" t="s">
        <v>13</v>
      </c>
      <c r="C849" s="3">
        <v>224059</v>
      </c>
      <c r="D849" s="3">
        <v>1</v>
      </c>
      <c r="E849" s="3">
        <v>223</v>
      </c>
      <c r="F849" s="4">
        <v>1.2751699999999999E-108</v>
      </c>
      <c r="G849" s="3">
        <v>311.36599999999999</v>
      </c>
      <c r="H849" s="3" t="s">
        <v>782</v>
      </c>
      <c r="I849" s="3" t="s">
        <v>783</v>
      </c>
      <c r="J849" s="3" t="s">
        <v>16</v>
      </c>
      <c r="K849" s="3" t="s">
        <v>369</v>
      </c>
      <c r="L849" s="3" t="s">
        <v>784</v>
      </c>
    </row>
    <row r="850" spans="1:12" x14ac:dyDescent="0.3">
      <c r="A850" s="3" t="s">
        <v>8566</v>
      </c>
      <c r="B850" s="3" t="s">
        <v>13</v>
      </c>
      <c r="C850" s="3">
        <v>223914</v>
      </c>
      <c r="D850" s="3">
        <v>67</v>
      </c>
      <c r="E850" s="3">
        <v>390</v>
      </c>
      <c r="F850" s="4">
        <v>1.57739E-14</v>
      </c>
      <c r="G850" s="3">
        <v>74.360900000000001</v>
      </c>
      <c r="H850" s="3" t="s">
        <v>2143</v>
      </c>
      <c r="I850" s="3" t="s">
        <v>2144</v>
      </c>
      <c r="J850" s="3" t="s">
        <v>16</v>
      </c>
      <c r="K850" s="3" t="s">
        <v>2145</v>
      </c>
      <c r="L850" s="3" t="s">
        <v>2146</v>
      </c>
    </row>
    <row r="851" spans="1:12" x14ac:dyDescent="0.3">
      <c r="A851" s="3" t="s">
        <v>8567</v>
      </c>
      <c r="B851" s="3" t="s">
        <v>13</v>
      </c>
      <c r="C851" s="3">
        <v>224054</v>
      </c>
      <c r="D851" s="3">
        <v>1</v>
      </c>
      <c r="E851" s="3">
        <v>283</v>
      </c>
      <c r="F851" s="4">
        <v>2.5288000000000002E-68</v>
      </c>
      <c r="G851" s="3">
        <v>213.708</v>
      </c>
      <c r="H851" s="3" t="s">
        <v>1590</v>
      </c>
      <c r="I851" s="3" t="s">
        <v>1591</v>
      </c>
      <c r="J851" s="3" t="s">
        <v>16</v>
      </c>
      <c r="K851" s="3" t="s">
        <v>1592</v>
      </c>
      <c r="L851" s="3" t="s">
        <v>1593</v>
      </c>
    </row>
    <row r="852" spans="1:12" x14ac:dyDescent="0.3">
      <c r="A852" s="3" t="s">
        <v>8568</v>
      </c>
      <c r="B852" s="3" t="s">
        <v>13</v>
      </c>
      <c r="C852" s="3">
        <v>224254</v>
      </c>
      <c r="D852" s="3">
        <v>9</v>
      </c>
      <c r="E852" s="3">
        <v>155</v>
      </c>
      <c r="F852" s="4">
        <v>3.6300500000000001E-21</v>
      </c>
      <c r="G852" s="3">
        <v>85.680999999999997</v>
      </c>
      <c r="H852" s="3" t="s">
        <v>2130</v>
      </c>
      <c r="I852" s="3" t="s">
        <v>2131</v>
      </c>
      <c r="J852" s="3" t="s">
        <v>16</v>
      </c>
      <c r="K852" s="3" t="s">
        <v>2132</v>
      </c>
      <c r="L852" s="3" t="s">
        <v>2133</v>
      </c>
    </row>
    <row r="853" spans="1:12" x14ac:dyDescent="0.3">
      <c r="A853" s="3" t="s">
        <v>8569</v>
      </c>
      <c r="B853" s="3" t="s">
        <v>25</v>
      </c>
      <c r="C853" s="3">
        <v>223532</v>
      </c>
      <c r="D853" s="3">
        <v>1</v>
      </c>
      <c r="E853" s="3">
        <v>166</v>
      </c>
      <c r="F853" s="4">
        <v>2.2688899999999999E-7</v>
      </c>
      <c r="G853" s="3">
        <v>48.069099999999999</v>
      </c>
      <c r="H853" s="3" t="s">
        <v>846</v>
      </c>
      <c r="I853" s="3" t="s">
        <v>847</v>
      </c>
      <c r="J853" s="3" t="s">
        <v>16</v>
      </c>
      <c r="K853" s="3" t="s">
        <v>16</v>
      </c>
      <c r="L853" s="3" t="s">
        <v>848</v>
      </c>
    </row>
    <row r="854" spans="1:12" x14ac:dyDescent="0.3">
      <c r="A854" s="3" t="s">
        <v>8570</v>
      </c>
      <c r="B854" s="3" t="s">
        <v>25</v>
      </c>
      <c r="C854" s="3">
        <v>223528</v>
      </c>
      <c r="D854" s="3">
        <v>1</v>
      </c>
      <c r="E854" s="3">
        <v>149</v>
      </c>
      <c r="F854" s="4">
        <v>6.2499000000000003E-10</v>
      </c>
      <c r="G854" s="3">
        <v>57.644599999999997</v>
      </c>
      <c r="H854" s="3" t="s">
        <v>1138</v>
      </c>
      <c r="I854" s="3" t="s">
        <v>2122</v>
      </c>
      <c r="J854" s="3" t="s">
        <v>113</v>
      </c>
      <c r="K854" s="3" t="s">
        <v>16</v>
      </c>
      <c r="L854" s="3" t="s">
        <v>1139</v>
      </c>
    </row>
    <row r="855" spans="1:12" x14ac:dyDescent="0.3">
      <c r="A855" s="3" t="s">
        <v>8571</v>
      </c>
      <c r="B855" s="3" t="s">
        <v>25</v>
      </c>
      <c r="C855" s="3">
        <v>224360</v>
      </c>
      <c r="D855" s="3">
        <v>9</v>
      </c>
      <c r="E855" s="3">
        <v>154</v>
      </c>
      <c r="F855" s="4">
        <v>3.7086900000000001E-8</v>
      </c>
      <c r="G855" s="3">
        <v>50.838200000000001</v>
      </c>
      <c r="H855" s="3" t="s">
        <v>2118</v>
      </c>
      <c r="I855" s="3" t="s">
        <v>2119</v>
      </c>
      <c r="J855" s="3" t="s">
        <v>16</v>
      </c>
      <c r="K855" s="3" t="s">
        <v>16</v>
      </c>
      <c r="L855" s="3" t="s">
        <v>2120</v>
      </c>
    </row>
    <row r="856" spans="1:12" x14ac:dyDescent="0.3">
      <c r="A856" s="3" t="s">
        <v>8572</v>
      </c>
      <c r="B856" s="3" t="s">
        <v>25</v>
      </c>
      <c r="C856" s="3">
        <v>223864</v>
      </c>
      <c r="D856" s="3">
        <v>212</v>
      </c>
      <c r="E856" s="3">
        <v>411</v>
      </c>
      <c r="F856" s="4">
        <v>1.80422E-11</v>
      </c>
      <c r="G856" s="3">
        <v>65.045599999999993</v>
      </c>
      <c r="H856" s="3" t="s">
        <v>2114</v>
      </c>
      <c r="I856" s="3" t="s">
        <v>2115</v>
      </c>
      <c r="J856" s="3" t="s">
        <v>99</v>
      </c>
      <c r="K856" s="3" t="s">
        <v>16</v>
      </c>
      <c r="L856" s="3" t="s">
        <v>2116</v>
      </c>
    </row>
    <row r="857" spans="1:12" x14ac:dyDescent="0.3">
      <c r="A857" s="3" t="s">
        <v>8573</v>
      </c>
      <c r="B857" s="3" t="s">
        <v>13</v>
      </c>
      <c r="C857" s="3">
        <v>223587</v>
      </c>
      <c r="D857" s="3">
        <v>1</v>
      </c>
      <c r="E857" s="3">
        <v>441</v>
      </c>
      <c r="F857" s="4">
        <v>1.61849E-170</v>
      </c>
      <c r="G857" s="3">
        <v>491.613</v>
      </c>
      <c r="H857" s="3" t="s">
        <v>2109</v>
      </c>
      <c r="I857" s="3" t="s">
        <v>2110</v>
      </c>
      <c r="J857" s="3" t="s">
        <v>16</v>
      </c>
      <c r="K857" s="3" t="s">
        <v>2111</v>
      </c>
      <c r="L857" s="3" t="s">
        <v>2112</v>
      </c>
    </row>
    <row r="858" spans="1:12" x14ac:dyDescent="0.3">
      <c r="A858" s="3" t="s">
        <v>8574</v>
      </c>
      <c r="B858" s="3" t="s">
        <v>13</v>
      </c>
      <c r="C858" s="3">
        <v>226593</v>
      </c>
      <c r="D858" s="3">
        <v>1</v>
      </c>
      <c r="E858" s="3">
        <v>520</v>
      </c>
      <c r="F858" s="3">
        <v>0</v>
      </c>
      <c r="G858" s="3">
        <v>882.74099999999999</v>
      </c>
      <c r="H858" s="3" t="s">
        <v>2091</v>
      </c>
      <c r="I858" s="3" t="s">
        <v>2092</v>
      </c>
      <c r="J858" s="3" t="s">
        <v>16</v>
      </c>
      <c r="K858" s="3" t="s">
        <v>2093</v>
      </c>
      <c r="L858" s="3" t="s">
        <v>2094</v>
      </c>
    </row>
    <row r="859" spans="1:12" x14ac:dyDescent="0.3">
      <c r="A859" s="3" t="s">
        <v>8575</v>
      </c>
      <c r="B859" s="3" t="s">
        <v>13</v>
      </c>
      <c r="C859" s="3">
        <v>223841</v>
      </c>
      <c r="D859" s="3">
        <v>1</v>
      </c>
      <c r="E859" s="3">
        <v>452</v>
      </c>
      <c r="F859" s="4">
        <v>6.1760799999999997E-164</v>
      </c>
      <c r="G859" s="3">
        <v>469.47500000000002</v>
      </c>
      <c r="H859" s="3" t="s">
        <v>2086</v>
      </c>
      <c r="I859" s="3" t="s">
        <v>2087</v>
      </c>
      <c r="J859" s="3" t="s">
        <v>16</v>
      </c>
      <c r="K859" s="3" t="s">
        <v>2088</v>
      </c>
      <c r="L859" s="3" t="s">
        <v>2089</v>
      </c>
    </row>
    <row r="860" spans="1:12" x14ac:dyDescent="0.3">
      <c r="A860" s="3" t="s">
        <v>8576</v>
      </c>
      <c r="B860" s="3" t="s">
        <v>13</v>
      </c>
      <c r="C860" s="3">
        <v>224102</v>
      </c>
      <c r="D860" s="3">
        <v>1</v>
      </c>
      <c r="E860" s="3">
        <v>336</v>
      </c>
      <c r="F860" s="4">
        <v>4.11618E-112</v>
      </c>
      <c r="G860" s="3">
        <v>328.46800000000002</v>
      </c>
      <c r="H860" s="3" t="s">
        <v>2081</v>
      </c>
      <c r="I860" s="3" t="s">
        <v>2082</v>
      </c>
      <c r="J860" s="3" t="s">
        <v>16</v>
      </c>
      <c r="K860" s="3" t="s">
        <v>2083</v>
      </c>
      <c r="L860" s="3" t="s">
        <v>2084</v>
      </c>
    </row>
    <row r="861" spans="1:12" x14ac:dyDescent="0.3">
      <c r="A861" s="3" t="s">
        <v>8577</v>
      </c>
      <c r="B861" s="3" t="s">
        <v>13</v>
      </c>
      <c r="C861" s="3">
        <v>223430</v>
      </c>
      <c r="D861" s="3">
        <v>1</v>
      </c>
      <c r="E861" s="3">
        <v>198</v>
      </c>
      <c r="F861" s="4">
        <v>4.02837E-112</v>
      </c>
      <c r="G861" s="3">
        <v>317.97800000000001</v>
      </c>
      <c r="H861" s="3" t="s">
        <v>2076</v>
      </c>
      <c r="I861" s="3" t="s">
        <v>2077</v>
      </c>
      <c r="J861" s="3" t="s">
        <v>16</v>
      </c>
      <c r="K861" s="3" t="s">
        <v>2078</v>
      </c>
      <c r="L861" s="3" t="s">
        <v>2079</v>
      </c>
    </row>
    <row r="862" spans="1:12" x14ac:dyDescent="0.3">
      <c r="A862" s="3" t="s">
        <v>8578</v>
      </c>
      <c r="B862" s="3" t="s">
        <v>13</v>
      </c>
      <c r="C862" s="3">
        <v>223839</v>
      </c>
      <c r="D862" s="3">
        <v>41</v>
      </c>
      <c r="E862" s="3">
        <v>698</v>
      </c>
      <c r="F862" s="4">
        <v>5.1290700000000002E-111</v>
      </c>
      <c r="G862" s="3">
        <v>347.858</v>
      </c>
      <c r="H862" s="3" t="s">
        <v>2071</v>
      </c>
      <c r="I862" s="3" t="s">
        <v>2072</v>
      </c>
      <c r="J862" s="3" t="s">
        <v>16</v>
      </c>
      <c r="K862" s="3" t="s">
        <v>2073</v>
      </c>
      <c r="L862" s="3" t="s">
        <v>2074</v>
      </c>
    </row>
    <row r="863" spans="1:12" x14ac:dyDescent="0.3">
      <c r="A863" s="3" t="s">
        <v>8579</v>
      </c>
      <c r="B863" s="3" t="s">
        <v>25</v>
      </c>
      <c r="C863" s="3">
        <v>416296</v>
      </c>
      <c r="D863" s="3">
        <v>1</v>
      </c>
      <c r="E863" s="3">
        <v>69</v>
      </c>
      <c r="F863" s="4">
        <v>1.0377199999999999E-12</v>
      </c>
      <c r="G863" s="3">
        <v>57.134300000000003</v>
      </c>
      <c r="H863" s="3" t="s">
        <v>2067</v>
      </c>
      <c r="I863" s="3" t="s">
        <v>2068</v>
      </c>
      <c r="J863" s="3" t="s">
        <v>16</v>
      </c>
      <c r="K863" s="3" t="s">
        <v>16</v>
      </c>
      <c r="L863" s="3" t="s">
        <v>2069</v>
      </c>
    </row>
    <row r="864" spans="1:12" x14ac:dyDescent="0.3">
      <c r="A864" s="3" t="s">
        <v>8580</v>
      </c>
      <c r="B864" s="3" t="s">
        <v>13</v>
      </c>
      <c r="C864" s="3">
        <v>223687</v>
      </c>
      <c r="D864" s="3">
        <v>3</v>
      </c>
      <c r="E864" s="3">
        <v>303</v>
      </c>
      <c r="F864" s="4">
        <v>1.96998E-37</v>
      </c>
      <c r="G864" s="3">
        <v>135.78700000000001</v>
      </c>
      <c r="H864" s="3" t="s">
        <v>2057</v>
      </c>
      <c r="I864" s="3" t="s">
        <v>2058</v>
      </c>
      <c r="J864" s="3" t="s">
        <v>16</v>
      </c>
      <c r="K864" s="3" t="s">
        <v>2059</v>
      </c>
      <c r="L864" s="3" t="s">
        <v>2060</v>
      </c>
    </row>
    <row r="865" spans="1:12" x14ac:dyDescent="0.3">
      <c r="A865" s="3" t="s">
        <v>8581</v>
      </c>
      <c r="B865" s="3" t="s">
        <v>13</v>
      </c>
      <c r="C865" s="3">
        <v>223682</v>
      </c>
      <c r="D865" s="3">
        <v>26</v>
      </c>
      <c r="E865" s="3">
        <v>316</v>
      </c>
      <c r="F865" s="4">
        <v>2.55212E-52</v>
      </c>
      <c r="G865" s="3">
        <v>174.76</v>
      </c>
      <c r="H865" s="3" t="s">
        <v>2052</v>
      </c>
      <c r="I865" s="3" t="s">
        <v>2053</v>
      </c>
      <c r="J865" s="3" t="s">
        <v>16</v>
      </c>
      <c r="K865" s="3" t="s">
        <v>527</v>
      </c>
      <c r="L865" s="3" t="s">
        <v>2054</v>
      </c>
    </row>
    <row r="866" spans="1:12" x14ac:dyDescent="0.3">
      <c r="A866" s="3" t="s">
        <v>8582</v>
      </c>
      <c r="B866" s="3" t="s">
        <v>13</v>
      </c>
      <c r="C866" s="3">
        <v>223682</v>
      </c>
      <c r="D866" s="3">
        <v>4</v>
      </c>
      <c r="E866" s="3">
        <v>320</v>
      </c>
      <c r="F866" s="4">
        <v>3.2886799999999999E-53</v>
      </c>
      <c r="G866" s="3">
        <v>177.45699999999999</v>
      </c>
      <c r="H866" s="3" t="s">
        <v>2052</v>
      </c>
      <c r="I866" s="3" t="s">
        <v>2053</v>
      </c>
      <c r="J866" s="3" t="s">
        <v>16</v>
      </c>
      <c r="K866" s="3" t="s">
        <v>527</v>
      </c>
      <c r="L866" s="3" t="s">
        <v>2054</v>
      </c>
    </row>
    <row r="867" spans="1:12" x14ac:dyDescent="0.3">
      <c r="A867" s="3" t="s">
        <v>8583</v>
      </c>
      <c r="B867" s="3" t="s">
        <v>13</v>
      </c>
      <c r="C867" s="3">
        <v>224045</v>
      </c>
      <c r="D867" s="3">
        <v>5</v>
      </c>
      <c r="E867" s="3">
        <v>253</v>
      </c>
      <c r="F867" s="4">
        <v>2.1478E-109</v>
      </c>
      <c r="G867" s="3">
        <v>316.04199999999997</v>
      </c>
      <c r="H867" s="3" t="s">
        <v>2047</v>
      </c>
      <c r="I867" s="3" t="s">
        <v>2048</v>
      </c>
      <c r="J867" s="3" t="s">
        <v>16</v>
      </c>
      <c r="K867" s="3" t="s">
        <v>2049</v>
      </c>
      <c r="L867" s="3" t="s">
        <v>2050</v>
      </c>
    </row>
    <row r="868" spans="1:12" x14ac:dyDescent="0.3">
      <c r="A868" s="3" t="s">
        <v>8584</v>
      </c>
      <c r="B868" s="3" t="s">
        <v>13</v>
      </c>
      <c r="C868" s="3">
        <v>224393</v>
      </c>
      <c r="D868" s="3">
        <v>1</v>
      </c>
      <c r="E868" s="3">
        <v>63</v>
      </c>
      <c r="F868" s="4">
        <v>1.4391899999999999E-25</v>
      </c>
      <c r="G868" s="3">
        <v>89.9696</v>
      </c>
      <c r="H868" s="3" t="s">
        <v>1245</v>
      </c>
      <c r="I868" s="3" t="s">
        <v>1246</v>
      </c>
      <c r="J868" s="3" t="s">
        <v>16</v>
      </c>
      <c r="K868" s="3" t="s">
        <v>59</v>
      </c>
      <c r="L868" s="3" t="s">
        <v>1247</v>
      </c>
    </row>
    <row r="869" spans="1:12" x14ac:dyDescent="0.3">
      <c r="A869" s="3" t="s">
        <v>8585</v>
      </c>
      <c r="B869" s="3" t="s">
        <v>13</v>
      </c>
      <c r="C869" s="3">
        <v>223232</v>
      </c>
      <c r="D869" s="3">
        <v>1</v>
      </c>
      <c r="E869" s="3">
        <v>477</v>
      </c>
      <c r="F869" s="3">
        <v>0</v>
      </c>
      <c r="G869" s="3">
        <v>578.86400000000003</v>
      </c>
      <c r="H869" s="3" t="s">
        <v>2036</v>
      </c>
      <c r="I869" s="3" t="s">
        <v>2037</v>
      </c>
      <c r="J869" s="3" t="s">
        <v>16</v>
      </c>
      <c r="K869" s="3" t="s">
        <v>2038</v>
      </c>
      <c r="L869" s="3" t="s">
        <v>2039</v>
      </c>
    </row>
    <row r="870" spans="1:12" x14ac:dyDescent="0.3">
      <c r="A870" s="3" t="s">
        <v>8586</v>
      </c>
      <c r="B870" s="3" t="s">
        <v>13</v>
      </c>
      <c r="C870" s="3">
        <v>223793</v>
      </c>
      <c r="D870" s="3">
        <v>2</v>
      </c>
      <c r="E870" s="3">
        <v>97</v>
      </c>
      <c r="F870" s="4">
        <v>1.0727099999999999E-33</v>
      </c>
      <c r="G870" s="3">
        <v>111.54600000000001</v>
      </c>
      <c r="H870" s="3" t="s">
        <v>2031</v>
      </c>
      <c r="I870" s="3" t="s">
        <v>2032</v>
      </c>
      <c r="J870" s="3" t="s">
        <v>16</v>
      </c>
      <c r="K870" s="3" t="s">
        <v>2033</v>
      </c>
      <c r="L870" s="3" t="s">
        <v>2034</v>
      </c>
    </row>
    <row r="871" spans="1:12" x14ac:dyDescent="0.3">
      <c r="A871" s="3" t="s">
        <v>8587</v>
      </c>
      <c r="B871" s="3" t="s">
        <v>13</v>
      </c>
      <c r="C871" s="3">
        <v>223251</v>
      </c>
      <c r="D871" s="3">
        <v>1</v>
      </c>
      <c r="E871" s="3">
        <v>582</v>
      </c>
      <c r="F871" s="3">
        <v>0</v>
      </c>
      <c r="G871" s="3">
        <v>827.202</v>
      </c>
      <c r="H871" s="3" t="s">
        <v>157</v>
      </c>
      <c r="I871" s="3" t="s">
        <v>158</v>
      </c>
      <c r="J871" s="3" t="s">
        <v>16</v>
      </c>
      <c r="K871" s="3" t="s">
        <v>159</v>
      </c>
      <c r="L871" s="3" t="s">
        <v>160</v>
      </c>
    </row>
    <row r="872" spans="1:12" x14ac:dyDescent="0.3">
      <c r="A872" s="3" t="s">
        <v>8588</v>
      </c>
      <c r="B872" s="3" t="s">
        <v>13</v>
      </c>
      <c r="C872" s="3">
        <v>226871</v>
      </c>
      <c r="D872" s="3">
        <v>1</v>
      </c>
      <c r="E872" s="3">
        <v>266</v>
      </c>
      <c r="F872" s="4">
        <v>2.4263700000000001E-146</v>
      </c>
      <c r="G872" s="3">
        <v>409.85</v>
      </c>
      <c r="H872" s="3" t="s">
        <v>2025</v>
      </c>
      <c r="I872" s="3" t="s">
        <v>2026</v>
      </c>
      <c r="J872" s="3" t="s">
        <v>16</v>
      </c>
      <c r="K872" s="3" t="s">
        <v>2027</v>
      </c>
      <c r="L872" s="3" t="s">
        <v>2028</v>
      </c>
    </row>
    <row r="873" spans="1:12" x14ac:dyDescent="0.3">
      <c r="A873" s="3" t="s">
        <v>8589</v>
      </c>
      <c r="B873" s="3" t="s">
        <v>25</v>
      </c>
      <c r="C873" s="3">
        <v>412381</v>
      </c>
      <c r="D873" s="3">
        <v>9</v>
      </c>
      <c r="E873" s="3">
        <v>134</v>
      </c>
      <c r="F873" s="4">
        <v>1.0769600000000001E-14</v>
      </c>
      <c r="G873" s="3">
        <v>67.033000000000001</v>
      </c>
      <c r="H873" s="3" t="s">
        <v>639</v>
      </c>
      <c r="I873" s="3" t="s">
        <v>640</v>
      </c>
      <c r="J873" s="3" t="s">
        <v>16</v>
      </c>
      <c r="K873" s="3" t="s">
        <v>16</v>
      </c>
      <c r="L873" s="3" t="s">
        <v>641</v>
      </c>
    </row>
    <row r="874" spans="1:12" x14ac:dyDescent="0.3">
      <c r="A874" s="3" t="s">
        <v>8590</v>
      </c>
      <c r="B874" s="3" t="s">
        <v>13</v>
      </c>
      <c r="C874" s="3">
        <v>223513</v>
      </c>
      <c r="D874" s="3">
        <v>8</v>
      </c>
      <c r="E874" s="3">
        <v>403</v>
      </c>
      <c r="F874" s="4">
        <v>2.8315499999999999E-126</v>
      </c>
      <c r="G874" s="3">
        <v>369.68200000000002</v>
      </c>
      <c r="H874" s="3" t="s">
        <v>295</v>
      </c>
      <c r="I874" s="3" t="s">
        <v>296</v>
      </c>
      <c r="J874" s="3" t="s">
        <v>16</v>
      </c>
      <c r="K874" s="3" t="s">
        <v>297</v>
      </c>
      <c r="L874" s="3" t="s">
        <v>298</v>
      </c>
    </row>
    <row r="875" spans="1:12" x14ac:dyDescent="0.3">
      <c r="A875" s="3" t="s">
        <v>8591</v>
      </c>
      <c r="B875" s="3" t="s">
        <v>13</v>
      </c>
      <c r="C875" s="3">
        <v>223538</v>
      </c>
      <c r="D875" s="3">
        <v>7</v>
      </c>
      <c r="E875" s="3">
        <v>317</v>
      </c>
      <c r="F875" s="4">
        <v>6.8934999999999999E-154</v>
      </c>
      <c r="G875" s="3">
        <v>433.55200000000002</v>
      </c>
      <c r="H875" s="3" t="s">
        <v>712</v>
      </c>
      <c r="I875" s="3" t="s">
        <v>713</v>
      </c>
      <c r="J875" s="3" t="s">
        <v>16</v>
      </c>
      <c r="K875" s="3" t="s">
        <v>714</v>
      </c>
      <c r="L875" s="3" t="s">
        <v>715</v>
      </c>
    </row>
    <row r="876" spans="1:12" x14ac:dyDescent="0.3">
      <c r="A876" s="3" t="s">
        <v>8592</v>
      </c>
      <c r="B876" s="3" t="s">
        <v>13</v>
      </c>
      <c r="C876" s="3">
        <v>224029</v>
      </c>
      <c r="D876" s="3">
        <v>1</v>
      </c>
      <c r="E876" s="3">
        <v>371</v>
      </c>
      <c r="F876" s="4">
        <v>3.6141399999999999E-178</v>
      </c>
      <c r="G876" s="3">
        <v>499.77600000000001</v>
      </c>
      <c r="H876" s="3" t="s">
        <v>1056</v>
      </c>
      <c r="I876" s="3" t="s">
        <v>1057</v>
      </c>
      <c r="J876" s="3" t="s">
        <v>16</v>
      </c>
      <c r="K876" s="3" t="s">
        <v>297</v>
      </c>
      <c r="L876" s="3" t="s">
        <v>1058</v>
      </c>
    </row>
    <row r="877" spans="1:12" x14ac:dyDescent="0.3">
      <c r="A877" s="3" t="s">
        <v>8593</v>
      </c>
      <c r="B877" s="3" t="s">
        <v>13</v>
      </c>
      <c r="C877" s="3">
        <v>223128</v>
      </c>
      <c r="D877" s="3">
        <v>1</v>
      </c>
      <c r="E877" s="3">
        <v>393</v>
      </c>
      <c r="F877" s="3">
        <v>0</v>
      </c>
      <c r="G877" s="3">
        <v>726.39800000000002</v>
      </c>
      <c r="H877" s="3" t="s">
        <v>2015</v>
      </c>
      <c r="I877" s="3" t="s">
        <v>2016</v>
      </c>
      <c r="J877" s="3" t="s">
        <v>16</v>
      </c>
      <c r="K877" s="3" t="s">
        <v>2017</v>
      </c>
      <c r="L877" s="3" t="s">
        <v>2018</v>
      </c>
    </row>
    <row r="878" spans="1:12" x14ac:dyDescent="0.3">
      <c r="A878" s="3" t="s">
        <v>8594</v>
      </c>
      <c r="B878" s="3" t="s">
        <v>13</v>
      </c>
      <c r="C878" s="3">
        <v>224428</v>
      </c>
      <c r="D878" s="3">
        <v>1</v>
      </c>
      <c r="E878" s="3">
        <v>1031</v>
      </c>
      <c r="F878" s="4">
        <v>1.9488799999999999E-120</v>
      </c>
      <c r="G878" s="3">
        <v>388.01600000000002</v>
      </c>
      <c r="H878" s="3" t="s">
        <v>2010</v>
      </c>
      <c r="I878" s="3" t="s">
        <v>2011</v>
      </c>
      <c r="J878" s="3" t="s">
        <v>16</v>
      </c>
      <c r="K878" s="3" t="s">
        <v>2012</v>
      </c>
      <c r="L878" s="3" t="s">
        <v>2013</v>
      </c>
    </row>
    <row r="879" spans="1:12" x14ac:dyDescent="0.3">
      <c r="A879" s="3" t="s">
        <v>8595</v>
      </c>
      <c r="B879" s="3" t="s">
        <v>13</v>
      </c>
      <c r="C879" s="3">
        <v>224870</v>
      </c>
      <c r="D879" s="3">
        <v>1</v>
      </c>
      <c r="E879" s="3">
        <v>148</v>
      </c>
      <c r="F879" s="4">
        <v>8.6162899999999995E-32</v>
      </c>
      <c r="G879" s="3">
        <v>111.64</v>
      </c>
      <c r="H879" s="3" t="s">
        <v>2006</v>
      </c>
      <c r="I879" s="3" t="s">
        <v>2007</v>
      </c>
      <c r="J879" s="3" t="s">
        <v>16</v>
      </c>
      <c r="K879" s="3" t="s">
        <v>193</v>
      </c>
      <c r="L879" s="3" t="s">
        <v>2008</v>
      </c>
    </row>
    <row r="880" spans="1:12" x14ac:dyDescent="0.3">
      <c r="A880" s="3" t="s">
        <v>8596</v>
      </c>
      <c r="B880" s="3" t="s">
        <v>13</v>
      </c>
      <c r="C880" s="3">
        <v>224584</v>
      </c>
      <c r="D880" s="3">
        <v>3</v>
      </c>
      <c r="E880" s="3">
        <v>164</v>
      </c>
      <c r="F880" s="4">
        <v>1.39974E-33</v>
      </c>
      <c r="G880" s="3">
        <v>117.357</v>
      </c>
      <c r="H880" s="3" t="s">
        <v>1018</v>
      </c>
      <c r="I880" s="3" t="s">
        <v>1019</v>
      </c>
      <c r="J880" s="3" t="s">
        <v>16</v>
      </c>
      <c r="K880" s="3" t="s">
        <v>1020</v>
      </c>
      <c r="L880" s="3" t="s">
        <v>1021</v>
      </c>
    </row>
    <row r="881" spans="1:12" x14ac:dyDescent="0.3">
      <c r="A881" s="3" t="s">
        <v>8597</v>
      </c>
      <c r="B881" s="3" t="s">
        <v>13</v>
      </c>
      <c r="C881" s="3">
        <v>223093</v>
      </c>
      <c r="D881" s="3">
        <v>9</v>
      </c>
      <c r="E881" s="3">
        <v>417</v>
      </c>
      <c r="F881" s="3">
        <v>0</v>
      </c>
      <c r="G881" s="3">
        <v>648.08100000000002</v>
      </c>
      <c r="H881" s="3" t="s">
        <v>2000</v>
      </c>
      <c r="I881" s="3" t="s">
        <v>2001</v>
      </c>
      <c r="J881" s="3" t="s">
        <v>16</v>
      </c>
      <c r="K881" s="3" t="s">
        <v>2002</v>
      </c>
      <c r="L881" s="3" t="s">
        <v>2003</v>
      </c>
    </row>
    <row r="882" spans="1:12" x14ac:dyDescent="0.3">
      <c r="A882" s="3" t="s">
        <v>8598</v>
      </c>
      <c r="B882" s="3" t="s">
        <v>13</v>
      </c>
      <c r="C882" s="3">
        <v>223341</v>
      </c>
      <c r="D882" s="3">
        <v>3</v>
      </c>
      <c r="E882" s="3">
        <v>273</v>
      </c>
      <c r="F882" s="4">
        <v>1.8441599999999999E-126</v>
      </c>
      <c r="G882" s="3">
        <v>363.84</v>
      </c>
      <c r="H882" s="3" t="s">
        <v>1995</v>
      </c>
      <c r="I882" s="3" t="s">
        <v>1996</v>
      </c>
      <c r="J882" s="3" t="s">
        <v>113</v>
      </c>
      <c r="K882" s="3" t="s">
        <v>1997</v>
      </c>
      <c r="L882" s="3" t="s">
        <v>1998</v>
      </c>
    </row>
    <row r="883" spans="1:12" x14ac:dyDescent="0.3">
      <c r="A883" s="3" t="s">
        <v>8599</v>
      </c>
      <c r="B883" s="3" t="s">
        <v>25</v>
      </c>
      <c r="C883" s="3">
        <v>413098</v>
      </c>
      <c r="D883" s="3">
        <v>1</v>
      </c>
      <c r="E883" s="3">
        <v>205</v>
      </c>
      <c r="F883" s="4">
        <v>5.6247199999999996E-44</v>
      </c>
      <c r="G883" s="3">
        <v>145.64699999999999</v>
      </c>
      <c r="H883" s="3" t="s">
        <v>1991</v>
      </c>
      <c r="I883" s="3" t="s">
        <v>1992</v>
      </c>
      <c r="J883" s="3" t="s">
        <v>16</v>
      </c>
      <c r="K883" s="3" t="s">
        <v>16</v>
      </c>
      <c r="L883" s="3" t="s">
        <v>1993</v>
      </c>
    </row>
    <row r="884" spans="1:12" x14ac:dyDescent="0.3">
      <c r="A884" s="3" t="s">
        <v>8600</v>
      </c>
      <c r="B884" s="3" t="s">
        <v>25</v>
      </c>
      <c r="C884" s="3">
        <v>419668</v>
      </c>
      <c r="D884" s="3">
        <v>5</v>
      </c>
      <c r="E884" s="3">
        <v>457</v>
      </c>
      <c r="F884" s="4">
        <v>3.5155599999999998E-30</v>
      </c>
      <c r="G884" s="3">
        <v>121.254</v>
      </c>
      <c r="H884" s="3" t="s">
        <v>825</v>
      </c>
      <c r="I884" s="3" t="s">
        <v>1988</v>
      </c>
      <c r="J884" s="3" t="s">
        <v>16</v>
      </c>
      <c r="K884" s="3" t="s">
        <v>16</v>
      </c>
      <c r="L884" s="3" t="s">
        <v>1989</v>
      </c>
    </row>
    <row r="885" spans="1:12" x14ac:dyDescent="0.3">
      <c r="A885" s="3" t="s">
        <v>8601</v>
      </c>
      <c r="B885" s="3" t="s">
        <v>13</v>
      </c>
      <c r="C885" s="3">
        <v>223720</v>
      </c>
      <c r="D885" s="3">
        <v>1</v>
      </c>
      <c r="E885" s="3">
        <v>252</v>
      </c>
      <c r="F885" s="4">
        <v>1.6100800000000001E-105</v>
      </c>
      <c r="G885" s="3">
        <v>306.44</v>
      </c>
      <c r="H885" s="3" t="s">
        <v>1983</v>
      </c>
      <c r="I885" s="3" t="s">
        <v>1984</v>
      </c>
      <c r="J885" s="3" t="s">
        <v>16</v>
      </c>
      <c r="K885" s="3" t="s">
        <v>1985</v>
      </c>
      <c r="L885" s="3" t="s">
        <v>1986</v>
      </c>
    </row>
    <row r="886" spans="1:12" x14ac:dyDescent="0.3">
      <c r="A886" s="3" t="s">
        <v>8602</v>
      </c>
      <c r="B886" s="3" t="s">
        <v>13</v>
      </c>
      <c r="C886" s="3">
        <v>223708</v>
      </c>
      <c r="D886" s="3">
        <v>3</v>
      </c>
      <c r="E886" s="3">
        <v>372</v>
      </c>
      <c r="F886" s="4">
        <v>9.1830400000000003E-151</v>
      </c>
      <c r="G886" s="3">
        <v>431.69499999999999</v>
      </c>
      <c r="H886" s="3" t="s">
        <v>1970</v>
      </c>
      <c r="I886" s="3" t="s">
        <v>1971</v>
      </c>
      <c r="J886" s="3" t="s">
        <v>16</v>
      </c>
      <c r="K886" s="3" t="s">
        <v>1972</v>
      </c>
      <c r="L886" s="3" t="s">
        <v>1973</v>
      </c>
    </row>
    <row r="887" spans="1:12" x14ac:dyDescent="0.3">
      <c r="A887" s="3" t="s">
        <v>8603</v>
      </c>
      <c r="B887" s="3" t="s">
        <v>13</v>
      </c>
      <c r="C887" s="3">
        <v>223274</v>
      </c>
      <c r="D887" s="3">
        <v>1</v>
      </c>
      <c r="E887" s="3">
        <v>312</v>
      </c>
      <c r="F887" s="4">
        <v>1.5750000000000001E-110</v>
      </c>
      <c r="G887" s="3">
        <v>322.67399999999998</v>
      </c>
      <c r="H887" s="3" t="s">
        <v>1965</v>
      </c>
      <c r="I887" s="3" t="s">
        <v>1966</v>
      </c>
      <c r="J887" s="3" t="s">
        <v>16</v>
      </c>
      <c r="K887" s="3" t="s">
        <v>1967</v>
      </c>
      <c r="L887" s="3" t="s">
        <v>1968</v>
      </c>
    </row>
    <row r="888" spans="1:12" x14ac:dyDescent="0.3">
      <c r="A888" s="3" t="s">
        <v>8604</v>
      </c>
      <c r="B888" s="3" t="s">
        <v>13</v>
      </c>
      <c r="C888" s="3">
        <v>223208</v>
      </c>
      <c r="D888" s="3">
        <v>3</v>
      </c>
      <c r="E888" s="3">
        <v>304</v>
      </c>
      <c r="F888" s="4">
        <v>2.3747000000000002E-87</v>
      </c>
      <c r="G888" s="3">
        <v>262.23500000000001</v>
      </c>
      <c r="H888" s="3" t="s">
        <v>1960</v>
      </c>
      <c r="I888" s="3" t="s">
        <v>1961</v>
      </c>
      <c r="J888" s="3" t="s">
        <v>16</v>
      </c>
      <c r="K888" s="3" t="s">
        <v>1962</v>
      </c>
      <c r="L888" s="3" t="s">
        <v>1963</v>
      </c>
    </row>
    <row r="889" spans="1:12" x14ac:dyDescent="0.3">
      <c r="A889" s="3" t="s">
        <v>8605</v>
      </c>
      <c r="B889" s="3" t="s">
        <v>13</v>
      </c>
      <c r="C889" s="3">
        <v>223288</v>
      </c>
      <c r="D889" s="3">
        <v>6</v>
      </c>
      <c r="E889" s="3">
        <v>653</v>
      </c>
      <c r="F889" s="3">
        <v>0</v>
      </c>
      <c r="G889" s="3">
        <v>685.774</v>
      </c>
      <c r="H889" s="3" t="s">
        <v>1955</v>
      </c>
      <c r="I889" s="3" t="s">
        <v>1956</v>
      </c>
      <c r="J889" s="3" t="s">
        <v>16</v>
      </c>
      <c r="K889" s="3" t="s">
        <v>1957</v>
      </c>
      <c r="L889" s="3" t="s">
        <v>1958</v>
      </c>
    </row>
    <row r="890" spans="1:12" x14ac:dyDescent="0.3">
      <c r="A890" s="3" t="s">
        <v>8606</v>
      </c>
      <c r="B890" s="3" t="s">
        <v>13</v>
      </c>
      <c r="C890" s="3">
        <v>224810</v>
      </c>
      <c r="D890" s="3">
        <v>10</v>
      </c>
      <c r="E890" s="3">
        <v>186</v>
      </c>
      <c r="F890" s="4">
        <v>2.80876E-39</v>
      </c>
      <c r="G890" s="3">
        <v>132.02199999999999</v>
      </c>
      <c r="H890" s="3" t="s">
        <v>1104</v>
      </c>
      <c r="I890" s="3" t="s">
        <v>1105</v>
      </c>
      <c r="J890" s="3" t="s">
        <v>16</v>
      </c>
      <c r="K890" s="3" t="s">
        <v>1106</v>
      </c>
      <c r="L890" s="3" t="s">
        <v>1107</v>
      </c>
    </row>
    <row r="891" spans="1:12" x14ac:dyDescent="0.3">
      <c r="A891" s="3" t="s">
        <v>8607</v>
      </c>
      <c r="B891" s="3" t="s">
        <v>13</v>
      </c>
      <c r="C891" s="3">
        <v>223092</v>
      </c>
      <c r="D891" s="3">
        <v>1</v>
      </c>
      <c r="E891" s="3">
        <v>873</v>
      </c>
      <c r="F891" s="3">
        <v>0</v>
      </c>
      <c r="G891" s="3">
        <v>1230.2</v>
      </c>
      <c r="H891" s="3" t="s">
        <v>1944</v>
      </c>
      <c r="I891" s="3" t="s">
        <v>1945</v>
      </c>
      <c r="J891" s="3" t="s">
        <v>16</v>
      </c>
      <c r="K891" s="3" t="s">
        <v>1946</v>
      </c>
      <c r="L891" s="3" t="s">
        <v>1947</v>
      </c>
    </row>
    <row r="892" spans="1:12" x14ac:dyDescent="0.3">
      <c r="A892" s="3" t="s">
        <v>8608</v>
      </c>
      <c r="B892" s="3" t="s">
        <v>25</v>
      </c>
      <c r="C892" s="3">
        <v>413170</v>
      </c>
      <c r="D892" s="3">
        <v>1</v>
      </c>
      <c r="E892" s="3">
        <v>154</v>
      </c>
      <c r="F892" s="4">
        <v>2.2952300000000001E-44</v>
      </c>
      <c r="G892" s="3">
        <v>143.75800000000001</v>
      </c>
      <c r="H892" s="3" t="s">
        <v>1940</v>
      </c>
      <c r="I892" s="3" t="s">
        <v>1941</v>
      </c>
      <c r="J892" s="3" t="s">
        <v>16</v>
      </c>
      <c r="K892" s="3" t="s">
        <v>16</v>
      </c>
      <c r="L892" s="3" t="s">
        <v>1942</v>
      </c>
    </row>
    <row r="893" spans="1:12" x14ac:dyDescent="0.3">
      <c r="A893" s="3" t="s">
        <v>8609</v>
      </c>
      <c r="B893" s="3" t="s">
        <v>13</v>
      </c>
      <c r="C893" s="3">
        <v>223831</v>
      </c>
      <c r="D893" s="3">
        <v>1</v>
      </c>
      <c r="E893" s="3">
        <v>305</v>
      </c>
      <c r="F893" s="4">
        <v>2.3396300000000001E-16</v>
      </c>
      <c r="G893" s="3">
        <v>78.199799999999996</v>
      </c>
      <c r="H893" s="3" t="s">
        <v>1935</v>
      </c>
      <c r="I893" s="3" t="s">
        <v>1936</v>
      </c>
      <c r="J893" s="3" t="s">
        <v>16</v>
      </c>
      <c r="K893" s="3" t="s">
        <v>1937</v>
      </c>
      <c r="L893" s="3" t="s">
        <v>1938</v>
      </c>
    </row>
    <row r="894" spans="1:12" x14ac:dyDescent="0.3">
      <c r="A894" s="3" t="s">
        <v>8610</v>
      </c>
      <c r="B894" s="3" t="s">
        <v>13</v>
      </c>
      <c r="C894" s="3">
        <v>226607</v>
      </c>
      <c r="D894" s="3">
        <v>12</v>
      </c>
      <c r="E894" s="3">
        <v>228</v>
      </c>
      <c r="F894" s="4">
        <v>4.4499600000000002E-62</v>
      </c>
      <c r="G894" s="3">
        <v>193.31</v>
      </c>
      <c r="H894" s="3" t="s">
        <v>1930</v>
      </c>
      <c r="I894" s="3" t="s">
        <v>1931</v>
      </c>
      <c r="J894" s="3" t="s">
        <v>16</v>
      </c>
      <c r="K894" s="3" t="s">
        <v>1932</v>
      </c>
      <c r="L894" s="3" t="s">
        <v>1933</v>
      </c>
    </row>
    <row r="895" spans="1:12" x14ac:dyDescent="0.3">
      <c r="A895" s="3" t="s">
        <v>8611</v>
      </c>
      <c r="B895" s="3" t="s">
        <v>13</v>
      </c>
      <c r="C895" s="3">
        <v>224086</v>
      </c>
      <c r="D895" s="3">
        <v>2</v>
      </c>
      <c r="E895" s="3">
        <v>596</v>
      </c>
      <c r="F895" s="3">
        <v>0</v>
      </c>
      <c r="G895" s="3">
        <v>612.03599999999994</v>
      </c>
      <c r="H895" s="3" t="s">
        <v>1925</v>
      </c>
      <c r="I895" s="3" t="s">
        <v>1926</v>
      </c>
      <c r="J895" s="3" t="s">
        <v>16</v>
      </c>
      <c r="K895" s="3" t="s">
        <v>1927</v>
      </c>
      <c r="L895" s="3" t="s">
        <v>1928</v>
      </c>
    </row>
    <row r="896" spans="1:12" x14ac:dyDescent="0.3">
      <c r="A896" s="3" t="s">
        <v>8612</v>
      </c>
      <c r="B896" s="3" t="s">
        <v>25</v>
      </c>
      <c r="C896" s="3">
        <v>299767</v>
      </c>
      <c r="D896" s="3">
        <v>1</v>
      </c>
      <c r="E896" s="3">
        <v>325</v>
      </c>
      <c r="F896" s="4">
        <v>1.6879000000000002E-76</v>
      </c>
      <c r="G896" s="3">
        <v>237.71</v>
      </c>
      <c r="H896" s="3" t="s">
        <v>1921</v>
      </c>
      <c r="I896" s="3" t="s">
        <v>1922</v>
      </c>
      <c r="J896" s="3" t="s">
        <v>16</v>
      </c>
      <c r="K896" s="3" t="s">
        <v>16</v>
      </c>
      <c r="L896" s="3" t="s">
        <v>1923</v>
      </c>
    </row>
    <row r="897" spans="1:12" x14ac:dyDescent="0.3">
      <c r="A897" s="3" t="s">
        <v>8613</v>
      </c>
      <c r="B897" s="3" t="s">
        <v>13</v>
      </c>
      <c r="C897" s="3">
        <v>223891</v>
      </c>
      <c r="D897" s="3">
        <v>4</v>
      </c>
      <c r="E897" s="3">
        <v>354</v>
      </c>
      <c r="F897" s="3">
        <v>0</v>
      </c>
      <c r="G897" s="3">
        <v>509.06400000000002</v>
      </c>
      <c r="H897" s="3" t="s">
        <v>1912</v>
      </c>
      <c r="I897" s="3" t="s">
        <v>1913</v>
      </c>
      <c r="J897" s="3" t="s">
        <v>16</v>
      </c>
      <c r="K897" s="3" t="s">
        <v>1914</v>
      </c>
      <c r="L897" s="3" t="s">
        <v>1915</v>
      </c>
    </row>
    <row r="898" spans="1:12" x14ac:dyDescent="0.3">
      <c r="A898" s="3" t="s">
        <v>8614</v>
      </c>
      <c r="B898" s="3" t="s">
        <v>13</v>
      </c>
      <c r="C898" s="3">
        <v>224051</v>
      </c>
      <c r="D898" s="3">
        <v>5</v>
      </c>
      <c r="E898" s="3">
        <v>244</v>
      </c>
      <c r="F898" s="4">
        <v>3.00366E-160</v>
      </c>
      <c r="G898" s="3">
        <v>443.10300000000001</v>
      </c>
      <c r="H898" s="3" t="s">
        <v>141</v>
      </c>
      <c r="I898" s="3" t="s">
        <v>142</v>
      </c>
      <c r="J898" s="3" t="s">
        <v>16</v>
      </c>
      <c r="K898" s="3" t="s">
        <v>143</v>
      </c>
      <c r="L898" s="3" t="s">
        <v>144</v>
      </c>
    </row>
    <row r="899" spans="1:12" x14ac:dyDescent="0.3">
      <c r="A899" s="3" t="s">
        <v>8615</v>
      </c>
      <c r="B899" s="3" t="s">
        <v>13</v>
      </c>
      <c r="C899" s="3">
        <v>223836</v>
      </c>
      <c r="D899" s="3">
        <v>5</v>
      </c>
      <c r="E899" s="3">
        <v>226</v>
      </c>
      <c r="F899" s="4">
        <v>3.6445300000000001E-74</v>
      </c>
      <c r="G899" s="3">
        <v>223.92099999999999</v>
      </c>
      <c r="H899" s="3" t="s">
        <v>136</v>
      </c>
      <c r="I899" s="3" t="s">
        <v>137</v>
      </c>
      <c r="J899" s="3" t="s">
        <v>16</v>
      </c>
      <c r="K899" s="3" t="s">
        <v>90</v>
      </c>
      <c r="L899" s="3" t="s">
        <v>138</v>
      </c>
    </row>
    <row r="900" spans="1:12" x14ac:dyDescent="0.3">
      <c r="A900" s="3" t="s">
        <v>8616</v>
      </c>
      <c r="B900" s="3" t="s">
        <v>13</v>
      </c>
      <c r="C900" s="3">
        <v>224513</v>
      </c>
      <c r="D900" s="3">
        <v>1</v>
      </c>
      <c r="E900" s="3">
        <v>285</v>
      </c>
      <c r="F900" s="4">
        <v>1.3029300000000001E-57</v>
      </c>
      <c r="G900" s="3">
        <v>187.13900000000001</v>
      </c>
      <c r="H900" s="3" t="s">
        <v>1901</v>
      </c>
      <c r="I900" s="3" t="s">
        <v>1902</v>
      </c>
      <c r="J900" s="3" t="s">
        <v>16</v>
      </c>
      <c r="K900" s="3" t="s">
        <v>1903</v>
      </c>
      <c r="L900" s="3" t="s">
        <v>1904</v>
      </c>
    </row>
    <row r="901" spans="1:12" x14ac:dyDescent="0.3">
      <c r="A901" s="3" t="s">
        <v>8617</v>
      </c>
      <c r="B901" s="3" t="s">
        <v>13</v>
      </c>
      <c r="C901" s="3">
        <v>223904</v>
      </c>
      <c r="D901" s="3">
        <v>2</v>
      </c>
      <c r="E901" s="3">
        <v>259</v>
      </c>
      <c r="F901" s="4">
        <v>1.59531E-47</v>
      </c>
      <c r="G901" s="3">
        <v>159.398</v>
      </c>
      <c r="H901" s="3" t="s">
        <v>146</v>
      </c>
      <c r="I901" s="3" t="s">
        <v>147</v>
      </c>
      <c r="J901" s="3" t="s">
        <v>16</v>
      </c>
      <c r="K901" s="3" t="s">
        <v>148</v>
      </c>
      <c r="L901" s="3" t="s">
        <v>149</v>
      </c>
    </row>
    <row r="902" spans="1:12" x14ac:dyDescent="0.3">
      <c r="A902" s="3" t="s">
        <v>8618</v>
      </c>
      <c r="B902" s="3" t="s">
        <v>13</v>
      </c>
      <c r="C902" s="3">
        <v>223630</v>
      </c>
      <c r="D902" s="3">
        <v>6</v>
      </c>
      <c r="E902" s="3">
        <v>662</v>
      </c>
      <c r="F902" s="3">
        <v>0</v>
      </c>
      <c r="G902" s="3">
        <v>1275.5999999999999</v>
      </c>
      <c r="H902" s="3" t="s">
        <v>1895</v>
      </c>
      <c r="I902" s="3" t="s">
        <v>1896</v>
      </c>
      <c r="J902" s="3" t="s">
        <v>16</v>
      </c>
      <c r="K902" s="3" t="s">
        <v>1897</v>
      </c>
      <c r="L902" s="3" t="s">
        <v>1898</v>
      </c>
    </row>
    <row r="903" spans="1:12" x14ac:dyDescent="0.3">
      <c r="A903" s="3" t="s">
        <v>8619</v>
      </c>
      <c r="B903" s="3" t="s">
        <v>13</v>
      </c>
      <c r="C903" s="3">
        <v>223550</v>
      </c>
      <c r="D903" s="3">
        <v>20</v>
      </c>
      <c r="E903" s="3">
        <v>863</v>
      </c>
      <c r="F903" s="3">
        <v>0</v>
      </c>
      <c r="G903" s="3">
        <v>687.91600000000005</v>
      </c>
      <c r="H903" s="3" t="s">
        <v>918</v>
      </c>
      <c r="I903" s="3" t="s">
        <v>919</v>
      </c>
      <c r="J903" s="3" t="s">
        <v>16</v>
      </c>
      <c r="K903" s="3" t="s">
        <v>236</v>
      </c>
      <c r="L903" s="3" t="s">
        <v>920</v>
      </c>
    </row>
    <row r="904" spans="1:12" x14ac:dyDescent="0.3">
      <c r="A904" s="3" t="s">
        <v>8620</v>
      </c>
      <c r="B904" s="3" t="s">
        <v>13</v>
      </c>
      <c r="C904" s="3">
        <v>224851</v>
      </c>
      <c r="D904" s="3">
        <v>3</v>
      </c>
      <c r="E904" s="3">
        <v>298</v>
      </c>
      <c r="F904" s="4">
        <v>6.2035100000000001E-38</v>
      </c>
      <c r="G904" s="3">
        <v>136.465</v>
      </c>
      <c r="H904" s="3" t="s">
        <v>1423</v>
      </c>
      <c r="I904" s="3" t="s">
        <v>1424</v>
      </c>
      <c r="J904" s="3" t="s">
        <v>16</v>
      </c>
      <c r="K904" s="3" t="s">
        <v>1093</v>
      </c>
      <c r="L904" s="3" t="s">
        <v>1425</v>
      </c>
    </row>
    <row r="905" spans="1:12" x14ac:dyDescent="0.3">
      <c r="A905" s="3" t="s">
        <v>8621</v>
      </c>
      <c r="B905" s="3" t="s">
        <v>25</v>
      </c>
      <c r="C905" s="3">
        <v>412378</v>
      </c>
      <c r="D905" s="3">
        <v>1</v>
      </c>
      <c r="E905" s="3">
        <v>115</v>
      </c>
      <c r="F905" s="4">
        <v>7.2026299999999999E-42</v>
      </c>
      <c r="G905" s="3">
        <v>134.74299999999999</v>
      </c>
      <c r="H905" s="3" t="s">
        <v>2208</v>
      </c>
      <c r="I905" s="3" t="s">
        <v>2624</v>
      </c>
      <c r="J905" s="3" t="s">
        <v>16</v>
      </c>
      <c r="K905" s="3" t="s">
        <v>16</v>
      </c>
      <c r="L905" s="3" t="s">
        <v>2625</v>
      </c>
    </row>
    <row r="906" spans="1:12" x14ac:dyDescent="0.3">
      <c r="A906" s="3" t="s">
        <v>8622</v>
      </c>
      <c r="B906" s="3" t="s">
        <v>13</v>
      </c>
      <c r="C906" s="3">
        <v>223839</v>
      </c>
      <c r="D906" s="3">
        <v>26</v>
      </c>
      <c r="E906" s="3">
        <v>618</v>
      </c>
      <c r="F906" s="4">
        <v>3.55793E-131</v>
      </c>
      <c r="G906" s="3">
        <v>401.786</v>
      </c>
      <c r="H906" s="3" t="s">
        <v>2071</v>
      </c>
      <c r="I906" s="3" t="s">
        <v>2072</v>
      </c>
      <c r="J906" s="3" t="s">
        <v>16</v>
      </c>
      <c r="K906" s="3" t="s">
        <v>2073</v>
      </c>
      <c r="L906" s="3" t="s">
        <v>2074</v>
      </c>
    </row>
    <row r="907" spans="1:12" x14ac:dyDescent="0.3">
      <c r="A907" s="3" t="s">
        <v>8622</v>
      </c>
      <c r="B907" s="3" t="s">
        <v>25</v>
      </c>
      <c r="C907" s="3">
        <v>413465</v>
      </c>
      <c r="D907" s="3">
        <v>658</v>
      </c>
      <c r="E907" s="3">
        <v>744</v>
      </c>
      <c r="F907" s="3">
        <v>6.8726500000000001E-3</v>
      </c>
      <c r="G907" s="3">
        <v>39.318199999999997</v>
      </c>
      <c r="H907" s="3" t="s">
        <v>2598</v>
      </c>
      <c r="I907" s="3" t="s">
        <v>2599</v>
      </c>
      <c r="J907" s="3" t="s">
        <v>74</v>
      </c>
      <c r="K907" s="3" t="s">
        <v>16</v>
      </c>
      <c r="L907" s="3" t="s">
        <v>2600</v>
      </c>
    </row>
    <row r="908" spans="1:12" x14ac:dyDescent="0.3">
      <c r="A908" s="3" t="s">
        <v>8623</v>
      </c>
      <c r="B908" s="3" t="s">
        <v>13</v>
      </c>
      <c r="C908" s="3">
        <v>223571</v>
      </c>
      <c r="D908" s="3">
        <v>1</v>
      </c>
      <c r="E908" s="3">
        <v>550</v>
      </c>
      <c r="F908" s="3">
        <v>0</v>
      </c>
      <c r="G908" s="3">
        <v>673.54399999999998</v>
      </c>
      <c r="H908" s="3" t="s">
        <v>2588</v>
      </c>
      <c r="I908" s="3" t="s">
        <v>2589</v>
      </c>
      <c r="J908" s="3" t="s">
        <v>16</v>
      </c>
      <c r="K908" s="3" t="s">
        <v>2590</v>
      </c>
      <c r="L908" s="3" t="s">
        <v>2591</v>
      </c>
    </row>
    <row r="909" spans="1:12" x14ac:dyDescent="0.3">
      <c r="A909" s="3" t="s">
        <v>8624</v>
      </c>
      <c r="B909" s="3" t="s">
        <v>25</v>
      </c>
      <c r="C909" s="3">
        <v>224287</v>
      </c>
      <c r="D909" s="3">
        <v>104</v>
      </c>
      <c r="E909" s="3">
        <v>559</v>
      </c>
      <c r="F909" s="4">
        <v>2.83611E-23</v>
      </c>
      <c r="G909" s="3">
        <v>104.43899999999999</v>
      </c>
      <c r="H909" s="3" t="s">
        <v>2433</v>
      </c>
      <c r="I909" s="3" t="s">
        <v>2434</v>
      </c>
      <c r="J909" s="3" t="s">
        <v>16</v>
      </c>
      <c r="K909" s="3" t="s">
        <v>16</v>
      </c>
      <c r="L909" s="3" t="s">
        <v>2435</v>
      </c>
    </row>
    <row r="910" spans="1:12" x14ac:dyDescent="0.3">
      <c r="A910" s="3" t="s">
        <v>8625</v>
      </c>
      <c r="B910" s="3" t="s">
        <v>13</v>
      </c>
      <c r="C910" s="3">
        <v>226234</v>
      </c>
      <c r="D910" s="3">
        <v>1</v>
      </c>
      <c r="E910" s="3">
        <v>524</v>
      </c>
      <c r="F910" s="4">
        <v>7.9930100000000002E-50</v>
      </c>
      <c r="G910" s="3">
        <v>181.096</v>
      </c>
      <c r="H910" s="3" t="s">
        <v>8626</v>
      </c>
      <c r="I910" s="3" t="s">
        <v>8627</v>
      </c>
      <c r="J910" s="3" t="s">
        <v>16</v>
      </c>
      <c r="K910" s="3" t="s">
        <v>2957</v>
      </c>
      <c r="L910" s="3" t="s">
        <v>2959</v>
      </c>
    </row>
    <row r="911" spans="1:12" x14ac:dyDescent="0.3">
      <c r="A911" s="3" t="s">
        <v>8625</v>
      </c>
      <c r="B911" s="3" t="s">
        <v>25</v>
      </c>
      <c r="C911" s="3">
        <v>412193</v>
      </c>
      <c r="D911" s="3">
        <v>549</v>
      </c>
      <c r="E911" s="3">
        <v>640</v>
      </c>
      <c r="F911" s="3">
        <v>2.80773E-3</v>
      </c>
      <c r="G911" s="3">
        <v>38.423999999999999</v>
      </c>
      <c r="H911" s="3" t="s">
        <v>4138</v>
      </c>
      <c r="I911" s="3" t="s">
        <v>8628</v>
      </c>
      <c r="J911" s="3" t="s">
        <v>99</v>
      </c>
      <c r="K911" s="3" t="s">
        <v>16</v>
      </c>
      <c r="L911" s="3" t="s">
        <v>6633</v>
      </c>
    </row>
    <row r="912" spans="1:12" x14ac:dyDescent="0.3">
      <c r="A912" s="3" t="s">
        <v>8629</v>
      </c>
      <c r="B912" s="3" t="s">
        <v>13</v>
      </c>
      <c r="C912" s="3">
        <v>223621</v>
      </c>
      <c r="D912" s="3">
        <v>1</v>
      </c>
      <c r="E912" s="3">
        <v>334</v>
      </c>
      <c r="F912" s="4">
        <v>1.7489900000000001E-145</v>
      </c>
      <c r="G912" s="3">
        <v>413.51600000000002</v>
      </c>
      <c r="H912" s="3" t="s">
        <v>2136</v>
      </c>
      <c r="I912" s="3" t="s">
        <v>2137</v>
      </c>
      <c r="J912" s="3" t="s">
        <v>16</v>
      </c>
      <c r="K912" s="3" t="s">
        <v>2138</v>
      </c>
      <c r="L912" s="3" t="s">
        <v>2139</v>
      </c>
    </row>
    <row r="913" spans="1:12" x14ac:dyDescent="0.3">
      <c r="A913" s="3" t="s">
        <v>8630</v>
      </c>
      <c r="B913" s="3" t="s">
        <v>25</v>
      </c>
      <c r="C913" s="3">
        <v>226401</v>
      </c>
      <c r="D913" s="3">
        <v>2</v>
      </c>
      <c r="E913" s="3">
        <v>241</v>
      </c>
      <c r="F913" s="4">
        <v>2.5914300000000001E-64</v>
      </c>
      <c r="G913" s="3">
        <v>200.40799999999999</v>
      </c>
      <c r="H913" s="3" t="s">
        <v>1979</v>
      </c>
      <c r="I913" s="3" t="s">
        <v>1980</v>
      </c>
      <c r="J913" s="3" t="s">
        <v>16</v>
      </c>
      <c r="K913" s="3" t="s">
        <v>16</v>
      </c>
      <c r="L913" s="3" t="s">
        <v>1981</v>
      </c>
    </row>
    <row r="914" spans="1:12" x14ac:dyDescent="0.3">
      <c r="A914" s="3" t="s">
        <v>8631</v>
      </c>
      <c r="B914" s="3" t="s">
        <v>25</v>
      </c>
      <c r="C914" s="3">
        <v>224129</v>
      </c>
      <c r="D914" s="3">
        <v>1</v>
      </c>
      <c r="E914" s="3">
        <v>232</v>
      </c>
      <c r="F914" s="4">
        <v>8.4146599999999997E-8</v>
      </c>
      <c r="G914" s="3">
        <v>51.951099999999997</v>
      </c>
      <c r="H914" s="3" t="s">
        <v>8632</v>
      </c>
      <c r="I914" s="3" t="s">
        <v>8633</v>
      </c>
      <c r="J914" s="3" t="s">
        <v>113</v>
      </c>
      <c r="K914" s="3" t="s">
        <v>16</v>
      </c>
      <c r="L914" s="3" t="s">
        <v>8634</v>
      </c>
    </row>
    <row r="915" spans="1:12" x14ac:dyDescent="0.3">
      <c r="A915" s="3" t="s">
        <v>8635</v>
      </c>
      <c r="B915" s="3" t="s">
        <v>13</v>
      </c>
      <c r="C915" s="3">
        <v>224042</v>
      </c>
      <c r="D915" s="3">
        <v>15</v>
      </c>
      <c r="E915" s="3">
        <v>267</v>
      </c>
      <c r="F915" s="4">
        <v>1.6781E-168</v>
      </c>
      <c r="G915" s="3">
        <v>465.47699999999998</v>
      </c>
      <c r="H915" s="3" t="s">
        <v>1884</v>
      </c>
      <c r="I915" s="3" t="s">
        <v>1885</v>
      </c>
      <c r="J915" s="3" t="s">
        <v>16</v>
      </c>
      <c r="K915" s="3" t="s">
        <v>1886</v>
      </c>
      <c r="L915" s="3" t="s">
        <v>1887</v>
      </c>
    </row>
    <row r="916" spans="1:12" x14ac:dyDescent="0.3">
      <c r="A916" s="3" t="s">
        <v>8636</v>
      </c>
      <c r="B916" s="3" t="s">
        <v>13</v>
      </c>
      <c r="C916" s="3">
        <v>223654</v>
      </c>
      <c r="D916" s="3">
        <v>1</v>
      </c>
      <c r="E916" s="3">
        <v>292</v>
      </c>
      <c r="F916" s="4">
        <v>1.6421200000000001E-95</v>
      </c>
      <c r="G916" s="3">
        <v>283.33800000000002</v>
      </c>
      <c r="H916" s="3" t="s">
        <v>1880</v>
      </c>
      <c r="I916" s="3" t="s">
        <v>1881</v>
      </c>
      <c r="J916" s="3" t="s">
        <v>16</v>
      </c>
      <c r="K916" s="3" t="s">
        <v>1882</v>
      </c>
      <c r="L916" s="3" t="s">
        <v>1878</v>
      </c>
    </row>
    <row r="917" spans="1:12" x14ac:dyDescent="0.3">
      <c r="A917" s="3" t="s">
        <v>8637</v>
      </c>
      <c r="B917" s="3" t="s">
        <v>13</v>
      </c>
      <c r="C917" s="3">
        <v>223646</v>
      </c>
      <c r="D917" s="3">
        <v>5</v>
      </c>
      <c r="E917" s="3">
        <v>307</v>
      </c>
      <c r="F917" s="4">
        <v>3.5126199999999998E-99</v>
      </c>
      <c r="G917" s="3">
        <v>293.75700000000001</v>
      </c>
      <c r="H917" s="3" t="s">
        <v>1876</v>
      </c>
      <c r="I917" s="3" t="s">
        <v>1877</v>
      </c>
      <c r="J917" s="3" t="s">
        <v>16</v>
      </c>
      <c r="K917" s="3" t="s">
        <v>90</v>
      </c>
      <c r="L917" s="3" t="s">
        <v>1878</v>
      </c>
    </row>
    <row r="918" spans="1:12" x14ac:dyDescent="0.3">
      <c r="A918" s="3" t="s">
        <v>8638</v>
      </c>
      <c r="B918" s="3" t="s">
        <v>13</v>
      </c>
      <c r="C918" s="3">
        <v>223304</v>
      </c>
      <c r="D918" s="3">
        <v>1</v>
      </c>
      <c r="E918" s="3">
        <v>275</v>
      </c>
      <c r="F918" s="4">
        <v>1.59871E-72</v>
      </c>
      <c r="G918" s="3">
        <v>225.38499999999999</v>
      </c>
      <c r="H918" s="3" t="s">
        <v>1871</v>
      </c>
      <c r="I918" s="3" t="s">
        <v>1872</v>
      </c>
      <c r="J918" s="3" t="s">
        <v>16</v>
      </c>
      <c r="K918" s="3" t="s">
        <v>148</v>
      </c>
      <c r="L918" s="3" t="s">
        <v>1873</v>
      </c>
    </row>
    <row r="919" spans="1:12" x14ac:dyDescent="0.3">
      <c r="A919" s="3" t="s">
        <v>8639</v>
      </c>
      <c r="B919" s="3" t="s">
        <v>13</v>
      </c>
      <c r="C919" s="3">
        <v>223304</v>
      </c>
      <c r="D919" s="3">
        <v>1</v>
      </c>
      <c r="E919" s="3">
        <v>280</v>
      </c>
      <c r="F919" s="4">
        <v>9.2930499999999994E-62</v>
      </c>
      <c r="G919" s="3">
        <v>198.035</v>
      </c>
      <c r="H919" s="3" t="s">
        <v>1871</v>
      </c>
      <c r="I919" s="3" t="s">
        <v>1872</v>
      </c>
      <c r="J919" s="3" t="s">
        <v>16</v>
      </c>
      <c r="K919" s="3" t="s">
        <v>148</v>
      </c>
      <c r="L919" s="3" t="s">
        <v>1873</v>
      </c>
    </row>
    <row r="920" spans="1:12" x14ac:dyDescent="0.3">
      <c r="A920" s="3" t="s">
        <v>8640</v>
      </c>
      <c r="B920" s="3" t="s">
        <v>13</v>
      </c>
      <c r="C920" s="3">
        <v>223816</v>
      </c>
      <c r="D920" s="3">
        <v>2</v>
      </c>
      <c r="E920" s="3">
        <v>230</v>
      </c>
      <c r="F920" s="4">
        <v>7.7566400000000002E-84</v>
      </c>
      <c r="G920" s="3">
        <v>248.751</v>
      </c>
      <c r="H920" s="3" t="s">
        <v>880</v>
      </c>
      <c r="I920" s="3" t="s">
        <v>881</v>
      </c>
      <c r="J920" s="3" t="s">
        <v>16</v>
      </c>
      <c r="K920" s="3" t="s">
        <v>882</v>
      </c>
      <c r="L920" s="3" t="s">
        <v>883</v>
      </c>
    </row>
    <row r="921" spans="1:12" x14ac:dyDescent="0.3">
      <c r="A921" s="3" t="s">
        <v>8641</v>
      </c>
      <c r="B921" s="3" t="s">
        <v>13</v>
      </c>
      <c r="C921" s="3">
        <v>223715</v>
      </c>
      <c r="D921" s="3">
        <v>305</v>
      </c>
      <c r="E921" s="3">
        <v>522</v>
      </c>
      <c r="F921" s="4">
        <v>6.5651899999999998E-45</v>
      </c>
      <c r="G921" s="3">
        <v>161.07499999999999</v>
      </c>
      <c r="H921" s="3" t="s">
        <v>1865</v>
      </c>
      <c r="I921" s="3" t="s">
        <v>1866</v>
      </c>
      <c r="J921" s="3" t="s">
        <v>99</v>
      </c>
      <c r="K921" s="3" t="s">
        <v>1867</v>
      </c>
      <c r="L921" s="3" t="s">
        <v>1868</v>
      </c>
    </row>
    <row r="922" spans="1:12" x14ac:dyDescent="0.3">
      <c r="A922" s="3" t="s">
        <v>8642</v>
      </c>
      <c r="B922" s="3" t="s">
        <v>13</v>
      </c>
      <c r="C922" s="3">
        <v>223432</v>
      </c>
      <c r="D922" s="3">
        <v>1</v>
      </c>
      <c r="E922" s="3">
        <v>139</v>
      </c>
      <c r="F922" s="4">
        <v>3.8674300000000001E-45</v>
      </c>
      <c r="G922" s="3">
        <v>143.56299999999999</v>
      </c>
      <c r="H922" s="3" t="s">
        <v>1860</v>
      </c>
      <c r="I922" s="3" t="s">
        <v>1861</v>
      </c>
      <c r="J922" s="3" t="s">
        <v>16</v>
      </c>
      <c r="K922" s="3" t="s">
        <v>1862</v>
      </c>
      <c r="L922" s="3" t="s">
        <v>1863</v>
      </c>
    </row>
    <row r="923" spans="1:12" x14ac:dyDescent="0.3">
      <c r="A923" s="3" t="s">
        <v>8643</v>
      </c>
      <c r="B923" s="3" t="s">
        <v>13</v>
      </c>
      <c r="C923" s="3">
        <v>223133</v>
      </c>
      <c r="D923" s="3">
        <v>1</v>
      </c>
      <c r="E923" s="3">
        <v>466</v>
      </c>
      <c r="F923" s="3">
        <v>0</v>
      </c>
      <c r="G923" s="3">
        <v>925.09400000000005</v>
      </c>
      <c r="H923" s="3" t="s">
        <v>1856</v>
      </c>
      <c r="I923" s="3" t="s">
        <v>1857</v>
      </c>
      <c r="J923" s="3" t="s">
        <v>16</v>
      </c>
      <c r="K923" s="3" t="s">
        <v>369</v>
      </c>
      <c r="L923" s="3" t="s">
        <v>1858</v>
      </c>
    </row>
    <row r="924" spans="1:12" x14ac:dyDescent="0.3">
      <c r="A924" s="3" t="s">
        <v>8644</v>
      </c>
      <c r="B924" s="3" t="s">
        <v>13</v>
      </c>
      <c r="C924" s="3">
        <v>223302</v>
      </c>
      <c r="D924" s="3">
        <v>7</v>
      </c>
      <c r="E924" s="3">
        <v>290</v>
      </c>
      <c r="F924" s="4">
        <v>4.1832300000000003E-123</v>
      </c>
      <c r="G924" s="3">
        <v>353.06299999999999</v>
      </c>
      <c r="H924" s="3" t="s">
        <v>1851</v>
      </c>
      <c r="I924" s="3" t="s">
        <v>1852</v>
      </c>
      <c r="J924" s="3" t="s">
        <v>16</v>
      </c>
      <c r="K924" s="3" t="s">
        <v>1853</v>
      </c>
      <c r="L924" s="3" t="s">
        <v>1854</v>
      </c>
    </row>
    <row r="925" spans="1:12" x14ac:dyDescent="0.3">
      <c r="A925" s="3" t="s">
        <v>8645</v>
      </c>
      <c r="B925" s="3" t="s">
        <v>13</v>
      </c>
      <c r="C925" s="3">
        <v>223134</v>
      </c>
      <c r="D925" s="3">
        <v>1</v>
      </c>
      <c r="E925" s="3">
        <v>500</v>
      </c>
      <c r="F925" s="3">
        <v>0</v>
      </c>
      <c r="G925" s="3">
        <v>911.971</v>
      </c>
      <c r="H925" s="3" t="s">
        <v>1847</v>
      </c>
      <c r="I925" s="3" t="s">
        <v>1848</v>
      </c>
      <c r="J925" s="3" t="s">
        <v>16</v>
      </c>
      <c r="K925" s="3" t="s">
        <v>369</v>
      </c>
      <c r="L925" s="3" t="s">
        <v>1849</v>
      </c>
    </row>
    <row r="926" spans="1:12" x14ac:dyDescent="0.3">
      <c r="A926" s="3" t="s">
        <v>8646</v>
      </c>
      <c r="B926" s="3" t="s">
        <v>13</v>
      </c>
      <c r="C926" s="3">
        <v>223784</v>
      </c>
      <c r="D926" s="3">
        <v>1</v>
      </c>
      <c r="E926" s="3">
        <v>174</v>
      </c>
      <c r="F926" s="4">
        <v>1.5233799999999999E-35</v>
      </c>
      <c r="G926" s="3">
        <v>121.964</v>
      </c>
      <c r="H926" s="3" t="s">
        <v>1842</v>
      </c>
      <c r="I926" s="3" t="s">
        <v>1843</v>
      </c>
      <c r="J926" s="3" t="s">
        <v>16</v>
      </c>
      <c r="K926" s="3" t="s">
        <v>1844</v>
      </c>
      <c r="L926" s="3" t="s">
        <v>1845</v>
      </c>
    </row>
    <row r="927" spans="1:12" x14ac:dyDescent="0.3">
      <c r="A927" s="3" t="s">
        <v>8647</v>
      </c>
      <c r="B927" s="3" t="s">
        <v>13</v>
      </c>
      <c r="C927" s="3">
        <v>223783</v>
      </c>
      <c r="D927" s="3">
        <v>9</v>
      </c>
      <c r="E927" s="3">
        <v>167</v>
      </c>
      <c r="F927" s="4">
        <v>1.14666E-20</v>
      </c>
      <c r="G927" s="3">
        <v>83.116699999999994</v>
      </c>
      <c r="H927" s="3" t="s">
        <v>1837</v>
      </c>
      <c r="I927" s="3" t="s">
        <v>1838</v>
      </c>
      <c r="J927" s="3" t="s">
        <v>16</v>
      </c>
      <c r="K927" s="3" t="s">
        <v>1839</v>
      </c>
      <c r="L927" s="3" t="s">
        <v>1840</v>
      </c>
    </row>
    <row r="928" spans="1:12" x14ac:dyDescent="0.3">
      <c r="A928" s="3" t="s">
        <v>8648</v>
      </c>
      <c r="B928" s="3" t="s">
        <v>13</v>
      </c>
      <c r="C928" s="3">
        <v>223433</v>
      </c>
      <c r="D928" s="3">
        <v>8</v>
      </c>
      <c r="E928" s="3">
        <v>237</v>
      </c>
      <c r="F928" s="4">
        <v>1.5106500000000001E-64</v>
      </c>
      <c r="G928" s="3">
        <v>200.57</v>
      </c>
      <c r="H928" s="3" t="s">
        <v>1832</v>
      </c>
      <c r="I928" s="3" t="s">
        <v>1833</v>
      </c>
      <c r="J928" s="3" t="s">
        <v>16</v>
      </c>
      <c r="K928" s="3" t="s">
        <v>1834</v>
      </c>
      <c r="L928" s="3" t="s">
        <v>1835</v>
      </c>
    </row>
    <row r="929" spans="1:12" x14ac:dyDescent="0.3">
      <c r="A929" s="3" t="s">
        <v>8649</v>
      </c>
      <c r="B929" s="3" t="s">
        <v>13</v>
      </c>
      <c r="C929" s="3">
        <v>223709</v>
      </c>
      <c r="D929" s="3">
        <v>19</v>
      </c>
      <c r="E929" s="3">
        <v>71</v>
      </c>
      <c r="F929" s="4">
        <v>7.1218199999999996E-7</v>
      </c>
      <c r="G929" s="3">
        <v>41.858600000000003</v>
      </c>
      <c r="H929" s="3" t="s">
        <v>1827</v>
      </c>
      <c r="I929" s="3" t="s">
        <v>1828</v>
      </c>
      <c r="J929" s="3" t="s">
        <v>99</v>
      </c>
      <c r="K929" s="3" t="s">
        <v>1829</v>
      </c>
      <c r="L929" s="3" t="s">
        <v>1830</v>
      </c>
    </row>
    <row r="930" spans="1:12" x14ac:dyDescent="0.3">
      <c r="A930" s="3" t="s">
        <v>8650</v>
      </c>
      <c r="B930" s="3" t="s">
        <v>13</v>
      </c>
      <c r="C930" s="3">
        <v>225212</v>
      </c>
      <c r="D930" s="3">
        <v>479</v>
      </c>
      <c r="E930" s="3">
        <v>737</v>
      </c>
      <c r="F930" s="4">
        <v>4.6074000000000002E-89</v>
      </c>
      <c r="G930" s="3">
        <v>281.14699999999999</v>
      </c>
      <c r="H930" s="3" t="s">
        <v>1819</v>
      </c>
      <c r="I930" s="3" t="s">
        <v>1820</v>
      </c>
      <c r="J930" s="3" t="s">
        <v>16</v>
      </c>
      <c r="K930" s="3" t="s">
        <v>1821</v>
      </c>
      <c r="L930" s="3" t="s">
        <v>1822</v>
      </c>
    </row>
    <row r="931" spans="1:12" x14ac:dyDescent="0.3">
      <c r="A931" s="3" t="s">
        <v>8650</v>
      </c>
      <c r="B931" s="3" t="s">
        <v>13</v>
      </c>
      <c r="C931" s="3">
        <v>223731</v>
      </c>
      <c r="D931" s="3">
        <v>1</v>
      </c>
      <c r="E931" s="3">
        <v>415</v>
      </c>
      <c r="F931" s="4">
        <v>1.66289E-39</v>
      </c>
      <c r="G931" s="3">
        <v>151.88300000000001</v>
      </c>
      <c r="H931" s="3" t="s">
        <v>1823</v>
      </c>
      <c r="I931" s="3" t="s">
        <v>1820</v>
      </c>
      <c r="J931" s="3" t="s">
        <v>16</v>
      </c>
      <c r="K931" s="3" t="s">
        <v>1824</v>
      </c>
      <c r="L931" s="3" t="s">
        <v>1825</v>
      </c>
    </row>
    <row r="932" spans="1:12" x14ac:dyDescent="0.3">
      <c r="A932" s="3" t="s">
        <v>8651</v>
      </c>
      <c r="B932" s="3" t="s">
        <v>13</v>
      </c>
      <c r="C932" s="3">
        <v>224472</v>
      </c>
      <c r="D932" s="3">
        <v>67</v>
      </c>
      <c r="E932" s="3">
        <v>227</v>
      </c>
      <c r="F932" s="4">
        <v>8.8193500000000002E-31</v>
      </c>
      <c r="G932" s="3">
        <v>110.613</v>
      </c>
      <c r="H932" s="3" t="s">
        <v>1814</v>
      </c>
      <c r="I932" s="3" t="s">
        <v>1815</v>
      </c>
      <c r="J932" s="3" t="s">
        <v>16</v>
      </c>
      <c r="K932" s="3" t="s">
        <v>1816</v>
      </c>
      <c r="L932" s="3" t="s">
        <v>1817</v>
      </c>
    </row>
    <row r="933" spans="1:12" x14ac:dyDescent="0.3">
      <c r="A933" s="3" t="s">
        <v>8652</v>
      </c>
      <c r="B933" s="3" t="s">
        <v>13</v>
      </c>
      <c r="C933" s="3">
        <v>224582</v>
      </c>
      <c r="D933" s="3">
        <v>3</v>
      </c>
      <c r="E933" s="3">
        <v>407</v>
      </c>
      <c r="F933" s="4">
        <v>9.2719099999999993E-40</v>
      </c>
      <c r="G933" s="3">
        <v>146.43199999999999</v>
      </c>
      <c r="H933" s="3" t="s">
        <v>1809</v>
      </c>
      <c r="I933" s="3" t="s">
        <v>1810</v>
      </c>
      <c r="J933" s="3" t="s">
        <v>16</v>
      </c>
      <c r="K933" s="3" t="s">
        <v>1811</v>
      </c>
      <c r="L933" s="3" t="s">
        <v>1812</v>
      </c>
    </row>
    <row r="934" spans="1:12" x14ac:dyDescent="0.3">
      <c r="A934" s="3" t="s">
        <v>8653</v>
      </c>
      <c r="B934" s="3" t="s">
        <v>13</v>
      </c>
      <c r="C934" s="3">
        <v>226631</v>
      </c>
      <c r="D934" s="3">
        <v>1</v>
      </c>
      <c r="E934" s="3">
        <v>296</v>
      </c>
      <c r="F934" s="4">
        <v>6.1458699999999999E-148</v>
      </c>
      <c r="G934" s="3">
        <v>416.76299999999998</v>
      </c>
      <c r="H934" s="3" t="s">
        <v>1804</v>
      </c>
      <c r="I934" s="3" t="s">
        <v>1805</v>
      </c>
      <c r="J934" s="3" t="s">
        <v>16</v>
      </c>
      <c r="K934" s="3" t="s">
        <v>1806</v>
      </c>
      <c r="L934" s="3" t="s">
        <v>1807</v>
      </c>
    </row>
    <row r="935" spans="1:12" x14ac:dyDescent="0.3">
      <c r="A935" s="3" t="s">
        <v>8654</v>
      </c>
      <c r="B935" s="3" t="s">
        <v>13</v>
      </c>
      <c r="C935" s="3">
        <v>223520</v>
      </c>
      <c r="D935" s="3">
        <v>1</v>
      </c>
      <c r="E935" s="3">
        <v>575</v>
      </c>
      <c r="F935" s="3">
        <v>0</v>
      </c>
      <c r="G935" s="3">
        <v>769.97199999999998</v>
      </c>
      <c r="H935" s="3" t="s">
        <v>1799</v>
      </c>
      <c r="I935" s="3" t="s">
        <v>1800</v>
      </c>
      <c r="J935" s="3" t="s">
        <v>16</v>
      </c>
      <c r="K935" s="3" t="s">
        <v>1801</v>
      </c>
      <c r="L935" s="3" t="s">
        <v>1802</v>
      </c>
    </row>
    <row r="936" spans="1:12" x14ac:dyDescent="0.3">
      <c r="A936" s="3" t="s">
        <v>8655</v>
      </c>
      <c r="B936" s="3" t="s">
        <v>13</v>
      </c>
      <c r="C936" s="3">
        <v>224338</v>
      </c>
      <c r="D936" s="3">
        <v>1</v>
      </c>
      <c r="E936" s="3">
        <v>335</v>
      </c>
      <c r="F936" s="4">
        <v>2.5862600000000001E-91</v>
      </c>
      <c r="G936" s="3">
        <v>276.44200000000001</v>
      </c>
      <c r="H936" s="3" t="s">
        <v>1789</v>
      </c>
      <c r="I936" s="3" t="s">
        <v>1790</v>
      </c>
      <c r="J936" s="3" t="s">
        <v>16</v>
      </c>
      <c r="K936" s="3" t="s">
        <v>1791</v>
      </c>
      <c r="L936" s="3" t="s">
        <v>1792</v>
      </c>
    </row>
    <row r="937" spans="1:12" x14ac:dyDescent="0.3">
      <c r="A937" s="3" t="s">
        <v>8656</v>
      </c>
      <c r="B937" s="3" t="s">
        <v>13</v>
      </c>
      <c r="C937" s="3">
        <v>224619</v>
      </c>
      <c r="D937" s="3">
        <v>2</v>
      </c>
      <c r="E937" s="3">
        <v>199</v>
      </c>
      <c r="F937" s="4">
        <v>3.0751199999999997E-66</v>
      </c>
      <c r="G937" s="3">
        <v>201.84800000000001</v>
      </c>
      <c r="H937" s="3" t="s">
        <v>1785</v>
      </c>
      <c r="I937" s="3" t="s">
        <v>1786</v>
      </c>
      <c r="J937" s="3" t="s">
        <v>16</v>
      </c>
      <c r="K937" s="3" t="s">
        <v>1150</v>
      </c>
      <c r="L937" s="3" t="s">
        <v>1787</v>
      </c>
    </row>
    <row r="938" spans="1:12" x14ac:dyDescent="0.3">
      <c r="A938" s="3" t="s">
        <v>8657</v>
      </c>
      <c r="B938" s="3" t="s">
        <v>25</v>
      </c>
      <c r="C938" s="3">
        <v>422954</v>
      </c>
      <c r="D938" s="3">
        <v>34</v>
      </c>
      <c r="E938" s="3">
        <v>265</v>
      </c>
      <c r="F938" s="4">
        <v>1.1502E-31</v>
      </c>
      <c r="G938" s="3">
        <v>117.166</v>
      </c>
      <c r="H938" s="3" t="s">
        <v>1781</v>
      </c>
      <c r="I938" s="3" t="s">
        <v>1782</v>
      </c>
      <c r="J938" s="3" t="s">
        <v>16</v>
      </c>
      <c r="K938" s="3" t="s">
        <v>16</v>
      </c>
      <c r="L938" s="3" t="s">
        <v>1783</v>
      </c>
    </row>
    <row r="939" spans="1:12" x14ac:dyDescent="0.3">
      <c r="A939" s="3" t="s">
        <v>8658</v>
      </c>
      <c r="B939" s="3" t="s">
        <v>13</v>
      </c>
      <c r="C939" s="3">
        <v>223483</v>
      </c>
      <c r="D939" s="3">
        <v>1</v>
      </c>
      <c r="E939" s="3">
        <v>223</v>
      </c>
      <c r="F939" s="4">
        <v>2.0680099999999999E-47</v>
      </c>
      <c r="G939" s="3">
        <v>155.33600000000001</v>
      </c>
      <c r="H939" s="3" t="s">
        <v>425</v>
      </c>
      <c r="I939" s="3" t="s">
        <v>426</v>
      </c>
      <c r="J939" s="3" t="s">
        <v>16</v>
      </c>
      <c r="K939" s="3" t="s">
        <v>427</v>
      </c>
      <c r="L939" s="3" t="s">
        <v>428</v>
      </c>
    </row>
    <row r="940" spans="1:12" x14ac:dyDescent="0.3">
      <c r="A940" s="3" t="s">
        <v>8659</v>
      </c>
      <c r="B940" s="3" t="s">
        <v>13</v>
      </c>
      <c r="C940" s="3">
        <v>223190</v>
      </c>
      <c r="D940" s="3">
        <v>3</v>
      </c>
      <c r="E940" s="3">
        <v>416</v>
      </c>
      <c r="F940" s="3">
        <v>0</v>
      </c>
      <c r="G940" s="3">
        <v>734.01300000000003</v>
      </c>
      <c r="H940" s="3" t="s">
        <v>1776</v>
      </c>
      <c r="I940" s="3" t="s">
        <v>1777</v>
      </c>
      <c r="J940" s="3" t="s">
        <v>16</v>
      </c>
      <c r="K940" s="3" t="s">
        <v>297</v>
      </c>
      <c r="L940" s="3" t="s">
        <v>1778</v>
      </c>
    </row>
    <row r="941" spans="1:12" x14ac:dyDescent="0.3">
      <c r="A941" s="3" t="s">
        <v>8660</v>
      </c>
      <c r="B941" s="3" t="s">
        <v>13</v>
      </c>
      <c r="C941" s="3">
        <v>225443</v>
      </c>
      <c r="D941" s="3">
        <v>1</v>
      </c>
      <c r="E941" s="3">
        <v>268</v>
      </c>
      <c r="F941" s="4">
        <v>9.5836999999999996E-83</v>
      </c>
      <c r="G941" s="3">
        <v>249.946</v>
      </c>
      <c r="H941" s="3" t="s">
        <v>1766</v>
      </c>
      <c r="I941" s="3" t="s">
        <v>1767</v>
      </c>
      <c r="J941" s="3" t="s">
        <v>16</v>
      </c>
      <c r="K941" s="3" t="s">
        <v>1768</v>
      </c>
      <c r="L941" s="3" t="s">
        <v>1769</v>
      </c>
    </row>
    <row r="942" spans="1:12" x14ac:dyDescent="0.3">
      <c r="A942" s="3" t="s">
        <v>8661</v>
      </c>
      <c r="B942" s="3" t="s">
        <v>13</v>
      </c>
      <c r="C942" s="3">
        <v>223294</v>
      </c>
      <c r="D942" s="3">
        <v>1</v>
      </c>
      <c r="E942" s="3">
        <v>357</v>
      </c>
      <c r="F942" s="3">
        <v>0</v>
      </c>
      <c r="G942" s="3">
        <v>619.22500000000002</v>
      </c>
      <c r="H942" s="3" t="s">
        <v>1761</v>
      </c>
      <c r="I942" s="3" t="s">
        <v>1762</v>
      </c>
      <c r="J942" s="3" t="s">
        <v>16</v>
      </c>
      <c r="K942" s="3" t="s">
        <v>1763</v>
      </c>
      <c r="L942" s="3" t="s">
        <v>1764</v>
      </c>
    </row>
    <row r="943" spans="1:12" x14ac:dyDescent="0.3">
      <c r="A943" s="3" t="s">
        <v>8662</v>
      </c>
      <c r="B943" s="3" t="s">
        <v>13</v>
      </c>
      <c r="C943" s="3">
        <v>224352</v>
      </c>
      <c r="D943" s="3">
        <v>1</v>
      </c>
      <c r="E943" s="3">
        <v>187</v>
      </c>
      <c r="F943" s="4">
        <v>1.13016E-94</v>
      </c>
      <c r="G943" s="3">
        <v>273.72300000000001</v>
      </c>
      <c r="H943" s="3" t="s">
        <v>1756</v>
      </c>
      <c r="I943" s="3" t="s">
        <v>1757</v>
      </c>
      <c r="J943" s="3" t="s">
        <v>16</v>
      </c>
      <c r="K943" s="3" t="s">
        <v>1758</v>
      </c>
      <c r="L943" s="3" t="s">
        <v>1759</v>
      </c>
    </row>
    <row r="944" spans="1:12" x14ac:dyDescent="0.3">
      <c r="A944" s="3" t="s">
        <v>8663</v>
      </c>
      <c r="B944" s="3" t="s">
        <v>13</v>
      </c>
      <c r="C944" s="3">
        <v>223551</v>
      </c>
      <c r="D944" s="3">
        <v>4</v>
      </c>
      <c r="E944" s="3">
        <v>373</v>
      </c>
      <c r="F944" s="4">
        <v>9.0426499999999999E-61</v>
      </c>
      <c r="G944" s="3">
        <v>200.929</v>
      </c>
      <c r="H944" s="3" t="s">
        <v>1747</v>
      </c>
      <c r="I944" s="3" t="s">
        <v>1748</v>
      </c>
      <c r="J944" s="3" t="s">
        <v>16</v>
      </c>
      <c r="K944" s="3" t="s">
        <v>1053</v>
      </c>
      <c r="L944" s="3" t="s">
        <v>1749</v>
      </c>
    </row>
    <row r="945" spans="1:12" x14ac:dyDescent="0.3">
      <c r="A945" s="3" t="s">
        <v>8664</v>
      </c>
      <c r="B945" s="3" t="s">
        <v>25</v>
      </c>
      <c r="C945" s="3">
        <v>223529</v>
      </c>
      <c r="D945" s="3">
        <v>1</v>
      </c>
      <c r="E945" s="3">
        <v>220</v>
      </c>
      <c r="F945" s="4">
        <v>3.4779300000000003E-20</v>
      </c>
      <c r="G945" s="3">
        <v>87.794899999999998</v>
      </c>
      <c r="H945" s="3" t="s">
        <v>1742</v>
      </c>
      <c r="I945" s="3" t="s">
        <v>1745</v>
      </c>
      <c r="J945" s="3" t="s">
        <v>99</v>
      </c>
      <c r="K945" s="3" t="s">
        <v>16</v>
      </c>
      <c r="L945" s="3" t="s">
        <v>1743</v>
      </c>
    </row>
    <row r="946" spans="1:12" x14ac:dyDescent="0.3">
      <c r="A946" s="3" t="s">
        <v>8665</v>
      </c>
      <c r="B946" s="3" t="s">
        <v>13</v>
      </c>
      <c r="C946" s="3">
        <v>223529</v>
      </c>
      <c r="D946" s="3">
        <v>3</v>
      </c>
      <c r="E946" s="3">
        <v>183</v>
      </c>
      <c r="F946" s="4">
        <v>1.2120999999999999E-54</v>
      </c>
      <c r="G946" s="3">
        <v>177.54599999999999</v>
      </c>
      <c r="H946" s="3" t="s">
        <v>1740</v>
      </c>
      <c r="I946" s="3" t="s">
        <v>1741</v>
      </c>
      <c r="J946" s="3" t="s">
        <v>113</v>
      </c>
      <c r="K946" s="3" t="s">
        <v>1742</v>
      </c>
      <c r="L946" s="3" t="s">
        <v>1743</v>
      </c>
    </row>
    <row r="947" spans="1:12" x14ac:dyDescent="0.3">
      <c r="A947" s="3" t="s">
        <v>8666</v>
      </c>
      <c r="B947" s="3" t="s">
        <v>13</v>
      </c>
      <c r="C947" s="3">
        <v>227029</v>
      </c>
      <c r="D947" s="3">
        <v>1</v>
      </c>
      <c r="E947" s="3">
        <v>195</v>
      </c>
      <c r="F947" s="4">
        <v>5.9757499999999999E-47</v>
      </c>
      <c r="G947" s="3">
        <v>152.24600000000001</v>
      </c>
      <c r="H947" s="3" t="s">
        <v>1738</v>
      </c>
      <c r="I947" s="3" t="s">
        <v>1738</v>
      </c>
      <c r="J947" s="3" t="s">
        <v>16</v>
      </c>
      <c r="K947" s="3" t="s">
        <v>982</v>
      </c>
      <c r="L947" s="3" t="s">
        <v>432</v>
      </c>
    </row>
    <row r="948" spans="1:12" x14ac:dyDescent="0.3">
      <c r="A948" s="3" t="s">
        <v>8667</v>
      </c>
      <c r="B948" s="3" t="s">
        <v>13</v>
      </c>
      <c r="C948" s="3">
        <v>224034</v>
      </c>
      <c r="D948" s="3">
        <v>34</v>
      </c>
      <c r="E948" s="3">
        <v>559</v>
      </c>
      <c r="F948" s="4">
        <v>3.2188500000000002E-121</v>
      </c>
      <c r="G948" s="3">
        <v>365.51499999999999</v>
      </c>
      <c r="H948" s="3" t="s">
        <v>1733</v>
      </c>
      <c r="I948" s="3" t="s">
        <v>1734</v>
      </c>
      <c r="J948" s="3" t="s">
        <v>16</v>
      </c>
      <c r="K948" s="3" t="s">
        <v>1735</v>
      </c>
      <c r="L948" s="3" t="s">
        <v>1736</v>
      </c>
    </row>
    <row r="949" spans="1:12" x14ac:dyDescent="0.3">
      <c r="A949" s="3" t="s">
        <v>8668</v>
      </c>
      <c r="B949" s="3" t="s">
        <v>25</v>
      </c>
      <c r="C949" s="3">
        <v>225660</v>
      </c>
      <c r="D949" s="3">
        <v>2</v>
      </c>
      <c r="E949" s="3">
        <v>96</v>
      </c>
      <c r="F949" s="4">
        <v>8.9061200000000001E-24</v>
      </c>
      <c r="G949" s="3">
        <v>92.036500000000004</v>
      </c>
      <c r="H949" s="3" t="s">
        <v>1729</v>
      </c>
      <c r="I949" s="3" t="s">
        <v>1730</v>
      </c>
      <c r="J949" s="3" t="s">
        <v>113</v>
      </c>
      <c r="K949" s="3" t="s">
        <v>16</v>
      </c>
      <c r="L949" s="3" t="s">
        <v>1731</v>
      </c>
    </row>
    <row r="950" spans="1:12" x14ac:dyDescent="0.3">
      <c r="A950" s="3" t="s">
        <v>8669</v>
      </c>
      <c r="B950" s="3" t="s">
        <v>13</v>
      </c>
      <c r="C950" s="3">
        <v>224114</v>
      </c>
      <c r="D950" s="3">
        <v>3</v>
      </c>
      <c r="E950" s="3">
        <v>777</v>
      </c>
      <c r="F950" s="3">
        <v>0</v>
      </c>
      <c r="G950" s="3">
        <v>685.60599999999999</v>
      </c>
      <c r="H950" s="3" t="s">
        <v>1724</v>
      </c>
      <c r="I950" s="3" t="s">
        <v>1725</v>
      </c>
      <c r="J950" s="3" t="s">
        <v>16</v>
      </c>
      <c r="K950" s="3" t="s">
        <v>1726</v>
      </c>
      <c r="L950" s="3" t="s">
        <v>1727</v>
      </c>
    </row>
    <row r="951" spans="1:12" x14ac:dyDescent="0.3">
      <c r="A951" s="3" t="s">
        <v>8670</v>
      </c>
      <c r="B951" s="3" t="s">
        <v>25</v>
      </c>
      <c r="C951" s="3">
        <v>412449</v>
      </c>
      <c r="D951" s="3">
        <v>11</v>
      </c>
      <c r="E951" s="3">
        <v>179</v>
      </c>
      <c r="F951" s="4">
        <v>6.6551000000000001E-11</v>
      </c>
      <c r="G951" s="3">
        <v>58.0657</v>
      </c>
      <c r="H951" s="3" t="s">
        <v>1720</v>
      </c>
      <c r="I951" s="3" t="s">
        <v>1721</v>
      </c>
      <c r="J951" s="3" t="s">
        <v>16</v>
      </c>
      <c r="K951" s="3" t="s">
        <v>16</v>
      </c>
      <c r="L951" s="3" t="s">
        <v>1722</v>
      </c>
    </row>
    <row r="952" spans="1:12" x14ac:dyDescent="0.3">
      <c r="A952" s="3" t="s">
        <v>8671</v>
      </c>
      <c r="B952" s="3" t="s">
        <v>13</v>
      </c>
      <c r="C952" s="3">
        <v>223969</v>
      </c>
      <c r="D952" s="3">
        <v>1</v>
      </c>
      <c r="E952" s="3">
        <v>294</v>
      </c>
      <c r="F952" s="4">
        <v>1.4285000000000001E-102</v>
      </c>
      <c r="G952" s="3">
        <v>301.548</v>
      </c>
      <c r="H952" s="3" t="s">
        <v>1715</v>
      </c>
      <c r="I952" s="3" t="s">
        <v>1716</v>
      </c>
      <c r="J952" s="3" t="s">
        <v>16</v>
      </c>
      <c r="K952" s="3" t="s">
        <v>1717</v>
      </c>
      <c r="L952" s="3" t="s">
        <v>1718</v>
      </c>
    </row>
    <row r="953" spans="1:12" x14ac:dyDescent="0.3">
      <c r="A953" s="3" t="s">
        <v>8672</v>
      </c>
      <c r="B953" s="3" t="s">
        <v>13</v>
      </c>
      <c r="C953" s="3">
        <v>223753</v>
      </c>
      <c r="D953" s="3">
        <v>1</v>
      </c>
      <c r="E953" s="3">
        <v>125</v>
      </c>
      <c r="F953" s="4">
        <v>2.9405399999999999E-11</v>
      </c>
      <c r="G953" s="3">
        <v>59.240900000000003</v>
      </c>
      <c r="H953" s="3" t="s">
        <v>267</v>
      </c>
      <c r="I953" s="3" t="s">
        <v>268</v>
      </c>
      <c r="J953" s="3" t="s">
        <v>113</v>
      </c>
      <c r="K953" s="3" t="s">
        <v>269</v>
      </c>
      <c r="L953" s="3" t="s">
        <v>270</v>
      </c>
    </row>
    <row r="954" spans="1:12" x14ac:dyDescent="0.3">
      <c r="A954" s="3" t="s">
        <v>8673</v>
      </c>
      <c r="B954" s="3" t="s">
        <v>13</v>
      </c>
      <c r="C954" s="3">
        <v>223466</v>
      </c>
      <c r="D954" s="3">
        <v>15</v>
      </c>
      <c r="E954" s="3">
        <v>421</v>
      </c>
      <c r="F954" s="4">
        <v>2.5974299999999999E-68</v>
      </c>
      <c r="G954" s="3">
        <v>222.57</v>
      </c>
      <c r="H954" s="3" t="s">
        <v>1403</v>
      </c>
      <c r="I954" s="3" t="s">
        <v>1404</v>
      </c>
      <c r="J954" s="3" t="s">
        <v>16</v>
      </c>
      <c r="K954" s="3" t="s">
        <v>1405</v>
      </c>
      <c r="L954" s="3" t="s">
        <v>1406</v>
      </c>
    </row>
    <row r="955" spans="1:12" x14ac:dyDescent="0.3">
      <c r="A955" s="3" t="s">
        <v>8674</v>
      </c>
      <c r="B955" s="3" t="s">
        <v>13</v>
      </c>
      <c r="C955" s="3">
        <v>223439</v>
      </c>
      <c r="D955" s="3">
        <v>1</v>
      </c>
      <c r="E955" s="3">
        <v>474</v>
      </c>
      <c r="F955" s="3">
        <v>0</v>
      </c>
      <c r="G955" s="3">
        <v>886.58</v>
      </c>
      <c r="H955" s="3" t="s">
        <v>1706</v>
      </c>
      <c r="I955" s="3" t="s">
        <v>1707</v>
      </c>
      <c r="J955" s="3" t="s">
        <v>16</v>
      </c>
      <c r="K955" s="3" t="s">
        <v>1708</v>
      </c>
      <c r="L955" s="3" t="s">
        <v>1709</v>
      </c>
    </row>
    <row r="956" spans="1:12" x14ac:dyDescent="0.3">
      <c r="A956" s="3" t="s">
        <v>8675</v>
      </c>
      <c r="B956" s="3" t="s">
        <v>25</v>
      </c>
      <c r="C956" s="3">
        <v>412478</v>
      </c>
      <c r="D956" s="3">
        <v>1</v>
      </c>
      <c r="E956" s="3">
        <v>177</v>
      </c>
      <c r="F956" s="4">
        <v>6.8012800000000005E-27</v>
      </c>
      <c r="G956" s="3">
        <v>99.7624</v>
      </c>
      <c r="H956" s="3" t="s">
        <v>1702</v>
      </c>
      <c r="I956" s="3" t="s">
        <v>1703</v>
      </c>
      <c r="J956" s="3" t="s">
        <v>16</v>
      </c>
      <c r="K956" s="3" t="s">
        <v>16</v>
      </c>
      <c r="L956" s="3" t="s">
        <v>1704</v>
      </c>
    </row>
    <row r="957" spans="1:12" x14ac:dyDescent="0.3">
      <c r="A957" s="3" t="s">
        <v>8676</v>
      </c>
      <c r="B957" s="3" t="s">
        <v>25</v>
      </c>
      <c r="C957" s="3">
        <v>223532</v>
      </c>
      <c r="D957" s="3">
        <v>23</v>
      </c>
      <c r="E957" s="3">
        <v>137</v>
      </c>
      <c r="F957" s="4">
        <v>8.30564E-6</v>
      </c>
      <c r="G957" s="3">
        <v>43.061500000000002</v>
      </c>
      <c r="H957" s="3" t="s">
        <v>846</v>
      </c>
      <c r="I957" s="3" t="s">
        <v>847</v>
      </c>
      <c r="J957" s="3" t="s">
        <v>16</v>
      </c>
      <c r="K957" s="3" t="s">
        <v>16</v>
      </c>
      <c r="L957" s="3" t="s">
        <v>848</v>
      </c>
    </row>
    <row r="958" spans="1:12" x14ac:dyDescent="0.3">
      <c r="A958" s="3" t="s">
        <v>8677</v>
      </c>
      <c r="B958" s="3" t="s">
        <v>13</v>
      </c>
      <c r="C958" s="3">
        <v>224851</v>
      </c>
      <c r="D958" s="3">
        <v>1</v>
      </c>
      <c r="E958" s="3">
        <v>291</v>
      </c>
      <c r="F958" s="4">
        <v>5.0067300000000002E-27</v>
      </c>
      <c r="G958" s="3">
        <v>107.19</v>
      </c>
      <c r="H958" s="3" t="s">
        <v>1423</v>
      </c>
      <c r="I958" s="3" t="s">
        <v>1424</v>
      </c>
      <c r="J958" s="3" t="s">
        <v>16</v>
      </c>
      <c r="K958" s="3" t="s">
        <v>1093</v>
      </c>
      <c r="L958" s="3" t="s">
        <v>1425</v>
      </c>
    </row>
    <row r="959" spans="1:12" x14ac:dyDescent="0.3">
      <c r="A959" s="3" t="s">
        <v>8678</v>
      </c>
      <c r="B959" s="3" t="s">
        <v>13</v>
      </c>
      <c r="C959" s="3">
        <v>224183</v>
      </c>
      <c r="D959" s="3">
        <v>94</v>
      </c>
      <c r="E959" s="3">
        <v>458</v>
      </c>
      <c r="F959" s="4">
        <v>7.6196300000000001E-88</v>
      </c>
      <c r="G959" s="3">
        <v>278.74099999999999</v>
      </c>
      <c r="H959" s="3" t="s">
        <v>1381</v>
      </c>
      <c r="I959" s="3" t="s">
        <v>1382</v>
      </c>
      <c r="J959" s="3" t="s">
        <v>16</v>
      </c>
      <c r="K959" s="3" t="s">
        <v>1383</v>
      </c>
      <c r="L959" s="3" t="s">
        <v>1384</v>
      </c>
    </row>
    <row r="960" spans="1:12" x14ac:dyDescent="0.3">
      <c r="A960" s="3" t="s">
        <v>8678</v>
      </c>
      <c r="B960" s="3" t="s">
        <v>13</v>
      </c>
      <c r="C960" s="3">
        <v>225101</v>
      </c>
      <c r="D960" s="3">
        <v>472</v>
      </c>
      <c r="E960" s="3">
        <v>622</v>
      </c>
      <c r="F960" s="4">
        <v>9.0661000000000002E-60</v>
      </c>
      <c r="G960" s="3">
        <v>196.66399999999999</v>
      </c>
      <c r="H960" s="3" t="s">
        <v>1385</v>
      </c>
      <c r="I960" s="3" t="s">
        <v>1386</v>
      </c>
      <c r="J960" s="3" t="s">
        <v>16</v>
      </c>
      <c r="K960" s="3" t="s">
        <v>1387</v>
      </c>
      <c r="L960" s="3" t="s">
        <v>1388</v>
      </c>
    </row>
    <row r="961" spans="1:12" x14ac:dyDescent="0.3">
      <c r="A961" s="3" t="s">
        <v>8678</v>
      </c>
      <c r="B961" s="3" t="s">
        <v>13</v>
      </c>
      <c r="C961" s="3">
        <v>224184</v>
      </c>
      <c r="D961" s="3">
        <v>5</v>
      </c>
      <c r="E961" s="3">
        <v>89</v>
      </c>
      <c r="F961" s="4">
        <v>3.7026000000000001E-23</v>
      </c>
      <c r="G961" s="3">
        <v>93.5137</v>
      </c>
      <c r="H961" s="3" t="s">
        <v>1389</v>
      </c>
      <c r="I961" s="3" t="s">
        <v>1390</v>
      </c>
      <c r="J961" s="3" t="s">
        <v>16</v>
      </c>
      <c r="K961" s="3" t="s">
        <v>1391</v>
      </c>
      <c r="L961" s="3" t="s">
        <v>1392</v>
      </c>
    </row>
    <row r="962" spans="1:12" x14ac:dyDescent="0.3">
      <c r="A962" s="3" t="s">
        <v>8679</v>
      </c>
      <c r="B962" s="3" t="s">
        <v>13</v>
      </c>
      <c r="C962" s="3">
        <v>224536</v>
      </c>
      <c r="D962" s="3">
        <v>5</v>
      </c>
      <c r="E962" s="3">
        <v>474</v>
      </c>
      <c r="F962" s="4">
        <v>2.0156399999999999E-158</v>
      </c>
      <c r="G962" s="3">
        <v>457.608</v>
      </c>
      <c r="H962" s="3" t="s">
        <v>1694</v>
      </c>
      <c r="I962" s="3" t="s">
        <v>1695</v>
      </c>
      <c r="J962" s="3" t="s">
        <v>16</v>
      </c>
      <c r="K962" s="3" t="s">
        <v>1696</v>
      </c>
      <c r="L962" s="3" t="s">
        <v>1697</v>
      </c>
    </row>
    <row r="963" spans="1:12" x14ac:dyDescent="0.3">
      <c r="A963" s="3" t="s">
        <v>8680</v>
      </c>
      <c r="B963" s="3" t="s">
        <v>13</v>
      </c>
      <c r="C963" s="3">
        <v>224525</v>
      </c>
      <c r="D963" s="3">
        <v>2</v>
      </c>
      <c r="E963" s="3">
        <v>308</v>
      </c>
      <c r="F963" s="4">
        <v>5.1841399999999999E-86</v>
      </c>
      <c r="G963" s="3">
        <v>261.47500000000002</v>
      </c>
      <c r="H963" s="3" t="s">
        <v>1650</v>
      </c>
      <c r="I963" s="3" t="s">
        <v>1651</v>
      </c>
      <c r="J963" s="3" t="s">
        <v>16</v>
      </c>
      <c r="K963" s="3" t="s">
        <v>1652</v>
      </c>
      <c r="L963" s="3" t="s">
        <v>1653</v>
      </c>
    </row>
    <row r="964" spans="1:12" x14ac:dyDescent="0.3">
      <c r="A964" s="3" t="s">
        <v>8681</v>
      </c>
      <c r="B964" s="3" t="s">
        <v>13</v>
      </c>
      <c r="C964" s="3">
        <v>223144</v>
      </c>
      <c r="D964" s="3">
        <v>1</v>
      </c>
      <c r="E964" s="3">
        <v>196</v>
      </c>
      <c r="F964" s="4">
        <v>1.5638699999999999E-99</v>
      </c>
      <c r="G964" s="3">
        <v>286.02499999999998</v>
      </c>
      <c r="H964" s="3" t="s">
        <v>1688</v>
      </c>
      <c r="I964" s="3" t="s">
        <v>1689</v>
      </c>
      <c r="J964" s="3" t="s">
        <v>16</v>
      </c>
      <c r="K964" s="3" t="s">
        <v>1690</v>
      </c>
      <c r="L964" s="3" t="s">
        <v>1691</v>
      </c>
    </row>
    <row r="965" spans="1:12" x14ac:dyDescent="0.3">
      <c r="A965" s="3" t="s">
        <v>8682</v>
      </c>
      <c r="B965" s="3" t="s">
        <v>13</v>
      </c>
      <c r="C965" s="3">
        <v>223143</v>
      </c>
      <c r="D965" s="3">
        <v>1</v>
      </c>
      <c r="E965" s="3">
        <v>455</v>
      </c>
      <c r="F965" s="3">
        <v>0</v>
      </c>
      <c r="G965" s="3">
        <v>650.41800000000001</v>
      </c>
      <c r="H965" s="3" t="s">
        <v>1683</v>
      </c>
      <c r="I965" s="3" t="s">
        <v>1684</v>
      </c>
      <c r="J965" s="3" t="s">
        <v>16</v>
      </c>
      <c r="K965" s="3" t="s">
        <v>1685</v>
      </c>
      <c r="L965" s="3" t="s">
        <v>1686</v>
      </c>
    </row>
    <row r="966" spans="1:12" x14ac:dyDescent="0.3">
      <c r="A966" s="3" t="s">
        <v>8683</v>
      </c>
      <c r="B966" s="3" t="s">
        <v>13</v>
      </c>
      <c r="C966" s="3">
        <v>223549</v>
      </c>
      <c r="D966" s="3">
        <v>1</v>
      </c>
      <c r="E966" s="3">
        <v>345</v>
      </c>
      <c r="F966" s="4">
        <v>2.1949700000000002E-165</v>
      </c>
      <c r="G966" s="3">
        <v>464.738</v>
      </c>
      <c r="H966" s="3" t="s">
        <v>1678</v>
      </c>
      <c r="I966" s="3" t="s">
        <v>1679</v>
      </c>
      <c r="J966" s="3" t="s">
        <v>16</v>
      </c>
      <c r="K966" s="3" t="s">
        <v>1680</v>
      </c>
      <c r="L966" s="3" t="s">
        <v>1681</v>
      </c>
    </row>
    <row r="967" spans="1:12" x14ac:dyDescent="0.3">
      <c r="A967" s="3" t="s">
        <v>8684</v>
      </c>
      <c r="B967" s="3" t="s">
        <v>13</v>
      </c>
      <c r="C967" s="3">
        <v>223197</v>
      </c>
      <c r="D967" s="3">
        <v>2</v>
      </c>
      <c r="E967" s="3">
        <v>409</v>
      </c>
      <c r="F967" s="4">
        <v>3.0764799999999998E-163</v>
      </c>
      <c r="G967" s="3">
        <v>468.26499999999999</v>
      </c>
      <c r="H967" s="3" t="s">
        <v>1674</v>
      </c>
      <c r="I967" s="3" t="s">
        <v>1675</v>
      </c>
      <c r="J967" s="3" t="s">
        <v>16</v>
      </c>
      <c r="K967" s="3" t="s">
        <v>825</v>
      </c>
      <c r="L967" s="3" t="s">
        <v>1676</v>
      </c>
    </row>
    <row r="968" spans="1:12" x14ac:dyDescent="0.3">
      <c r="A968" s="3" t="s">
        <v>8685</v>
      </c>
      <c r="B968" s="3" t="s">
        <v>13</v>
      </c>
      <c r="C968" s="3">
        <v>223150</v>
      </c>
      <c r="D968" s="3">
        <v>148</v>
      </c>
      <c r="E968" s="3">
        <v>780</v>
      </c>
      <c r="F968" s="3">
        <v>0</v>
      </c>
      <c r="G968" s="3">
        <v>672.82399999999996</v>
      </c>
      <c r="H968" s="3" t="s">
        <v>1660</v>
      </c>
      <c r="I968" s="3" t="s">
        <v>1661</v>
      </c>
      <c r="J968" s="3" t="s">
        <v>16</v>
      </c>
      <c r="K968" s="3" t="s">
        <v>1662</v>
      </c>
      <c r="L968" s="3" t="s">
        <v>1663</v>
      </c>
    </row>
    <row r="969" spans="1:12" x14ac:dyDescent="0.3">
      <c r="A969" s="3" t="s">
        <v>8685</v>
      </c>
      <c r="B969" s="3" t="s">
        <v>13</v>
      </c>
      <c r="C969" s="3">
        <v>223151</v>
      </c>
      <c r="D969" s="3">
        <v>25</v>
      </c>
      <c r="E969" s="3">
        <v>152</v>
      </c>
      <c r="F969" s="4">
        <v>4.3100000000000003E-31</v>
      </c>
      <c r="G969" s="3">
        <v>117.827</v>
      </c>
      <c r="H969" s="3" t="s">
        <v>1664</v>
      </c>
      <c r="I969" s="3" t="s">
        <v>1665</v>
      </c>
      <c r="J969" s="3" t="s">
        <v>16</v>
      </c>
      <c r="K969" s="3" t="s">
        <v>1666</v>
      </c>
      <c r="L969" s="3" t="s">
        <v>1667</v>
      </c>
    </row>
    <row r="970" spans="1:12" x14ac:dyDescent="0.3">
      <c r="A970" s="3" t="s">
        <v>8686</v>
      </c>
      <c r="B970" s="3" t="s">
        <v>13</v>
      </c>
      <c r="C970" s="3">
        <v>223095</v>
      </c>
      <c r="D970" s="3">
        <v>3</v>
      </c>
      <c r="E970" s="3">
        <v>343</v>
      </c>
      <c r="F970" s="4">
        <v>5.5437400000000003E-178</v>
      </c>
      <c r="G970" s="3">
        <v>496.363</v>
      </c>
      <c r="H970" s="3" t="s">
        <v>1655</v>
      </c>
      <c r="I970" s="3" t="s">
        <v>1656</v>
      </c>
      <c r="J970" s="3" t="s">
        <v>16</v>
      </c>
      <c r="K970" s="3" t="s">
        <v>1657</v>
      </c>
      <c r="L970" s="3" t="s">
        <v>1658</v>
      </c>
    </row>
    <row r="971" spans="1:12" x14ac:dyDescent="0.3">
      <c r="A971" s="3" t="s">
        <v>8687</v>
      </c>
      <c r="B971" s="3" t="s">
        <v>13</v>
      </c>
      <c r="C971" s="3">
        <v>224525</v>
      </c>
      <c r="D971" s="3">
        <v>3</v>
      </c>
      <c r="E971" s="3">
        <v>325</v>
      </c>
      <c r="F971" s="4">
        <v>4.0819499999999998E-90</v>
      </c>
      <c r="G971" s="3">
        <v>272.26</v>
      </c>
      <c r="H971" s="3" t="s">
        <v>1650</v>
      </c>
      <c r="I971" s="3" t="s">
        <v>1651</v>
      </c>
      <c r="J971" s="3" t="s">
        <v>16</v>
      </c>
      <c r="K971" s="3" t="s">
        <v>1652</v>
      </c>
      <c r="L971" s="3" t="s">
        <v>1653</v>
      </c>
    </row>
    <row r="972" spans="1:12" x14ac:dyDescent="0.3">
      <c r="A972" s="3" t="s">
        <v>8688</v>
      </c>
      <c r="B972" s="3" t="s">
        <v>13</v>
      </c>
      <c r="C972" s="3">
        <v>223710</v>
      </c>
      <c r="D972" s="3">
        <v>1</v>
      </c>
      <c r="E972" s="3">
        <v>218</v>
      </c>
      <c r="F972" s="4">
        <v>1.9035099999999999E-53</v>
      </c>
      <c r="G972" s="3">
        <v>171.07300000000001</v>
      </c>
      <c r="H972" s="3" t="s">
        <v>1646</v>
      </c>
      <c r="I972" s="3" t="s">
        <v>1647</v>
      </c>
      <c r="J972" s="3" t="s">
        <v>16</v>
      </c>
      <c r="K972" s="3" t="s">
        <v>236</v>
      </c>
      <c r="L972" s="3" t="s">
        <v>1648</v>
      </c>
    </row>
    <row r="973" spans="1:12" x14ac:dyDescent="0.3">
      <c r="A973" s="3" t="s">
        <v>8689</v>
      </c>
      <c r="B973" s="3" t="s">
        <v>13</v>
      </c>
      <c r="C973" s="3">
        <v>224471</v>
      </c>
      <c r="D973" s="3">
        <v>4</v>
      </c>
      <c r="E973" s="3">
        <v>753</v>
      </c>
      <c r="F973" s="3">
        <v>0</v>
      </c>
      <c r="G973" s="3">
        <v>912.10400000000004</v>
      </c>
      <c r="H973" s="3" t="s">
        <v>1641</v>
      </c>
      <c r="I973" s="3" t="s">
        <v>1642</v>
      </c>
      <c r="J973" s="3" t="s">
        <v>16</v>
      </c>
      <c r="K973" s="3" t="s">
        <v>1643</v>
      </c>
      <c r="L973" s="3" t="s">
        <v>1644</v>
      </c>
    </row>
    <row r="974" spans="1:12" x14ac:dyDescent="0.3">
      <c r="A974" s="3" t="s">
        <v>8690</v>
      </c>
      <c r="B974" s="3" t="s">
        <v>13</v>
      </c>
      <c r="C974" s="3">
        <v>223443</v>
      </c>
      <c r="D974" s="3">
        <v>11</v>
      </c>
      <c r="E974" s="3">
        <v>513</v>
      </c>
      <c r="F974" s="4">
        <v>1.1354E-130</v>
      </c>
      <c r="G974" s="3">
        <v>390.50599999999997</v>
      </c>
      <c r="H974" s="3" t="s">
        <v>872</v>
      </c>
      <c r="I974" s="3" t="s">
        <v>873</v>
      </c>
      <c r="J974" s="3" t="s">
        <v>16</v>
      </c>
      <c r="K974" s="3" t="s">
        <v>869</v>
      </c>
      <c r="L974" s="3" t="s">
        <v>874</v>
      </c>
    </row>
    <row r="975" spans="1:12" x14ac:dyDescent="0.3">
      <c r="A975" s="3" t="s">
        <v>8691</v>
      </c>
      <c r="B975" s="3" t="s">
        <v>13</v>
      </c>
      <c r="C975" s="3">
        <v>223443</v>
      </c>
      <c r="D975" s="3">
        <v>9</v>
      </c>
      <c r="E975" s="3">
        <v>498</v>
      </c>
      <c r="F975" s="4">
        <v>4.9635199999999998E-147</v>
      </c>
      <c r="G975" s="3">
        <v>431.72199999999998</v>
      </c>
      <c r="H975" s="3" t="s">
        <v>872</v>
      </c>
      <c r="I975" s="3" t="s">
        <v>873</v>
      </c>
      <c r="J975" s="3" t="s">
        <v>16</v>
      </c>
      <c r="K975" s="3" t="s">
        <v>869</v>
      </c>
      <c r="L975" s="3" t="s">
        <v>874</v>
      </c>
    </row>
    <row r="976" spans="1:12" x14ac:dyDescent="0.3">
      <c r="A976" s="3" t="s">
        <v>8692</v>
      </c>
      <c r="B976" s="3" t="s">
        <v>13</v>
      </c>
      <c r="C976" s="3">
        <v>223818</v>
      </c>
      <c r="D976" s="3">
        <v>1</v>
      </c>
      <c r="E976" s="3">
        <v>611</v>
      </c>
      <c r="F976" s="4">
        <v>5.0382799999999998E-55</v>
      </c>
      <c r="G976" s="3">
        <v>196.32</v>
      </c>
      <c r="H976" s="3" t="s">
        <v>1629</v>
      </c>
      <c r="I976" s="3" t="s">
        <v>1630</v>
      </c>
      <c r="J976" s="3" t="s">
        <v>16</v>
      </c>
      <c r="K976" s="3" t="s">
        <v>1631</v>
      </c>
      <c r="L976" s="3" t="s">
        <v>1632</v>
      </c>
    </row>
    <row r="977" spans="1:12" x14ac:dyDescent="0.3">
      <c r="A977" s="3" t="s">
        <v>8693</v>
      </c>
      <c r="B977" s="3" t="s">
        <v>13</v>
      </c>
      <c r="C977" s="3">
        <v>223674</v>
      </c>
      <c r="D977" s="3">
        <v>1</v>
      </c>
      <c r="E977" s="3">
        <v>318</v>
      </c>
      <c r="F977" s="4">
        <v>5.1803200000000001E-114</v>
      </c>
      <c r="G977" s="3">
        <v>332.14600000000002</v>
      </c>
      <c r="H977" s="3" t="s">
        <v>83</v>
      </c>
      <c r="I977" s="3" t="s">
        <v>84</v>
      </c>
      <c r="J977" s="3" t="s">
        <v>16</v>
      </c>
      <c r="K977" s="3" t="s">
        <v>85</v>
      </c>
      <c r="L977" s="3" t="s">
        <v>86</v>
      </c>
    </row>
    <row r="978" spans="1:12" x14ac:dyDescent="0.3">
      <c r="A978" s="3" t="s">
        <v>8694</v>
      </c>
      <c r="B978" s="3" t="s">
        <v>25</v>
      </c>
      <c r="C978" s="3">
        <v>224048</v>
      </c>
      <c r="D978" s="3">
        <v>4</v>
      </c>
      <c r="E978" s="3">
        <v>262</v>
      </c>
      <c r="F978" s="4">
        <v>7.0608899999999999E-125</v>
      </c>
      <c r="G978" s="3">
        <v>367.67200000000003</v>
      </c>
      <c r="H978" s="3" t="s">
        <v>97</v>
      </c>
      <c r="I978" s="3" t="s">
        <v>98</v>
      </c>
      <c r="J978" s="3" t="s">
        <v>99</v>
      </c>
      <c r="K978" s="3" t="s">
        <v>16</v>
      </c>
      <c r="L978" s="3" t="s">
        <v>100</v>
      </c>
    </row>
    <row r="979" spans="1:12" x14ac:dyDescent="0.3">
      <c r="A979" s="3" t="s">
        <v>8695</v>
      </c>
      <c r="B979" s="3" t="s">
        <v>13</v>
      </c>
      <c r="C979" s="3">
        <v>223521</v>
      </c>
      <c r="D979" s="3">
        <v>6</v>
      </c>
      <c r="E979" s="3">
        <v>319</v>
      </c>
      <c r="F979" s="4">
        <v>1.75542E-149</v>
      </c>
      <c r="G979" s="3">
        <v>423.13799999999998</v>
      </c>
      <c r="H979" s="3" t="s">
        <v>92</v>
      </c>
      <c r="I979" s="3" t="s">
        <v>93</v>
      </c>
      <c r="J979" s="3" t="s">
        <v>16</v>
      </c>
      <c r="K979" s="3" t="s">
        <v>94</v>
      </c>
      <c r="L979" s="3" t="s">
        <v>95</v>
      </c>
    </row>
    <row r="980" spans="1:12" x14ac:dyDescent="0.3">
      <c r="A980" s="3" t="s">
        <v>8696</v>
      </c>
      <c r="B980" s="3" t="s">
        <v>13</v>
      </c>
      <c r="C980" s="3">
        <v>223443</v>
      </c>
      <c r="D980" s="3">
        <v>138</v>
      </c>
      <c r="E980" s="3">
        <v>564</v>
      </c>
      <c r="F980" s="4">
        <v>9.8591E-73</v>
      </c>
      <c r="G980" s="3">
        <v>241.43299999999999</v>
      </c>
      <c r="H980" s="3" t="s">
        <v>872</v>
      </c>
      <c r="I980" s="3" t="s">
        <v>873</v>
      </c>
      <c r="J980" s="3" t="s">
        <v>16</v>
      </c>
      <c r="K980" s="3" t="s">
        <v>869</v>
      </c>
      <c r="L980" s="3" t="s">
        <v>874</v>
      </c>
    </row>
    <row r="981" spans="1:12" x14ac:dyDescent="0.3">
      <c r="A981" s="3" t="s">
        <v>8697</v>
      </c>
      <c r="B981" s="3" t="s">
        <v>13</v>
      </c>
      <c r="C981" s="3">
        <v>223790</v>
      </c>
      <c r="D981" s="3">
        <v>1</v>
      </c>
      <c r="E981" s="3">
        <v>98</v>
      </c>
      <c r="F981" s="4">
        <v>2.9846199999999997E-29</v>
      </c>
      <c r="G981" s="3">
        <v>100.786</v>
      </c>
      <c r="H981" s="3" t="s">
        <v>1619</v>
      </c>
      <c r="I981" s="3" t="s">
        <v>1620</v>
      </c>
      <c r="J981" s="3" t="s">
        <v>16</v>
      </c>
      <c r="K981" s="3" t="s">
        <v>1621</v>
      </c>
      <c r="L981" s="3" t="s">
        <v>1622</v>
      </c>
    </row>
    <row r="982" spans="1:12" x14ac:dyDescent="0.3">
      <c r="A982" s="3" t="s">
        <v>8698</v>
      </c>
      <c r="B982" s="3" t="s">
        <v>13</v>
      </c>
      <c r="C982" s="3">
        <v>223390</v>
      </c>
      <c r="D982" s="3">
        <v>14</v>
      </c>
      <c r="E982" s="3">
        <v>289</v>
      </c>
      <c r="F982" s="4">
        <v>1.5616E-128</v>
      </c>
      <c r="G982" s="3">
        <v>366.53</v>
      </c>
      <c r="H982" s="3" t="s">
        <v>1614</v>
      </c>
      <c r="I982" s="3" t="s">
        <v>1615</v>
      </c>
      <c r="J982" s="3" t="s">
        <v>16</v>
      </c>
      <c r="K982" s="3" t="s">
        <v>1616</v>
      </c>
      <c r="L982" s="3" t="s">
        <v>1617</v>
      </c>
    </row>
    <row r="983" spans="1:12" x14ac:dyDescent="0.3">
      <c r="A983" s="3" t="s">
        <v>8699</v>
      </c>
      <c r="B983" s="3" t="s">
        <v>25</v>
      </c>
      <c r="C983" s="3">
        <v>412558</v>
      </c>
      <c r="D983" s="3">
        <v>1</v>
      </c>
      <c r="E983" s="3">
        <v>247</v>
      </c>
      <c r="F983" s="4">
        <v>2.7110000000000001E-64</v>
      </c>
      <c r="G983" s="3">
        <v>201.86099999999999</v>
      </c>
      <c r="H983" s="3" t="s">
        <v>1606</v>
      </c>
      <c r="I983" s="3" t="s">
        <v>1607</v>
      </c>
      <c r="J983" s="3" t="s">
        <v>16</v>
      </c>
      <c r="K983" s="3" t="s">
        <v>16</v>
      </c>
      <c r="L983" s="3" t="s">
        <v>1608</v>
      </c>
    </row>
    <row r="984" spans="1:12" x14ac:dyDescent="0.3">
      <c r="A984" s="3" t="s">
        <v>8700</v>
      </c>
      <c r="B984" s="3" t="s">
        <v>25</v>
      </c>
      <c r="C984" s="3">
        <v>393450</v>
      </c>
      <c r="D984" s="3">
        <v>17</v>
      </c>
      <c r="E984" s="3">
        <v>197</v>
      </c>
      <c r="F984" s="4">
        <v>5.8588900000000002E-21</v>
      </c>
      <c r="G984" s="3">
        <v>92.466200000000001</v>
      </c>
      <c r="H984" s="3" t="s">
        <v>1206</v>
      </c>
      <c r="I984" s="3" t="s">
        <v>1600</v>
      </c>
      <c r="J984" s="3" t="s">
        <v>113</v>
      </c>
      <c r="K984" s="3" t="s">
        <v>16</v>
      </c>
      <c r="L984" s="3" t="s">
        <v>1207</v>
      </c>
    </row>
    <row r="985" spans="1:12" x14ac:dyDescent="0.3">
      <c r="A985" s="3" t="s">
        <v>8700</v>
      </c>
      <c r="B985" s="3" t="s">
        <v>13</v>
      </c>
      <c r="C985" s="3">
        <v>223546</v>
      </c>
      <c r="D985" s="3">
        <v>129</v>
      </c>
      <c r="E985" s="3">
        <v>296</v>
      </c>
      <c r="F985" s="3">
        <v>1.8641099999999999E-4</v>
      </c>
      <c r="G985" s="3">
        <v>41.945099999999996</v>
      </c>
      <c r="H985" s="3" t="s">
        <v>1601</v>
      </c>
      <c r="I985" s="3" t="s">
        <v>1602</v>
      </c>
      <c r="J985" s="3" t="s">
        <v>16</v>
      </c>
      <c r="K985" s="3" t="s">
        <v>1603</v>
      </c>
      <c r="L985" s="3" t="s">
        <v>1604</v>
      </c>
    </row>
    <row r="986" spans="1:12" x14ac:dyDescent="0.3">
      <c r="A986" s="3" t="s">
        <v>8701</v>
      </c>
      <c r="B986" s="3" t="s">
        <v>13</v>
      </c>
      <c r="C986" s="3">
        <v>224054</v>
      </c>
      <c r="D986" s="3">
        <v>8</v>
      </c>
      <c r="E986" s="3">
        <v>283</v>
      </c>
      <c r="F986" s="4">
        <v>8.6270400000000004E-66</v>
      </c>
      <c r="G986" s="3">
        <v>207.16</v>
      </c>
      <c r="H986" s="3" t="s">
        <v>1590</v>
      </c>
      <c r="I986" s="3" t="s">
        <v>1591</v>
      </c>
      <c r="J986" s="3" t="s">
        <v>16</v>
      </c>
      <c r="K986" s="3" t="s">
        <v>1592</v>
      </c>
      <c r="L986" s="3" t="s">
        <v>1593</v>
      </c>
    </row>
    <row r="987" spans="1:12" x14ac:dyDescent="0.3">
      <c r="A987" s="3" t="s">
        <v>8702</v>
      </c>
      <c r="B987" s="3" t="s">
        <v>13</v>
      </c>
      <c r="C987" s="3">
        <v>224588</v>
      </c>
      <c r="D987" s="3">
        <v>48</v>
      </c>
      <c r="E987" s="3">
        <v>781</v>
      </c>
      <c r="F987" s="4">
        <v>4.4517999999999997E-178</v>
      </c>
      <c r="G987" s="3">
        <v>532.88699999999994</v>
      </c>
      <c r="H987" s="3" t="s">
        <v>1581</v>
      </c>
      <c r="I987" s="3" t="s">
        <v>1582</v>
      </c>
      <c r="J987" s="3" t="s">
        <v>16</v>
      </c>
      <c r="K987" s="3" t="s">
        <v>1583</v>
      </c>
      <c r="L987" s="3" t="s">
        <v>1584</v>
      </c>
    </row>
    <row r="988" spans="1:12" x14ac:dyDescent="0.3">
      <c r="A988" s="3" t="s">
        <v>8703</v>
      </c>
      <c r="B988" s="3" t="s">
        <v>13</v>
      </c>
      <c r="C988" s="3">
        <v>224748</v>
      </c>
      <c r="D988" s="3">
        <v>1</v>
      </c>
      <c r="E988" s="3">
        <v>361</v>
      </c>
      <c r="F988" s="4">
        <v>1.1435799999999999E-42</v>
      </c>
      <c r="G988" s="3">
        <v>158.41300000000001</v>
      </c>
      <c r="H988" s="3" t="s">
        <v>1576</v>
      </c>
      <c r="I988" s="3" t="s">
        <v>1577</v>
      </c>
      <c r="J988" s="3" t="s">
        <v>16</v>
      </c>
      <c r="K988" s="3" t="s">
        <v>1578</v>
      </c>
      <c r="L988" s="3" t="s">
        <v>1579</v>
      </c>
    </row>
    <row r="989" spans="1:12" x14ac:dyDescent="0.3">
      <c r="A989" s="3" t="s">
        <v>8704</v>
      </c>
      <c r="B989" s="3" t="s">
        <v>13</v>
      </c>
      <c r="C989" s="3">
        <v>224111</v>
      </c>
      <c r="D989" s="3">
        <v>1</v>
      </c>
      <c r="E989" s="3">
        <v>483</v>
      </c>
      <c r="F989" s="3">
        <v>0</v>
      </c>
      <c r="G989" s="3">
        <v>816.05700000000002</v>
      </c>
      <c r="H989" s="3" t="s">
        <v>1669</v>
      </c>
      <c r="I989" s="3" t="s">
        <v>1670</v>
      </c>
      <c r="J989" s="3" t="s">
        <v>16</v>
      </c>
      <c r="K989" s="3" t="s">
        <v>1671</v>
      </c>
      <c r="L989" s="3" t="s">
        <v>1672</v>
      </c>
    </row>
    <row r="990" spans="1:12" x14ac:dyDescent="0.3">
      <c r="A990" s="3" t="s">
        <v>8705</v>
      </c>
      <c r="B990" s="3" t="s">
        <v>25</v>
      </c>
      <c r="C990" s="3">
        <v>421825</v>
      </c>
      <c r="D990" s="3">
        <v>154</v>
      </c>
      <c r="E990" s="3">
        <v>310</v>
      </c>
      <c r="F990" s="4">
        <v>1.2073799999999999E-47</v>
      </c>
      <c r="G990" s="3">
        <v>158.32</v>
      </c>
      <c r="H990" s="3" t="s">
        <v>1150</v>
      </c>
      <c r="I990" s="3" t="s">
        <v>1151</v>
      </c>
      <c r="J990" s="3" t="s">
        <v>16</v>
      </c>
      <c r="K990" s="3" t="s">
        <v>16</v>
      </c>
      <c r="L990" s="3" t="s">
        <v>1152</v>
      </c>
    </row>
    <row r="991" spans="1:12" x14ac:dyDescent="0.3">
      <c r="A991" s="3" t="s">
        <v>8706</v>
      </c>
      <c r="B991" s="3" t="s">
        <v>13</v>
      </c>
      <c r="C991" s="3">
        <v>223860</v>
      </c>
      <c r="D991" s="3">
        <v>13</v>
      </c>
      <c r="E991" s="3">
        <v>109</v>
      </c>
      <c r="F991" s="4">
        <v>4.3236100000000001E-16</v>
      </c>
      <c r="G991" s="3">
        <v>68.619100000000003</v>
      </c>
      <c r="H991" s="3" t="s">
        <v>1160</v>
      </c>
      <c r="I991" s="3" t="s">
        <v>1161</v>
      </c>
      <c r="J991" s="3" t="s">
        <v>113</v>
      </c>
      <c r="K991" s="3" t="s">
        <v>1162</v>
      </c>
      <c r="L991" s="3" t="s">
        <v>1163</v>
      </c>
    </row>
    <row r="992" spans="1:12" x14ac:dyDescent="0.3">
      <c r="A992" s="3" t="s">
        <v>8707</v>
      </c>
      <c r="B992" s="3" t="s">
        <v>13</v>
      </c>
      <c r="C992" s="3">
        <v>223147</v>
      </c>
      <c r="D992" s="3">
        <v>691</v>
      </c>
      <c r="E992" s="3">
        <v>1171</v>
      </c>
      <c r="F992" s="3">
        <v>0</v>
      </c>
      <c r="G992" s="3">
        <v>700.93200000000002</v>
      </c>
      <c r="H992" s="3" t="s">
        <v>1170</v>
      </c>
      <c r="I992" s="3" t="s">
        <v>1171</v>
      </c>
      <c r="J992" s="3" t="s">
        <v>16</v>
      </c>
      <c r="K992" s="3" t="s">
        <v>1172</v>
      </c>
      <c r="L992" s="3" t="s">
        <v>1173</v>
      </c>
    </row>
    <row r="993" spans="1:12" x14ac:dyDescent="0.3">
      <c r="A993" s="3" t="s">
        <v>8707</v>
      </c>
      <c r="B993" s="3" t="s">
        <v>13</v>
      </c>
      <c r="C993" s="3">
        <v>223145</v>
      </c>
      <c r="D993" s="3">
        <v>10</v>
      </c>
      <c r="E993" s="3">
        <v>374</v>
      </c>
      <c r="F993" s="4">
        <v>5.3112600000000003E-152</v>
      </c>
      <c r="G993" s="3">
        <v>466.815</v>
      </c>
      <c r="H993" s="3" t="s">
        <v>1174</v>
      </c>
      <c r="I993" s="3" t="s">
        <v>1175</v>
      </c>
      <c r="J993" s="3" t="s">
        <v>16</v>
      </c>
      <c r="K993" s="3" t="s">
        <v>1176</v>
      </c>
      <c r="L993" s="3" t="s">
        <v>1177</v>
      </c>
    </row>
    <row r="994" spans="1:12" x14ac:dyDescent="0.3">
      <c r="A994" s="3" t="s">
        <v>8707</v>
      </c>
      <c r="B994" s="3" t="s">
        <v>13</v>
      </c>
      <c r="C994" s="3">
        <v>223148</v>
      </c>
      <c r="D994" s="3">
        <v>1215</v>
      </c>
      <c r="E994" s="3">
        <v>1478</v>
      </c>
      <c r="F994" s="4">
        <v>4.15786E-110</v>
      </c>
      <c r="G994" s="3">
        <v>350.46600000000001</v>
      </c>
      <c r="H994" s="3" t="s">
        <v>1178</v>
      </c>
      <c r="I994" s="3" t="s">
        <v>1179</v>
      </c>
      <c r="J994" s="3" t="s">
        <v>16</v>
      </c>
      <c r="K994" s="3" t="s">
        <v>1180</v>
      </c>
      <c r="L994" s="3" t="s">
        <v>1181</v>
      </c>
    </row>
    <row r="995" spans="1:12" x14ac:dyDescent="0.3">
      <c r="A995" s="3" t="s">
        <v>8708</v>
      </c>
      <c r="B995" s="3" t="s">
        <v>13</v>
      </c>
      <c r="C995" s="3">
        <v>223567</v>
      </c>
      <c r="D995" s="3">
        <v>22</v>
      </c>
      <c r="E995" s="3">
        <v>473</v>
      </c>
      <c r="F995" s="4">
        <v>2.45259E-155</v>
      </c>
      <c r="G995" s="3">
        <v>449.04700000000003</v>
      </c>
      <c r="H995" s="3" t="s">
        <v>1183</v>
      </c>
      <c r="I995" s="3" t="s">
        <v>1184</v>
      </c>
      <c r="J995" s="3" t="s">
        <v>16</v>
      </c>
      <c r="K995" s="3" t="s">
        <v>1185</v>
      </c>
      <c r="L995" s="3" t="s">
        <v>1186</v>
      </c>
    </row>
    <row r="996" spans="1:12" x14ac:dyDescent="0.3">
      <c r="A996" s="3" t="s">
        <v>8709</v>
      </c>
      <c r="B996" s="3" t="s">
        <v>13</v>
      </c>
      <c r="C996" s="3">
        <v>223116</v>
      </c>
      <c r="D996" s="3">
        <v>8</v>
      </c>
      <c r="E996" s="3">
        <v>382</v>
      </c>
      <c r="F996" s="4">
        <v>4.8710399999999997E-48</v>
      </c>
      <c r="G996" s="3">
        <v>169.04900000000001</v>
      </c>
      <c r="H996" s="3" t="s">
        <v>1188</v>
      </c>
      <c r="I996" s="3" t="s">
        <v>1189</v>
      </c>
      <c r="J996" s="3" t="s">
        <v>16</v>
      </c>
      <c r="K996" s="3" t="s">
        <v>1190</v>
      </c>
      <c r="L996" s="3" t="s">
        <v>1191</v>
      </c>
    </row>
    <row r="997" spans="1:12" x14ac:dyDescent="0.3">
      <c r="A997" s="3" t="s">
        <v>8710</v>
      </c>
      <c r="B997" s="3" t="s">
        <v>13</v>
      </c>
      <c r="C997" s="3">
        <v>223116</v>
      </c>
      <c r="D997" s="3">
        <v>7</v>
      </c>
      <c r="E997" s="3">
        <v>390</v>
      </c>
      <c r="F997" s="4">
        <v>4.3510400000000004E-50</v>
      </c>
      <c r="G997" s="3">
        <v>174.44200000000001</v>
      </c>
      <c r="H997" s="3" t="s">
        <v>1188</v>
      </c>
      <c r="I997" s="3" t="s">
        <v>1189</v>
      </c>
      <c r="J997" s="3" t="s">
        <v>16</v>
      </c>
      <c r="K997" s="3" t="s">
        <v>1190</v>
      </c>
      <c r="L997" s="3" t="s">
        <v>1191</v>
      </c>
    </row>
    <row r="998" spans="1:12" x14ac:dyDescent="0.3">
      <c r="A998" s="3" t="s">
        <v>8711</v>
      </c>
      <c r="B998" s="3" t="s">
        <v>13</v>
      </c>
      <c r="C998" s="3">
        <v>224521</v>
      </c>
      <c r="D998" s="3">
        <v>1</v>
      </c>
      <c r="E998" s="3">
        <v>89</v>
      </c>
      <c r="F998" s="4">
        <v>1.9546200000000002E-15</v>
      </c>
      <c r="G998" s="3">
        <v>65.055599999999998</v>
      </c>
      <c r="H998" s="3" t="s">
        <v>1194</v>
      </c>
      <c r="I998" s="3" t="s">
        <v>1195</v>
      </c>
      <c r="J998" s="3" t="s">
        <v>16</v>
      </c>
      <c r="K998" s="3" t="s">
        <v>1196</v>
      </c>
      <c r="L998" s="3" t="s">
        <v>1197</v>
      </c>
    </row>
    <row r="999" spans="1:12" x14ac:dyDescent="0.3">
      <c r="A999" s="3" t="s">
        <v>8712</v>
      </c>
      <c r="B999" s="3" t="s">
        <v>13</v>
      </c>
      <c r="C999" s="3">
        <v>224867</v>
      </c>
      <c r="D999" s="3">
        <v>1</v>
      </c>
      <c r="E999" s="3">
        <v>156</v>
      </c>
      <c r="F999" s="4">
        <v>8.7965699999999997E-74</v>
      </c>
      <c r="G999" s="3">
        <v>218.31299999999999</v>
      </c>
      <c r="H999" s="3" t="s">
        <v>1199</v>
      </c>
      <c r="I999" s="3" t="s">
        <v>1200</v>
      </c>
      <c r="J999" s="3" t="s">
        <v>16</v>
      </c>
      <c r="K999" s="3" t="s">
        <v>1201</v>
      </c>
      <c r="L999" s="3" t="s">
        <v>1202</v>
      </c>
    </row>
    <row r="1000" spans="1:12" x14ac:dyDescent="0.3">
      <c r="A1000" s="3" t="s">
        <v>8713</v>
      </c>
      <c r="B1000" s="3" t="s">
        <v>13</v>
      </c>
      <c r="C1000" s="3">
        <v>225369</v>
      </c>
      <c r="D1000" s="3">
        <v>1</v>
      </c>
      <c r="E1000" s="3">
        <v>484</v>
      </c>
      <c r="F1000" s="4">
        <v>1.2840099999999999E-155</v>
      </c>
      <c r="G1000" s="3">
        <v>455.32400000000001</v>
      </c>
      <c r="H1000" s="3" t="s">
        <v>1204</v>
      </c>
      <c r="I1000" s="3" t="s">
        <v>1205</v>
      </c>
      <c r="J1000" s="3" t="s">
        <v>16</v>
      </c>
      <c r="K1000" s="3" t="s">
        <v>1206</v>
      </c>
      <c r="L1000" s="3" t="s">
        <v>1207</v>
      </c>
    </row>
    <row r="1001" spans="1:12" x14ac:dyDescent="0.3">
      <c r="A1001" s="3" t="s">
        <v>8714</v>
      </c>
      <c r="B1001" s="3" t="s">
        <v>25</v>
      </c>
      <c r="C1001" s="3">
        <v>413073</v>
      </c>
      <c r="D1001" s="3">
        <v>1</v>
      </c>
      <c r="E1001" s="3">
        <v>94</v>
      </c>
      <c r="F1001" s="4">
        <v>1.6733700000000001E-27</v>
      </c>
      <c r="G1001" s="3">
        <v>96.176400000000001</v>
      </c>
      <c r="H1001" s="3" t="s">
        <v>1209</v>
      </c>
      <c r="I1001" s="3" t="s">
        <v>1210</v>
      </c>
      <c r="J1001" s="3" t="s">
        <v>16</v>
      </c>
      <c r="K1001" s="3" t="s">
        <v>16</v>
      </c>
      <c r="L1001" s="3" t="s">
        <v>1211</v>
      </c>
    </row>
    <row r="1002" spans="1:12" x14ac:dyDescent="0.3">
      <c r="A1002" s="3" t="s">
        <v>8715</v>
      </c>
      <c r="B1002" s="3" t="s">
        <v>13</v>
      </c>
      <c r="C1002" s="3">
        <v>224051</v>
      </c>
      <c r="D1002" s="3">
        <v>5</v>
      </c>
      <c r="E1002" s="3">
        <v>244</v>
      </c>
      <c r="F1002" s="4">
        <v>1.1577300000000001E-135</v>
      </c>
      <c r="G1002" s="3">
        <v>381.08499999999998</v>
      </c>
      <c r="H1002" s="3" t="s">
        <v>141</v>
      </c>
      <c r="I1002" s="3" t="s">
        <v>142</v>
      </c>
      <c r="J1002" s="3" t="s">
        <v>16</v>
      </c>
      <c r="K1002" s="3" t="s">
        <v>143</v>
      </c>
      <c r="L1002" s="3" t="s">
        <v>144</v>
      </c>
    </row>
    <row r="1003" spans="1:12" x14ac:dyDescent="0.3">
      <c r="A1003" s="3" t="s">
        <v>8716</v>
      </c>
      <c r="B1003" s="3" t="s">
        <v>13</v>
      </c>
      <c r="C1003" s="3">
        <v>223836</v>
      </c>
      <c r="D1003" s="3">
        <v>280</v>
      </c>
      <c r="E1003" s="3">
        <v>501</v>
      </c>
      <c r="F1003" s="4">
        <v>4.4490700000000003E-81</v>
      </c>
      <c r="G1003" s="3">
        <v>251.655</v>
      </c>
      <c r="H1003" s="3" t="s">
        <v>136</v>
      </c>
      <c r="I1003" s="3" t="s">
        <v>137</v>
      </c>
      <c r="J1003" s="3" t="s">
        <v>16</v>
      </c>
      <c r="K1003" s="3" t="s">
        <v>90</v>
      </c>
      <c r="L1003" s="3" t="s">
        <v>138</v>
      </c>
    </row>
    <row r="1004" spans="1:12" x14ac:dyDescent="0.3">
      <c r="A1004" s="3" t="s">
        <v>8716</v>
      </c>
      <c r="B1004" s="3" t="s">
        <v>13</v>
      </c>
      <c r="C1004" s="3">
        <v>223904</v>
      </c>
      <c r="D1004" s="3">
        <v>23</v>
      </c>
      <c r="E1004" s="3">
        <v>252</v>
      </c>
      <c r="F1004" s="4">
        <v>1.3002499999999999E-30</v>
      </c>
      <c r="G1004" s="3">
        <v>120.108</v>
      </c>
      <c r="H1004" s="3" t="s">
        <v>146</v>
      </c>
      <c r="I1004" s="3" t="s">
        <v>147</v>
      </c>
      <c r="J1004" s="3" t="s">
        <v>16</v>
      </c>
      <c r="K1004" s="3" t="s">
        <v>148</v>
      </c>
      <c r="L1004" s="3" t="s">
        <v>149</v>
      </c>
    </row>
    <row r="1005" spans="1:12" x14ac:dyDescent="0.3">
      <c r="A1005" s="3" t="s">
        <v>8717</v>
      </c>
      <c r="B1005" s="3" t="s">
        <v>13</v>
      </c>
      <c r="C1005" s="3">
        <v>224879</v>
      </c>
      <c r="D1005" s="3">
        <v>1</v>
      </c>
      <c r="E1005" s="3">
        <v>274</v>
      </c>
      <c r="F1005" s="4">
        <v>2.3524799999999999E-89</v>
      </c>
      <c r="G1005" s="3">
        <v>266.36099999999999</v>
      </c>
      <c r="H1005" s="3" t="s">
        <v>1215</v>
      </c>
      <c r="I1005" s="3" t="s">
        <v>1216</v>
      </c>
      <c r="J1005" s="3" t="s">
        <v>16</v>
      </c>
      <c r="K1005" s="3" t="s">
        <v>1217</v>
      </c>
      <c r="L1005" s="3" t="s">
        <v>1218</v>
      </c>
    </row>
    <row r="1006" spans="1:12" x14ac:dyDescent="0.3">
      <c r="A1006" s="3" t="s">
        <v>8718</v>
      </c>
      <c r="B1006" s="3" t="s">
        <v>13</v>
      </c>
      <c r="C1006" s="3">
        <v>223702</v>
      </c>
      <c r="D1006" s="3">
        <v>1</v>
      </c>
      <c r="E1006" s="3">
        <v>168</v>
      </c>
      <c r="F1006" s="4">
        <v>3.7267800000000001E-40</v>
      </c>
      <c r="G1006" s="3">
        <v>133.369</v>
      </c>
      <c r="H1006" s="3" t="s">
        <v>1225</v>
      </c>
      <c r="I1006" s="3" t="s">
        <v>1226</v>
      </c>
      <c r="J1006" s="3" t="s">
        <v>16</v>
      </c>
      <c r="K1006" s="3" t="s">
        <v>1227</v>
      </c>
      <c r="L1006" s="3" t="s">
        <v>1228</v>
      </c>
    </row>
    <row r="1007" spans="1:12" x14ac:dyDescent="0.3">
      <c r="A1007" s="3" t="s">
        <v>8719</v>
      </c>
      <c r="B1007" s="3" t="s">
        <v>13</v>
      </c>
      <c r="C1007" s="3">
        <v>224393</v>
      </c>
      <c r="D1007" s="3">
        <v>1</v>
      </c>
      <c r="E1007" s="3">
        <v>66</v>
      </c>
      <c r="F1007" s="4">
        <v>1.54789E-24</v>
      </c>
      <c r="G1007" s="3">
        <v>86.117599999999996</v>
      </c>
      <c r="H1007" s="3" t="s">
        <v>1245</v>
      </c>
      <c r="I1007" s="3" t="s">
        <v>1246</v>
      </c>
      <c r="J1007" s="3" t="s">
        <v>16</v>
      </c>
      <c r="K1007" s="3" t="s">
        <v>59</v>
      </c>
      <c r="L1007" s="3" t="s">
        <v>1247</v>
      </c>
    </row>
    <row r="1008" spans="1:12" x14ac:dyDescent="0.3">
      <c r="A1008" s="3" t="s">
        <v>8720</v>
      </c>
      <c r="B1008" s="3" t="s">
        <v>13</v>
      </c>
      <c r="C1008" s="3">
        <v>223523</v>
      </c>
      <c r="D1008" s="3">
        <v>4</v>
      </c>
      <c r="E1008" s="3">
        <v>426</v>
      </c>
      <c r="F1008" s="4">
        <v>3.5902400000000002E-85</v>
      </c>
      <c r="G1008" s="3">
        <v>266.78100000000001</v>
      </c>
      <c r="H1008" s="3" t="s">
        <v>1249</v>
      </c>
      <c r="I1008" s="3" t="s">
        <v>1250</v>
      </c>
      <c r="J1008" s="3" t="s">
        <v>16</v>
      </c>
      <c r="K1008" s="3" t="s">
        <v>1251</v>
      </c>
      <c r="L1008" s="3" t="s">
        <v>1252</v>
      </c>
    </row>
    <row r="1009" spans="1:12" x14ac:dyDescent="0.3">
      <c r="A1009" s="3" t="s">
        <v>8721</v>
      </c>
      <c r="B1009" s="3" t="s">
        <v>25</v>
      </c>
      <c r="C1009" s="3">
        <v>225333</v>
      </c>
      <c r="D1009" s="3">
        <v>4</v>
      </c>
      <c r="E1009" s="3">
        <v>347</v>
      </c>
      <c r="F1009" s="4">
        <v>1.3680799999999999E-113</v>
      </c>
      <c r="G1009" s="3">
        <v>333.928</v>
      </c>
      <c r="H1009" s="3" t="s">
        <v>1254</v>
      </c>
      <c r="I1009" s="3" t="s">
        <v>1255</v>
      </c>
      <c r="J1009" s="3" t="s">
        <v>16</v>
      </c>
      <c r="K1009" s="3" t="s">
        <v>16</v>
      </c>
      <c r="L1009" s="3" t="s">
        <v>1256</v>
      </c>
    </row>
    <row r="1010" spans="1:12" x14ac:dyDescent="0.3">
      <c r="A1010" s="3" t="s">
        <v>8722</v>
      </c>
      <c r="B1010" s="3" t="s">
        <v>25</v>
      </c>
      <c r="C1010" s="3">
        <v>420113</v>
      </c>
      <c r="D1010" s="3">
        <v>17</v>
      </c>
      <c r="E1010" s="3">
        <v>191</v>
      </c>
      <c r="F1010" s="4">
        <v>9.9562499999999995E-21</v>
      </c>
      <c r="G1010" s="3">
        <v>85.423500000000004</v>
      </c>
      <c r="H1010" s="3" t="s">
        <v>1258</v>
      </c>
      <c r="I1010" s="3" t="s">
        <v>1259</v>
      </c>
      <c r="J1010" s="3" t="s">
        <v>16</v>
      </c>
      <c r="K1010" s="3" t="s">
        <v>16</v>
      </c>
      <c r="L1010" s="3" t="s">
        <v>1260</v>
      </c>
    </row>
    <row r="1011" spans="1:12" x14ac:dyDescent="0.3">
      <c r="A1011" s="3" t="s">
        <v>8723</v>
      </c>
      <c r="B1011" s="3" t="s">
        <v>13</v>
      </c>
      <c r="C1011" s="3">
        <v>223959</v>
      </c>
      <c r="D1011" s="3">
        <v>5</v>
      </c>
      <c r="E1011" s="3">
        <v>249</v>
      </c>
      <c r="F1011" s="4">
        <v>2.8063499999999999E-74</v>
      </c>
      <c r="G1011" s="3">
        <v>226.62299999999999</v>
      </c>
      <c r="H1011" s="3" t="s">
        <v>721</v>
      </c>
      <c r="I1011" s="3" t="s">
        <v>722</v>
      </c>
      <c r="J1011" s="3" t="s">
        <v>16</v>
      </c>
      <c r="K1011" s="3" t="s">
        <v>621</v>
      </c>
      <c r="L1011" s="3" t="s">
        <v>723</v>
      </c>
    </row>
    <row r="1012" spans="1:12" x14ac:dyDescent="0.3">
      <c r="A1012" s="3" t="s">
        <v>8724</v>
      </c>
      <c r="B1012" s="3" t="s">
        <v>13</v>
      </c>
      <c r="C1012" s="3">
        <v>223769</v>
      </c>
      <c r="D1012" s="3">
        <v>6</v>
      </c>
      <c r="E1012" s="3">
        <v>292</v>
      </c>
      <c r="F1012" s="4">
        <v>6.77742E-12</v>
      </c>
      <c r="G1012" s="3">
        <v>64.502499999999998</v>
      </c>
      <c r="H1012" s="3" t="s">
        <v>1273</v>
      </c>
      <c r="I1012" s="3" t="s">
        <v>1274</v>
      </c>
      <c r="J1012" s="3" t="s">
        <v>16</v>
      </c>
      <c r="K1012" s="3" t="s">
        <v>1275</v>
      </c>
      <c r="L1012" s="3" t="s">
        <v>1276</v>
      </c>
    </row>
    <row r="1013" spans="1:12" x14ac:dyDescent="0.3">
      <c r="A1013" s="3" t="s">
        <v>8725</v>
      </c>
      <c r="B1013" s="3" t="s">
        <v>25</v>
      </c>
      <c r="C1013" s="3">
        <v>223532</v>
      </c>
      <c r="D1013" s="3">
        <v>63</v>
      </c>
      <c r="E1013" s="3">
        <v>157</v>
      </c>
      <c r="F1013" s="3">
        <v>3.1465299999999998E-3</v>
      </c>
      <c r="G1013" s="3">
        <v>36.513100000000001</v>
      </c>
      <c r="H1013" s="3" t="s">
        <v>846</v>
      </c>
      <c r="I1013" s="3" t="s">
        <v>847</v>
      </c>
      <c r="J1013" s="3" t="s">
        <v>99</v>
      </c>
      <c r="K1013" s="3" t="s">
        <v>16</v>
      </c>
      <c r="L1013" s="3" t="s">
        <v>848</v>
      </c>
    </row>
    <row r="1014" spans="1:12" x14ac:dyDescent="0.3">
      <c r="A1014" s="3" t="s">
        <v>8726</v>
      </c>
      <c r="B1014" s="3" t="s">
        <v>25</v>
      </c>
      <c r="C1014" s="3">
        <v>419699</v>
      </c>
      <c r="D1014" s="3">
        <v>1</v>
      </c>
      <c r="E1014" s="3">
        <v>165</v>
      </c>
      <c r="F1014" s="4">
        <v>5.8471600000000002E-60</v>
      </c>
      <c r="G1014" s="3">
        <v>184.245</v>
      </c>
      <c r="H1014" s="3" t="s">
        <v>1282</v>
      </c>
      <c r="I1014" s="3" t="s">
        <v>1283</v>
      </c>
      <c r="J1014" s="3" t="s">
        <v>16</v>
      </c>
      <c r="K1014" s="3" t="s">
        <v>16</v>
      </c>
      <c r="L1014" s="3" t="s">
        <v>1284</v>
      </c>
    </row>
    <row r="1015" spans="1:12" x14ac:dyDescent="0.3">
      <c r="A1015" s="3" t="s">
        <v>8727</v>
      </c>
      <c r="B1015" s="3" t="s">
        <v>13</v>
      </c>
      <c r="C1015" s="3">
        <v>223599</v>
      </c>
      <c r="D1015" s="3">
        <v>4</v>
      </c>
      <c r="E1015" s="3">
        <v>882</v>
      </c>
      <c r="F1015" s="3">
        <v>0</v>
      </c>
      <c r="G1015" s="3">
        <v>1394.67</v>
      </c>
      <c r="H1015" s="3" t="s">
        <v>1286</v>
      </c>
      <c r="I1015" s="3" t="s">
        <v>1287</v>
      </c>
      <c r="J1015" s="3" t="s">
        <v>16</v>
      </c>
      <c r="K1015" s="3" t="s">
        <v>274</v>
      </c>
      <c r="L1015" s="3" t="s">
        <v>1288</v>
      </c>
    </row>
    <row r="1016" spans="1:12" x14ac:dyDescent="0.3">
      <c r="A1016" s="3" t="s">
        <v>8728</v>
      </c>
      <c r="B1016" s="3" t="s">
        <v>25</v>
      </c>
      <c r="C1016" s="3">
        <v>422954</v>
      </c>
      <c r="D1016" s="3">
        <v>669</v>
      </c>
      <c r="E1016" s="3">
        <v>819</v>
      </c>
      <c r="F1016" s="4">
        <v>1.51778E-37</v>
      </c>
      <c r="G1016" s="3">
        <v>140.66300000000001</v>
      </c>
      <c r="H1016" s="3" t="s">
        <v>1781</v>
      </c>
      <c r="I1016" s="3" t="s">
        <v>1782</v>
      </c>
      <c r="J1016" s="3" t="s">
        <v>99</v>
      </c>
      <c r="K1016" s="3" t="s">
        <v>16</v>
      </c>
      <c r="L1016" s="3" t="s">
        <v>1783</v>
      </c>
    </row>
    <row r="1017" spans="1:12" x14ac:dyDescent="0.3">
      <c r="A1017" s="3" t="s">
        <v>8729</v>
      </c>
      <c r="B1017" s="3" t="s">
        <v>13</v>
      </c>
      <c r="C1017" s="3">
        <v>223989</v>
      </c>
      <c r="D1017" s="3">
        <v>209</v>
      </c>
      <c r="E1017" s="3">
        <v>603</v>
      </c>
      <c r="F1017" s="4">
        <v>2.7086899999999999E-85</v>
      </c>
      <c r="G1017" s="3">
        <v>281.25</v>
      </c>
      <c r="H1017" s="3" t="s">
        <v>1290</v>
      </c>
      <c r="I1017" s="3" t="s">
        <v>1291</v>
      </c>
      <c r="J1017" s="3" t="s">
        <v>16</v>
      </c>
      <c r="K1017" s="3" t="s">
        <v>1292</v>
      </c>
      <c r="L1017" s="3" t="s">
        <v>1293</v>
      </c>
    </row>
    <row r="1018" spans="1:12" x14ac:dyDescent="0.3">
      <c r="A1018" s="3" t="s">
        <v>8729</v>
      </c>
      <c r="B1018" s="3" t="s">
        <v>25</v>
      </c>
      <c r="C1018" s="3">
        <v>417682</v>
      </c>
      <c r="D1018" s="3">
        <v>9</v>
      </c>
      <c r="E1018" s="3">
        <v>193</v>
      </c>
      <c r="F1018" s="4">
        <v>1.2816600000000001E-38</v>
      </c>
      <c r="G1018" s="3">
        <v>142.55099999999999</v>
      </c>
      <c r="H1018" s="3" t="s">
        <v>1294</v>
      </c>
      <c r="I1018" s="3" t="s">
        <v>1295</v>
      </c>
      <c r="J1018" s="3" t="s">
        <v>16</v>
      </c>
      <c r="K1018" s="3" t="s">
        <v>16</v>
      </c>
      <c r="L1018" s="3" t="s">
        <v>1296</v>
      </c>
    </row>
    <row r="1019" spans="1:12" x14ac:dyDescent="0.3">
      <c r="A1019" s="3" t="s">
        <v>8730</v>
      </c>
      <c r="B1019" s="3" t="s">
        <v>25</v>
      </c>
      <c r="C1019" s="3">
        <v>223637</v>
      </c>
      <c r="D1019" s="3">
        <v>1</v>
      </c>
      <c r="E1019" s="3">
        <v>170</v>
      </c>
      <c r="F1019" s="4">
        <v>6.74657E-18</v>
      </c>
      <c r="G1019" s="3">
        <v>76.159899999999993</v>
      </c>
      <c r="H1019" s="3" t="s">
        <v>1298</v>
      </c>
      <c r="I1019" s="3" t="s">
        <v>1299</v>
      </c>
      <c r="J1019" s="3" t="s">
        <v>16</v>
      </c>
      <c r="K1019" s="3" t="s">
        <v>16</v>
      </c>
      <c r="L1019" s="3" t="s">
        <v>1300</v>
      </c>
    </row>
    <row r="1020" spans="1:12" x14ac:dyDescent="0.3">
      <c r="A1020" s="3" t="s">
        <v>8731</v>
      </c>
      <c r="B1020" s="3" t="s">
        <v>13</v>
      </c>
      <c r="C1020" s="3">
        <v>223813</v>
      </c>
      <c r="D1020" s="3">
        <v>1</v>
      </c>
      <c r="E1020" s="3">
        <v>181</v>
      </c>
      <c r="F1020" s="4">
        <v>1.69361E-75</v>
      </c>
      <c r="G1020" s="3">
        <v>224.797</v>
      </c>
      <c r="H1020" s="3" t="s">
        <v>1303</v>
      </c>
      <c r="I1020" s="3" t="s">
        <v>1304</v>
      </c>
      <c r="J1020" s="3" t="s">
        <v>16</v>
      </c>
      <c r="K1020" s="3" t="s">
        <v>501</v>
      </c>
      <c r="L1020" s="3" t="s">
        <v>1305</v>
      </c>
    </row>
    <row r="1021" spans="1:12" x14ac:dyDescent="0.3">
      <c r="A1021" s="3" t="s">
        <v>8732</v>
      </c>
      <c r="B1021" s="3" t="s">
        <v>13</v>
      </c>
      <c r="C1021" s="3">
        <v>223741</v>
      </c>
      <c r="D1021" s="3">
        <v>5</v>
      </c>
      <c r="E1021" s="3">
        <v>159</v>
      </c>
      <c r="F1021" s="4">
        <v>1.68424E-68</v>
      </c>
      <c r="G1021" s="3">
        <v>204.708</v>
      </c>
      <c r="H1021" s="3" t="s">
        <v>1307</v>
      </c>
      <c r="I1021" s="3" t="s">
        <v>1308</v>
      </c>
      <c r="J1021" s="3" t="s">
        <v>16</v>
      </c>
      <c r="K1021" s="3" t="s">
        <v>274</v>
      </c>
      <c r="L1021" s="3" t="s">
        <v>1309</v>
      </c>
    </row>
    <row r="1022" spans="1:12" x14ac:dyDescent="0.3">
      <c r="A1022" s="3" t="s">
        <v>8733</v>
      </c>
      <c r="B1022" s="3" t="s">
        <v>13</v>
      </c>
      <c r="C1022" s="3">
        <v>224584</v>
      </c>
      <c r="D1022" s="3">
        <v>25</v>
      </c>
      <c r="E1022" s="3">
        <v>182</v>
      </c>
      <c r="F1022" s="4">
        <v>1.24924E-32</v>
      </c>
      <c r="G1022" s="3">
        <v>115.045</v>
      </c>
      <c r="H1022" s="3" t="s">
        <v>1018</v>
      </c>
      <c r="I1022" s="3" t="s">
        <v>1019</v>
      </c>
      <c r="J1022" s="3" t="s">
        <v>16</v>
      </c>
      <c r="K1022" s="3" t="s">
        <v>1020</v>
      </c>
      <c r="L1022" s="3" t="s">
        <v>1021</v>
      </c>
    </row>
    <row r="1023" spans="1:12" x14ac:dyDescent="0.3">
      <c r="A1023" s="3" t="s">
        <v>8734</v>
      </c>
      <c r="B1023" s="3" t="s">
        <v>13</v>
      </c>
      <c r="C1023" s="3">
        <v>223808</v>
      </c>
      <c r="D1023" s="3">
        <v>1</v>
      </c>
      <c r="E1023" s="3">
        <v>440</v>
      </c>
      <c r="F1023" s="4">
        <v>2.9161299999999999E-66</v>
      </c>
      <c r="G1023" s="3">
        <v>220.797</v>
      </c>
      <c r="H1023" s="3" t="s">
        <v>68</v>
      </c>
      <c r="I1023" s="3" t="s">
        <v>69</v>
      </c>
      <c r="J1023" s="3" t="s">
        <v>16</v>
      </c>
      <c r="K1023" s="3" t="s">
        <v>70</v>
      </c>
      <c r="L1023" s="3" t="s">
        <v>71</v>
      </c>
    </row>
    <row r="1024" spans="1:12" x14ac:dyDescent="0.3">
      <c r="A1024" s="3" t="s">
        <v>8735</v>
      </c>
      <c r="B1024" s="3" t="s">
        <v>25</v>
      </c>
      <c r="C1024" s="3">
        <v>415819</v>
      </c>
      <c r="D1024" s="3">
        <v>16</v>
      </c>
      <c r="E1024" s="3">
        <v>129</v>
      </c>
      <c r="F1024" s="4">
        <v>3.6816399999999999E-44</v>
      </c>
      <c r="G1024" s="3">
        <v>144.91900000000001</v>
      </c>
      <c r="H1024" s="3" t="s">
        <v>1323</v>
      </c>
      <c r="I1024" s="3" t="s">
        <v>1324</v>
      </c>
      <c r="J1024" s="3" t="s">
        <v>16</v>
      </c>
      <c r="K1024" s="3" t="s">
        <v>16</v>
      </c>
      <c r="L1024" s="3" t="s">
        <v>1325</v>
      </c>
    </row>
    <row r="1025" spans="1:12" x14ac:dyDescent="0.3">
      <c r="A1025" s="3" t="s">
        <v>8736</v>
      </c>
      <c r="B1025" s="3" t="s">
        <v>13</v>
      </c>
      <c r="C1025" s="3">
        <v>223890</v>
      </c>
      <c r="D1025" s="3">
        <v>2</v>
      </c>
      <c r="E1025" s="3">
        <v>351</v>
      </c>
      <c r="F1025" s="3">
        <v>0</v>
      </c>
      <c r="G1025" s="3">
        <v>536.51099999999997</v>
      </c>
      <c r="H1025" s="3" t="s">
        <v>1327</v>
      </c>
      <c r="I1025" s="3" t="s">
        <v>1328</v>
      </c>
      <c r="J1025" s="3" t="s">
        <v>16</v>
      </c>
      <c r="K1025" s="3" t="s">
        <v>1329</v>
      </c>
      <c r="L1025" s="3" t="s">
        <v>1330</v>
      </c>
    </row>
    <row r="1026" spans="1:12" x14ac:dyDescent="0.3">
      <c r="A1026" s="3" t="s">
        <v>8737</v>
      </c>
      <c r="B1026" s="3" t="s">
        <v>13</v>
      </c>
      <c r="C1026" s="3">
        <v>223527</v>
      </c>
      <c r="D1026" s="3">
        <v>1</v>
      </c>
      <c r="E1026" s="3">
        <v>183</v>
      </c>
      <c r="F1026" s="4">
        <v>4.6934499999999997E-86</v>
      </c>
      <c r="G1026" s="3">
        <v>251.387</v>
      </c>
      <c r="H1026" s="3" t="s">
        <v>1332</v>
      </c>
      <c r="I1026" s="3" t="s">
        <v>1333</v>
      </c>
      <c r="J1026" s="3" t="s">
        <v>16</v>
      </c>
      <c r="K1026" s="3" t="s">
        <v>1334</v>
      </c>
      <c r="L1026" s="3" t="s">
        <v>1335</v>
      </c>
    </row>
    <row r="1027" spans="1:12" x14ac:dyDescent="0.3">
      <c r="A1027" s="3" t="s">
        <v>8738</v>
      </c>
      <c r="B1027" s="3" t="s">
        <v>25</v>
      </c>
      <c r="C1027" s="3">
        <v>226160</v>
      </c>
      <c r="D1027" s="3">
        <v>1</v>
      </c>
      <c r="E1027" s="3">
        <v>508</v>
      </c>
      <c r="F1027" s="3">
        <v>0</v>
      </c>
      <c r="G1027" s="3">
        <v>810.13499999999999</v>
      </c>
      <c r="H1027" s="3" t="s">
        <v>1337</v>
      </c>
      <c r="I1027" s="3" t="s">
        <v>1338</v>
      </c>
      <c r="J1027" s="3" t="s">
        <v>16</v>
      </c>
      <c r="K1027" s="3" t="s">
        <v>16</v>
      </c>
      <c r="L1027" s="3" t="s">
        <v>1339</v>
      </c>
    </row>
    <row r="1028" spans="1:12" x14ac:dyDescent="0.3">
      <c r="A1028" s="3" t="s">
        <v>8739</v>
      </c>
      <c r="B1028" s="3" t="s">
        <v>25</v>
      </c>
      <c r="C1028" s="3">
        <v>416317</v>
      </c>
      <c r="D1028" s="3">
        <v>1</v>
      </c>
      <c r="E1028" s="3">
        <v>214</v>
      </c>
      <c r="F1028" s="4">
        <v>5.3705999999999997E-74</v>
      </c>
      <c r="G1028" s="3">
        <v>223.55500000000001</v>
      </c>
      <c r="H1028" s="3" t="s">
        <v>1341</v>
      </c>
      <c r="I1028" s="3" t="s">
        <v>1342</v>
      </c>
      <c r="J1028" s="3" t="s">
        <v>16</v>
      </c>
      <c r="K1028" s="3" t="s">
        <v>16</v>
      </c>
      <c r="L1028" s="3" t="s">
        <v>1343</v>
      </c>
    </row>
    <row r="1029" spans="1:12" x14ac:dyDescent="0.3">
      <c r="A1029" s="3" t="s">
        <v>8740</v>
      </c>
      <c r="B1029" s="3" t="s">
        <v>25</v>
      </c>
      <c r="C1029" s="3">
        <v>412922</v>
      </c>
      <c r="D1029" s="3">
        <v>1</v>
      </c>
      <c r="E1029" s="3">
        <v>126</v>
      </c>
      <c r="F1029" s="4">
        <v>8.0624000000000001E-12</v>
      </c>
      <c r="G1029" s="3">
        <v>58.122</v>
      </c>
      <c r="H1029" s="3" t="s">
        <v>1345</v>
      </c>
      <c r="I1029" s="3" t="s">
        <v>1346</v>
      </c>
      <c r="J1029" s="3" t="s">
        <v>16</v>
      </c>
      <c r="K1029" s="3" t="s">
        <v>16</v>
      </c>
      <c r="L1029" s="3" t="s">
        <v>1347</v>
      </c>
    </row>
    <row r="1030" spans="1:12" x14ac:dyDescent="0.3">
      <c r="A1030" s="3" t="s">
        <v>8741</v>
      </c>
      <c r="B1030" s="3" t="s">
        <v>25</v>
      </c>
      <c r="C1030" s="3">
        <v>412419</v>
      </c>
      <c r="D1030" s="3">
        <v>1</v>
      </c>
      <c r="E1030" s="3">
        <v>200</v>
      </c>
      <c r="F1030" s="4">
        <v>2.7813900000000002E-99</v>
      </c>
      <c r="G1030" s="3">
        <v>285.85500000000002</v>
      </c>
      <c r="H1030" s="3" t="s">
        <v>1353</v>
      </c>
      <c r="I1030" s="3" t="s">
        <v>1354</v>
      </c>
      <c r="J1030" s="3" t="s">
        <v>16</v>
      </c>
      <c r="K1030" s="3" t="s">
        <v>16</v>
      </c>
      <c r="L1030" s="3" t="s">
        <v>1355</v>
      </c>
    </row>
    <row r="1031" spans="1:12" x14ac:dyDescent="0.3">
      <c r="A1031" s="3" t="s">
        <v>8742</v>
      </c>
      <c r="B1031" s="3" t="s">
        <v>13</v>
      </c>
      <c r="C1031" s="3">
        <v>224826</v>
      </c>
      <c r="D1031" s="3">
        <v>20</v>
      </c>
      <c r="E1031" s="3">
        <v>447</v>
      </c>
      <c r="F1031" s="4">
        <v>1.41279E-116</v>
      </c>
      <c r="G1031" s="3">
        <v>347.35</v>
      </c>
      <c r="H1031" s="3" t="s">
        <v>1357</v>
      </c>
      <c r="I1031" s="3" t="s">
        <v>1358</v>
      </c>
      <c r="J1031" s="3" t="s">
        <v>16</v>
      </c>
      <c r="K1031" s="3" t="s">
        <v>1359</v>
      </c>
      <c r="L1031" s="3" t="s">
        <v>1360</v>
      </c>
    </row>
    <row r="1032" spans="1:12" x14ac:dyDescent="0.3">
      <c r="A1032" s="3" t="s">
        <v>8743</v>
      </c>
      <c r="B1032" s="3" t="s">
        <v>13</v>
      </c>
      <c r="C1032" s="3">
        <v>223518</v>
      </c>
      <c r="D1032" s="3">
        <v>34</v>
      </c>
      <c r="E1032" s="3">
        <v>642</v>
      </c>
      <c r="F1032" s="3">
        <v>0</v>
      </c>
      <c r="G1032" s="3">
        <v>843.46</v>
      </c>
      <c r="H1032" s="3" t="s">
        <v>1367</v>
      </c>
      <c r="I1032" s="3" t="s">
        <v>1368</v>
      </c>
      <c r="J1032" s="3" t="s">
        <v>16</v>
      </c>
      <c r="K1032" s="3" t="s">
        <v>1369</v>
      </c>
      <c r="L1032" s="3" t="s">
        <v>1370</v>
      </c>
    </row>
    <row r="1033" spans="1:12" x14ac:dyDescent="0.3">
      <c r="A1033" s="3" t="s">
        <v>8744</v>
      </c>
      <c r="B1033" s="3" t="s">
        <v>13</v>
      </c>
      <c r="C1033" s="3">
        <v>223269</v>
      </c>
      <c r="D1033" s="3">
        <v>1</v>
      </c>
      <c r="E1033" s="3">
        <v>293</v>
      </c>
      <c r="F1033" s="4">
        <v>3.21492E-143</v>
      </c>
      <c r="G1033" s="3">
        <v>404.24599999999998</v>
      </c>
      <c r="H1033" s="3" t="s">
        <v>1372</v>
      </c>
      <c r="I1033" s="3" t="s">
        <v>1373</v>
      </c>
      <c r="J1033" s="3" t="s">
        <v>16</v>
      </c>
      <c r="K1033" s="3" t="s">
        <v>825</v>
      </c>
      <c r="L1033" s="3" t="s">
        <v>1374</v>
      </c>
    </row>
    <row r="1034" spans="1:12" x14ac:dyDescent="0.3">
      <c r="A1034" s="3" t="s">
        <v>8745</v>
      </c>
      <c r="B1034" s="3" t="s">
        <v>13</v>
      </c>
      <c r="C1034" s="3">
        <v>224928</v>
      </c>
      <c r="D1034" s="3">
        <v>1</v>
      </c>
      <c r="E1034" s="3">
        <v>317</v>
      </c>
      <c r="F1034" s="4">
        <v>1.8580699999999999E-47</v>
      </c>
      <c r="G1034" s="3">
        <v>161.79400000000001</v>
      </c>
      <c r="H1034" s="3" t="s">
        <v>1376</v>
      </c>
      <c r="I1034" s="3" t="s">
        <v>1377</v>
      </c>
      <c r="J1034" s="3" t="s">
        <v>16</v>
      </c>
      <c r="K1034" s="3" t="s">
        <v>1378</v>
      </c>
      <c r="L1034" s="3" t="s">
        <v>1379</v>
      </c>
    </row>
    <row r="1035" spans="1:12" x14ac:dyDescent="0.3">
      <c r="A1035" s="3" t="s">
        <v>8746</v>
      </c>
      <c r="B1035" s="3" t="s">
        <v>13</v>
      </c>
      <c r="C1035" s="3">
        <v>224183</v>
      </c>
      <c r="D1035" s="3">
        <v>7</v>
      </c>
      <c r="E1035" s="3">
        <v>447</v>
      </c>
      <c r="F1035" s="4">
        <v>8.7908400000000003E-68</v>
      </c>
      <c r="G1035" s="3">
        <v>228.28</v>
      </c>
      <c r="H1035" s="3" t="s">
        <v>1381</v>
      </c>
      <c r="I1035" s="3" t="s">
        <v>1382</v>
      </c>
      <c r="J1035" s="3" t="s">
        <v>16</v>
      </c>
      <c r="K1035" s="3" t="s">
        <v>1383</v>
      </c>
      <c r="L1035" s="3" t="s">
        <v>1384</v>
      </c>
    </row>
    <row r="1036" spans="1:12" x14ac:dyDescent="0.3">
      <c r="A1036" s="3" t="s">
        <v>8746</v>
      </c>
      <c r="B1036" s="3" t="s">
        <v>13</v>
      </c>
      <c r="C1036" s="3">
        <v>225101</v>
      </c>
      <c r="D1036" s="3">
        <v>576</v>
      </c>
      <c r="E1036" s="3">
        <v>713</v>
      </c>
      <c r="F1036" s="4">
        <v>7.4449999999999994E-48</v>
      </c>
      <c r="G1036" s="3">
        <v>165.84800000000001</v>
      </c>
      <c r="H1036" s="3" t="s">
        <v>1385</v>
      </c>
      <c r="I1036" s="3" t="s">
        <v>1386</v>
      </c>
      <c r="J1036" s="3" t="s">
        <v>16</v>
      </c>
      <c r="K1036" s="3" t="s">
        <v>1387</v>
      </c>
      <c r="L1036" s="3" t="s">
        <v>1388</v>
      </c>
    </row>
    <row r="1037" spans="1:12" x14ac:dyDescent="0.3">
      <c r="A1037" s="3" t="s">
        <v>8746</v>
      </c>
      <c r="B1037" s="3" t="s">
        <v>13</v>
      </c>
      <c r="C1037" s="3">
        <v>224184</v>
      </c>
      <c r="D1037" s="3">
        <v>470</v>
      </c>
      <c r="E1037" s="3">
        <v>556</v>
      </c>
      <c r="F1037" s="4">
        <v>4.6155499999999999E-24</v>
      </c>
      <c r="G1037" s="3">
        <v>96.595299999999995</v>
      </c>
      <c r="H1037" s="3" t="s">
        <v>1389</v>
      </c>
      <c r="I1037" s="3" t="s">
        <v>1390</v>
      </c>
      <c r="J1037" s="3" t="s">
        <v>16</v>
      </c>
      <c r="K1037" s="3" t="s">
        <v>1391</v>
      </c>
      <c r="L1037" s="3" t="s">
        <v>1392</v>
      </c>
    </row>
    <row r="1038" spans="1:12" x14ac:dyDescent="0.3">
      <c r="A1038" s="3" t="s">
        <v>8747</v>
      </c>
      <c r="B1038" s="3" t="s">
        <v>25</v>
      </c>
      <c r="C1038" s="3">
        <v>412407</v>
      </c>
      <c r="D1038" s="3">
        <v>76</v>
      </c>
      <c r="E1038" s="3">
        <v>277</v>
      </c>
      <c r="F1038" s="4">
        <v>1.7438100000000001E-24</v>
      </c>
      <c r="G1038" s="3">
        <v>98.6267</v>
      </c>
      <c r="H1038" s="3" t="s">
        <v>1394</v>
      </c>
      <c r="I1038" s="3" t="s">
        <v>1395</v>
      </c>
      <c r="J1038" s="3" t="s">
        <v>99</v>
      </c>
      <c r="K1038" s="3" t="s">
        <v>16</v>
      </c>
      <c r="L1038" s="3" t="s">
        <v>1396</v>
      </c>
    </row>
    <row r="1039" spans="1:12" x14ac:dyDescent="0.3">
      <c r="A1039" s="3" t="s">
        <v>8748</v>
      </c>
      <c r="B1039" s="3" t="s">
        <v>13</v>
      </c>
      <c r="C1039" s="3">
        <v>224794</v>
      </c>
      <c r="D1039" s="3">
        <v>4</v>
      </c>
      <c r="E1039" s="3">
        <v>761</v>
      </c>
      <c r="F1039" s="3">
        <v>0</v>
      </c>
      <c r="G1039" s="3">
        <v>999.16899999999998</v>
      </c>
      <c r="H1039" s="3" t="s">
        <v>1398</v>
      </c>
      <c r="I1039" s="3" t="s">
        <v>1399</v>
      </c>
      <c r="J1039" s="3" t="s">
        <v>16</v>
      </c>
      <c r="K1039" s="3" t="s">
        <v>1400</v>
      </c>
      <c r="L1039" s="3" t="s">
        <v>1401</v>
      </c>
    </row>
    <row r="1040" spans="1:12" x14ac:dyDescent="0.3">
      <c r="A1040" s="3" t="s">
        <v>8749</v>
      </c>
      <c r="B1040" s="3" t="s">
        <v>13</v>
      </c>
      <c r="C1040" s="3">
        <v>223466</v>
      </c>
      <c r="D1040" s="3">
        <v>12</v>
      </c>
      <c r="E1040" s="3">
        <v>354</v>
      </c>
      <c r="F1040" s="4">
        <v>5.6655899999999999E-129</v>
      </c>
      <c r="G1040" s="3">
        <v>373.18299999999999</v>
      </c>
      <c r="H1040" s="3" t="s">
        <v>1403</v>
      </c>
      <c r="I1040" s="3" t="s">
        <v>1404</v>
      </c>
      <c r="J1040" s="3" t="s">
        <v>16</v>
      </c>
      <c r="K1040" s="3" t="s">
        <v>1405</v>
      </c>
      <c r="L1040" s="3" t="s">
        <v>1406</v>
      </c>
    </row>
    <row r="1041" spans="1:12" x14ac:dyDescent="0.3">
      <c r="A1041" s="3" t="s">
        <v>8750</v>
      </c>
      <c r="B1041" s="3" t="s">
        <v>13</v>
      </c>
      <c r="C1041" s="3">
        <v>224900</v>
      </c>
      <c r="D1041" s="3">
        <v>2</v>
      </c>
      <c r="E1041" s="3">
        <v>215</v>
      </c>
      <c r="F1041" s="4">
        <v>1.6369200000000001E-12</v>
      </c>
      <c r="G1041" s="3">
        <v>64.345600000000005</v>
      </c>
      <c r="H1041" s="3" t="s">
        <v>1408</v>
      </c>
      <c r="I1041" s="3" t="s">
        <v>1409</v>
      </c>
      <c r="J1041" s="3" t="s">
        <v>16</v>
      </c>
      <c r="K1041" s="3" t="s">
        <v>1410</v>
      </c>
      <c r="L1041" s="3" t="s">
        <v>1411</v>
      </c>
    </row>
    <row r="1042" spans="1:12" x14ac:dyDescent="0.3">
      <c r="A1042" s="3" t="s">
        <v>8751</v>
      </c>
      <c r="B1042" s="3" t="s">
        <v>13</v>
      </c>
      <c r="C1042" s="3">
        <v>224851</v>
      </c>
      <c r="D1042" s="3">
        <v>4</v>
      </c>
      <c r="E1042" s="3">
        <v>317</v>
      </c>
      <c r="F1042" s="4">
        <v>5.4662999999999996E-72</v>
      </c>
      <c r="G1042" s="3">
        <v>225.06100000000001</v>
      </c>
      <c r="H1042" s="3" t="s">
        <v>1423</v>
      </c>
      <c r="I1042" s="3" t="s">
        <v>1424</v>
      </c>
      <c r="J1042" s="3" t="s">
        <v>16</v>
      </c>
      <c r="K1042" s="3" t="s">
        <v>1093</v>
      </c>
      <c r="L1042" s="3" t="s">
        <v>1425</v>
      </c>
    </row>
    <row r="1043" spans="1:12" x14ac:dyDescent="0.3">
      <c r="A1043" s="3" t="s">
        <v>8752</v>
      </c>
      <c r="B1043" s="3" t="s">
        <v>13</v>
      </c>
      <c r="C1043" s="3">
        <v>223680</v>
      </c>
      <c r="D1043" s="3">
        <v>36</v>
      </c>
      <c r="E1043" s="3">
        <v>126</v>
      </c>
      <c r="F1043" s="4">
        <v>6.9242099999999998E-15</v>
      </c>
      <c r="G1043" s="3">
        <v>65.343599999999995</v>
      </c>
      <c r="H1043" s="3" t="s">
        <v>1427</v>
      </c>
      <c r="I1043" s="3" t="s">
        <v>1428</v>
      </c>
      <c r="J1043" s="3" t="s">
        <v>16</v>
      </c>
      <c r="K1043" s="3" t="s">
        <v>1429</v>
      </c>
      <c r="L1043" s="3" t="s">
        <v>1430</v>
      </c>
    </row>
    <row r="1044" spans="1:12" x14ac:dyDescent="0.3">
      <c r="A1044" s="3" t="s">
        <v>8753</v>
      </c>
      <c r="B1044" s="3" t="s">
        <v>13</v>
      </c>
      <c r="C1044" s="3">
        <v>225174</v>
      </c>
      <c r="D1044" s="3">
        <v>8</v>
      </c>
      <c r="E1044" s="3">
        <v>444</v>
      </c>
      <c r="F1044" s="4">
        <v>6.50997E-175</v>
      </c>
      <c r="G1044" s="3">
        <v>496.83800000000002</v>
      </c>
      <c r="H1044" s="3" t="s">
        <v>1263</v>
      </c>
      <c r="I1044" s="3" t="s">
        <v>1264</v>
      </c>
      <c r="J1044" s="3" t="s">
        <v>16</v>
      </c>
      <c r="K1044" s="3" t="s">
        <v>501</v>
      </c>
      <c r="L1044" s="3" t="s">
        <v>1265</v>
      </c>
    </row>
    <row r="1045" spans="1:12" x14ac:dyDescent="0.3">
      <c r="A1045" s="3" t="s">
        <v>8754</v>
      </c>
      <c r="B1045" s="3" t="s">
        <v>25</v>
      </c>
      <c r="C1045" s="3">
        <v>223637</v>
      </c>
      <c r="D1045" s="3">
        <v>1</v>
      </c>
      <c r="E1045" s="3">
        <v>137</v>
      </c>
      <c r="F1045" s="4">
        <v>9.4052900000000006E-18</v>
      </c>
      <c r="G1045" s="3">
        <v>75.774699999999996</v>
      </c>
      <c r="H1045" s="3" t="s">
        <v>1298</v>
      </c>
      <c r="I1045" s="3" t="s">
        <v>1299</v>
      </c>
      <c r="J1045" s="3" t="s">
        <v>113</v>
      </c>
      <c r="K1045" s="3" t="s">
        <v>16</v>
      </c>
      <c r="L1045" s="3" t="s">
        <v>1300</v>
      </c>
    </row>
    <row r="1046" spans="1:12" x14ac:dyDescent="0.3">
      <c r="A1046" s="3" t="s">
        <v>8755</v>
      </c>
      <c r="B1046" s="3" t="s">
        <v>13</v>
      </c>
      <c r="C1046" s="3">
        <v>223515</v>
      </c>
      <c r="D1046" s="3">
        <v>29</v>
      </c>
      <c r="E1046" s="3">
        <v>341</v>
      </c>
      <c r="F1046" s="4">
        <v>3.3905900000000003E-30</v>
      </c>
      <c r="G1046" s="3">
        <v>118.512</v>
      </c>
      <c r="H1046" s="3" t="s">
        <v>1123</v>
      </c>
      <c r="I1046" s="3" t="s">
        <v>1124</v>
      </c>
      <c r="J1046" s="3" t="s">
        <v>16</v>
      </c>
      <c r="K1046" s="3" t="s">
        <v>852</v>
      </c>
      <c r="L1046" s="3" t="s">
        <v>1125</v>
      </c>
    </row>
    <row r="1047" spans="1:12" x14ac:dyDescent="0.3">
      <c r="A1047" s="3" t="s">
        <v>8756</v>
      </c>
      <c r="B1047" s="3" t="s">
        <v>13</v>
      </c>
      <c r="C1047" s="3">
        <v>223515</v>
      </c>
      <c r="D1047" s="3">
        <v>1</v>
      </c>
      <c r="E1047" s="3">
        <v>379</v>
      </c>
      <c r="F1047" s="4">
        <v>6.0693100000000003E-47</v>
      </c>
      <c r="G1047" s="3">
        <v>165.892</v>
      </c>
      <c r="H1047" s="3" t="s">
        <v>1123</v>
      </c>
      <c r="I1047" s="3" t="s">
        <v>1124</v>
      </c>
      <c r="J1047" s="3" t="s">
        <v>16</v>
      </c>
      <c r="K1047" s="3" t="s">
        <v>852</v>
      </c>
      <c r="L1047" s="3" t="s">
        <v>1125</v>
      </c>
    </row>
    <row r="1048" spans="1:12" x14ac:dyDescent="0.3">
      <c r="A1048" s="3" t="s">
        <v>8757</v>
      </c>
      <c r="B1048" s="3" t="s">
        <v>13</v>
      </c>
      <c r="C1048" s="3">
        <v>225383</v>
      </c>
      <c r="D1048" s="3">
        <v>10</v>
      </c>
      <c r="E1048" s="3">
        <v>101</v>
      </c>
      <c r="F1048" s="4">
        <v>1.2330899999999999E-33</v>
      </c>
      <c r="G1048" s="3">
        <v>111.651</v>
      </c>
      <c r="H1048" s="3" t="s">
        <v>5557</v>
      </c>
      <c r="I1048" s="3" t="s">
        <v>5558</v>
      </c>
      <c r="J1048" s="3" t="s">
        <v>16</v>
      </c>
      <c r="K1048" s="3" t="s">
        <v>5559</v>
      </c>
      <c r="L1048" s="3" t="s">
        <v>5560</v>
      </c>
    </row>
    <row r="1049" spans="1:12" x14ac:dyDescent="0.3">
      <c r="A1049" s="3" t="s">
        <v>8758</v>
      </c>
      <c r="B1049" s="3" t="s">
        <v>13</v>
      </c>
      <c r="C1049" s="3">
        <v>226608</v>
      </c>
      <c r="D1049" s="3">
        <v>5</v>
      </c>
      <c r="E1049" s="3">
        <v>249</v>
      </c>
      <c r="F1049" s="4">
        <v>1.0342200000000001E-102</v>
      </c>
      <c r="G1049" s="3">
        <v>298.39100000000002</v>
      </c>
      <c r="H1049" s="3" t="s">
        <v>5553</v>
      </c>
      <c r="I1049" s="3" t="s">
        <v>5554</v>
      </c>
      <c r="J1049" s="3" t="s">
        <v>16</v>
      </c>
      <c r="K1049" s="3" t="s">
        <v>501</v>
      </c>
      <c r="L1049" s="3" t="s">
        <v>5555</v>
      </c>
    </row>
    <row r="1050" spans="1:12" x14ac:dyDescent="0.3">
      <c r="A1050" s="3" t="s">
        <v>8759</v>
      </c>
      <c r="B1050" s="3" t="s">
        <v>13</v>
      </c>
      <c r="C1050" s="3">
        <v>223282</v>
      </c>
      <c r="D1050" s="3">
        <v>1</v>
      </c>
      <c r="E1050" s="3">
        <v>190</v>
      </c>
      <c r="F1050" s="4">
        <v>4.2033399999999997E-46</v>
      </c>
      <c r="G1050" s="3">
        <v>152.75800000000001</v>
      </c>
      <c r="H1050" s="3" t="s">
        <v>5548</v>
      </c>
      <c r="I1050" s="3" t="s">
        <v>5549</v>
      </c>
      <c r="J1050" s="3" t="s">
        <v>16</v>
      </c>
      <c r="K1050" s="3" t="s">
        <v>5550</v>
      </c>
      <c r="L1050" s="3" t="s">
        <v>5551</v>
      </c>
    </row>
    <row r="1051" spans="1:12" x14ac:dyDescent="0.3">
      <c r="A1051" s="3" t="s">
        <v>8760</v>
      </c>
      <c r="B1051" s="3" t="s">
        <v>13</v>
      </c>
      <c r="C1051" s="3">
        <v>223560</v>
      </c>
      <c r="D1051" s="3">
        <v>4</v>
      </c>
      <c r="E1051" s="3">
        <v>389</v>
      </c>
      <c r="F1051" s="4">
        <v>5.2511600000000002E-175</v>
      </c>
      <c r="G1051" s="3">
        <v>492.14</v>
      </c>
      <c r="H1051" s="3" t="s">
        <v>5545</v>
      </c>
      <c r="I1051" s="3" t="s">
        <v>5546</v>
      </c>
      <c r="J1051" s="3" t="s">
        <v>16</v>
      </c>
      <c r="K1051" s="3" t="s">
        <v>2987</v>
      </c>
      <c r="L1051" s="3" t="s">
        <v>2989</v>
      </c>
    </row>
    <row r="1052" spans="1:12" x14ac:dyDescent="0.3">
      <c r="A1052" s="3" t="s">
        <v>8761</v>
      </c>
      <c r="B1052" s="3" t="s">
        <v>13</v>
      </c>
      <c r="C1052" s="3">
        <v>225090</v>
      </c>
      <c r="D1052" s="3">
        <v>1</v>
      </c>
      <c r="E1052" s="3">
        <v>172</v>
      </c>
      <c r="F1052" s="4">
        <v>1.03221E-86</v>
      </c>
      <c r="G1052" s="3">
        <v>251.84100000000001</v>
      </c>
      <c r="H1052" s="3" t="s">
        <v>5540</v>
      </c>
      <c r="I1052" s="3" t="s">
        <v>5541</v>
      </c>
      <c r="J1052" s="3" t="s">
        <v>16</v>
      </c>
      <c r="K1052" s="3" t="s">
        <v>5542</v>
      </c>
      <c r="L1052" s="3" t="s">
        <v>5543</v>
      </c>
    </row>
    <row r="1053" spans="1:12" x14ac:dyDescent="0.3">
      <c r="A1053" s="3" t="s">
        <v>8762</v>
      </c>
      <c r="B1053" s="3" t="s">
        <v>13</v>
      </c>
      <c r="C1053" s="3">
        <v>224054</v>
      </c>
      <c r="D1053" s="3">
        <v>1</v>
      </c>
      <c r="E1053" s="3">
        <v>209</v>
      </c>
      <c r="F1053" s="4">
        <v>2.7242899999999999E-80</v>
      </c>
      <c r="G1053" s="3">
        <v>242.21299999999999</v>
      </c>
      <c r="H1053" s="3" t="s">
        <v>1590</v>
      </c>
      <c r="I1053" s="3" t="s">
        <v>1591</v>
      </c>
      <c r="J1053" s="3" t="s">
        <v>113</v>
      </c>
      <c r="K1053" s="3" t="s">
        <v>1592</v>
      </c>
      <c r="L1053" s="3" t="s">
        <v>1593</v>
      </c>
    </row>
    <row r="1054" spans="1:12" x14ac:dyDescent="0.3">
      <c r="A1054" s="3" t="s">
        <v>8763</v>
      </c>
      <c r="B1054" s="3" t="s">
        <v>13</v>
      </c>
      <c r="C1054" s="3">
        <v>223816</v>
      </c>
      <c r="D1054" s="3">
        <v>1</v>
      </c>
      <c r="E1054" s="3">
        <v>220</v>
      </c>
      <c r="F1054" s="4">
        <v>1.2120900000000001E-65</v>
      </c>
      <c r="G1054" s="3">
        <v>202.142</v>
      </c>
      <c r="H1054" s="3" t="s">
        <v>880</v>
      </c>
      <c r="I1054" s="3" t="s">
        <v>881</v>
      </c>
      <c r="J1054" s="3" t="s">
        <v>16</v>
      </c>
      <c r="K1054" s="3" t="s">
        <v>882</v>
      </c>
      <c r="L1054" s="3" t="s">
        <v>883</v>
      </c>
    </row>
    <row r="1055" spans="1:12" x14ac:dyDescent="0.3">
      <c r="A1055" s="3" t="s">
        <v>8764</v>
      </c>
      <c r="B1055" s="3" t="s">
        <v>13</v>
      </c>
      <c r="C1055" s="3">
        <v>223715</v>
      </c>
      <c r="D1055" s="3">
        <v>125</v>
      </c>
      <c r="E1055" s="3">
        <v>437</v>
      </c>
      <c r="F1055" s="4">
        <v>1.1358500000000001E-28</v>
      </c>
      <c r="G1055" s="3">
        <v>115.236</v>
      </c>
      <c r="H1055" s="3" t="s">
        <v>1865</v>
      </c>
      <c r="I1055" s="3" t="s">
        <v>1866</v>
      </c>
      <c r="J1055" s="3" t="s">
        <v>16</v>
      </c>
      <c r="K1055" s="3" t="s">
        <v>1867</v>
      </c>
      <c r="L1055" s="3" t="s">
        <v>1868</v>
      </c>
    </row>
    <row r="1056" spans="1:12" x14ac:dyDescent="0.3">
      <c r="A1056" s="3" t="s">
        <v>8765</v>
      </c>
      <c r="B1056" s="3" t="s">
        <v>13</v>
      </c>
      <c r="C1056" s="3">
        <v>224089</v>
      </c>
      <c r="D1056" s="3">
        <v>8</v>
      </c>
      <c r="E1056" s="3">
        <v>463</v>
      </c>
      <c r="F1056" s="4">
        <v>1.9287399999999998E-98</v>
      </c>
      <c r="G1056" s="3">
        <v>303.48200000000003</v>
      </c>
      <c r="H1056" s="3" t="s">
        <v>5532</v>
      </c>
      <c r="I1056" s="3" t="s">
        <v>5533</v>
      </c>
      <c r="J1056" s="3" t="s">
        <v>16</v>
      </c>
      <c r="K1056" s="3" t="s">
        <v>297</v>
      </c>
      <c r="L1056" s="3" t="s">
        <v>5534</v>
      </c>
    </row>
    <row r="1057" spans="1:12" x14ac:dyDescent="0.3">
      <c r="A1057" s="3" t="s">
        <v>8766</v>
      </c>
      <c r="B1057" s="3" t="s">
        <v>13</v>
      </c>
      <c r="C1057" s="3">
        <v>223428</v>
      </c>
      <c r="D1057" s="3">
        <v>1</v>
      </c>
      <c r="E1057" s="3">
        <v>265</v>
      </c>
      <c r="F1057" s="4">
        <v>1.3123299999999999E-107</v>
      </c>
      <c r="G1057" s="3">
        <v>312.21499999999997</v>
      </c>
      <c r="H1057" s="3" t="s">
        <v>3586</v>
      </c>
      <c r="I1057" s="3" t="s">
        <v>3587</v>
      </c>
      <c r="J1057" s="3" t="s">
        <v>16</v>
      </c>
      <c r="K1057" s="3" t="s">
        <v>3588</v>
      </c>
      <c r="L1057" s="3" t="s">
        <v>3589</v>
      </c>
    </row>
    <row r="1058" spans="1:12" x14ac:dyDescent="0.3">
      <c r="A1058" s="3" t="s">
        <v>8767</v>
      </c>
      <c r="B1058" s="3" t="s">
        <v>25</v>
      </c>
      <c r="C1058" s="3">
        <v>419687</v>
      </c>
      <c r="D1058" s="3">
        <v>1</v>
      </c>
      <c r="E1058" s="3">
        <v>175</v>
      </c>
      <c r="F1058" s="4">
        <v>5.6238700000000004E-10</v>
      </c>
      <c r="G1058" s="3">
        <v>55.479799999999997</v>
      </c>
      <c r="H1058" s="3" t="s">
        <v>982</v>
      </c>
      <c r="I1058" s="3" t="s">
        <v>983</v>
      </c>
      <c r="J1058" s="3" t="s">
        <v>16</v>
      </c>
      <c r="K1058" s="3" t="s">
        <v>16</v>
      </c>
      <c r="L1058" s="3" t="s">
        <v>984</v>
      </c>
    </row>
    <row r="1059" spans="1:12" x14ac:dyDescent="0.3">
      <c r="A1059" s="3" t="s">
        <v>8768</v>
      </c>
      <c r="B1059" s="3" t="s">
        <v>13</v>
      </c>
      <c r="C1059" s="3">
        <v>227325</v>
      </c>
      <c r="D1059" s="3">
        <v>3</v>
      </c>
      <c r="E1059" s="3">
        <v>377</v>
      </c>
      <c r="F1059" s="4">
        <v>3.5471299999999999E-180</v>
      </c>
      <c r="G1059" s="3">
        <v>505.935</v>
      </c>
      <c r="H1059" s="3" t="s">
        <v>5526</v>
      </c>
      <c r="I1059" s="3" t="s">
        <v>5527</v>
      </c>
      <c r="J1059" s="3" t="s">
        <v>16</v>
      </c>
      <c r="K1059" s="3" t="s">
        <v>297</v>
      </c>
      <c r="L1059" s="3" t="s">
        <v>5528</v>
      </c>
    </row>
    <row r="1060" spans="1:12" x14ac:dyDescent="0.3">
      <c r="A1060" s="3" t="s">
        <v>8769</v>
      </c>
      <c r="B1060" s="3" t="s">
        <v>13</v>
      </c>
      <c r="C1060" s="3">
        <v>223081</v>
      </c>
      <c r="D1060" s="3">
        <v>1</v>
      </c>
      <c r="E1060" s="3">
        <v>350</v>
      </c>
      <c r="F1060" s="4">
        <v>2.8501899999999999E-149</v>
      </c>
      <c r="G1060" s="3">
        <v>424.37299999999999</v>
      </c>
      <c r="H1060" s="3" t="s">
        <v>5521</v>
      </c>
      <c r="I1060" s="3" t="s">
        <v>5522</v>
      </c>
      <c r="J1060" s="3" t="s">
        <v>16</v>
      </c>
      <c r="K1060" s="3" t="s">
        <v>5523</v>
      </c>
      <c r="L1060" s="3" t="s">
        <v>5524</v>
      </c>
    </row>
    <row r="1061" spans="1:12" x14ac:dyDescent="0.3">
      <c r="A1061" s="3" t="s">
        <v>8770</v>
      </c>
      <c r="B1061" s="3" t="s">
        <v>13</v>
      </c>
      <c r="C1061" s="3">
        <v>224283</v>
      </c>
      <c r="D1061" s="3">
        <v>1</v>
      </c>
      <c r="E1061" s="3">
        <v>397</v>
      </c>
      <c r="F1061" s="3">
        <v>0</v>
      </c>
      <c r="G1061" s="3">
        <v>557.23500000000001</v>
      </c>
      <c r="H1061" s="3" t="s">
        <v>5516</v>
      </c>
      <c r="I1061" s="3" t="s">
        <v>5517</v>
      </c>
      <c r="J1061" s="3" t="s">
        <v>16</v>
      </c>
      <c r="K1061" s="3" t="s">
        <v>5518</v>
      </c>
      <c r="L1061" s="3" t="s">
        <v>5519</v>
      </c>
    </row>
    <row r="1062" spans="1:12" x14ac:dyDescent="0.3">
      <c r="A1062" s="3" t="s">
        <v>8771</v>
      </c>
      <c r="B1062" s="3" t="s">
        <v>13</v>
      </c>
      <c r="C1062" s="3">
        <v>223622</v>
      </c>
      <c r="D1062" s="3">
        <v>1</v>
      </c>
      <c r="E1062" s="3">
        <v>233</v>
      </c>
      <c r="F1062" s="4">
        <v>1.26249E-76</v>
      </c>
      <c r="G1062" s="3">
        <v>232.47300000000001</v>
      </c>
      <c r="H1062" s="3" t="s">
        <v>5512</v>
      </c>
      <c r="I1062" s="3" t="s">
        <v>5513</v>
      </c>
      <c r="J1062" s="3" t="s">
        <v>16</v>
      </c>
      <c r="K1062" s="3" t="s">
        <v>4404</v>
      </c>
      <c r="L1062" s="3" t="s">
        <v>5514</v>
      </c>
    </row>
    <row r="1063" spans="1:12" x14ac:dyDescent="0.3">
      <c r="A1063" s="3" t="s">
        <v>8772</v>
      </c>
      <c r="B1063" s="3" t="s">
        <v>13</v>
      </c>
      <c r="C1063" s="3">
        <v>223156</v>
      </c>
      <c r="D1063" s="3">
        <v>3</v>
      </c>
      <c r="E1063" s="3">
        <v>328</v>
      </c>
      <c r="F1063" s="4">
        <v>2.5366100000000001E-170</v>
      </c>
      <c r="G1063" s="3">
        <v>475.536</v>
      </c>
      <c r="H1063" s="3" t="s">
        <v>5507</v>
      </c>
      <c r="I1063" s="3" t="s">
        <v>5508</v>
      </c>
      <c r="J1063" s="3" t="s">
        <v>16</v>
      </c>
      <c r="K1063" s="3" t="s">
        <v>5509</v>
      </c>
      <c r="L1063" s="3" t="s">
        <v>5510</v>
      </c>
    </row>
    <row r="1064" spans="1:12" x14ac:dyDescent="0.3">
      <c r="A1064" s="3" t="s">
        <v>8773</v>
      </c>
      <c r="B1064" s="3" t="s">
        <v>25</v>
      </c>
      <c r="C1064" s="3">
        <v>225519</v>
      </c>
      <c r="D1064" s="3">
        <v>1</v>
      </c>
      <c r="E1064" s="3">
        <v>428</v>
      </c>
      <c r="F1064" s="4">
        <v>3.1373299999999999E-19</v>
      </c>
      <c r="G1064" s="3">
        <v>89.432000000000002</v>
      </c>
      <c r="H1064" s="3" t="s">
        <v>2105</v>
      </c>
      <c r="I1064" s="3" t="s">
        <v>2106</v>
      </c>
      <c r="J1064" s="3" t="s">
        <v>16</v>
      </c>
      <c r="K1064" s="3" t="s">
        <v>16</v>
      </c>
      <c r="L1064" s="3" t="s">
        <v>2107</v>
      </c>
    </row>
    <row r="1065" spans="1:12" x14ac:dyDescent="0.3">
      <c r="A1065" s="3" t="s">
        <v>8774</v>
      </c>
      <c r="B1065" s="3" t="s">
        <v>13</v>
      </c>
      <c r="C1065" s="3">
        <v>225818</v>
      </c>
      <c r="D1065" s="3">
        <v>1</v>
      </c>
      <c r="E1065" s="3">
        <v>240</v>
      </c>
      <c r="F1065" s="4">
        <v>2.2041699999999998E-39</v>
      </c>
      <c r="G1065" s="3">
        <v>136.33699999999999</v>
      </c>
      <c r="H1065" s="3" t="s">
        <v>2100</v>
      </c>
      <c r="I1065" s="3" t="s">
        <v>2101</v>
      </c>
      <c r="J1065" s="3" t="s">
        <v>16</v>
      </c>
      <c r="K1065" s="3" t="s">
        <v>2102</v>
      </c>
      <c r="L1065" s="3" t="s">
        <v>2103</v>
      </c>
    </row>
    <row r="1066" spans="1:12" x14ac:dyDescent="0.3">
      <c r="A1066" s="3" t="s">
        <v>8775</v>
      </c>
      <c r="B1066" s="3" t="s">
        <v>13</v>
      </c>
      <c r="C1066" s="3">
        <v>224055</v>
      </c>
      <c r="D1066" s="3">
        <v>1</v>
      </c>
      <c r="E1066" s="3">
        <v>535</v>
      </c>
      <c r="F1066" s="4">
        <v>2.2062E-65</v>
      </c>
      <c r="G1066" s="3">
        <v>222.304</v>
      </c>
      <c r="H1066" s="3" t="s">
        <v>1267</v>
      </c>
      <c r="I1066" s="3" t="s">
        <v>1268</v>
      </c>
      <c r="J1066" s="3" t="s">
        <v>16</v>
      </c>
      <c r="K1066" s="3" t="s">
        <v>1269</v>
      </c>
      <c r="L1066" s="3" t="s">
        <v>1270</v>
      </c>
    </row>
    <row r="1067" spans="1:12" x14ac:dyDescent="0.3">
      <c r="A1067" s="3" t="s">
        <v>8776</v>
      </c>
      <c r="B1067" s="3" t="s">
        <v>13</v>
      </c>
      <c r="C1067" s="3">
        <v>223985</v>
      </c>
      <c r="D1067" s="3">
        <v>21</v>
      </c>
      <c r="E1067" s="3">
        <v>200</v>
      </c>
      <c r="F1067" s="4">
        <v>2.96497E-50</v>
      </c>
      <c r="G1067" s="3">
        <v>161.30199999999999</v>
      </c>
      <c r="H1067" s="3" t="s">
        <v>2315</v>
      </c>
      <c r="I1067" s="3" t="s">
        <v>2316</v>
      </c>
      <c r="J1067" s="3" t="s">
        <v>16</v>
      </c>
      <c r="K1067" s="3" t="s">
        <v>274</v>
      </c>
      <c r="L1067" s="3" t="s">
        <v>2317</v>
      </c>
    </row>
    <row r="1068" spans="1:12" x14ac:dyDescent="0.3">
      <c r="A1068" s="3" t="s">
        <v>8777</v>
      </c>
      <c r="B1068" s="3" t="s">
        <v>13</v>
      </c>
      <c r="C1068" s="3">
        <v>224627</v>
      </c>
      <c r="D1068" s="3">
        <v>10</v>
      </c>
      <c r="E1068" s="3">
        <v>196</v>
      </c>
      <c r="F1068" s="4">
        <v>2.5713499999999999E-76</v>
      </c>
      <c r="G1068" s="3">
        <v>226.79400000000001</v>
      </c>
      <c r="H1068" s="3" t="s">
        <v>5493</v>
      </c>
      <c r="I1068" s="3" t="s">
        <v>5494</v>
      </c>
      <c r="J1068" s="3" t="s">
        <v>16</v>
      </c>
      <c r="K1068" s="3" t="s">
        <v>4171</v>
      </c>
      <c r="L1068" s="3" t="s">
        <v>5495</v>
      </c>
    </row>
    <row r="1069" spans="1:12" x14ac:dyDescent="0.3">
      <c r="A1069" s="3" t="s">
        <v>8778</v>
      </c>
      <c r="B1069" s="3" t="s">
        <v>25</v>
      </c>
      <c r="C1069" s="3">
        <v>419691</v>
      </c>
      <c r="D1069" s="3">
        <v>219</v>
      </c>
      <c r="E1069" s="3">
        <v>271</v>
      </c>
      <c r="F1069" s="4">
        <v>6.98581E-6</v>
      </c>
      <c r="G1069" s="3">
        <v>47.2761</v>
      </c>
      <c r="H1069" s="3" t="s">
        <v>259</v>
      </c>
      <c r="I1069" s="3" t="s">
        <v>260</v>
      </c>
      <c r="J1069" s="3" t="s">
        <v>74</v>
      </c>
      <c r="K1069" s="3" t="s">
        <v>16</v>
      </c>
      <c r="L1069" s="3" t="s">
        <v>261</v>
      </c>
    </row>
    <row r="1070" spans="1:12" x14ac:dyDescent="0.3">
      <c r="A1070" s="3" t="s">
        <v>8779</v>
      </c>
      <c r="B1070" s="3" t="s">
        <v>13</v>
      </c>
      <c r="C1070" s="3">
        <v>223870</v>
      </c>
      <c r="D1070" s="3">
        <v>1</v>
      </c>
      <c r="E1070" s="3">
        <v>113</v>
      </c>
      <c r="F1070" s="4">
        <v>3.0851899999999998E-43</v>
      </c>
      <c r="G1070" s="3">
        <v>137.36699999999999</v>
      </c>
      <c r="H1070" s="3" t="s">
        <v>5487</v>
      </c>
      <c r="I1070" s="3" t="s">
        <v>5488</v>
      </c>
      <c r="J1070" s="3" t="s">
        <v>16</v>
      </c>
      <c r="K1070" s="3" t="s">
        <v>5489</v>
      </c>
      <c r="L1070" s="3" t="s">
        <v>5490</v>
      </c>
    </row>
    <row r="1071" spans="1:12" x14ac:dyDescent="0.3">
      <c r="A1071" s="3" t="s">
        <v>8780</v>
      </c>
      <c r="B1071" s="3" t="s">
        <v>25</v>
      </c>
      <c r="C1071" s="3">
        <v>418430</v>
      </c>
      <c r="D1071" s="3">
        <v>3</v>
      </c>
      <c r="E1071" s="3">
        <v>156</v>
      </c>
      <c r="F1071" s="4">
        <v>6.73684E-16</v>
      </c>
      <c r="G1071" s="3">
        <v>74.222800000000007</v>
      </c>
      <c r="H1071" s="3" t="s">
        <v>501</v>
      </c>
      <c r="I1071" s="3" t="s">
        <v>577</v>
      </c>
      <c r="J1071" s="3" t="s">
        <v>113</v>
      </c>
      <c r="K1071" s="3" t="s">
        <v>16</v>
      </c>
      <c r="L1071" s="3" t="s">
        <v>578</v>
      </c>
    </row>
    <row r="1072" spans="1:12" x14ac:dyDescent="0.3">
      <c r="A1072" s="3" t="s">
        <v>8781</v>
      </c>
      <c r="B1072" s="3" t="s">
        <v>13</v>
      </c>
      <c r="C1072" s="3">
        <v>224242</v>
      </c>
      <c r="D1072" s="3">
        <v>6</v>
      </c>
      <c r="E1072" s="3">
        <v>327</v>
      </c>
      <c r="F1072" s="4">
        <v>5.0149700000000001E-101</v>
      </c>
      <c r="G1072" s="3">
        <v>303.14</v>
      </c>
      <c r="H1072" s="3" t="s">
        <v>7614</v>
      </c>
      <c r="I1072" s="3" t="s">
        <v>7615</v>
      </c>
      <c r="J1072" s="3" t="s">
        <v>16</v>
      </c>
      <c r="K1072" s="3" t="s">
        <v>5482</v>
      </c>
      <c r="L1072" s="3" t="s">
        <v>7616</v>
      </c>
    </row>
    <row r="1073" spans="1:12" x14ac:dyDescent="0.3">
      <c r="A1073" s="3" t="s">
        <v>8782</v>
      </c>
      <c r="B1073" s="3" t="s">
        <v>13</v>
      </c>
      <c r="C1073" s="3">
        <v>224314</v>
      </c>
      <c r="D1073" s="3">
        <v>2</v>
      </c>
      <c r="E1073" s="3">
        <v>85</v>
      </c>
      <c r="F1073" s="4">
        <v>2.86727E-7</v>
      </c>
      <c r="G1073" s="3">
        <v>47.722900000000003</v>
      </c>
      <c r="H1073" s="3" t="s">
        <v>63</v>
      </c>
      <c r="I1073" s="3" t="s">
        <v>64</v>
      </c>
      <c r="J1073" s="3" t="s">
        <v>113</v>
      </c>
      <c r="K1073" s="3" t="s">
        <v>65</v>
      </c>
      <c r="L1073" s="3" t="s">
        <v>66</v>
      </c>
    </row>
    <row r="1074" spans="1:12" x14ac:dyDescent="0.3">
      <c r="A1074" s="3" t="s">
        <v>8783</v>
      </c>
      <c r="B1074" s="3" t="s">
        <v>25</v>
      </c>
      <c r="C1074" s="3">
        <v>224471</v>
      </c>
      <c r="D1074" s="3">
        <v>20</v>
      </c>
      <c r="E1074" s="3">
        <v>655</v>
      </c>
      <c r="F1074" s="4">
        <v>5.6438400000000002E-176</v>
      </c>
      <c r="G1074" s="3">
        <v>519.971</v>
      </c>
      <c r="H1074" s="3" t="s">
        <v>1643</v>
      </c>
      <c r="I1074" s="3" t="s">
        <v>5474</v>
      </c>
      <c r="J1074" s="3" t="s">
        <v>16</v>
      </c>
      <c r="K1074" s="3" t="s">
        <v>16</v>
      </c>
      <c r="L1074" s="3" t="s">
        <v>1644</v>
      </c>
    </row>
    <row r="1075" spans="1:12" x14ac:dyDescent="0.3">
      <c r="A1075" s="3" t="s">
        <v>8784</v>
      </c>
      <c r="B1075" s="3" t="s">
        <v>13</v>
      </c>
      <c r="C1075" s="3">
        <v>226354</v>
      </c>
      <c r="D1075" s="3">
        <v>1</v>
      </c>
      <c r="E1075" s="3">
        <v>279</v>
      </c>
      <c r="F1075" s="4">
        <v>8.7984599999999993E-106</v>
      </c>
      <c r="G1075" s="3">
        <v>308.40899999999999</v>
      </c>
      <c r="H1075" s="3" t="s">
        <v>5470</v>
      </c>
      <c r="I1075" s="3" t="s">
        <v>5471</v>
      </c>
      <c r="J1075" s="3" t="s">
        <v>16</v>
      </c>
      <c r="K1075" s="3" t="s">
        <v>90</v>
      </c>
      <c r="L1075" s="3" t="s">
        <v>5472</v>
      </c>
    </row>
    <row r="1076" spans="1:12" x14ac:dyDescent="0.3">
      <c r="A1076" s="3" t="s">
        <v>8785</v>
      </c>
      <c r="B1076" s="3" t="s">
        <v>13</v>
      </c>
      <c r="C1076" s="3">
        <v>224096</v>
      </c>
      <c r="D1076" s="3">
        <v>157</v>
      </c>
      <c r="E1076" s="3">
        <v>450</v>
      </c>
      <c r="F1076" s="4">
        <v>2.9178199999999998E-60</v>
      </c>
      <c r="G1076" s="3">
        <v>198.601</v>
      </c>
      <c r="H1076" s="3" t="s">
        <v>3046</v>
      </c>
      <c r="I1076" s="3" t="s">
        <v>3047</v>
      </c>
      <c r="J1076" s="3" t="s">
        <v>16</v>
      </c>
      <c r="K1076" s="3" t="s">
        <v>90</v>
      </c>
      <c r="L1076" s="3" t="s">
        <v>3048</v>
      </c>
    </row>
    <row r="1077" spans="1:12" x14ac:dyDescent="0.3">
      <c r="A1077" s="3" t="s">
        <v>8786</v>
      </c>
      <c r="B1077" s="3" t="s">
        <v>25</v>
      </c>
      <c r="C1077" s="3">
        <v>419667</v>
      </c>
      <c r="D1077" s="3">
        <v>22</v>
      </c>
      <c r="E1077" s="3">
        <v>420</v>
      </c>
      <c r="F1077" s="4">
        <v>1.07466E-62</v>
      </c>
      <c r="G1077" s="3">
        <v>207.988</v>
      </c>
      <c r="H1077" s="3" t="s">
        <v>148</v>
      </c>
      <c r="I1077" s="3" t="s">
        <v>990</v>
      </c>
      <c r="J1077" s="3" t="s">
        <v>16</v>
      </c>
      <c r="K1077" s="3" t="s">
        <v>16</v>
      </c>
      <c r="L1077" s="3" t="s">
        <v>991</v>
      </c>
    </row>
    <row r="1078" spans="1:12" x14ac:dyDescent="0.3">
      <c r="A1078" s="3" t="s">
        <v>8787</v>
      </c>
      <c r="B1078" s="3" t="s">
        <v>13</v>
      </c>
      <c r="C1078" s="3">
        <v>223443</v>
      </c>
      <c r="D1078" s="3">
        <v>9</v>
      </c>
      <c r="E1078" s="3">
        <v>517</v>
      </c>
      <c r="F1078" s="4">
        <v>5.1077299999999997E-117</v>
      </c>
      <c r="G1078" s="3">
        <v>355.452</v>
      </c>
      <c r="H1078" s="3" t="s">
        <v>872</v>
      </c>
      <c r="I1078" s="3" t="s">
        <v>873</v>
      </c>
      <c r="J1078" s="3" t="s">
        <v>16</v>
      </c>
      <c r="K1078" s="3" t="s">
        <v>869</v>
      </c>
      <c r="L1078" s="3" t="s">
        <v>874</v>
      </c>
    </row>
    <row r="1079" spans="1:12" x14ac:dyDescent="0.3">
      <c r="A1079" s="3" t="s">
        <v>8788</v>
      </c>
      <c r="B1079" s="3" t="s">
        <v>13</v>
      </c>
      <c r="C1079" s="3">
        <v>223914</v>
      </c>
      <c r="D1079" s="3">
        <v>4</v>
      </c>
      <c r="E1079" s="3">
        <v>369</v>
      </c>
      <c r="F1079" s="4">
        <v>5.2082399999999996E-15</v>
      </c>
      <c r="G1079" s="3">
        <v>75.901700000000005</v>
      </c>
      <c r="H1079" s="3" t="s">
        <v>2143</v>
      </c>
      <c r="I1079" s="3" t="s">
        <v>2144</v>
      </c>
      <c r="J1079" s="3" t="s">
        <v>16</v>
      </c>
      <c r="K1079" s="3" t="s">
        <v>2145</v>
      </c>
      <c r="L1079" s="3" t="s">
        <v>2146</v>
      </c>
    </row>
    <row r="1080" spans="1:12" x14ac:dyDescent="0.3">
      <c r="A1080" s="3" t="s">
        <v>8789</v>
      </c>
      <c r="B1080" s="3" t="s">
        <v>13</v>
      </c>
      <c r="C1080" s="3">
        <v>224059</v>
      </c>
      <c r="D1080" s="3">
        <v>9</v>
      </c>
      <c r="E1080" s="3">
        <v>231</v>
      </c>
      <c r="F1080" s="4">
        <v>6.78704E-105</v>
      </c>
      <c r="G1080" s="3">
        <v>302.12099999999998</v>
      </c>
      <c r="H1080" s="3" t="s">
        <v>782</v>
      </c>
      <c r="I1080" s="3" t="s">
        <v>783</v>
      </c>
      <c r="J1080" s="3" t="s">
        <v>16</v>
      </c>
      <c r="K1080" s="3" t="s">
        <v>369</v>
      </c>
      <c r="L1080" s="3" t="s">
        <v>784</v>
      </c>
    </row>
    <row r="1081" spans="1:12" x14ac:dyDescent="0.3">
      <c r="A1081" s="3" t="s">
        <v>8790</v>
      </c>
      <c r="B1081" s="3" t="s">
        <v>13</v>
      </c>
      <c r="C1081" s="3">
        <v>223650</v>
      </c>
      <c r="D1081" s="3">
        <v>17</v>
      </c>
      <c r="E1081" s="3">
        <v>408</v>
      </c>
      <c r="F1081" s="4">
        <v>1.9448200000000001E-35</v>
      </c>
      <c r="G1081" s="3">
        <v>134.858</v>
      </c>
      <c r="H1081" s="3" t="s">
        <v>785</v>
      </c>
      <c r="I1081" s="3" t="s">
        <v>786</v>
      </c>
      <c r="J1081" s="3" t="s">
        <v>16</v>
      </c>
      <c r="K1081" s="3" t="s">
        <v>787</v>
      </c>
      <c r="L1081" s="3" t="s">
        <v>788</v>
      </c>
    </row>
    <row r="1082" spans="1:12" x14ac:dyDescent="0.3">
      <c r="A1082" s="3" t="s">
        <v>8791</v>
      </c>
      <c r="B1082" s="3" t="s">
        <v>13</v>
      </c>
      <c r="C1082" s="3">
        <v>223107</v>
      </c>
      <c r="D1082" s="3">
        <v>17</v>
      </c>
      <c r="E1082" s="3">
        <v>545</v>
      </c>
      <c r="F1082" s="4">
        <v>4.9769900000000002E-153</v>
      </c>
      <c r="G1082" s="3">
        <v>451.71699999999998</v>
      </c>
      <c r="H1082" s="3" t="s">
        <v>3456</v>
      </c>
      <c r="I1082" s="3" t="s">
        <v>3457</v>
      </c>
      <c r="J1082" s="3" t="s">
        <v>16</v>
      </c>
      <c r="K1082" s="3" t="s">
        <v>3458</v>
      </c>
      <c r="L1082" s="3" t="s">
        <v>3459</v>
      </c>
    </row>
    <row r="1083" spans="1:12" x14ac:dyDescent="0.3">
      <c r="A1083" s="3" t="s">
        <v>8792</v>
      </c>
      <c r="B1083" s="3" t="s">
        <v>13</v>
      </c>
      <c r="C1083" s="3">
        <v>225371</v>
      </c>
      <c r="D1083" s="3">
        <v>3</v>
      </c>
      <c r="E1083" s="3">
        <v>389</v>
      </c>
      <c r="F1083" s="4">
        <v>1.11841E-98</v>
      </c>
      <c r="G1083" s="3">
        <v>298.75900000000001</v>
      </c>
      <c r="H1083" s="3" t="s">
        <v>5460</v>
      </c>
      <c r="I1083" s="3" t="s">
        <v>5461</v>
      </c>
      <c r="J1083" s="3" t="s">
        <v>16</v>
      </c>
      <c r="K1083" s="3" t="s">
        <v>306</v>
      </c>
      <c r="L1083" s="3" t="s">
        <v>5462</v>
      </c>
    </row>
    <row r="1084" spans="1:12" x14ac:dyDescent="0.3">
      <c r="A1084" s="3" t="s">
        <v>8793</v>
      </c>
      <c r="B1084" s="3" t="s">
        <v>13</v>
      </c>
      <c r="C1084" s="3">
        <v>224314</v>
      </c>
      <c r="D1084" s="3">
        <v>2</v>
      </c>
      <c r="E1084" s="3">
        <v>96</v>
      </c>
      <c r="F1084" s="4">
        <v>5.7665099999999998E-9</v>
      </c>
      <c r="G1084" s="3">
        <v>52.730499999999999</v>
      </c>
      <c r="H1084" s="3" t="s">
        <v>63</v>
      </c>
      <c r="I1084" s="3" t="s">
        <v>64</v>
      </c>
      <c r="J1084" s="3" t="s">
        <v>113</v>
      </c>
      <c r="K1084" s="3" t="s">
        <v>65</v>
      </c>
      <c r="L1084" s="3" t="s">
        <v>66</v>
      </c>
    </row>
    <row r="1085" spans="1:12" x14ac:dyDescent="0.3">
      <c r="A1085" s="3" t="s">
        <v>8794</v>
      </c>
      <c r="B1085" s="3" t="s">
        <v>13</v>
      </c>
      <c r="C1085" s="3">
        <v>224314</v>
      </c>
      <c r="D1085" s="3">
        <v>3</v>
      </c>
      <c r="E1085" s="3">
        <v>67</v>
      </c>
      <c r="F1085" s="4">
        <v>3.3916200000000002E-8</v>
      </c>
      <c r="G1085" s="3">
        <v>50.804499999999997</v>
      </c>
      <c r="H1085" s="3" t="s">
        <v>63</v>
      </c>
      <c r="I1085" s="3" t="s">
        <v>64</v>
      </c>
      <c r="J1085" s="3" t="s">
        <v>113</v>
      </c>
      <c r="K1085" s="3" t="s">
        <v>65</v>
      </c>
      <c r="L1085" s="3" t="s">
        <v>66</v>
      </c>
    </row>
    <row r="1086" spans="1:12" x14ac:dyDescent="0.3">
      <c r="A1086" s="3" t="s">
        <v>8795</v>
      </c>
      <c r="B1086" s="3" t="s">
        <v>13</v>
      </c>
      <c r="C1086" s="3">
        <v>223097</v>
      </c>
      <c r="D1086" s="3">
        <v>1</v>
      </c>
      <c r="E1086" s="3">
        <v>563</v>
      </c>
      <c r="F1086" s="3">
        <v>0</v>
      </c>
      <c r="G1086" s="3">
        <v>630.82500000000005</v>
      </c>
      <c r="H1086" s="3" t="s">
        <v>5445</v>
      </c>
      <c r="I1086" s="3" t="s">
        <v>5446</v>
      </c>
      <c r="J1086" s="3" t="s">
        <v>16</v>
      </c>
      <c r="K1086" s="3" t="s">
        <v>5447</v>
      </c>
      <c r="L1086" s="3" t="s">
        <v>5448</v>
      </c>
    </row>
    <row r="1087" spans="1:12" x14ac:dyDescent="0.3">
      <c r="A1087" s="3" t="s">
        <v>8796</v>
      </c>
      <c r="B1087" s="3" t="s">
        <v>25</v>
      </c>
      <c r="C1087" s="3">
        <v>224355</v>
      </c>
      <c r="D1087" s="3">
        <v>1</v>
      </c>
      <c r="E1087" s="3">
        <v>145</v>
      </c>
      <c r="F1087" s="4">
        <v>3.74651E-40</v>
      </c>
      <c r="G1087" s="3">
        <v>131.96700000000001</v>
      </c>
      <c r="H1087" s="3" t="s">
        <v>2584</v>
      </c>
      <c r="I1087" s="3" t="s">
        <v>2585</v>
      </c>
      <c r="J1087" s="3" t="s">
        <v>16</v>
      </c>
      <c r="K1087" s="3" t="s">
        <v>16</v>
      </c>
      <c r="L1087" s="3" t="s">
        <v>2586</v>
      </c>
    </row>
    <row r="1088" spans="1:12" x14ac:dyDescent="0.3">
      <c r="A1088" s="3" t="s">
        <v>8797</v>
      </c>
      <c r="B1088" s="3" t="s">
        <v>25</v>
      </c>
      <c r="C1088" s="3">
        <v>412922</v>
      </c>
      <c r="D1088" s="3">
        <v>2</v>
      </c>
      <c r="E1088" s="3">
        <v>114</v>
      </c>
      <c r="F1088" s="4">
        <v>1.0379200000000001E-21</v>
      </c>
      <c r="G1088" s="3">
        <v>82.925700000000006</v>
      </c>
      <c r="H1088" s="3" t="s">
        <v>1345</v>
      </c>
      <c r="I1088" s="3" t="s">
        <v>1346</v>
      </c>
      <c r="J1088" s="3" t="s">
        <v>16</v>
      </c>
      <c r="K1088" s="3" t="s">
        <v>16</v>
      </c>
      <c r="L1088" s="3" t="s">
        <v>1347</v>
      </c>
    </row>
    <row r="1089" spans="1:12" x14ac:dyDescent="0.3">
      <c r="A1089" s="3" t="s">
        <v>8798</v>
      </c>
      <c r="B1089" s="3" t="s">
        <v>13</v>
      </c>
      <c r="C1089" s="3">
        <v>223327</v>
      </c>
      <c r="D1089" s="3">
        <v>1</v>
      </c>
      <c r="E1089" s="3">
        <v>860</v>
      </c>
      <c r="F1089" s="3">
        <v>0</v>
      </c>
      <c r="G1089" s="3">
        <v>980.61800000000005</v>
      </c>
      <c r="H1089" s="3" t="s">
        <v>5436</v>
      </c>
      <c r="I1089" s="3" t="s">
        <v>5437</v>
      </c>
      <c r="J1089" s="3" t="s">
        <v>16</v>
      </c>
      <c r="K1089" s="3" t="s">
        <v>4797</v>
      </c>
      <c r="L1089" s="3" t="s">
        <v>4799</v>
      </c>
    </row>
    <row r="1090" spans="1:12" x14ac:dyDescent="0.3">
      <c r="A1090" s="3" t="s">
        <v>8799</v>
      </c>
      <c r="B1090" s="3" t="s">
        <v>13</v>
      </c>
      <c r="C1090" s="3">
        <v>223400</v>
      </c>
      <c r="D1090" s="3">
        <v>1</v>
      </c>
      <c r="E1090" s="3">
        <v>660</v>
      </c>
      <c r="F1090" s="3">
        <v>0</v>
      </c>
      <c r="G1090" s="3">
        <v>737.99699999999996</v>
      </c>
      <c r="H1090" s="3" t="s">
        <v>5431</v>
      </c>
      <c r="I1090" s="3" t="s">
        <v>5432</v>
      </c>
      <c r="J1090" s="3" t="s">
        <v>16</v>
      </c>
      <c r="K1090" s="3" t="s">
        <v>5433</v>
      </c>
      <c r="L1090" s="3" t="s">
        <v>5434</v>
      </c>
    </row>
    <row r="1091" spans="1:12" x14ac:dyDescent="0.3">
      <c r="A1091" s="3" t="s">
        <v>8800</v>
      </c>
      <c r="B1091" s="3" t="s">
        <v>13</v>
      </c>
      <c r="C1091" s="3">
        <v>223705</v>
      </c>
      <c r="D1091" s="3">
        <v>1</v>
      </c>
      <c r="E1091" s="3">
        <v>193</v>
      </c>
      <c r="F1091" s="4">
        <v>5.88301E-76</v>
      </c>
      <c r="G1091" s="3">
        <v>226.35400000000001</v>
      </c>
      <c r="H1091" s="3" t="s">
        <v>5426</v>
      </c>
      <c r="I1091" s="3" t="s">
        <v>5427</v>
      </c>
      <c r="J1091" s="3" t="s">
        <v>16</v>
      </c>
      <c r="K1091" s="3" t="s">
        <v>5428</v>
      </c>
      <c r="L1091" s="3" t="s">
        <v>5429</v>
      </c>
    </row>
    <row r="1092" spans="1:12" x14ac:dyDescent="0.3">
      <c r="A1092" s="3" t="s">
        <v>8801</v>
      </c>
      <c r="B1092" s="3" t="s">
        <v>13</v>
      </c>
      <c r="C1092" s="3">
        <v>225164</v>
      </c>
      <c r="D1092" s="3">
        <v>5</v>
      </c>
      <c r="E1092" s="3">
        <v>330</v>
      </c>
      <c r="F1092" s="3">
        <v>0</v>
      </c>
      <c r="G1092" s="3">
        <v>569.88199999999995</v>
      </c>
      <c r="H1092" s="3" t="s">
        <v>5421</v>
      </c>
      <c r="I1092" s="3" t="s">
        <v>5422</v>
      </c>
      <c r="J1092" s="3" t="s">
        <v>16</v>
      </c>
      <c r="K1092" s="3" t="s">
        <v>5423</v>
      </c>
      <c r="L1092" s="3" t="s">
        <v>5424</v>
      </c>
    </row>
    <row r="1093" spans="1:12" x14ac:dyDescent="0.3">
      <c r="A1093" s="3" t="s">
        <v>8802</v>
      </c>
      <c r="B1093" s="3" t="s">
        <v>25</v>
      </c>
      <c r="C1093" s="3">
        <v>419670</v>
      </c>
      <c r="D1093" s="3">
        <v>4</v>
      </c>
      <c r="E1093" s="3">
        <v>732</v>
      </c>
      <c r="F1093" s="4">
        <v>6.6965100000000001E-133</v>
      </c>
      <c r="G1093" s="3">
        <v>415.96499999999997</v>
      </c>
      <c r="H1093" s="3" t="s">
        <v>236</v>
      </c>
      <c r="I1093" s="3" t="s">
        <v>2752</v>
      </c>
      <c r="J1093" s="3" t="s">
        <v>16</v>
      </c>
      <c r="K1093" s="3" t="s">
        <v>16</v>
      </c>
      <c r="L1093" s="3" t="s">
        <v>2753</v>
      </c>
    </row>
    <row r="1094" spans="1:12" x14ac:dyDescent="0.3">
      <c r="A1094" s="3" t="s">
        <v>8803</v>
      </c>
      <c r="B1094" s="3" t="s">
        <v>13</v>
      </c>
      <c r="C1094" s="3">
        <v>223471</v>
      </c>
      <c r="D1094" s="3">
        <v>1</v>
      </c>
      <c r="E1094" s="3">
        <v>144</v>
      </c>
      <c r="F1094" s="4">
        <v>1.5571599999999999E-50</v>
      </c>
      <c r="G1094" s="3">
        <v>157.81100000000001</v>
      </c>
      <c r="H1094" s="3" t="s">
        <v>5415</v>
      </c>
      <c r="I1094" s="3" t="s">
        <v>5416</v>
      </c>
      <c r="J1094" s="3" t="s">
        <v>16</v>
      </c>
      <c r="K1094" s="3" t="s">
        <v>5417</v>
      </c>
      <c r="L1094" s="3" t="s">
        <v>5418</v>
      </c>
    </row>
    <row r="1095" spans="1:12" x14ac:dyDescent="0.3">
      <c r="A1095" s="3" t="s">
        <v>8804</v>
      </c>
      <c r="B1095" s="3" t="s">
        <v>13</v>
      </c>
      <c r="C1095" s="3">
        <v>224371</v>
      </c>
      <c r="D1095" s="3">
        <v>459</v>
      </c>
      <c r="E1095" s="3">
        <v>862</v>
      </c>
      <c r="F1095" s="4">
        <v>7.8607100000000004E-165</v>
      </c>
      <c r="G1095" s="3">
        <v>484.02300000000002</v>
      </c>
      <c r="H1095" s="3" t="s">
        <v>5411</v>
      </c>
      <c r="I1095" s="3" t="s">
        <v>5412</v>
      </c>
      <c r="J1095" s="3" t="s">
        <v>16</v>
      </c>
      <c r="K1095" s="3" t="s">
        <v>393</v>
      </c>
      <c r="L1095" s="3" t="s">
        <v>5413</v>
      </c>
    </row>
    <row r="1096" spans="1:12" x14ac:dyDescent="0.3">
      <c r="A1096" s="3" t="s">
        <v>8804</v>
      </c>
      <c r="B1096" s="3" t="s">
        <v>13</v>
      </c>
      <c r="C1096" s="3">
        <v>223944</v>
      </c>
      <c r="D1096" s="3">
        <v>18</v>
      </c>
      <c r="E1096" s="3">
        <v>448</v>
      </c>
      <c r="F1096" s="4">
        <v>3.7194400000000001E-64</v>
      </c>
      <c r="G1096" s="3">
        <v>222.94200000000001</v>
      </c>
      <c r="H1096" s="3" t="s">
        <v>2850</v>
      </c>
      <c r="I1096" s="3" t="s">
        <v>2851</v>
      </c>
      <c r="J1096" s="3" t="s">
        <v>16</v>
      </c>
      <c r="K1096" s="3" t="s">
        <v>2002</v>
      </c>
      <c r="L1096" s="3" t="s">
        <v>2852</v>
      </c>
    </row>
    <row r="1097" spans="1:12" x14ac:dyDescent="0.3">
      <c r="A1097" s="3" t="s">
        <v>8805</v>
      </c>
      <c r="B1097" s="3" t="s">
        <v>13</v>
      </c>
      <c r="C1097" s="3">
        <v>225353</v>
      </c>
      <c r="D1097" s="3">
        <v>2</v>
      </c>
      <c r="E1097" s="3">
        <v>189</v>
      </c>
      <c r="F1097" s="4">
        <v>1.92918E-10</v>
      </c>
      <c r="G1097" s="3">
        <v>57.606999999999999</v>
      </c>
      <c r="H1097" s="3" t="s">
        <v>3101</v>
      </c>
      <c r="I1097" s="3" t="s">
        <v>3102</v>
      </c>
      <c r="J1097" s="3" t="s">
        <v>16</v>
      </c>
      <c r="K1097" s="3" t="s">
        <v>3103</v>
      </c>
      <c r="L1097" s="3" t="s">
        <v>3104</v>
      </c>
    </row>
    <row r="1098" spans="1:12" x14ac:dyDescent="0.3">
      <c r="A1098" s="3" t="s">
        <v>8806</v>
      </c>
      <c r="B1098" s="3" t="s">
        <v>25</v>
      </c>
      <c r="C1098" s="3">
        <v>226883</v>
      </c>
      <c r="D1098" s="3">
        <v>5</v>
      </c>
      <c r="E1098" s="3">
        <v>575</v>
      </c>
      <c r="F1098" s="3">
        <v>0</v>
      </c>
      <c r="G1098" s="3">
        <v>523.476</v>
      </c>
      <c r="H1098" s="3" t="s">
        <v>5396</v>
      </c>
      <c r="I1098" s="3" t="s">
        <v>5397</v>
      </c>
      <c r="J1098" s="3" t="s">
        <v>16</v>
      </c>
      <c r="K1098" s="3" t="s">
        <v>16</v>
      </c>
      <c r="L1098" s="3" t="s">
        <v>5398</v>
      </c>
    </row>
    <row r="1099" spans="1:12" x14ac:dyDescent="0.3">
      <c r="A1099" s="3" t="s">
        <v>8807</v>
      </c>
      <c r="B1099" s="3" t="s">
        <v>13</v>
      </c>
      <c r="C1099" s="3">
        <v>224116</v>
      </c>
      <c r="D1099" s="3">
        <v>1</v>
      </c>
      <c r="E1099" s="3">
        <v>368</v>
      </c>
      <c r="F1099" s="4">
        <v>4.0530199999999999E-150</v>
      </c>
      <c r="G1099" s="3">
        <v>427.79300000000001</v>
      </c>
      <c r="H1099" s="3" t="s">
        <v>5391</v>
      </c>
      <c r="I1099" s="3" t="s">
        <v>5392</v>
      </c>
      <c r="J1099" s="3" t="s">
        <v>16</v>
      </c>
      <c r="K1099" s="3" t="s">
        <v>5393</v>
      </c>
      <c r="L1099" s="3" t="s">
        <v>5394</v>
      </c>
    </row>
    <row r="1100" spans="1:12" x14ac:dyDescent="0.3">
      <c r="A1100" s="3" t="s">
        <v>8808</v>
      </c>
      <c r="B1100" s="3" t="s">
        <v>13</v>
      </c>
      <c r="C1100" s="3">
        <v>225303</v>
      </c>
      <c r="D1100" s="3">
        <v>1</v>
      </c>
      <c r="E1100" s="3">
        <v>71</v>
      </c>
      <c r="F1100" s="4">
        <v>1.6835100000000001E-25</v>
      </c>
      <c r="G1100" s="3">
        <v>90.780500000000004</v>
      </c>
      <c r="H1100" s="3" t="s">
        <v>5387</v>
      </c>
      <c r="I1100" s="3" t="s">
        <v>5388</v>
      </c>
      <c r="J1100" s="3" t="s">
        <v>16</v>
      </c>
      <c r="K1100" s="3" t="s">
        <v>104</v>
      </c>
      <c r="L1100" s="3" t="s">
        <v>5389</v>
      </c>
    </row>
    <row r="1101" spans="1:12" x14ac:dyDescent="0.3">
      <c r="A1101" s="3" t="s">
        <v>8809</v>
      </c>
      <c r="B1101" s="3" t="s">
        <v>13</v>
      </c>
      <c r="C1101" s="3">
        <v>223685</v>
      </c>
      <c r="D1101" s="3">
        <v>7</v>
      </c>
      <c r="E1101" s="3">
        <v>427</v>
      </c>
      <c r="F1101" s="4">
        <v>4.2878799999999997E-49</v>
      </c>
      <c r="G1101" s="3">
        <v>172.64400000000001</v>
      </c>
      <c r="H1101" s="3" t="s">
        <v>5381</v>
      </c>
      <c r="I1101" s="3" t="s">
        <v>5382</v>
      </c>
      <c r="J1101" s="3" t="s">
        <v>16</v>
      </c>
      <c r="K1101" s="3" t="s">
        <v>5383</v>
      </c>
      <c r="L1101" s="3" t="s">
        <v>5384</v>
      </c>
    </row>
    <row r="1102" spans="1:12" x14ac:dyDescent="0.3">
      <c r="A1102" s="3" t="s">
        <v>8810</v>
      </c>
      <c r="B1102" s="3" t="s">
        <v>13</v>
      </c>
      <c r="C1102" s="3">
        <v>223685</v>
      </c>
      <c r="D1102" s="3">
        <v>12</v>
      </c>
      <c r="E1102" s="3">
        <v>427</v>
      </c>
      <c r="F1102" s="4">
        <v>3.7792500000000001E-84</v>
      </c>
      <c r="G1102" s="3">
        <v>264.322</v>
      </c>
      <c r="H1102" s="3" t="s">
        <v>5381</v>
      </c>
      <c r="I1102" s="3" t="s">
        <v>5382</v>
      </c>
      <c r="J1102" s="3" t="s">
        <v>16</v>
      </c>
      <c r="K1102" s="3" t="s">
        <v>5383</v>
      </c>
      <c r="L1102" s="3" t="s">
        <v>5384</v>
      </c>
    </row>
    <row r="1103" spans="1:12" x14ac:dyDescent="0.3">
      <c r="A1103" s="3" t="s">
        <v>8811</v>
      </c>
      <c r="B1103" s="3" t="s">
        <v>25</v>
      </c>
      <c r="C1103" s="3">
        <v>224343</v>
      </c>
      <c r="D1103" s="3">
        <v>4</v>
      </c>
      <c r="E1103" s="3">
        <v>287</v>
      </c>
      <c r="F1103" s="4">
        <v>2.1645600000000001E-20</v>
      </c>
      <c r="G1103" s="3">
        <v>88.288200000000003</v>
      </c>
      <c r="H1103" s="3" t="s">
        <v>5377</v>
      </c>
      <c r="I1103" s="3" t="s">
        <v>5378</v>
      </c>
      <c r="J1103" s="3" t="s">
        <v>16</v>
      </c>
      <c r="K1103" s="3" t="s">
        <v>16</v>
      </c>
      <c r="L1103" s="3" t="s">
        <v>5379</v>
      </c>
    </row>
    <row r="1104" spans="1:12" x14ac:dyDescent="0.3">
      <c r="A1104" s="3" t="s">
        <v>8812</v>
      </c>
      <c r="B1104" s="3" t="s">
        <v>13</v>
      </c>
      <c r="C1104" s="3">
        <v>223632</v>
      </c>
      <c r="D1104" s="3">
        <v>1</v>
      </c>
      <c r="E1104" s="3">
        <v>183</v>
      </c>
      <c r="F1104" s="4">
        <v>5.5390099999999997E-28</v>
      </c>
      <c r="G1104" s="3">
        <v>103.221</v>
      </c>
      <c r="H1104" s="3" t="s">
        <v>5372</v>
      </c>
      <c r="I1104" s="3" t="s">
        <v>5373</v>
      </c>
      <c r="J1104" s="3" t="s">
        <v>16</v>
      </c>
      <c r="K1104" s="3" t="s">
        <v>5374</v>
      </c>
      <c r="L1104" s="3" t="s">
        <v>5375</v>
      </c>
    </row>
    <row r="1105" spans="1:12" x14ac:dyDescent="0.3">
      <c r="A1105" s="3" t="s">
        <v>8813</v>
      </c>
      <c r="B1105" s="3" t="s">
        <v>13</v>
      </c>
      <c r="C1105" s="3">
        <v>225818</v>
      </c>
      <c r="D1105" s="3">
        <v>5</v>
      </c>
      <c r="E1105" s="3">
        <v>246</v>
      </c>
      <c r="F1105" s="4">
        <v>1.3086100000000001E-23</v>
      </c>
      <c r="G1105" s="3">
        <v>95.505399999999995</v>
      </c>
      <c r="H1105" s="3" t="s">
        <v>2100</v>
      </c>
      <c r="I1105" s="3" t="s">
        <v>2101</v>
      </c>
      <c r="J1105" s="3" t="s">
        <v>16</v>
      </c>
      <c r="K1105" s="3" t="s">
        <v>2102</v>
      </c>
      <c r="L1105" s="3" t="s">
        <v>2103</v>
      </c>
    </row>
    <row r="1106" spans="1:12" x14ac:dyDescent="0.3">
      <c r="A1106" s="3" t="s">
        <v>8814</v>
      </c>
      <c r="B1106" s="3" t="s">
        <v>25</v>
      </c>
      <c r="C1106" s="3">
        <v>331548</v>
      </c>
      <c r="D1106" s="3">
        <v>2</v>
      </c>
      <c r="E1106" s="3">
        <v>54</v>
      </c>
      <c r="F1106" s="4">
        <v>4.5243800000000002E-5</v>
      </c>
      <c r="G1106" s="3">
        <v>38.571300000000001</v>
      </c>
      <c r="H1106" s="3" t="s">
        <v>5363</v>
      </c>
      <c r="I1106" s="3" t="s">
        <v>5364</v>
      </c>
      <c r="J1106" s="3" t="s">
        <v>74</v>
      </c>
      <c r="K1106" s="3" t="s">
        <v>16</v>
      </c>
      <c r="L1106" s="3" t="s">
        <v>5365</v>
      </c>
    </row>
    <row r="1107" spans="1:12" x14ac:dyDescent="0.3">
      <c r="A1107" s="3" t="s">
        <v>8815</v>
      </c>
      <c r="B1107" s="3" t="s">
        <v>13</v>
      </c>
      <c r="C1107" s="3">
        <v>224047</v>
      </c>
      <c r="D1107" s="3">
        <v>3</v>
      </c>
      <c r="E1107" s="3">
        <v>229</v>
      </c>
      <c r="F1107" s="4">
        <v>3.8550999999999997E-98</v>
      </c>
      <c r="G1107" s="3">
        <v>287.23</v>
      </c>
      <c r="H1107" s="3" t="s">
        <v>3875</v>
      </c>
      <c r="I1107" s="3" t="s">
        <v>3876</v>
      </c>
      <c r="J1107" s="3" t="s">
        <v>16</v>
      </c>
      <c r="K1107" s="3" t="s">
        <v>3877</v>
      </c>
      <c r="L1107" s="3" t="s">
        <v>3878</v>
      </c>
    </row>
    <row r="1108" spans="1:12" x14ac:dyDescent="0.3">
      <c r="A1108" s="3" t="s">
        <v>8816</v>
      </c>
      <c r="B1108" s="3" t="s">
        <v>13</v>
      </c>
      <c r="C1108" s="3">
        <v>224047</v>
      </c>
      <c r="D1108" s="3">
        <v>1</v>
      </c>
      <c r="E1108" s="3">
        <v>242</v>
      </c>
      <c r="F1108" s="4">
        <v>1.70625E-100</v>
      </c>
      <c r="G1108" s="3">
        <v>293.39299999999997</v>
      </c>
      <c r="H1108" s="3" t="s">
        <v>3875</v>
      </c>
      <c r="I1108" s="3" t="s">
        <v>3876</v>
      </c>
      <c r="J1108" s="3" t="s">
        <v>16</v>
      </c>
      <c r="K1108" s="3" t="s">
        <v>3877</v>
      </c>
      <c r="L1108" s="3" t="s">
        <v>3878</v>
      </c>
    </row>
    <row r="1109" spans="1:12" x14ac:dyDescent="0.3">
      <c r="A1109" s="3" t="s">
        <v>8817</v>
      </c>
      <c r="B1109" s="3" t="s">
        <v>13</v>
      </c>
      <c r="C1109" s="3">
        <v>223692</v>
      </c>
      <c r="D1109" s="3">
        <v>4</v>
      </c>
      <c r="E1109" s="3">
        <v>266</v>
      </c>
      <c r="F1109" s="4">
        <v>7.2618000000000006E-49</v>
      </c>
      <c r="G1109" s="3">
        <v>161.762</v>
      </c>
      <c r="H1109" s="3" t="s">
        <v>3880</v>
      </c>
      <c r="I1109" s="3" t="s">
        <v>3881</v>
      </c>
      <c r="J1109" s="3" t="s">
        <v>16</v>
      </c>
      <c r="K1109" s="3" t="s">
        <v>3882</v>
      </c>
      <c r="L1109" s="3" t="s">
        <v>3883</v>
      </c>
    </row>
    <row r="1110" spans="1:12" x14ac:dyDescent="0.3">
      <c r="A1110" s="3" t="s">
        <v>8818</v>
      </c>
      <c r="B1110" s="3" t="s">
        <v>13</v>
      </c>
      <c r="C1110" s="3">
        <v>225082</v>
      </c>
      <c r="D1110" s="3">
        <v>5</v>
      </c>
      <c r="E1110" s="3">
        <v>237</v>
      </c>
      <c r="F1110" s="4">
        <v>2.9398799999999998E-78</v>
      </c>
      <c r="G1110" s="3">
        <v>236.43299999999999</v>
      </c>
      <c r="H1110" s="3" t="s">
        <v>5355</v>
      </c>
      <c r="I1110" s="3" t="s">
        <v>5356</v>
      </c>
      <c r="J1110" s="3" t="s">
        <v>16</v>
      </c>
      <c r="K1110" s="3" t="s">
        <v>5357</v>
      </c>
      <c r="L1110" s="3" t="s">
        <v>5358</v>
      </c>
    </row>
    <row r="1111" spans="1:12" x14ac:dyDescent="0.3">
      <c r="A1111" s="3" t="s">
        <v>8819</v>
      </c>
      <c r="B1111" s="3" t="s">
        <v>13</v>
      </c>
      <c r="C1111" s="3">
        <v>224390</v>
      </c>
      <c r="D1111" s="3">
        <v>3</v>
      </c>
      <c r="E1111" s="3">
        <v>370</v>
      </c>
      <c r="F1111" s="4">
        <v>3.01023E-151</v>
      </c>
      <c r="G1111" s="3">
        <v>432.09</v>
      </c>
      <c r="H1111" s="3" t="s">
        <v>2656</v>
      </c>
      <c r="I1111" s="3" t="s">
        <v>2657</v>
      </c>
      <c r="J1111" s="3" t="s">
        <v>16</v>
      </c>
      <c r="K1111" s="3" t="s">
        <v>626</v>
      </c>
      <c r="L1111" s="3" t="s">
        <v>2658</v>
      </c>
    </row>
    <row r="1112" spans="1:12" x14ac:dyDescent="0.3">
      <c r="A1112" s="3" t="s">
        <v>8820</v>
      </c>
      <c r="B1112" s="3" t="s">
        <v>25</v>
      </c>
      <c r="C1112" s="3">
        <v>225443</v>
      </c>
      <c r="D1112" s="3">
        <v>76</v>
      </c>
      <c r="E1112" s="3">
        <v>116</v>
      </c>
      <c r="F1112" s="3">
        <v>1.01943E-3</v>
      </c>
      <c r="G1112" s="3">
        <v>39.627099999999999</v>
      </c>
      <c r="H1112" s="3" t="s">
        <v>1768</v>
      </c>
      <c r="I1112" s="3" t="s">
        <v>5348</v>
      </c>
      <c r="J1112" s="3" t="s">
        <v>74</v>
      </c>
      <c r="K1112" s="3" t="s">
        <v>16</v>
      </c>
      <c r="L1112" s="3" t="s">
        <v>1769</v>
      </c>
    </row>
    <row r="1113" spans="1:12" x14ac:dyDescent="0.3">
      <c r="A1113" s="3" t="s">
        <v>8821</v>
      </c>
      <c r="B1113" s="3" t="s">
        <v>13</v>
      </c>
      <c r="C1113" s="3">
        <v>223860</v>
      </c>
      <c r="D1113" s="3">
        <v>3</v>
      </c>
      <c r="E1113" s="3">
        <v>117</v>
      </c>
      <c r="F1113" s="4">
        <v>1.94713E-19</v>
      </c>
      <c r="G1113" s="3">
        <v>77.093500000000006</v>
      </c>
      <c r="H1113" s="3" t="s">
        <v>1160</v>
      </c>
      <c r="I1113" s="3" t="s">
        <v>1161</v>
      </c>
      <c r="J1113" s="3" t="s">
        <v>16</v>
      </c>
      <c r="K1113" s="3" t="s">
        <v>1162</v>
      </c>
      <c r="L1113" s="3" t="s">
        <v>1163</v>
      </c>
    </row>
    <row r="1114" spans="1:12" x14ac:dyDescent="0.3">
      <c r="A1114" s="3" t="s">
        <v>8822</v>
      </c>
      <c r="B1114" s="3" t="s">
        <v>13</v>
      </c>
      <c r="C1114" s="3">
        <v>223672</v>
      </c>
      <c r="D1114" s="3">
        <v>38</v>
      </c>
      <c r="E1114" s="3">
        <v>124</v>
      </c>
      <c r="F1114" s="4">
        <v>7.8122900000000003E-25</v>
      </c>
      <c r="G1114" s="3">
        <v>90.876499999999993</v>
      </c>
      <c r="H1114" s="3" t="s">
        <v>5342</v>
      </c>
      <c r="I1114" s="3" t="s">
        <v>5343</v>
      </c>
      <c r="J1114" s="3" t="s">
        <v>99</v>
      </c>
      <c r="K1114" s="3" t="s">
        <v>5344</v>
      </c>
      <c r="L1114" s="3" t="s">
        <v>5345</v>
      </c>
    </row>
    <row r="1115" spans="1:12" x14ac:dyDescent="0.3">
      <c r="A1115" s="3" t="s">
        <v>8823</v>
      </c>
      <c r="B1115" s="3" t="s">
        <v>13</v>
      </c>
      <c r="C1115" s="3">
        <v>223608</v>
      </c>
      <c r="D1115" s="3">
        <v>23</v>
      </c>
      <c r="E1115" s="3">
        <v>441</v>
      </c>
      <c r="F1115" s="4">
        <v>1.29493E-77</v>
      </c>
      <c r="G1115" s="3">
        <v>248.29300000000001</v>
      </c>
      <c r="H1115" s="3" t="s">
        <v>2194</v>
      </c>
      <c r="I1115" s="3" t="s">
        <v>2195</v>
      </c>
      <c r="J1115" s="3" t="s">
        <v>16</v>
      </c>
      <c r="K1115" s="3" t="s">
        <v>56</v>
      </c>
      <c r="L1115" s="3" t="s">
        <v>2196</v>
      </c>
    </row>
    <row r="1116" spans="1:12" x14ac:dyDescent="0.3">
      <c r="A1116" s="3" t="s">
        <v>8824</v>
      </c>
      <c r="B1116" s="3" t="s">
        <v>13</v>
      </c>
      <c r="C1116" s="3">
        <v>223777</v>
      </c>
      <c r="D1116" s="3">
        <v>14</v>
      </c>
      <c r="E1116" s="3">
        <v>175</v>
      </c>
      <c r="F1116" s="4">
        <v>2.0120200000000001E-16</v>
      </c>
      <c r="G1116" s="3">
        <v>75.193600000000004</v>
      </c>
      <c r="H1116" s="3" t="s">
        <v>5326</v>
      </c>
      <c r="I1116" s="3" t="s">
        <v>5327</v>
      </c>
      <c r="J1116" s="3" t="s">
        <v>16</v>
      </c>
      <c r="K1116" s="3" t="s">
        <v>5328</v>
      </c>
      <c r="L1116" s="3" t="s">
        <v>5329</v>
      </c>
    </row>
    <row r="1117" spans="1:12" x14ac:dyDescent="0.3">
      <c r="A1117" s="3" t="s">
        <v>8825</v>
      </c>
      <c r="B1117" s="3" t="s">
        <v>13</v>
      </c>
      <c r="C1117" s="3">
        <v>224372</v>
      </c>
      <c r="D1117" s="3">
        <v>1</v>
      </c>
      <c r="E1117" s="3">
        <v>484</v>
      </c>
      <c r="F1117" s="4">
        <v>1.07294E-135</v>
      </c>
      <c r="G1117" s="3">
        <v>398.505</v>
      </c>
      <c r="H1117" s="3" t="s">
        <v>5317</v>
      </c>
      <c r="I1117" s="3" t="s">
        <v>5318</v>
      </c>
      <c r="J1117" s="3" t="s">
        <v>16</v>
      </c>
      <c r="K1117" s="3" t="s">
        <v>1383</v>
      </c>
      <c r="L1117" s="3" t="s">
        <v>5319</v>
      </c>
    </row>
    <row r="1118" spans="1:12" x14ac:dyDescent="0.3">
      <c r="A1118" s="3" t="s">
        <v>8826</v>
      </c>
      <c r="B1118" s="3" t="s">
        <v>13</v>
      </c>
      <c r="C1118" s="3">
        <v>223827</v>
      </c>
      <c r="D1118" s="3">
        <v>3</v>
      </c>
      <c r="E1118" s="3">
        <v>148</v>
      </c>
      <c r="F1118" s="4">
        <v>4.5969000000000003E-55</v>
      </c>
      <c r="G1118" s="3">
        <v>169.71100000000001</v>
      </c>
      <c r="H1118" s="3" t="s">
        <v>5312</v>
      </c>
      <c r="I1118" s="3" t="s">
        <v>5313</v>
      </c>
      <c r="J1118" s="3" t="s">
        <v>16</v>
      </c>
      <c r="K1118" s="3" t="s">
        <v>5314</v>
      </c>
      <c r="L1118" s="3" t="s">
        <v>5315</v>
      </c>
    </row>
    <row r="1119" spans="1:12" x14ac:dyDescent="0.3">
      <c r="A1119" s="3" t="s">
        <v>8827</v>
      </c>
      <c r="B1119" s="3" t="s">
        <v>13</v>
      </c>
      <c r="C1119" s="3">
        <v>223993</v>
      </c>
      <c r="D1119" s="3">
        <v>1</v>
      </c>
      <c r="E1119" s="3">
        <v>454</v>
      </c>
      <c r="F1119" s="3">
        <v>0</v>
      </c>
      <c r="G1119" s="3">
        <v>732.87</v>
      </c>
      <c r="H1119" s="3" t="s">
        <v>5307</v>
      </c>
      <c r="I1119" s="3" t="s">
        <v>5308</v>
      </c>
      <c r="J1119" s="3" t="s">
        <v>16</v>
      </c>
      <c r="K1119" s="3" t="s">
        <v>5309</v>
      </c>
      <c r="L1119" s="3" t="s">
        <v>5310</v>
      </c>
    </row>
    <row r="1120" spans="1:12" x14ac:dyDescent="0.3">
      <c r="A1120" s="3" t="s">
        <v>8828</v>
      </c>
      <c r="B1120" s="3" t="s">
        <v>13</v>
      </c>
      <c r="C1120" s="3">
        <v>227292</v>
      </c>
      <c r="D1120" s="3">
        <v>1</v>
      </c>
      <c r="E1120" s="3">
        <v>357</v>
      </c>
      <c r="F1120" s="4">
        <v>3.0532900000000001E-134</v>
      </c>
      <c r="G1120" s="3">
        <v>386.69799999999998</v>
      </c>
      <c r="H1120" s="3" t="s">
        <v>5303</v>
      </c>
      <c r="I1120" s="3" t="s">
        <v>5303</v>
      </c>
      <c r="J1120" s="3" t="s">
        <v>16</v>
      </c>
      <c r="K1120" s="3" t="s">
        <v>5304</v>
      </c>
      <c r="L1120" s="3" t="s">
        <v>5305</v>
      </c>
    </row>
    <row r="1121" spans="1:12" x14ac:dyDescent="0.3">
      <c r="A1121" s="3" t="s">
        <v>8829</v>
      </c>
      <c r="B1121" s="3" t="s">
        <v>13</v>
      </c>
      <c r="C1121" s="3">
        <v>224132</v>
      </c>
      <c r="D1121" s="3">
        <v>1</v>
      </c>
      <c r="E1121" s="3">
        <v>213</v>
      </c>
      <c r="F1121" s="4">
        <v>1.22069E-79</v>
      </c>
      <c r="G1121" s="3">
        <v>237.88499999999999</v>
      </c>
      <c r="H1121" s="3" t="s">
        <v>5299</v>
      </c>
      <c r="I1121" s="3" t="s">
        <v>5300</v>
      </c>
      <c r="J1121" s="3" t="s">
        <v>16</v>
      </c>
      <c r="K1121" s="3" t="s">
        <v>335</v>
      </c>
      <c r="L1121" s="3" t="s">
        <v>5301</v>
      </c>
    </row>
    <row r="1122" spans="1:12" x14ac:dyDescent="0.3">
      <c r="A1122" s="3" t="s">
        <v>8830</v>
      </c>
      <c r="B1122" s="3" t="s">
        <v>13</v>
      </c>
      <c r="C1122" s="3">
        <v>224924</v>
      </c>
      <c r="D1122" s="3">
        <v>5</v>
      </c>
      <c r="E1122" s="3">
        <v>232</v>
      </c>
      <c r="F1122" s="4">
        <v>3.8636599999999998E-69</v>
      </c>
      <c r="G1122" s="3">
        <v>211.76499999999999</v>
      </c>
      <c r="H1122" s="3" t="s">
        <v>5294</v>
      </c>
      <c r="I1122" s="3" t="s">
        <v>5295</v>
      </c>
      <c r="J1122" s="3" t="s">
        <v>16</v>
      </c>
      <c r="K1122" s="3" t="s">
        <v>5296</v>
      </c>
      <c r="L1122" s="3" t="s">
        <v>5297</v>
      </c>
    </row>
    <row r="1123" spans="1:12" x14ac:dyDescent="0.3">
      <c r="A1123" s="3" t="s">
        <v>8831</v>
      </c>
      <c r="B1123" s="3" t="s">
        <v>13</v>
      </c>
      <c r="C1123" s="3">
        <v>223323</v>
      </c>
      <c r="D1123" s="3">
        <v>3</v>
      </c>
      <c r="E1123" s="3">
        <v>158</v>
      </c>
      <c r="F1123" s="4">
        <v>1.1830200000000001E-80</v>
      </c>
      <c r="G1123" s="3">
        <v>235.166</v>
      </c>
      <c r="H1123" s="3" t="s">
        <v>5289</v>
      </c>
      <c r="I1123" s="3" t="s">
        <v>5290</v>
      </c>
      <c r="J1123" s="3" t="s">
        <v>16</v>
      </c>
      <c r="K1123" s="3" t="s">
        <v>5291</v>
      </c>
      <c r="L1123" s="3" t="s">
        <v>5292</v>
      </c>
    </row>
    <row r="1124" spans="1:12" x14ac:dyDescent="0.3">
      <c r="A1124" s="3" t="s">
        <v>8832</v>
      </c>
      <c r="B1124" s="3" t="s">
        <v>13</v>
      </c>
      <c r="C1124" s="3">
        <v>223087</v>
      </c>
      <c r="D1124" s="3">
        <v>1</v>
      </c>
      <c r="E1124" s="3">
        <v>482</v>
      </c>
      <c r="F1124" s="3">
        <v>0</v>
      </c>
      <c r="G1124" s="3">
        <v>545.37800000000004</v>
      </c>
      <c r="H1124" s="3" t="s">
        <v>5285</v>
      </c>
      <c r="I1124" s="3" t="s">
        <v>5286</v>
      </c>
      <c r="J1124" s="3" t="s">
        <v>16</v>
      </c>
      <c r="K1124" s="3" t="s">
        <v>274</v>
      </c>
      <c r="L1124" s="3" t="s">
        <v>5287</v>
      </c>
    </row>
    <row r="1125" spans="1:12" x14ac:dyDescent="0.3">
      <c r="A1125" s="3" t="s">
        <v>8833</v>
      </c>
      <c r="B1125" s="3" t="s">
        <v>13</v>
      </c>
      <c r="C1125" s="3">
        <v>224982</v>
      </c>
      <c r="D1125" s="3">
        <v>1</v>
      </c>
      <c r="E1125" s="3">
        <v>235</v>
      </c>
      <c r="F1125" s="4">
        <v>1.2183299999999999E-87</v>
      </c>
      <c r="G1125" s="3">
        <v>259.18400000000003</v>
      </c>
      <c r="H1125" s="3" t="s">
        <v>5280</v>
      </c>
      <c r="I1125" s="3" t="s">
        <v>5281</v>
      </c>
      <c r="J1125" s="3" t="s">
        <v>16</v>
      </c>
      <c r="K1125" s="3" t="s">
        <v>5282</v>
      </c>
      <c r="L1125" s="3" t="s">
        <v>5283</v>
      </c>
    </row>
    <row r="1126" spans="1:12" x14ac:dyDescent="0.3">
      <c r="A1126" s="3" t="s">
        <v>8834</v>
      </c>
      <c r="B1126" s="3" t="s">
        <v>25</v>
      </c>
      <c r="C1126" s="3">
        <v>418430</v>
      </c>
      <c r="D1126" s="3">
        <v>1</v>
      </c>
      <c r="E1126" s="3">
        <v>177</v>
      </c>
      <c r="F1126" s="4">
        <v>1.35505E-17</v>
      </c>
      <c r="G1126" s="3">
        <v>77.689599999999999</v>
      </c>
      <c r="H1126" s="3" t="s">
        <v>501</v>
      </c>
      <c r="I1126" s="3" t="s">
        <v>577</v>
      </c>
      <c r="J1126" s="3" t="s">
        <v>16</v>
      </c>
      <c r="K1126" s="3" t="s">
        <v>16</v>
      </c>
      <c r="L1126" s="3" t="s">
        <v>578</v>
      </c>
    </row>
    <row r="1127" spans="1:12" x14ac:dyDescent="0.3">
      <c r="A1127" s="3" t="s">
        <v>8835</v>
      </c>
      <c r="B1127" s="3" t="s">
        <v>13</v>
      </c>
      <c r="C1127" s="3">
        <v>223173</v>
      </c>
      <c r="D1127" s="3">
        <v>1</v>
      </c>
      <c r="E1127" s="3">
        <v>239</v>
      </c>
      <c r="F1127" s="4">
        <v>1.0390399999999999E-84</v>
      </c>
      <c r="G1127" s="3">
        <v>255.773</v>
      </c>
      <c r="H1127" s="3" t="s">
        <v>3527</v>
      </c>
      <c r="I1127" s="3" t="s">
        <v>3528</v>
      </c>
      <c r="J1127" s="3" t="s">
        <v>16</v>
      </c>
      <c r="K1127" s="3" t="s">
        <v>2466</v>
      </c>
      <c r="L1127" s="3" t="s">
        <v>3529</v>
      </c>
    </row>
    <row r="1128" spans="1:12" x14ac:dyDescent="0.3">
      <c r="A1128" s="3" t="s">
        <v>8836</v>
      </c>
      <c r="B1128" s="3" t="s">
        <v>13</v>
      </c>
      <c r="C1128" s="3">
        <v>223997</v>
      </c>
      <c r="D1128" s="3">
        <v>21</v>
      </c>
      <c r="E1128" s="3">
        <v>366</v>
      </c>
      <c r="F1128" s="4">
        <v>2.8763E-123</v>
      </c>
      <c r="G1128" s="3">
        <v>359.26400000000001</v>
      </c>
      <c r="H1128" s="3" t="s">
        <v>2344</v>
      </c>
      <c r="I1128" s="3" t="s">
        <v>2345</v>
      </c>
      <c r="J1128" s="3" t="s">
        <v>16</v>
      </c>
      <c r="K1128" s="3" t="s">
        <v>2346</v>
      </c>
      <c r="L1128" s="3" t="s">
        <v>2347</v>
      </c>
    </row>
    <row r="1129" spans="1:12" x14ac:dyDescent="0.3">
      <c r="A1129" s="3" t="s">
        <v>8837</v>
      </c>
      <c r="B1129" s="3" t="s">
        <v>13</v>
      </c>
      <c r="C1129" s="3">
        <v>223101</v>
      </c>
      <c r="D1129" s="3">
        <v>3</v>
      </c>
      <c r="E1129" s="3">
        <v>325</v>
      </c>
      <c r="F1129" s="3">
        <v>0</v>
      </c>
      <c r="G1129" s="3">
        <v>505.53199999999998</v>
      </c>
      <c r="H1129" s="3" t="s">
        <v>5274</v>
      </c>
      <c r="I1129" s="3" t="s">
        <v>5275</v>
      </c>
      <c r="J1129" s="3" t="s">
        <v>16</v>
      </c>
      <c r="K1129" s="3" t="s">
        <v>2349</v>
      </c>
      <c r="L1129" s="3" t="s">
        <v>2351</v>
      </c>
    </row>
    <row r="1130" spans="1:12" x14ac:dyDescent="0.3">
      <c r="A1130" s="3" t="s">
        <v>8838</v>
      </c>
      <c r="B1130" s="3" t="s">
        <v>13</v>
      </c>
      <c r="C1130" s="3">
        <v>223582</v>
      </c>
      <c r="D1130" s="3">
        <v>1</v>
      </c>
      <c r="E1130" s="3">
        <v>431</v>
      </c>
      <c r="F1130" s="4">
        <v>4.8565000000000004E-149</v>
      </c>
      <c r="G1130" s="3">
        <v>429.12400000000002</v>
      </c>
      <c r="H1130" s="3" t="s">
        <v>5271</v>
      </c>
      <c r="I1130" s="3" t="s">
        <v>5272</v>
      </c>
      <c r="J1130" s="3" t="s">
        <v>16</v>
      </c>
      <c r="K1130" s="3" t="s">
        <v>4835</v>
      </c>
      <c r="L1130" s="3" t="s">
        <v>4837</v>
      </c>
    </row>
    <row r="1131" spans="1:12" x14ac:dyDescent="0.3">
      <c r="A1131" s="3" t="s">
        <v>8839</v>
      </c>
      <c r="B1131" s="3" t="s">
        <v>13</v>
      </c>
      <c r="C1131" s="3">
        <v>224169</v>
      </c>
      <c r="D1131" s="3">
        <v>6</v>
      </c>
      <c r="E1131" s="3">
        <v>458</v>
      </c>
      <c r="F1131" s="3">
        <v>0</v>
      </c>
      <c r="G1131" s="3">
        <v>528.31700000000001</v>
      </c>
      <c r="H1131" s="3" t="s">
        <v>3344</v>
      </c>
      <c r="I1131" s="3" t="s">
        <v>3345</v>
      </c>
      <c r="J1131" s="3" t="s">
        <v>16</v>
      </c>
      <c r="K1131" s="3" t="s">
        <v>1251</v>
      </c>
      <c r="L1131" s="3" t="s">
        <v>3346</v>
      </c>
    </row>
    <row r="1132" spans="1:12" x14ac:dyDescent="0.3">
      <c r="A1132" s="3" t="s">
        <v>8840</v>
      </c>
      <c r="B1132" s="3" t="s">
        <v>13</v>
      </c>
      <c r="C1132" s="3">
        <v>224594</v>
      </c>
      <c r="D1132" s="3">
        <v>89</v>
      </c>
      <c r="E1132" s="3">
        <v>403</v>
      </c>
      <c r="F1132" s="4">
        <v>2.1258100000000002E-31</v>
      </c>
      <c r="G1132" s="3">
        <v>123.56699999999999</v>
      </c>
      <c r="H1132" s="3" t="s">
        <v>2459</v>
      </c>
      <c r="I1132" s="3" t="s">
        <v>2460</v>
      </c>
      <c r="J1132" s="3" t="s">
        <v>16</v>
      </c>
      <c r="K1132" s="3" t="s">
        <v>2461</v>
      </c>
      <c r="L1132" s="3" t="s">
        <v>2462</v>
      </c>
    </row>
    <row r="1133" spans="1:12" x14ac:dyDescent="0.3">
      <c r="A1133" s="3" t="s">
        <v>8841</v>
      </c>
      <c r="B1133" s="3" t="s">
        <v>13</v>
      </c>
      <c r="C1133" s="3">
        <v>224046</v>
      </c>
      <c r="D1133" s="3">
        <v>1</v>
      </c>
      <c r="E1133" s="3">
        <v>232</v>
      </c>
      <c r="F1133" s="4">
        <v>8.3360099999999993E-114</v>
      </c>
      <c r="G1133" s="3">
        <v>326.49299999999999</v>
      </c>
      <c r="H1133" s="3" t="s">
        <v>5265</v>
      </c>
      <c r="I1133" s="3" t="s">
        <v>5266</v>
      </c>
      <c r="J1133" s="3" t="s">
        <v>16</v>
      </c>
      <c r="K1133" s="3" t="s">
        <v>369</v>
      </c>
      <c r="L1133" s="3" t="s">
        <v>5267</v>
      </c>
    </row>
    <row r="1134" spans="1:12" x14ac:dyDescent="0.3">
      <c r="A1134" s="3" t="s">
        <v>8842</v>
      </c>
      <c r="B1134" s="3" t="s">
        <v>13</v>
      </c>
      <c r="C1134" s="3">
        <v>224240</v>
      </c>
      <c r="D1134" s="3">
        <v>11</v>
      </c>
      <c r="E1134" s="3">
        <v>155</v>
      </c>
      <c r="F1134" s="4">
        <v>1.9849300000000001E-39</v>
      </c>
      <c r="G1134" s="3">
        <v>132.863</v>
      </c>
      <c r="H1134" s="3" t="s">
        <v>5251</v>
      </c>
      <c r="I1134" s="3" t="s">
        <v>5252</v>
      </c>
      <c r="J1134" s="3" t="s">
        <v>16</v>
      </c>
      <c r="K1134" s="3" t="s">
        <v>5253</v>
      </c>
      <c r="L1134" s="3" t="s">
        <v>5254</v>
      </c>
    </row>
    <row r="1135" spans="1:12" x14ac:dyDescent="0.3">
      <c r="A1135" s="3" t="s">
        <v>8843</v>
      </c>
      <c r="B1135" s="3" t="s">
        <v>13</v>
      </c>
      <c r="C1135" s="3">
        <v>223628</v>
      </c>
      <c r="D1135" s="3">
        <v>1</v>
      </c>
      <c r="E1135" s="3">
        <v>497</v>
      </c>
      <c r="F1135" s="3">
        <v>0</v>
      </c>
      <c r="G1135" s="3">
        <v>891.57399999999996</v>
      </c>
      <c r="H1135" s="3" t="s">
        <v>5246</v>
      </c>
      <c r="I1135" s="3" t="s">
        <v>5247</v>
      </c>
      <c r="J1135" s="3" t="s">
        <v>16</v>
      </c>
      <c r="K1135" s="3" t="s">
        <v>5248</v>
      </c>
      <c r="L1135" s="3" t="s">
        <v>5249</v>
      </c>
    </row>
    <row r="1136" spans="1:12" x14ac:dyDescent="0.3">
      <c r="A1136" s="3" t="s">
        <v>8844</v>
      </c>
      <c r="B1136" s="3" t="s">
        <v>13</v>
      </c>
      <c r="C1136" s="3">
        <v>223651</v>
      </c>
      <c r="D1136" s="3">
        <v>8</v>
      </c>
      <c r="E1136" s="3">
        <v>604</v>
      </c>
      <c r="F1136" s="4">
        <v>1.5978500000000001E-177</v>
      </c>
      <c r="G1136" s="3">
        <v>513.36400000000003</v>
      </c>
      <c r="H1136" s="3" t="s">
        <v>5243</v>
      </c>
      <c r="I1136" s="3" t="s">
        <v>5244</v>
      </c>
      <c r="J1136" s="3" t="s">
        <v>16</v>
      </c>
      <c r="K1136" s="3" t="s">
        <v>466</v>
      </c>
      <c r="L1136" s="3" t="s">
        <v>4920</v>
      </c>
    </row>
    <row r="1137" spans="1:12" x14ac:dyDescent="0.3">
      <c r="A1137" s="3" t="s">
        <v>8845</v>
      </c>
      <c r="B1137" s="3" t="s">
        <v>13</v>
      </c>
      <c r="C1137" s="3">
        <v>223653</v>
      </c>
      <c r="D1137" s="3">
        <v>3</v>
      </c>
      <c r="E1137" s="3">
        <v>233</v>
      </c>
      <c r="F1137" s="4">
        <v>9.9460799999999998E-76</v>
      </c>
      <c r="G1137" s="3">
        <v>228.661</v>
      </c>
      <c r="H1137" s="3" t="s">
        <v>2691</v>
      </c>
      <c r="I1137" s="3" t="s">
        <v>2692</v>
      </c>
      <c r="J1137" s="3" t="s">
        <v>16</v>
      </c>
      <c r="K1137" s="3" t="s">
        <v>2693</v>
      </c>
      <c r="L1137" s="3" t="s">
        <v>2694</v>
      </c>
    </row>
    <row r="1138" spans="1:12" x14ac:dyDescent="0.3">
      <c r="A1138" s="3" t="s">
        <v>8846</v>
      </c>
      <c r="B1138" s="3" t="s">
        <v>13</v>
      </c>
      <c r="C1138" s="3">
        <v>223215</v>
      </c>
      <c r="D1138" s="3">
        <v>1</v>
      </c>
      <c r="E1138" s="3">
        <v>398</v>
      </c>
      <c r="F1138" s="3">
        <v>0</v>
      </c>
      <c r="G1138" s="3">
        <v>659.27300000000002</v>
      </c>
      <c r="H1138" s="3" t="s">
        <v>5232</v>
      </c>
      <c r="I1138" s="3" t="s">
        <v>5233</v>
      </c>
      <c r="J1138" s="3" t="s">
        <v>16</v>
      </c>
      <c r="K1138" s="3" t="s">
        <v>118</v>
      </c>
      <c r="L1138" s="3" t="s">
        <v>5234</v>
      </c>
    </row>
    <row r="1139" spans="1:12" x14ac:dyDescent="0.3">
      <c r="A1139" s="3" t="s">
        <v>8847</v>
      </c>
      <c r="B1139" s="3" t="s">
        <v>13</v>
      </c>
      <c r="C1139" s="3">
        <v>223243</v>
      </c>
      <c r="D1139" s="3">
        <v>1</v>
      </c>
      <c r="E1139" s="3">
        <v>457</v>
      </c>
      <c r="F1139" s="3">
        <v>0</v>
      </c>
      <c r="G1139" s="3">
        <v>724.04300000000001</v>
      </c>
      <c r="H1139" s="3" t="s">
        <v>5227</v>
      </c>
      <c r="I1139" s="3" t="s">
        <v>5228</v>
      </c>
      <c r="J1139" s="3" t="s">
        <v>16</v>
      </c>
      <c r="K1139" s="3" t="s">
        <v>5229</v>
      </c>
      <c r="L1139" s="3" t="s">
        <v>5230</v>
      </c>
    </row>
    <row r="1140" spans="1:12" x14ac:dyDescent="0.3">
      <c r="A1140" s="3" t="s">
        <v>8848</v>
      </c>
      <c r="B1140" s="3" t="s">
        <v>13</v>
      </c>
      <c r="C1140" s="3">
        <v>223667</v>
      </c>
      <c r="D1140" s="3">
        <v>1</v>
      </c>
      <c r="E1140" s="3">
        <v>115</v>
      </c>
      <c r="F1140" s="4">
        <v>4.2684900000000002E-27</v>
      </c>
      <c r="G1140" s="3">
        <v>96.1905</v>
      </c>
      <c r="H1140" s="3" t="s">
        <v>5222</v>
      </c>
      <c r="I1140" s="3" t="s">
        <v>5223</v>
      </c>
      <c r="J1140" s="3" t="s">
        <v>16</v>
      </c>
      <c r="K1140" s="3" t="s">
        <v>5224</v>
      </c>
      <c r="L1140" s="3" t="s">
        <v>5225</v>
      </c>
    </row>
    <row r="1141" spans="1:12" x14ac:dyDescent="0.3">
      <c r="A1141" s="3" t="s">
        <v>8849</v>
      </c>
      <c r="B1141" s="3" t="s">
        <v>25</v>
      </c>
      <c r="C1141" s="3">
        <v>224760</v>
      </c>
      <c r="D1141" s="3">
        <v>1</v>
      </c>
      <c r="E1141" s="3">
        <v>317</v>
      </c>
      <c r="F1141" s="4">
        <v>3.9482700000000003E-49</v>
      </c>
      <c r="G1141" s="3">
        <v>162.84399999999999</v>
      </c>
      <c r="H1141" s="3" t="s">
        <v>5217</v>
      </c>
      <c r="I1141" s="3" t="s">
        <v>5218</v>
      </c>
      <c r="J1141" s="3" t="s">
        <v>16</v>
      </c>
      <c r="K1141" s="3" t="s">
        <v>16</v>
      </c>
      <c r="L1141" s="3" t="s">
        <v>5219</v>
      </c>
    </row>
    <row r="1142" spans="1:12" x14ac:dyDescent="0.3">
      <c r="A1142" s="3" t="s">
        <v>8850</v>
      </c>
      <c r="B1142" s="3" t="s">
        <v>25</v>
      </c>
      <c r="C1142" s="3">
        <v>412396</v>
      </c>
      <c r="D1142" s="3">
        <v>1</v>
      </c>
      <c r="E1142" s="3">
        <v>305</v>
      </c>
      <c r="F1142" s="4">
        <v>6.0128399999999996E-125</v>
      </c>
      <c r="G1142" s="3">
        <v>358.98700000000002</v>
      </c>
      <c r="H1142" s="3" t="s">
        <v>2224</v>
      </c>
      <c r="I1142" s="3" t="s">
        <v>5209</v>
      </c>
      <c r="J1142" s="3" t="s">
        <v>16</v>
      </c>
      <c r="K1142" s="3" t="s">
        <v>16</v>
      </c>
      <c r="L1142" s="3" t="s">
        <v>5210</v>
      </c>
    </row>
    <row r="1143" spans="1:12" x14ac:dyDescent="0.3">
      <c r="A1143" s="3" t="s">
        <v>8851</v>
      </c>
      <c r="B1143" s="3" t="s">
        <v>13</v>
      </c>
      <c r="C1143" s="3">
        <v>226878</v>
      </c>
      <c r="D1143" s="3">
        <v>1</v>
      </c>
      <c r="E1143" s="3">
        <v>85</v>
      </c>
      <c r="F1143" s="4">
        <v>3.3560600000000003E-51</v>
      </c>
      <c r="G1143" s="3">
        <v>155.286</v>
      </c>
      <c r="H1143" s="3" t="s">
        <v>5204</v>
      </c>
      <c r="I1143" s="3" t="s">
        <v>5205</v>
      </c>
      <c r="J1143" s="3" t="s">
        <v>16</v>
      </c>
      <c r="K1143" s="3" t="s">
        <v>5206</v>
      </c>
      <c r="L1143" s="3" t="s">
        <v>5207</v>
      </c>
    </row>
    <row r="1144" spans="1:12" x14ac:dyDescent="0.3">
      <c r="A1144" s="3" t="s">
        <v>8852</v>
      </c>
      <c r="B1144" s="3" t="s">
        <v>13</v>
      </c>
      <c r="C1144" s="3">
        <v>223886</v>
      </c>
      <c r="D1144" s="3">
        <v>1</v>
      </c>
      <c r="E1144" s="3">
        <v>139</v>
      </c>
      <c r="F1144" s="4">
        <v>1.1443E-57</v>
      </c>
      <c r="G1144" s="3">
        <v>175.49799999999999</v>
      </c>
      <c r="H1144" s="3" t="s">
        <v>5199</v>
      </c>
      <c r="I1144" s="3" t="s">
        <v>5200</v>
      </c>
      <c r="J1144" s="3" t="s">
        <v>16</v>
      </c>
      <c r="K1144" s="3" t="s">
        <v>5201</v>
      </c>
      <c r="L1144" s="3" t="s">
        <v>5202</v>
      </c>
    </row>
    <row r="1145" spans="1:12" x14ac:dyDescent="0.3">
      <c r="A1145" s="3" t="s">
        <v>8853</v>
      </c>
      <c r="B1145" s="3" t="s">
        <v>25</v>
      </c>
      <c r="C1145" s="3">
        <v>412983</v>
      </c>
      <c r="D1145" s="3">
        <v>3</v>
      </c>
      <c r="E1145" s="3">
        <v>100</v>
      </c>
      <c r="F1145" s="4">
        <v>1.2042000000000001E-10</v>
      </c>
      <c r="G1145" s="3">
        <v>53.263399999999997</v>
      </c>
      <c r="H1145" s="3" t="s">
        <v>5195</v>
      </c>
      <c r="I1145" s="3" t="s">
        <v>5196</v>
      </c>
      <c r="J1145" s="3" t="s">
        <v>16</v>
      </c>
      <c r="K1145" s="3" t="s">
        <v>16</v>
      </c>
      <c r="L1145" s="3" t="s">
        <v>5197</v>
      </c>
    </row>
    <row r="1146" spans="1:12" x14ac:dyDescent="0.3">
      <c r="A1146" s="3" t="s">
        <v>8854</v>
      </c>
      <c r="B1146" s="3" t="s">
        <v>13</v>
      </c>
      <c r="C1146" s="3">
        <v>224083</v>
      </c>
      <c r="D1146" s="3">
        <v>39</v>
      </c>
      <c r="E1146" s="3">
        <v>368</v>
      </c>
      <c r="F1146" s="4">
        <v>5.3324300000000002E-83</v>
      </c>
      <c r="G1146" s="3">
        <v>255.38499999999999</v>
      </c>
      <c r="H1146" s="3" t="s">
        <v>3160</v>
      </c>
      <c r="I1146" s="3" t="s">
        <v>3161</v>
      </c>
      <c r="J1146" s="3" t="s">
        <v>16</v>
      </c>
      <c r="K1146" s="3" t="s">
        <v>3162</v>
      </c>
      <c r="L1146" s="3" t="s">
        <v>3163</v>
      </c>
    </row>
    <row r="1147" spans="1:12" x14ac:dyDescent="0.3">
      <c r="A1147" s="3" t="s">
        <v>8855</v>
      </c>
      <c r="B1147" s="3" t="s">
        <v>25</v>
      </c>
      <c r="C1147" s="3">
        <v>419691</v>
      </c>
      <c r="D1147" s="3">
        <v>1</v>
      </c>
      <c r="E1147" s="3">
        <v>277</v>
      </c>
      <c r="F1147" s="4">
        <v>2.2093899999999998E-68</v>
      </c>
      <c r="G1147" s="3">
        <v>213.48400000000001</v>
      </c>
      <c r="H1147" s="3" t="s">
        <v>259</v>
      </c>
      <c r="I1147" s="3" t="s">
        <v>260</v>
      </c>
      <c r="J1147" s="3" t="s">
        <v>16</v>
      </c>
      <c r="K1147" s="3" t="s">
        <v>16</v>
      </c>
      <c r="L1147" s="3" t="s">
        <v>261</v>
      </c>
    </row>
    <row r="1148" spans="1:12" x14ac:dyDescent="0.3">
      <c r="A1148" s="3" t="s">
        <v>8856</v>
      </c>
      <c r="B1148" s="3" t="s">
        <v>25</v>
      </c>
      <c r="C1148" s="3">
        <v>419691</v>
      </c>
      <c r="D1148" s="3">
        <v>1</v>
      </c>
      <c r="E1148" s="3">
        <v>277</v>
      </c>
      <c r="F1148" s="4">
        <v>2.7032000000000003E-57</v>
      </c>
      <c r="G1148" s="3">
        <v>185.364</v>
      </c>
      <c r="H1148" s="3" t="s">
        <v>259</v>
      </c>
      <c r="I1148" s="3" t="s">
        <v>260</v>
      </c>
      <c r="J1148" s="3" t="s">
        <v>16</v>
      </c>
      <c r="K1148" s="3" t="s">
        <v>16</v>
      </c>
      <c r="L1148" s="3" t="s">
        <v>261</v>
      </c>
    </row>
    <row r="1149" spans="1:12" x14ac:dyDescent="0.3">
      <c r="A1149" s="3" t="s">
        <v>8857</v>
      </c>
      <c r="B1149" s="3" t="s">
        <v>13</v>
      </c>
      <c r="C1149" s="3">
        <v>224584</v>
      </c>
      <c r="D1149" s="3">
        <v>41</v>
      </c>
      <c r="E1149" s="3">
        <v>143</v>
      </c>
      <c r="F1149" s="3">
        <v>8.1761599999999996E-4</v>
      </c>
      <c r="G1149" s="3">
        <v>38.005400000000002</v>
      </c>
      <c r="H1149" s="3" t="s">
        <v>1018</v>
      </c>
      <c r="I1149" s="3" t="s">
        <v>1019</v>
      </c>
      <c r="J1149" s="3" t="s">
        <v>99</v>
      </c>
      <c r="K1149" s="3" t="s">
        <v>1020</v>
      </c>
      <c r="L1149" s="3" t="s">
        <v>1021</v>
      </c>
    </row>
    <row r="1150" spans="1:12" x14ac:dyDescent="0.3">
      <c r="A1150" s="3" t="s">
        <v>8858</v>
      </c>
      <c r="B1150" s="3" t="s">
        <v>25</v>
      </c>
      <c r="C1150" s="3">
        <v>224985</v>
      </c>
      <c r="D1150" s="3">
        <v>3</v>
      </c>
      <c r="E1150" s="3">
        <v>35</v>
      </c>
      <c r="F1150" s="3">
        <v>2.8129800000000001E-3</v>
      </c>
      <c r="G1150" s="3">
        <v>36.964100000000002</v>
      </c>
      <c r="H1150" s="3" t="s">
        <v>3075</v>
      </c>
      <c r="I1150" s="3" t="s">
        <v>3076</v>
      </c>
      <c r="J1150" s="3" t="s">
        <v>74</v>
      </c>
      <c r="K1150" s="3" t="s">
        <v>16</v>
      </c>
      <c r="L1150" s="3" t="s">
        <v>3077</v>
      </c>
    </row>
    <row r="1151" spans="1:12" x14ac:dyDescent="0.3">
      <c r="A1151" s="3" t="s">
        <v>8859</v>
      </c>
      <c r="B1151" s="3" t="s">
        <v>25</v>
      </c>
      <c r="C1151" s="3">
        <v>327549</v>
      </c>
      <c r="D1151" s="3">
        <v>2</v>
      </c>
      <c r="E1151" s="3">
        <v>201</v>
      </c>
      <c r="F1151" s="4">
        <v>2.8801600000000002E-32</v>
      </c>
      <c r="G1151" s="3">
        <v>115.539</v>
      </c>
      <c r="H1151" s="3" t="s">
        <v>3071</v>
      </c>
      <c r="I1151" s="3" t="s">
        <v>3072</v>
      </c>
      <c r="J1151" s="3" t="s">
        <v>16</v>
      </c>
      <c r="K1151" s="3" t="s">
        <v>16</v>
      </c>
      <c r="L1151" s="3" t="s">
        <v>3073</v>
      </c>
    </row>
    <row r="1152" spans="1:12" x14ac:dyDescent="0.3">
      <c r="A1152" s="3" t="s">
        <v>8860</v>
      </c>
      <c r="B1152" s="3" t="s">
        <v>25</v>
      </c>
      <c r="C1152" s="3">
        <v>418386</v>
      </c>
      <c r="D1152" s="3">
        <v>6</v>
      </c>
      <c r="E1152" s="3">
        <v>99</v>
      </c>
      <c r="F1152" s="4">
        <v>6.0075800000000002E-6</v>
      </c>
      <c r="G1152" s="3">
        <v>42.900300000000001</v>
      </c>
      <c r="H1152" s="3" t="s">
        <v>434</v>
      </c>
      <c r="I1152" s="3" t="s">
        <v>435</v>
      </c>
      <c r="J1152" s="3" t="s">
        <v>16</v>
      </c>
      <c r="K1152" s="3" t="s">
        <v>16</v>
      </c>
      <c r="L1152" s="3" t="s">
        <v>436</v>
      </c>
    </row>
    <row r="1153" spans="1:12" x14ac:dyDescent="0.3">
      <c r="A1153" s="3" t="s">
        <v>8861</v>
      </c>
      <c r="B1153" s="3" t="s">
        <v>13</v>
      </c>
      <c r="C1153" s="3">
        <v>223912</v>
      </c>
      <c r="D1153" s="3">
        <v>1</v>
      </c>
      <c r="E1153" s="3">
        <v>255</v>
      </c>
      <c r="F1153" s="4">
        <v>8.7722699999999997E-14</v>
      </c>
      <c r="G1153" s="3">
        <v>69.190399999999997</v>
      </c>
      <c r="H1153" s="3" t="s">
        <v>2829</v>
      </c>
      <c r="I1153" s="3" t="s">
        <v>2830</v>
      </c>
      <c r="J1153" s="3" t="s">
        <v>16</v>
      </c>
      <c r="K1153" s="3" t="s">
        <v>2831</v>
      </c>
      <c r="L1153" s="3" t="s">
        <v>2832</v>
      </c>
    </row>
    <row r="1154" spans="1:12" x14ac:dyDescent="0.3">
      <c r="A1154" s="3" t="s">
        <v>8862</v>
      </c>
      <c r="B1154" s="3" t="s">
        <v>13</v>
      </c>
      <c r="C1154" s="3">
        <v>224054</v>
      </c>
      <c r="D1154" s="3">
        <v>1</v>
      </c>
      <c r="E1154" s="3">
        <v>300</v>
      </c>
      <c r="F1154" s="4">
        <v>7.8320000000000003E-107</v>
      </c>
      <c r="G1154" s="3">
        <v>312.70499999999998</v>
      </c>
      <c r="H1154" s="3" t="s">
        <v>1590</v>
      </c>
      <c r="I1154" s="3" t="s">
        <v>1591</v>
      </c>
      <c r="J1154" s="3" t="s">
        <v>16</v>
      </c>
      <c r="K1154" s="3" t="s">
        <v>1592</v>
      </c>
      <c r="L1154" s="3" t="s">
        <v>1593</v>
      </c>
    </row>
    <row r="1155" spans="1:12" x14ac:dyDescent="0.3">
      <c r="A1155" s="3" t="s">
        <v>8863</v>
      </c>
      <c r="B1155" s="3" t="s">
        <v>13</v>
      </c>
      <c r="C1155" s="3">
        <v>223944</v>
      </c>
      <c r="D1155" s="3">
        <v>8</v>
      </c>
      <c r="E1155" s="3">
        <v>439</v>
      </c>
      <c r="F1155" s="4">
        <v>8.5552399999999999E-101</v>
      </c>
      <c r="G1155" s="3">
        <v>309.226</v>
      </c>
      <c r="H1155" s="3" t="s">
        <v>2850</v>
      </c>
      <c r="I1155" s="3" t="s">
        <v>2851</v>
      </c>
      <c r="J1155" s="3" t="s">
        <v>16</v>
      </c>
      <c r="K1155" s="3" t="s">
        <v>2002</v>
      </c>
      <c r="L1155" s="3" t="s">
        <v>2852</v>
      </c>
    </row>
    <row r="1156" spans="1:12" x14ac:dyDescent="0.3">
      <c r="A1156" s="3" t="s">
        <v>8864</v>
      </c>
      <c r="B1156" s="3" t="s">
        <v>25</v>
      </c>
      <c r="C1156" s="3">
        <v>223532</v>
      </c>
      <c r="D1156" s="3">
        <v>83</v>
      </c>
      <c r="E1156" s="3">
        <v>137</v>
      </c>
      <c r="F1156" s="4">
        <v>8.9360399999999999E-5</v>
      </c>
      <c r="G1156" s="3">
        <v>41.520699999999998</v>
      </c>
      <c r="H1156" s="3" t="s">
        <v>846</v>
      </c>
      <c r="I1156" s="3" t="s">
        <v>847</v>
      </c>
      <c r="J1156" s="3" t="s">
        <v>99</v>
      </c>
      <c r="K1156" s="3" t="s">
        <v>16</v>
      </c>
      <c r="L1156" s="3" t="s">
        <v>848</v>
      </c>
    </row>
    <row r="1157" spans="1:12" x14ac:dyDescent="0.3">
      <c r="A1157" s="3" t="s">
        <v>8864</v>
      </c>
      <c r="B1157" s="3" t="s">
        <v>25</v>
      </c>
      <c r="C1157" s="3">
        <v>418431</v>
      </c>
      <c r="D1157" s="3">
        <v>48</v>
      </c>
      <c r="E1157" s="3">
        <v>165</v>
      </c>
      <c r="F1157" s="3">
        <v>1.75668E-3</v>
      </c>
      <c r="G1157" s="3">
        <v>37.297199999999997</v>
      </c>
      <c r="H1157" s="3" t="s">
        <v>2287</v>
      </c>
      <c r="I1157" s="3" t="s">
        <v>2788</v>
      </c>
      <c r="J1157" s="3" t="s">
        <v>99</v>
      </c>
      <c r="K1157" s="3" t="s">
        <v>16</v>
      </c>
      <c r="L1157" s="3" t="s">
        <v>2789</v>
      </c>
    </row>
    <row r="1158" spans="1:12" x14ac:dyDescent="0.3">
      <c r="A1158" s="3" t="s">
        <v>8865</v>
      </c>
      <c r="B1158" s="3" t="s">
        <v>25</v>
      </c>
      <c r="C1158" s="3">
        <v>225928</v>
      </c>
      <c r="D1158" s="3">
        <v>61</v>
      </c>
      <c r="E1158" s="3">
        <v>105</v>
      </c>
      <c r="F1158" s="3">
        <v>1.3243799999999999E-4</v>
      </c>
      <c r="G1158" s="3">
        <v>39.362299999999998</v>
      </c>
      <c r="H1158" s="3" t="s">
        <v>2411</v>
      </c>
      <c r="I1158" s="3" t="s">
        <v>2412</v>
      </c>
      <c r="J1158" s="3" t="s">
        <v>99</v>
      </c>
      <c r="K1158" s="3" t="s">
        <v>16</v>
      </c>
      <c r="L1158" s="3" t="s">
        <v>2413</v>
      </c>
    </row>
    <row r="1159" spans="1:12" x14ac:dyDescent="0.3">
      <c r="A1159" s="3" t="s">
        <v>8866</v>
      </c>
      <c r="B1159" s="3" t="s">
        <v>13</v>
      </c>
      <c r="C1159" s="3">
        <v>225110</v>
      </c>
      <c r="D1159" s="3">
        <v>10</v>
      </c>
      <c r="E1159" s="3">
        <v>230</v>
      </c>
      <c r="F1159" s="4">
        <v>1.30259E-18</v>
      </c>
      <c r="G1159" s="3">
        <v>81.952200000000005</v>
      </c>
      <c r="H1159" s="3" t="s">
        <v>319</v>
      </c>
      <c r="I1159" s="3" t="s">
        <v>320</v>
      </c>
      <c r="J1159" s="3" t="s">
        <v>16</v>
      </c>
      <c r="K1159" s="3" t="s">
        <v>321</v>
      </c>
      <c r="L1159" s="3" t="s">
        <v>322</v>
      </c>
    </row>
    <row r="1160" spans="1:12" x14ac:dyDescent="0.3">
      <c r="A1160" s="3" t="s">
        <v>8867</v>
      </c>
      <c r="B1160" s="3" t="s">
        <v>25</v>
      </c>
      <c r="C1160" s="3">
        <v>412381</v>
      </c>
      <c r="D1160" s="3">
        <v>13</v>
      </c>
      <c r="E1160" s="3">
        <v>139</v>
      </c>
      <c r="F1160" s="4">
        <v>4.4009499999999997E-12</v>
      </c>
      <c r="G1160" s="3">
        <v>59.714199999999998</v>
      </c>
      <c r="H1160" s="3" t="s">
        <v>639</v>
      </c>
      <c r="I1160" s="3" t="s">
        <v>640</v>
      </c>
      <c r="J1160" s="3" t="s">
        <v>16</v>
      </c>
      <c r="K1160" s="3" t="s">
        <v>16</v>
      </c>
      <c r="L1160" s="3" t="s">
        <v>641</v>
      </c>
    </row>
    <row r="1161" spans="1:12" x14ac:dyDescent="0.3">
      <c r="A1161" s="3" t="s">
        <v>8868</v>
      </c>
      <c r="B1161" s="3" t="s">
        <v>13</v>
      </c>
      <c r="C1161" s="3">
        <v>223669</v>
      </c>
      <c r="D1161" s="3">
        <v>8</v>
      </c>
      <c r="E1161" s="3">
        <v>267</v>
      </c>
      <c r="F1161" s="4">
        <v>1.3896700000000001E-23</v>
      </c>
      <c r="G1161" s="3">
        <v>96.620699999999999</v>
      </c>
      <c r="H1161" s="3" t="s">
        <v>2477</v>
      </c>
      <c r="I1161" s="3" t="s">
        <v>2478</v>
      </c>
      <c r="J1161" s="3" t="s">
        <v>16</v>
      </c>
      <c r="K1161" s="3" t="s">
        <v>259</v>
      </c>
      <c r="L1161" s="3" t="s">
        <v>2479</v>
      </c>
    </row>
    <row r="1162" spans="1:12" x14ac:dyDescent="0.3">
      <c r="A1162" s="3" t="s">
        <v>8869</v>
      </c>
      <c r="B1162" s="3" t="s">
        <v>13</v>
      </c>
      <c r="C1162" s="3">
        <v>224567</v>
      </c>
      <c r="D1162" s="3">
        <v>2</v>
      </c>
      <c r="E1162" s="3">
        <v>433</v>
      </c>
      <c r="F1162" s="4">
        <v>6.1007399999999999E-47</v>
      </c>
      <c r="G1162" s="3">
        <v>167.09800000000001</v>
      </c>
      <c r="H1162" s="3" t="s">
        <v>3057</v>
      </c>
      <c r="I1162" s="3" t="s">
        <v>3058</v>
      </c>
      <c r="J1162" s="3" t="s">
        <v>16</v>
      </c>
      <c r="K1162" s="3" t="s">
        <v>148</v>
      </c>
      <c r="L1162" s="3" t="s">
        <v>3059</v>
      </c>
    </row>
    <row r="1163" spans="1:12" x14ac:dyDescent="0.3">
      <c r="A1163" s="3" t="s">
        <v>8870</v>
      </c>
      <c r="B1163" s="3" t="s">
        <v>25</v>
      </c>
      <c r="C1163" s="3">
        <v>223668</v>
      </c>
      <c r="D1163" s="3">
        <v>1</v>
      </c>
      <c r="E1163" s="3">
        <v>412</v>
      </c>
      <c r="F1163" s="4">
        <v>6.4502199999999998E-25</v>
      </c>
      <c r="G1163" s="3">
        <v>106.96599999999999</v>
      </c>
      <c r="H1163" s="3" t="s">
        <v>2389</v>
      </c>
      <c r="I1163" s="3" t="s">
        <v>3055</v>
      </c>
      <c r="J1163" s="3" t="s">
        <v>113</v>
      </c>
      <c r="K1163" s="3" t="s">
        <v>16</v>
      </c>
      <c r="L1163" s="3" t="s">
        <v>2390</v>
      </c>
    </row>
    <row r="1164" spans="1:12" x14ac:dyDescent="0.3">
      <c r="A1164" s="3" t="s">
        <v>8871</v>
      </c>
      <c r="B1164" s="3" t="s">
        <v>13</v>
      </c>
      <c r="C1164" s="3">
        <v>223472</v>
      </c>
      <c r="D1164" s="3">
        <v>2</v>
      </c>
      <c r="E1164" s="3">
        <v>271</v>
      </c>
      <c r="F1164" s="4">
        <v>9.7862000000000007E-71</v>
      </c>
      <c r="G1164" s="3">
        <v>218.96899999999999</v>
      </c>
      <c r="H1164" s="3" t="s">
        <v>3050</v>
      </c>
      <c r="I1164" s="3" t="s">
        <v>3051</v>
      </c>
      <c r="J1164" s="3" t="s">
        <v>16</v>
      </c>
      <c r="K1164" s="3" t="s">
        <v>3052</v>
      </c>
      <c r="L1164" s="3" t="s">
        <v>3053</v>
      </c>
    </row>
    <row r="1165" spans="1:12" x14ac:dyDescent="0.3">
      <c r="A1165" s="3" t="s">
        <v>8872</v>
      </c>
      <c r="B1165" s="3" t="s">
        <v>13</v>
      </c>
      <c r="C1165" s="3">
        <v>224096</v>
      </c>
      <c r="D1165" s="3">
        <v>9</v>
      </c>
      <c r="E1165" s="3">
        <v>289</v>
      </c>
      <c r="F1165" s="4">
        <v>2.2212299999999999E-73</v>
      </c>
      <c r="G1165" s="3">
        <v>227.10599999999999</v>
      </c>
      <c r="H1165" s="3" t="s">
        <v>3046</v>
      </c>
      <c r="I1165" s="3" t="s">
        <v>3047</v>
      </c>
      <c r="J1165" s="3" t="s">
        <v>16</v>
      </c>
      <c r="K1165" s="3" t="s">
        <v>90</v>
      </c>
      <c r="L1165" s="3" t="s">
        <v>3048</v>
      </c>
    </row>
    <row r="1166" spans="1:12" x14ac:dyDescent="0.3">
      <c r="A1166" s="3" t="s">
        <v>8873</v>
      </c>
      <c r="B1166" s="3" t="s">
        <v>13</v>
      </c>
      <c r="C1166" s="3">
        <v>226359</v>
      </c>
      <c r="D1166" s="3">
        <v>1</v>
      </c>
      <c r="E1166" s="3">
        <v>348</v>
      </c>
      <c r="F1166" s="4">
        <v>6.6411900000000005E-135</v>
      </c>
      <c r="G1166" s="3">
        <v>387.77100000000002</v>
      </c>
      <c r="H1166" s="3" t="s">
        <v>1432</v>
      </c>
      <c r="I1166" s="3" t="s">
        <v>1433</v>
      </c>
      <c r="J1166" s="3" t="s">
        <v>16</v>
      </c>
      <c r="K1166" s="3" t="s">
        <v>1434</v>
      </c>
      <c r="L1166" s="3" t="s">
        <v>1435</v>
      </c>
    </row>
    <row r="1167" spans="1:12" x14ac:dyDescent="0.3">
      <c r="A1167" s="3" t="s">
        <v>8874</v>
      </c>
      <c r="B1167" s="3" t="s">
        <v>13</v>
      </c>
      <c r="C1167" s="3">
        <v>226129</v>
      </c>
      <c r="D1167" s="3">
        <v>1</v>
      </c>
      <c r="E1167" s="3">
        <v>188</v>
      </c>
      <c r="F1167" s="4">
        <v>8.7642399999999996E-50</v>
      </c>
      <c r="G1167" s="3">
        <v>159.02699999999999</v>
      </c>
      <c r="H1167" s="3" t="s">
        <v>3041</v>
      </c>
      <c r="I1167" s="3" t="s">
        <v>3042</v>
      </c>
      <c r="J1167" s="3" t="s">
        <v>16</v>
      </c>
      <c r="K1167" s="3" t="s">
        <v>982</v>
      </c>
      <c r="L1167" s="3" t="s">
        <v>3043</v>
      </c>
    </row>
    <row r="1168" spans="1:12" x14ac:dyDescent="0.3">
      <c r="A1168" s="3" t="s">
        <v>8875</v>
      </c>
      <c r="B1168" s="3" t="s">
        <v>13</v>
      </c>
      <c r="C1168" s="3">
        <v>223767</v>
      </c>
      <c r="D1168" s="3">
        <v>3</v>
      </c>
      <c r="E1168" s="3">
        <v>73</v>
      </c>
      <c r="F1168" s="4">
        <v>1.19994E-12</v>
      </c>
      <c r="G1168" s="3">
        <v>56.553400000000003</v>
      </c>
      <c r="H1168" s="3" t="s">
        <v>2627</v>
      </c>
      <c r="I1168" s="3" t="s">
        <v>2628</v>
      </c>
      <c r="J1168" s="3" t="s">
        <v>16</v>
      </c>
      <c r="K1168" s="3" t="s">
        <v>797</v>
      </c>
      <c r="L1168" s="3" t="s">
        <v>2629</v>
      </c>
    </row>
    <row r="1169" spans="1:12" x14ac:dyDescent="0.3">
      <c r="A1169" s="3" t="s">
        <v>8876</v>
      </c>
      <c r="B1169" s="3" t="s">
        <v>25</v>
      </c>
      <c r="C1169" s="3">
        <v>224117</v>
      </c>
      <c r="D1169" s="3">
        <v>598</v>
      </c>
      <c r="E1169" s="3">
        <v>805</v>
      </c>
      <c r="F1169" s="4">
        <v>3.77115E-8</v>
      </c>
      <c r="G1169" s="3">
        <v>58.187199999999997</v>
      </c>
      <c r="H1169" s="3" t="s">
        <v>901</v>
      </c>
      <c r="I1169" s="3" t="s">
        <v>1712</v>
      </c>
      <c r="J1169" s="3" t="s">
        <v>74</v>
      </c>
      <c r="K1169" s="3" t="s">
        <v>16</v>
      </c>
      <c r="L1169" s="3" t="s">
        <v>902</v>
      </c>
    </row>
    <row r="1170" spans="1:12" x14ac:dyDescent="0.3">
      <c r="A1170" s="3" t="s">
        <v>8876</v>
      </c>
      <c r="B1170" s="3" t="s">
        <v>25</v>
      </c>
      <c r="C1170" s="3">
        <v>333356</v>
      </c>
      <c r="D1170" s="3">
        <v>1015</v>
      </c>
      <c r="E1170" s="3">
        <v>1356</v>
      </c>
      <c r="F1170" s="3">
        <v>1.3006899999999999E-4</v>
      </c>
      <c r="G1170" s="3">
        <v>46.307000000000002</v>
      </c>
      <c r="H1170" s="3" t="s">
        <v>343</v>
      </c>
      <c r="I1170" s="3" t="s">
        <v>344</v>
      </c>
      <c r="J1170" s="3" t="s">
        <v>99</v>
      </c>
      <c r="K1170" s="3" t="s">
        <v>16</v>
      </c>
      <c r="L1170" s="3" t="s">
        <v>345</v>
      </c>
    </row>
    <row r="1171" spans="1:12" x14ac:dyDescent="0.3">
      <c r="A1171" s="3" t="s">
        <v>8877</v>
      </c>
      <c r="B1171" s="3" t="s">
        <v>25</v>
      </c>
      <c r="C1171" s="3">
        <v>353348</v>
      </c>
      <c r="D1171" s="3">
        <v>4</v>
      </c>
      <c r="E1171" s="3">
        <v>421</v>
      </c>
      <c r="F1171" s="4">
        <v>1.52941E-85</v>
      </c>
      <c r="G1171" s="3">
        <v>267.42700000000002</v>
      </c>
      <c r="H1171" s="3" t="s">
        <v>6739</v>
      </c>
      <c r="I1171" s="3" t="s">
        <v>6740</v>
      </c>
      <c r="J1171" s="3" t="s">
        <v>16</v>
      </c>
      <c r="K1171" s="3" t="s">
        <v>16</v>
      </c>
      <c r="L1171" s="3" t="s">
        <v>6741</v>
      </c>
    </row>
    <row r="1172" spans="1:12" x14ac:dyDescent="0.3">
      <c r="A1172" s="3" t="s">
        <v>8878</v>
      </c>
      <c r="B1172" s="3" t="s">
        <v>25</v>
      </c>
      <c r="C1172" s="3">
        <v>227771</v>
      </c>
      <c r="D1172" s="3">
        <v>1</v>
      </c>
      <c r="E1172" s="3">
        <v>233</v>
      </c>
      <c r="F1172" s="4">
        <v>2.37003E-39</v>
      </c>
      <c r="G1172" s="3">
        <v>138.16999999999999</v>
      </c>
      <c r="H1172" s="3" t="s">
        <v>8879</v>
      </c>
      <c r="I1172" s="3" t="s">
        <v>8880</v>
      </c>
      <c r="J1172" s="3" t="s">
        <v>16</v>
      </c>
      <c r="K1172" s="3" t="s">
        <v>16</v>
      </c>
      <c r="L1172" s="3" t="s">
        <v>8881</v>
      </c>
    </row>
    <row r="1173" spans="1:12" x14ac:dyDescent="0.3">
      <c r="A1173" s="3" t="s">
        <v>8882</v>
      </c>
      <c r="B1173" s="3" t="s">
        <v>13</v>
      </c>
      <c r="C1173" s="3">
        <v>224392</v>
      </c>
      <c r="D1173" s="3">
        <v>1</v>
      </c>
      <c r="E1173" s="3">
        <v>119</v>
      </c>
      <c r="F1173" s="4">
        <v>1.6996699999999999E-13</v>
      </c>
      <c r="G1173" s="3">
        <v>69.916499999999999</v>
      </c>
      <c r="H1173" s="3" t="s">
        <v>5874</v>
      </c>
      <c r="I1173" s="3" t="s">
        <v>5875</v>
      </c>
      <c r="J1173" s="3" t="s">
        <v>113</v>
      </c>
      <c r="K1173" s="3" t="s">
        <v>5876</v>
      </c>
      <c r="L1173" s="3" t="s">
        <v>5877</v>
      </c>
    </row>
    <row r="1174" spans="1:12" x14ac:dyDescent="0.3">
      <c r="A1174" s="3" t="s">
        <v>8882</v>
      </c>
      <c r="B1174" s="3" t="s">
        <v>25</v>
      </c>
      <c r="C1174" s="3">
        <v>418430</v>
      </c>
      <c r="D1174" s="3">
        <v>138</v>
      </c>
      <c r="E1174" s="3">
        <v>420</v>
      </c>
      <c r="F1174" s="4">
        <v>2.2893600000000001E-7</v>
      </c>
      <c r="G1174" s="3">
        <v>52.249699999999997</v>
      </c>
      <c r="H1174" s="3" t="s">
        <v>501</v>
      </c>
      <c r="I1174" s="3" t="s">
        <v>577</v>
      </c>
      <c r="J1174" s="3" t="s">
        <v>16</v>
      </c>
      <c r="K1174" s="3" t="s">
        <v>16</v>
      </c>
      <c r="L1174" s="3" t="s">
        <v>578</v>
      </c>
    </row>
    <row r="1175" spans="1:12" x14ac:dyDescent="0.3">
      <c r="A1175" s="3" t="s">
        <v>8883</v>
      </c>
      <c r="B1175" s="3" t="s">
        <v>25</v>
      </c>
      <c r="C1175" s="3">
        <v>413106</v>
      </c>
      <c r="D1175" s="3">
        <v>1</v>
      </c>
      <c r="E1175" s="3">
        <v>136</v>
      </c>
      <c r="F1175" s="4">
        <v>1.7336900000000002E-21</v>
      </c>
      <c r="G1175" s="3">
        <v>83.630600000000001</v>
      </c>
      <c r="H1175" s="3" t="s">
        <v>6735</v>
      </c>
      <c r="I1175" s="3" t="s">
        <v>6736</v>
      </c>
      <c r="J1175" s="3" t="s">
        <v>16</v>
      </c>
      <c r="K1175" s="3" t="s">
        <v>16</v>
      </c>
      <c r="L1175" s="3" t="s">
        <v>6737</v>
      </c>
    </row>
    <row r="1176" spans="1:12" x14ac:dyDescent="0.3">
      <c r="A1176" s="3" t="s">
        <v>8884</v>
      </c>
      <c r="B1176" s="3" t="s">
        <v>13</v>
      </c>
      <c r="C1176" s="3">
        <v>223702</v>
      </c>
      <c r="D1176" s="3">
        <v>1</v>
      </c>
      <c r="E1176" s="3">
        <v>143</v>
      </c>
      <c r="F1176" s="4">
        <v>5.2859899999999998E-32</v>
      </c>
      <c r="G1176" s="3">
        <v>111.413</v>
      </c>
      <c r="H1176" s="3" t="s">
        <v>1225</v>
      </c>
      <c r="I1176" s="3" t="s">
        <v>1226</v>
      </c>
      <c r="J1176" s="3" t="s">
        <v>16</v>
      </c>
      <c r="K1176" s="3" t="s">
        <v>1227</v>
      </c>
      <c r="L1176" s="3" t="s">
        <v>1228</v>
      </c>
    </row>
    <row r="1177" spans="1:12" x14ac:dyDescent="0.3">
      <c r="A1177" s="3" t="s">
        <v>8885</v>
      </c>
      <c r="B1177" s="3" t="s">
        <v>25</v>
      </c>
      <c r="C1177" s="3">
        <v>226809</v>
      </c>
      <c r="D1177" s="3">
        <v>28</v>
      </c>
      <c r="E1177" s="3">
        <v>254</v>
      </c>
      <c r="F1177" s="4">
        <v>2.8513700000000001E-5</v>
      </c>
      <c r="G1177" s="3">
        <v>45.401000000000003</v>
      </c>
      <c r="H1177" s="3" t="s">
        <v>2489</v>
      </c>
      <c r="I1177" s="3" t="s">
        <v>2490</v>
      </c>
      <c r="J1177" s="3" t="s">
        <v>113</v>
      </c>
      <c r="K1177" s="3" t="s">
        <v>16</v>
      </c>
      <c r="L1177" s="3" t="s">
        <v>2491</v>
      </c>
    </row>
    <row r="1178" spans="1:12" x14ac:dyDescent="0.3">
      <c r="A1178" s="3" t="s">
        <v>8886</v>
      </c>
      <c r="B1178" s="3" t="s">
        <v>25</v>
      </c>
      <c r="C1178" s="3">
        <v>415820</v>
      </c>
      <c r="D1178" s="3">
        <v>8</v>
      </c>
      <c r="E1178" s="3">
        <v>108</v>
      </c>
      <c r="F1178" s="4">
        <v>6.0759100000000001E-12</v>
      </c>
      <c r="G1178" s="3">
        <v>57.188000000000002</v>
      </c>
      <c r="H1178" s="3" t="s">
        <v>8887</v>
      </c>
      <c r="I1178" s="3" t="s">
        <v>8888</v>
      </c>
      <c r="J1178" s="3" t="s">
        <v>16</v>
      </c>
      <c r="K1178" s="3" t="s">
        <v>16</v>
      </c>
      <c r="L1178" s="3" t="s">
        <v>8889</v>
      </c>
    </row>
    <row r="1179" spans="1:12" x14ac:dyDescent="0.3">
      <c r="A1179" s="3" t="s">
        <v>8890</v>
      </c>
      <c r="B1179" s="3" t="s">
        <v>13</v>
      </c>
      <c r="C1179" s="3">
        <v>224314</v>
      </c>
      <c r="D1179" s="3">
        <v>3</v>
      </c>
      <c r="E1179" s="3">
        <v>103</v>
      </c>
      <c r="F1179" s="4">
        <v>1.7949599999999998E-5</v>
      </c>
      <c r="G1179" s="3">
        <v>40.789299999999997</v>
      </c>
      <c r="H1179" s="3" t="s">
        <v>63</v>
      </c>
      <c r="I1179" s="3" t="s">
        <v>64</v>
      </c>
      <c r="J1179" s="3" t="s">
        <v>16</v>
      </c>
      <c r="K1179" s="3" t="s">
        <v>65</v>
      </c>
      <c r="L1179" s="3" t="s">
        <v>66</v>
      </c>
    </row>
    <row r="1180" spans="1:12" x14ac:dyDescent="0.3">
      <c r="A1180" s="3" t="s">
        <v>8891</v>
      </c>
      <c r="B1180" s="3" t="s">
        <v>13</v>
      </c>
      <c r="C1180" s="3">
        <v>223655</v>
      </c>
      <c r="D1180" s="3">
        <v>74</v>
      </c>
      <c r="E1180" s="3">
        <v>367</v>
      </c>
      <c r="F1180" s="4">
        <v>5.0895800000000004E-13</v>
      </c>
      <c r="G1180" s="3">
        <v>69.148799999999994</v>
      </c>
      <c r="H1180" s="3" t="s">
        <v>3999</v>
      </c>
      <c r="I1180" s="3" t="s">
        <v>4000</v>
      </c>
      <c r="J1180" s="3" t="s">
        <v>16</v>
      </c>
      <c r="K1180" s="3" t="s">
        <v>2535</v>
      </c>
      <c r="L1180" s="3" t="s">
        <v>4001</v>
      </c>
    </row>
    <row r="1181" spans="1:12" x14ac:dyDescent="0.3">
      <c r="A1181" s="3" t="s">
        <v>8892</v>
      </c>
      <c r="B1181" s="3" t="s">
        <v>25</v>
      </c>
      <c r="C1181" s="3">
        <v>224359</v>
      </c>
      <c r="D1181" s="3">
        <v>3</v>
      </c>
      <c r="E1181" s="3">
        <v>251</v>
      </c>
      <c r="F1181" s="4">
        <v>3.5182800000000003E-30</v>
      </c>
      <c r="G1181" s="3">
        <v>115.107</v>
      </c>
      <c r="H1181" s="3" t="s">
        <v>3037</v>
      </c>
      <c r="I1181" s="3" t="s">
        <v>3038</v>
      </c>
      <c r="J1181" s="3" t="s">
        <v>113</v>
      </c>
      <c r="K1181" s="3" t="s">
        <v>16</v>
      </c>
      <c r="L1181" s="3" t="s">
        <v>3039</v>
      </c>
    </row>
    <row r="1182" spans="1:12" x14ac:dyDescent="0.3">
      <c r="A1182" s="3" t="s">
        <v>8893</v>
      </c>
      <c r="B1182" s="3" t="s">
        <v>13</v>
      </c>
      <c r="C1182" s="3">
        <v>226966</v>
      </c>
      <c r="D1182" s="3">
        <v>2</v>
      </c>
      <c r="E1182" s="3">
        <v>326</v>
      </c>
      <c r="F1182" s="4">
        <v>5.8066600000000003E-110</v>
      </c>
      <c r="G1182" s="3">
        <v>322.38299999999998</v>
      </c>
      <c r="H1182" s="3" t="s">
        <v>3032</v>
      </c>
      <c r="I1182" s="3" t="s">
        <v>3033</v>
      </c>
      <c r="J1182" s="3" t="s">
        <v>16</v>
      </c>
      <c r="K1182" s="3" t="s">
        <v>3034</v>
      </c>
      <c r="L1182" s="3" t="s">
        <v>3035</v>
      </c>
    </row>
    <row r="1183" spans="1:12" x14ac:dyDescent="0.3">
      <c r="A1183" s="3" t="s">
        <v>8894</v>
      </c>
      <c r="B1183" s="3" t="s">
        <v>25</v>
      </c>
      <c r="C1183" s="3">
        <v>226963</v>
      </c>
      <c r="D1183" s="3">
        <v>1</v>
      </c>
      <c r="E1183" s="3">
        <v>251</v>
      </c>
      <c r="F1183" s="4">
        <v>2.0113700000000001E-130</v>
      </c>
      <c r="G1183" s="3">
        <v>368.55799999999999</v>
      </c>
      <c r="H1183" s="3" t="s">
        <v>3028</v>
      </c>
      <c r="I1183" s="3" t="s">
        <v>3029</v>
      </c>
      <c r="J1183" s="3" t="s">
        <v>16</v>
      </c>
      <c r="K1183" s="3" t="s">
        <v>16</v>
      </c>
      <c r="L1183" s="3" t="s">
        <v>3030</v>
      </c>
    </row>
    <row r="1184" spans="1:12" x14ac:dyDescent="0.3">
      <c r="A1184" s="3" t="s">
        <v>8895</v>
      </c>
      <c r="B1184" s="3" t="s">
        <v>25</v>
      </c>
      <c r="C1184" s="3">
        <v>412386</v>
      </c>
      <c r="D1184" s="3">
        <v>2</v>
      </c>
      <c r="E1184" s="3">
        <v>319</v>
      </c>
      <c r="F1184" s="4">
        <v>1.60051E-87</v>
      </c>
      <c r="G1184" s="3">
        <v>264.904</v>
      </c>
      <c r="H1184" s="3" t="s">
        <v>527</v>
      </c>
      <c r="I1184" s="3" t="s">
        <v>3024</v>
      </c>
      <c r="J1184" s="3" t="s">
        <v>16</v>
      </c>
      <c r="K1184" s="3" t="s">
        <v>16</v>
      </c>
      <c r="L1184" s="3" t="s">
        <v>3025</v>
      </c>
    </row>
    <row r="1185" spans="1:12" x14ac:dyDescent="0.3">
      <c r="A1185" s="3" t="s">
        <v>8896</v>
      </c>
      <c r="B1185" s="3" t="s">
        <v>13</v>
      </c>
      <c r="C1185" s="3">
        <v>225251</v>
      </c>
      <c r="D1185" s="3">
        <v>10</v>
      </c>
      <c r="E1185" s="3">
        <v>189</v>
      </c>
      <c r="F1185" s="4">
        <v>3.5270099999999998E-38</v>
      </c>
      <c r="G1185" s="3">
        <v>133.554</v>
      </c>
      <c r="H1185" s="3" t="s">
        <v>3018</v>
      </c>
      <c r="I1185" s="3" t="s">
        <v>3019</v>
      </c>
      <c r="J1185" s="3" t="s">
        <v>113</v>
      </c>
      <c r="K1185" s="3" t="s">
        <v>3020</v>
      </c>
      <c r="L1185" s="3" t="s">
        <v>3021</v>
      </c>
    </row>
    <row r="1186" spans="1:12" x14ac:dyDescent="0.3">
      <c r="A1186" s="3" t="s">
        <v>8897</v>
      </c>
      <c r="B1186" s="3" t="s">
        <v>13</v>
      </c>
      <c r="C1186" s="3">
        <v>225251</v>
      </c>
      <c r="D1186" s="3">
        <v>1</v>
      </c>
      <c r="E1186" s="3">
        <v>325</v>
      </c>
      <c r="F1186" s="4">
        <v>3.6799599999999999E-126</v>
      </c>
      <c r="G1186" s="3">
        <v>363.90300000000002</v>
      </c>
      <c r="H1186" s="3" t="s">
        <v>3018</v>
      </c>
      <c r="I1186" s="3" t="s">
        <v>3019</v>
      </c>
      <c r="J1186" s="3" t="s">
        <v>16</v>
      </c>
      <c r="K1186" s="3" t="s">
        <v>3020</v>
      </c>
      <c r="L1186" s="3" t="s">
        <v>3021</v>
      </c>
    </row>
    <row r="1187" spans="1:12" x14ac:dyDescent="0.3">
      <c r="A1187" s="3" t="s">
        <v>8898</v>
      </c>
      <c r="B1187" s="3" t="s">
        <v>25</v>
      </c>
      <c r="C1187" s="3">
        <v>412119</v>
      </c>
      <c r="D1187" s="3">
        <v>1</v>
      </c>
      <c r="E1187" s="3">
        <v>127</v>
      </c>
      <c r="F1187" s="4">
        <v>1.2348400000000001E-27</v>
      </c>
      <c r="G1187" s="3">
        <v>98.585300000000004</v>
      </c>
      <c r="H1187" s="3" t="s">
        <v>3014</v>
      </c>
      <c r="I1187" s="3" t="s">
        <v>3015</v>
      </c>
      <c r="J1187" s="3" t="s">
        <v>16</v>
      </c>
      <c r="K1187" s="3" t="s">
        <v>16</v>
      </c>
      <c r="L1187" s="3" t="s">
        <v>3016</v>
      </c>
    </row>
    <row r="1188" spans="1:12" x14ac:dyDescent="0.3">
      <c r="A1188" s="3" t="s">
        <v>8899</v>
      </c>
      <c r="B1188" s="3" t="s">
        <v>13</v>
      </c>
      <c r="C1188" s="3">
        <v>226218</v>
      </c>
      <c r="D1188" s="3">
        <v>1</v>
      </c>
      <c r="E1188" s="3">
        <v>261</v>
      </c>
      <c r="F1188" s="4">
        <v>2.7649300000000003E-82</v>
      </c>
      <c r="G1188" s="3">
        <v>247.29499999999999</v>
      </c>
      <c r="H1188" s="3" t="s">
        <v>3011</v>
      </c>
      <c r="I1188" s="3" t="s">
        <v>3011</v>
      </c>
      <c r="J1188" s="3" t="s">
        <v>16</v>
      </c>
      <c r="K1188" s="3" t="s">
        <v>3007</v>
      </c>
      <c r="L1188" s="3" t="s">
        <v>3012</v>
      </c>
    </row>
    <row r="1189" spans="1:12" x14ac:dyDescent="0.3">
      <c r="A1189" s="3" t="s">
        <v>8900</v>
      </c>
      <c r="B1189" s="3" t="s">
        <v>13</v>
      </c>
      <c r="C1189" s="3">
        <v>226952</v>
      </c>
      <c r="D1189" s="3">
        <v>1</v>
      </c>
      <c r="E1189" s="3">
        <v>329</v>
      </c>
      <c r="F1189" s="4">
        <v>4.4146500000000001E-153</v>
      </c>
      <c r="G1189" s="3">
        <v>432.19299999999998</v>
      </c>
      <c r="H1189" s="3" t="s">
        <v>3004</v>
      </c>
      <c r="I1189" s="3" t="s">
        <v>3004</v>
      </c>
      <c r="J1189" s="3" t="s">
        <v>16</v>
      </c>
      <c r="K1189" s="3" t="s">
        <v>3005</v>
      </c>
      <c r="L1189" s="3" t="s">
        <v>1807</v>
      </c>
    </row>
    <row r="1190" spans="1:12" x14ac:dyDescent="0.3">
      <c r="A1190" s="3" t="s">
        <v>8901</v>
      </c>
      <c r="B1190" s="3" t="s">
        <v>13</v>
      </c>
      <c r="C1190" s="3">
        <v>223496</v>
      </c>
      <c r="D1190" s="3">
        <v>1</v>
      </c>
      <c r="E1190" s="3">
        <v>1046</v>
      </c>
      <c r="F1190" s="4">
        <v>7.34941E-65</v>
      </c>
      <c r="G1190" s="3">
        <v>236.96600000000001</v>
      </c>
      <c r="H1190" s="3" t="s">
        <v>2982</v>
      </c>
      <c r="I1190" s="3" t="s">
        <v>2983</v>
      </c>
      <c r="J1190" s="3" t="s">
        <v>16</v>
      </c>
      <c r="K1190" s="3" t="s">
        <v>2984</v>
      </c>
      <c r="L1190" s="3" t="s">
        <v>2985</v>
      </c>
    </row>
    <row r="1191" spans="1:12" x14ac:dyDescent="0.3">
      <c r="A1191" s="3" t="s">
        <v>8902</v>
      </c>
      <c r="B1191" s="3" t="s">
        <v>13</v>
      </c>
      <c r="C1191" s="3">
        <v>223497</v>
      </c>
      <c r="D1191" s="3">
        <v>1</v>
      </c>
      <c r="E1191" s="3">
        <v>353</v>
      </c>
      <c r="F1191" s="4">
        <v>8.9068300000000004E-51</v>
      </c>
      <c r="G1191" s="3">
        <v>175.01900000000001</v>
      </c>
      <c r="H1191" s="3" t="s">
        <v>2979</v>
      </c>
      <c r="I1191" s="3" t="s">
        <v>2980</v>
      </c>
      <c r="J1191" s="3" t="s">
        <v>16</v>
      </c>
      <c r="K1191" s="3" t="s">
        <v>828</v>
      </c>
      <c r="L1191" s="3" t="s">
        <v>830</v>
      </c>
    </row>
    <row r="1192" spans="1:12" x14ac:dyDescent="0.3">
      <c r="A1192" s="3" t="s">
        <v>8903</v>
      </c>
      <c r="B1192" s="3" t="s">
        <v>25</v>
      </c>
      <c r="C1192" s="3">
        <v>225240</v>
      </c>
      <c r="D1192" s="3">
        <v>8</v>
      </c>
      <c r="E1192" s="3">
        <v>243</v>
      </c>
      <c r="F1192" s="4">
        <v>3.3111399999999999E-36</v>
      </c>
      <c r="G1192" s="3">
        <v>128.33099999999999</v>
      </c>
      <c r="H1192" s="3" t="s">
        <v>2975</v>
      </c>
      <c r="I1192" s="3" t="s">
        <v>2976</v>
      </c>
      <c r="J1192" s="3" t="s">
        <v>16</v>
      </c>
      <c r="K1192" s="3" t="s">
        <v>16</v>
      </c>
      <c r="L1192" s="3" t="s">
        <v>2977</v>
      </c>
    </row>
    <row r="1193" spans="1:12" x14ac:dyDescent="0.3">
      <c r="A1193" s="3" t="s">
        <v>8904</v>
      </c>
      <c r="B1193" s="3" t="s">
        <v>25</v>
      </c>
      <c r="C1193" s="3">
        <v>413229</v>
      </c>
      <c r="D1193" s="3">
        <v>3</v>
      </c>
      <c r="E1193" s="3">
        <v>120</v>
      </c>
      <c r="F1193" s="4">
        <v>8.2346500000000001E-20</v>
      </c>
      <c r="G1193" s="3">
        <v>77.841499999999996</v>
      </c>
      <c r="H1193" s="3" t="s">
        <v>263</v>
      </c>
      <c r="I1193" s="3" t="s">
        <v>264</v>
      </c>
      <c r="J1193" s="3" t="s">
        <v>16</v>
      </c>
      <c r="K1193" s="3" t="s">
        <v>16</v>
      </c>
      <c r="L1193" s="3" t="s">
        <v>265</v>
      </c>
    </row>
    <row r="1194" spans="1:12" x14ac:dyDescent="0.3">
      <c r="A1194" s="3" t="s">
        <v>8905</v>
      </c>
      <c r="B1194" s="3" t="s">
        <v>25</v>
      </c>
      <c r="C1194" s="3">
        <v>224328</v>
      </c>
      <c r="D1194" s="3">
        <v>289</v>
      </c>
      <c r="E1194" s="3">
        <v>797</v>
      </c>
      <c r="F1194" s="4">
        <v>2.9769699999999999E-114</v>
      </c>
      <c r="G1194" s="3">
        <v>366.286</v>
      </c>
      <c r="H1194" s="3" t="s">
        <v>2966</v>
      </c>
      <c r="I1194" s="3" t="s">
        <v>2967</v>
      </c>
      <c r="J1194" s="3" t="s">
        <v>113</v>
      </c>
      <c r="K1194" s="3" t="s">
        <v>16</v>
      </c>
      <c r="L1194" s="3" t="s">
        <v>2968</v>
      </c>
    </row>
    <row r="1195" spans="1:12" x14ac:dyDescent="0.3">
      <c r="A1195" s="3" t="s">
        <v>8905</v>
      </c>
      <c r="B1195" s="3" t="s">
        <v>25</v>
      </c>
      <c r="C1195" s="3">
        <v>419878</v>
      </c>
      <c r="D1195" s="3">
        <v>1</v>
      </c>
      <c r="E1195" s="3">
        <v>280</v>
      </c>
      <c r="F1195" s="4">
        <v>7.9501599999999994E-83</v>
      </c>
      <c r="G1195" s="3">
        <v>266.86500000000001</v>
      </c>
      <c r="H1195" s="3" t="s">
        <v>2970</v>
      </c>
      <c r="I1195" s="3" t="s">
        <v>2971</v>
      </c>
      <c r="J1195" s="3" t="s">
        <v>16</v>
      </c>
      <c r="K1195" s="3" t="s">
        <v>16</v>
      </c>
      <c r="L1195" s="3" t="s">
        <v>2972</v>
      </c>
    </row>
    <row r="1196" spans="1:12" x14ac:dyDescent="0.3">
      <c r="A1196" s="3" t="s">
        <v>8906</v>
      </c>
      <c r="B1196" s="3" t="s">
        <v>25</v>
      </c>
      <c r="C1196" s="3">
        <v>224328</v>
      </c>
      <c r="D1196" s="3">
        <v>81</v>
      </c>
      <c r="E1196" s="3">
        <v>192</v>
      </c>
      <c r="F1196" s="3">
        <v>5.7477400000000003E-3</v>
      </c>
      <c r="G1196" s="3">
        <v>37.325499999999998</v>
      </c>
      <c r="H1196" s="3" t="s">
        <v>2966</v>
      </c>
      <c r="I1196" s="3" t="s">
        <v>2967</v>
      </c>
      <c r="J1196" s="3" t="s">
        <v>99</v>
      </c>
      <c r="K1196" s="3" t="s">
        <v>16</v>
      </c>
      <c r="L1196" s="3" t="s">
        <v>2968</v>
      </c>
    </row>
    <row r="1197" spans="1:12" x14ac:dyDescent="0.3">
      <c r="A1197" s="3" t="s">
        <v>8907</v>
      </c>
      <c r="B1197" s="3" t="s">
        <v>25</v>
      </c>
      <c r="C1197" s="3">
        <v>412751</v>
      </c>
      <c r="D1197" s="3">
        <v>1</v>
      </c>
      <c r="E1197" s="3">
        <v>149</v>
      </c>
      <c r="F1197" s="4">
        <v>6.1222400000000002E-18</v>
      </c>
      <c r="G1197" s="3">
        <v>75.396100000000004</v>
      </c>
      <c r="H1197" s="3" t="s">
        <v>1506</v>
      </c>
      <c r="I1197" s="3" t="s">
        <v>2963</v>
      </c>
      <c r="J1197" s="3" t="s">
        <v>16</v>
      </c>
      <c r="K1197" s="3" t="s">
        <v>16</v>
      </c>
      <c r="L1197" s="3" t="s">
        <v>2964</v>
      </c>
    </row>
    <row r="1198" spans="1:12" x14ac:dyDescent="0.3">
      <c r="A1198" s="3" t="s">
        <v>8908</v>
      </c>
      <c r="B1198" s="3" t="s">
        <v>25</v>
      </c>
      <c r="C1198" s="3">
        <v>225514</v>
      </c>
      <c r="D1198" s="3">
        <v>9</v>
      </c>
      <c r="E1198" s="3">
        <v>241</v>
      </c>
      <c r="F1198" s="4">
        <v>7.9265900000000005E-35</v>
      </c>
      <c r="G1198" s="3">
        <v>125.09</v>
      </c>
      <c r="H1198" s="3" t="s">
        <v>1500</v>
      </c>
      <c r="I1198" s="3" t="s">
        <v>1501</v>
      </c>
      <c r="J1198" s="3" t="s">
        <v>16</v>
      </c>
      <c r="K1198" s="3" t="s">
        <v>16</v>
      </c>
      <c r="L1198" s="3" t="s">
        <v>1502</v>
      </c>
    </row>
    <row r="1199" spans="1:12" x14ac:dyDescent="0.3">
      <c r="A1199" s="3" t="s">
        <v>8909</v>
      </c>
      <c r="B1199" s="3" t="s">
        <v>13</v>
      </c>
      <c r="C1199" s="3">
        <v>224183</v>
      </c>
      <c r="D1199" s="3">
        <v>1</v>
      </c>
      <c r="E1199" s="3">
        <v>387</v>
      </c>
      <c r="F1199" s="4">
        <v>1.20737E-95</v>
      </c>
      <c r="G1199" s="3">
        <v>299.54199999999997</v>
      </c>
      <c r="H1199" s="3" t="s">
        <v>1381</v>
      </c>
      <c r="I1199" s="3" t="s">
        <v>1382</v>
      </c>
      <c r="J1199" s="3" t="s">
        <v>16</v>
      </c>
      <c r="K1199" s="3" t="s">
        <v>1383</v>
      </c>
      <c r="L1199" s="3" t="s">
        <v>1384</v>
      </c>
    </row>
    <row r="1200" spans="1:12" x14ac:dyDescent="0.3">
      <c r="A1200" s="3" t="s">
        <v>8909</v>
      </c>
      <c r="B1200" s="3" t="s">
        <v>13</v>
      </c>
      <c r="C1200" s="3">
        <v>225101</v>
      </c>
      <c r="D1200" s="3">
        <v>507</v>
      </c>
      <c r="E1200" s="3">
        <v>645</v>
      </c>
      <c r="F1200" s="4">
        <v>5.1214100000000002E-56</v>
      </c>
      <c r="G1200" s="3">
        <v>187.03399999999999</v>
      </c>
      <c r="H1200" s="3" t="s">
        <v>1385</v>
      </c>
      <c r="I1200" s="3" t="s">
        <v>1386</v>
      </c>
      <c r="J1200" s="3" t="s">
        <v>16</v>
      </c>
      <c r="K1200" s="3" t="s">
        <v>1387</v>
      </c>
      <c r="L1200" s="3" t="s">
        <v>1388</v>
      </c>
    </row>
    <row r="1201" spans="1:12" x14ac:dyDescent="0.3">
      <c r="A1201" s="3" t="s">
        <v>8909</v>
      </c>
      <c r="B1201" s="3" t="s">
        <v>13</v>
      </c>
      <c r="C1201" s="3">
        <v>224184</v>
      </c>
      <c r="D1201" s="3">
        <v>407</v>
      </c>
      <c r="E1201" s="3">
        <v>480</v>
      </c>
      <c r="F1201" s="4">
        <v>7.2547900000000001E-21</v>
      </c>
      <c r="G1201" s="3">
        <v>87.350499999999997</v>
      </c>
      <c r="H1201" s="3" t="s">
        <v>1389</v>
      </c>
      <c r="I1201" s="3" t="s">
        <v>1390</v>
      </c>
      <c r="J1201" s="3" t="s">
        <v>16</v>
      </c>
      <c r="K1201" s="3" t="s">
        <v>1391</v>
      </c>
      <c r="L1201" s="3" t="s">
        <v>1392</v>
      </c>
    </row>
    <row r="1202" spans="1:12" x14ac:dyDescent="0.3">
      <c r="A1202" s="3" t="s">
        <v>8910</v>
      </c>
      <c r="B1202" s="3" t="s">
        <v>13</v>
      </c>
      <c r="C1202" s="3">
        <v>223680</v>
      </c>
      <c r="D1202" s="3">
        <v>1</v>
      </c>
      <c r="E1202" s="3">
        <v>101</v>
      </c>
      <c r="F1202" s="4">
        <v>1.05257E-22</v>
      </c>
      <c r="G1202" s="3">
        <v>84.6036</v>
      </c>
      <c r="H1202" s="3" t="s">
        <v>1427</v>
      </c>
      <c r="I1202" s="3" t="s">
        <v>1428</v>
      </c>
      <c r="J1202" s="3" t="s">
        <v>16</v>
      </c>
      <c r="K1202" s="3" t="s">
        <v>1429</v>
      </c>
      <c r="L1202" s="3" t="s">
        <v>1430</v>
      </c>
    </row>
    <row r="1203" spans="1:12" x14ac:dyDescent="0.3">
      <c r="A1203" s="3" t="s">
        <v>8911</v>
      </c>
      <c r="B1203" s="3" t="s">
        <v>13</v>
      </c>
      <c r="C1203" s="3">
        <v>225328</v>
      </c>
      <c r="D1203" s="3">
        <v>4</v>
      </c>
      <c r="E1203" s="3">
        <v>62</v>
      </c>
      <c r="F1203" s="4">
        <v>9.6259500000000002E-10</v>
      </c>
      <c r="G1203" s="3">
        <v>48.916499999999999</v>
      </c>
      <c r="H1203" s="3" t="s">
        <v>2950</v>
      </c>
      <c r="I1203" s="3" t="s">
        <v>2951</v>
      </c>
      <c r="J1203" s="3" t="s">
        <v>16</v>
      </c>
      <c r="K1203" s="3" t="s">
        <v>2952</v>
      </c>
      <c r="L1203" s="3" t="s">
        <v>2953</v>
      </c>
    </row>
    <row r="1204" spans="1:12" x14ac:dyDescent="0.3">
      <c r="A1204" s="3" t="s">
        <v>8912</v>
      </c>
      <c r="B1204" s="3" t="s">
        <v>13</v>
      </c>
      <c r="C1204" s="3">
        <v>224759</v>
      </c>
      <c r="D1204" s="3">
        <v>15</v>
      </c>
      <c r="E1204" s="3">
        <v>137</v>
      </c>
      <c r="F1204" s="4">
        <v>1.2437700000000001E-15</v>
      </c>
      <c r="G1204" s="3">
        <v>68.006299999999996</v>
      </c>
      <c r="H1204" s="3" t="s">
        <v>2211</v>
      </c>
      <c r="I1204" s="3" t="s">
        <v>2212</v>
      </c>
      <c r="J1204" s="3" t="s">
        <v>16</v>
      </c>
      <c r="K1204" s="3" t="s">
        <v>193</v>
      </c>
      <c r="L1204" s="3" t="s">
        <v>2213</v>
      </c>
    </row>
    <row r="1205" spans="1:12" x14ac:dyDescent="0.3">
      <c r="A1205" s="3" t="s">
        <v>8913</v>
      </c>
      <c r="B1205" s="3" t="s">
        <v>25</v>
      </c>
      <c r="C1205" s="3">
        <v>223532</v>
      </c>
      <c r="D1205" s="3">
        <v>49</v>
      </c>
      <c r="E1205" s="3">
        <v>169</v>
      </c>
      <c r="F1205" s="4">
        <v>5.1586899999999999E-8</v>
      </c>
      <c r="G1205" s="3">
        <v>50.380200000000002</v>
      </c>
      <c r="H1205" s="3" t="s">
        <v>846</v>
      </c>
      <c r="I1205" s="3" t="s">
        <v>847</v>
      </c>
      <c r="J1205" s="3" t="s">
        <v>99</v>
      </c>
      <c r="K1205" s="3" t="s">
        <v>16</v>
      </c>
      <c r="L1205" s="3" t="s">
        <v>848</v>
      </c>
    </row>
    <row r="1206" spans="1:12" x14ac:dyDescent="0.3">
      <c r="A1206" s="3" t="s">
        <v>8914</v>
      </c>
      <c r="B1206" s="3" t="s">
        <v>13</v>
      </c>
      <c r="C1206" s="3">
        <v>224034</v>
      </c>
      <c r="D1206" s="3">
        <v>10</v>
      </c>
      <c r="E1206" s="3">
        <v>485</v>
      </c>
      <c r="F1206" s="4">
        <v>6.2670800000000001E-77</v>
      </c>
      <c r="G1206" s="3">
        <v>249.184</v>
      </c>
      <c r="H1206" s="3" t="s">
        <v>1733</v>
      </c>
      <c r="I1206" s="3" t="s">
        <v>1734</v>
      </c>
      <c r="J1206" s="3" t="s">
        <v>16</v>
      </c>
      <c r="K1206" s="3" t="s">
        <v>1735</v>
      </c>
      <c r="L1206" s="3" t="s">
        <v>1736</v>
      </c>
    </row>
    <row r="1207" spans="1:12" x14ac:dyDescent="0.3">
      <c r="A1207" s="3" t="s">
        <v>8915</v>
      </c>
      <c r="B1207" s="3" t="s">
        <v>25</v>
      </c>
      <c r="C1207" s="3">
        <v>223394</v>
      </c>
      <c r="D1207" s="3">
        <v>2</v>
      </c>
      <c r="E1207" s="3">
        <v>128</v>
      </c>
      <c r="F1207" s="4">
        <v>1.20414E-14</v>
      </c>
      <c r="G1207" s="3">
        <v>71.127499999999998</v>
      </c>
      <c r="H1207" s="3" t="s">
        <v>511</v>
      </c>
      <c r="I1207" s="3" t="s">
        <v>2935</v>
      </c>
      <c r="J1207" s="3" t="s">
        <v>113</v>
      </c>
      <c r="K1207" s="3" t="s">
        <v>16</v>
      </c>
      <c r="L1207" s="3" t="s">
        <v>512</v>
      </c>
    </row>
    <row r="1208" spans="1:12" x14ac:dyDescent="0.3">
      <c r="A1208" s="3" t="s">
        <v>8916</v>
      </c>
      <c r="B1208" s="3" t="s">
        <v>13</v>
      </c>
      <c r="C1208" s="3">
        <v>225165</v>
      </c>
      <c r="D1208" s="3">
        <v>1</v>
      </c>
      <c r="E1208" s="3">
        <v>413</v>
      </c>
      <c r="F1208" s="3">
        <v>0</v>
      </c>
      <c r="G1208" s="3">
        <v>628.11</v>
      </c>
      <c r="H1208" s="3" t="s">
        <v>2930</v>
      </c>
      <c r="I1208" s="3" t="s">
        <v>2931</v>
      </c>
      <c r="J1208" s="3" t="s">
        <v>16</v>
      </c>
      <c r="K1208" s="3" t="s">
        <v>2932</v>
      </c>
      <c r="L1208" s="3" t="s">
        <v>2933</v>
      </c>
    </row>
    <row r="1209" spans="1:12" x14ac:dyDescent="0.3">
      <c r="A1209" s="3" t="s">
        <v>8917</v>
      </c>
      <c r="B1209" s="3" t="s">
        <v>13</v>
      </c>
      <c r="C1209" s="3">
        <v>223612</v>
      </c>
      <c r="D1209" s="3">
        <v>21</v>
      </c>
      <c r="E1209" s="3">
        <v>420</v>
      </c>
      <c r="F1209" s="4">
        <v>1.7286E-180</v>
      </c>
      <c r="G1209" s="3">
        <v>508.72800000000001</v>
      </c>
      <c r="H1209" s="3" t="s">
        <v>2926</v>
      </c>
      <c r="I1209" s="3" t="s">
        <v>2927</v>
      </c>
      <c r="J1209" s="3" t="s">
        <v>16</v>
      </c>
      <c r="K1209" s="3" t="s">
        <v>1680</v>
      </c>
      <c r="L1209" s="3" t="s">
        <v>2928</v>
      </c>
    </row>
    <row r="1210" spans="1:12" x14ac:dyDescent="0.3">
      <c r="A1210" s="3" t="s">
        <v>8918</v>
      </c>
      <c r="B1210" s="3" t="s">
        <v>13</v>
      </c>
      <c r="C1210" s="3">
        <v>223593</v>
      </c>
      <c r="D1210" s="3">
        <v>193</v>
      </c>
      <c r="E1210" s="3">
        <v>508</v>
      </c>
      <c r="F1210" s="3">
        <v>0</v>
      </c>
      <c r="G1210" s="3">
        <v>621.12900000000002</v>
      </c>
      <c r="H1210" s="3" t="s">
        <v>3084</v>
      </c>
      <c r="I1210" s="3" t="s">
        <v>3085</v>
      </c>
      <c r="J1210" s="3" t="s">
        <v>16</v>
      </c>
      <c r="K1210" s="3" t="s">
        <v>3086</v>
      </c>
      <c r="L1210" s="3" t="s">
        <v>3087</v>
      </c>
    </row>
    <row r="1211" spans="1:12" x14ac:dyDescent="0.3">
      <c r="A1211" s="3" t="s">
        <v>8918</v>
      </c>
      <c r="B1211" s="3" t="s">
        <v>13</v>
      </c>
      <c r="C1211" s="3">
        <v>223592</v>
      </c>
      <c r="D1211" s="3">
        <v>1</v>
      </c>
      <c r="E1211" s="3">
        <v>192</v>
      </c>
      <c r="F1211" s="4">
        <v>2.3438300000000001E-79</v>
      </c>
      <c r="G1211" s="3">
        <v>246.01599999999999</v>
      </c>
      <c r="H1211" s="3" t="s">
        <v>3088</v>
      </c>
      <c r="I1211" s="3" t="s">
        <v>3089</v>
      </c>
      <c r="J1211" s="3" t="s">
        <v>16</v>
      </c>
      <c r="K1211" s="3" t="s">
        <v>3090</v>
      </c>
      <c r="L1211" s="3" t="s">
        <v>3091</v>
      </c>
    </row>
    <row r="1212" spans="1:12" x14ac:dyDescent="0.3">
      <c r="A1212" s="3" t="s">
        <v>8919</v>
      </c>
      <c r="B1212" s="3" t="s">
        <v>25</v>
      </c>
      <c r="C1212" s="3">
        <v>419679</v>
      </c>
      <c r="D1212" s="3">
        <v>1</v>
      </c>
      <c r="E1212" s="3">
        <v>272</v>
      </c>
      <c r="F1212" s="4">
        <v>4.3602400000000001E-44</v>
      </c>
      <c r="G1212" s="3">
        <v>150.24199999999999</v>
      </c>
      <c r="H1212" s="3" t="s">
        <v>3007</v>
      </c>
      <c r="I1212" s="3" t="s">
        <v>3008</v>
      </c>
      <c r="J1212" s="3" t="s">
        <v>16</v>
      </c>
      <c r="K1212" s="3" t="s">
        <v>16</v>
      </c>
      <c r="L1212" s="3" t="s">
        <v>3009</v>
      </c>
    </row>
    <row r="1213" spans="1:12" x14ac:dyDescent="0.3">
      <c r="A1213" s="3" t="s">
        <v>8920</v>
      </c>
      <c r="B1213" s="3" t="s">
        <v>13</v>
      </c>
      <c r="C1213" s="3">
        <v>225127</v>
      </c>
      <c r="D1213" s="3">
        <v>76</v>
      </c>
      <c r="E1213" s="3">
        <v>832</v>
      </c>
      <c r="F1213" s="3">
        <v>0</v>
      </c>
      <c r="G1213" s="3">
        <v>941.64</v>
      </c>
      <c r="H1213" s="3" t="s">
        <v>2947</v>
      </c>
      <c r="I1213" s="3" t="s">
        <v>2948</v>
      </c>
      <c r="J1213" s="3" t="s">
        <v>16</v>
      </c>
      <c r="K1213" s="3" t="s">
        <v>236</v>
      </c>
      <c r="L1213" s="3" t="s">
        <v>2949</v>
      </c>
    </row>
    <row r="1214" spans="1:12" x14ac:dyDescent="0.3">
      <c r="A1214" s="3" t="s">
        <v>8920</v>
      </c>
      <c r="B1214" s="3" t="s">
        <v>13</v>
      </c>
      <c r="C1214" s="3">
        <v>225328</v>
      </c>
      <c r="D1214" s="3">
        <v>7</v>
      </c>
      <c r="E1214" s="3">
        <v>73</v>
      </c>
      <c r="F1214" s="4">
        <v>1.9528499999999999E-14</v>
      </c>
      <c r="G1214" s="3">
        <v>68.561700000000002</v>
      </c>
      <c r="H1214" s="3" t="s">
        <v>2950</v>
      </c>
      <c r="I1214" s="3" t="s">
        <v>2951</v>
      </c>
      <c r="J1214" s="3" t="s">
        <v>16</v>
      </c>
      <c r="K1214" s="3" t="s">
        <v>2952</v>
      </c>
      <c r="L1214" s="3" t="s">
        <v>2953</v>
      </c>
    </row>
    <row r="1215" spans="1:12" x14ac:dyDescent="0.3">
      <c r="A1215" s="3" t="s">
        <v>8921</v>
      </c>
      <c r="B1215" s="3" t="s">
        <v>25</v>
      </c>
      <c r="C1215" s="3">
        <v>224566</v>
      </c>
      <c r="D1215" s="3">
        <v>15</v>
      </c>
      <c r="E1215" s="3">
        <v>75</v>
      </c>
      <c r="F1215" s="3">
        <v>4.8002599999999998E-3</v>
      </c>
      <c r="G1215" s="3">
        <v>37.241199999999999</v>
      </c>
      <c r="H1215" s="3" t="s">
        <v>8364</v>
      </c>
      <c r="I1215" s="3" t="s">
        <v>8365</v>
      </c>
      <c r="J1215" s="3" t="s">
        <v>99</v>
      </c>
      <c r="K1215" s="3" t="s">
        <v>16</v>
      </c>
      <c r="L1215" s="3" t="s">
        <v>8366</v>
      </c>
    </row>
    <row r="1216" spans="1:12" x14ac:dyDescent="0.3">
      <c r="A1216" s="3" t="s">
        <v>8922</v>
      </c>
      <c r="B1216" s="3" t="s">
        <v>13</v>
      </c>
      <c r="C1216" s="3">
        <v>224646</v>
      </c>
      <c r="D1216" s="3">
        <v>204</v>
      </c>
      <c r="E1216" s="3">
        <v>502</v>
      </c>
      <c r="F1216" s="4">
        <v>1.01569E-109</v>
      </c>
      <c r="G1216" s="3">
        <v>328.09899999999999</v>
      </c>
      <c r="H1216" s="3" t="s">
        <v>5833</v>
      </c>
      <c r="I1216" s="3" t="s">
        <v>5834</v>
      </c>
      <c r="J1216" s="3" t="s">
        <v>16</v>
      </c>
      <c r="K1216" s="3" t="s">
        <v>148</v>
      </c>
      <c r="L1216" s="3" t="s">
        <v>5835</v>
      </c>
    </row>
    <row r="1217" spans="1:12" x14ac:dyDescent="0.3">
      <c r="A1217" s="3" t="s">
        <v>8922</v>
      </c>
      <c r="B1217" s="3" t="s">
        <v>13</v>
      </c>
      <c r="C1217" s="3">
        <v>224095</v>
      </c>
      <c r="D1217" s="3">
        <v>1</v>
      </c>
      <c r="E1217" s="3">
        <v>202</v>
      </c>
      <c r="F1217" s="4">
        <v>2.0871699999999999E-85</v>
      </c>
      <c r="G1217" s="3">
        <v>262.524</v>
      </c>
      <c r="H1217" s="3" t="s">
        <v>5836</v>
      </c>
      <c r="I1217" s="3" t="s">
        <v>5837</v>
      </c>
      <c r="J1217" s="3" t="s">
        <v>16</v>
      </c>
      <c r="K1217" s="3" t="s">
        <v>90</v>
      </c>
      <c r="L1217" s="3" t="s">
        <v>5838</v>
      </c>
    </row>
    <row r="1218" spans="1:12" x14ac:dyDescent="0.3">
      <c r="A1218" s="3" t="s">
        <v>8923</v>
      </c>
      <c r="B1218" s="3" t="s">
        <v>13</v>
      </c>
      <c r="C1218" s="3">
        <v>224050</v>
      </c>
      <c r="D1218" s="3">
        <v>4</v>
      </c>
      <c r="E1218" s="3">
        <v>313</v>
      </c>
      <c r="F1218" s="4">
        <v>6.4362100000000001E-136</v>
      </c>
      <c r="G1218" s="3">
        <v>387.423</v>
      </c>
      <c r="H1218" s="3" t="s">
        <v>5840</v>
      </c>
      <c r="I1218" s="3" t="s">
        <v>5841</v>
      </c>
      <c r="J1218" s="3" t="s">
        <v>16</v>
      </c>
      <c r="K1218" s="3" t="s">
        <v>5842</v>
      </c>
      <c r="L1218" s="3" t="s">
        <v>5843</v>
      </c>
    </row>
    <row r="1219" spans="1:12" x14ac:dyDescent="0.3">
      <c r="A1219" s="3" t="s">
        <v>8924</v>
      </c>
      <c r="B1219" s="3" t="s">
        <v>13</v>
      </c>
      <c r="C1219" s="3">
        <v>224054</v>
      </c>
      <c r="D1219" s="3">
        <v>1</v>
      </c>
      <c r="E1219" s="3">
        <v>286</v>
      </c>
      <c r="F1219" s="4">
        <v>3.4775200000000003E-67</v>
      </c>
      <c r="G1219" s="3">
        <v>211.012</v>
      </c>
      <c r="H1219" s="3" t="s">
        <v>1590</v>
      </c>
      <c r="I1219" s="3" t="s">
        <v>1591</v>
      </c>
      <c r="J1219" s="3" t="s">
        <v>16</v>
      </c>
      <c r="K1219" s="3" t="s">
        <v>1592</v>
      </c>
      <c r="L1219" s="3" t="s">
        <v>1593</v>
      </c>
    </row>
    <row r="1220" spans="1:12" x14ac:dyDescent="0.3">
      <c r="A1220" s="3" t="s">
        <v>8925</v>
      </c>
      <c r="B1220" s="3" t="s">
        <v>25</v>
      </c>
      <c r="C1220" s="3">
        <v>419869</v>
      </c>
      <c r="D1220" s="3">
        <v>7</v>
      </c>
      <c r="E1220" s="3">
        <v>67</v>
      </c>
      <c r="F1220" s="4">
        <v>8.8498699999999996E-7</v>
      </c>
      <c r="G1220" s="3">
        <v>45.2864</v>
      </c>
      <c r="H1220" s="3" t="s">
        <v>59</v>
      </c>
      <c r="I1220" s="3" t="s">
        <v>60</v>
      </c>
      <c r="J1220" s="3" t="s">
        <v>16</v>
      </c>
      <c r="K1220" s="3" t="s">
        <v>16</v>
      </c>
      <c r="L1220" s="3" t="s">
        <v>61</v>
      </c>
    </row>
    <row r="1221" spans="1:12" x14ac:dyDescent="0.3">
      <c r="A1221" s="3" t="s">
        <v>8926</v>
      </c>
      <c r="B1221" s="3" t="s">
        <v>13</v>
      </c>
      <c r="C1221" s="3">
        <v>224055</v>
      </c>
      <c r="D1221" s="3">
        <v>1</v>
      </c>
      <c r="E1221" s="3">
        <v>537</v>
      </c>
      <c r="F1221" s="4">
        <v>3.5027999999999997E-79</v>
      </c>
      <c r="G1221" s="3">
        <v>258.89800000000002</v>
      </c>
      <c r="H1221" s="3" t="s">
        <v>1267</v>
      </c>
      <c r="I1221" s="3" t="s">
        <v>1268</v>
      </c>
      <c r="J1221" s="3" t="s">
        <v>16</v>
      </c>
      <c r="K1221" s="3" t="s">
        <v>1269</v>
      </c>
      <c r="L1221" s="3" t="s">
        <v>1270</v>
      </c>
    </row>
    <row r="1222" spans="1:12" x14ac:dyDescent="0.3">
      <c r="A1222" s="3" t="s">
        <v>8927</v>
      </c>
      <c r="B1222" s="3" t="s">
        <v>25</v>
      </c>
      <c r="C1222" s="3">
        <v>419752</v>
      </c>
      <c r="D1222" s="3">
        <v>185</v>
      </c>
      <c r="E1222" s="3">
        <v>368</v>
      </c>
      <c r="F1222" s="3">
        <v>1.3562699999999999E-3</v>
      </c>
      <c r="G1222" s="3">
        <v>39.287399999999998</v>
      </c>
      <c r="H1222" s="3" t="s">
        <v>5852</v>
      </c>
      <c r="I1222" s="3" t="s">
        <v>5853</v>
      </c>
      <c r="J1222" s="3" t="s">
        <v>16</v>
      </c>
      <c r="K1222" s="3" t="s">
        <v>16</v>
      </c>
      <c r="L1222" s="3" t="s">
        <v>5854</v>
      </c>
    </row>
    <row r="1223" spans="1:12" x14ac:dyDescent="0.3">
      <c r="A1223" s="3" t="s">
        <v>8928</v>
      </c>
      <c r="B1223" s="3" t="s">
        <v>13</v>
      </c>
      <c r="C1223" s="3">
        <v>223590</v>
      </c>
      <c r="D1223" s="3">
        <v>262</v>
      </c>
      <c r="E1223" s="3">
        <v>482</v>
      </c>
      <c r="F1223" s="4">
        <v>2.7358299999999998E-52</v>
      </c>
      <c r="G1223" s="3">
        <v>174.35599999999999</v>
      </c>
      <c r="H1223" s="3" t="s">
        <v>3670</v>
      </c>
      <c r="I1223" s="3" t="s">
        <v>3671</v>
      </c>
      <c r="J1223" s="3" t="s">
        <v>16</v>
      </c>
      <c r="K1223" s="3" t="s">
        <v>3672</v>
      </c>
      <c r="L1223" s="3" t="s">
        <v>3673</v>
      </c>
    </row>
    <row r="1224" spans="1:12" x14ac:dyDescent="0.3">
      <c r="A1224" s="3" t="s">
        <v>8928</v>
      </c>
      <c r="B1224" s="3" t="s">
        <v>13</v>
      </c>
      <c r="C1224" s="3">
        <v>223590</v>
      </c>
      <c r="D1224" s="3">
        <v>1</v>
      </c>
      <c r="E1224" s="3">
        <v>101</v>
      </c>
      <c r="F1224" s="4">
        <v>1.1267499999999999E-33</v>
      </c>
      <c r="G1224" s="3">
        <v>125.05</v>
      </c>
      <c r="H1224" s="3" t="s">
        <v>3670</v>
      </c>
      <c r="I1224" s="3" t="s">
        <v>3671</v>
      </c>
      <c r="J1224" s="3" t="s">
        <v>113</v>
      </c>
      <c r="K1224" s="3" t="s">
        <v>3672</v>
      </c>
      <c r="L1224" s="3" t="s">
        <v>3673</v>
      </c>
    </row>
    <row r="1225" spans="1:12" x14ac:dyDescent="0.3">
      <c r="A1225" s="3" t="s">
        <v>8928</v>
      </c>
      <c r="B1225" s="3" t="s">
        <v>13</v>
      </c>
      <c r="C1225" s="3">
        <v>223591</v>
      </c>
      <c r="D1225" s="3">
        <v>99</v>
      </c>
      <c r="E1225" s="3">
        <v>206</v>
      </c>
      <c r="F1225" s="4">
        <v>1.6230100000000001E-20</v>
      </c>
      <c r="G1225" s="3">
        <v>86.756500000000003</v>
      </c>
      <c r="H1225" s="3" t="s">
        <v>543</v>
      </c>
      <c r="I1225" s="3" t="s">
        <v>544</v>
      </c>
      <c r="J1225" s="3" t="s">
        <v>16</v>
      </c>
      <c r="K1225" s="3" t="s">
        <v>545</v>
      </c>
      <c r="L1225" s="3" t="s">
        <v>546</v>
      </c>
    </row>
    <row r="1226" spans="1:12" x14ac:dyDescent="0.3">
      <c r="A1226" s="3" t="s">
        <v>8928</v>
      </c>
      <c r="B1226" s="3" t="s">
        <v>25</v>
      </c>
      <c r="C1226" s="3">
        <v>225979</v>
      </c>
      <c r="D1226" s="3">
        <v>157</v>
      </c>
      <c r="E1226" s="3">
        <v>263</v>
      </c>
      <c r="F1226" s="4">
        <v>1.4032E-8</v>
      </c>
      <c r="G1226" s="3">
        <v>56.756100000000004</v>
      </c>
      <c r="H1226" s="3" t="s">
        <v>5856</v>
      </c>
      <c r="I1226" s="3" t="s">
        <v>5857</v>
      </c>
      <c r="J1226" s="3" t="s">
        <v>99</v>
      </c>
      <c r="K1226" s="3" t="s">
        <v>16</v>
      </c>
      <c r="L1226" s="3" t="s">
        <v>5858</v>
      </c>
    </row>
    <row r="1227" spans="1:12" x14ac:dyDescent="0.3">
      <c r="A1227" s="3" t="s">
        <v>8929</v>
      </c>
      <c r="B1227" s="3" t="s">
        <v>13</v>
      </c>
      <c r="C1227" s="3">
        <v>224492</v>
      </c>
      <c r="D1227" s="3">
        <v>1</v>
      </c>
      <c r="E1227" s="3">
        <v>159</v>
      </c>
      <c r="F1227" s="4">
        <v>7.9755400000000004E-69</v>
      </c>
      <c r="G1227" s="3">
        <v>205.15100000000001</v>
      </c>
      <c r="H1227" s="3" t="s">
        <v>5865</v>
      </c>
      <c r="I1227" s="3" t="s">
        <v>5866</v>
      </c>
      <c r="J1227" s="3" t="s">
        <v>16</v>
      </c>
      <c r="K1227" s="3" t="s">
        <v>4092</v>
      </c>
      <c r="L1227" s="3" t="s">
        <v>5867</v>
      </c>
    </row>
    <row r="1228" spans="1:12" x14ac:dyDescent="0.3">
      <c r="A1228" s="3" t="s">
        <v>8930</v>
      </c>
      <c r="B1228" s="3" t="s">
        <v>13</v>
      </c>
      <c r="C1228" s="3">
        <v>223343</v>
      </c>
      <c r="D1228" s="3">
        <v>57</v>
      </c>
      <c r="E1228" s="3">
        <v>398</v>
      </c>
      <c r="F1228" s="4">
        <v>1.05431E-82</v>
      </c>
      <c r="G1228" s="3">
        <v>257.51600000000002</v>
      </c>
      <c r="H1228" s="3" t="s">
        <v>5869</v>
      </c>
      <c r="I1228" s="3" t="s">
        <v>5870</v>
      </c>
      <c r="J1228" s="3" t="s">
        <v>16</v>
      </c>
      <c r="K1228" s="3" t="s">
        <v>5871</v>
      </c>
      <c r="L1228" s="3" t="s">
        <v>5872</v>
      </c>
    </row>
    <row r="1229" spans="1:12" x14ac:dyDescent="0.3">
      <c r="A1229" s="3" t="s">
        <v>8931</v>
      </c>
      <c r="B1229" s="3" t="s">
        <v>13</v>
      </c>
      <c r="C1229" s="3">
        <v>223666</v>
      </c>
      <c r="D1229" s="3">
        <v>11</v>
      </c>
      <c r="E1229" s="3">
        <v>454</v>
      </c>
      <c r="F1229" s="4">
        <v>1.58834E-155</v>
      </c>
      <c r="G1229" s="3">
        <v>446.73200000000003</v>
      </c>
      <c r="H1229" s="3" t="s">
        <v>14</v>
      </c>
      <c r="I1229" s="3" t="s">
        <v>15</v>
      </c>
      <c r="J1229" s="3" t="s">
        <v>16</v>
      </c>
      <c r="K1229" s="3" t="s">
        <v>17</v>
      </c>
      <c r="L1229" s="3" t="s">
        <v>18</v>
      </c>
    </row>
    <row r="1230" spans="1:12" x14ac:dyDescent="0.3">
      <c r="A1230" s="3" t="s">
        <v>8932</v>
      </c>
      <c r="B1230" s="3" t="s">
        <v>13</v>
      </c>
      <c r="C1230" s="3">
        <v>223665</v>
      </c>
      <c r="D1230" s="3">
        <v>4</v>
      </c>
      <c r="E1230" s="3">
        <v>379</v>
      </c>
      <c r="F1230" s="4">
        <v>4.8676500000000002E-89</v>
      </c>
      <c r="G1230" s="3">
        <v>272.61700000000002</v>
      </c>
      <c r="H1230" s="3" t="s">
        <v>20</v>
      </c>
      <c r="I1230" s="3" t="s">
        <v>21</v>
      </c>
      <c r="J1230" s="3" t="s">
        <v>16</v>
      </c>
      <c r="K1230" s="3" t="s">
        <v>22</v>
      </c>
      <c r="L1230" s="3" t="s">
        <v>23</v>
      </c>
    </row>
    <row r="1231" spans="1:12" x14ac:dyDescent="0.3">
      <c r="A1231" s="3" t="s">
        <v>8933</v>
      </c>
      <c r="B1231" s="3" t="s">
        <v>25</v>
      </c>
      <c r="C1231" s="3">
        <v>226375</v>
      </c>
      <c r="D1231" s="3">
        <v>1</v>
      </c>
      <c r="E1231" s="3">
        <v>1101</v>
      </c>
      <c r="F1231" s="3">
        <v>0</v>
      </c>
      <c r="G1231" s="3">
        <v>682.99400000000003</v>
      </c>
      <c r="H1231" s="3" t="s">
        <v>26</v>
      </c>
      <c r="I1231" s="3" t="s">
        <v>27</v>
      </c>
      <c r="J1231" s="3" t="s">
        <v>16</v>
      </c>
      <c r="K1231" s="3" t="s">
        <v>16</v>
      </c>
      <c r="L1231" s="3" t="s">
        <v>28</v>
      </c>
    </row>
    <row r="1232" spans="1:12" x14ac:dyDescent="0.3">
      <c r="A1232" s="3" t="s">
        <v>8934</v>
      </c>
      <c r="B1232" s="3" t="s">
        <v>13</v>
      </c>
      <c r="C1232" s="3">
        <v>224000</v>
      </c>
      <c r="D1232" s="3">
        <v>5</v>
      </c>
      <c r="E1232" s="3">
        <v>1209</v>
      </c>
      <c r="F1232" s="3">
        <v>0</v>
      </c>
      <c r="G1232" s="3">
        <v>608.69200000000001</v>
      </c>
      <c r="H1232" s="3" t="s">
        <v>30</v>
      </c>
      <c r="I1232" s="3" t="s">
        <v>31</v>
      </c>
      <c r="J1232" s="3" t="s">
        <v>16</v>
      </c>
      <c r="K1232" s="3" t="s">
        <v>32</v>
      </c>
      <c r="L1232" s="3" t="s">
        <v>33</v>
      </c>
    </row>
    <row r="1233" spans="1:12" x14ac:dyDescent="0.3">
      <c r="A1233" s="3" t="s">
        <v>8935</v>
      </c>
      <c r="B1233" s="3" t="s">
        <v>25</v>
      </c>
      <c r="C1233" s="3">
        <v>413099</v>
      </c>
      <c r="D1233" s="3">
        <v>1</v>
      </c>
      <c r="E1233" s="3">
        <v>64</v>
      </c>
      <c r="F1233" s="4">
        <v>5.8544799999999997E-26</v>
      </c>
      <c r="G1233" s="3">
        <v>89.480400000000003</v>
      </c>
      <c r="H1233" s="3" t="s">
        <v>35</v>
      </c>
      <c r="I1233" s="3" t="s">
        <v>36</v>
      </c>
      <c r="J1233" s="3" t="s">
        <v>16</v>
      </c>
      <c r="K1233" s="3" t="s">
        <v>16</v>
      </c>
      <c r="L1233" s="3" t="s">
        <v>37</v>
      </c>
    </row>
    <row r="1234" spans="1:12" x14ac:dyDescent="0.3">
      <c r="A1234" s="3" t="s">
        <v>8936</v>
      </c>
      <c r="B1234" s="3" t="s">
        <v>13</v>
      </c>
      <c r="C1234" s="3">
        <v>223091</v>
      </c>
      <c r="D1234" s="3">
        <v>1</v>
      </c>
      <c r="E1234" s="3">
        <v>372</v>
      </c>
      <c r="F1234" s="3">
        <v>0</v>
      </c>
      <c r="G1234" s="3">
        <v>547.93399999999997</v>
      </c>
      <c r="H1234" s="3" t="s">
        <v>39</v>
      </c>
      <c r="I1234" s="3" t="s">
        <v>40</v>
      </c>
      <c r="J1234" s="3" t="s">
        <v>16</v>
      </c>
      <c r="K1234" s="3" t="s">
        <v>41</v>
      </c>
      <c r="L1234" s="3" t="s">
        <v>42</v>
      </c>
    </row>
    <row r="1235" spans="1:12" x14ac:dyDescent="0.3">
      <c r="A1235" s="3" t="s">
        <v>8937</v>
      </c>
      <c r="B1235" s="3" t="s">
        <v>13</v>
      </c>
      <c r="C1235" s="3">
        <v>223271</v>
      </c>
      <c r="D1235" s="3">
        <v>1</v>
      </c>
      <c r="E1235" s="3">
        <v>190</v>
      </c>
      <c r="F1235" s="4">
        <v>1.6862999999999999E-98</v>
      </c>
      <c r="G1235" s="3">
        <v>282.91000000000003</v>
      </c>
      <c r="H1235" s="3" t="s">
        <v>44</v>
      </c>
      <c r="I1235" s="3" t="s">
        <v>45</v>
      </c>
      <c r="J1235" s="3" t="s">
        <v>16</v>
      </c>
      <c r="K1235" s="3" t="s">
        <v>46</v>
      </c>
      <c r="L1235" s="3" t="s">
        <v>47</v>
      </c>
    </row>
    <row r="1236" spans="1:12" x14ac:dyDescent="0.3">
      <c r="A1236" s="3" t="s">
        <v>8938</v>
      </c>
      <c r="B1236" s="3" t="s">
        <v>13</v>
      </c>
      <c r="C1236" s="3">
        <v>225153</v>
      </c>
      <c r="D1236" s="3">
        <v>1</v>
      </c>
      <c r="E1236" s="3">
        <v>481</v>
      </c>
      <c r="F1236" s="4">
        <v>3.9367599999999997E-14</v>
      </c>
      <c r="G1236" s="3">
        <v>74.403899999999993</v>
      </c>
      <c r="H1236" s="3" t="s">
        <v>54</v>
      </c>
      <c r="I1236" s="3" t="s">
        <v>55</v>
      </c>
      <c r="J1236" s="3" t="s">
        <v>16</v>
      </c>
      <c r="K1236" s="3" t="s">
        <v>56</v>
      </c>
      <c r="L1236" s="3" t="s">
        <v>57</v>
      </c>
    </row>
    <row r="1237" spans="1:12" x14ac:dyDescent="0.3">
      <c r="A1237" s="3" t="s">
        <v>8939</v>
      </c>
      <c r="B1237" s="3" t="s">
        <v>25</v>
      </c>
      <c r="C1237" s="3">
        <v>419869</v>
      </c>
      <c r="D1237" s="3">
        <v>7</v>
      </c>
      <c r="E1237" s="3">
        <v>67</v>
      </c>
      <c r="F1237" s="4">
        <v>1.5215900000000001E-7</v>
      </c>
      <c r="G1237" s="3">
        <v>46.442</v>
      </c>
      <c r="H1237" s="3" t="s">
        <v>59</v>
      </c>
      <c r="I1237" s="3" t="s">
        <v>60</v>
      </c>
      <c r="J1237" s="3" t="s">
        <v>16</v>
      </c>
      <c r="K1237" s="3" t="s">
        <v>16</v>
      </c>
      <c r="L1237" s="3" t="s">
        <v>61</v>
      </c>
    </row>
    <row r="1238" spans="1:12" x14ac:dyDescent="0.3">
      <c r="A1238" s="3" t="s">
        <v>8940</v>
      </c>
      <c r="B1238" s="3" t="s">
        <v>13</v>
      </c>
      <c r="C1238" s="3">
        <v>224314</v>
      </c>
      <c r="D1238" s="3">
        <v>2</v>
      </c>
      <c r="E1238" s="3">
        <v>107</v>
      </c>
      <c r="F1238" s="4">
        <v>1.4541500000000001E-6</v>
      </c>
      <c r="G1238" s="3">
        <v>45.026499999999999</v>
      </c>
      <c r="H1238" s="3" t="s">
        <v>63</v>
      </c>
      <c r="I1238" s="3" t="s">
        <v>64</v>
      </c>
      <c r="J1238" s="3" t="s">
        <v>16</v>
      </c>
      <c r="K1238" s="3" t="s">
        <v>65</v>
      </c>
      <c r="L1238" s="3" t="s">
        <v>66</v>
      </c>
    </row>
    <row r="1239" spans="1:12" x14ac:dyDescent="0.3">
      <c r="A1239" s="3" t="s">
        <v>8941</v>
      </c>
      <c r="B1239" s="3" t="s">
        <v>13</v>
      </c>
      <c r="C1239" s="3">
        <v>223808</v>
      </c>
      <c r="D1239" s="3">
        <v>12</v>
      </c>
      <c r="E1239" s="3">
        <v>535</v>
      </c>
      <c r="F1239" s="4">
        <v>4.3829699999999997E-92</v>
      </c>
      <c r="G1239" s="3">
        <v>297.83699999999999</v>
      </c>
      <c r="H1239" s="3" t="s">
        <v>68</v>
      </c>
      <c r="I1239" s="3" t="s">
        <v>69</v>
      </c>
      <c r="J1239" s="3" t="s">
        <v>16</v>
      </c>
      <c r="K1239" s="3" t="s">
        <v>70</v>
      </c>
      <c r="L1239" s="3" t="s">
        <v>71</v>
      </c>
    </row>
    <row r="1240" spans="1:12" x14ac:dyDescent="0.3">
      <c r="A1240" s="3" t="s">
        <v>8942</v>
      </c>
      <c r="B1240" s="3" t="s">
        <v>13</v>
      </c>
      <c r="C1240" s="3">
        <v>226636</v>
      </c>
      <c r="D1240" s="3">
        <v>15</v>
      </c>
      <c r="E1240" s="3">
        <v>551</v>
      </c>
      <c r="F1240" s="4">
        <v>2.5691899999999999E-113</v>
      </c>
      <c r="G1240" s="3">
        <v>347.85599999999999</v>
      </c>
      <c r="H1240" s="3" t="s">
        <v>77</v>
      </c>
      <c r="I1240" s="3" t="s">
        <v>78</v>
      </c>
      <c r="J1240" s="3" t="s">
        <v>16</v>
      </c>
      <c r="K1240" s="3" t="s">
        <v>79</v>
      </c>
      <c r="L1240" s="3" t="s">
        <v>80</v>
      </c>
    </row>
    <row r="1241" spans="1:12" x14ac:dyDescent="0.3">
      <c r="A1241" s="3" t="s">
        <v>8943</v>
      </c>
      <c r="B1241" s="3" t="s">
        <v>13</v>
      </c>
      <c r="C1241" s="3">
        <v>226636</v>
      </c>
      <c r="D1241" s="3">
        <v>35</v>
      </c>
      <c r="E1241" s="3">
        <v>552</v>
      </c>
      <c r="F1241" s="4">
        <v>3.7269300000000003E-111</v>
      </c>
      <c r="G1241" s="3">
        <v>342.46300000000002</v>
      </c>
      <c r="H1241" s="3" t="s">
        <v>77</v>
      </c>
      <c r="I1241" s="3" t="s">
        <v>78</v>
      </c>
      <c r="J1241" s="3" t="s">
        <v>16</v>
      </c>
      <c r="K1241" s="3" t="s">
        <v>79</v>
      </c>
      <c r="L1241" s="3" t="s">
        <v>80</v>
      </c>
    </row>
    <row r="1242" spans="1:12" x14ac:dyDescent="0.3">
      <c r="A1242" s="3" t="s">
        <v>8944</v>
      </c>
      <c r="B1242" s="3" t="s">
        <v>13</v>
      </c>
      <c r="C1242" s="3">
        <v>223674</v>
      </c>
      <c r="D1242" s="3">
        <v>1</v>
      </c>
      <c r="E1242" s="3">
        <v>304</v>
      </c>
      <c r="F1242" s="4">
        <v>5.6409700000000002E-107</v>
      </c>
      <c r="G1242" s="3">
        <v>313.65699999999998</v>
      </c>
      <c r="H1242" s="3" t="s">
        <v>83</v>
      </c>
      <c r="I1242" s="3" t="s">
        <v>84</v>
      </c>
      <c r="J1242" s="3" t="s">
        <v>16</v>
      </c>
      <c r="K1242" s="3" t="s">
        <v>85</v>
      </c>
      <c r="L1242" s="3" t="s">
        <v>86</v>
      </c>
    </row>
    <row r="1243" spans="1:12" x14ac:dyDescent="0.3">
      <c r="A1243" s="3" t="s">
        <v>8945</v>
      </c>
      <c r="B1243" s="3" t="s">
        <v>13</v>
      </c>
      <c r="C1243" s="3">
        <v>223521</v>
      </c>
      <c r="D1243" s="3">
        <v>8</v>
      </c>
      <c r="E1243" s="3">
        <v>325</v>
      </c>
      <c r="F1243" s="3">
        <v>0</v>
      </c>
      <c r="G1243" s="3">
        <v>513.27499999999998</v>
      </c>
      <c r="H1243" s="3" t="s">
        <v>92</v>
      </c>
      <c r="I1243" s="3" t="s">
        <v>93</v>
      </c>
      <c r="J1243" s="3" t="s">
        <v>16</v>
      </c>
      <c r="K1243" s="3" t="s">
        <v>94</v>
      </c>
      <c r="L1243" s="3" t="s">
        <v>95</v>
      </c>
    </row>
    <row r="1244" spans="1:12" x14ac:dyDescent="0.3">
      <c r="A1244" s="3" t="s">
        <v>8946</v>
      </c>
      <c r="B1244" s="3" t="s">
        <v>25</v>
      </c>
      <c r="C1244" s="3">
        <v>224048</v>
      </c>
      <c r="D1244" s="3">
        <v>4</v>
      </c>
      <c r="E1244" s="3">
        <v>260</v>
      </c>
      <c r="F1244" s="4">
        <v>2.4350900000000001E-126</v>
      </c>
      <c r="G1244" s="3">
        <v>371.13799999999998</v>
      </c>
      <c r="H1244" s="3" t="s">
        <v>97</v>
      </c>
      <c r="I1244" s="3" t="s">
        <v>98</v>
      </c>
      <c r="J1244" s="3" t="s">
        <v>99</v>
      </c>
      <c r="K1244" s="3" t="s">
        <v>16</v>
      </c>
      <c r="L1244" s="3" t="s">
        <v>100</v>
      </c>
    </row>
    <row r="1245" spans="1:12" x14ac:dyDescent="0.3">
      <c r="A1245" s="3" t="s">
        <v>8947</v>
      </c>
      <c r="B1245" s="3" t="s">
        <v>25</v>
      </c>
      <c r="C1245" s="3">
        <v>416267</v>
      </c>
      <c r="D1245" s="3">
        <v>12</v>
      </c>
      <c r="E1245" s="3">
        <v>125</v>
      </c>
      <c r="F1245" s="4">
        <v>2.9541399999999999E-9</v>
      </c>
      <c r="G1245" s="3">
        <v>51.188099999999999</v>
      </c>
      <c r="H1245" s="3" t="s">
        <v>107</v>
      </c>
      <c r="I1245" s="3" t="s">
        <v>108</v>
      </c>
      <c r="J1245" s="3" t="s">
        <v>16</v>
      </c>
      <c r="K1245" s="3" t="s">
        <v>16</v>
      </c>
      <c r="L1245" s="3" t="s">
        <v>109</v>
      </c>
    </row>
    <row r="1246" spans="1:12" x14ac:dyDescent="0.3">
      <c r="A1246" s="3" t="s">
        <v>8948</v>
      </c>
      <c r="B1246" s="3" t="s">
        <v>25</v>
      </c>
      <c r="C1246" s="3">
        <v>224023</v>
      </c>
      <c r="D1246" s="3">
        <v>7</v>
      </c>
      <c r="E1246" s="3">
        <v>97</v>
      </c>
      <c r="F1246" s="4">
        <v>6.1502400000000001E-9</v>
      </c>
      <c r="G1246" s="3">
        <v>49.204900000000002</v>
      </c>
      <c r="H1246" s="3" t="s">
        <v>111</v>
      </c>
      <c r="I1246" s="3" t="s">
        <v>112</v>
      </c>
      <c r="J1246" s="3" t="s">
        <v>16</v>
      </c>
      <c r="K1246" s="3" t="s">
        <v>16</v>
      </c>
      <c r="L1246" s="3" t="s">
        <v>114</v>
      </c>
    </row>
    <row r="1247" spans="1:12" x14ac:dyDescent="0.3">
      <c r="A1247" s="3" t="s">
        <v>8949</v>
      </c>
      <c r="B1247" s="3" t="s">
        <v>13</v>
      </c>
      <c r="C1247" s="3">
        <v>223541</v>
      </c>
      <c r="D1247" s="3">
        <v>14</v>
      </c>
      <c r="E1247" s="3">
        <v>635</v>
      </c>
      <c r="F1247" s="3">
        <v>0</v>
      </c>
      <c r="G1247" s="3">
        <v>790.74900000000002</v>
      </c>
      <c r="H1247" s="3" t="s">
        <v>126</v>
      </c>
      <c r="I1247" s="3" t="s">
        <v>127</v>
      </c>
      <c r="J1247" s="3" t="s">
        <v>16</v>
      </c>
      <c r="K1247" s="3" t="s">
        <v>128</v>
      </c>
      <c r="L1247" s="3" t="s">
        <v>129</v>
      </c>
    </row>
    <row r="1248" spans="1:12" x14ac:dyDescent="0.3">
      <c r="A1248" s="3" t="s">
        <v>8950</v>
      </c>
      <c r="B1248" s="3" t="s">
        <v>13</v>
      </c>
      <c r="C1248" s="3">
        <v>223605</v>
      </c>
      <c r="D1248" s="3">
        <v>15</v>
      </c>
      <c r="E1248" s="3">
        <v>458</v>
      </c>
      <c r="F1248" s="4">
        <v>3.5416800000000004E-46</v>
      </c>
      <c r="G1248" s="3">
        <v>166.49299999999999</v>
      </c>
      <c r="H1248" s="3" t="s">
        <v>131</v>
      </c>
      <c r="I1248" s="3" t="s">
        <v>132</v>
      </c>
      <c r="J1248" s="3" t="s">
        <v>16</v>
      </c>
      <c r="K1248" s="3" t="s">
        <v>133</v>
      </c>
      <c r="L1248" s="3" t="s">
        <v>134</v>
      </c>
    </row>
    <row r="1249" spans="1:12" x14ac:dyDescent="0.3">
      <c r="A1249" s="3" t="s">
        <v>8951</v>
      </c>
      <c r="B1249" s="3" t="s">
        <v>13</v>
      </c>
      <c r="C1249" s="3">
        <v>223836</v>
      </c>
      <c r="D1249" s="3">
        <v>6</v>
      </c>
      <c r="E1249" s="3">
        <v>215</v>
      </c>
      <c r="F1249" s="4">
        <v>1.1596E-53</v>
      </c>
      <c r="G1249" s="3">
        <v>171.53299999999999</v>
      </c>
      <c r="H1249" s="3" t="s">
        <v>136</v>
      </c>
      <c r="I1249" s="3" t="s">
        <v>137</v>
      </c>
      <c r="J1249" s="3" t="s">
        <v>16</v>
      </c>
      <c r="K1249" s="3" t="s">
        <v>90</v>
      </c>
      <c r="L1249" s="3" t="s">
        <v>138</v>
      </c>
    </row>
    <row r="1250" spans="1:12" x14ac:dyDescent="0.3">
      <c r="A1250" s="3" t="s">
        <v>8952</v>
      </c>
      <c r="B1250" s="3" t="s">
        <v>13</v>
      </c>
      <c r="C1250" s="3">
        <v>223836</v>
      </c>
      <c r="D1250" s="3">
        <v>36</v>
      </c>
      <c r="E1250" s="3">
        <v>222</v>
      </c>
      <c r="F1250" s="4">
        <v>3.61901E-53</v>
      </c>
      <c r="G1250" s="3">
        <v>170.37799999999999</v>
      </c>
      <c r="H1250" s="3" t="s">
        <v>136</v>
      </c>
      <c r="I1250" s="3" t="s">
        <v>137</v>
      </c>
      <c r="J1250" s="3" t="s">
        <v>16</v>
      </c>
      <c r="K1250" s="3" t="s">
        <v>90</v>
      </c>
      <c r="L1250" s="3" t="s">
        <v>138</v>
      </c>
    </row>
    <row r="1251" spans="1:12" x14ac:dyDescent="0.3">
      <c r="A1251" s="3" t="s">
        <v>8953</v>
      </c>
      <c r="B1251" s="3" t="s">
        <v>13</v>
      </c>
      <c r="C1251" s="3">
        <v>223904</v>
      </c>
      <c r="D1251" s="3">
        <v>1</v>
      </c>
      <c r="E1251" s="3">
        <v>270</v>
      </c>
      <c r="F1251" s="4">
        <v>2.1705299999999998E-39</v>
      </c>
      <c r="G1251" s="3">
        <v>138.59700000000001</v>
      </c>
      <c r="H1251" s="3" t="s">
        <v>146</v>
      </c>
      <c r="I1251" s="3" t="s">
        <v>147</v>
      </c>
      <c r="J1251" s="3" t="s">
        <v>16</v>
      </c>
      <c r="K1251" s="3" t="s">
        <v>148</v>
      </c>
      <c r="L1251" s="3" t="s">
        <v>149</v>
      </c>
    </row>
    <row r="1252" spans="1:12" x14ac:dyDescent="0.3">
      <c r="A1252" s="3" t="s">
        <v>8954</v>
      </c>
      <c r="B1252" s="3" t="s">
        <v>13</v>
      </c>
      <c r="C1252" s="3">
        <v>223251</v>
      </c>
      <c r="D1252" s="3">
        <v>2</v>
      </c>
      <c r="E1252" s="3">
        <v>581</v>
      </c>
      <c r="F1252" s="3">
        <v>0</v>
      </c>
      <c r="G1252" s="3">
        <v>1003.24</v>
      </c>
      <c r="H1252" s="3" t="s">
        <v>157</v>
      </c>
      <c r="I1252" s="3" t="s">
        <v>158</v>
      </c>
      <c r="J1252" s="3" t="s">
        <v>16</v>
      </c>
      <c r="K1252" s="3" t="s">
        <v>159</v>
      </c>
      <c r="L1252" s="3" t="s">
        <v>160</v>
      </c>
    </row>
    <row r="1253" spans="1:12" x14ac:dyDescent="0.3">
      <c r="A1253" s="3" t="s">
        <v>8955</v>
      </c>
      <c r="B1253" s="3" t="s">
        <v>13</v>
      </c>
      <c r="C1253" s="3">
        <v>223202</v>
      </c>
      <c r="D1253" s="3">
        <v>1</v>
      </c>
      <c r="E1253" s="3">
        <v>413</v>
      </c>
      <c r="F1253" s="3">
        <v>0</v>
      </c>
      <c r="G1253" s="3">
        <v>551.83199999999999</v>
      </c>
      <c r="H1253" s="3" t="s">
        <v>162</v>
      </c>
      <c r="I1253" s="3" t="s">
        <v>163</v>
      </c>
      <c r="J1253" s="3" t="s">
        <v>16</v>
      </c>
      <c r="K1253" s="3" t="s">
        <v>164</v>
      </c>
      <c r="L1253" s="3" t="s">
        <v>165</v>
      </c>
    </row>
    <row r="1254" spans="1:12" x14ac:dyDescent="0.3">
      <c r="A1254" s="3" t="s">
        <v>8956</v>
      </c>
      <c r="B1254" s="3" t="s">
        <v>25</v>
      </c>
      <c r="C1254" s="3">
        <v>412893</v>
      </c>
      <c r="D1254" s="3">
        <v>1</v>
      </c>
      <c r="E1254" s="3">
        <v>134</v>
      </c>
      <c r="F1254" s="4">
        <v>7.0907000000000002E-31</v>
      </c>
      <c r="G1254" s="3">
        <v>110.872</v>
      </c>
      <c r="H1254" s="3" t="s">
        <v>167</v>
      </c>
      <c r="I1254" s="3" t="s">
        <v>168</v>
      </c>
      <c r="J1254" s="3" t="s">
        <v>113</v>
      </c>
      <c r="K1254" s="3" t="s">
        <v>16</v>
      </c>
      <c r="L1254" s="3" t="s">
        <v>169</v>
      </c>
    </row>
    <row r="1255" spans="1:12" x14ac:dyDescent="0.3">
      <c r="A1255" s="3" t="s">
        <v>8957</v>
      </c>
      <c r="B1255" s="3" t="s">
        <v>13</v>
      </c>
      <c r="C1255" s="3">
        <v>223410</v>
      </c>
      <c r="D1255" s="3">
        <v>1</v>
      </c>
      <c r="E1255" s="3">
        <v>55</v>
      </c>
      <c r="F1255" s="4">
        <v>2.9949999999999999E-16</v>
      </c>
      <c r="G1255" s="3">
        <v>64.589699999999993</v>
      </c>
      <c r="H1255" s="3" t="s">
        <v>171</v>
      </c>
      <c r="I1255" s="3" t="s">
        <v>172</v>
      </c>
      <c r="J1255" s="3" t="s">
        <v>16</v>
      </c>
      <c r="K1255" s="3" t="s">
        <v>173</v>
      </c>
      <c r="L1255" s="3" t="s">
        <v>174</v>
      </c>
    </row>
    <row r="1256" spans="1:12" x14ac:dyDescent="0.3">
      <c r="A1256" s="3" t="s">
        <v>8958</v>
      </c>
      <c r="B1256" s="3" t="s">
        <v>13</v>
      </c>
      <c r="C1256" s="3">
        <v>225205</v>
      </c>
      <c r="D1256" s="3">
        <v>1</v>
      </c>
      <c r="E1256" s="3">
        <v>209</v>
      </c>
      <c r="F1256" s="4">
        <v>4.1230800000000003E-49</v>
      </c>
      <c r="G1256" s="3">
        <v>160.53100000000001</v>
      </c>
      <c r="H1256" s="3" t="s">
        <v>181</v>
      </c>
      <c r="I1256" s="3" t="s">
        <v>182</v>
      </c>
      <c r="J1256" s="3" t="s">
        <v>16</v>
      </c>
      <c r="K1256" s="3" t="s">
        <v>183</v>
      </c>
      <c r="L1256" s="3" t="s">
        <v>184</v>
      </c>
    </row>
    <row r="1257" spans="1:12" x14ac:dyDescent="0.3">
      <c r="A1257" s="3" t="s">
        <v>8959</v>
      </c>
      <c r="B1257" s="3" t="s">
        <v>13</v>
      </c>
      <c r="C1257" s="3">
        <v>223765</v>
      </c>
      <c r="D1257" s="3">
        <v>1</v>
      </c>
      <c r="E1257" s="3">
        <v>225</v>
      </c>
      <c r="F1257" s="4">
        <v>2.16109E-26</v>
      </c>
      <c r="G1257" s="3">
        <v>100.298</v>
      </c>
      <c r="H1257" s="3" t="s">
        <v>186</v>
      </c>
      <c r="I1257" s="3" t="s">
        <v>187</v>
      </c>
      <c r="J1257" s="3" t="s">
        <v>16</v>
      </c>
      <c r="K1257" s="3" t="s">
        <v>188</v>
      </c>
      <c r="L1257" s="3" t="s">
        <v>189</v>
      </c>
    </row>
    <row r="1258" spans="1:12" x14ac:dyDescent="0.3">
      <c r="A1258" s="3" t="s">
        <v>8960</v>
      </c>
      <c r="B1258" s="3" t="s">
        <v>13</v>
      </c>
      <c r="C1258" s="3">
        <v>223713</v>
      </c>
      <c r="D1258" s="3">
        <v>1</v>
      </c>
      <c r="E1258" s="3">
        <v>110</v>
      </c>
      <c r="F1258" s="4">
        <v>5.1864199999999999E-7</v>
      </c>
      <c r="G1258" s="3">
        <v>44.424500000000002</v>
      </c>
      <c r="H1258" s="3" t="s">
        <v>191</v>
      </c>
      <c r="I1258" s="3" t="s">
        <v>192</v>
      </c>
      <c r="J1258" s="3" t="s">
        <v>16</v>
      </c>
      <c r="K1258" s="3" t="s">
        <v>193</v>
      </c>
      <c r="L1258" s="3" t="s">
        <v>194</v>
      </c>
    </row>
    <row r="1259" spans="1:12" x14ac:dyDescent="0.3">
      <c r="A1259" s="3" t="s">
        <v>8961</v>
      </c>
      <c r="B1259" s="3" t="s">
        <v>25</v>
      </c>
      <c r="C1259" s="3">
        <v>419665</v>
      </c>
      <c r="D1259" s="3">
        <v>5</v>
      </c>
      <c r="E1259" s="3">
        <v>223</v>
      </c>
      <c r="F1259" s="4">
        <v>4.6421400000000002E-33</v>
      </c>
      <c r="G1259" s="3">
        <v>123.7</v>
      </c>
      <c r="H1259" s="3" t="s">
        <v>196</v>
      </c>
      <c r="I1259" s="3" t="s">
        <v>197</v>
      </c>
      <c r="J1259" s="3" t="s">
        <v>113</v>
      </c>
      <c r="K1259" s="3" t="s">
        <v>16</v>
      </c>
      <c r="L1259" s="3" t="s">
        <v>198</v>
      </c>
    </row>
    <row r="1260" spans="1:12" x14ac:dyDescent="0.3">
      <c r="A1260" s="3" t="s">
        <v>8961</v>
      </c>
      <c r="B1260" s="3" t="s">
        <v>25</v>
      </c>
      <c r="C1260" s="3">
        <v>419665</v>
      </c>
      <c r="D1260" s="3">
        <v>164</v>
      </c>
      <c r="E1260" s="3">
        <v>296</v>
      </c>
      <c r="F1260" s="3">
        <v>1.1149300000000001E-3</v>
      </c>
      <c r="G1260" s="3">
        <v>39.686199999999999</v>
      </c>
      <c r="H1260" s="3" t="s">
        <v>196</v>
      </c>
      <c r="I1260" s="3" t="s">
        <v>197</v>
      </c>
      <c r="J1260" s="3" t="s">
        <v>99</v>
      </c>
      <c r="K1260" s="3" t="s">
        <v>16</v>
      </c>
      <c r="L1260" s="3" t="s">
        <v>198</v>
      </c>
    </row>
    <row r="1261" spans="1:12" x14ac:dyDescent="0.3">
      <c r="A1261" s="3" t="s">
        <v>8962</v>
      </c>
      <c r="B1261" s="3" t="s">
        <v>25</v>
      </c>
      <c r="C1261" s="3">
        <v>417454</v>
      </c>
      <c r="D1261" s="3">
        <v>1</v>
      </c>
      <c r="E1261" s="3">
        <v>222</v>
      </c>
      <c r="F1261" s="4">
        <v>9.4062E-11</v>
      </c>
      <c r="G1261" s="3">
        <v>59.290599999999998</v>
      </c>
      <c r="H1261" s="3" t="s">
        <v>200</v>
      </c>
      <c r="I1261" s="3" t="s">
        <v>201</v>
      </c>
      <c r="J1261" s="3" t="s">
        <v>16</v>
      </c>
      <c r="K1261" s="3" t="s">
        <v>16</v>
      </c>
      <c r="L1261" s="3" t="s">
        <v>202</v>
      </c>
    </row>
    <row r="1262" spans="1:12" x14ac:dyDescent="0.3">
      <c r="A1262" s="3" t="s">
        <v>8963</v>
      </c>
      <c r="B1262" s="3" t="s">
        <v>25</v>
      </c>
      <c r="C1262" s="3">
        <v>417454</v>
      </c>
      <c r="D1262" s="3">
        <v>4</v>
      </c>
      <c r="E1262" s="3">
        <v>219</v>
      </c>
      <c r="F1262" s="4">
        <v>8.0020400000000006E-8</v>
      </c>
      <c r="G1262" s="3">
        <v>50.816200000000002</v>
      </c>
      <c r="H1262" s="3" t="s">
        <v>200</v>
      </c>
      <c r="I1262" s="3" t="s">
        <v>201</v>
      </c>
      <c r="J1262" s="3" t="s">
        <v>16</v>
      </c>
      <c r="K1262" s="3" t="s">
        <v>16</v>
      </c>
      <c r="L1262" s="3" t="s">
        <v>202</v>
      </c>
    </row>
    <row r="1263" spans="1:12" x14ac:dyDescent="0.3">
      <c r="A1263" s="3" t="s">
        <v>8964</v>
      </c>
      <c r="B1263" s="3" t="s">
        <v>13</v>
      </c>
      <c r="C1263" s="3">
        <v>226164</v>
      </c>
      <c r="D1263" s="3">
        <v>1</v>
      </c>
      <c r="E1263" s="3">
        <v>245</v>
      </c>
      <c r="F1263" s="4">
        <v>2.7758399999999999E-135</v>
      </c>
      <c r="G1263" s="3">
        <v>381.21499999999997</v>
      </c>
      <c r="H1263" s="3" t="s">
        <v>209</v>
      </c>
      <c r="I1263" s="3" t="s">
        <v>210</v>
      </c>
      <c r="J1263" s="3" t="s">
        <v>16</v>
      </c>
      <c r="K1263" s="3" t="s">
        <v>211</v>
      </c>
      <c r="L1263" s="3" t="s">
        <v>212</v>
      </c>
    </row>
    <row r="1264" spans="1:12" x14ac:dyDescent="0.3">
      <c r="A1264" s="3" t="s">
        <v>8965</v>
      </c>
      <c r="B1264" s="3" t="s">
        <v>13</v>
      </c>
      <c r="C1264" s="3">
        <v>226165</v>
      </c>
      <c r="D1264" s="3">
        <v>39</v>
      </c>
      <c r="E1264" s="3">
        <v>272</v>
      </c>
      <c r="F1264" s="4">
        <v>1.88516E-61</v>
      </c>
      <c r="G1264" s="3">
        <v>195.203</v>
      </c>
      <c r="H1264" s="3" t="s">
        <v>214</v>
      </c>
      <c r="I1264" s="3" t="s">
        <v>215</v>
      </c>
      <c r="J1264" s="3" t="s">
        <v>16</v>
      </c>
      <c r="K1264" s="3" t="s">
        <v>216</v>
      </c>
      <c r="L1264" s="3" t="s">
        <v>217</v>
      </c>
    </row>
    <row r="1265" spans="1:12" x14ac:dyDescent="0.3">
      <c r="A1265" s="3" t="s">
        <v>8966</v>
      </c>
      <c r="B1265" s="3" t="s">
        <v>13</v>
      </c>
      <c r="C1265" s="3">
        <v>223314</v>
      </c>
      <c r="D1265" s="3">
        <v>1</v>
      </c>
      <c r="E1265" s="3">
        <v>80</v>
      </c>
      <c r="F1265" s="4">
        <v>7.8559600000000002E-13</v>
      </c>
      <c r="G1265" s="3">
        <v>57.304400000000001</v>
      </c>
      <c r="H1265" s="3" t="s">
        <v>224</v>
      </c>
      <c r="I1265" s="3" t="s">
        <v>225</v>
      </c>
      <c r="J1265" s="3" t="s">
        <v>16</v>
      </c>
      <c r="K1265" s="3" t="s">
        <v>226</v>
      </c>
      <c r="L1265" s="3" t="s">
        <v>227</v>
      </c>
    </row>
    <row r="1266" spans="1:12" x14ac:dyDescent="0.3">
      <c r="A1266" s="3" t="s">
        <v>8967</v>
      </c>
      <c r="B1266" s="3" t="s">
        <v>13</v>
      </c>
      <c r="C1266" s="3">
        <v>223493</v>
      </c>
      <c r="D1266" s="3">
        <v>1</v>
      </c>
      <c r="E1266" s="3">
        <v>325</v>
      </c>
      <c r="F1266" s="4">
        <v>1.38587E-154</v>
      </c>
      <c r="G1266" s="3">
        <v>436.62400000000002</v>
      </c>
      <c r="H1266" s="3" t="s">
        <v>229</v>
      </c>
      <c r="I1266" s="3" t="s">
        <v>230</v>
      </c>
      <c r="J1266" s="3" t="s">
        <v>16</v>
      </c>
      <c r="K1266" s="3" t="s">
        <v>231</v>
      </c>
      <c r="L1266" s="3" t="s">
        <v>232</v>
      </c>
    </row>
    <row r="1267" spans="1:12" x14ac:dyDescent="0.3">
      <c r="A1267" s="3" t="s">
        <v>8968</v>
      </c>
      <c r="B1267" s="3" t="s">
        <v>13</v>
      </c>
      <c r="C1267" s="3">
        <v>223951</v>
      </c>
      <c r="D1267" s="3">
        <v>15</v>
      </c>
      <c r="E1267" s="3">
        <v>398</v>
      </c>
      <c r="F1267" s="4">
        <v>7.4144200000000003E-99</v>
      </c>
      <c r="G1267" s="3">
        <v>310.73200000000003</v>
      </c>
      <c r="H1267" s="3" t="s">
        <v>244</v>
      </c>
      <c r="I1267" s="3" t="s">
        <v>245</v>
      </c>
      <c r="J1267" s="3" t="s">
        <v>99</v>
      </c>
      <c r="K1267" s="3" t="s">
        <v>246</v>
      </c>
      <c r="L1267" s="3" t="s">
        <v>247</v>
      </c>
    </row>
    <row r="1268" spans="1:12" x14ac:dyDescent="0.3">
      <c r="A1268" s="3" t="s">
        <v>8969</v>
      </c>
      <c r="B1268" s="3" t="s">
        <v>25</v>
      </c>
      <c r="C1268" s="3">
        <v>382173</v>
      </c>
      <c r="D1268" s="3">
        <v>14</v>
      </c>
      <c r="E1268" s="3">
        <v>404</v>
      </c>
      <c r="F1268" s="4">
        <v>9.3377700000000002E-83</v>
      </c>
      <c r="G1268" s="3">
        <v>259.58100000000002</v>
      </c>
      <c r="H1268" s="3" t="s">
        <v>251</v>
      </c>
      <c r="I1268" s="3" t="s">
        <v>8970</v>
      </c>
      <c r="J1268" s="3" t="s">
        <v>16</v>
      </c>
      <c r="K1268" s="3" t="s">
        <v>16</v>
      </c>
      <c r="L1268" s="3" t="s">
        <v>8971</v>
      </c>
    </row>
    <row r="1269" spans="1:12" x14ac:dyDescent="0.3">
      <c r="A1269" s="3" t="s">
        <v>8972</v>
      </c>
      <c r="B1269" s="3" t="s">
        <v>13</v>
      </c>
      <c r="C1269" s="3">
        <v>223314</v>
      </c>
      <c r="D1269" s="3">
        <v>1</v>
      </c>
      <c r="E1269" s="3">
        <v>76</v>
      </c>
      <c r="F1269" s="4">
        <v>2.9037999999999998E-7</v>
      </c>
      <c r="G1269" s="3">
        <v>43.437199999999997</v>
      </c>
      <c r="H1269" s="3" t="s">
        <v>224</v>
      </c>
      <c r="I1269" s="3" t="s">
        <v>225</v>
      </c>
      <c r="J1269" s="3" t="s">
        <v>16</v>
      </c>
      <c r="K1269" s="3" t="s">
        <v>226</v>
      </c>
      <c r="L1269" s="3" t="s">
        <v>227</v>
      </c>
    </row>
    <row r="1270" spans="1:12" x14ac:dyDescent="0.3">
      <c r="A1270" s="3" t="s">
        <v>8973</v>
      </c>
      <c r="B1270" s="3" t="s">
        <v>25</v>
      </c>
      <c r="C1270" s="3">
        <v>421450</v>
      </c>
      <c r="D1270" s="3">
        <v>10</v>
      </c>
      <c r="E1270" s="3">
        <v>412</v>
      </c>
      <c r="F1270" s="4">
        <v>1.19194E-141</v>
      </c>
      <c r="G1270" s="3">
        <v>410.70400000000001</v>
      </c>
      <c r="H1270" s="3" t="s">
        <v>255</v>
      </c>
      <c r="I1270" s="3" t="s">
        <v>256</v>
      </c>
      <c r="J1270" s="3" t="s">
        <v>16</v>
      </c>
      <c r="K1270" s="3" t="s">
        <v>16</v>
      </c>
      <c r="L1270" s="3" t="s">
        <v>257</v>
      </c>
    </row>
    <row r="1271" spans="1:12" x14ac:dyDescent="0.3">
      <c r="A1271" s="3" t="s">
        <v>8974</v>
      </c>
      <c r="B1271" s="3" t="s">
        <v>25</v>
      </c>
      <c r="C1271" s="3">
        <v>419691</v>
      </c>
      <c r="D1271" s="3">
        <v>22</v>
      </c>
      <c r="E1271" s="3">
        <v>222</v>
      </c>
      <c r="F1271" s="4">
        <v>9.5205199999999998E-24</v>
      </c>
      <c r="G1271" s="3">
        <v>96.383399999999995</v>
      </c>
      <c r="H1271" s="3" t="s">
        <v>259</v>
      </c>
      <c r="I1271" s="3" t="s">
        <v>260</v>
      </c>
      <c r="J1271" s="3" t="s">
        <v>16</v>
      </c>
      <c r="K1271" s="3" t="s">
        <v>16</v>
      </c>
      <c r="L1271" s="3" t="s">
        <v>261</v>
      </c>
    </row>
    <row r="1272" spans="1:12" x14ac:dyDescent="0.3">
      <c r="A1272" s="3" t="s">
        <v>8975</v>
      </c>
      <c r="B1272" s="3" t="s">
        <v>25</v>
      </c>
      <c r="C1272" s="3">
        <v>413229</v>
      </c>
      <c r="D1272" s="3">
        <v>9</v>
      </c>
      <c r="E1272" s="3">
        <v>132</v>
      </c>
      <c r="F1272" s="4">
        <v>1.85411E-11</v>
      </c>
      <c r="G1272" s="3">
        <v>57.040700000000001</v>
      </c>
      <c r="H1272" s="3" t="s">
        <v>263</v>
      </c>
      <c r="I1272" s="3" t="s">
        <v>264</v>
      </c>
      <c r="J1272" s="3" t="s">
        <v>16</v>
      </c>
      <c r="K1272" s="3" t="s">
        <v>16</v>
      </c>
      <c r="L1272" s="3" t="s">
        <v>265</v>
      </c>
    </row>
    <row r="1273" spans="1:12" x14ac:dyDescent="0.3">
      <c r="A1273" s="3" t="s">
        <v>8976</v>
      </c>
      <c r="B1273" s="3" t="s">
        <v>13</v>
      </c>
      <c r="C1273" s="3">
        <v>223753</v>
      </c>
      <c r="D1273" s="3">
        <v>1</v>
      </c>
      <c r="E1273" s="3">
        <v>135</v>
      </c>
      <c r="F1273" s="4">
        <v>1.06759E-14</v>
      </c>
      <c r="G1273" s="3">
        <v>68.485699999999994</v>
      </c>
      <c r="H1273" s="3" t="s">
        <v>267</v>
      </c>
      <c r="I1273" s="3" t="s">
        <v>268</v>
      </c>
      <c r="J1273" s="3" t="s">
        <v>16</v>
      </c>
      <c r="K1273" s="3" t="s">
        <v>269</v>
      </c>
      <c r="L1273" s="3" t="s">
        <v>270</v>
      </c>
    </row>
    <row r="1274" spans="1:12" x14ac:dyDescent="0.3">
      <c r="A1274" s="3" t="s">
        <v>8977</v>
      </c>
      <c r="B1274" s="3" t="s">
        <v>13</v>
      </c>
      <c r="C1274" s="3">
        <v>223258</v>
      </c>
      <c r="D1274" s="3">
        <v>1</v>
      </c>
      <c r="E1274" s="3">
        <v>320</v>
      </c>
      <c r="F1274" s="4">
        <v>4.1240500000000002E-139</v>
      </c>
      <c r="G1274" s="3">
        <v>396.94600000000003</v>
      </c>
      <c r="H1274" s="3" t="s">
        <v>272</v>
      </c>
      <c r="I1274" s="3" t="s">
        <v>273</v>
      </c>
      <c r="J1274" s="3" t="s">
        <v>16</v>
      </c>
      <c r="K1274" s="3" t="s">
        <v>274</v>
      </c>
      <c r="L1274" s="3" t="s">
        <v>275</v>
      </c>
    </row>
    <row r="1275" spans="1:12" x14ac:dyDescent="0.3">
      <c r="A1275" s="3" t="s">
        <v>8978</v>
      </c>
      <c r="B1275" s="3" t="s">
        <v>25</v>
      </c>
      <c r="C1275" s="3">
        <v>415618</v>
      </c>
      <c r="D1275" s="3">
        <v>5</v>
      </c>
      <c r="E1275" s="3">
        <v>349</v>
      </c>
      <c r="F1275" s="4">
        <v>1.7314100000000001E-11</v>
      </c>
      <c r="G1275" s="3">
        <v>65.708799999999997</v>
      </c>
      <c r="H1275" s="3" t="s">
        <v>56</v>
      </c>
      <c r="I1275" s="3" t="s">
        <v>5904</v>
      </c>
      <c r="J1275" s="3" t="s">
        <v>16</v>
      </c>
      <c r="K1275" s="3" t="s">
        <v>16</v>
      </c>
      <c r="L1275" s="3" t="s">
        <v>5905</v>
      </c>
    </row>
    <row r="1276" spans="1:12" x14ac:dyDescent="0.3">
      <c r="A1276" s="3" t="s">
        <v>8979</v>
      </c>
      <c r="B1276" s="3" t="s">
        <v>25</v>
      </c>
      <c r="C1276" s="3">
        <v>413828</v>
      </c>
      <c r="D1276" s="3">
        <v>1</v>
      </c>
      <c r="E1276" s="3">
        <v>212</v>
      </c>
      <c r="F1276" s="4">
        <v>6.3661599999999998E-49</v>
      </c>
      <c r="G1276" s="3">
        <v>159.32499999999999</v>
      </c>
      <c r="H1276" s="3" t="s">
        <v>282</v>
      </c>
      <c r="I1276" s="3" t="s">
        <v>283</v>
      </c>
      <c r="J1276" s="3" t="s">
        <v>16</v>
      </c>
      <c r="K1276" s="3" t="s">
        <v>16</v>
      </c>
      <c r="L1276" s="3" t="s">
        <v>284</v>
      </c>
    </row>
    <row r="1277" spans="1:12" x14ac:dyDescent="0.3">
      <c r="A1277" s="3" t="s">
        <v>8980</v>
      </c>
      <c r="B1277" s="3" t="s">
        <v>13</v>
      </c>
      <c r="C1277" s="3">
        <v>224299</v>
      </c>
      <c r="D1277" s="3">
        <v>8</v>
      </c>
      <c r="E1277" s="3">
        <v>251</v>
      </c>
      <c r="F1277" s="4">
        <v>8.7153199999999995E-60</v>
      </c>
      <c r="G1277" s="3">
        <v>189.86600000000001</v>
      </c>
      <c r="H1277" s="3" t="s">
        <v>7601</v>
      </c>
      <c r="I1277" s="3" t="s">
        <v>7602</v>
      </c>
      <c r="J1277" s="3" t="s">
        <v>16</v>
      </c>
      <c r="K1277" s="3" t="s">
        <v>291</v>
      </c>
      <c r="L1277" s="3" t="s">
        <v>7603</v>
      </c>
    </row>
    <row r="1278" spans="1:12" x14ac:dyDescent="0.3">
      <c r="A1278" s="3" t="s">
        <v>8981</v>
      </c>
      <c r="B1278" s="3" t="s">
        <v>13</v>
      </c>
      <c r="C1278" s="3">
        <v>223513</v>
      </c>
      <c r="D1278" s="3">
        <v>31</v>
      </c>
      <c r="E1278" s="3">
        <v>388</v>
      </c>
      <c r="F1278" s="4">
        <v>2.44216E-141</v>
      </c>
      <c r="G1278" s="3">
        <v>407.43099999999998</v>
      </c>
      <c r="H1278" s="3" t="s">
        <v>295</v>
      </c>
      <c r="I1278" s="3" t="s">
        <v>296</v>
      </c>
      <c r="J1278" s="3" t="s">
        <v>16</v>
      </c>
      <c r="K1278" s="3" t="s">
        <v>297</v>
      </c>
      <c r="L1278" s="3" t="s">
        <v>298</v>
      </c>
    </row>
    <row r="1279" spans="1:12" x14ac:dyDescent="0.3">
      <c r="A1279" s="3" t="s">
        <v>8982</v>
      </c>
      <c r="B1279" s="3" t="s">
        <v>13</v>
      </c>
      <c r="C1279" s="3">
        <v>223943</v>
      </c>
      <c r="D1279" s="3">
        <v>1</v>
      </c>
      <c r="E1279" s="3">
        <v>228</v>
      </c>
      <c r="F1279" s="4">
        <v>1.2463000000000001E-41</v>
      </c>
      <c r="G1279" s="3">
        <v>141.19300000000001</v>
      </c>
      <c r="H1279" s="3" t="s">
        <v>300</v>
      </c>
      <c r="I1279" s="3" t="s">
        <v>301</v>
      </c>
      <c r="J1279" s="3" t="s">
        <v>16</v>
      </c>
      <c r="K1279" s="3" t="s">
        <v>302</v>
      </c>
      <c r="L1279" s="3" t="s">
        <v>303</v>
      </c>
    </row>
    <row r="1280" spans="1:12" x14ac:dyDescent="0.3">
      <c r="A1280" s="3" t="s">
        <v>8983</v>
      </c>
      <c r="B1280" s="3" t="s">
        <v>13</v>
      </c>
      <c r="C1280" s="3">
        <v>223657</v>
      </c>
      <c r="D1280" s="3">
        <v>5</v>
      </c>
      <c r="E1280" s="3">
        <v>245</v>
      </c>
      <c r="F1280" s="4">
        <v>2.2856600000000001E-48</v>
      </c>
      <c r="G1280" s="3">
        <v>160</v>
      </c>
      <c r="H1280" s="3" t="s">
        <v>286</v>
      </c>
      <c r="I1280" s="3" t="s">
        <v>287</v>
      </c>
      <c r="J1280" s="3" t="s">
        <v>16</v>
      </c>
      <c r="K1280" s="3" t="s">
        <v>288</v>
      </c>
      <c r="L1280" s="3" t="s">
        <v>289</v>
      </c>
    </row>
    <row r="1281" spans="1:12" x14ac:dyDescent="0.3">
      <c r="A1281" s="3" t="s">
        <v>8984</v>
      </c>
      <c r="B1281" s="3" t="s">
        <v>25</v>
      </c>
      <c r="C1281" s="3">
        <v>421695</v>
      </c>
      <c r="D1281" s="3">
        <v>187</v>
      </c>
      <c r="E1281" s="3">
        <v>427</v>
      </c>
      <c r="F1281" s="3">
        <v>1.8509799999999999E-3</v>
      </c>
      <c r="G1281" s="3">
        <v>40.289700000000003</v>
      </c>
      <c r="H1281" s="3" t="s">
        <v>306</v>
      </c>
      <c r="I1281" s="3" t="s">
        <v>307</v>
      </c>
      <c r="J1281" s="3" t="s">
        <v>99</v>
      </c>
      <c r="K1281" s="3" t="s">
        <v>16</v>
      </c>
      <c r="L1281" s="3" t="s">
        <v>308</v>
      </c>
    </row>
    <row r="1282" spans="1:12" x14ac:dyDescent="0.3">
      <c r="A1282" s="3" t="s">
        <v>8985</v>
      </c>
      <c r="B1282" s="3" t="s">
        <v>13</v>
      </c>
      <c r="C1282" s="3">
        <v>224419</v>
      </c>
      <c r="D1282" s="3">
        <v>45</v>
      </c>
      <c r="E1282" s="3">
        <v>483</v>
      </c>
      <c r="F1282" s="4">
        <v>5.42432E-105</v>
      </c>
      <c r="G1282" s="3">
        <v>319.87799999999999</v>
      </c>
      <c r="H1282" s="3" t="s">
        <v>310</v>
      </c>
      <c r="I1282" s="3" t="s">
        <v>311</v>
      </c>
      <c r="J1282" s="3" t="s">
        <v>16</v>
      </c>
      <c r="K1282" s="3" t="s">
        <v>312</v>
      </c>
      <c r="L1282" s="3" t="s">
        <v>313</v>
      </c>
    </row>
    <row r="1283" spans="1:12" x14ac:dyDescent="0.3">
      <c r="A1283" s="3" t="s">
        <v>8986</v>
      </c>
      <c r="B1283" s="3" t="s">
        <v>13</v>
      </c>
      <c r="C1283" s="3">
        <v>224525</v>
      </c>
      <c r="D1283" s="3">
        <v>2</v>
      </c>
      <c r="E1283" s="3">
        <v>331</v>
      </c>
      <c r="F1283" s="4">
        <v>1.8343600000000001E-110</v>
      </c>
      <c r="G1283" s="3">
        <v>324.262</v>
      </c>
      <c r="H1283" s="3" t="s">
        <v>1650</v>
      </c>
      <c r="I1283" s="3" t="s">
        <v>1651</v>
      </c>
      <c r="J1283" s="3" t="s">
        <v>16</v>
      </c>
      <c r="K1283" s="3" t="s">
        <v>1652</v>
      </c>
      <c r="L1283" s="3" t="s">
        <v>1653</v>
      </c>
    </row>
    <row r="1284" spans="1:12" x14ac:dyDescent="0.3">
      <c r="A1284" s="3" t="s">
        <v>8987</v>
      </c>
      <c r="B1284" s="3" t="s">
        <v>13</v>
      </c>
      <c r="C1284" s="3">
        <v>223443</v>
      </c>
      <c r="D1284" s="3">
        <v>19</v>
      </c>
      <c r="E1284" s="3">
        <v>542</v>
      </c>
      <c r="F1284" s="4">
        <v>1.06945E-118</v>
      </c>
      <c r="G1284" s="3">
        <v>360.46</v>
      </c>
      <c r="H1284" s="3" t="s">
        <v>872</v>
      </c>
      <c r="I1284" s="3" t="s">
        <v>873</v>
      </c>
      <c r="J1284" s="3" t="s">
        <v>16</v>
      </c>
      <c r="K1284" s="3" t="s">
        <v>869</v>
      </c>
      <c r="L1284" s="3" t="s">
        <v>874</v>
      </c>
    </row>
    <row r="1285" spans="1:12" x14ac:dyDescent="0.3">
      <c r="A1285" s="3" t="s">
        <v>8988</v>
      </c>
      <c r="B1285" s="3" t="s">
        <v>25</v>
      </c>
      <c r="C1285" s="3">
        <v>419689</v>
      </c>
      <c r="D1285" s="3">
        <v>100</v>
      </c>
      <c r="E1285" s="3">
        <v>453</v>
      </c>
      <c r="F1285" s="4">
        <v>1.11416E-58</v>
      </c>
      <c r="G1285" s="3">
        <v>201.70099999999999</v>
      </c>
      <c r="H1285" s="3" t="s">
        <v>1383</v>
      </c>
      <c r="I1285" s="3" t="s">
        <v>8521</v>
      </c>
      <c r="J1285" s="3" t="s">
        <v>16</v>
      </c>
      <c r="K1285" s="3" t="s">
        <v>16</v>
      </c>
      <c r="L1285" s="3" t="s">
        <v>8522</v>
      </c>
    </row>
    <row r="1286" spans="1:12" x14ac:dyDescent="0.3">
      <c r="A1286" s="3" t="s">
        <v>8988</v>
      </c>
      <c r="B1286" s="3" t="s">
        <v>13</v>
      </c>
      <c r="C1286" s="3">
        <v>225101</v>
      </c>
      <c r="D1286" s="3">
        <v>490</v>
      </c>
      <c r="E1286" s="3">
        <v>627</v>
      </c>
      <c r="F1286" s="4">
        <v>3.8824800000000001E-52</v>
      </c>
      <c r="G1286" s="3">
        <v>176.24799999999999</v>
      </c>
      <c r="H1286" s="3" t="s">
        <v>1385</v>
      </c>
      <c r="I1286" s="3" t="s">
        <v>1386</v>
      </c>
      <c r="J1286" s="3" t="s">
        <v>16</v>
      </c>
      <c r="K1286" s="3" t="s">
        <v>1387</v>
      </c>
      <c r="L1286" s="3" t="s">
        <v>1388</v>
      </c>
    </row>
    <row r="1287" spans="1:12" x14ac:dyDescent="0.3">
      <c r="A1287" s="3" t="s">
        <v>8988</v>
      </c>
      <c r="B1287" s="3" t="s">
        <v>13</v>
      </c>
      <c r="C1287" s="3">
        <v>224184</v>
      </c>
      <c r="D1287" s="3">
        <v>7</v>
      </c>
      <c r="E1287" s="3">
        <v>93</v>
      </c>
      <c r="F1287" s="4">
        <v>1.5230100000000001E-20</v>
      </c>
      <c r="G1287" s="3">
        <v>86.194900000000004</v>
      </c>
      <c r="H1287" s="3" t="s">
        <v>1389</v>
      </c>
      <c r="I1287" s="3" t="s">
        <v>1390</v>
      </c>
      <c r="J1287" s="3" t="s">
        <v>16</v>
      </c>
      <c r="K1287" s="3" t="s">
        <v>1391</v>
      </c>
      <c r="L1287" s="3" t="s">
        <v>1392</v>
      </c>
    </row>
    <row r="1288" spans="1:12" x14ac:dyDescent="0.3">
      <c r="A1288" s="3" t="s">
        <v>8989</v>
      </c>
      <c r="B1288" s="3" t="s">
        <v>13</v>
      </c>
      <c r="C1288" s="3">
        <v>224314</v>
      </c>
      <c r="D1288" s="3">
        <v>3</v>
      </c>
      <c r="E1288" s="3">
        <v>101</v>
      </c>
      <c r="F1288" s="4">
        <v>6.5590100000000001E-9</v>
      </c>
      <c r="G1288" s="3">
        <v>51.5749</v>
      </c>
      <c r="H1288" s="3" t="s">
        <v>63</v>
      </c>
      <c r="I1288" s="3" t="s">
        <v>64</v>
      </c>
      <c r="J1288" s="3" t="s">
        <v>16</v>
      </c>
      <c r="K1288" s="3" t="s">
        <v>65</v>
      </c>
      <c r="L1288" s="3" t="s">
        <v>66</v>
      </c>
    </row>
    <row r="1289" spans="1:12" x14ac:dyDescent="0.3">
      <c r="A1289" s="3" t="s">
        <v>8989</v>
      </c>
      <c r="B1289" s="3" t="s">
        <v>25</v>
      </c>
      <c r="C1289" s="3">
        <v>304504</v>
      </c>
      <c r="D1289" s="3">
        <v>91</v>
      </c>
      <c r="E1289" s="3">
        <v>188</v>
      </c>
      <c r="F1289" s="4">
        <v>3.00136E-5</v>
      </c>
      <c r="G1289" s="3">
        <v>42.781799999999997</v>
      </c>
      <c r="H1289" s="3" t="s">
        <v>315</v>
      </c>
      <c r="I1289" s="3" t="s">
        <v>316</v>
      </c>
      <c r="J1289" s="3" t="s">
        <v>99</v>
      </c>
      <c r="K1289" s="3" t="s">
        <v>16</v>
      </c>
      <c r="L1289" s="3" t="s">
        <v>317</v>
      </c>
    </row>
    <row r="1290" spans="1:12" x14ac:dyDescent="0.3">
      <c r="A1290" s="3" t="s">
        <v>8990</v>
      </c>
      <c r="B1290" s="3" t="s">
        <v>13</v>
      </c>
      <c r="C1290" s="3">
        <v>224314</v>
      </c>
      <c r="D1290" s="3">
        <v>2</v>
      </c>
      <c r="E1290" s="3">
        <v>96</v>
      </c>
      <c r="F1290" s="4">
        <v>1.92124E-11</v>
      </c>
      <c r="G1290" s="3">
        <v>59.664099999999998</v>
      </c>
      <c r="H1290" s="3" t="s">
        <v>63</v>
      </c>
      <c r="I1290" s="3" t="s">
        <v>64</v>
      </c>
      <c r="J1290" s="3" t="s">
        <v>113</v>
      </c>
      <c r="K1290" s="3" t="s">
        <v>65</v>
      </c>
      <c r="L1290" s="3" t="s">
        <v>66</v>
      </c>
    </row>
    <row r="1291" spans="1:12" x14ac:dyDescent="0.3">
      <c r="A1291" s="3" t="s">
        <v>8991</v>
      </c>
      <c r="B1291" s="3" t="s">
        <v>13</v>
      </c>
      <c r="C1291" s="3">
        <v>225110</v>
      </c>
      <c r="D1291" s="3">
        <v>5</v>
      </c>
      <c r="E1291" s="3">
        <v>228</v>
      </c>
      <c r="F1291" s="4">
        <v>5.46023E-22</v>
      </c>
      <c r="G1291" s="3">
        <v>90.811800000000005</v>
      </c>
      <c r="H1291" s="3" t="s">
        <v>319</v>
      </c>
      <c r="I1291" s="3" t="s">
        <v>320</v>
      </c>
      <c r="J1291" s="3" t="s">
        <v>16</v>
      </c>
      <c r="K1291" s="3" t="s">
        <v>321</v>
      </c>
      <c r="L1291" s="3" t="s">
        <v>322</v>
      </c>
    </row>
    <row r="1292" spans="1:12" x14ac:dyDescent="0.3">
      <c r="A1292" s="3" t="s">
        <v>8992</v>
      </c>
      <c r="B1292" s="3" t="s">
        <v>13</v>
      </c>
      <c r="C1292" s="3">
        <v>225109</v>
      </c>
      <c r="D1292" s="3">
        <v>193</v>
      </c>
      <c r="E1292" s="3">
        <v>371</v>
      </c>
      <c r="F1292" s="4">
        <v>3.0532599999999999E-34</v>
      </c>
      <c r="G1292" s="3">
        <v>125.255</v>
      </c>
      <c r="H1292" s="3" t="s">
        <v>324</v>
      </c>
      <c r="I1292" s="3" t="s">
        <v>325</v>
      </c>
      <c r="J1292" s="3" t="s">
        <v>16</v>
      </c>
      <c r="K1292" s="3" t="s">
        <v>326</v>
      </c>
      <c r="L1292" s="3" t="s">
        <v>327</v>
      </c>
    </row>
    <row r="1293" spans="1:12" x14ac:dyDescent="0.3">
      <c r="A1293" s="3" t="s">
        <v>8993</v>
      </c>
      <c r="B1293" s="3" t="s">
        <v>13</v>
      </c>
      <c r="C1293" s="3">
        <v>224136</v>
      </c>
      <c r="D1293" s="3">
        <v>65</v>
      </c>
      <c r="E1293" s="3">
        <v>495</v>
      </c>
      <c r="F1293" s="4">
        <v>5.0601299999999999E-55</v>
      </c>
      <c r="G1293" s="3">
        <v>194</v>
      </c>
      <c r="H1293" s="3" t="s">
        <v>333</v>
      </c>
      <c r="I1293" s="3" t="s">
        <v>334</v>
      </c>
      <c r="J1293" s="3" t="s">
        <v>16</v>
      </c>
      <c r="K1293" s="3" t="s">
        <v>335</v>
      </c>
      <c r="L1293" s="3" t="s">
        <v>336</v>
      </c>
    </row>
    <row r="1294" spans="1:12" x14ac:dyDescent="0.3">
      <c r="A1294" s="3" t="s">
        <v>8994</v>
      </c>
      <c r="B1294" s="3" t="s">
        <v>25</v>
      </c>
      <c r="C1294" s="3">
        <v>421825</v>
      </c>
      <c r="D1294" s="3">
        <v>32</v>
      </c>
      <c r="E1294" s="3">
        <v>187</v>
      </c>
      <c r="F1294" s="3">
        <v>2.16591E-4</v>
      </c>
      <c r="G1294" s="3">
        <v>41.219299999999997</v>
      </c>
      <c r="H1294" s="3" t="s">
        <v>1150</v>
      </c>
      <c r="I1294" s="3" t="s">
        <v>1151</v>
      </c>
      <c r="J1294" s="3" t="s">
        <v>99</v>
      </c>
      <c r="K1294" s="3" t="s">
        <v>16</v>
      </c>
      <c r="L1294" s="3" t="s">
        <v>1152</v>
      </c>
    </row>
    <row r="1295" spans="1:12" x14ac:dyDescent="0.3">
      <c r="A1295" s="3" t="s">
        <v>8995</v>
      </c>
      <c r="B1295" s="3" t="s">
        <v>13</v>
      </c>
      <c r="C1295" s="3">
        <v>223120</v>
      </c>
      <c r="D1295" s="3">
        <v>10</v>
      </c>
      <c r="E1295" s="3">
        <v>332</v>
      </c>
      <c r="F1295" s="4">
        <v>2.59231E-127</v>
      </c>
      <c r="G1295" s="3">
        <v>367.03199999999998</v>
      </c>
      <c r="H1295" s="3" t="s">
        <v>357</v>
      </c>
      <c r="I1295" s="3" t="s">
        <v>358</v>
      </c>
      <c r="J1295" s="3" t="s">
        <v>16</v>
      </c>
      <c r="K1295" s="3" t="s">
        <v>359</v>
      </c>
      <c r="L1295" s="3" t="s">
        <v>360</v>
      </c>
    </row>
    <row r="1296" spans="1:12" x14ac:dyDescent="0.3">
      <c r="A1296" s="3" t="s">
        <v>8996</v>
      </c>
      <c r="B1296" s="3" t="s">
        <v>13</v>
      </c>
      <c r="C1296" s="3">
        <v>224200</v>
      </c>
      <c r="D1296" s="3">
        <v>1</v>
      </c>
      <c r="E1296" s="3">
        <v>286</v>
      </c>
      <c r="F1296" s="4">
        <v>3.1923499999999997E-122</v>
      </c>
      <c r="G1296" s="3">
        <v>350.798</v>
      </c>
      <c r="H1296" s="3" t="s">
        <v>362</v>
      </c>
      <c r="I1296" s="3" t="s">
        <v>363</v>
      </c>
      <c r="J1296" s="3" t="s">
        <v>16</v>
      </c>
      <c r="K1296" s="3" t="s">
        <v>364</v>
      </c>
      <c r="L1296" s="3" t="s">
        <v>365</v>
      </c>
    </row>
    <row r="1297" spans="1:12" x14ac:dyDescent="0.3">
      <c r="A1297" s="3" t="s">
        <v>8997</v>
      </c>
      <c r="B1297" s="3" t="s">
        <v>13</v>
      </c>
      <c r="C1297" s="3">
        <v>223182</v>
      </c>
      <c r="D1297" s="3">
        <v>1</v>
      </c>
      <c r="E1297" s="3">
        <v>428</v>
      </c>
      <c r="F1297" s="3">
        <v>0</v>
      </c>
      <c r="G1297" s="3">
        <v>759.46900000000005</v>
      </c>
      <c r="H1297" s="3" t="s">
        <v>367</v>
      </c>
      <c r="I1297" s="3" t="s">
        <v>368</v>
      </c>
      <c r="J1297" s="3" t="s">
        <v>16</v>
      </c>
      <c r="K1297" s="3" t="s">
        <v>369</v>
      </c>
      <c r="L1297" s="3" t="s">
        <v>370</v>
      </c>
    </row>
    <row r="1298" spans="1:12" x14ac:dyDescent="0.3">
      <c r="A1298" s="3" t="s">
        <v>8998</v>
      </c>
      <c r="B1298" s="3" t="s">
        <v>13</v>
      </c>
      <c r="C1298" s="3">
        <v>223348</v>
      </c>
      <c r="D1298" s="3">
        <v>11</v>
      </c>
      <c r="E1298" s="3">
        <v>326</v>
      </c>
      <c r="F1298" s="4">
        <v>4.3433300000000003E-73</v>
      </c>
      <c r="G1298" s="3">
        <v>231.166</v>
      </c>
      <c r="H1298" s="3" t="s">
        <v>383</v>
      </c>
      <c r="I1298" s="3" t="s">
        <v>384</v>
      </c>
      <c r="J1298" s="3" t="s">
        <v>16</v>
      </c>
      <c r="K1298" s="3" t="s">
        <v>385</v>
      </c>
      <c r="L1298" s="3" t="s">
        <v>386</v>
      </c>
    </row>
    <row r="1299" spans="1:12" x14ac:dyDescent="0.3">
      <c r="A1299" s="3" t="s">
        <v>8999</v>
      </c>
      <c r="B1299" s="3" t="s">
        <v>13</v>
      </c>
      <c r="C1299" s="3">
        <v>223677</v>
      </c>
      <c r="D1299" s="3">
        <v>1</v>
      </c>
      <c r="E1299" s="3">
        <v>337</v>
      </c>
      <c r="F1299" s="4">
        <v>1.5973200000000001E-91</v>
      </c>
      <c r="G1299" s="3">
        <v>276.536</v>
      </c>
      <c r="H1299" s="3" t="s">
        <v>388</v>
      </c>
      <c r="I1299" s="3" t="s">
        <v>389</v>
      </c>
      <c r="J1299" s="3" t="s">
        <v>16</v>
      </c>
      <c r="K1299" s="3" t="s">
        <v>390</v>
      </c>
      <c r="L1299" s="3" t="s">
        <v>391</v>
      </c>
    </row>
    <row r="1300" spans="1:12" x14ac:dyDescent="0.3">
      <c r="A1300" s="3" t="s">
        <v>9000</v>
      </c>
      <c r="B1300" s="3" t="s">
        <v>13</v>
      </c>
      <c r="C1300" s="3">
        <v>223758</v>
      </c>
      <c r="D1300" s="3">
        <v>1</v>
      </c>
      <c r="E1300" s="3">
        <v>370</v>
      </c>
      <c r="F1300" s="3">
        <v>0</v>
      </c>
      <c r="G1300" s="3">
        <v>542.69200000000001</v>
      </c>
      <c r="H1300" s="3" t="s">
        <v>9001</v>
      </c>
      <c r="I1300" s="3" t="s">
        <v>9002</v>
      </c>
      <c r="J1300" s="3" t="s">
        <v>16</v>
      </c>
      <c r="K1300" s="3" t="s">
        <v>621</v>
      </c>
      <c r="L1300" s="3" t="s">
        <v>9003</v>
      </c>
    </row>
    <row r="1301" spans="1:12" x14ac:dyDescent="0.3">
      <c r="A1301" s="3" t="s">
        <v>9004</v>
      </c>
      <c r="B1301" s="3" t="s">
        <v>25</v>
      </c>
      <c r="C1301" s="3">
        <v>413509</v>
      </c>
      <c r="D1301" s="3">
        <v>10</v>
      </c>
      <c r="E1301" s="3">
        <v>353</v>
      </c>
      <c r="F1301" s="4">
        <v>9.4720700000000006E-85</v>
      </c>
      <c r="G1301" s="3">
        <v>260.65199999999999</v>
      </c>
      <c r="H1301" s="3" t="s">
        <v>393</v>
      </c>
      <c r="I1301" s="3" t="s">
        <v>394</v>
      </c>
      <c r="J1301" s="3" t="s">
        <v>16</v>
      </c>
      <c r="K1301" s="3" t="s">
        <v>16</v>
      </c>
      <c r="L1301" s="3" t="s">
        <v>395</v>
      </c>
    </row>
    <row r="1302" spans="1:12" x14ac:dyDescent="0.3">
      <c r="A1302" s="3" t="s">
        <v>9005</v>
      </c>
      <c r="B1302" s="3" t="s">
        <v>25</v>
      </c>
      <c r="C1302" s="3">
        <v>417478</v>
      </c>
      <c r="D1302" s="3">
        <v>1</v>
      </c>
      <c r="E1302" s="3">
        <v>130</v>
      </c>
      <c r="F1302" s="4">
        <v>4.5645799999999996E-46</v>
      </c>
      <c r="G1302" s="3">
        <v>145.607</v>
      </c>
      <c r="H1302" s="3" t="s">
        <v>397</v>
      </c>
      <c r="I1302" s="3" t="s">
        <v>398</v>
      </c>
      <c r="J1302" s="3" t="s">
        <v>16</v>
      </c>
      <c r="K1302" s="3" t="s">
        <v>16</v>
      </c>
      <c r="L1302" s="3" t="s">
        <v>399</v>
      </c>
    </row>
    <row r="1303" spans="1:12" x14ac:dyDescent="0.3">
      <c r="A1303" s="3" t="s">
        <v>9006</v>
      </c>
      <c r="B1303" s="3" t="s">
        <v>13</v>
      </c>
      <c r="C1303" s="3">
        <v>225356</v>
      </c>
      <c r="D1303" s="3">
        <v>4</v>
      </c>
      <c r="E1303" s="3">
        <v>147</v>
      </c>
      <c r="F1303" s="4">
        <v>3.2615600000000001E-31</v>
      </c>
      <c r="G1303" s="3">
        <v>108.947</v>
      </c>
      <c r="H1303" s="3" t="s">
        <v>402</v>
      </c>
      <c r="I1303" s="3" t="s">
        <v>403</v>
      </c>
      <c r="J1303" s="3" t="s">
        <v>16</v>
      </c>
      <c r="K1303" s="3" t="s">
        <v>397</v>
      </c>
      <c r="L1303" s="3" t="s">
        <v>404</v>
      </c>
    </row>
    <row r="1304" spans="1:12" x14ac:dyDescent="0.3">
      <c r="A1304" s="3" t="s">
        <v>9007</v>
      </c>
      <c r="B1304" s="3" t="s">
        <v>25</v>
      </c>
      <c r="C1304" s="3">
        <v>225495</v>
      </c>
      <c r="D1304" s="3">
        <v>6</v>
      </c>
      <c r="E1304" s="3">
        <v>53</v>
      </c>
      <c r="F1304" s="4">
        <v>1.67617E-9</v>
      </c>
      <c r="G1304" s="3">
        <v>53.161200000000001</v>
      </c>
      <c r="H1304" s="3" t="s">
        <v>9008</v>
      </c>
      <c r="I1304" s="3" t="s">
        <v>9009</v>
      </c>
      <c r="J1304" s="3" t="s">
        <v>99</v>
      </c>
      <c r="K1304" s="3" t="s">
        <v>16</v>
      </c>
      <c r="L1304" s="3" t="s">
        <v>9010</v>
      </c>
    </row>
    <row r="1305" spans="1:12" x14ac:dyDescent="0.3">
      <c r="A1305" s="3" t="s">
        <v>9011</v>
      </c>
      <c r="B1305" s="3" t="s">
        <v>25</v>
      </c>
      <c r="C1305" s="3">
        <v>419869</v>
      </c>
      <c r="D1305" s="3">
        <v>7</v>
      </c>
      <c r="E1305" s="3">
        <v>61</v>
      </c>
      <c r="F1305" s="4">
        <v>2.5226500000000001E-10</v>
      </c>
      <c r="G1305" s="3">
        <v>54.146000000000001</v>
      </c>
      <c r="H1305" s="3" t="s">
        <v>59</v>
      </c>
      <c r="I1305" s="3" t="s">
        <v>60</v>
      </c>
      <c r="J1305" s="3" t="s">
        <v>16</v>
      </c>
      <c r="K1305" s="3" t="s">
        <v>16</v>
      </c>
      <c r="L1305" s="3" t="s">
        <v>61</v>
      </c>
    </row>
    <row r="1306" spans="1:12" x14ac:dyDescent="0.3">
      <c r="A1306" s="3" t="s">
        <v>9012</v>
      </c>
      <c r="B1306" s="3" t="s">
        <v>25</v>
      </c>
      <c r="C1306" s="3">
        <v>412117</v>
      </c>
      <c r="D1306" s="3">
        <v>1</v>
      </c>
      <c r="E1306" s="3">
        <v>158</v>
      </c>
      <c r="F1306" s="4">
        <v>4.8895899999999998E-45</v>
      </c>
      <c r="G1306" s="3">
        <v>145.07900000000001</v>
      </c>
      <c r="H1306" s="3" t="s">
        <v>4216</v>
      </c>
      <c r="I1306" s="3" t="s">
        <v>9013</v>
      </c>
      <c r="J1306" s="3" t="s">
        <v>16</v>
      </c>
      <c r="K1306" s="3" t="s">
        <v>16</v>
      </c>
      <c r="L1306" s="3" t="s">
        <v>9014</v>
      </c>
    </row>
    <row r="1307" spans="1:12" x14ac:dyDescent="0.3">
      <c r="A1307" s="3" t="s">
        <v>9015</v>
      </c>
      <c r="B1307" s="3" t="s">
        <v>25</v>
      </c>
      <c r="C1307" s="3">
        <v>412930</v>
      </c>
      <c r="D1307" s="3">
        <v>24</v>
      </c>
      <c r="E1307" s="3">
        <v>264</v>
      </c>
      <c r="F1307" s="4">
        <v>6.2137500000000002E-57</v>
      </c>
      <c r="G1307" s="3">
        <v>182.81200000000001</v>
      </c>
      <c r="H1307" s="3" t="s">
        <v>4222</v>
      </c>
      <c r="I1307" s="3" t="s">
        <v>4223</v>
      </c>
      <c r="J1307" s="3" t="s">
        <v>16</v>
      </c>
      <c r="K1307" s="3" t="s">
        <v>16</v>
      </c>
      <c r="L1307" s="3" t="s">
        <v>4224</v>
      </c>
    </row>
    <row r="1308" spans="1:12" x14ac:dyDescent="0.3">
      <c r="A1308" s="3" t="s">
        <v>9016</v>
      </c>
      <c r="B1308" s="3" t="s">
        <v>25</v>
      </c>
      <c r="C1308" s="3">
        <v>412931</v>
      </c>
      <c r="D1308" s="3">
        <v>6</v>
      </c>
      <c r="E1308" s="3">
        <v>270</v>
      </c>
      <c r="F1308" s="4">
        <v>2.6137600000000002E-67</v>
      </c>
      <c r="G1308" s="3">
        <v>209.786</v>
      </c>
      <c r="H1308" s="3" t="s">
        <v>4228</v>
      </c>
      <c r="I1308" s="3" t="s">
        <v>9017</v>
      </c>
      <c r="J1308" s="3" t="s">
        <v>16</v>
      </c>
      <c r="K1308" s="3" t="s">
        <v>16</v>
      </c>
      <c r="L1308" s="3" t="s">
        <v>9018</v>
      </c>
    </row>
    <row r="1309" spans="1:12" x14ac:dyDescent="0.3">
      <c r="A1309" s="3" t="s">
        <v>9019</v>
      </c>
      <c r="B1309" s="3" t="s">
        <v>25</v>
      </c>
      <c r="C1309" s="3">
        <v>412119</v>
      </c>
      <c r="D1309" s="3">
        <v>1</v>
      </c>
      <c r="E1309" s="3">
        <v>138</v>
      </c>
      <c r="F1309" s="4">
        <v>1.90278E-22</v>
      </c>
      <c r="G1309" s="3">
        <v>86.169799999999995</v>
      </c>
      <c r="H1309" s="3" t="s">
        <v>3014</v>
      </c>
      <c r="I1309" s="3" t="s">
        <v>3015</v>
      </c>
      <c r="J1309" s="3" t="s">
        <v>16</v>
      </c>
      <c r="K1309" s="3" t="s">
        <v>16</v>
      </c>
      <c r="L1309" s="3" t="s">
        <v>3016</v>
      </c>
    </row>
    <row r="1310" spans="1:12" x14ac:dyDescent="0.3">
      <c r="A1310" s="3" t="s">
        <v>9020</v>
      </c>
      <c r="B1310" s="3" t="s">
        <v>13</v>
      </c>
      <c r="C1310" s="3">
        <v>223443</v>
      </c>
      <c r="D1310" s="3">
        <v>9</v>
      </c>
      <c r="E1310" s="3">
        <v>531</v>
      </c>
      <c r="F1310" s="4">
        <v>2.4456800000000001E-151</v>
      </c>
      <c r="G1310" s="3">
        <v>443.66300000000001</v>
      </c>
      <c r="H1310" s="3" t="s">
        <v>872</v>
      </c>
      <c r="I1310" s="3" t="s">
        <v>873</v>
      </c>
      <c r="J1310" s="3" t="s">
        <v>16</v>
      </c>
      <c r="K1310" s="3" t="s">
        <v>869</v>
      </c>
      <c r="L1310" s="3" t="s">
        <v>874</v>
      </c>
    </row>
    <row r="1311" spans="1:12" x14ac:dyDescent="0.3">
      <c r="A1311" s="3" t="s">
        <v>9021</v>
      </c>
      <c r="B1311" s="3" t="s">
        <v>13</v>
      </c>
      <c r="C1311" s="3">
        <v>224651</v>
      </c>
      <c r="D1311" s="3">
        <v>1</v>
      </c>
      <c r="E1311" s="3">
        <v>243</v>
      </c>
      <c r="F1311" s="4">
        <v>3.8678200000000003E-37</v>
      </c>
      <c r="G1311" s="3">
        <v>131.65</v>
      </c>
      <c r="H1311" s="3" t="s">
        <v>9022</v>
      </c>
      <c r="I1311" s="3" t="s">
        <v>9023</v>
      </c>
      <c r="J1311" s="3" t="s">
        <v>16</v>
      </c>
      <c r="K1311" s="3" t="s">
        <v>9024</v>
      </c>
      <c r="L1311" s="3" t="s">
        <v>9025</v>
      </c>
    </row>
    <row r="1312" spans="1:12" x14ac:dyDescent="0.3">
      <c r="A1312" s="3" t="s">
        <v>9026</v>
      </c>
      <c r="B1312" s="3" t="s">
        <v>13</v>
      </c>
      <c r="C1312" s="3">
        <v>223483</v>
      </c>
      <c r="D1312" s="3">
        <v>1</v>
      </c>
      <c r="E1312" s="3">
        <v>174</v>
      </c>
      <c r="F1312" s="4">
        <v>9.74898E-33</v>
      </c>
      <c r="G1312" s="3">
        <v>116.431</v>
      </c>
      <c r="H1312" s="3" t="s">
        <v>425</v>
      </c>
      <c r="I1312" s="3" t="s">
        <v>426</v>
      </c>
      <c r="J1312" s="3" t="s">
        <v>16</v>
      </c>
      <c r="K1312" s="3" t="s">
        <v>427</v>
      </c>
      <c r="L1312" s="3" t="s">
        <v>428</v>
      </c>
    </row>
    <row r="1313" spans="1:12" x14ac:dyDescent="0.3">
      <c r="A1313" s="3" t="s">
        <v>9027</v>
      </c>
      <c r="B1313" s="3" t="s">
        <v>13</v>
      </c>
      <c r="C1313" s="3">
        <v>226282</v>
      </c>
      <c r="D1313" s="3">
        <v>1</v>
      </c>
      <c r="E1313" s="3">
        <v>119</v>
      </c>
      <c r="F1313" s="4">
        <v>1.2451000000000001E-28</v>
      </c>
      <c r="G1313" s="3">
        <v>100.504</v>
      </c>
      <c r="H1313" s="3" t="s">
        <v>430</v>
      </c>
      <c r="I1313" s="3" t="s">
        <v>430</v>
      </c>
      <c r="J1313" s="3" t="s">
        <v>16</v>
      </c>
      <c r="K1313" s="3" t="s">
        <v>431</v>
      </c>
      <c r="L1313" s="3" t="s">
        <v>432</v>
      </c>
    </row>
    <row r="1314" spans="1:12" x14ac:dyDescent="0.3">
      <c r="A1314" s="3" t="s">
        <v>9028</v>
      </c>
      <c r="B1314" s="3" t="s">
        <v>13</v>
      </c>
      <c r="C1314" s="3">
        <v>224608</v>
      </c>
      <c r="D1314" s="3">
        <v>1</v>
      </c>
      <c r="E1314" s="3">
        <v>97</v>
      </c>
      <c r="F1314" s="4">
        <v>2.55561E-9</v>
      </c>
      <c r="G1314" s="3">
        <v>50.806699999999999</v>
      </c>
      <c r="H1314" s="3" t="s">
        <v>7640</v>
      </c>
      <c r="I1314" s="3" t="s">
        <v>7641</v>
      </c>
      <c r="J1314" s="3" t="s">
        <v>16</v>
      </c>
      <c r="K1314" s="3" t="s">
        <v>434</v>
      </c>
      <c r="L1314" s="3" t="s">
        <v>7642</v>
      </c>
    </row>
    <row r="1315" spans="1:12" x14ac:dyDescent="0.3">
      <c r="A1315" s="3" t="s">
        <v>9029</v>
      </c>
      <c r="B1315" s="3" t="s">
        <v>13</v>
      </c>
      <c r="C1315" s="3">
        <v>226643</v>
      </c>
      <c r="D1315" s="3">
        <v>2</v>
      </c>
      <c r="E1315" s="3">
        <v>394</v>
      </c>
      <c r="F1315" s="3">
        <v>0</v>
      </c>
      <c r="G1315" s="3">
        <v>591.27599999999995</v>
      </c>
      <c r="H1315" s="3" t="s">
        <v>438</v>
      </c>
      <c r="I1315" s="3" t="s">
        <v>439</v>
      </c>
      <c r="J1315" s="3" t="s">
        <v>16</v>
      </c>
      <c r="K1315" s="3" t="s">
        <v>440</v>
      </c>
      <c r="L1315" s="3" t="s">
        <v>441</v>
      </c>
    </row>
    <row r="1316" spans="1:12" x14ac:dyDescent="0.3">
      <c r="A1316" s="3" t="s">
        <v>9030</v>
      </c>
      <c r="B1316" s="3" t="s">
        <v>13</v>
      </c>
      <c r="C1316" s="3">
        <v>226644</v>
      </c>
      <c r="D1316" s="3">
        <v>9</v>
      </c>
      <c r="E1316" s="3">
        <v>289</v>
      </c>
      <c r="F1316" s="4">
        <v>4.9362199999999997E-136</v>
      </c>
      <c r="G1316" s="3">
        <v>396.99400000000003</v>
      </c>
      <c r="H1316" s="3" t="s">
        <v>443</v>
      </c>
      <c r="I1316" s="3" t="s">
        <v>444</v>
      </c>
      <c r="J1316" s="3" t="s">
        <v>16</v>
      </c>
      <c r="K1316" s="3" t="s">
        <v>90</v>
      </c>
      <c r="L1316" s="3" t="s">
        <v>445</v>
      </c>
    </row>
    <row r="1317" spans="1:12" x14ac:dyDescent="0.3">
      <c r="A1317" s="3" t="s">
        <v>9030</v>
      </c>
      <c r="B1317" s="3" t="s">
        <v>13</v>
      </c>
      <c r="C1317" s="3">
        <v>225024</v>
      </c>
      <c r="D1317" s="3">
        <v>321</v>
      </c>
      <c r="E1317" s="3">
        <v>573</v>
      </c>
      <c r="F1317" s="4">
        <v>5.0453899999999998E-81</v>
      </c>
      <c r="G1317" s="3">
        <v>256.09500000000003</v>
      </c>
      <c r="H1317" s="3" t="s">
        <v>446</v>
      </c>
      <c r="I1317" s="3" t="s">
        <v>447</v>
      </c>
      <c r="J1317" s="3" t="s">
        <v>16</v>
      </c>
      <c r="K1317" s="3" t="s">
        <v>448</v>
      </c>
      <c r="L1317" s="3" t="s">
        <v>449</v>
      </c>
    </row>
    <row r="1318" spans="1:12" x14ac:dyDescent="0.3">
      <c r="A1318" s="3" t="s">
        <v>9031</v>
      </c>
      <c r="B1318" s="3" t="s">
        <v>13</v>
      </c>
      <c r="C1318" s="3">
        <v>223730</v>
      </c>
      <c r="D1318" s="3">
        <v>13</v>
      </c>
      <c r="E1318" s="3">
        <v>338</v>
      </c>
      <c r="F1318" s="4">
        <v>3.3841699999999999E-27</v>
      </c>
      <c r="G1318" s="3">
        <v>108.869</v>
      </c>
      <c r="H1318" s="3" t="s">
        <v>451</v>
      </c>
      <c r="I1318" s="3" t="s">
        <v>452</v>
      </c>
      <c r="J1318" s="3" t="s">
        <v>16</v>
      </c>
      <c r="K1318" s="3" t="s">
        <v>453</v>
      </c>
      <c r="L1318" s="3" t="s">
        <v>454</v>
      </c>
    </row>
    <row r="1319" spans="1:12" x14ac:dyDescent="0.3">
      <c r="A1319" s="3" t="s">
        <v>9032</v>
      </c>
      <c r="B1319" s="3" t="s">
        <v>25</v>
      </c>
      <c r="C1319" s="3">
        <v>413151</v>
      </c>
      <c r="D1319" s="3">
        <v>14</v>
      </c>
      <c r="E1319" s="3">
        <v>117</v>
      </c>
      <c r="F1319" s="4">
        <v>1.54697E-14</v>
      </c>
      <c r="G1319" s="3">
        <v>64.384100000000004</v>
      </c>
      <c r="H1319" s="3" t="s">
        <v>456</v>
      </c>
      <c r="I1319" s="3" t="s">
        <v>457</v>
      </c>
      <c r="J1319" s="3" t="s">
        <v>16</v>
      </c>
      <c r="K1319" s="3" t="s">
        <v>16</v>
      </c>
      <c r="L1319" s="3" t="s">
        <v>458</v>
      </c>
    </row>
    <row r="1320" spans="1:12" x14ac:dyDescent="0.3">
      <c r="A1320" s="3" t="s">
        <v>9033</v>
      </c>
      <c r="B1320" s="3" t="s">
        <v>13</v>
      </c>
      <c r="C1320" s="3">
        <v>223669</v>
      </c>
      <c r="D1320" s="3">
        <v>38</v>
      </c>
      <c r="E1320" s="3">
        <v>311</v>
      </c>
      <c r="F1320" s="4">
        <v>2.4813699999999999E-30</v>
      </c>
      <c r="G1320" s="3">
        <v>115.881</v>
      </c>
      <c r="H1320" s="3" t="s">
        <v>2477</v>
      </c>
      <c r="I1320" s="3" t="s">
        <v>2478</v>
      </c>
      <c r="J1320" s="3" t="s">
        <v>16</v>
      </c>
      <c r="K1320" s="3" t="s">
        <v>259</v>
      </c>
      <c r="L1320" s="3" t="s">
        <v>2479</v>
      </c>
    </row>
    <row r="1321" spans="1:12" x14ac:dyDescent="0.3">
      <c r="A1321" s="3" t="s">
        <v>9034</v>
      </c>
      <c r="B1321" s="3" t="s">
        <v>25</v>
      </c>
      <c r="C1321" s="3">
        <v>412281</v>
      </c>
      <c r="D1321" s="3">
        <v>4</v>
      </c>
      <c r="E1321" s="3">
        <v>316</v>
      </c>
      <c r="F1321" s="4">
        <v>1.64562E-12</v>
      </c>
      <c r="G1321" s="3">
        <v>66.683700000000002</v>
      </c>
      <c r="H1321" s="3" t="s">
        <v>802</v>
      </c>
      <c r="I1321" s="3" t="s">
        <v>4661</v>
      </c>
      <c r="J1321" s="3" t="s">
        <v>16</v>
      </c>
      <c r="K1321" s="3" t="s">
        <v>16</v>
      </c>
      <c r="L1321" s="3" t="s">
        <v>4662</v>
      </c>
    </row>
    <row r="1322" spans="1:12" x14ac:dyDescent="0.3">
      <c r="A1322" s="3" t="s">
        <v>9035</v>
      </c>
      <c r="B1322" s="3" t="s">
        <v>13</v>
      </c>
      <c r="C1322" s="3">
        <v>224228</v>
      </c>
      <c r="D1322" s="3">
        <v>1</v>
      </c>
      <c r="E1322" s="3">
        <v>68</v>
      </c>
      <c r="F1322" s="4">
        <v>3.2348899999999999E-6</v>
      </c>
      <c r="G1322" s="3">
        <v>45.699800000000003</v>
      </c>
      <c r="H1322" s="3" t="s">
        <v>1562</v>
      </c>
      <c r="I1322" s="3" t="s">
        <v>1563</v>
      </c>
      <c r="J1322" s="3" t="s">
        <v>113</v>
      </c>
      <c r="K1322" s="3" t="s">
        <v>1564</v>
      </c>
      <c r="L1322" s="3" t="s">
        <v>1565</v>
      </c>
    </row>
    <row r="1323" spans="1:12" x14ac:dyDescent="0.3">
      <c r="A1323" s="3" t="s">
        <v>9036</v>
      </c>
      <c r="B1323" s="3" t="s">
        <v>13</v>
      </c>
      <c r="C1323" s="3">
        <v>225428</v>
      </c>
      <c r="D1323" s="3">
        <v>6</v>
      </c>
      <c r="E1323" s="3">
        <v>424</v>
      </c>
      <c r="F1323" s="3">
        <v>0</v>
      </c>
      <c r="G1323" s="3">
        <v>734.09199999999998</v>
      </c>
      <c r="H1323" s="3" t="s">
        <v>460</v>
      </c>
      <c r="I1323" s="3" t="s">
        <v>461</v>
      </c>
      <c r="J1323" s="3" t="s">
        <v>16</v>
      </c>
      <c r="K1323" s="3" t="s">
        <v>297</v>
      </c>
      <c r="L1323" s="3" t="s">
        <v>462</v>
      </c>
    </row>
    <row r="1324" spans="1:12" x14ac:dyDescent="0.3">
      <c r="A1324" s="3" t="s">
        <v>9037</v>
      </c>
      <c r="B1324" s="3" t="s">
        <v>13</v>
      </c>
      <c r="C1324" s="3">
        <v>223737</v>
      </c>
      <c r="D1324" s="3">
        <v>9</v>
      </c>
      <c r="E1324" s="3">
        <v>375</v>
      </c>
      <c r="F1324" s="4">
        <v>1.9033400000000001E-39</v>
      </c>
      <c r="G1324" s="3">
        <v>144.65700000000001</v>
      </c>
      <c r="H1324" s="3" t="s">
        <v>464</v>
      </c>
      <c r="I1324" s="3" t="s">
        <v>465</v>
      </c>
      <c r="J1324" s="3" t="s">
        <v>16</v>
      </c>
      <c r="K1324" s="3" t="s">
        <v>466</v>
      </c>
      <c r="L1324" s="3" t="s">
        <v>467</v>
      </c>
    </row>
    <row r="1325" spans="1:12" x14ac:dyDescent="0.3">
      <c r="A1325" s="3" t="s">
        <v>9038</v>
      </c>
      <c r="B1325" s="3" t="s">
        <v>25</v>
      </c>
      <c r="C1325" s="3">
        <v>412116</v>
      </c>
      <c r="D1325" s="3">
        <v>1</v>
      </c>
      <c r="E1325" s="3">
        <v>296</v>
      </c>
      <c r="F1325" s="4">
        <v>3.6989399999999998E-150</v>
      </c>
      <c r="G1325" s="3">
        <v>422.91300000000001</v>
      </c>
      <c r="H1325" s="3" t="s">
        <v>469</v>
      </c>
      <c r="I1325" s="3" t="s">
        <v>470</v>
      </c>
      <c r="J1325" s="3" t="s">
        <v>16</v>
      </c>
      <c r="K1325" s="3" t="s">
        <v>16</v>
      </c>
      <c r="L1325" s="3" t="s">
        <v>471</v>
      </c>
    </row>
    <row r="1326" spans="1:12" x14ac:dyDescent="0.3">
      <c r="A1326" s="3" t="s">
        <v>9039</v>
      </c>
      <c r="B1326" s="3" t="s">
        <v>13</v>
      </c>
      <c r="C1326" s="3">
        <v>223656</v>
      </c>
      <c r="D1326" s="3">
        <v>1</v>
      </c>
      <c r="E1326" s="3">
        <v>299</v>
      </c>
      <c r="F1326" s="4">
        <v>1.1066299999999999E-32</v>
      </c>
      <c r="G1326" s="3">
        <v>122.387</v>
      </c>
      <c r="H1326" s="3" t="s">
        <v>473</v>
      </c>
      <c r="I1326" s="3" t="s">
        <v>474</v>
      </c>
      <c r="J1326" s="3" t="s">
        <v>16</v>
      </c>
      <c r="K1326" s="3" t="s">
        <v>475</v>
      </c>
      <c r="L1326" s="3" t="s">
        <v>476</v>
      </c>
    </row>
    <row r="1327" spans="1:12" x14ac:dyDescent="0.3">
      <c r="A1327" s="3" t="s">
        <v>9040</v>
      </c>
      <c r="B1327" s="3" t="s">
        <v>13</v>
      </c>
      <c r="C1327" s="3">
        <v>223693</v>
      </c>
      <c r="D1327" s="3">
        <v>415</v>
      </c>
      <c r="E1327" s="3">
        <v>747</v>
      </c>
      <c r="F1327" s="4">
        <v>7.23795E-151</v>
      </c>
      <c r="G1327" s="3">
        <v>442.49900000000002</v>
      </c>
      <c r="H1327" s="3" t="s">
        <v>478</v>
      </c>
      <c r="I1327" s="3" t="s">
        <v>479</v>
      </c>
      <c r="J1327" s="3" t="s">
        <v>16</v>
      </c>
      <c r="K1327" s="3" t="s">
        <v>480</v>
      </c>
      <c r="L1327" s="3" t="s">
        <v>481</v>
      </c>
    </row>
    <row r="1328" spans="1:12" x14ac:dyDescent="0.3">
      <c r="A1328" s="3" t="s">
        <v>9040</v>
      </c>
      <c r="B1328" s="3" t="s">
        <v>25</v>
      </c>
      <c r="C1328" s="3">
        <v>412392</v>
      </c>
      <c r="D1328" s="3">
        <v>1</v>
      </c>
      <c r="E1328" s="3">
        <v>290</v>
      </c>
      <c r="F1328" s="4">
        <v>3.6467799999999998E-19</v>
      </c>
      <c r="G1328" s="3">
        <v>89.270700000000005</v>
      </c>
      <c r="H1328" s="3" t="s">
        <v>480</v>
      </c>
      <c r="I1328" s="3" t="s">
        <v>482</v>
      </c>
      <c r="J1328" s="3" t="s">
        <v>16</v>
      </c>
      <c r="K1328" s="3" t="s">
        <v>16</v>
      </c>
      <c r="L1328" s="3" t="s">
        <v>483</v>
      </c>
    </row>
    <row r="1329" spans="1:12" x14ac:dyDescent="0.3">
      <c r="A1329" s="3" t="s">
        <v>9041</v>
      </c>
      <c r="B1329" s="3" t="s">
        <v>13</v>
      </c>
      <c r="C1329" s="3">
        <v>224790</v>
      </c>
      <c r="D1329" s="3">
        <v>11</v>
      </c>
      <c r="E1329" s="3">
        <v>245</v>
      </c>
      <c r="F1329" s="4">
        <v>3.0534899999999998E-67</v>
      </c>
      <c r="G1329" s="3">
        <v>207.179</v>
      </c>
      <c r="H1329" s="3" t="s">
        <v>490</v>
      </c>
      <c r="I1329" s="3" t="s">
        <v>490</v>
      </c>
      <c r="J1329" s="3" t="s">
        <v>16</v>
      </c>
      <c r="K1329" s="3" t="s">
        <v>491</v>
      </c>
      <c r="L1329" s="3" t="s">
        <v>492</v>
      </c>
    </row>
    <row r="1330" spans="1:12" x14ac:dyDescent="0.3">
      <c r="A1330" s="3" t="s">
        <v>9042</v>
      </c>
      <c r="B1330" s="3" t="s">
        <v>13</v>
      </c>
      <c r="C1330" s="3">
        <v>223576</v>
      </c>
      <c r="D1330" s="3">
        <v>4</v>
      </c>
      <c r="E1330" s="3">
        <v>320</v>
      </c>
      <c r="F1330" s="4">
        <v>1.9459200000000001E-96</v>
      </c>
      <c r="G1330" s="3">
        <v>288.774</v>
      </c>
      <c r="H1330" s="3" t="s">
        <v>494</v>
      </c>
      <c r="I1330" s="3" t="s">
        <v>495</v>
      </c>
      <c r="J1330" s="3" t="s">
        <v>16</v>
      </c>
      <c r="K1330" s="3" t="s">
        <v>496</v>
      </c>
      <c r="L1330" s="3" t="s">
        <v>497</v>
      </c>
    </row>
    <row r="1331" spans="1:12" x14ac:dyDescent="0.3">
      <c r="A1331" s="3" t="s">
        <v>9043</v>
      </c>
      <c r="B1331" s="3" t="s">
        <v>13</v>
      </c>
      <c r="C1331" s="3">
        <v>225173</v>
      </c>
      <c r="D1331" s="3">
        <v>1</v>
      </c>
      <c r="E1331" s="3">
        <v>309</v>
      </c>
      <c r="F1331" s="4">
        <v>5.0508500000000003E-121</v>
      </c>
      <c r="G1331" s="3">
        <v>349.291</v>
      </c>
      <c r="H1331" s="3" t="s">
        <v>499</v>
      </c>
      <c r="I1331" s="3" t="s">
        <v>500</v>
      </c>
      <c r="J1331" s="3" t="s">
        <v>16</v>
      </c>
      <c r="K1331" s="3" t="s">
        <v>501</v>
      </c>
      <c r="L1331" s="3" t="s">
        <v>502</v>
      </c>
    </row>
    <row r="1332" spans="1:12" x14ac:dyDescent="0.3">
      <c r="A1332" s="3" t="s">
        <v>9044</v>
      </c>
      <c r="B1332" s="3" t="s">
        <v>13</v>
      </c>
      <c r="C1332" s="3">
        <v>224303</v>
      </c>
      <c r="D1332" s="3">
        <v>1</v>
      </c>
      <c r="E1332" s="3">
        <v>246</v>
      </c>
      <c r="F1332" s="4">
        <v>4.5372199999999999E-79</v>
      </c>
      <c r="G1332" s="3">
        <v>238.32</v>
      </c>
      <c r="H1332" s="3" t="s">
        <v>504</v>
      </c>
      <c r="I1332" s="3" t="s">
        <v>505</v>
      </c>
      <c r="J1332" s="3" t="s">
        <v>16</v>
      </c>
      <c r="K1332" s="3" t="s">
        <v>506</v>
      </c>
      <c r="L1332" s="3" t="s">
        <v>507</v>
      </c>
    </row>
    <row r="1333" spans="1:12" x14ac:dyDescent="0.3">
      <c r="A1333" s="3" t="s">
        <v>9045</v>
      </c>
      <c r="B1333" s="3" t="s">
        <v>13</v>
      </c>
      <c r="C1333" s="3">
        <v>223394</v>
      </c>
      <c r="D1333" s="3">
        <v>1</v>
      </c>
      <c r="E1333" s="3">
        <v>738</v>
      </c>
      <c r="F1333" s="3">
        <v>0</v>
      </c>
      <c r="G1333" s="3">
        <v>972.10900000000004</v>
      </c>
      <c r="H1333" s="3" t="s">
        <v>509</v>
      </c>
      <c r="I1333" s="3" t="s">
        <v>510</v>
      </c>
      <c r="J1333" s="3" t="s">
        <v>16</v>
      </c>
      <c r="K1333" s="3" t="s">
        <v>511</v>
      </c>
      <c r="L1333" s="3" t="s">
        <v>512</v>
      </c>
    </row>
    <row r="1334" spans="1:12" x14ac:dyDescent="0.3">
      <c r="A1334" s="3" t="s">
        <v>9046</v>
      </c>
      <c r="B1334" s="3" t="s">
        <v>13</v>
      </c>
      <c r="C1334" s="3">
        <v>224407</v>
      </c>
      <c r="D1334" s="3">
        <v>1</v>
      </c>
      <c r="E1334" s="3">
        <v>146</v>
      </c>
      <c r="F1334" s="4">
        <v>4.3889700000000001E-84</v>
      </c>
      <c r="G1334" s="3">
        <v>242.9</v>
      </c>
      <c r="H1334" s="3" t="s">
        <v>514</v>
      </c>
      <c r="I1334" s="3" t="s">
        <v>515</v>
      </c>
      <c r="J1334" s="3" t="s">
        <v>16</v>
      </c>
      <c r="K1334" s="3" t="s">
        <v>516</v>
      </c>
      <c r="L1334" s="3" t="s">
        <v>517</v>
      </c>
    </row>
    <row r="1335" spans="1:12" x14ac:dyDescent="0.3">
      <c r="A1335" s="3" t="s">
        <v>9047</v>
      </c>
      <c r="B1335" s="3" t="s">
        <v>25</v>
      </c>
      <c r="C1335" s="3">
        <v>412893</v>
      </c>
      <c r="D1335" s="3">
        <v>54</v>
      </c>
      <c r="E1335" s="3">
        <v>257</v>
      </c>
      <c r="F1335" s="4">
        <v>2.5934500000000002E-32</v>
      </c>
      <c r="G1335" s="3">
        <v>117.036</v>
      </c>
      <c r="H1335" s="3" t="s">
        <v>167</v>
      </c>
      <c r="I1335" s="3" t="s">
        <v>168</v>
      </c>
      <c r="J1335" s="3" t="s">
        <v>16</v>
      </c>
      <c r="K1335" s="3" t="s">
        <v>16</v>
      </c>
      <c r="L1335" s="3" t="s">
        <v>169</v>
      </c>
    </row>
    <row r="1336" spans="1:12" x14ac:dyDescent="0.3">
      <c r="A1336" s="3" t="s">
        <v>9048</v>
      </c>
      <c r="B1336" s="3" t="s">
        <v>13</v>
      </c>
      <c r="C1336" s="3">
        <v>223755</v>
      </c>
      <c r="D1336" s="3">
        <v>30</v>
      </c>
      <c r="E1336" s="3">
        <v>392</v>
      </c>
      <c r="F1336" s="4">
        <v>7.4656099999999999E-76</v>
      </c>
      <c r="G1336" s="3">
        <v>239.26300000000001</v>
      </c>
      <c r="H1336" s="3" t="s">
        <v>520</v>
      </c>
      <c r="I1336" s="3" t="s">
        <v>521</v>
      </c>
      <c r="J1336" s="3" t="s">
        <v>16</v>
      </c>
      <c r="K1336" s="3" t="s">
        <v>522</v>
      </c>
      <c r="L1336" s="3" t="s">
        <v>523</v>
      </c>
    </row>
    <row r="1337" spans="1:12" x14ac:dyDescent="0.3">
      <c r="A1337" s="3" t="s">
        <v>9049</v>
      </c>
      <c r="B1337" s="3" t="s">
        <v>13</v>
      </c>
      <c r="C1337" s="3">
        <v>223633</v>
      </c>
      <c r="D1337" s="3">
        <v>1</v>
      </c>
      <c r="E1337" s="3">
        <v>292</v>
      </c>
      <c r="F1337" s="4">
        <v>4.6779899999999997E-75</v>
      </c>
      <c r="G1337" s="3">
        <v>231.292</v>
      </c>
      <c r="H1337" s="3" t="s">
        <v>525</v>
      </c>
      <c r="I1337" s="3" t="s">
        <v>526</v>
      </c>
      <c r="J1337" s="3" t="s">
        <v>16</v>
      </c>
      <c r="K1337" s="3" t="s">
        <v>527</v>
      </c>
      <c r="L1337" s="3" t="s">
        <v>528</v>
      </c>
    </row>
    <row r="1338" spans="1:12" x14ac:dyDescent="0.3">
      <c r="A1338" s="3" t="s">
        <v>9050</v>
      </c>
      <c r="B1338" s="3" t="s">
        <v>13</v>
      </c>
      <c r="C1338" s="3">
        <v>226645</v>
      </c>
      <c r="D1338" s="3">
        <v>11</v>
      </c>
      <c r="E1338" s="3">
        <v>305</v>
      </c>
      <c r="F1338" s="4">
        <v>8.4884900000000005E-65</v>
      </c>
      <c r="G1338" s="3">
        <v>206.714</v>
      </c>
      <c r="H1338" s="3" t="s">
        <v>530</v>
      </c>
      <c r="I1338" s="3" t="s">
        <v>531</v>
      </c>
      <c r="J1338" s="3" t="s">
        <v>16</v>
      </c>
      <c r="K1338" s="3" t="s">
        <v>527</v>
      </c>
      <c r="L1338" s="3" t="s">
        <v>532</v>
      </c>
    </row>
    <row r="1339" spans="1:12" x14ac:dyDescent="0.3">
      <c r="A1339" s="3" t="s">
        <v>9051</v>
      </c>
      <c r="B1339" s="3" t="s">
        <v>13</v>
      </c>
      <c r="C1339" s="3">
        <v>223488</v>
      </c>
      <c r="D1339" s="3">
        <v>1</v>
      </c>
      <c r="E1339" s="3">
        <v>252</v>
      </c>
      <c r="F1339" s="4">
        <v>1.94819E-129</v>
      </c>
      <c r="G1339" s="3">
        <v>366.12700000000001</v>
      </c>
      <c r="H1339" s="3" t="s">
        <v>534</v>
      </c>
      <c r="I1339" s="3" t="s">
        <v>535</v>
      </c>
      <c r="J1339" s="3" t="s">
        <v>16</v>
      </c>
      <c r="K1339" s="3" t="s">
        <v>536</v>
      </c>
      <c r="L1339" s="3" t="s">
        <v>537</v>
      </c>
    </row>
    <row r="1340" spans="1:12" x14ac:dyDescent="0.3">
      <c r="A1340" s="3" t="s">
        <v>9052</v>
      </c>
      <c r="B1340" s="3" t="s">
        <v>13</v>
      </c>
      <c r="C1340" s="3">
        <v>223487</v>
      </c>
      <c r="D1340" s="3">
        <v>1</v>
      </c>
      <c r="E1340" s="3">
        <v>234</v>
      </c>
      <c r="F1340" s="4">
        <v>3.6917500000000002E-134</v>
      </c>
      <c r="G1340" s="3">
        <v>376.81</v>
      </c>
      <c r="H1340" s="3" t="s">
        <v>539</v>
      </c>
      <c r="I1340" s="3" t="s">
        <v>540</v>
      </c>
      <c r="J1340" s="3" t="s">
        <v>16</v>
      </c>
      <c r="K1340" s="3" t="s">
        <v>541</v>
      </c>
      <c r="L1340" s="3" t="s">
        <v>537</v>
      </c>
    </row>
    <row r="1341" spans="1:12" x14ac:dyDescent="0.3">
      <c r="A1341" s="3" t="s">
        <v>9053</v>
      </c>
      <c r="B1341" s="3" t="s">
        <v>13</v>
      </c>
      <c r="C1341" s="3">
        <v>223591</v>
      </c>
      <c r="D1341" s="3">
        <v>3</v>
      </c>
      <c r="E1341" s="3">
        <v>127</v>
      </c>
      <c r="F1341" s="4">
        <v>2.88707E-23</v>
      </c>
      <c r="G1341" s="3">
        <v>90.223200000000006</v>
      </c>
      <c r="H1341" s="3" t="s">
        <v>543</v>
      </c>
      <c r="I1341" s="3" t="s">
        <v>544</v>
      </c>
      <c r="J1341" s="3" t="s">
        <v>16</v>
      </c>
      <c r="K1341" s="3" t="s">
        <v>545</v>
      </c>
      <c r="L1341" s="3" t="s">
        <v>546</v>
      </c>
    </row>
    <row r="1342" spans="1:12" x14ac:dyDescent="0.3">
      <c r="A1342" s="3" t="s">
        <v>9054</v>
      </c>
      <c r="B1342" s="3" t="s">
        <v>13</v>
      </c>
      <c r="C1342" s="3">
        <v>223127</v>
      </c>
      <c r="D1342" s="3">
        <v>2</v>
      </c>
      <c r="E1342" s="3">
        <v>149</v>
      </c>
      <c r="F1342" s="4">
        <v>5.3780799999999999E-88</v>
      </c>
      <c r="G1342" s="3">
        <v>253.27600000000001</v>
      </c>
      <c r="H1342" s="3" t="s">
        <v>553</v>
      </c>
      <c r="I1342" s="3" t="s">
        <v>554</v>
      </c>
      <c r="J1342" s="3" t="s">
        <v>16</v>
      </c>
      <c r="K1342" s="3" t="s">
        <v>555</v>
      </c>
      <c r="L1342" s="3" t="s">
        <v>556</v>
      </c>
    </row>
    <row r="1343" spans="1:12" x14ac:dyDescent="0.3">
      <c r="A1343" s="3" t="s">
        <v>9055</v>
      </c>
      <c r="B1343" s="3" t="s">
        <v>13</v>
      </c>
      <c r="C1343" s="3">
        <v>224163</v>
      </c>
      <c r="D1343" s="3">
        <v>2</v>
      </c>
      <c r="E1343" s="3">
        <v>307</v>
      </c>
      <c r="F1343" s="3">
        <v>0</v>
      </c>
      <c r="G1343" s="3">
        <v>541.14300000000003</v>
      </c>
      <c r="H1343" s="3" t="s">
        <v>572</v>
      </c>
      <c r="I1343" s="3" t="s">
        <v>573</v>
      </c>
      <c r="J1343" s="3" t="s">
        <v>16</v>
      </c>
      <c r="K1343" s="3" t="s">
        <v>574</v>
      </c>
      <c r="L1343" s="3" t="s">
        <v>575</v>
      </c>
    </row>
    <row r="1344" spans="1:12" x14ac:dyDescent="0.3">
      <c r="A1344" s="3" t="s">
        <v>9056</v>
      </c>
      <c r="B1344" s="3" t="s">
        <v>25</v>
      </c>
      <c r="C1344" s="3">
        <v>418430</v>
      </c>
      <c r="D1344" s="3">
        <v>12</v>
      </c>
      <c r="E1344" s="3">
        <v>93</v>
      </c>
      <c r="F1344" s="3">
        <v>2.3596699999999999E-3</v>
      </c>
      <c r="G1344" s="3">
        <v>37.569699999999997</v>
      </c>
      <c r="H1344" s="3" t="s">
        <v>501</v>
      </c>
      <c r="I1344" s="3" t="s">
        <v>577</v>
      </c>
      <c r="J1344" s="3" t="s">
        <v>113</v>
      </c>
      <c r="K1344" s="3" t="s">
        <v>16</v>
      </c>
      <c r="L1344" s="3" t="s">
        <v>578</v>
      </c>
    </row>
    <row r="1345" spans="1:12" x14ac:dyDescent="0.3">
      <c r="A1345" s="3" t="s">
        <v>9057</v>
      </c>
      <c r="B1345" s="3" t="s">
        <v>25</v>
      </c>
      <c r="C1345" s="3">
        <v>223880</v>
      </c>
      <c r="D1345" s="3">
        <v>256</v>
      </c>
      <c r="E1345" s="3">
        <v>367</v>
      </c>
      <c r="F1345" s="3">
        <v>1.03502E-3</v>
      </c>
      <c r="G1345" s="3">
        <v>40.1541</v>
      </c>
      <c r="H1345" s="3" t="s">
        <v>3240</v>
      </c>
      <c r="I1345" s="3" t="s">
        <v>3241</v>
      </c>
      <c r="J1345" s="3" t="s">
        <v>113</v>
      </c>
      <c r="K1345" s="3" t="s">
        <v>16</v>
      </c>
      <c r="L1345" s="3" t="s">
        <v>3242</v>
      </c>
    </row>
    <row r="1346" spans="1:12" x14ac:dyDescent="0.3">
      <c r="A1346" s="3" t="s">
        <v>9058</v>
      </c>
      <c r="B1346" s="3" t="s">
        <v>13</v>
      </c>
      <c r="C1346" s="3">
        <v>224235</v>
      </c>
      <c r="D1346" s="3">
        <v>4</v>
      </c>
      <c r="E1346" s="3">
        <v>304</v>
      </c>
      <c r="F1346" s="4">
        <v>5.59651E-82</v>
      </c>
      <c r="G1346" s="3">
        <v>250.03299999999999</v>
      </c>
      <c r="H1346" s="3" t="s">
        <v>585</v>
      </c>
      <c r="I1346" s="3" t="s">
        <v>586</v>
      </c>
      <c r="J1346" s="3" t="s">
        <v>16</v>
      </c>
      <c r="K1346" s="3" t="s">
        <v>587</v>
      </c>
      <c r="L1346" s="3" t="s">
        <v>588</v>
      </c>
    </row>
    <row r="1347" spans="1:12" x14ac:dyDescent="0.3">
      <c r="A1347" s="3" t="s">
        <v>9059</v>
      </c>
      <c r="B1347" s="3" t="s">
        <v>25</v>
      </c>
      <c r="C1347" s="3">
        <v>226453</v>
      </c>
      <c r="D1347" s="3">
        <v>1</v>
      </c>
      <c r="E1347" s="3">
        <v>229</v>
      </c>
      <c r="F1347" s="4">
        <v>6.2868800000000002E-52</v>
      </c>
      <c r="G1347" s="3">
        <v>169.072</v>
      </c>
      <c r="H1347" s="3" t="s">
        <v>590</v>
      </c>
      <c r="I1347" s="3" t="s">
        <v>591</v>
      </c>
      <c r="J1347" s="3" t="s">
        <v>16</v>
      </c>
      <c r="K1347" s="3" t="s">
        <v>16</v>
      </c>
      <c r="L1347" s="3" t="s">
        <v>592</v>
      </c>
    </row>
    <row r="1348" spans="1:12" x14ac:dyDescent="0.3">
      <c r="A1348" s="3" t="s">
        <v>9060</v>
      </c>
      <c r="B1348" s="3" t="s">
        <v>13</v>
      </c>
      <c r="C1348" s="3">
        <v>223563</v>
      </c>
      <c r="D1348" s="3">
        <v>25</v>
      </c>
      <c r="E1348" s="3">
        <v>232</v>
      </c>
      <c r="F1348" s="4">
        <v>3.5729400000000002E-62</v>
      </c>
      <c r="G1348" s="3">
        <v>194.94300000000001</v>
      </c>
      <c r="H1348" s="3" t="s">
        <v>594</v>
      </c>
      <c r="I1348" s="3" t="s">
        <v>595</v>
      </c>
      <c r="J1348" s="3" t="s">
        <v>16</v>
      </c>
      <c r="K1348" s="3" t="s">
        <v>596</v>
      </c>
      <c r="L1348" s="3" t="s">
        <v>597</v>
      </c>
    </row>
    <row r="1349" spans="1:12" x14ac:dyDescent="0.3">
      <c r="A1349" s="3" t="s">
        <v>9061</v>
      </c>
      <c r="B1349" s="3" t="s">
        <v>25</v>
      </c>
      <c r="C1349" s="3">
        <v>419967</v>
      </c>
      <c r="D1349" s="3">
        <v>4</v>
      </c>
      <c r="E1349" s="3">
        <v>259</v>
      </c>
      <c r="F1349" s="4">
        <v>1.26912E-84</v>
      </c>
      <c r="G1349" s="3">
        <v>253.11</v>
      </c>
      <c r="H1349" s="3" t="s">
        <v>599</v>
      </c>
      <c r="I1349" s="3" t="s">
        <v>600</v>
      </c>
      <c r="J1349" s="3" t="s">
        <v>16</v>
      </c>
      <c r="K1349" s="3" t="s">
        <v>16</v>
      </c>
      <c r="L1349" s="3" t="s">
        <v>601</v>
      </c>
    </row>
    <row r="1350" spans="1:12" x14ac:dyDescent="0.3">
      <c r="A1350" s="3" t="s">
        <v>9062</v>
      </c>
      <c r="B1350" s="3" t="s">
        <v>13</v>
      </c>
      <c r="C1350" s="3">
        <v>225059</v>
      </c>
      <c r="D1350" s="3">
        <v>10</v>
      </c>
      <c r="E1350" s="3">
        <v>230</v>
      </c>
      <c r="F1350" s="4">
        <v>1.8128699999999999E-89</v>
      </c>
      <c r="G1350" s="3">
        <v>262.94299999999998</v>
      </c>
      <c r="H1350" s="3" t="s">
        <v>603</v>
      </c>
      <c r="I1350" s="3" t="s">
        <v>604</v>
      </c>
      <c r="J1350" s="3" t="s">
        <v>16</v>
      </c>
      <c r="K1350" s="3" t="s">
        <v>605</v>
      </c>
      <c r="L1350" s="3" t="s">
        <v>606</v>
      </c>
    </row>
    <row r="1351" spans="1:12" x14ac:dyDescent="0.3">
      <c r="A1351" s="3" t="s">
        <v>9063</v>
      </c>
      <c r="B1351" s="3" t="s">
        <v>25</v>
      </c>
      <c r="C1351" s="3">
        <v>226297</v>
      </c>
      <c r="D1351" s="3">
        <v>1</v>
      </c>
      <c r="E1351" s="3">
        <v>102</v>
      </c>
      <c r="F1351" s="4">
        <v>6.0961599999999996E-16</v>
      </c>
      <c r="G1351" s="3">
        <v>75.941500000000005</v>
      </c>
      <c r="H1351" s="3" t="s">
        <v>9064</v>
      </c>
      <c r="I1351" s="3" t="s">
        <v>9065</v>
      </c>
      <c r="J1351" s="3" t="s">
        <v>74</v>
      </c>
      <c r="K1351" s="3" t="s">
        <v>16</v>
      </c>
      <c r="L1351" s="3" t="s">
        <v>9066</v>
      </c>
    </row>
    <row r="1352" spans="1:12" x14ac:dyDescent="0.3">
      <c r="A1352" s="3" t="s">
        <v>9067</v>
      </c>
      <c r="B1352" s="3" t="s">
        <v>25</v>
      </c>
      <c r="C1352" s="3">
        <v>415824</v>
      </c>
      <c r="D1352" s="3">
        <v>1</v>
      </c>
      <c r="E1352" s="3">
        <v>339</v>
      </c>
      <c r="F1352" s="4">
        <v>3.3052300000000001E-11</v>
      </c>
      <c r="G1352" s="3">
        <v>64.002099999999999</v>
      </c>
      <c r="H1352" s="3" t="s">
        <v>852</v>
      </c>
      <c r="I1352" s="3" t="s">
        <v>6040</v>
      </c>
      <c r="J1352" s="3" t="s">
        <v>16</v>
      </c>
      <c r="K1352" s="3" t="s">
        <v>16</v>
      </c>
      <c r="L1352" s="3" t="s">
        <v>6041</v>
      </c>
    </row>
    <row r="1353" spans="1:12" x14ac:dyDescent="0.3">
      <c r="A1353" s="3" t="s">
        <v>9068</v>
      </c>
      <c r="B1353" s="3" t="s">
        <v>13</v>
      </c>
      <c r="C1353" s="3">
        <v>225153</v>
      </c>
      <c r="D1353" s="3">
        <v>8</v>
      </c>
      <c r="E1353" s="3">
        <v>433</v>
      </c>
      <c r="F1353" s="4">
        <v>5.2060600000000001E-20</v>
      </c>
      <c r="G1353" s="3">
        <v>92.508200000000002</v>
      </c>
      <c r="H1353" s="3" t="s">
        <v>54</v>
      </c>
      <c r="I1353" s="3" t="s">
        <v>55</v>
      </c>
      <c r="J1353" s="3" t="s">
        <v>16</v>
      </c>
      <c r="K1353" s="3" t="s">
        <v>56</v>
      </c>
      <c r="L1353" s="3" t="s">
        <v>57</v>
      </c>
    </row>
    <row r="1354" spans="1:12" x14ac:dyDescent="0.3">
      <c r="A1354" s="3" t="s">
        <v>9069</v>
      </c>
      <c r="B1354" s="3" t="s">
        <v>13</v>
      </c>
      <c r="C1354" s="3">
        <v>223936</v>
      </c>
      <c r="D1354" s="3">
        <v>1</v>
      </c>
      <c r="E1354" s="3">
        <v>388</v>
      </c>
      <c r="F1354" s="4">
        <v>1.6662999999999999E-159</v>
      </c>
      <c r="G1354" s="3">
        <v>454.34800000000001</v>
      </c>
      <c r="H1354" s="3" t="s">
        <v>9070</v>
      </c>
      <c r="I1354" s="3" t="s">
        <v>9071</v>
      </c>
      <c r="J1354" s="3" t="s">
        <v>16</v>
      </c>
      <c r="K1354" s="3" t="s">
        <v>621</v>
      </c>
      <c r="L1354" s="3" t="s">
        <v>9072</v>
      </c>
    </row>
    <row r="1355" spans="1:12" x14ac:dyDescent="0.3">
      <c r="A1355" s="3" t="s">
        <v>9073</v>
      </c>
      <c r="B1355" s="3" t="s">
        <v>25</v>
      </c>
      <c r="C1355" s="3">
        <v>413137</v>
      </c>
      <c r="D1355" s="3">
        <v>42</v>
      </c>
      <c r="E1355" s="3">
        <v>180</v>
      </c>
      <c r="F1355" s="3">
        <v>3.40457E-3</v>
      </c>
      <c r="G1355" s="3">
        <v>36.954300000000003</v>
      </c>
      <c r="H1355" s="3" t="s">
        <v>4258</v>
      </c>
      <c r="I1355" s="3" t="s">
        <v>4259</v>
      </c>
      <c r="J1355" s="3" t="s">
        <v>113</v>
      </c>
      <c r="K1355" s="3" t="s">
        <v>16</v>
      </c>
      <c r="L1355" s="3" t="s">
        <v>4260</v>
      </c>
    </row>
    <row r="1356" spans="1:12" x14ac:dyDescent="0.3">
      <c r="A1356" s="3" t="s">
        <v>9074</v>
      </c>
      <c r="B1356" s="3" t="s">
        <v>13</v>
      </c>
      <c r="C1356" s="3">
        <v>224012</v>
      </c>
      <c r="D1356" s="3">
        <v>1</v>
      </c>
      <c r="E1356" s="3">
        <v>328</v>
      </c>
      <c r="F1356" s="3">
        <v>0</v>
      </c>
      <c r="G1356" s="3">
        <v>544.46199999999999</v>
      </c>
      <c r="H1356" s="3" t="s">
        <v>619</v>
      </c>
      <c r="I1356" s="3" t="s">
        <v>620</v>
      </c>
      <c r="J1356" s="3" t="s">
        <v>16</v>
      </c>
      <c r="K1356" s="3" t="s">
        <v>621</v>
      </c>
      <c r="L1356" s="3" t="s">
        <v>622</v>
      </c>
    </row>
    <row r="1357" spans="1:12" x14ac:dyDescent="0.3">
      <c r="A1357" s="3" t="s">
        <v>9075</v>
      </c>
      <c r="B1357" s="3" t="s">
        <v>25</v>
      </c>
      <c r="C1357" s="3">
        <v>226451</v>
      </c>
      <c r="D1357" s="3">
        <v>34</v>
      </c>
      <c r="E1357" s="3">
        <v>162</v>
      </c>
      <c r="F1357" s="4">
        <v>9.5481499999999991E-19</v>
      </c>
      <c r="G1357" s="3">
        <v>80.968699999999998</v>
      </c>
      <c r="H1357" s="3" t="s">
        <v>611</v>
      </c>
      <c r="I1357" s="3" t="s">
        <v>612</v>
      </c>
      <c r="J1357" s="3" t="s">
        <v>99</v>
      </c>
      <c r="K1357" s="3" t="s">
        <v>16</v>
      </c>
      <c r="L1357" s="3" t="s">
        <v>613</v>
      </c>
    </row>
    <row r="1358" spans="1:12" x14ac:dyDescent="0.3">
      <c r="A1358" s="3" t="s">
        <v>9076</v>
      </c>
      <c r="B1358" s="3" t="s">
        <v>13</v>
      </c>
      <c r="C1358" s="3">
        <v>224282</v>
      </c>
      <c r="D1358" s="3">
        <v>1</v>
      </c>
      <c r="E1358" s="3">
        <v>357</v>
      </c>
      <c r="F1358" s="4">
        <v>1.65723E-149</v>
      </c>
      <c r="G1358" s="3">
        <v>425.47800000000001</v>
      </c>
      <c r="H1358" s="3" t="s">
        <v>624</v>
      </c>
      <c r="I1358" s="3" t="s">
        <v>625</v>
      </c>
      <c r="J1358" s="3" t="s">
        <v>16</v>
      </c>
      <c r="K1358" s="3" t="s">
        <v>626</v>
      </c>
      <c r="L1358" s="3" t="s">
        <v>627</v>
      </c>
    </row>
    <row r="1359" spans="1:12" x14ac:dyDescent="0.3">
      <c r="A1359" s="3" t="s">
        <v>9077</v>
      </c>
      <c r="B1359" s="3" t="s">
        <v>13</v>
      </c>
      <c r="C1359" s="3">
        <v>224247</v>
      </c>
      <c r="D1359" s="3">
        <v>15</v>
      </c>
      <c r="E1359" s="3">
        <v>721</v>
      </c>
      <c r="F1359" s="3">
        <v>0</v>
      </c>
      <c r="G1359" s="3">
        <v>949.48400000000004</v>
      </c>
      <c r="H1359" s="3" t="s">
        <v>629</v>
      </c>
      <c r="I1359" s="3" t="s">
        <v>630</v>
      </c>
      <c r="J1359" s="3" t="s">
        <v>16</v>
      </c>
      <c r="K1359" s="3" t="s">
        <v>631</v>
      </c>
      <c r="L1359" s="3" t="s">
        <v>632</v>
      </c>
    </row>
    <row r="1360" spans="1:12" x14ac:dyDescent="0.3">
      <c r="A1360" s="3" t="s">
        <v>9078</v>
      </c>
      <c r="B1360" s="3" t="s">
        <v>13</v>
      </c>
      <c r="C1360" s="3">
        <v>223675</v>
      </c>
      <c r="D1360" s="3">
        <v>16</v>
      </c>
      <c r="E1360" s="3">
        <v>189</v>
      </c>
      <c r="F1360" s="4">
        <v>9.9518100000000007E-41</v>
      </c>
      <c r="G1360" s="3">
        <v>137.13200000000001</v>
      </c>
      <c r="H1360" s="3" t="s">
        <v>634</v>
      </c>
      <c r="I1360" s="3" t="s">
        <v>635</v>
      </c>
      <c r="J1360" s="3" t="s">
        <v>16</v>
      </c>
      <c r="K1360" s="3" t="s">
        <v>636</v>
      </c>
      <c r="L1360" s="3" t="s">
        <v>637</v>
      </c>
    </row>
    <row r="1361" spans="1:12" x14ac:dyDescent="0.3">
      <c r="A1361" s="3" t="s">
        <v>9079</v>
      </c>
      <c r="B1361" s="3" t="s">
        <v>25</v>
      </c>
      <c r="C1361" s="3">
        <v>226118</v>
      </c>
      <c r="D1361" s="3">
        <v>1</v>
      </c>
      <c r="E1361" s="3">
        <v>626</v>
      </c>
      <c r="F1361" s="3">
        <v>0</v>
      </c>
      <c r="G1361" s="3">
        <v>709.18899999999996</v>
      </c>
      <c r="H1361" s="3" t="s">
        <v>643</v>
      </c>
      <c r="I1361" s="3" t="s">
        <v>644</v>
      </c>
      <c r="J1361" s="3" t="s">
        <v>16</v>
      </c>
      <c r="K1361" s="3" t="s">
        <v>16</v>
      </c>
      <c r="L1361" s="3" t="s">
        <v>645</v>
      </c>
    </row>
    <row r="1362" spans="1:12" x14ac:dyDescent="0.3">
      <c r="A1362" s="3" t="s">
        <v>9080</v>
      </c>
      <c r="B1362" s="3" t="s">
        <v>13</v>
      </c>
      <c r="C1362" s="3">
        <v>223656</v>
      </c>
      <c r="D1362" s="3">
        <v>1</v>
      </c>
      <c r="E1362" s="3">
        <v>228</v>
      </c>
      <c r="F1362" s="4">
        <v>7.3554399999999996E-33</v>
      </c>
      <c r="G1362" s="3">
        <v>121.617</v>
      </c>
      <c r="H1362" s="3" t="s">
        <v>473</v>
      </c>
      <c r="I1362" s="3" t="s">
        <v>474</v>
      </c>
      <c r="J1362" s="3" t="s">
        <v>16</v>
      </c>
      <c r="K1362" s="3" t="s">
        <v>475</v>
      </c>
      <c r="L1362" s="3" t="s">
        <v>476</v>
      </c>
    </row>
    <row r="1363" spans="1:12" x14ac:dyDescent="0.3">
      <c r="A1363" s="3" t="s">
        <v>9081</v>
      </c>
      <c r="B1363" s="3" t="s">
        <v>13</v>
      </c>
      <c r="C1363" s="3">
        <v>224194</v>
      </c>
      <c r="D1363" s="3">
        <v>8</v>
      </c>
      <c r="E1363" s="3">
        <v>319</v>
      </c>
      <c r="F1363" s="4">
        <v>5.1871000000000003E-33</v>
      </c>
      <c r="G1363" s="3">
        <v>124.35599999999999</v>
      </c>
      <c r="H1363" s="3" t="s">
        <v>652</v>
      </c>
      <c r="I1363" s="3" t="s">
        <v>653</v>
      </c>
      <c r="J1363" s="3" t="s">
        <v>16</v>
      </c>
      <c r="K1363" s="3" t="s">
        <v>654</v>
      </c>
      <c r="L1363" s="3" t="s">
        <v>655</v>
      </c>
    </row>
    <row r="1364" spans="1:12" x14ac:dyDescent="0.3">
      <c r="A1364" s="3" t="s">
        <v>9082</v>
      </c>
      <c r="B1364" s="3" t="s">
        <v>13</v>
      </c>
      <c r="C1364" s="3">
        <v>223163</v>
      </c>
      <c r="D1364" s="3">
        <v>3</v>
      </c>
      <c r="E1364" s="3">
        <v>1146</v>
      </c>
      <c r="F1364" s="3">
        <v>0</v>
      </c>
      <c r="G1364" s="3">
        <v>1617.25</v>
      </c>
      <c r="H1364" s="3" t="s">
        <v>657</v>
      </c>
      <c r="I1364" s="3" t="s">
        <v>658</v>
      </c>
      <c r="J1364" s="3" t="s">
        <v>16</v>
      </c>
      <c r="K1364" s="3" t="s">
        <v>659</v>
      </c>
      <c r="L1364" s="3" t="s">
        <v>660</v>
      </c>
    </row>
    <row r="1365" spans="1:12" x14ac:dyDescent="0.3">
      <c r="A1365" s="3" t="s">
        <v>9083</v>
      </c>
      <c r="B1365" s="3" t="s">
        <v>13</v>
      </c>
      <c r="C1365" s="3">
        <v>223164</v>
      </c>
      <c r="D1365" s="3">
        <v>4</v>
      </c>
      <c r="E1365" s="3">
        <v>857</v>
      </c>
      <c r="F1365" s="3">
        <v>0</v>
      </c>
      <c r="G1365" s="3">
        <v>997.13300000000004</v>
      </c>
      <c r="H1365" s="3" t="s">
        <v>662</v>
      </c>
      <c r="I1365" s="3" t="s">
        <v>663</v>
      </c>
      <c r="J1365" s="3" t="s">
        <v>16</v>
      </c>
      <c r="K1365" s="3" t="s">
        <v>664</v>
      </c>
      <c r="L1365" s="3" t="s">
        <v>665</v>
      </c>
    </row>
    <row r="1366" spans="1:12" x14ac:dyDescent="0.3">
      <c r="A1366" s="3" t="s">
        <v>9083</v>
      </c>
      <c r="B1366" s="3" t="s">
        <v>25</v>
      </c>
      <c r="C1366" s="3">
        <v>223164</v>
      </c>
      <c r="D1366" s="3">
        <v>916</v>
      </c>
      <c r="E1366" s="3">
        <v>1179</v>
      </c>
      <c r="F1366" s="4">
        <v>3.4038299999999999E-10</v>
      </c>
      <c r="G1366" s="3">
        <v>64.565100000000001</v>
      </c>
      <c r="H1366" s="3" t="s">
        <v>664</v>
      </c>
      <c r="I1366" s="3" t="s">
        <v>666</v>
      </c>
      <c r="J1366" s="3" t="s">
        <v>99</v>
      </c>
      <c r="K1366" s="3" t="s">
        <v>16</v>
      </c>
      <c r="L1366" s="3" t="s">
        <v>665</v>
      </c>
    </row>
    <row r="1367" spans="1:12" x14ac:dyDescent="0.3">
      <c r="A1367" s="3" t="s">
        <v>9084</v>
      </c>
      <c r="B1367" s="3" t="s">
        <v>25</v>
      </c>
      <c r="C1367" s="3">
        <v>331736</v>
      </c>
      <c r="D1367" s="3">
        <v>5</v>
      </c>
      <c r="E1367" s="3">
        <v>294</v>
      </c>
      <c r="F1367" s="4">
        <v>3.1089699999999999E-75</v>
      </c>
      <c r="G1367" s="3">
        <v>231.45099999999999</v>
      </c>
      <c r="H1367" s="3" t="s">
        <v>668</v>
      </c>
      <c r="I1367" s="3" t="s">
        <v>669</v>
      </c>
      <c r="J1367" s="3" t="s">
        <v>16</v>
      </c>
      <c r="K1367" s="3" t="s">
        <v>16</v>
      </c>
      <c r="L1367" s="3" t="s">
        <v>670</v>
      </c>
    </row>
    <row r="1368" spans="1:12" x14ac:dyDescent="0.3">
      <c r="A1368" s="3" t="s">
        <v>9085</v>
      </c>
      <c r="B1368" s="3" t="s">
        <v>13</v>
      </c>
      <c r="C1368" s="3">
        <v>223420</v>
      </c>
      <c r="D1368" s="3">
        <v>10</v>
      </c>
      <c r="E1368" s="3">
        <v>381</v>
      </c>
      <c r="F1368" s="3">
        <v>0</v>
      </c>
      <c r="G1368" s="3">
        <v>635.45600000000002</v>
      </c>
      <c r="H1368" s="3" t="s">
        <v>672</v>
      </c>
      <c r="I1368" s="3" t="s">
        <v>673</v>
      </c>
      <c r="J1368" s="3" t="s">
        <v>16</v>
      </c>
      <c r="K1368" s="3" t="s">
        <v>674</v>
      </c>
      <c r="L1368" s="3" t="s">
        <v>675</v>
      </c>
    </row>
    <row r="1369" spans="1:12" x14ac:dyDescent="0.3">
      <c r="A1369" s="3" t="s">
        <v>9086</v>
      </c>
      <c r="B1369" s="3" t="s">
        <v>13</v>
      </c>
      <c r="C1369" s="3">
        <v>224775</v>
      </c>
      <c r="D1369" s="3">
        <v>1</v>
      </c>
      <c r="E1369" s="3">
        <v>88</v>
      </c>
      <c r="F1369" s="4">
        <v>2.6287100000000001E-20</v>
      </c>
      <c r="G1369" s="3">
        <v>79.598299999999995</v>
      </c>
      <c r="H1369" s="3" t="s">
        <v>677</v>
      </c>
      <c r="I1369" s="3" t="s">
        <v>678</v>
      </c>
      <c r="J1369" s="3" t="s">
        <v>16</v>
      </c>
      <c r="K1369" s="3" t="s">
        <v>679</v>
      </c>
      <c r="L1369" s="3" t="s">
        <v>680</v>
      </c>
    </row>
    <row r="1370" spans="1:12" x14ac:dyDescent="0.3">
      <c r="A1370" s="3" t="s">
        <v>9087</v>
      </c>
      <c r="B1370" s="3" t="s">
        <v>13</v>
      </c>
      <c r="C1370" s="3">
        <v>223099</v>
      </c>
      <c r="D1370" s="3">
        <v>1</v>
      </c>
      <c r="E1370" s="3">
        <v>248</v>
      </c>
      <c r="F1370" s="4">
        <v>5.8266899999999998E-119</v>
      </c>
      <c r="G1370" s="3">
        <v>339.26400000000001</v>
      </c>
      <c r="H1370" s="3" t="s">
        <v>682</v>
      </c>
      <c r="I1370" s="3" t="s">
        <v>683</v>
      </c>
      <c r="J1370" s="3" t="s">
        <v>16</v>
      </c>
      <c r="K1370" s="3" t="s">
        <v>684</v>
      </c>
      <c r="L1370" s="3" t="s">
        <v>685</v>
      </c>
    </row>
    <row r="1371" spans="1:12" x14ac:dyDescent="0.3">
      <c r="A1371" s="3" t="s">
        <v>9088</v>
      </c>
      <c r="B1371" s="3" t="s">
        <v>13</v>
      </c>
      <c r="C1371" s="3">
        <v>223648</v>
      </c>
      <c r="D1371" s="3">
        <v>1</v>
      </c>
      <c r="E1371" s="3">
        <v>264</v>
      </c>
      <c r="F1371" s="4">
        <v>1.36919E-57</v>
      </c>
      <c r="G1371" s="3">
        <v>184.44200000000001</v>
      </c>
      <c r="H1371" s="3" t="s">
        <v>687</v>
      </c>
      <c r="I1371" s="3" t="s">
        <v>688</v>
      </c>
      <c r="J1371" s="3" t="s">
        <v>16</v>
      </c>
      <c r="K1371" s="3" t="s">
        <v>689</v>
      </c>
      <c r="L1371" s="3" t="s">
        <v>690</v>
      </c>
    </row>
    <row r="1372" spans="1:12" x14ac:dyDescent="0.3">
      <c r="A1372" s="3" t="s">
        <v>9089</v>
      </c>
      <c r="B1372" s="3" t="s">
        <v>13</v>
      </c>
      <c r="C1372" s="3">
        <v>223814</v>
      </c>
      <c r="D1372" s="3">
        <v>1</v>
      </c>
      <c r="E1372" s="3">
        <v>380</v>
      </c>
      <c r="F1372" s="4">
        <v>3.6794700000000003E-175</v>
      </c>
      <c r="G1372" s="3">
        <v>492.88200000000001</v>
      </c>
      <c r="H1372" s="3" t="s">
        <v>692</v>
      </c>
      <c r="I1372" s="3" t="s">
        <v>693</v>
      </c>
      <c r="J1372" s="3" t="s">
        <v>16</v>
      </c>
      <c r="K1372" s="3" t="s">
        <v>694</v>
      </c>
      <c r="L1372" s="3" t="s">
        <v>695</v>
      </c>
    </row>
    <row r="1373" spans="1:12" x14ac:dyDescent="0.3">
      <c r="A1373" s="3" t="s">
        <v>9090</v>
      </c>
      <c r="B1373" s="3" t="s">
        <v>13</v>
      </c>
      <c r="C1373" s="3">
        <v>223821</v>
      </c>
      <c r="D1373" s="3">
        <v>6</v>
      </c>
      <c r="E1373" s="3">
        <v>417</v>
      </c>
      <c r="F1373" s="4">
        <v>2.0053200000000001E-64</v>
      </c>
      <c r="G1373" s="3">
        <v>210.827</v>
      </c>
      <c r="H1373" s="3" t="s">
        <v>697</v>
      </c>
      <c r="I1373" s="3" t="s">
        <v>698</v>
      </c>
      <c r="J1373" s="3" t="s">
        <v>16</v>
      </c>
      <c r="K1373" s="3" t="s">
        <v>699</v>
      </c>
      <c r="L1373" s="3" t="s">
        <v>700</v>
      </c>
    </row>
    <row r="1374" spans="1:12" x14ac:dyDescent="0.3">
      <c r="A1374" s="3" t="s">
        <v>9091</v>
      </c>
      <c r="B1374" s="3" t="s">
        <v>13</v>
      </c>
      <c r="C1374" s="3">
        <v>225087</v>
      </c>
      <c r="D1374" s="3">
        <v>1</v>
      </c>
      <c r="E1374" s="3">
        <v>1462</v>
      </c>
      <c r="F1374" s="3">
        <v>0</v>
      </c>
      <c r="G1374" s="3">
        <v>2264.52</v>
      </c>
      <c r="H1374" s="3" t="s">
        <v>707</v>
      </c>
      <c r="I1374" s="3" t="s">
        <v>708</v>
      </c>
      <c r="J1374" s="3" t="s">
        <v>16</v>
      </c>
      <c r="K1374" s="3" t="s">
        <v>709</v>
      </c>
      <c r="L1374" s="3" t="s">
        <v>710</v>
      </c>
    </row>
    <row r="1375" spans="1:12" x14ac:dyDescent="0.3">
      <c r="A1375" s="3" t="s">
        <v>9092</v>
      </c>
      <c r="B1375" s="3" t="s">
        <v>13</v>
      </c>
      <c r="C1375" s="3">
        <v>223538</v>
      </c>
      <c r="D1375" s="3">
        <v>4</v>
      </c>
      <c r="E1375" s="3">
        <v>315</v>
      </c>
      <c r="F1375" s="4">
        <v>2.5269699999999999E-177</v>
      </c>
      <c r="G1375" s="3">
        <v>492.87200000000001</v>
      </c>
      <c r="H1375" s="3" t="s">
        <v>712</v>
      </c>
      <c r="I1375" s="3" t="s">
        <v>713</v>
      </c>
      <c r="J1375" s="3" t="s">
        <v>16</v>
      </c>
      <c r="K1375" s="3" t="s">
        <v>714</v>
      </c>
      <c r="L1375" s="3" t="s">
        <v>715</v>
      </c>
    </row>
    <row r="1376" spans="1:12" x14ac:dyDescent="0.3">
      <c r="A1376" s="3" t="s">
        <v>9093</v>
      </c>
      <c r="B1376" s="3" t="s">
        <v>25</v>
      </c>
      <c r="C1376" s="3">
        <v>225306</v>
      </c>
      <c r="D1376" s="3">
        <v>108</v>
      </c>
      <c r="E1376" s="3">
        <v>249</v>
      </c>
      <c r="F1376" s="4">
        <v>8.80619E-10</v>
      </c>
      <c r="G1376" s="3">
        <v>58.237299999999998</v>
      </c>
      <c r="H1376" s="3" t="s">
        <v>717</v>
      </c>
      <c r="I1376" s="3" t="s">
        <v>718</v>
      </c>
      <c r="J1376" s="3" t="s">
        <v>99</v>
      </c>
      <c r="K1376" s="3" t="s">
        <v>16</v>
      </c>
      <c r="L1376" s="3" t="s">
        <v>719</v>
      </c>
    </row>
    <row r="1377" spans="1:12" x14ac:dyDescent="0.3">
      <c r="A1377" s="3" t="s">
        <v>9094</v>
      </c>
      <c r="B1377" s="3" t="s">
        <v>13</v>
      </c>
      <c r="C1377" s="3">
        <v>223959</v>
      </c>
      <c r="D1377" s="3">
        <v>1</v>
      </c>
      <c r="E1377" s="3">
        <v>257</v>
      </c>
      <c r="F1377" s="4">
        <v>1.57777E-65</v>
      </c>
      <c r="G1377" s="3">
        <v>204.28100000000001</v>
      </c>
      <c r="H1377" s="3" t="s">
        <v>721</v>
      </c>
      <c r="I1377" s="3" t="s">
        <v>722</v>
      </c>
      <c r="J1377" s="3" t="s">
        <v>16</v>
      </c>
      <c r="K1377" s="3" t="s">
        <v>621</v>
      </c>
      <c r="L1377" s="3" t="s">
        <v>723</v>
      </c>
    </row>
    <row r="1378" spans="1:12" x14ac:dyDescent="0.3">
      <c r="A1378" s="3" t="s">
        <v>9095</v>
      </c>
      <c r="B1378" s="3" t="s">
        <v>13</v>
      </c>
      <c r="C1378" s="3">
        <v>223569</v>
      </c>
      <c r="D1378" s="3">
        <v>1</v>
      </c>
      <c r="E1378" s="3">
        <v>836</v>
      </c>
      <c r="F1378" s="3">
        <v>0</v>
      </c>
      <c r="G1378" s="3">
        <v>1142.78</v>
      </c>
      <c r="H1378" s="3" t="s">
        <v>725</v>
      </c>
      <c r="I1378" s="3" t="s">
        <v>726</v>
      </c>
      <c r="J1378" s="3" t="s">
        <v>16</v>
      </c>
      <c r="K1378" s="3" t="s">
        <v>727</v>
      </c>
      <c r="L1378" s="3" t="s">
        <v>728</v>
      </c>
    </row>
    <row r="1379" spans="1:12" x14ac:dyDescent="0.3">
      <c r="A1379" s="3" t="s">
        <v>9096</v>
      </c>
      <c r="B1379" s="3" t="s">
        <v>13</v>
      </c>
      <c r="C1379" s="3">
        <v>223657</v>
      </c>
      <c r="D1379" s="3">
        <v>3</v>
      </c>
      <c r="E1379" s="3">
        <v>249</v>
      </c>
      <c r="F1379" s="4">
        <v>3.3378300000000001E-50</v>
      </c>
      <c r="G1379" s="3">
        <v>165.00800000000001</v>
      </c>
      <c r="H1379" s="3" t="s">
        <v>286</v>
      </c>
      <c r="I1379" s="3" t="s">
        <v>287</v>
      </c>
      <c r="J1379" s="3" t="s">
        <v>16</v>
      </c>
      <c r="K1379" s="3" t="s">
        <v>288</v>
      </c>
      <c r="L1379" s="3" t="s">
        <v>289</v>
      </c>
    </row>
    <row r="1380" spans="1:12" x14ac:dyDescent="0.3">
      <c r="A1380" s="3" t="s">
        <v>9097</v>
      </c>
      <c r="B1380" s="3" t="s">
        <v>25</v>
      </c>
      <c r="C1380" s="3">
        <v>419750</v>
      </c>
      <c r="D1380" s="3">
        <v>26</v>
      </c>
      <c r="E1380" s="3">
        <v>316</v>
      </c>
      <c r="F1380" s="4">
        <v>1.5524199999999999E-10</v>
      </c>
      <c r="G1380" s="3">
        <v>64.003299999999996</v>
      </c>
      <c r="H1380" s="3" t="s">
        <v>415</v>
      </c>
      <c r="I1380" s="3" t="s">
        <v>416</v>
      </c>
      <c r="J1380" s="3" t="s">
        <v>113</v>
      </c>
      <c r="K1380" s="3" t="s">
        <v>16</v>
      </c>
      <c r="L1380" s="3" t="s">
        <v>417</v>
      </c>
    </row>
    <row r="1381" spans="1:12" x14ac:dyDescent="0.3">
      <c r="A1381" s="3" t="s">
        <v>9098</v>
      </c>
      <c r="B1381" s="3" t="s">
        <v>25</v>
      </c>
      <c r="C1381" s="3">
        <v>419750</v>
      </c>
      <c r="D1381" s="3">
        <v>5</v>
      </c>
      <c r="E1381" s="3">
        <v>850</v>
      </c>
      <c r="F1381" s="3">
        <v>0</v>
      </c>
      <c r="G1381" s="3">
        <v>700.78099999999995</v>
      </c>
      <c r="H1381" s="3" t="s">
        <v>415</v>
      </c>
      <c r="I1381" s="3" t="s">
        <v>416</v>
      </c>
      <c r="J1381" s="3" t="s">
        <v>16</v>
      </c>
      <c r="K1381" s="3" t="s">
        <v>16</v>
      </c>
      <c r="L1381" s="3" t="s">
        <v>417</v>
      </c>
    </row>
    <row r="1382" spans="1:12" x14ac:dyDescent="0.3">
      <c r="A1382" s="3" t="s">
        <v>9099</v>
      </c>
      <c r="B1382" s="3" t="s">
        <v>13</v>
      </c>
      <c r="C1382" s="3">
        <v>224609</v>
      </c>
      <c r="D1382" s="3">
        <v>5</v>
      </c>
      <c r="E1382" s="3">
        <v>102</v>
      </c>
      <c r="F1382" s="4">
        <v>2.0763699999999999E-22</v>
      </c>
      <c r="G1382" s="3">
        <v>84.549099999999996</v>
      </c>
      <c r="H1382" s="3" t="s">
        <v>969</v>
      </c>
      <c r="I1382" s="3" t="s">
        <v>970</v>
      </c>
      <c r="J1382" s="3" t="s">
        <v>113</v>
      </c>
      <c r="K1382" s="3" t="s">
        <v>193</v>
      </c>
      <c r="L1382" s="3" t="s">
        <v>971</v>
      </c>
    </row>
    <row r="1383" spans="1:12" x14ac:dyDescent="0.3">
      <c r="A1383" s="3" t="s">
        <v>9100</v>
      </c>
      <c r="B1383" s="3" t="s">
        <v>25</v>
      </c>
      <c r="C1383" s="3">
        <v>412704</v>
      </c>
      <c r="D1383" s="3">
        <v>18</v>
      </c>
      <c r="E1383" s="3">
        <v>135</v>
      </c>
      <c r="F1383" s="4">
        <v>3.3331999999999997E-30</v>
      </c>
      <c r="G1383" s="3">
        <v>105.57</v>
      </c>
      <c r="H1383" s="3" t="s">
        <v>736</v>
      </c>
      <c r="I1383" s="3" t="s">
        <v>737</v>
      </c>
      <c r="J1383" s="3" t="s">
        <v>16</v>
      </c>
      <c r="K1383" s="3" t="s">
        <v>16</v>
      </c>
      <c r="L1383" s="3" t="s">
        <v>738</v>
      </c>
    </row>
    <row r="1384" spans="1:12" x14ac:dyDescent="0.3">
      <c r="A1384" s="3" t="s">
        <v>9101</v>
      </c>
      <c r="B1384" s="3" t="s">
        <v>13</v>
      </c>
      <c r="C1384" s="3">
        <v>224674</v>
      </c>
      <c r="D1384" s="3">
        <v>1</v>
      </c>
      <c r="E1384" s="3">
        <v>277</v>
      </c>
      <c r="F1384" s="4">
        <v>6.3402300000000001E-92</v>
      </c>
      <c r="G1384" s="3">
        <v>272.94299999999998</v>
      </c>
      <c r="H1384" s="3" t="s">
        <v>740</v>
      </c>
      <c r="I1384" s="3" t="s">
        <v>741</v>
      </c>
      <c r="J1384" s="3" t="s">
        <v>16</v>
      </c>
      <c r="K1384" s="3" t="s">
        <v>742</v>
      </c>
      <c r="L1384" s="3" t="s">
        <v>743</v>
      </c>
    </row>
    <row r="1385" spans="1:12" x14ac:dyDescent="0.3">
      <c r="A1385" s="3" t="s">
        <v>9102</v>
      </c>
      <c r="B1385" s="3" t="s">
        <v>13</v>
      </c>
      <c r="C1385" s="3">
        <v>224674</v>
      </c>
      <c r="D1385" s="3">
        <v>1</v>
      </c>
      <c r="E1385" s="3">
        <v>223</v>
      </c>
      <c r="F1385" s="4">
        <v>7.9962400000000005E-75</v>
      </c>
      <c r="G1385" s="3">
        <v>226.71899999999999</v>
      </c>
      <c r="H1385" s="3" t="s">
        <v>740</v>
      </c>
      <c r="I1385" s="3" t="s">
        <v>741</v>
      </c>
      <c r="J1385" s="3" t="s">
        <v>16</v>
      </c>
      <c r="K1385" s="3" t="s">
        <v>742</v>
      </c>
      <c r="L1385" s="3" t="s">
        <v>743</v>
      </c>
    </row>
    <row r="1386" spans="1:12" x14ac:dyDescent="0.3">
      <c r="A1386" s="3" t="s">
        <v>9103</v>
      </c>
      <c r="B1386" s="3" t="s">
        <v>13</v>
      </c>
      <c r="C1386" s="3">
        <v>223620</v>
      </c>
      <c r="D1386" s="3">
        <v>1</v>
      </c>
      <c r="E1386" s="3">
        <v>206</v>
      </c>
      <c r="F1386" s="4">
        <v>1.5967399999999999E-47</v>
      </c>
      <c r="G1386" s="3">
        <v>155.304</v>
      </c>
      <c r="H1386" s="3" t="s">
        <v>746</v>
      </c>
      <c r="I1386" s="3" t="s">
        <v>747</v>
      </c>
      <c r="J1386" s="3" t="s">
        <v>16</v>
      </c>
      <c r="K1386" s="3" t="s">
        <v>236</v>
      </c>
      <c r="L1386" s="3" t="s">
        <v>748</v>
      </c>
    </row>
    <row r="1387" spans="1:12" x14ac:dyDescent="0.3">
      <c r="A1387" s="3" t="s">
        <v>9104</v>
      </c>
      <c r="B1387" s="3" t="s">
        <v>13</v>
      </c>
      <c r="C1387" s="3">
        <v>223558</v>
      </c>
      <c r="D1387" s="3">
        <v>3</v>
      </c>
      <c r="E1387" s="3">
        <v>363</v>
      </c>
      <c r="F1387" s="3">
        <v>0</v>
      </c>
      <c r="G1387" s="3">
        <v>559.16499999999996</v>
      </c>
      <c r="H1387" s="3" t="s">
        <v>750</v>
      </c>
      <c r="I1387" s="3" t="s">
        <v>751</v>
      </c>
      <c r="J1387" s="3" t="s">
        <v>16</v>
      </c>
      <c r="K1387" s="3" t="s">
        <v>752</v>
      </c>
      <c r="L1387" s="3" t="s">
        <v>753</v>
      </c>
    </row>
    <row r="1388" spans="1:12" x14ac:dyDescent="0.3">
      <c r="A1388" s="3" t="s">
        <v>9105</v>
      </c>
      <c r="B1388" s="3" t="s">
        <v>13</v>
      </c>
      <c r="C1388" s="3">
        <v>223522</v>
      </c>
      <c r="D1388" s="3">
        <v>5</v>
      </c>
      <c r="E1388" s="3">
        <v>628</v>
      </c>
      <c r="F1388" s="3">
        <v>0</v>
      </c>
      <c r="G1388" s="3">
        <v>1100.68</v>
      </c>
      <c r="H1388" s="3" t="s">
        <v>755</v>
      </c>
      <c r="I1388" s="3" t="s">
        <v>756</v>
      </c>
      <c r="J1388" s="3" t="s">
        <v>16</v>
      </c>
      <c r="K1388" s="3" t="s">
        <v>757</v>
      </c>
      <c r="L1388" s="3" t="s">
        <v>758</v>
      </c>
    </row>
    <row r="1389" spans="1:12" x14ac:dyDescent="0.3">
      <c r="A1389" s="3" t="s">
        <v>9106</v>
      </c>
      <c r="B1389" s="3" t="s">
        <v>25</v>
      </c>
      <c r="C1389" s="3">
        <v>226404</v>
      </c>
      <c r="D1389" s="3">
        <v>1</v>
      </c>
      <c r="E1389" s="3">
        <v>650</v>
      </c>
      <c r="F1389" s="3">
        <v>0</v>
      </c>
      <c r="G1389" s="3">
        <v>719.88900000000001</v>
      </c>
      <c r="H1389" s="3" t="s">
        <v>760</v>
      </c>
      <c r="I1389" s="3" t="s">
        <v>761</v>
      </c>
      <c r="J1389" s="3" t="s">
        <v>16</v>
      </c>
      <c r="K1389" s="3" t="s">
        <v>16</v>
      </c>
      <c r="L1389" s="3" t="s">
        <v>762</v>
      </c>
    </row>
    <row r="1390" spans="1:12" x14ac:dyDescent="0.3">
      <c r="A1390" s="3" t="s">
        <v>9107</v>
      </c>
      <c r="B1390" s="3" t="s">
        <v>13</v>
      </c>
      <c r="C1390" s="3">
        <v>223436</v>
      </c>
      <c r="D1390" s="3">
        <v>1</v>
      </c>
      <c r="E1390" s="3">
        <v>147</v>
      </c>
      <c r="F1390" s="4">
        <v>4.4578900000000001E-40</v>
      </c>
      <c r="G1390" s="3">
        <v>131.56</v>
      </c>
      <c r="H1390" s="3" t="s">
        <v>764</v>
      </c>
      <c r="I1390" s="3" t="s">
        <v>765</v>
      </c>
      <c r="J1390" s="3" t="s">
        <v>16</v>
      </c>
      <c r="K1390" s="3" t="s">
        <v>766</v>
      </c>
      <c r="L1390" s="3" t="s">
        <v>767</v>
      </c>
    </row>
    <row r="1391" spans="1:12" x14ac:dyDescent="0.3">
      <c r="A1391" s="3" t="s">
        <v>9108</v>
      </c>
      <c r="B1391" s="3" t="s">
        <v>13</v>
      </c>
      <c r="C1391" s="3">
        <v>223382</v>
      </c>
      <c r="D1391" s="3">
        <v>8</v>
      </c>
      <c r="E1391" s="3">
        <v>448</v>
      </c>
      <c r="F1391" s="3">
        <v>0</v>
      </c>
      <c r="G1391" s="3">
        <v>547.21400000000006</v>
      </c>
      <c r="H1391" s="3" t="s">
        <v>769</v>
      </c>
      <c r="I1391" s="3" t="s">
        <v>770</v>
      </c>
      <c r="J1391" s="3" t="s">
        <v>16</v>
      </c>
      <c r="K1391" s="3" t="s">
        <v>369</v>
      </c>
      <c r="L1391" s="3" t="s">
        <v>771</v>
      </c>
    </row>
    <row r="1392" spans="1:12" x14ac:dyDescent="0.3">
      <c r="A1392" s="3" t="s">
        <v>9109</v>
      </c>
      <c r="B1392" s="3" t="s">
        <v>25</v>
      </c>
      <c r="C1392" s="3">
        <v>413095</v>
      </c>
      <c r="D1392" s="3">
        <v>5</v>
      </c>
      <c r="E1392" s="3">
        <v>84</v>
      </c>
      <c r="F1392" s="4">
        <v>5.7332199999999998E-30</v>
      </c>
      <c r="G1392" s="3">
        <v>102.101</v>
      </c>
      <c r="H1392" s="3" t="s">
        <v>774</v>
      </c>
      <c r="I1392" s="3" t="s">
        <v>9110</v>
      </c>
      <c r="J1392" s="3" t="s">
        <v>16</v>
      </c>
      <c r="K1392" s="3" t="s">
        <v>16</v>
      </c>
      <c r="L1392" s="3" t="s">
        <v>9111</v>
      </c>
    </row>
    <row r="1393" spans="1:12" x14ac:dyDescent="0.3">
      <c r="A1393" s="3" t="s">
        <v>9112</v>
      </c>
      <c r="B1393" s="3" t="s">
        <v>13</v>
      </c>
      <c r="C1393" s="3">
        <v>223596</v>
      </c>
      <c r="D1393" s="3">
        <v>1</v>
      </c>
      <c r="E1393" s="3">
        <v>201</v>
      </c>
      <c r="F1393" s="4">
        <v>1.7916100000000001E-93</v>
      </c>
      <c r="G1393" s="3">
        <v>271.10500000000002</v>
      </c>
      <c r="H1393" s="3" t="s">
        <v>777</v>
      </c>
      <c r="I1393" s="3" t="s">
        <v>778</v>
      </c>
      <c r="J1393" s="3" t="s">
        <v>16</v>
      </c>
      <c r="K1393" s="3" t="s">
        <v>779</v>
      </c>
      <c r="L1393" s="3" t="s">
        <v>780</v>
      </c>
    </row>
    <row r="1394" spans="1:12" x14ac:dyDescent="0.3">
      <c r="A1394" s="3" t="s">
        <v>9113</v>
      </c>
      <c r="B1394" s="3" t="s">
        <v>13</v>
      </c>
      <c r="C1394" s="3">
        <v>224059</v>
      </c>
      <c r="D1394" s="3">
        <v>3</v>
      </c>
      <c r="E1394" s="3">
        <v>225</v>
      </c>
      <c r="F1394" s="4">
        <v>3.2655899999999998E-104</v>
      </c>
      <c r="G1394" s="3">
        <v>315.988</v>
      </c>
      <c r="H1394" s="3" t="s">
        <v>782</v>
      </c>
      <c r="I1394" s="3" t="s">
        <v>783</v>
      </c>
      <c r="J1394" s="3" t="s">
        <v>16</v>
      </c>
      <c r="K1394" s="3" t="s">
        <v>369</v>
      </c>
      <c r="L1394" s="3" t="s">
        <v>784</v>
      </c>
    </row>
    <row r="1395" spans="1:12" x14ac:dyDescent="0.3">
      <c r="A1395" s="3" t="s">
        <v>9113</v>
      </c>
      <c r="B1395" s="3" t="s">
        <v>13</v>
      </c>
      <c r="C1395" s="3">
        <v>223650</v>
      </c>
      <c r="D1395" s="3">
        <v>263</v>
      </c>
      <c r="E1395" s="3">
        <v>665</v>
      </c>
      <c r="F1395" s="4">
        <v>1.7786599999999999E-18</v>
      </c>
      <c r="G1395" s="3">
        <v>88.248500000000007</v>
      </c>
      <c r="H1395" s="3" t="s">
        <v>785</v>
      </c>
      <c r="I1395" s="3" t="s">
        <v>786</v>
      </c>
      <c r="J1395" s="3" t="s">
        <v>16</v>
      </c>
      <c r="K1395" s="3" t="s">
        <v>787</v>
      </c>
      <c r="L1395" s="3" t="s">
        <v>788</v>
      </c>
    </row>
    <row r="1396" spans="1:12" x14ac:dyDescent="0.3">
      <c r="A1396" s="3" t="s">
        <v>9114</v>
      </c>
      <c r="B1396" s="3" t="s">
        <v>13</v>
      </c>
      <c r="C1396" s="3">
        <v>223544</v>
      </c>
      <c r="D1396" s="3">
        <v>16</v>
      </c>
      <c r="E1396" s="3">
        <v>299</v>
      </c>
      <c r="F1396" s="4">
        <v>5.1251200000000004E-116</v>
      </c>
      <c r="G1396" s="3">
        <v>338.875</v>
      </c>
      <c r="H1396" s="3" t="s">
        <v>790</v>
      </c>
      <c r="I1396" s="3" t="s">
        <v>791</v>
      </c>
      <c r="J1396" s="3" t="s">
        <v>16</v>
      </c>
      <c r="K1396" s="3" t="s">
        <v>792</v>
      </c>
      <c r="L1396" s="3" t="s">
        <v>793</v>
      </c>
    </row>
    <row r="1397" spans="1:12" x14ac:dyDescent="0.3">
      <c r="A1397" s="3" t="s">
        <v>9115</v>
      </c>
      <c r="B1397" s="3" t="s">
        <v>13</v>
      </c>
      <c r="C1397" s="3">
        <v>224311</v>
      </c>
      <c r="D1397" s="3">
        <v>1</v>
      </c>
      <c r="E1397" s="3">
        <v>116</v>
      </c>
      <c r="F1397" s="4">
        <v>3.6447899999999998E-41</v>
      </c>
      <c r="G1397" s="3">
        <v>132.71299999999999</v>
      </c>
      <c r="H1397" s="3" t="s">
        <v>795</v>
      </c>
      <c r="I1397" s="3" t="s">
        <v>796</v>
      </c>
      <c r="J1397" s="3" t="s">
        <v>16</v>
      </c>
      <c r="K1397" s="3" t="s">
        <v>797</v>
      </c>
      <c r="L1397" s="3" t="s">
        <v>798</v>
      </c>
    </row>
    <row r="1398" spans="1:12" x14ac:dyDescent="0.3">
      <c r="A1398" s="3" t="s">
        <v>9116</v>
      </c>
      <c r="B1398" s="3" t="s">
        <v>13</v>
      </c>
      <c r="C1398" s="3">
        <v>223162</v>
      </c>
      <c r="D1398" s="3">
        <v>1</v>
      </c>
      <c r="E1398" s="3">
        <v>254</v>
      </c>
      <c r="F1398" s="4">
        <v>2.9696100000000002E-113</v>
      </c>
      <c r="G1398" s="3">
        <v>325.70699999999999</v>
      </c>
      <c r="H1398" s="3" t="s">
        <v>800</v>
      </c>
      <c r="I1398" s="3" t="s">
        <v>801</v>
      </c>
      <c r="J1398" s="3" t="s">
        <v>16</v>
      </c>
      <c r="K1398" s="3" t="s">
        <v>802</v>
      </c>
      <c r="L1398" s="3" t="s">
        <v>803</v>
      </c>
    </row>
    <row r="1399" spans="1:12" x14ac:dyDescent="0.3">
      <c r="A1399" s="3" t="s">
        <v>9117</v>
      </c>
      <c r="B1399" s="3" t="s">
        <v>13</v>
      </c>
      <c r="C1399" s="3">
        <v>223979</v>
      </c>
      <c r="D1399" s="3">
        <v>65</v>
      </c>
      <c r="E1399" s="3">
        <v>187</v>
      </c>
      <c r="F1399" s="4">
        <v>9.4510500000000001E-24</v>
      </c>
      <c r="G1399" s="3">
        <v>91.6858</v>
      </c>
      <c r="H1399" s="3" t="s">
        <v>805</v>
      </c>
      <c r="I1399" s="3" t="s">
        <v>806</v>
      </c>
      <c r="J1399" s="3" t="s">
        <v>16</v>
      </c>
      <c r="K1399" s="3" t="s">
        <v>639</v>
      </c>
      <c r="L1399" s="3" t="s">
        <v>807</v>
      </c>
    </row>
    <row r="1400" spans="1:12" x14ac:dyDescent="0.3">
      <c r="A1400" s="3" t="s">
        <v>9118</v>
      </c>
      <c r="B1400" s="3" t="s">
        <v>13</v>
      </c>
      <c r="C1400" s="3">
        <v>223109</v>
      </c>
      <c r="D1400" s="3">
        <v>18</v>
      </c>
      <c r="E1400" s="3">
        <v>289</v>
      </c>
      <c r="F1400" s="4">
        <v>5.55389E-122</v>
      </c>
      <c r="G1400" s="3">
        <v>349.21100000000001</v>
      </c>
      <c r="H1400" s="3" t="s">
        <v>814</v>
      </c>
      <c r="I1400" s="3" t="s">
        <v>815</v>
      </c>
      <c r="J1400" s="3" t="s">
        <v>16</v>
      </c>
      <c r="K1400" s="3" t="s">
        <v>501</v>
      </c>
      <c r="L1400" s="3" t="s">
        <v>816</v>
      </c>
    </row>
    <row r="1401" spans="1:12" x14ac:dyDescent="0.3">
      <c r="A1401" s="3" t="s">
        <v>9119</v>
      </c>
      <c r="B1401" s="3" t="s">
        <v>25</v>
      </c>
      <c r="C1401" s="3">
        <v>419869</v>
      </c>
      <c r="D1401" s="3">
        <v>3</v>
      </c>
      <c r="E1401" s="3">
        <v>66</v>
      </c>
      <c r="F1401" s="4">
        <v>3.7465399999999999E-6</v>
      </c>
      <c r="G1401" s="3">
        <v>40.664000000000001</v>
      </c>
      <c r="H1401" s="3" t="s">
        <v>59</v>
      </c>
      <c r="I1401" s="3" t="s">
        <v>60</v>
      </c>
      <c r="J1401" s="3" t="s">
        <v>16</v>
      </c>
      <c r="K1401" s="3" t="s">
        <v>16</v>
      </c>
      <c r="L1401" s="3" t="s">
        <v>61</v>
      </c>
    </row>
    <row r="1402" spans="1:12" x14ac:dyDescent="0.3">
      <c r="A1402" s="3" t="s">
        <v>9120</v>
      </c>
      <c r="B1402" s="3" t="s">
        <v>13</v>
      </c>
      <c r="C1402" s="3">
        <v>223114</v>
      </c>
      <c r="D1402" s="3">
        <v>1</v>
      </c>
      <c r="E1402" s="3">
        <v>215</v>
      </c>
      <c r="F1402" s="4">
        <v>1.31948E-117</v>
      </c>
      <c r="G1402" s="3">
        <v>333.36799999999999</v>
      </c>
      <c r="H1402" s="3" t="s">
        <v>823</v>
      </c>
      <c r="I1402" s="3" t="s">
        <v>824</v>
      </c>
      <c r="J1402" s="3" t="s">
        <v>16</v>
      </c>
      <c r="K1402" s="3" t="s">
        <v>825</v>
      </c>
      <c r="L1402" s="3" t="s">
        <v>826</v>
      </c>
    </row>
    <row r="1403" spans="1:12" x14ac:dyDescent="0.3">
      <c r="A1403" s="3" t="s">
        <v>9121</v>
      </c>
      <c r="B1403" s="3" t="s">
        <v>25</v>
      </c>
      <c r="C1403" s="3">
        <v>223497</v>
      </c>
      <c r="D1403" s="3">
        <v>1</v>
      </c>
      <c r="E1403" s="3">
        <v>367</v>
      </c>
      <c r="F1403" s="4">
        <v>2.2957100000000002E-31</v>
      </c>
      <c r="G1403" s="3">
        <v>122.631</v>
      </c>
      <c r="H1403" s="3" t="s">
        <v>828</v>
      </c>
      <c r="I1403" s="3" t="s">
        <v>829</v>
      </c>
      <c r="J1403" s="3" t="s">
        <v>16</v>
      </c>
      <c r="K1403" s="3" t="s">
        <v>16</v>
      </c>
      <c r="L1403" s="3" t="s">
        <v>830</v>
      </c>
    </row>
    <row r="1404" spans="1:12" x14ac:dyDescent="0.3">
      <c r="A1404" s="3" t="s">
        <v>9122</v>
      </c>
      <c r="B1404" s="3" t="s">
        <v>25</v>
      </c>
      <c r="C1404" s="3">
        <v>227061</v>
      </c>
      <c r="D1404" s="3">
        <v>1</v>
      </c>
      <c r="E1404" s="3">
        <v>333</v>
      </c>
      <c r="F1404" s="4">
        <v>1.26419E-27</v>
      </c>
      <c r="G1404" s="3">
        <v>119.563</v>
      </c>
      <c r="H1404" s="3" t="s">
        <v>832</v>
      </c>
      <c r="I1404" s="3" t="s">
        <v>833</v>
      </c>
      <c r="J1404" s="3" t="s">
        <v>113</v>
      </c>
      <c r="K1404" s="3" t="s">
        <v>16</v>
      </c>
      <c r="L1404" s="3" t="s">
        <v>834</v>
      </c>
    </row>
    <row r="1405" spans="1:12" x14ac:dyDescent="0.3">
      <c r="A1405" s="3" t="s">
        <v>9123</v>
      </c>
      <c r="B1405" s="3" t="s">
        <v>13</v>
      </c>
      <c r="C1405" s="3">
        <v>226012</v>
      </c>
      <c r="D1405" s="3">
        <v>12</v>
      </c>
      <c r="E1405" s="3">
        <v>306</v>
      </c>
      <c r="F1405" s="4">
        <v>2.5273E-124</v>
      </c>
      <c r="G1405" s="3">
        <v>357.48500000000001</v>
      </c>
      <c r="H1405" s="3" t="s">
        <v>836</v>
      </c>
      <c r="I1405" s="3" t="s">
        <v>837</v>
      </c>
      <c r="J1405" s="3" t="s">
        <v>16</v>
      </c>
      <c r="K1405" s="3" t="s">
        <v>838</v>
      </c>
      <c r="L1405" s="3" t="s">
        <v>839</v>
      </c>
    </row>
    <row r="1406" spans="1:12" x14ac:dyDescent="0.3">
      <c r="A1406" s="3" t="s">
        <v>9124</v>
      </c>
      <c r="B1406" s="3" t="s">
        <v>13</v>
      </c>
      <c r="C1406" s="3">
        <v>225374</v>
      </c>
      <c r="D1406" s="3">
        <v>4</v>
      </c>
      <c r="E1406" s="3">
        <v>187</v>
      </c>
      <c r="F1406" s="4">
        <v>1.81216E-90</v>
      </c>
      <c r="G1406" s="3">
        <v>262.67399999999998</v>
      </c>
      <c r="H1406" s="3" t="s">
        <v>841</v>
      </c>
      <c r="I1406" s="3" t="s">
        <v>842</v>
      </c>
      <c r="J1406" s="3" t="s">
        <v>16</v>
      </c>
      <c r="K1406" s="3" t="s">
        <v>843</v>
      </c>
      <c r="L1406" s="3" t="s">
        <v>844</v>
      </c>
    </row>
    <row r="1407" spans="1:12" x14ac:dyDescent="0.3">
      <c r="A1407" s="3" t="s">
        <v>9125</v>
      </c>
      <c r="B1407" s="3" t="s">
        <v>13</v>
      </c>
      <c r="C1407" s="3">
        <v>223136</v>
      </c>
      <c r="D1407" s="3">
        <v>2</v>
      </c>
      <c r="E1407" s="3">
        <v>796</v>
      </c>
      <c r="F1407" s="3">
        <v>0</v>
      </c>
      <c r="G1407" s="3">
        <v>808.83500000000004</v>
      </c>
      <c r="H1407" s="3" t="s">
        <v>850</v>
      </c>
      <c r="I1407" s="3" t="s">
        <v>851</v>
      </c>
      <c r="J1407" s="3" t="s">
        <v>16</v>
      </c>
      <c r="K1407" s="3" t="s">
        <v>852</v>
      </c>
      <c r="L1407" s="3" t="s">
        <v>853</v>
      </c>
    </row>
    <row r="1408" spans="1:12" x14ac:dyDescent="0.3">
      <c r="A1408" s="3" t="s">
        <v>9126</v>
      </c>
      <c r="B1408" s="3" t="s">
        <v>13</v>
      </c>
      <c r="C1408" s="3">
        <v>223374</v>
      </c>
      <c r="D1408" s="3">
        <v>1</v>
      </c>
      <c r="E1408" s="3">
        <v>473</v>
      </c>
      <c r="F1408" s="3">
        <v>0</v>
      </c>
      <c r="G1408" s="3">
        <v>548.79999999999995</v>
      </c>
      <c r="H1408" s="3" t="s">
        <v>855</v>
      </c>
      <c r="I1408" s="3" t="s">
        <v>856</v>
      </c>
      <c r="J1408" s="3" t="s">
        <v>16</v>
      </c>
      <c r="K1408" s="3" t="s">
        <v>857</v>
      </c>
      <c r="L1408" s="3" t="s">
        <v>858</v>
      </c>
    </row>
    <row r="1409" spans="1:12" x14ac:dyDescent="0.3">
      <c r="A1409" s="3" t="s">
        <v>9127</v>
      </c>
      <c r="B1409" s="3" t="s">
        <v>25</v>
      </c>
      <c r="C1409" s="3">
        <v>223525</v>
      </c>
      <c r="D1409" s="3">
        <v>1</v>
      </c>
      <c r="E1409" s="3">
        <v>379</v>
      </c>
      <c r="F1409" s="4">
        <v>5.6041800000000004E-106</v>
      </c>
      <c r="G1409" s="3">
        <v>316.89100000000002</v>
      </c>
      <c r="H1409" s="3" t="s">
        <v>860</v>
      </c>
      <c r="I1409" s="3" t="s">
        <v>861</v>
      </c>
      <c r="J1409" s="3" t="s">
        <v>16</v>
      </c>
      <c r="K1409" s="3" t="s">
        <v>16</v>
      </c>
      <c r="L1409" s="3" t="s">
        <v>862</v>
      </c>
    </row>
    <row r="1410" spans="1:12" x14ac:dyDescent="0.3">
      <c r="A1410" s="3" t="s">
        <v>9128</v>
      </c>
      <c r="B1410" s="3" t="s">
        <v>13</v>
      </c>
      <c r="C1410" s="3">
        <v>223443</v>
      </c>
      <c r="D1410" s="3">
        <v>138</v>
      </c>
      <c r="E1410" s="3">
        <v>508</v>
      </c>
      <c r="F1410" s="4">
        <v>2.9050400000000002E-53</v>
      </c>
      <c r="G1410" s="3">
        <v>189.81700000000001</v>
      </c>
      <c r="H1410" s="3" t="s">
        <v>872</v>
      </c>
      <c r="I1410" s="3" t="s">
        <v>873</v>
      </c>
      <c r="J1410" s="3" t="s">
        <v>113</v>
      </c>
      <c r="K1410" s="3" t="s">
        <v>869</v>
      </c>
      <c r="L1410" s="3" t="s">
        <v>874</v>
      </c>
    </row>
    <row r="1411" spans="1:12" x14ac:dyDescent="0.3">
      <c r="A1411" s="3" t="s">
        <v>9129</v>
      </c>
      <c r="B1411" s="3" t="s">
        <v>13</v>
      </c>
      <c r="C1411" s="3">
        <v>223836</v>
      </c>
      <c r="D1411" s="3">
        <v>16</v>
      </c>
      <c r="E1411" s="3">
        <v>219</v>
      </c>
      <c r="F1411" s="4">
        <v>8.489E-69</v>
      </c>
      <c r="G1411" s="3">
        <v>210.053</v>
      </c>
      <c r="H1411" s="3" t="s">
        <v>136</v>
      </c>
      <c r="I1411" s="3" t="s">
        <v>137</v>
      </c>
      <c r="J1411" s="3" t="s">
        <v>16</v>
      </c>
      <c r="K1411" s="3" t="s">
        <v>90</v>
      </c>
      <c r="L1411" s="3" t="s">
        <v>138</v>
      </c>
    </row>
    <row r="1412" spans="1:12" x14ac:dyDescent="0.3">
      <c r="A1412" s="3" t="s">
        <v>9130</v>
      </c>
      <c r="B1412" s="3" t="s">
        <v>13</v>
      </c>
      <c r="C1412" s="3">
        <v>223904</v>
      </c>
      <c r="D1412" s="3">
        <v>5</v>
      </c>
      <c r="E1412" s="3">
        <v>275</v>
      </c>
      <c r="F1412" s="4">
        <v>3.1695999999999998E-47</v>
      </c>
      <c r="G1412" s="3">
        <v>158.62799999999999</v>
      </c>
      <c r="H1412" s="3" t="s">
        <v>146</v>
      </c>
      <c r="I1412" s="3" t="s">
        <v>147</v>
      </c>
      <c r="J1412" s="3" t="s">
        <v>16</v>
      </c>
      <c r="K1412" s="3" t="s">
        <v>148</v>
      </c>
      <c r="L1412" s="3" t="s">
        <v>149</v>
      </c>
    </row>
    <row r="1413" spans="1:12" x14ac:dyDescent="0.3">
      <c r="A1413" s="3" t="s">
        <v>9131</v>
      </c>
      <c r="B1413" s="3" t="s">
        <v>13</v>
      </c>
      <c r="C1413" s="3">
        <v>224051</v>
      </c>
      <c r="D1413" s="3">
        <v>2</v>
      </c>
      <c r="E1413" s="3">
        <v>243</v>
      </c>
      <c r="F1413" s="4">
        <v>5.46335E-151</v>
      </c>
      <c r="G1413" s="3">
        <v>419.99099999999999</v>
      </c>
      <c r="H1413" s="3" t="s">
        <v>141</v>
      </c>
      <c r="I1413" s="3" t="s">
        <v>142</v>
      </c>
      <c r="J1413" s="3" t="s">
        <v>16</v>
      </c>
      <c r="K1413" s="3" t="s">
        <v>143</v>
      </c>
      <c r="L1413" s="3" t="s">
        <v>144</v>
      </c>
    </row>
    <row r="1414" spans="1:12" x14ac:dyDescent="0.3">
      <c r="A1414" s="3" t="s">
        <v>9132</v>
      </c>
      <c r="B1414" s="3" t="s">
        <v>13</v>
      </c>
      <c r="C1414" s="3">
        <v>223816</v>
      </c>
      <c r="D1414" s="3">
        <v>2</v>
      </c>
      <c r="E1414" s="3">
        <v>231</v>
      </c>
      <c r="F1414" s="4">
        <v>2.17334E-95</v>
      </c>
      <c r="G1414" s="3">
        <v>278.79700000000003</v>
      </c>
      <c r="H1414" s="3" t="s">
        <v>880</v>
      </c>
      <c r="I1414" s="3" t="s">
        <v>881</v>
      </c>
      <c r="J1414" s="3" t="s">
        <v>16</v>
      </c>
      <c r="K1414" s="3" t="s">
        <v>882</v>
      </c>
      <c r="L1414" s="3" t="s">
        <v>883</v>
      </c>
    </row>
    <row r="1415" spans="1:12" x14ac:dyDescent="0.3">
      <c r="A1415" s="3" t="s">
        <v>9133</v>
      </c>
      <c r="B1415" s="3" t="s">
        <v>13</v>
      </c>
      <c r="C1415" s="3">
        <v>224156</v>
      </c>
      <c r="D1415" s="3">
        <v>3</v>
      </c>
      <c r="E1415" s="3">
        <v>253</v>
      </c>
      <c r="F1415" s="4">
        <v>2.4741899999999999E-65</v>
      </c>
      <c r="G1415" s="3">
        <v>204.608</v>
      </c>
      <c r="H1415" s="3" t="s">
        <v>889</v>
      </c>
      <c r="I1415" s="3" t="s">
        <v>890</v>
      </c>
      <c r="J1415" s="3" t="s">
        <v>16</v>
      </c>
      <c r="K1415" s="3" t="s">
        <v>891</v>
      </c>
      <c r="L1415" s="3" t="s">
        <v>892</v>
      </c>
    </row>
    <row r="1416" spans="1:12" x14ac:dyDescent="0.3">
      <c r="A1416" s="3" t="s">
        <v>9134</v>
      </c>
      <c r="B1416" s="3" t="s">
        <v>13</v>
      </c>
      <c r="C1416" s="3">
        <v>224117</v>
      </c>
      <c r="D1416" s="3">
        <v>1</v>
      </c>
      <c r="E1416" s="3">
        <v>1176</v>
      </c>
      <c r="F1416" s="3">
        <v>0</v>
      </c>
      <c r="G1416" s="3">
        <v>790.06600000000003</v>
      </c>
      <c r="H1416" s="3" t="s">
        <v>899</v>
      </c>
      <c r="I1416" s="3" t="s">
        <v>900</v>
      </c>
      <c r="J1416" s="3" t="s">
        <v>16</v>
      </c>
      <c r="K1416" s="3" t="s">
        <v>901</v>
      </c>
      <c r="L1416" s="3" t="s">
        <v>902</v>
      </c>
    </row>
    <row r="1417" spans="1:12" x14ac:dyDescent="0.3">
      <c r="A1417" s="3" t="s">
        <v>9135</v>
      </c>
      <c r="B1417" s="3" t="s">
        <v>13</v>
      </c>
      <c r="C1417" s="3">
        <v>223635</v>
      </c>
      <c r="D1417" s="3">
        <v>1</v>
      </c>
      <c r="E1417" s="3">
        <v>264</v>
      </c>
      <c r="F1417" s="4">
        <v>4.8864000000000002E-67</v>
      </c>
      <c r="G1417" s="3">
        <v>208.80500000000001</v>
      </c>
      <c r="H1417" s="3" t="s">
        <v>234</v>
      </c>
      <c r="I1417" s="3" t="s">
        <v>235</v>
      </c>
      <c r="J1417" s="3" t="s">
        <v>16</v>
      </c>
      <c r="K1417" s="3" t="s">
        <v>236</v>
      </c>
      <c r="L1417" s="3" t="s">
        <v>237</v>
      </c>
    </row>
    <row r="1418" spans="1:12" x14ac:dyDescent="0.3">
      <c r="A1418" s="3" t="s">
        <v>9136</v>
      </c>
      <c r="B1418" s="3" t="s">
        <v>13</v>
      </c>
      <c r="C1418" s="3">
        <v>223626</v>
      </c>
      <c r="D1418" s="3">
        <v>135</v>
      </c>
      <c r="E1418" s="3">
        <v>430</v>
      </c>
      <c r="F1418" s="4">
        <v>2.6263200000000001E-127</v>
      </c>
      <c r="G1418" s="3">
        <v>371.589</v>
      </c>
      <c r="H1418" s="3" t="s">
        <v>905</v>
      </c>
      <c r="I1418" s="3" t="s">
        <v>906</v>
      </c>
      <c r="J1418" s="3" t="s">
        <v>16</v>
      </c>
      <c r="K1418" s="3" t="s">
        <v>369</v>
      </c>
      <c r="L1418" s="3" t="s">
        <v>907</v>
      </c>
    </row>
    <row r="1419" spans="1:12" x14ac:dyDescent="0.3">
      <c r="A1419" s="3" t="s">
        <v>9137</v>
      </c>
      <c r="B1419" s="3" t="s">
        <v>25</v>
      </c>
      <c r="C1419" s="3">
        <v>227060</v>
      </c>
      <c r="D1419" s="3">
        <v>1</v>
      </c>
      <c r="E1419" s="3">
        <v>590</v>
      </c>
      <c r="F1419" s="3">
        <v>0</v>
      </c>
      <c r="G1419" s="3">
        <v>915.40300000000002</v>
      </c>
      <c r="H1419" s="3" t="s">
        <v>909</v>
      </c>
      <c r="I1419" s="3" t="s">
        <v>910</v>
      </c>
      <c r="J1419" s="3" t="s">
        <v>16</v>
      </c>
      <c r="K1419" s="3" t="s">
        <v>16</v>
      </c>
      <c r="L1419" s="3" t="s">
        <v>911</v>
      </c>
    </row>
    <row r="1420" spans="1:12" x14ac:dyDescent="0.3">
      <c r="A1420" s="3" t="s">
        <v>9138</v>
      </c>
      <c r="B1420" s="3" t="s">
        <v>13</v>
      </c>
      <c r="C1420" s="3">
        <v>223550</v>
      </c>
      <c r="D1420" s="3">
        <v>3</v>
      </c>
      <c r="E1420" s="3">
        <v>861</v>
      </c>
      <c r="F1420" s="3">
        <v>0</v>
      </c>
      <c r="G1420" s="3">
        <v>805.78700000000003</v>
      </c>
      <c r="H1420" s="3" t="s">
        <v>918</v>
      </c>
      <c r="I1420" s="3" t="s">
        <v>919</v>
      </c>
      <c r="J1420" s="3" t="s">
        <v>16</v>
      </c>
      <c r="K1420" s="3" t="s">
        <v>236</v>
      </c>
      <c r="L1420" s="3" t="s">
        <v>920</v>
      </c>
    </row>
    <row r="1421" spans="1:12" x14ac:dyDescent="0.3">
      <c r="A1421" s="3" t="s">
        <v>9139</v>
      </c>
      <c r="B1421" s="3" t="s">
        <v>13</v>
      </c>
      <c r="C1421" s="3">
        <v>224378</v>
      </c>
      <c r="D1421" s="3">
        <v>1</v>
      </c>
      <c r="E1421" s="3">
        <v>556</v>
      </c>
      <c r="F1421" s="3">
        <v>0</v>
      </c>
      <c r="G1421" s="3">
        <v>763.74199999999996</v>
      </c>
      <c r="H1421" s="3" t="s">
        <v>931</v>
      </c>
      <c r="I1421" s="3" t="s">
        <v>932</v>
      </c>
      <c r="J1421" s="3" t="s">
        <v>16</v>
      </c>
      <c r="K1421" s="3" t="s">
        <v>933</v>
      </c>
      <c r="L1421" s="3" t="s">
        <v>934</v>
      </c>
    </row>
    <row r="1422" spans="1:12" x14ac:dyDescent="0.3">
      <c r="A1422" s="3" t="s">
        <v>9140</v>
      </c>
      <c r="B1422" s="3" t="s">
        <v>13</v>
      </c>
      <c r="C1422" s="3">
        <v>224121</v>
      </c>
      <c r="D1422" s="3">
        <v>6</v>
      </c>
      <c r="E1422" s="3">
        <v>666</v>
      </c>
      <c r="F1422" s="3">
        <v>0</v>
      </c>
      <c r="G1422" s="3">
        <v>946.64800000000002</v>
      </c>
      <c r="H1422" s="3" t="s">
        <v>936</v>
      </c>
      <c r="I1422" s="3" t="s">
        <v>937</v>
      </c>
      <c r="J1422" s="3" t="s">
        <v>16</v>
      </c>
      <c r="K1422" s="3" t="s">
        <v>938</v>
      </c>
      <c r="L1422" s="3" t="s">
        <v>939</v>
      </c>
    </row>
    <row r="1423" spans="1:12" x14ac:dyDescent="0.3">
      <c r="A1423" s="3" t="s">
        <v>9141</v>
      </c>
      <c r="B1423" s="3" t="s">
        <v>25</v>
      </c>
      <c r="C1423" s="3">
        <v>413094</v>
      </c>
      <c r="D1423" s="3">
        <v>4</v>
      </c>
      <c r="E1423" s="3">
        <v>150</v>
      </c>
      <c r="F1423" s="4">
        <v>2.16278E-60</v>
      </c>
      <c r="G1423" s="3">
        <v>183.34700000000001</v>
      </c>
      <c r="H1423" s="3" t="s">
        <v>941</v>
      </c>
      <c r="I1423" s="3" t="s">
        <v>942</v>
      </c>
      <c r="J1423" s="3" t="s">
        <v>16</v>
      </c>
      <c r="K1423" s="3" t="s">
        <v>16</v>
      </c>
      <c r="L1423" s="3" t="s">
        <v>943</v>
      </c>
    </row>
    <row r="1424" spans="1:12" x14ac:dyDescent="0.3">
      <c r="A1424" s="3" t="s">
        <v>9142</v>
      </c>
      <c r="B1424" s="3" t="s">
        <v>13</v>
      </c>
      <c r="C1424" s="3">
        <v>223616</v>
      </c>
      <c r="D1424" s="3">
        <v>8</v>
      </c>
      <c r="E1424" s="3">
        <v>822</v>
      </c>
      <c r="F1424" s="3">
        <v>0</v>
      </c>
      <c r="G1424" s="3">
        <v>966.74599999999998</v>
      </c>
      <c r="H1424" s="3" t="s">
        <v>945</v>
      </c>
      <c r="I1424" s="3" t="s">
        <v>946</v>
      </c>
      <c r="J1424" s="3" t="s">
        <v>16</v>
      </c>
      <c r="K1424" s="3" t="s">
        <v>947</v>
      </c>
      <c r="L1424" s="3" t="s">
        <v>948</v>
      </c>
    </row>
    <row r="1425" spans="1:12" x14ac:dyDescent="0.3">
      <c r="A1425" s="3" t="s">
        <v>9143</v>
      </c>
      <c r="B1425" s="3" t="s">
        <v>25</v>
      </c>
      <c r="C1425" s="3">
        <v>424112</v>
      </c>
      <c r="D1425" s="3">
        <v>174</v>
      </c>
      <c r="E1425" s="3">
        <v>376</v>
      </c>
      <c r="F1425" s="4">
        <v>5.0958200000000003E-67</v>
      </c>
      <c r="G1425" s="3">
        <v>209.99299999999999</v>
      </c>
      <c r="H1425" s="3" t="s">
        <v>954</v>
      </c>
      <c r="I1425" s="3" t="s">
        <v>955</v>
      </c>
      <c r="J1425" s="3" t="s">
        <v>16</v>
      </c>
      <c r="K1425" s="3" t="s">
        <v>16</v>
      </c>
      <c r="L1425" s="3" t="s">
        <v>956</v>
      </c>
    </row>
    <row r="1426" spans="1:12" x14ac:dyDescent="0.3">
      <c r="A1426" s="3" t="s">
        <v>9143</v>
      </c>
      <c r="B1426" s="3" t="s">
        <v>25</v>
      </c>
      <c r="C1426" s="3">
        <v>412112</v>
      </c>
      <c r="D1426" s="3">
        <v>12</v>
      </c>
      <c r="E1426" s="3">
        <v>168</v>
      </c>
      <c r="F1426" s="4">
        <v>8.3318900000000004E-17</v>
      </c>
      <c r="G1426" s="3">
        <v>77.3797</v>
      </c>
      <c r="H1426" s="3" t="s">
        <v>274</v>
      </c>
      <c r="I1426" s="3" t="s">
        <v>957</v>
      </c>
      <c r="J1426" s="3" t="s">
        <v>16</v>
      </c>
      <c r="K1426" s="3" t="s">
        <v>16</v>
      </c>
      <c r="L1426" s="3" t="s">
        <v>958</v>
      </c>
    </row>
    <row r="1427" spans="1:12" x14ac:dyDescent="0.3">
      <c r="A1427" s="3" t="s">
        <v>9144</v>
      </c>
      <c r="B1427" s="3" t="s">
        <v>13</v>
      </c>
      <c r="C1427" s="3">
        <v>226852</v>
      </c>
      <c r="D1427" s="3">
        <v>1</v>
      </c>
      <c r="E1427" s="3">
        <v>71</v>
      </c>
      <c r="F1427" s="4">
        <v>2.1735800000000001E-36</v>
      </c>
      <c r="G1427" s="3">
        <v>116.509</v>
      </c>
      <c r="H1427" s="3" t="s">
        <v>960</v>
      </c>
      <c r="I1427" s="3" t="s">
        <v>960</v>
      </c>
      <c r="J1427" s="3" t="s">
        <v>16</v>
      </c>
      <c r="K1427" s="3" t="s">
        <v>961</v>
      </c>
      <c r="L1427" s="3" t="s">
        <v>962</v>
      </c>
    </row>
    <row r="1428" spans="1:12" x14ac:dyDescent="0.3">
      <c r="A1428" s="3" t="s">
        <v>9145</v>
      </c>
      <c r="B1428" s="3" t="s">
        <v>13</v>
      </c>
      <c r="C1428" s="3">
        <v>224185</v>
      </c>
      <c r="D1428" s="3">
        <v>88</v>
      </c>
      <c r="E1428" s="3">
        <v>228</v>
      </c>
      <c r="F1428" s="4">
        <v>8.7492600000000006E-8</v>
      </c>
      <c r="G1428" s="3">
        <v>51.070300000000003</v>
      </c>
      <c r="H1428" s="3" t="s">
        <v>964</v>
      </c>
      <c r="I1428" s="3" t="s">
        <v>965</v>
      </c>
      <c r="J1428" s="3" t="s">
        <v>99</v>
      </c>
      <c r="K1428" s="3" t="s">
        <v>966</v>
      </c>
      <c r="L1428" s="3" t="s">
        <v>967</v>
      </c>
    </row>
    <row r="1429" spans="1:12" x14ac:dyDescent="0.3">
      <c r="A1429" s="3" t="s">
        <v>9146</v>
      </c>
      <c r="B1429" s="3" t="s">
        <v>13</v>
      </c>
      <c r="C1429" s="3">
        <v>224609</v>
      </c>
      <c r="D1429" s="3">
        <v>14</v>
      </c>
      <c r="E1429" s="3">
        <v>104</v>
      </c>
      <c r="F1429" s="4">
        <v>2.09494E-10</v>
      </c>
      <c r="G1429" s="3">
        <v>53.7331</v>
      </c>
      <c r="H1429" s="3" t="s">
        <v>969</v>
      </c>
      <c r="I1429" s="3" t="s">
        <v>970</v>
      </c>
      <c r="J1429" s="3" t="s">
        <v>113</v>
      </c>
      <c r="K1429" s="3" t="s">
        <v>193</v>
      </c>
      <c r="L1429" s="3" t="s">
        <v>971</v>
      </c>
    </row>
    <row r="1430" spans="1:12" x14ac:dyDescent="0.3">
      <c r="A1430" s="3" t="s">
        <v>9147</v>
      </c>
      <c r="B1430" s="3" t="s">
        <v>13</v>
      </c>
      <c r="C1430" s="3">
        <v>225326</v>
      </c>
      <c r="D1430" s="3">
        <v>8</v>
      </c>
      <c r="E1430" s="3">
        <v>156</v>
      </c>
      <c r="F1430" s="4">
        <v>8.4183700000000007E-49</v>
      </c>
      <c r="G1430" s="3">
        <v>154.32599999999999</v>
      </c>
      <c r="H1430" s="3" t="s">
        <v>973</v>
      </c>
      <c r="I1430" s="3" t="s">
        <v>974</v>
      </c>
      <c r="J1430" s="3" t="s">
        <v>16</v>
      </c>
      <c r="K1430" s="3" t="s">
        <v>975</v>
      </c>
      <c r="L1430" s="3" t="s">
        <v>976</v>
      </c>
    </row>
    <row r="1431" spans="1:12" x14ac:dyDescent="0.3">
      <c r="A1431" s="3" t="s">
        <v>9148</v>
      </c>
      <c r="B1431" s="3" t="s">
        <v>13</v>
      </c>
      <c r="C1431" s="3">
        <v>224946</v>
      </c>
      <c r="D1431" s="3">
        <v>1</v>
      </c>
      <c r="E1431" s="3">
        <v>282</v>
      </c>
      <c r="F1431" s="4">
        <v>2.5065900000000001E-58</v>
      </c>
      <c r="G1431" s="3">
        <v>187.49700000000001</v>
      </c>
      <c r="H1431" s="3" t="s">
        <v>978</v>
      </c>
      <c r="I1431" s="3" t="s">
        <v>978</v>
      </c>
      <c r="J1431" s="3" t="s">
        <v>16</v>
      </c>
      <c r="K1431" s="3" t="s">
        <v>979</v>
      </c>
      <c r="L1431" s="3" t="s">
        <v>980</v>
      </c>
    </row>
    <row r="1432" spans="1:12" x14ac:dyDescent="0.3">
      <c r="A1432" s="3" t="s">
        <v>9149</v>
      </c>
      <c r="B1432" s="3" t="s">
        <v>25</v>
      </c>
      <c r="C1432" s="3">
        <v>419687</v>
      </c>
      <c r="D1432" s="3">
        <v>5</v>
      </c>
      <c r="E1432" s="3">
        <v>179</v>
      </c>
      <c r="F1432" s="4">
        <v>8.3851299999999998E-50</v>
      </c>
      <c r="G1432" s="3">
        <v>158.738</v>
      </c>
      <c r="H1432" s="3" t="s">
        <v>982</v>
      </c>
      <c r="I1432" s="3" t="s">
        <v>983</v>
      </c>
      <c r="J1432" s="3" t="s">
        <v>16</v>
      </c>
      <c r="K1432" s="3" t="s">
        <v>16</v>
      </c>
      <c r="L1432" s="3" t="s">
        <v>984</v>
      </c>
    </row>
    <row r="1433" spans="1:12" x14ac:dyDescent="0.3">
      <c r="A1433" s="3" t="s">
        <v>9150</v>
      </c>
      <c r="B1433" s="3" t="s">
        <v>25</v>
      </c>
      <c r="C1433" s="3">
        <v>223117</v>
      </c>
      <c r="D1433" s="3">
        <v>1</v>
      </c>
      <c r="E1433" s="3">
        <v>290</v>
      </c>
      <c r="F1433" s="4">
        <v>1.1426199999999999E-59</v>
      </c>
      <c r="G1433" s="3">
        <v>192.38300000000001</v>
      </c>
      <c r="H1433" s="3" t="s">
        <v>986</v>
      </c>
      <c r="I1433" s="3" t="s">
        <v>987</v>
      </c>
      <c r="J1433" s="3" t="s">
        <v>16</v>
      </c>
      <c r="K1433" s="3" t="s">
        <v>16</v>
      </c>
      <c r="L1433" s="3" t="s">
        <v>988</v>
      </c>
    </row>
    <row r="1434" spans="1:12" x14ac:dyDescent="0.3">
      <c r="A1434" s="3" t="s">
        <v>9151</v>
      </c>
      <c r="B1434" s="3" t="s">
        <v>25</v>
      </c>
      <c r="C1434" s="3">
        <v>419667</v>
      </c>
      <c r="D1434" s="3">
        <v>33</v>
      </c>
      <c r="E1434" s="3">
        <v>279</v>
      </c>
      <c r="F1434" s="4">
        <v>1.28879E-93</v>
      </c>
      <c r="G1434" s="3">
        <v>277.19600000000003</v>
      </c>
      <c r="H1434" s="3" t="s">
        <v>148</v>
      </c>
      <c r="I1434" s="3" t="s">
        <v>990</v>
      </c>
      <c r="J1434" s="3" t="s">
        <v>16</v>
      </c>
      <c r="K1434" s="3" t="s">
        <v>16</v>
      </c>
      <c r="L1434" s="3" t="s">
        <v>991</v>
      </c>
    </row>
    <row r="1435" spans="1:12" x14ac:dyDescent="0.3">
      <c r="A1435" s="3" t="s">
        <v>9152</v>
      </c>
      <c r="B1435" s="3" t="s">
        <v>25</v>
      </c>
      <c r="C1435" s="3">
        <v>419667</v>
      </c>
      <c r="D1435" s="3">
        <v>3</v>
      </c>
      <c r="E1435" s="3">
        <v>280</v>
      </c>
      <c r="F1435" s="4">
        <v>1.3172100000000001E-93</v>
      </c>
      <c r="G1435" s="3">
        <v>277.19600000000003</v>
      </c>
      <c r="H1435" s="3" t="s">
        <v>148</v>
      </c>
      <c r="I1435" s="3" t="s">
        <v>990</v>
      </c>
      <c r="J1435" s="3" t="s">
        <v>16</v>
      </c>
      <c r="K1435" s="3" t="s">
        <v>16</v>
      </c>
      <c r="L1435" s="3" t="s">
        <v>991</v>
      </c>
    </row>
    <row r="1436" spans="1:12" x14ac:dyDescent="0.3">
      <c r="A1436" s="3" t="s">
        <v>9153</v>
      </c>
      <c r="B1436" s="3" t="s">
        <v>25</v>
      </c>
      <c r="C1436" s="3">
        <v>419667</v>
      </c>
      <c r="D1436" s="3">
        <v>22</v>
      </c>
      <c r="E1436" s="3">
        <v>277</v>
      </c>
      <c r="F1436" s="4">
        <v>1.0586800000000001E-93</v>
      </c>
      <c r="G1436" s="3">
        <v>277.19600000000003</v>
      </c>
      <c r="H1436" s="3" t="s">
        <v>148</v>
      </c>
      <c r="I1436" s="3" t="s">
        <v>990</v>
      </c>
      <c r="J1436" s="3" t="s">
        <v>16</v>
      </c>
      <c r="K1436" s="3" t="s">
        <v>16</v>
      </c>
      <c r="L1436" s="3" t="s">
        <v>991</v>
      </c>
    </row>
    <row r="1437" spans="1:12" x14ac:dyDescent="0.3">
      <c r="A1437" s="3" t="s">
        <v>9154</v>
      </c>
      <c r="B1437" s="3" t="s">
        <v>13</v>
      </c>
      <c r="C1437" s="3">
        <v>224058</v>
      </c>
      <c r="D1437" s="3">
        <v>1</v>
      </c>
      <c r="E1437" s="3">
        <v>336</v>
      </c>
      <c r="F1437" s="4">
        <v>1.18928E-160</v>
      </c>
      <c r="G1437" s="3">
        <v>452.089</v>
      </c>
      <c r="H1437" s="3" t="s">
        <v>995</v>
      </c>
      <c r="I1437" s="3" t="s">
        <v>996</v>
      </c>
      <c r="J1437" s="3" t="s">
        <v>16</v>
      </c>
      <c r="K1437" s="3" t="s">
        <v>997</v>
      </c>
      <c r="L1437" s="3" t="s">
        <v>998</v>
      </c>
    </row>
    <row r="1438" spans="1:12" x14ac:dyDescent="0.3">
      <c r="A1438" s="3" t="s">
        <v>9155</v>
      </c>
      <c r="B1438" s="3" t="s">
        <v>13</v>
      </c>
      <c r="C1438" s="3">
        <v>224922</v>
      </c>
      <c r="D1438" s="3">
        <v>14</v>
      </c>
      <c r="E1438" s="3">
        <v>223</v>
      </c>
      <c r="F1438" s="4">
        <v>2.1689500000000001E-71</v>
      </c>
      <c r="G1438" s="3">
        <v>216.66300000000001</v>
      </c>
      <c r="H1438" s="3" t="s">
        <v>1000</v>
      </c>
      <c r="I1438" s="3" t="s">
        <v>1001</v>
      </c>
      <c r="J1438" s="3" t="s">
        <v>16</v>
      </c>
      <c r="K1438" s="3" t="s">
        <v>90</v>
      </c>
      <c r="L1438" s="3" t="s">
        <v>1002</v>
      </c>
    </row>
    <row r="1439" spans="1:12" x14ac:dyDescent="0.3">
      <c r="A1439" s="3" t="s">
        <v>9156</v>
      </c>
      <c r="B1439" s="3" t="s">
        <v>13</v>
      </c>
      <c r="C1439" s="3">
        <v>224155</v>
      </c>
      <c r="D1439" s="3">
        <v>1</v>
      </c>
      <c r="E1439" s="3">
        <v>258</v>
      </c>
      <c r="F1439" s="4">
        <v>2.60134E-55</v>
      </c>
      <c r="G1439" s="3">
        <v>179.53200000000001</v>
      </c>
      <c r="H1439" s="3" t="s">
        <v>1004</v>
      </c>
      <c r="I1439" s="3" t="s">
        <v>1005</v>
      </c>
      <c r="J1439" s="3" t="s">
        <v>16</v>
      </c>
      <c r="K1439" s="3" t="s">
        <v>1006</v>
      </c>
      <c r="L1439" s="3" t="s">
        <v>1007</v>
      </c>
    </row>
    <row r="1440" spans="1:12" x14ac:dyDescent="0.3">
      <c r="A1440" s="3" t="s">
        <v>9157</v>
      </c>
      <c r="B1440" s="3" t="s">
        <v>13</v>
      </c>
      <c r="C1440" s="3">
        <v>223663</v>
      </c>
      <c r="D1440" s="3">
        <v>8</v>
      </c>
      <c r="E1440" s="3">
        <v>155</v>
      </c>
      <c r="F1440" s="4">
        <v>1.0744999999999999E-65</v>
      </c>
      <c r="G1440" s="3">
        <v>197.149</v>
      </c>
      <c r="H1440" s="3" t="s">
        <v>1009</v>
      </c>
      <c r="I1440" s="3" t="s">
        <v>1010</v>
      </c>
      <c r="J1440" s="3" t="s">
        <v>16</v>
      </c>
      <c r="K1440" s="3" t="s">
        <v>1011</v>
      </c>
      <c r="L1440" s="3" t="s">
        <v>1012</v>
      </c>
    </row>
    <row r="1441" spans="1:12" x14ac:dyDescent="0.3">
      <c r="A1441" s="3" t="s">
        <v>9158</v>
      </c>
      <c r="B1441" s="3" t="s">
        <v>25</v>
      </c>
      <c r="C1441" s="3">
        <v>413273</v>
      </c>
      <c r="D1441" s="3">
        <v>2</v>
      </c>
      <c r="E1441" s="3">
        <v>128</v>
      </c>
      <c r="F1441" s="4">
        <v>2.7507800000000001E-21</v>
      </c>
      <c r="G1441" s="3">
        <v>83.667500000000004</v>
      </c>
      <c r="H1441" s="3" t="s">
        <v>1014</v>
      </c>
      <c r="I1441" s="3" t="s">
        <v>1015</v>
      </c>
      <c r="J1441" s="3" t="s">
        <v>16</v>
      </c>
      <c r="K1441" s="3" t="s">
        <v>16</v>
      </c>
      <c r="L1441" s="3" t="s">
        <v>1016</v>
      </c>
    </row>
    <row r="1442" spans="1:12" x14ac:dyDescent="0.3">
      <c r="A1442" s="3" t="s">
        <v>9159</v>
      </c>
      <c r="B1442" s="3" t="s">
        <v>13</v>
      </c>
      <c r="C1442" s="3">
        <v>224584</v>
      </c>
      <c r="D1442" s="3">
        <v>13</v>
      </c>
      <c r="E1442" s="3">
        <v>184</v>
      </c>
      <c r="F1442" s="4">
        <v>7.1046900000000001E-31</v>
      </c>
      <c r="G1442" s="3">
        <v>110.80800000000001</v>
      </c>
      <c r="H1442" s="3" t="s">
        <v>1018</v>
      </c>
      <c r="I1442" s="3" t="s">
        <v>1019</v>
      </c>
      <c r="J1442" s="3" t="s">
        <v>16</v>
      </c>
      <c r="K1442" s="3" t="s">
        <v>1020</v>
      </c>
      <c r="L1442" s="3" t="s">
        <v>1021</v>
      </c>
    </row>
    <row r="1443" spans="1:12" x14ac:dyDescent="0.3">
      <c r="A1443" s="3" t="s">
        <v>9160</v>
      </c>
      <c r="B1443" s="3" t="s">
        <v>25</v>
      </c>
      <c r="C1443" s="3">
        <v>226594</v>
      </c>
      <c r="D1443" s="3">
        <v>1</v>
      </c>
      <c r="E1443" s="3">
        <v>426</v>
      </c>
      <c r="F1443" s="3">
        <v>0</v>
      </c>
      <c r="G1443" s="3">
        <v>551.97799999999995</v>
      </c>
      <c r="H1443" s="3" t="s">
        <v>1023</v>
      </c>
      <c r="I1443" s="3" t="s">
        <v>1024</v>
      </c>
      <c r="J1443" s="3" t="s">
        <v>16</v>
      </c>
      <c r="K1443" s="3" t="s">
        <v>16</v>
      </c>
      <c r="L1443" s="3" t="s">
        <v>1025</v>
      </c>
    </row>
    <row r="1444" spans="1:12" x14ac:dyDescent="0.3">
      <c r="A1444" s="3" t="s">
        <v>9161</v>
      </c>
      <c r="B1444" s="3" t="s">
        <v>13</v>
      </c>
      <c r="C1444" s="3">
        <v>223837</v>
      </c>
      <c r="D1444" s="3">
        <v>1</v>
      </c>
      <c r="E1444" s="3">
        <v>419</v>
      </c>
      <c r="F1444" s="3">
        <v>0</v>
      </c>
      <c r="G1444" s="3">
        <v>606.42200000000003</v>
      </c>
      <c r="H1444" s="3" t="s">
        <v>1032</v>
      </c>
      <c r="I1444" s="3" t="s">
        <v>1033</v>
      </c>
      <c r="J1444" s="3" t="s">
        <v>16</v>
      </c>
      <c r="K1444" s="3" t="s">
        <v>1034</v>
      </c>
      <c r="L1444" s="3" t="s">
        <v>1035</v>
      </c>
    </row>
    <row r="1445" spans="1:12" x14ac:dyDescent="0.3">
      <c r="A1445" s="3" t="s">
        <v>9162</v>
      </c>
      <c r="B1445" s="3" t="s">
        <v>13</v>
      </c>
      <c r="C1445" s="3">
        <v>223662</v>
      </c>
      <c r="D1445" s="3">
        <v>1</v>
      </c>
      <c r="E1445" s="3">
        <v>144</v>
      </c>
      <c r="F1445" s="4">
        <v>1.53963E-30</v>
      </c>
      <c r="G1445" s="3">
        <v>107.343</v>
      </c>
      <c r="H1445" s="3" t="s">
        <v>1047</v>
      </c>
      <c r="I1445" s="3" t="s">
        <v>1048</v>
      </c>
      <c r="J1445" s="3" t="s">
        <v>16</v>
      </c>
      <c r="K1445" s="3" t="s">
        <v>118</v>
      </c>
      <c r="L1445" s="3" t="s">
        <v>1049</v>
      </c>
    </row>
    <row r="1446" spans="1:12" x14ac:dyDescent="0.3">
      <c r="A1446" s="3" t="s">
        <v>9163</v>
      </c>
      <c r="B1446" s="3" t="s">
        <v>13</v>
      </c>
      <c r="C1446" s="3">
        <v>223104</v>
      </c>
      <c r="D1446" s="3">
        <v>1</v>
      </c>
      <c r="E1446" s="3">
        <v>412</v>
      </c>
      <c r="F1446" s="4">
        <v>1.0466200000000001E-77</v>
      </c>
      <c r="G1446" s="3">
        <v>254.91300000000001</v>
      </c>
      <c r="H1446" s="3" t="s">
        <v>1051</v>
      </c>
      <c r="I1446" s="3" t="s">
        <v>1052</v>
      </c>
      <c r="J1446" s="3" t="s">
        <v>16</v>
      </c>
      <c r="K1446" s="3" t="s">
        <v>1053</v>
      </c>
      <c r="L1446" s="3" t="s">
        <v>1054</v>
      </c>
    </row>
    <row r="1447" spans="1:12" x14ac:dyDescent="0.3">
      <c r="A1447" s="3" t="s">
        <v>9164</v>
      </c>
      <c r="B1447" s="3" t="s">
        <v>13</v>
      </c>
      <c r="C1447" s="3">
        <v>224029</v>
      </c>
      <c r="D1447" s="3">
        <v>1</v>
      </c>
      <c r="E1447" s="3">
        <v>379</v>
      </c>
      <c r="F1447" s="4">
        <v>1.2584399999999999E-177</v>
      </c>
      <c r="G1447" s="3">
        <v>499.005</v>
      </c>
      <c r="H1447" s="3" t="s">
        <v>1056</v>
      </c>
      <c r="I1447" s="3" t="s">
        <v>1057</v>
      </c>
      <c r="J1447" s="3" t="s">
        <v>16</v>
      </c>
      <c r="K1447" s="3" t="s">
        <v>297</v>
      </c>
      <c r="L1447" s="3" t="s">
        <v>1058</v>
      </c>
    </row>
    <row r="1448" spans="1:12" x14ac:dyDescent="0.3">
      <c r="A1448" s="3" t="s">
        <v>9165</v>
      </c>
      <c r="B1448" s="3" t="s">
        <v>13</v>
      </c>
      <c r="C1448" s="3">
        <v>223378</v>
      </c>
      <c r="D1448" s="3">
        <v>3</v>
      </c>
      <c r="E1448" s="3">
        <v>384</v>
      </c>
      <c r="F1448" s="4">
        <v>2.1833800000000002E-174</v>
      </c>
      <c r="G1448" s="3">
        <v>491.40499999999997</v>
      </c>
      <c r="H1448" s="3" t="s">
        <v>1060</v>
      </c>
      <c r="I1448" s="3" t="s">
        <v>1061</v>
      </c>
      <c r="J1448" s="3" t="s">
        <v>16</v>
      </c>
      <c r="K1448" s="3" t="s">
        <v>1062</v>
      </c>
      <c r="L1448" s="3" t="s">
        <v>1063</v>
      </c>
    </row>
    <row r="1449" spans="1:12" x14ac:dyDescent="0.3">
      <c r="A1449" s="3" t="s">
        <v>9166</v>
      </c>
      <c r="B1449" s="3" t="s">
        <v>13</v>
      </c>
      <c r="C1449" s="3">
        <v>223815</v>
      </c>
      <c r="D1449" s="3">
        <v>67</v>
      </c>
      <c r="E1449" s="3">
        <v>759</v>
      </c>
      <c r="F1449" s="4">
        <v>1.25979E-163</v>
      </c>
      <c r="G1449" s="3">
        <v>489.17599999999999</v>
      </c>
      <c r="H1449" s="3" t="s">
        <v>1065</v>
      </c>
      <c r="I1449" s="3" t="s">
        <v>1066</v>
      </c>
      <c r="J1449" s="3" t="s">
        <v>16</v>
      </c>
      <c r="K1449" s="3" t="s">
        <v>1067</v>
      </c>
      <c r="L1449" s="3" t="s">
        <v>1068</v>
      </c>
    </row>
    <row r="1450" spans="1:12" x14ac:dyDescent="0.3">
      <c r="A1450" s="3" t="s">
        <v>9167</v>
      </c>
      <c r="B1450" s="3" t="s">
        <v>13</v>
      </c>
      <c r="C1450" s="3">
        <v>223240</v>
      </c>
      <c r="D1450" s="3">
        <v>3</v>
      </c>
      <c r="E1450" s="3">
        <v>417</v>
      </c>
      <c r="F1450" s="3">
        <v>0</v>
      </c>
      <c r="G1450" s="3">
        <v>539.89300000000003</v>
      </c>
      <c r="H1450" s="3" t="s">
        <v>1070</v>
      </c>
      <c r="I1450" s="3" t="s">
        <v>1071</v>
      </c>
      <c r="J1450" s="3" t="s">
        <v>16</v>
      </c>
      <c r="K1450" s="3" t="s">
        <v>1072</v>
      </c>
      <c r="L1450" s="3" t="s">
        <v>1073</v>
      </c>
    </row>
    <row r="1451" spans="1:12" x14ac:dyDescent="0.3">
      <c r="A1451" s="3" t="s">
        <v>9168</v>
      </c>
      <c r="B1451" s="3" t="s">
        <v>13</v>
      </c>
      <c r="C1451" s="3">
        <v>223897</v>
      </c>
      <c r="D1451" s="3">
        <v>20</v>
      </c>
      <c r="E1451" s="3">
        <v>308</v>
      </c>
      <c r="F1451" s="4">
        <v>2.97204E-35</v>
      </c>
      <c r="G1451" s="3">
        <v>131.084</v>
      </c>
      <c r="H1451" s="3" t="s">
        <v>1086</v>
      </c>
      <c r="I1451" s="3" t="s">
        <v>1087</v>
      </c>
      <c r="J1451" s="3" t="s">
        <v>16</v>
      </c>
      <c r="K1451" s="3" t="s">
        <v>1088</v>
      </c>
      <c r="L1451" s="3" t="s">
        <v>1089</v>
      </c>
    </row>
    <row r="1452" spans="1:12" x14ac:dyDescent="0.3">
      <c r="A1452" s="3" t="s">
        <v>9169</v>
      </c>
      <c r="B1452" s="3" t="s">
        <v>13</v>
      </c>
      <c r="C1452" s="3">
        <v>223359</v>
      </c>
      <c r="D1452" s="3">
        <v>2</v>
      </c>
      <c r="E1452" s="3">
        <v>391</v>
      </c>
      <c r="F1452" s="3">
        <v>0</v>
      </c>
      <c r="G1452" s="3">
        <v>634.61800000000005</v>
      </c>
      <c r="H1452" s="3" t="s">
        <v>1091</v>
      </c>
      <c r="I1452" s="3" t="s">
        <v>1092</v>
      </c>
      <c r="J1452" s="3" t="s">
        <v>16</v>
      </c>
      <c r="K1452" s="3" t="s">
        <v>1093</v>
      </c>
      <c r="L1452" s="3" t="s">
        <v>1094</v>
      </c>
    </row>
    <row r="1453" spans="1:12" x14ac:dyDescent="0.3">
      <c r="A1453" s="3" t="s">
        <v>9170</v>
      </c>
      <c r="B1453" s="3" t="s">
        <v>25</v>
      </c>
      <c r="C1453" s="3">
        <v>413140</v>
      </c>
      <c r="D1453" s="3">
        <v>8</v>
      </c>
      <c r="E1453" s="3">
        <v>291</v>
      </c>
      <c r="F1453" s="4">
        <v>3.8935599999999998E-31</v>
      </c>
      <c r="G1453" s="3">
        <v>124.048</v>
      </c>
      <c r="H1453" s="3" t="s">
        <v>1096</v>
      </c>
      <c r="I1453" s="3" t="s">
        <v>1097</v>
      </c>
      <c r="J1453" s="3" t="s">
        <v>16</v>
      </c>
      <c r="K1453" s="3" t="s">
        <v>16</v>
      </c>
      <c r="L1453" s="3" t="s">
        <v>1098</v>
      </c>
    </row>
    <row r="1454" spans="1:12" x14ac:dyDescent="0.3">
      <c r="A1454" s="3" t="s">
        <v>9170</v>
      </c>
      <c r="B1454" s="3" t="s">
        <v>13</v>
      </c>
      <c r="C1454" s="3">
        <v>223657</v>
      </c>
      <c r="D1454" s="3">
        <v>335</v>
      </c>
      <c r="E1454" s="3">
        <v>558</v>
      </c>
      <c r="F1454" s="4">
        <v>4.5987999999999998E-30</v>
      </c>
      <c r="G1454" s="3">
        <v>118.78400000000001</v>
      </c>
      <c r="H1454" s="3" t="s">
        <v>286</v>
      </c>
      <c r="I1454" s="3" t="s">
        <v>287</v>
      </c>
      <c r="J1454" s="3" t="s">
        <v>16</v>
      </c>
      <c r="K1454" s="3" t="s">
        <v>288</v>
      </c>
      <c r="L1454" s="3" t="s">
        <v>289</v>
      </c>
    </row>
    <row r="1455" spans="1:12" x14ac:dyDescent="0.3">
      <c r="A1455" s="3" t="s">
        <v>9171</v>
      </c>
      <c r="B1455" s="3" t="s">
        <v>13</v>
      </c>
      <c r="C1455" s="3">
        <v>224130</v>
      </c>
      <c r="D1455" s="3">
        <v>1</v>
      </c>
      <c r="E1455" s="3">
        <v>289</v>
      </c>
      <c r="F1455" s="4">
        <v>1.04072E-166</v>
      </c>
      <c r="G1455" s="3">
        <v>463.58499999999998</v>
      </c>
      <c r="H1455" s="3" t="s">
        <v>1100</v>
      </c>
      <c r="I1455" s="3" t="s">
        <v>1101</v>
      </c>
      <c r="J1455" s="3" t="s">
        <v>16</v>
      </c>
      <c r="K1455" s="3" t="s">
        <v>335</v>
      </c>
      <c r="L1455" s="3" t="s">
        <v>1102</v>
      </c>
    </row>
    <row r="1456" spans="1:12" x14ac:dyDescent="0.3">
      <c r="A1456" s="3" t="s">
        <v>9172</v>
      </c>
      <c r="B1456" s="3" t="s">
        <v>13</v>
      </c>
      <c r="C1456" s="3">
        <v>224810</v>
      </c>
      <c r="D1456" s="3">
        <v>17</v>
      </c>
      <c r="E1456" s="3">
        <v>188</v>
      </c>
      <c r="F1456" s="4">
        <v>4.5611699999999997E-53</v>
      </c>
      <c r="G1456" s="3">
        <v>167.46</v>
      </c>
      <c r="H1456" s="3" t="s">
        <v>1104</v>
      </c>
      <c r="I1456" s="3" t="s">
        <v>1105</v>
      </c>
      <c r="J1456" s="3" t="s">
        <v>16</v>
      </c>
      <c r="K1456" s="3" t="s">
        <v>1106</v>
      </c>
      <c r="L1456" s="3" t="s">
        <v>1107</v>
      </c>
    </row>
    <row r="1457" spans="1:12" x14ac:dyDescent="0.3">
      <c r="A1457" s="3" t="s">
        <v>9173</v>
      </c>
      <c r="B1457" s="3" t="s">
        <v>13</v>
      </c>
      <c r="C1457" s="3">
        <v>224013</v>
      </c>
      <c r="D1457" s="3">
        <v>5</v>
      </c>
      <c r="E1457" s="3">
        <v>342</v>
      </c>
      <c r="F1457" s="3">
        <v>0</v>
      </c>
      <c r="G1457" s="3">
        <v>535.26900000000001</v>
      </c>
      <c r="H1457" s="3" t="s">
        <v>1109</v>
      </c>
      <c r="I1457" s="3" t="s">
        <v>1110</v>
      </c>
      <c r="J1457" s="3" t="s">
        <v>16</v>
      </c>
      <c r="K1457" s="3" t="s">
        <v>1111</v>
      </c>
      <c r="L1457" s="3" t="s">
        <v>1112</v>
      </c>
    </row>
    <row r="1458" spans="1:12" x14ac:dyDescent="0.3">
      <c r="A1458" s="3" t="s">
        <v>9174</v>
      </c>
      <c r="B1458" s="3" t="s">
        <v>13</v>
      </c>
      <c r="C1458" s="3">
        <v>223423</v>
      </c>
      <c r="D1458" s="3">
        <v>1</v>
      </c>
      <c r="E1458" s="3">
        <v>119</v>
      </c>
      <c r="F1458" s="3">
        <v>4.22767E-4</v>
      </c>
      <c r="G1458" s="3">
        <v>37.437199999999997</v>
      </c>
      <c r="H1458" s="3" t="s">
        <v>1114</v>
      </c>
      <c r="I1458" s="3" t="s">
        <v>1115</v>
      </c>
      <c r="J1458" s="3" t="s">
        <v>16</v>
      </c>
      <c r="K1458" s="3" t="s">
        <v>397</v>
      </c>
      <c r="L1458" s="3" t="s">
        <v>1116</v>
      </c>
    </row>
    <row r="1459" spans="1:12" x14ac:dyDescent="0.3">
      <c r="A1459" s="3" t="s">
        <v>9175</v>
      </c>
      <c r="B1459" s="3" t="s">
        <v>13</v>
      </c>
      <c r="C1459" s="3">
        <v>224016</v>
      </c>
      <c r="D1459" s="3">
        <v>1</v>
      </c>
      <c r="E1459" s="3">
        <v>277</v>
      </c>
      <c r="F1459" s="4">
        <v>1.1430400000000001E-134</v>
      </c>
      <c r="G1459" s="3">
        <v>381.63900000000001</v>
      </c>
      <c r="H1459" s="3" t="s">
        <v>1118</v>
      </c>
      <c r="I1459" s="3" t="s">
        <v>1119</v>
      </c>
      <c r="J1459" s="3" t="s">
        <v>16</v>
      </c>
      <c r="K1459" s="3" t="s">
        <v>1120</v>
      </c>
      <c r="L1459" s="3" t="s">
        <v>1121</v>
      </c>
    </row>
    <row r="1460" spans="1:12" x14ac:dyDescent="0.3">
      <c r="A1460" s="3" t="s">
        <v>9176</v>
      </c>
      <c r="B1460" s="3" t="s">
        <v>13</v>
      </c>
      <c r="C1460" s="3">
        <v>223515</v>
      </c>
      <c r="D1460" s="3">
        <v>1</v>
      </c>
      <c r="E1460" s="3">
        <v>377</v>
      </c>
      <c r="F1460" s="4">
        <v>5.9912599999999997E-16</v>
      </c>
      <c r="G1460" s="3">
        <v>78.451400000000007</v>
      </c>
      <c r="H1460" s="3" t="s">
        <v>1123</v>
      </c>
      <c r="I1460" s="3" t="s">
        <v>1124</v>
      </c>
      <c r="J1460" s="3" t="s">
        <v>16</v>
      </c>
      <c r="K1460" s="3" t="s">
        <v>852</v>
      </c>
      <c r="L1460" s="3" t="s">
        <v>1125</v>
      </c>
    </row>
    <row r="1461" spans="1:12" x14ac:dyDescent="0.3">
      <c r="A1461" s="3" t="s">
        <v>9177</v>
      </c>
      <c r="B1461" s="3" t="s">
        <v>13</v>
      </c>
      <c r="C1461" s="3">
        <v>223539</v>
      </c>
      <c r="D1461" s="3">
        <v>1</v>
      </c>
      <c r="E1461" s="3">
        <v>310</v>
      </c>
      <c r="F1461" s="4">
        <v>6.8563799999999997E-18</v>
      </c>
      <c r="G1461" s="3">
        <v>82.053299999999993</v>
      </c>
      <c r="H1461" s="3" t="s">
        <v>410</v>
      </c>
      <c r="I1461" s="3" t="s">
        <v>411</v>
      </c>
      <c r="J1461" s="3" t="s">
        <v>16</v>
      </c>
      <c r="K1461" s="3" t="s">
        <v>412</v>
      </c>
      <c r="L1461" s="3" t="s">
        <v>413</v>
      </c>
    </row>
    <row r="1462" spans="1:12" x14ac:dyDescent="0.3">
      <c r="A1462" s="3" t="s">
        <v>9178</v>
      </c>
      <c r="B1462" s="3" t="s">
        <v>13</v>
      </c>
      <c r="C1462" s="3">
        <v>223539</v>
      </c>
      <c r="D1462" s="3">
        <v>1</v>
      </c>
      <c r="E1462" s="3">
        <v>238</v>
      </c>
      <c r="F1462" s="4">
        <v>8.1401699999999999E-15</v>
      </c>
      <c r="G1462" s="3">
        <v>72.0381</v>
      </c>
      <c r="H1462" s="3" t="s">
        <v>410</v>
      </c>
      <c r="I1462" s="3" t="s">
        <v>411</v>
      </c>
      <c r="J1462" s="3" t="s">
        <v>113</v>
      </c>
      <c r="K1462" s="3" t="s">
        <v>412</v>
      </c>
      <c r="L1462" s="3" t="s">
        <v>413</v>
      </c>
    </row>
    <row r="1463" spans="1:12" x14ac:dyDescent="0.3">
      <c r="A1463" s="3" t="s">
        <v>9179</v>
      </c>
      <c r="B1463" s="3" t="s">
        <v>25</v>
      </c>
      <c r="C1463" s="3">
        <v>412865</v>
      </c>
      <c r="D1463" s="3">
        <v>1</v>
      </c>
      <c r="E1463" s="3">
        <v>259</v>
      </c>
      <c r="F1463" s="4">
        <v>1.6036100000000001E-42</v>
      </c>
      <c r="G1463" s="3">
        <v>145.995</v>
      </c>
      <c r="H1463" s="3" t="s">
        <v>1129</v>
      </c>
      <c r="I1463" s="3" t="s">
        <v>1130</v>
      </c>
      <c r="J1463" s="3" t="s">
        <v>16</v>
      </c>
      <c r="K1463" s="3" t="s">
        <v>16</v>
      </c>
      <c r="L1463" s="3" t="s">
        <v>1131</v>
      </c>
    </row>
    <row r="1464" spans="1:12" x14ac:dyDescent="0.3">
      <c r="A1464" s="3" t="s">
        <v>9180</v>
      </c>
      <c r="B1464" s="3" t="s">
        <v>25</v>
      </c>
      <c r="C1464" s="3">
        <v>416254</v>
      </c>
      <c r="D1464" s="3">
        <v>1</v>
      </c>
      <c r="E1464" s="3">
        <v>229</v>
      </c>
      <c r="F1464" s="4">
        <v>1.1844099999999999E-56</v>
      </c>
      <c r="G1464" s="3">
        <v>180.10499999999999</v>
      </c>
      <c r="H1464" s="3" t="s">
        <v>335</v>
      </c>
      <c r="I1464" s="3" t="s">
        <v>1133</v>
      </c>
      <c r="J1464" s="3" t="s">
        <v>16</v>
      </c>
      <c r="K1464" s="3" t="s">
        <v>16</v>
      </c>
      <c r="L1464" s="3" t="s">
        <v>1134</v>
      </c>
    </row>
    <row r="1465" spans="1:12" x14ac:dyDescent="0.3">
      <c r="A1465" s="3" t="s">
        <v>9181</v>
      </c>
      <c r="B1465" s="3" t="s">
        <v>25</v>
      </c>
      <c r="C1465" s="3">
        <v>224137</v>
      </c>
      <c r="D1465" s="3">
        <v>1</v>
      </c>
      <c r="E1465" s="3">
        <v>177</v>
      </c>
      <c r="F1465" s="4">
        <v>2.00288E-12</v>
      </c>
      <c r="G1465" s="3">
        <v>66.353499999999997</v>
      </c>
      <c r="H1465" s="3" t="s">
        <v>1141</v>
      </c>
      <c r="I1465" s="3" t="s">
        <v>1142</v>
      </c>
      <c r="J1465" s="3" t="s">
        <v>113</v>
      </c>
      <c r="K1465" s="3" t="s">
        <v>16</v>
      </c>
      <c r="L1465" s="3" t="s">
        <v>1143</v>
      </c>
    </row>
    <row r="1466" spans="1:12" x14ac:dyDescent="0.3">
      <c r="A1466" s="3" t="s">
        <v>9182</v>
      </c>
      <c r="B1466" s="3" t="s">
        <v>25</v>
      </c>
      <c r="C1466" s="3">
        <v>419750</v>
      </c>
      <c r="D1466" s="3">
        <v>116</v>
      </c>
      <c r="E1466" s="3">
        <v>446</v>
      </c>
      <c r="F1466" s="4">
        <v>2.57165E-5</v>
      </c>
      <c r="G1466" s="3">
        <v>46.407699999999998</v>
      </c>
      <c r="H1466" s="3" t="s">
        <v>415</v>
      </c>
      <c r="I1466" s="3" t="s">
        <v>416</v>
      </c>
      <c r="J1466" s="3" t="s">
        <v>99</v>
      </c>
      <c r="K1466" s="3" t="s">
        <v>16</v>
      </c>
      <c r="L1466" s="3" t="s">
        <v>417</v>
      </c>
    </row>
    <row r="1467" spans="1:12" x14ac:dyDescent="0.3">
      <c r="A1467" s="3" t="s">
        <v>9183</v>
      </c>
      <c r="B1467" s="3" t="s">
        <v>13</v>
      </c>
      <c r="C1467" s="3">
        <v>225153</v>
      </c>
      <c r="D1467" s="3">
        <v>1</v>
      </c>
      <c r="E1467" s="3">
        <v>458</v>
      </c>
      <c r="F1467" s="4">
        <v>4.0397100000000002E-26</v>
      </c>
      <c r="G1467" s="3">
        <v>110.613</v>
      </c>
      <c r="H1467" s="3" t="s">
        <v>54</v>
      </c>
      <c r="I1467" s="3" t="s">
        <v>55</v>
      </c>
      <c r="J1467" s="3" t="s">
        <v>16</v>
      </c>
      <c r="K1467" s="3" t="s">
        <v>56</v>
      </c>
      <c r="L1467" s="3" t="s">
        <v>57</v>
      </c>
    </row>
    <row r="1468" spans="1:12" x14ac:dyDescent="0.3">
      <c r="A1468" s="3" t="s">
        <v>9184</v>
      </c>
      <c r="B1468" s="3" t="s">
        <v>13</v>
      </c>
      <c r="C1468" s="3">
        <v>223515</v>
      </c>
      <c r="D1468" s="3">
        <v>3</v>
      </c>
      <c r="E1468" s="3">
        <v>374</v>
      </c>
      <c r="F1468" s="4">
        <v>1.06095E-44</v>
      </c>
      <c r="G1468" s="3">
        <v>158.18799999999999</v>
      </c>
      <c r="H1468" s="3" t="s">
        <v>1123</v>
      </c>
      <c r="I1468" s="3" t="s">
        <v>1124</v>
      </c>
      <c r="J1468" s="3" t="s">
        <v>16</v>
      </c>
      <c r="K1468" s="3" t="s">
        <v>852</v>
      </c>
      <c r="L1468" s="3" t="s">
        <v>1125</v>
      </c>
    </row>
    <row r="1469" spans="1:12" x14ac:dyDescent="0.3">
      <c r="A1469" s="3" t="s">
        <v>9185</v>
      </c>
      <c r="B1469" s="3" t="s">
        <v>25</v>
      </c>
      <c r="C1469" s="3">
        <v>225995</v>
      </c>
      <c r="D1469" s="3">
        <v>1</v>
      </c>
      <c r="E1469" s="3">
        <v>86</v>
      </c>
      <c r="F1469" s="4">
        <v>1.9064499999999999E-10</v>
      </c>
      <c r="G1469" s="3">
        <v>55.161200000000001</v>
      </c>
      <c r="H1469" s="3" t="s">
        <v>7608</v>
      </c>
      <c r="I1469" s="3" t="s">
        <v>7609</v>
      </c>
      <c r="J1469" s="3" t="s">
        <v>74</v>
      </c>
      <c r="K1469" s="3" t="s">
        <v>16</v>
      </c>
      <c r="L1469" s="3" t="s">
        <v>4889</v>
      </c>
    </row>
    <row r="1470" spans="1:12" x14ac:dyDescent="0.3">
      <c r="A1470" s="3" t="s">
        <v>9186</v>
      </c>
      <c r="B1470" s="3" t="s">
        <v>13</v>
      </c>
      <c r="C1470" s="3">
        <v>224118</v>
      </c>
      <c r="D1470" s="3">
        <v>19</v>
      </c>
      <c r="E1470" s="3">
        <v>1162</v>
      </c>
      <c r="F1470" s="3">
        <v>0</v>
      </c>
      <c r="G1470" s="3">
        <v>1450.15</v>
      </c>
      <c r="H1470" s="3" t="s">
        <v>49</v>
      </c>
      <c r="I1470" s="3" t="s">
        <v>50</v>
      </c>
      <c r="J1470" s="3" t="s">
        <v>16</v>
      </c>
      <c r="K1470" s="3" t="s">
        <v>51</v>
      </c>
      <c r="L1470" s="3" t="s">
        <v>52</v>
      </c>
    </row>
    <row r="1471" spans="1:12" x14ac:dyDescent="0.3">
      <c r="A1471" s="3" t="s">
        <v>9187</v>
      </c>
      <c r="B1471" s="3" t="s">
        <v>13</v>
      </c>
      <c r="C1471" s="3">
        <v>224094</v>
      </c>
      <c r="D1471" s="3">
        <v>20</v>
      </c>
      <c r="E1471" s="3">
        <v>342</v>
      </c>
      <c r="F1471" s="4">
        <v>1.0791499999999999E-83</v>
      </c>
      <c r="G1471" s="3">
        <v>254.87799999999999</v>
      </c>
      <c r="H1471" s="3" t="s">
        <v>88</v>
      </c>
      <c r="I1471" s="3" t="s">
        <v>89</v>
      </c>
      <c r="J1471" s="3" t="s">
        <v>16</v>
      </c>
      <c r="K1471" s="3" t="s">
        <v>90</v>
      </c>
      <c r="L1471" s="3" t="s">
        <v>86</v>
      </c>
    </row>
    <row r="1472" spans="1:12" x14ac:dyDescent="0.3">
      <c r="A1472" s="3" t="s">
        <v>9188</v>
      </c>
      <c r="B1472" s="3" t="s">
        <v>13</v>
      </c>
      <c r="C1472" s="3">
        <v>226165</v>
      </c>
      <c r="D1472" s="3">
        <v>9</v>
      </c>
      <c r="E1472" s="3">
        <v>260</v>
      </c>
      <c r="F1472" s="4">
        <v>2.4062700000000001E-65</v>
      </c>
      <c r="G1472" s="3">
        <v>204.833</v>
      </c>
      <c r="H1472" s="3" t="s">
        <v>214</v>
      </c>
      <c r="I1472" s="3" t="s">
        <v>215</v>
      </c>
      <c r="J1472" s="3" t="s">
        <v>16</v>
      </c>
      <c r="K1472" s="3" t="s">
        <v>216</v>
      </c>
      <c r="L1472" s="3" t="s">
        <v>217</v>
      </c>
    </row>
    <row r="1473" spans="1:12" x14ac:dyDescent="0.3">
      <c r="A1473" s="3" t="s">
        <v>9189</v>
      </c>
      <c r="B1473" s="3" t="s">
        <v>13</v>
      </c>
      <c r="C1473" s="3">
        <v>223635</v>
      </c>
      <c r="D1473" s="3">
        <v>1</v>
      </c>
      <c r="E1473" s="3">
        <v>256</v>
      </c>
      <c r="F1473" s="4">
        <v>8.3892299999999999E-50</v>
      </c>
      <c r="G1473" s="3">
        <v>164.50700000000001</v>
      </c>
      <c r="H1473" s="3" t="s">
        <v>234</v>
      </c>
      <c r="I1473" s="3" t="s">
        <v>235</v>
      </c>
      <c r="J1473" s="3" t="s">
        <v>16</v>
      </c>
      <c r="K1473" s="3" t="s">
        <v>236</v>
      </c>
      <c r="L1473" s="3" t="s">
        <v>237</v>
      </c>
    </row>
    <row r="1474" spans="1:12" x14ac:dyDescent="0.3">
      <c r="A1474" s="3" t="s">
        <v>9190</v>
      </c>
      <c r="B1474" s="3" t="s">
        <v>25</v>
      </c>
      <c r="C1474" s="3">
        <v>413172</v>
      </c>
      <c r="D1474" s="3">
        <v>3</v>
      </c>
      <c r="E1474" s="3">
        <v>113</v>
      </c>
      <c r="F1474" s="4">
        <v>5.5086699999999996E-51</v>
      </c>
      <c r="G1474" s="3">
        <v>156.61199999999999</v>
      </c>
      <c r="H1474" s="3" t="s">
        <v>406</v>
      </c>
      <c r="I1474" s="3" t="s">
        <v>407</v>
      </c>
      <c r="J1474" s="3" t="s">
        <v>16</v>
      </c>
      <c r="K1474" s="3" t="s">
        <v>16</v>
      </c>
      <c r="L1474" s="3" t="s">
        <v>408</v>
      </c>
    </row>
    <row r="1475" spans="1:12" x14ac:dyDescent="0.3">
      <c r="A1475" s="3" t="s">
        <v>9191</v>
      </c>
      <c r="B1475" s="3" t="s">
        <v>13</v>
      </c>
      <c r="C1475" s="3">
        <v>224881</v>
      </c>
      <c r="D1475" s="3">
        <v>1</v>
      </c>
      <c r="E1475" s="3">
        <v>125</v>
      </c>
      <c r="F1475" s="4">
        <v>4.92736E-36</v>
      </c>
      <c r="G1475" s="3">
        <v>119.709</v>
      </c>
      <c r="H1475" s="3" t="s">
        <v>580</v>
      </c>
      <c r="I1475" s="3" t="s">
        <v>581</v>
      </c>
      <c r="J1475" s="3" t="s">
        <v>16</v>
      </c>
      <c r="K1475" s="3" t="s">
        <v>582</v>
      </c>
      <c r="L1475" s="3" t="s">
        <v>583</v>
      </c>
    </row>
    <row r="1476" spans="1:12" x14ac:dyDescent="0.3">
      <c r="A1476" s="3" t="s">
        <v>9192</v>
      </c>
      <c r="B1476" s="3" t="s">
        <v>13</v>
      </c>
      <c r="C1476" s="3">
        <v>224084</v>
      </c>
      <c r="D1476" s="3">
        <v>3</v>
      </c>
      <c r="E1476" s="3">
        <v>285</v>
      </c>
      <c r="F1476" s="4">
        <v>8.9913500000000002E-134</v>
      </c>
      <c r="G1476" s="3">
        <v>380.86700000000002</v>
      </c>
      <c r="H1476" s="3" t="s">
        <v>818</v>
      </c>
      <c r="I1476" s="3" t="s">
        <v>819</v>
      </c>
      <c r="J1476" s="3" t="s">
        <v>16</v>
      </c>
      <c r="K1476" s="3" t="s">
        <v>820</v>
      </c>
      <c r="L1476" s="3" t="s">
        <v>821</v>
      </c>
    </row>
    <row r="1477" spans="1:12" x14ac:dyDescent="0.3">
      <c r="A1477" s="3" t="s">
        <v>9193</v>
      </c>
      <c r="B1477" s="3" t="s">
        <v>13</v>
      </c>
      <c r="C1477" s="3">
        <v>223525</v>
      </c>
      <c r="D1477" s="3">
        <v>1</v>
      </c>
      <c r="E1477" s="3">
        <v>374</v>
      </c>
      <c r="F1477" s="3">
        <v>0</v>
      </c>
      <c r="G1477" s="3">
        <v>529.90599999999995</v>
      </c>
      <c r="H1477" s="3" t="s">
        <v>864</v>
      </c>
      <c r="I1477" s="3" t="s">
        <v>865</v>
      </c>
      <c r="J1477" s="3" t="s">
        <v>16</v>
      </c>
      <c r="K1477" s="3" t="s">
        <v>860</v>
      </c>
      <c r="L1477" s="3" t="s">
        <v>862</v>
      </c>
    </row>
    <row r="1478" spans="1:12" x14ac:dyDescent="0.3">
      <c r="A1478" s="3" t="s">
        <v>9194</v>
      </c>
      <c r="B1478" s="3" t="s">
        <v>13</v>
      </c>
      <c r="C1478" s="3">
        <v>223373</v>
      </c>
      <c r="D1478" s="3">
        <v>8</v>
      </c>
      <c r="E1478" s="3">
        <v>611</v>
      </c>
      <c r="F1478" s="3">
        <v>0</v>
      </c>
      <c r="G1478" s="3">
        <v>673.64300000000003</v>
      </c>
      <c r="H1478" s="3" t="s">
        <v>867</v>
      </c>
      <c r="I1478" s="3" t="s">
        <v>868</v>
      </c>
      <c r="J1478" s="3" t="s">
        <v>16</v>
      </c>
      <c r="K1478" s="3" t="s">
        <v>869</v>
      </c>
      <c r="L1478" s="3" t="s">
        <v>870</v>
      </c>
    </row>
    <row r="1479" spans="1:12" x14ac:dyDescent="0.3">
      <c r="A1479" s="3" t="s">
        <v>9195</v>
      </c>
      <c r="B1479" s="3" t="s">
        <v>13</v>
      </c>
      <c r="C1479" s="3">
        <v>223836</v>
      </c>
      <c r="D1479" s="3">
        <v>1</v>
      </c>
      <c r="E1479" s="3">
        <v>215</v>
      </c>
      <c r="F1479" s="4">
        <v>1.89251E-62</v>
      </c>
      <c r="G1479" s="3">
        <v>193.875</v>
      </c>
      <c r="H1479" s="3" t="s">
        <v>136</v>
      </c>
      <c r="I1479" s="3" t="s">
        <v>137</v>
      </c>
      <c r="J1479" s="3" t="s">
        <v>16</v>
      </c>
      <c r="K1479" s="3" t="s">
        <v>90</v>
      </c>
      <c r="L1479" s="3" t="s">
        <v>138</v>
      </c>
    </row>
    <row r="1480" spans="1:12" x14ac:dyDescent="0.3">
      <c r="A1480" s="3" t="s">
        <v>9196</v>
      </c>
      <c r="B1480" s="3" t="s">
        <v>13</v>
      </c>
      <c r="C1480" s="3">
        <v>223320</v>
      </c>
      <c r="D1480" s="3">
        <v>1</v>
      </c>
      <c r="E1480" s="3">
        <v>182</v>
      </c>
      <c r="F1480" s="4">
        <v>8.3143100000000002E-52</v>
      </c>
      <c r="G1480" s="3">
        <v>163.88900000000001</v>
      </c>
      <c r="H1480" s="3" t="s">
        <v>1075</v>
      </c>
      <c r="I1480" s="3" t="s">
        <v>1076</v>
      </c>
      <c r="J1480" s="3" t="s">
        <v>16</v>
      </c>
      <c r="K1480" s="3" t="s">
        <v>1077</v>
      </c>
      <c r="L1480" s="3" t="s">
        <v>1078</v>
      </c>
    </row>
    <row r="1481" spans="1:12" x14ac:dyDescent="0.3">
      <c r="A1481" s="3" t="s">
        <v>9197</v>
      </c>
      <c r="B1481" s="3" t="s">
        <v>13</v>
      </c>
      <c r="C1481" s="3">
        <v>223532</v>
      </c>
      <c r="D1481" s="3">
        <v>1</v>
      </c>
      <c r="E1481" s="3">
        <v>144</v>
      </c>
      <c r="F1481" s="4">
        <v>5.7803100000000003E-11</v>
      </c>
      <c r="G1481" s="3">
        <v>57.698999999999998</v>
      </c>
      <c r="H1481" s="3" t="s">
        <v>5028</v>
      </c>
      <c r="I1481" s="3" t="s">
        <v>5029</v>
      </c>
      <c r="J1481" s="3" t="s">
        <v>16</v>
      </c>
      <c r="K1481" s="3" t="s">
        <v>846</v>
      </c>
      <c r="L1481" s="3" t="s">
        <v>848</v>
      </c>
    </row>
    <row r="1482" spans="1:12" x14ac:dyDescent="0.3">
      <c r="A1482" s="3" t="s">
        <v>9198</v>
      </c>
      <c r="B1482" s="3" t="s">
        <v>13</v>
      </c>
      <c r="C1482" s="3">
        <v>223528</v>
      </c>
      <c r="D1482" s="3">
        <v>30</v>
      </c>
      <c r="E1482" s="3">
        <v>349</v>
      </c>
      <c r="F1482" s="4">
        <v>5.8228600000000004E-47</v>
      </c>
      <c r="G1482" s="3">
        <v>161.648</v>
      </c>
      <c r="H1482" s="3" t="s">
        <v>1136</v>
      </c>
      <c r="I1482" s="3" t="s">
        <v>1137</v>
      </c>
      <c r="J1482" s="3" t="s">
        <v>16</v>
      </c>
      <c r="K1482" s="3" t="s">
        <v>1138</v>
      </c>
      <c r="L1482" s="3" t="s">
        <v>1139</v>
      </c>
    </row>
    <row r="1483" spans="1:12" x14ac:dyDescent="0.3">
      <c r="A1483" s="3" t="s">
        <v>9199</v>
      </c>
      <c r="B1483" s="3" t="s">
        <v>13</v>
      </c>
      <c r="C1483" s="3">
        <v>223616</v>
      </c>
      <c r="D1483" s="3">
        <v>5</v>
      </c>
      <c r="E1483" s="3">
        <v>863</v>
      </c>
      <c r="F1483" s="3">
        <v>0</v>
      </c>
      <c r="G1483" s="3">
        <v>1074.99</v>
      </c>
      <c r="H1483" s="3" t="s">
        <v>945</v>
      </c>
      <c r="I1483" s="3" t="s">
        <v>946</v>
      </c>
      <c r="J1483" s="3" t="s">
        <v>16</v>
      </c>
      <c r="K1483" s="3" t="s">
        <v>947</v>
      </c>
      <c r="L1483" s="3" t="s">
        <v>948</v>
      </c>
    </row>
    <row r="1484" spans="1:12" x14ac:dyDescent="0.3">
      <c r="A1484" s="3" t="s">
        <v>9200</v>
      </c>
      <c r="B1484" s="3" t="s">
        <v>25</v>
      </c>
      <c r="C1484" s="3">
        <v>412248</v>
      </c>
      <c r="D1484" s="3">
        <v>1</v>
      </c>
      <c r="E1484" s="3">
        <v>208</v>
      </c>
      <c r="F1484" s="4">
        <v>1.5906E-92</v>
      </c>
      <c r="G1484" s="3">
        <v>269.58199999999999</v>
      </c>
      <c r="H1484" s="3" t="s">
        <v>9201</v>
      </c>
      <c r="I1484" s="3" t="s">
        <v>9202</v>
      </c>
      <c r="J1484" s="3" t="s">
        <v>16</v>
      </c>
      <c r="K1484" s="3" t="s">
        <v>16</v>
      </c>
      <c r="L1484" s="3" t="s">
        <v>9203</v>
      </c>
    </row>
    <row r="1485" spans="1:12" x14ac:dyDescent="0.3">
      <c r="A1485" s="3" t="s">
        <v>9204</v>
      </c>
      <c r="B1485" s="3" t="s">
        <v>25</v>
      </c>
      <c r="C1485" s="3">
        <v>412705</v>
      </c>
      <c r="D1485" s="3">
        <v>25</v>
      </c>
      <c r="E1485" s="3">
        <v>159</v>
      </c>
      <c r="F1485" s="4">
        <v>3.88124E-13</v>
      </c>
      <c r="G1485" s="3">
        <v>62.833300000000001</v>
      </c>
      <c r="H1485" s="3" t="s">
        <v>2917</v>
      </c>
      <c r="I1485" s="3" t="s">
        <v>2918</v>
      </c>
      <c r="J1485" s="3" t="s">
        <v>16</v>
      </c>
      <c r="K1485" s="3" t="s">
        <v>16</v>
      </c>
      <c r="L1485" s="3" t="s">
        <v>2919</v>
      </c>
    </row>
    <row r="1486" spans="1:12" x14ac:dyDescent="0.3">
      <c r="A1486" s="3" t="s">
        <v>9205</v>
      </c>
      <c r="B1486" s="3" t="s">
        <v>25</v>
      </c>
      <c r="C1486" s="3">
        <v>225307</v>
      </c>
      <c r="D1486" s="3">
        <v>1</v>
      </c>
      <c r="E1486" s="3">
        <v>424</v>
      </c>
      <c r="F1486" s="4">
        <v>2.83559E-42</v>
      </c>
      <c r="G1486" s="3">
        <v>155.17099999999999</v>
      </c>
      <c r="H1486" s="3" t="s">
        <v>2913</v>
      </c>
      <c r="I1486" s="3" t="s">
        <v>2914</v>
      </c>
      <c r="J1486" s="3" t="s">
        <v>16</v>
      </c>
      <c r="K1486" s="3" t="s">
        <v>16</v>
      </c>
      <c r="L1486" s="3" t="s">
        <v>2915</v>
      </c>
    </row>
    <row r="1487" spans="1:12" x14ac:dyDescent="0.3">
      <c r="A1487" s="3" t="s">
        <v>9206</v>
      </c>
      <c r="B1487" s="3" t="s">
        <v>13</v>
      </c>
      <c r="C1487" s="3">
        <v>223539</v>
      </c>
      <c r="D1487" s="3">
        <v>1</v>
      </c>
      <c r="E1487" s="3">
        <v>291</v>
      </c>
      <c r="F1487" s="4">
        <v>2.1963999999999998E-31</v>
      </c>
      <c r="G1487" s="3">
        <v>119.032</v>
      </c>
      <c r="H1487" s="3" t="s">
        <v>410</v>
      </c>
      <c r="I1487" s="3" t="s">
        <v>411</v>
      </c>
      <c r="J1487" s="3" t="s">
        <v>16</v>
      </c>
      <c r="K1487" s="3" t="s">
        <v>412</v>
      </c>
      <c r="L1487" s="3" t="s">
        <v>413</v>
      </c>
    </row>
    <row r="1488" spans="1:12" x14ac:dyDescent="0.3">
      <c r="A1488" s="3" t="s">
        <v>9207</v>
      </c>
      <c r="B1488" s="3" t="s">
        <v>25</v>
      </c>
      <c r="C1488" s="3">
        <v>412281</v>
      </c>
      <c r="D1488" s="3">
        <v>1</v>
      </c>
      <c r="E1488" s="3">
        <v>337</v>
      </c>
      <c r="F1488" s="4">
        <v>1.2835899999999999E-94</v>
      </c>
      <c r="G1488" s="3">
        <v>284.97699999999998</v>
      </c>
      <c r="H1488" s="3" t="s">
        <v>802</v>
      </c>
      <c r="I1488" s="3" t="s">
        <v>4661</v>
      </c>
      <c r="J1488" s="3" t="s">
        <v>16</v>
      </c>
      <c r="K1488" s="3" t="s">
        <v>16</v>
      </c>
      <c r="L1488" s="3" t="s">
        <v>4662</v>
      </c>
    </row>
    <row r="1489" spans="1:12" x14ac:dyDescent="0.3">
      <c r="A1489" s="3" t="s">
        <v>9208</v>
      </c>
      <c r="B1489" s="3" t="s">
        <v>25</v>
      </c>
      <c r="C1489" s="3">
        <v>412381</v>
      </c>
      <c r="D1489" s="3">
        <v>28</v>
      </c>
      <c r="E1489" s="3">
        <v>83</v>
      </c>
      <c r="F1489" s="4">
        <v>7.8999799999999995E-8</v>
      </c>
      <c r="G1489" s="3">
        <v>48.928699999999999</v>
      </c>
      <c r="H1489" s="3" t="s">
        <v>639</v>
      </c>
      <c r="I1489" s="3" t="s">
        <v>640</v>
      </c>
      <c r="J1489" s="3" t="s">
        <v>113</v>
      </c>
      <c r="K1489" s="3" t="s">
        <v>16</v>
      </c>
      <c r="L1489" s="3" t="s">
        <v>641</v>
      </c>
    </row>
    <row r="1490" spans="1:12" x14ac:dyDescent="0.3">
      <c r="A1490" s="3" t="s">
        <v>9209</v>
      </c>
      <c r="B1490" s="3" t="s">
        <v>13</v>
      </c>
      <c r="C1490" s="3">
        <v>223138</v>
      </c>
      <c r="D1490" s="3">
        <v>1</v>
      </c>
      <c r="E1490" s="3">
        <v>918</v>
      </c>
      <c r="F1490" s="3">
        <v>0</v>
      </c>
      <c r="G1490" s="3">
        <v>1344.56</v>
      </c>
      <c r="H1490" s="3" t="s">
        <v>4665</v>
      </c>
      <c r="I1490" s="3" t="s">
        <v>4666</v>
      </c>
      <c r="J1490" s="3" t="s">
        <v>16</v>
      </c>
      <c r="K1490" s="3" t="s">
        <v>4667</v>
      </c>
      <c r="L1490" s="3" t="s">
        <v>4668</v>
      </c>
    </row>
    <row r="1491" spans="1:12" x14ac:dyDescent="0.3">
      <c r="A1491" s="3" t="s">
        <v>9210</v>
      </c>
      <c r="B1491" s="3" t="s">
        <v>13</v>
      </c>
      <c r="C1491" s="3">
        <v>226127</v>
      </c>
      <c r="D1491" s="3">
        <v>6</v>
      </c>
      <c r="E1491" s="3">
        <v>163</v>
      </c>
      <c r="F1491" s="4">
        <v>1.3717999999999999E-26</v>
      </c>
      <c r="G1491" s="3">
        <v>101.746</v>
      </c>
      <c r="H1491" s="3" t="s">
        <v>3655</v>
      </c>
      <c r="I1491" s="3" t="s">
        <v>3656</v>
      </c>
      <c r="J1491" s="3" t="s">
        <v>113</v>
      </c>
      <c r="K1491" s="3" t="s">
        <v>3657</v>
      </c>
      <c r="L1491" s="3" t="s">
        <v>3658</v>
      </c>
    </row>
    <row r="1492" spans="1:12" x14ac:dyDescent="0.3">
      <c r="A1492" s="3" t="s">
        <v>9211</v>
      </c>
      <c r="B1492" s="3" t="s">
        <v>25</v>
      </c>
      <c r="C1492" s="3">
        <v>424243</v>
      </c>
      <c r="D1492" s="3">
        <v>1</v>
      </c>
      <c r="E1492" s="3">
        <v>258</v>
      </c>
      <c r="F1492" s="4">
        <v>1.7360599999999999E-81</v>
      </c>
      <c r="G1492" s="3">
        <v>245.30799999999999</v>
      </c>
      <c r="H1492" s="3" t="s">
        <v>4671</v>
      </c>
      <c r="I1492" s="3" t="s">
        <v>4672</v>
      </c>
      <c r="J1492" s="3" t="s">
        <v>16</v>
      </c>
      <c r="K1492" s="3" t="s">
        <v>16</v>
      </c>
      <c r="L1492" s="3" t="s">
        <v>4673</v>
      </c>
    </row>
    <row r="1493" spans="1:12" x14ac:dyDescent="0.3">
      <c r="A1493" s="3" t="s">
        <v>9212</v>
      </c>
      <c r="B1493" s="3" t="s">
        <v>13</v>
      </c>
      <c r="C1493" s="3">
        <v>223402</v>
      </c>
      <c r="D1493" s="3">
        <v>1</v>
      </c>
      <c r="E1493" s="3">
        <v>226</v>
      </c>
      <c r="F1493" s="4">
        <v>8.8872500000000005E-98</v>
      </c>
      <c r="G1493" s="3">
        <v>284.11099999999999</v>
      </c>
      <c r="H1493" s="3" t="s">
        <v>4683</v>
      </c>
      <c r="I1493" s="3" t="s">
        <v>4684</v>
      </c>
      <c r="J1493" s="3" t="s">
        <v>16</v>
      </c>
      <c r="K1493" s="3" t="s">
        <v>2513</v>
      </c>
      <c r="L1493" s="3" t="s">
        <v>4685</v>
      </c>
    </row>
    <row r="1494" spans="1:12" x14ac:dyDescent="0.3">
      <c r="A1494" s="3" t="s">
        <v>9213</v>
      </c>
      <c r="B1494" s="3" t="s">
        <v>13</v>
      </c>
      <c r="C1494" s="3">
        <v>223284</v>
      </c>
      <c r="D1494" s="3">
        <v>26</v>
      </c>
      <c r="E1494" s="3">
        <v>332</v>
      </c>
      <c r="F1494" s="4">
        <v>3.73318E-116</v>
      </c>
      <c r="G1494" s="3">
        <v>342.34300000000002</v>
      </c>
      <c r="H1494" s="3" t="s">
        <v>4687</v>
      </c>
      <c r="I1494" s="3" t="s">
        <v>4688</v>
      </c>
      <c r="J1494" s="3" t="s">
        <v>16</v>
      </c>
      <c r="K1494" s="3" t="s">
        <v>4689</v>
      </c>
      <c r="L1494" s="3" t="s">
        <v>4690</v>
      </c>
    </row>
    <row r="1495" spans="1:12" x14ac:dyDescent="0.3">
      <c r="A1495" s="3" t="s">
        <v>9214</v>
      </c>
      <c r="B1495" s="3" t="s">
        <v>13</v>
      </c>
      <c r="C1495" s="3">
        <v>223918</v>
      </c>
      <c r="D1495" s="3">
        <v>1</v>
      </c>
      <c r="E1495" s="3">
        <v>382</v>
      </c>
      <c r="F1495" s="4">
        <v>1.1701400000000001E-140</v>
      </c>
      <c r="G1495" s="3">
        <v>409.315</v>
      </c>
      <c r="H1495" s="3" t="s">
        <v>4692</v>
      </c>
      <c r="I1495" s="3" t="s">
        <v>4693</v>
      </c>
      <c r="J1495" s="3" t="s">
        <v>16</v>
      </c>
      <c r="K1495" s="3" t="s">
        <v>4694</v>
      </c>
      <c r="L1495" s="3" t="s">
        <v>4695</v>
      </c>
    </row>
    <row r="1496" spans="1:12" x14ac:dyDescent="0.3">
      <c r="A1496" s="3" t="s">
        <v>9215</v>
      </c>
      <c r="B1496" s="3" t="s">
        <v>25</v>
      </c>
      <c r="C1496" s="3">
        <v>412924</v>
      </c>
      <c r="D1496" s="3">
        <v>1</v>
      </c>
      <c r="E1496" s="3">
        <v>171</v>
      </c>
      <c r="F1496" s="4">
        <v>6.4841699999999994E-61</v>
      </c>
      <c r="G1496" s="3">
        <v>186.429</v>
      </c>
      <c r="H1496" s="3" t="s">
        <v>4697</v>
      </c>
      <c r="I1496" s="3" t="s">
        <v>4698</v>
      </c>
      <c r="J1496" s="3" t="s">
        <v>16</v>
      </c>
      <c r="K1496" s="3" t="s">
        <v>16</v>
      </c>
      <c r="L1496" s="3" t="s">
        <v>4699</v>
      </c>
    </row>
    <row r="1497" spans="1:12" x14ac:dyDescent="0.3">
      <c r="A1497" s="3" t="s">
        <v>9216</v>
      </c>
      <c r="B1497" s="3" t="s">
        <v>13</v>
      </c>
      <c r="C1497" s="3">
        <v>224850</v>
      </c>
      <c r="D1497" s="3">
        <v>1</v>
      </c>
      <c r="E1497" s="3">
        <v>130</v>
      </c>
      <c r="F1497" s="4">
        <v>8.5069599999999999E-63</v>
      </c>
      <c r="G1497" s="3">
        <v>188.29300000000001</v>
      </c>
      <c r="H1497" s="3" t="s">
        <v>4702</v>
      </c>
      <c r="I1497" s="3" t="s">
        <v>4703</v>
      </c>
      <c r="J1497" s="3" t="s">
        <v>16</v>
      </c>
      <c r="K1497" s="3" t="s">
        <v>4704</v>
      </c>
      <c r="L1497" s="3" t="s">
        <v>4705</v>
      </c>
    </row>
    <row r="1498" spans="1:12" x14ac:dyDescent="0.3">
      <c r="A1498" s="3" t="s">
        <v>9217</v>
      </c>
      <c r="B1498" s="3" t="s">
        <v>13</v>
      </c>
      <c r="C1498" s="3">
        <v>223293</v>
      </c>
      <c r="D1498" s="3">
        <v>1</v>
      </c>
      <c r="E1498" s="3">
        <v>457</v>
      </c>
      <c r="F1498" s="3">
        <v>0</v>
      </c>
      <c r="G1498" s="3">
        <v>671.63099999999997</v>
      </c>
      <c r="H1498" s="3" t="s">
        <v>4707</v>
      </c>
      <c r="I1498" s="3" t="s">
        <v>4708</v>
      </c>
      <c r="J1498" s="3" t="s">
        <v>16</v>
      </c>
      <c r="K1498" s="3" t="s">
        <v>4709</v>
      </c>
      <c r="L1498" s="3" t="s">
        <v>4710</v>
      </c>
    </row>
    <row r="1499" spans="1:12" x14ac:dyDescent="0.3">
      <c r="A1499" s="3" t="s">
        <v>9218</v>
      </c>
      <c r="B1499" s="3" t="s">
        <v>13</v>
      </c>
      <c r="C1499" s="3">
        <v>224106</v>
      </c>
      <c r="D1499" s="3">
        <v>1</v>
      </c>
      <c r="E1499" s="3">
        <v>697</v>
      </c>
      <c r="F1499" s="3">
        <v>0</v>
      </c>
      <c r="G1499" s="3">
        <v>1057.95</v>
      </c>
      <c r="H1499" s="3" t="s">
        <v>4715</v>
      </c>
      <c r="I1499" s="3" t="s">
        <v>4716</v>
      </c>
      <c r="J1499" s="3" t="s">
        <v>16</v>
      </c>
      <c r="K1499" s="3" t="s">
        <v>4717</v>
      </c>
      <c r="L1499" s="3" t="s">
        <v>4718</v>
      </c>
    </row>
    <row r="1500" spans="1:12" x14ac:dyDescent="0.3">
      <c r="A1500" s="3" t="s">
        <v>9219</v>
      </c>
      <c r="B1500" s="3" t="s">
        <v>25</v>
      </c>
      <c r="C1500" s="3">
        <v>224505</v>
      </c>
      <c r="D1500" s="3">
        <v>62</v>
      </c>
      <c r="E1500" s="3">
        <v>326</v>
      </c>
      <c r="F1500" s="4">
        <v>1.27247E-31</v>
      </c>
      <c r="G1500" s="3">
        <v>119.033</v>
      </c>
      <c r="H1500" s="3" t="s">
        <v>4720</v>
      </c>
      <c r="I1500" s="3" t="s">
        <v>4721</v>
      </c>
      <c r="J1500" s="3" t="s">
        <v>16</v>
      </c>
      <c r="K1500" s="3" t="s">
        <v>16</v>
      </c>
      <c r="L1500" s="3" t="s">
        <v>4722</v>
      </c>
    </row>
    <row r="1501" spans="1:12" x14ac:dyDescent="0.3">
      <c r="A1501" s="3" t="s">
        <v>9220</v>
      </c>
      <c r="B1501" s="3" t="s">
        <v>13</v>
      </c>
      <c r="C1501" s="3">
        <v>223779</v>
      </c>
      <c r="D1501" s="3">
        <v>13</v>
      </c>
      <c r="E1501" s="3">
        <v>363</v>
      </c>
      <c r="F1501" s="4">
        <v>4.5806799999999999E-117</v>
      </c>
      <c r="G1501" s="3">
        <v>343.53899999999999</v>
      </c>
      <c r="H1501" s="3" t="s">
        <v>4724</v>
      </c>
      <c r="I1501" s="3" t="s">
        <v>4725</v>
      </c>
      <c r="J1501" s="3" t="s">
        <v>16</v>
      </c>
      <c r="K1501" s="3" t="s">
        <v>4726</v>
      </c>
      <c r="L1501" s="3" t="s">
        <v>4727</v>
      </c>
    </row>
    <row r="1502" spans="1:12" x14ac:dyDescent="0.3">
      <c r="A1502" s="3" t="s">
        <v>9221</v>
      </c>
      <c r="B1502" s="3" t="s">
        <v>13</v>
      </c>
      <c r="C1502" s="3">
        <v>223842</v>
      </c>
      <c r="D1502" s="3">
        <v>3</v>
      </c>
      <c r="E1502" s="3">
        <v>450</v>
      </c>
      <c r="F1502" s="4">
        <v>1.0915100000000001E-180</v>
      </c>
      <c r="G1502" s="3">
        <v>512.21</v>
      </c>
      <c r="H1502" s="3" t="s">
        <v>4729</v>
      </c>
      <c r="I1502" s="3" t="s">
        <v>4730</v>
      </c>
      <c r="J1502" s="3" t="s">
        <v>16</v>
      </c>
      <c r="K1502" s="3" t="s">
        <v>4731</v>
      </c>
      <c r="L1502" s="3" t="s">
        <v>4732</v>
      </c>
    </row>
    <row r="1503" spans="1:12" x14ac:dyDescent="0.3">
      <c r="A1503" s="3" t="s">
        <v>9222</v>
      </c>
      <c r="B1503" s="3" t="s">
        <v>13</v>
      </c>
      <c r="C1503" s="3">
        <v>223424</v>
      </c>
      <c r="D1503" s="3">
        <v>1</v>
      </c>
      <c r="E1503" s="3">
        <v>113</v>
      </c>
      <c r="F1503" s="4">
        <v>9.3913399999999999E-32</v>
      </c>
      <c r="G1503" s="3">
        <v>108.423</v>
      </c>
      <c r="H1503" s="3" t="s">
        <v>4734</v>
      </c>
      <c r="I1503" s="3" t="s">
        <v>4735</v>
      </c>
      <c r="J1503" s="3" t="s">
        <v>16</v>
      </c>
      <c r="K1503" s="3" t="s">
        <v>4736</v>
      </c>
      <c r="L1503" s="3" t="s">
        <v>4737</v>
      </c>
    </row>
    <row r="1504" spans="1:12" x14ac:dyDescent="0.3">
      <c r="A1504" s="3" t="s">
        <v>9223</v>
      </c>
      <c r="B1504" s="3" t="s">
        <v>13</v>
      </c>
      <c r="C1504" s="3">
        <v>223083</v>
      </c>
      <c r="D1504" s="3">
        <v>1</v>
      </c>
      <c r="E1504" s="3">
        <v>408</v>
      </c>
      <c r="F1504" s="4">
        <v>1.72907E-156</v>
      </c>
      <c r="G1504" s="3">
        <v>447.411</v>
      </c>
      <c r="H1504" s="3" t="s">
        <v>4739</v>
      </c>
      <c r="I1504" s="3" t="s">
        <v>4740</v>
      </c>
      <c r="J1504" s="3" t="s">
        <v>16</v>
      </c>
      <c r="K1504" s="3" t="s">
        <v>4741</v>
      </c>
      <c r="L1504" s="3" t="s">
        <v>4742</v>
      </c>
    </row>
    <row r="1505" spans="1:12" x14ac:dyDescent="0.3">
      <c r="A1505" s="3" t="s">
        <v>9224</v>
      </c>
      <c r="B1505" s="3" t="s">
        <v>25</v>
      </c>
      <c r="C1505" s="3">
        <v>417482</v>
      </c>
      <c r="D1505" s="3">
        <v>4</v>
      </c>
      <c r="E1505" s="3">
        <v>294</v>
      </c>
      <c r="F1505" s="4">
        <v>7.8153799999999997E-39</v>
      </c>
      <c r="G1505" s="3">
        <v>138.297</v>
      </c>
      <c r="H1505" s="3" t="s">
        <v>1378</v>
      </c>
      <c r="I1505" s="3" t="s">
        <v>4744</v>
      </c>
      <c r="J1505" s="3" t="s">
        <v>16</v>
      </c>
      <c r="K1505" s="3" t="s">
        <v>16</v>
      </c>
      <c r="L1505" s="3" t="s">
        <v>4745</v>
      </c>
    </row>
    <row r="1506" spans="1:12" x14ac:dyDescent="0.3">
      <c r="A1506" s="3" t="s">
        <v>9225</v>
      </c>
      <c r="B1506" s="3" t="s">
        <v>13</v>
      </c>
      <c r="C1506" s="3">
        <v>225191</v>
      </c>
      <c r="D1506" s="3">
        <v>7</v>
      </c>
      <c r="E1506" s="3">
        <v>407</v>
      </c>
      <c r="F1506" s="4">
        <v>3.5035400000000002E-131</v>
      </c>
      <c r="G1506" s="3">
        <v>382.053</v>
      </c>
      <c r="H1506" s="3" t="s">
        <v>4747</v>
      </c>
      <c r="I1506" s="3" t="s">
        <v>4748</v>
      </c>
      <c r="J1506" s="3" t="s">
        <v>16</v>
      </c>
      <c r="K1506" s="3" t="s">
        <v>4749</v>
      </c>
      <c r="L1506" s="3" t="s">
        <v>4750</v>
      </c>
    </row>
    <row r="1507" spans="1:12" x14ac:dyDescent="0.3">
      <c r="A1507" s="3" t="s">
        <v>9226</v>
      </c>
      <c r="B1507" s="3" t="s">
        <v>13</v>
      </c>
      <c r="C1507" s="3">
        <v>224228</v>
      </c>
      <c r="D1507" s="3">
        <v>1</v>
      </c>
      <c r="E1507" s="3">
        <v>161</v>
      </c>
      <c r="F1507" s="4">
        <v>1.186E-7</v>
      </c>
      <c r="G1507" s="3">
        <v>49.936900000000001</v>
      </c>
      <c r="H1507" s="3" t="s">
        <v>1562</v>
      </c>
      <c r="I1507" s="3" t="s">
        <v>1563</v>
      </c>
      <c r="J1507" s="3" t="s">
        <v>16</v>
      </c>
      <c r="K1507" s="3" t="s">
        <v>1564</v>
      </c>
      <c r="L1507" s="3" t="s">
        <v>1565</v>
      </c>
    </row>
    <row r="1508" spans="1:12" x14ac:dyDescent="0.3">
      <c r="A1508" s="3" t="s">
        <v>9227</v>
      </c>
      <c r="B1508" s="3" t="s">
        <v>13</v>
      </c>
      <c r="C1508" s="3">
        <v>224314</v>
      </c>
      <c r="D1508" s="3">
        <v>3</v>
      </c>
      <c r="E1508" s="3">
        <v>78</v>
      </c>
      <c r="F1508" s="3">
        <v>4.9347499999999999E-3</v>
      </c>
      <c r="G1508" s="3">
        <v>34.241</v>
      </c>
      <c r="H1508" s="3" t="s">
        <v>63</v>
      </c>
      <c r="I1508" s="3" t="s">
        <v>64</v>
      </c>
      <c r="J1508" s="3" t="s">
        <v>113</v>
      </c>
      <c r="K1508" s="3" t="s">
        <v>65</v>
      </c>
      <c r="L1508" s="3" t="s">
        <v>66</v>
      </c>
    </row>
    <row r="1509" spans="1:12" x14ac:dyDescent="0.3">
      <c r="A1509" s="3" t="s">
        <v>9228</v>
      </c>
      <c r="B1509" s="3" t="s">
        <v>25</v>
      </c>
      <c r="C1509" s="3">
        <v>412729</v>
      </c>
      <c r="D1509" s="3">
        <v>17</v>
      </c>
      <c r="E1509" s="3">
        <v>78</v>
      </c>
      <c r="F1509" s="3">
        <v>1.73587E-4</v>
      </c>
      <c r="G1509" s="3">
        <v>39.331499999999998</v>
      </c>
      <c r="H1509" s="3" t="s">
        <v>4754</v>
      </c>
      <c r="I1509" s="3" t="s">
        <v>4755</v>
      </c>
      <c r="J1509" s="3" t="s">
        <v>74</v>
      </c>
      <c r="K1509" s="3" t="s">
        <v>16</v>
      </c>
      <c r="L1509" s="3" t="s">
        <v>4756</v>
      </c>
    </row>
    <row r="1510" spans="1:12" x14ac:dyDescent="0.3">
      <c r="A1510" s="3" t="s">
        <v>9229</v>
      </c>
      <c r="B1510" s="3" t="s">
        <v>13</v>
      </c>
      <c r="C1510" s="3">
        <v>223767</v>
      </c>
      <c r="D1510" s="3">
        <v>1</v>
      </c>
      <c r="E1510" s="3">
        <v>72</v>
      </c>
      <c r="F1510" s="4">
        <v>1.8710699999999999E-15</v>
      </c>
      <c r="G1510" s="3">
        <v>63.872199999999999</v>
      </c>
      <c r="H1510" s="3" t="s">
        <v>2627</v>
      </c>
      <c r="I1510" s="3" t="s">
        <v>2628</v>
      </c>
      <c r="J1510" s="3" t="s">
        <v>16</v>
      </c>
      <c r="K1510" s="3" t="s">
        <v>797</v>
      </c>
      <c r="L1510" s="3" t="s">
        <v>2629</v>
      </c>
    </row>
    <row r="1511" spans="1:12" x14ac:dyDescent="0.3">
      <c r="A1511" s="3" t="s">
        <v>9230</v>
      </c>
      <c r="B1511" s="3" t="s">
        <v>13</v>
      </c>
      <c r="C1511" s="3">
        <v>223535</v>
      </c>
      <c r="D1511" s="3">
        <v>1</v>
      </c>
      <c r="E1511" s="3">
        <v>531</v>
      </c>
      <c r="F1511" s="3">
        <v>0</v>
      </c>
      <c r="G1511" s="3">
        <v>597.28099999999995</v>
      </c>
      <c r="H1511" s="3" t="s">
        <v>4759</v>
      </c>
      <c r="I1511" s="3" t="s">
        <v>4760</v>
      </c>
      <c r="J1511" s="3" t="s">
        <v>16</v>
      </c>
      <c r="K1511" s="3" t="s">
        <v>4761</v>
      </c>
      <c r="L1511" s="3" t="s">
        <v>4762</v>
      </c>
    </row>
    <row r="1512" spans="1:12" x14ac:dyDescent="0.3">
      <c r="A1512" s="3" t="s">
        <v>9231</v>
      </c>
      <c r="B1512" s="3" t="s">
        <v>13</v>
      </c>
      <c r="C1512" s="3">
        <v>223312</v>
      </c>
      <c r="D1512" s="3">
        <v>1</v>
      </c>
      <c r="E1512" s="3">
        <v>94</v>
      </c>
      <c r="F1512" s="4">
        <v>1.2222899999999999E-36</v>
      </c>
      <c r="G1512" s="3">
        <v>118.822</v>
      </c>
      <c r="H1512" s="3" t="s">
        <v>4764</v>
      </c>
      <c r="I1512" s="3" t="s">
        <v>4765</v>
      </c>
      <c r="J1512" s="3" t="s">
        <v>16</v>
      </c>
      <c r="K1512" s="3" t="s">
        <v>4766</v>
      </c>
      <c r="L1512" s="3" t="s">
        <v>4767</v>
      </c>
    </row>
    <row r="1513" spans="1:12" x14ac:dyDescent="0.3">
      <c r="A1513" s="3" t="s">
        <v>9232</v>
      </c>
      <c r="B1513" s="3" t="s">
        <v>25</v>
      </c>
      <c r="C1513" s="3">
        <v>412931</v>
      </c>
      <c r="D1513" s="3">
        <v>1</v>
      </c>
      <c r="E1513" s="3">
        <v>272</v>
      </c>
      <c r="F1513" s="4">
        <v>3.7972199999999998E-88</v>
      </c>
      <c r="G1513" s="3">
        <v>263.32900000000001</v>
      </c>
      <c r="H1513" s="3" t="s">
        <v>4228</v>
      </c>
      <c r="I1513" s="3" t="s">
        <v>9017</v>
      </c>
      <c r="J1513" s="3" t="s">
        <v>16</v>
      </c>
      <c r="K1513" s="3" t="s">
        <v>16</v>
      </c>
      <c r="L1513" s="3" t="s">
        <v>9018</v>
      </c>
    </row>
    <row r="1514" spans="1:12" x14ac:dyDescent="0.3">
      <c r="A1514" s="3" t="s">
        <v>9233</v>
      </c>
      <c r="B1514" s="3" t="s">
        <v>25</v>
      </c>
      <c r="C1514" s="3">
        <v>412930</v>
      </c>
      <c r="D1514" s="3">
        <v>3</v>
      </c>
      <c r="E1514" s="3">
        <v>273</v>
      </c>
      <c r="F1514" s="4">
        <v>7.6683899999999997E-45</v>
      </c>
      <c r="G1514" s="3">
        <v>152.381</v>
      </c>
      <c r="H1514" s="3" t="s">
        <v>4222</v>
      </c>
      <c r="I1514" s="3" t="s">
        <v>4223</v>
      </c>
      <c r="J1514" s="3" t="s">
        <v>16</v>
      </c>
      <c r="K1514" s="3" t="s">
        <v>16</v>
      </c>
      <c r="L1514" s="3" t="s">
        <v>4224</v>
      </c>
    </row>
    <row r="1515" spans="1:12" x14ac:dyDescent="0.3">
      <c r="A1515" s="3" t="s">
        <v>9234</v>
      </c>
      <c r="B1515" s="3" t="s">
        <v>25</v>
      </c>
      <c r="C1515" s="3">
        <v>412117</v>
      </c>
      <c r="D1515" s="3">
        <v>1</v>
      </c>
      <c r="E1515" s="3">
        <v>158</v>
      </c>
      <c r="F1515" s="4">
        <v>6.1383500000000005E-38</v>
      </c>
      <c r="G1515" s="3">
        <v>126.974</v>
      </c>
      <c r="H1515" s="3" t="s">
        <v>4216</v>
      </c>
      <c r="I1515" s="3" t="s">
        <v>9013</v>
      </c>
      <c r="J1515" s="3" t="s">
        <v>16</v>
      </c>
      <c r="K1515" s="3" t="s">
        <v>16</v>
      </c>
      <c r="L1515" s="3" t="s">
        <v>9014</v>
      </c>
    </row>
    <row r="1516" spans="1:12" x14ac:dyDescent="0.3">
      <c r="A1516" s="3" t="s">
        <v>9235</v>
      </c>
      <c r="B1516" s="3" t="s">
        <v>25</v>
      </c>
      <c r="C1516" s="3">
        <v>412119</v>
      </c>
      <c r="D1516" s="3">
        <v>1</v>
      </c>
      <c r="E1516" s="3">
        <v>134</v>
      </c>
      <c r="F1516" s="4">
        <v>2.8572999999999997E-17</v>
      </c>
      <c r="G1516" s="3">
        <v>73.072999999999993</v>
      </c>
      <c r="H1516" s="3" t="s">
        <v>3014</v>
      </c>
      <c r="I1516" s="3" t="s">
        <v>3015</v>
      </c>
      <c r="J1516" s="3" t="s">
        <v>16</v>
      </c>
      <c r="K1516" s="3" t="s">
        <v>16</v>
      </c>
      <c r="L1516" s="3" t="s">
        <v>3016</v>
      </c>
    </row>
    <row r="1517" spans="1:12" x14ac:dyDescent="0.3">
      <c r="A1517" s="3" t="s">
        <v>9236</v>
      </c>
      <c r="B1517" s="3" t="s">
        <v>13</v>
      </c>
      <c r="C1517" s="3">
        <v>225107</v>
      </c>
      <c r="D1517" s="3">
        <v>2</v>
      </c>
      <c r="E1517" s="3">
        <v>216</v>
      </c>
      <c r="F1517" s="4">
        <v>4.4373099999999998E-79</v>
      </c>
      <c r="G1517" s="3">
        <v>235.661</v>
      </c>
      <c r="H1517" s="3" t="s">
        <v>4342</v>
      </c>
      <c r="I1517" s="3" t="s">
        <v>4343</v>
      </c>
      <c r="J1517" s="3" t="s">
        <v>16</v>
      </c>
      <c r="K1517" s="3" t="s">
        <v>4344</v>
      </c>
      <c r="L1517" s="3" t="s">
        <v>4345</v>
      </c>
    </row>
    <row r="1518" spans="1:12" x14ac:dyDescent="0.3">
      <c r="A1518" s="3" t="s">
        <v>9237</v>
      </c>
      <c r="B1518" s="3" t="s">
        <v>13</v>
      </c>
      <c r="C1518" s="3">
        <v>226951</v>
      </c>
      <c r="D1518" s="3">
        <v>86</v>
      </c>
      <c r="E1518" s="3">
        <v>430</v>
      </c>
      <c r="F1518" s="4">
        <v>7.5171699999999997E-51</v>
      </c>
      <c r="G1518" s="3">
        <v>175.75299999999999</v>
      </c>
      <c r="H1518" s="3" t="s">
        <v>4347</v>
      </c>
      <c r="I1518" s="3" t="s">
        <v>4347</v>
      </c>
      <c r="J1518" s="3" t="s">
        <v>16</v>
      </c>
      <c r="K1518" s="3" t="s">
        <v>4348</v>
      </c>
      <c r="L1518" s="3" t="s">
        <v>887</v>
      </c>
    </row>
    <row r="1519" spans="1:12" x14ac:dyDescent="0.3">
      <c r="A1519" s="3" t="s">
        <v>9238</v>
      </c>
      <c r="B1519" s="3" t="s">
        <v>13</v>
      </c>
      <c r="C1519" s="3">
        <v>224791</v>
      </c>
      <c r="D1519" s="3">
        <v>35</v>
      </c>
      <c r="E1519" s="3">
        <v>320</v>
      </c>
      <c r="F1519" s="4">
        <v>4.6668100000000001E-57</v>
      </c>
      <c r="G1519" s="3">
        <v>186.90600000000001</v>
      </c>
      <c r="H1519" s="3" t="s">
        <v>9239</v>
      </c>
      <c r="I1519" s="3" t="s">
        <v>9240</v>
      </c>
      <c r="J1519" s="3" t="s">
        <v>16</v>
      </c>
      <c r="K1519" s="3" t="s">
        <v>522</v>
      </c>
      <c r="L1519" s="3" t="s">
        <v>9241</v>
      </c>
    </row>
    <row r="1520" spans="1:12" x14ac:dyDescent="0.3">
      <c r="A1520" s="3" t="s">
        <v>9242</v>
      </c>
      <c r="B1520" s="3" t="s">
        <v>13</v>
      </c>
      <c r="C1520" s="3">
        <v>223635</v>
      </c>
      <c r="D1520" s="3">
        <v>1</v>
      </c>
      <c r="E1520" s="3">
        <v>264</v>
      </c>
      <c r="F1520" s="4">
        <v>4.3538E-59</v>
      </c>
      <c r="G1520" s="3">
        <v>188.38900000000001</v>
      </c>
      <c r="H1520" s="3" t="s">
        <v>234</v>
      </c>
      <c r="I1520" s="3" t="s">
        <v>235</v>
      </c>
      <c r="J1520" s="3" t="s">
        <v>16</v>
      </c>
      <c r="K1520" s="3" t="s">
        <v>236</v>
      </c>
      <c r="L1520" s="3" t="s">
        <v>237</v>
      </c>
    </row>
    <row r="1521" spans="1:12" x14ac:dyDescent="0.3">
      <c r="A1521" s="3" t="s">
        <v>9243</v>
      </c>
      <c r="B1521" s="3" t="s">
        <v>13</v>
      </c>
      <c r="C1521" s="3">
        <v>223710</v>
      </c>
      <c r="D1521" s="3">
        <v>4</v>
      </c>
      <c r="E1521" s="3">
        <v>222</v>
      </c>
      <c r="F1521" s="4">
        <v>1.24502E-42</v>
      </c>
      <c r="G1521" s="3">
        <v>143.33799999999999</v>
      </c>
      <c r="H1521" s="3" t="s">
        <v>1646</v>
      </c>
      <c r="I1521" s="3" t="s">
        <v>1647</v>
      </c>
      <c r="J1521" s="3" t="s">
        <v>16</v>
      </c>
      <c r="K1521" s="3" t="s">
        <v>236</v>
      </c>
      <c r="L1521" s="3" t="s">
        <v>1648</v>
      </c>
    </row>
    <row r="1522" spans="1:12" x14ac:dyDescent="0.3">
      <c r="A1522" s="3" t="s">
        <v>9244</v>
      </c>
      <c r="B1522" s="3" t="s">
        <v>13</v>
      </c>
      <c r="C1522" s="3">
        <v>223702</v>
      </c>
      <c r="D1522" s="3">
        <v>1</v>
      </c>
      <c r="E1522" s="3">
        <v>94</v>
      </c>
      <c r="F1522" s="4">
        <v>1.93799E-31</v>
      </c>
      <c r="G1522" s="3">
        <v>109.48699999999999</v>
      </c>
      <c r="H1522" s="3" t="s">
        <v>1225</v>
      </c>
      <c r="I1522" s="3" t="s">
        <v>1226</v>
      </c>
      <c r="J1522" s="3" t="s">
        <v>113</v>
      </c>
      <c r="K1522" s="3" t="s">
        <v>1227</v>
      </c>
      <c r="L1522" s="3" t="s">
        <v>1228</v>
      </c>
    </row>
    <row r="1523" spans="1:12" x14ac:dyDescent="0.3">
      <c r="A1523" s="3" t="s">
        <v>9245</v>
      </c>
      <c r="B1523" s="3" t="s">
        <v>13</v>
      </c>
      <c r="C1523" s="3">
        <v>223600</v>
      </c>
      <c r="D1523" s="3">
        <v>4</v>
      </c>
      <c r="E1523" s="3">
        <v>100</v>
      </c>
      <c r="F1523" s="4">
        <v>1.3915500000000001E-11</v>
      </c>
      <c r="G1523" s="3">
        <v>56.445599999999999</v>
      </c>
      <c r="H1523" s="3" t="s">
        <v>4772</v>
      </c>
      <c r="I1523" s="3" t="s">
        <v>4773</v>
      </c>
      <c r="J1523" s="3" t="s">
        <v>16</v>
      </c>
      <c r="K1523" s="3" t="s">
        <v>797</v>
      </c>
      <c r="L1523" s="3" t="s">
        <v>4774</v>
      </c>
    </row>
    <row r="1524" spans="1:12" x14ac:dyDescent="0.3">
      <c r="A1524" s="3" t="s">
        <v>9246</v>
      </c>
      <c r="B1524" s="3" t="s">
        <v>13</v>
      </c>
      <c r="C1524" s="3">
        <v>223422</v>
      </c>
      <c r="D1524" s="3">
        <v>1</v>
      </c>
      <c r="E1524" s="3">
        <v>259</v>
      </c>
      <c r="F1524" s="4">
        <v>3.4194099999999998E-94</v>
      </c>
      <c r="G1524" s="3">
        <v>277.53899999999999</v>
      </c>
      <c r="H1524" s="3" t="s">
        <v>4778</v>
      </c>
      <c r="I1524" s="3" t="s">
        <v>4779</v>
      </c>
      <c r="J1524" s="3" t="s">
        <v>16</v>
      </c>
      <c r="K1524" s="3" t="s">
        <v>4780</v>
      </c>
      <c r="L1524" s="3" t="s">
        <v>4781</v>
      </c>
    </row>
    <row r="1525" spans="1:12" x14ac:dyDescent="0.3">
      <c r="A1525" s="3" t="s">
        <v>9247</v>
      </c>
      <c r="B1525" s="3" t="s">
        <v>25</v>
      </c>
      <c r="C1525" s="3">
        <v>225519</v>
      </c>
      <c r="D1525" s="3">
        <v>2</v>
      </c>
      <c r="E1525" s="3">
        <v>411</v>
      </c>
      <c r="F1525" s="4">
        <v>2.7199300000000002E-7</v>
      </c>
      <c r="G1525" s="3">
        <v>52.4529</v>
      </c>
      <c r="H1525" s="3" t="s">
        <v>2105</v>
      </c>
      <c r="I1525" s="3" t="s">
        <v>2106</v>
      </c>
      <c r="J1525" s="3" t="s">
        <v>16</v>
      </c>
      <c r="K1525" s="3" t="s">
        <v>16</v>
      </c>
      <c r="L1525" s="3" t="s">
        <v>2107</v>
      </c>
    </row>
    <row r="1526" spans="1:12" x14ac:dyDescent="0.3">
      <c r="A1526" s="3" t="s">
        <v>9248</v>
      </c>
      <c r="B1526" s="3" t="s">
        <v>13</v>
      </c>
      <c r="C1526" s="3">
        <v>225818</v>
      </c>
      <c r="D1526" s="3">
        <v>1</v>
      </c>
      <c r="E1526" s="3">
        <v>239</v>
      </c>
      <c r="F1526" s="4">
        <v>1.07491E-38</v>
      </c>
      <c r="G1526" s="3">
        <v>134.411</v>
      </c>
      <c r="H1526" s="3" t="s">
        <v>2100</v>
      </c>
      <c r="I1526" s="3" t="s">
        <v>2101</v>
      </c>
      <c r="J1526" s="3" t="s">
        <v>16</v>
      </c>
      <c r="K1526" s="3" t="s">
        <v>2102</v>
      </c>
      <c r="L1526" s="3" t="s">
        <v>2103</v>
      </c>
    </row>
    <row r="1527" spans="1:12" x14ac:dyDescent="0.3">
      <c r="A1527" s="3" t="s">
        <v>9249</v>
      </c>
      <c r="B1527" s="3" t="s">
        <v>13</v>
      </c>
      <c r="C1527" s="3">
        <v>225180</v>
      </c>
      <c r="D1527" s="3">
        <v>1</v>
      </c>
      <c r="E1527" s="3">
        <v>442</v>
      </c>
      <c r="F1527" s="4">
        <v>3.7827799999999998E-171</v>
      </c>
      <c r="G1527" s="3">
        <v>487.548</v>
      </c>
      <c r="H1527" s="3" t="s">
        <v>4786</v>
      </c>
      <c r="I1527" s="3" t="s">
        <v>4787</v>
      </c>
      <c r="J1527" s="3" t="s">
        <v>16</v>
      </c>
      <c r="K1527" s="3" t="s">
        <v>4788</v>
      </c>
      <c r="L1527" s="3" t="s">
        <v>4789</v>
      </c>
    </row>
    <row r="1528" spans="1:12" x14ac:dyDescent="0.3">
      <c r="A1528" s="3" t="s">
        <v>9250</v>
      </c>
      <c r="B1528" s="3" t="s">
        <v>13</v>
      </c>
      <c r="C1528" s="3">
        <v>224298</v>
      </c>
      <c r="D1528" s="3">
        <v>1</v>
      </c>
      <c r="E1528" s="3">
        <v>111</v>
      </c>
      <c r="F1528" s="4">
        <v>1.21671E-29</v>
      </c>
      <c r="G1528" s="3">
        <v>103.461</v>
      </c>
      <c r="H1528" s="3" t="s">
        <v>4588</v>
      </c>
      <c r="I1528" s="3" t="s">
        <v>4589</v>
      </c>
      <c r="J1528" s="3" t="s">
        <v>16</v>
      </c>
      <c r="K1528" s="3" t="s">
        <v>4590</v>
      </c>
      <c r="L1528" s="3" t="s">
        <v>4591</v>
      </c>
    </row>
    <row r="1529" spans="1:12" x14ac:dyDescent="0.3">
      <c r="A1529" s="3" t="s">
        <v>9251</v>
      </c>
      <c r="B1529" s="3" t="s">
        <v>13</v>
      </c>
      <c r="C1529" s="3">
        <v>224534</v>
      </c>
      <c r="D1529" s="3">
        <v>1</v>
      </c>
      <c r="E1529" s="3">
        <v>357</v>
      </c>
      <c r="F1529" s="4">
        <v>6.8104100000000001E-85</v>
      </c>
      <c r="G1529" s="3">
        <v>259.54899999999998</v>
      </c>
      <c r="H1529" s="3" t="s">
        <v>4793</v>
      </c>
      <c r="I1529" s="3" t="s">
        <v>4794</v>
      </c>
      <c r="J1529" s="3" t="s">
        <v>16</v>
      </c>
      <c r="K1529" s="3" t="s">
        <v>3707</v>
      </c>
      <c r="L1529" s="3" t="s">
        <v>4795</v>
      </c>
    </row>
    <row r="1530" spans="1:12" x14ac:dyDescent="0.3">
      <c r="A1530" s="3" t="s">
        <v>9252</v>
      </c>
      <c r="B1530" s="3" t="s">
        <v>25</v>
      </c>
      <c r="C1530" s="3">
        <v>223327</v>
      </c>
      <c r="D1530" s="3">
        <v>284</v>
      </c>
      <c r="E1530" s="3">
        <v>543</v>
      </c>
      <c r="F1530" s="4">
        <v>2.8979E-41</v>
      </c>
      <c r="G1530" s="3">
        <v>158.98699999999999</v>
      </c>
      <c r="H1530" s="3" t="s">
        <v>4797</v>
      </c>
      <c r="I1530" s="3" t="s">
        <v>4798</v>
      </c>
      <c r="J1530" s="3" t="s">
        <v>99</v>
      </c>
      <c r="K1530" s="3" t="s">
        <v>16</v>
      </c>
      <c r="L1530" s="3" t="s">
        <v>4799</v>
      </c>
    </row>
    <row r="1531" spans="1:12" x14ac:dyDescent="0.3">
      <c r="A1531" s="3" t="s">
        <v>9253</v>
      </c>
      <c r="B1531" s="3" t="s">
        <v>13</v>
      </c>
      <c r="C1531" s="3">
        <v>224981</v>
      </c>
      <c r="D1531" s="3">
        <v>11</v>
      </c>
      <c r="E1531" s="3">
        <v>270</v>
      </c>
      <c r="F1531" s="4">
        <v>2.08584E-52</v>
      </c>
      <c r="G1531" s="3">
        <v>173.66900000000001</v>
      </c>
      <c r="H1531" s="3" t="s">
        <v>4801</v>
      </c>
      <c r="I1531" s="3" t="s">
        <v>4802</v>
      </c>
      <c r="J1531" s="3" t="s">
        <v>16</v>
      </c>
      <c r="K1531" s="3" t="s">
        <v>4803</v>
      </c>
      <c r="L1531" s="3" t="s">
        <v>4804</v>
      </c>
    </row>
    <row r="1532" spans="1:12" x14ac:dyDescent="0.3">
      <c r="A1532" s="3" t="s">
        <v>9254</v>
      </c>
      <c r="B1532" s="3" t="s">
        <v>13</v>
      </c>
      <c r="C1532" s="3">
        <v>223959</v>
      </c>
      <c r="D1532" s="3">
        <v>1</v>
      </c>
      <c r="E1532" s="3">
        <v>242</v>
      </c>
      <c r="F1532" s="4">
        <v>9.0279600000000006E-50</v>
      </c>
      <c r="G1532" s="3">
        <v>163.83500000000001</v>
      </c>
      <c r="H1532" s="3" t="s">
        <v>721</v>
      </c>
      <c r="I1532" s="3" t="s">
        <v>722</v>
      </c>
      <c r="J1532" s="3" t="s">
        <v>16</v>
      </c>
      <c r="K1532" s="3" t="s">
        <v>621</v>
      </c>
      <c r="L1532" s="3" t="s">
        <v>723</v>
      </c>
    </row>
    <row r="1533" spans="1:12" x14ac:dyDescent="0.3">
      <c r="A1533" s="3" t="s">
        <v>9255</v>
      </c>
      <c r="B1533" s="3" t="s">
        <v>13</v>
      </c>
      <c r="C1533" s="3">
        <v>223261</v>
      </c>
      <c r="D1533" s="3">
        <v>2</v>
      </c>
      <c r="E1533" s="3">
        <v>378</v>
      </c>
      <c r="F1533" s="4">
        <v>2.5392000000000001E-92</v>
      </c>
      <c r="G1533" s="3">
        <v>282.26499999999999</v>
      </c>
      <c r="H1533" s="3" t="s">
        <v>4807</v>
      </c>
      <c r="I1533" s="3" t="s">
        <v>4808</v>
      </c>
      <c r="J1533" s="3" t="s">
        <v>16</v>
      </c>
      <c r="K1533" s="3" t="s">
        <v>3506</v>
      </c>
      <c r="L1533" s="3" t="s">
        <v>4809</v>
      </c>
    </row>
    <row r="1534" spans="1:12" x14ac:dyDescent="0.3">
      <c r="A1534" s="3" t="s">
        <v>9256</v>
      </c>
      <c r="B1534" s="3" t="s">
        <v>13</v>
      </c>
      <c r="C1534" s="3">
        <v>223395</v>
      </c>
      <c r="D1534" s="3">
        <v>126</v>
      </c>
      <c r="E1534" s="3">
        <v>443</v>
      </c>
      <c r="F1534" s="4">
        <v>7.1722400000000004E-49</v>
      </c>
      <c r="G1534" s="3">
        <v>174.95699999999999</v>
      </c>
      <c r="H1534" s="3" t="s">
        <v>4811</v>
      </c>
      <c r="I1534" s="3" t="s">
        <v>4812</v>
      </c>
      <c r="J1534" s="3" t="s">
        <v>99</v>
      </c>
      <c r="K1534" s="3" t="s">
        <v>246</v>
      </c>
      <c r="L1534" s="3" t="s">
        <v>4813</v>
      </c>
    </row>
    <row r="1535" spans="1:12" x14ac:dyDescent="0.3">
      <c r="A1535" s="3" t="s">
        <v>9257</v>
      </c>
      <c r="B1535" s="3" t="s">
        <v>13</v>
      </c>
      <c r="C1535" s="3">
        <v>223620</v>
      </c>
      <c r="D1535" s="3">
        <v>1</v>
      </c>
      <c r="E1535" s="3">
        <v>182</v>
      </c>
      <c r="F1535" s="4">
        <v>2.1746900000000001E-40</v>
      </c>
      <c r="G1535" s="3">
        <v>136.81399999999999</v>
      </c>
      <c r="H1535" s="3" t="s">
        <v>746</v>
      </c>
      <c r="I1535" s="3" t="s">
        <v>747</v>
      </c>
      <c r="J1535" s="3" t="s">
        <v>16</v>
      </c>
      <c r="K1535" s="3" t="s">
        <v>236</v>
      </c>
      <c r="L1535" s="3" t="s">
        <v>748</v>
      </c>
    </row>
    <row r="1536" spans="1:12" x14ac:dyDescent="0.3">
      <c r="A1536" s="3" t="s">
        <v>9258</v>
      </c>
      <c r="B1536" s="3" t="s">
        <v>13</v>
      </c>
      <c r="C1536" s="3">
        <v>224314</v>
      </c>
      <c r="D1536" s="3">
        <v>6</v>
      </c>
      <c r="E1536" s="3">
        <v>84</v>
      </c>
      <c r="F1536" s="4">
        <v>2.9498699999999999E-9</v>
      </c>
      <c r="G1536" s="3">
        <v>52.730499999999999</v>
      </c>
      <c r="H1536" s="3" t="s">
        <v>63</v>
      </c>
      <c r="I1536" s="3" t="s">
        <v>64</v>
      </c>
      <c r="J1536" s="3" t="s">
        <v>113</v>
      </c>
      <c r="K1536" s="3" t="s">
        <v>65</v>
      </c>
      <c r="L1536" s="3" t="s">
        <v>66</v>
      </c>
    </row>
    <row r="1537" spans="1:12" x14ac:dyDescent="0.3">
      <c r="A1537" s="3" t="s">
        <v>9259</v>
      </c>
      <c r="B1537" s="3" t="s">
        <v>13</v>
      </c>
      <c r="C1537" s="3">
        <v>223896</v>
      </c>
      <c r="D1537" s="3">
        <v>7</v>
      </c>
      <c r="E1537" s="3">
        <v>359</v>
      </c>
      <c r="F1537" s="4">
        <v>5.2396400000000002E-161</v>
      </c>
      <c r="G1537" s="3">
        <v>457.14699999999999</v>
      </c>
      <c r="H1537" s="3" t="s">
        <v>4818</v>
      </c>
      <c r="I1537" s="3" t="s">
        <v>4819</v>
      </c>
      <c r="J1537" s="3" t="s">
        <v>16</v>
      </c>
      <c r="K1537" s="3" t="s">
        <v>4820</v>
      </c>
      <c r="L1537" s="3" t="s">
        <v>4821</v>
      </c>
    </row>
    <row r="1538" spans="1:12" x14ac:dyDescent="0.3">
      <c r="A1538" s="3" t="s">
        <v>9260</v>
      </c>
      <c r="B1538" s="3" t="s">
        <v>13</v>
      </c>
      <c r="C1538" s="3">
        <v>223896</v>
      </c>
      <c r="D1538" s="3">
        <v>1</v>
      </c>
      <c r="E1538" s="3">
        <v>304</v>
      </c>
      <c r="F1538" s="4">
        <v>2.5422000000000001E-87</v>
      </c>
      <c r="G1538" s="3">
        <v>264.93200000000002</v>
      </c>
      <c r="H1538" s="3" t="s">
        <v>4818</v>
      </c>
      <c r="I1538" s="3" t="s">
        <v>4819</v>
      </c>
      <c r="J1538" s="3" t="s">
        <v>16</v>
      </c>
      <c r="K1538" s="3" t="s">
        <v>4820</v>
      </c>
      <c r="L1538" s="3" t="s">
        <v>4821</v>
      </c>
    </row>
    <row r="1539" spans="1:12" x14ac:dyDescent="0.3">
      <c r="A1539" s="3" t="s">
        <v>9261</v>
      </c>
      <c r="B1539" s="3" t="s">
        <v>13</v>
      </c>
      <c r="C1539" s="3">
        <v>223227</v>
      </c>
      <c r="D1539" s="3">
        <v>2</v>
      </c>
      <c r="E1539" s="3">
        <v>252</v>
      </c>
      <c r="F1539" s="4">
        <v>1.45704E-118</v>
      </c>
      <c r="G1539" s="3">
        <v>338.44600000000003</v>
      </c>
      <c r="H1539" s="3" t="s">
        <v>4824</v>
      </c>
      <c r="I1539" s="3" t="s">
        <v>4825</v>
      </c>
      <c r="J1539" s="3" t="s">
        <v>16</v>
      </c>
      <c r="K1539" s="3" t="s">
        <v>825</v>
      </c>
      <c r="L1539" s="3" t="s">
        <v>4826</v>
      </c>
    </row>
    <row r="1540" spans="1:12" x14ac:dyDescent="0.3">
      <c r="A1540" s="3" t="s">
        <v>9262</v>
      </c>
      <c r="B1540" s="3" t="s">
        <v>13</v>
      </c>
      <c r="C1540" s="3">
        <v>223324</v>
      </c>
      <c r="D1540" s="3">
        <v>3</v>
      </c>
      <c r="E1540" s="3">
        <v>383</v>
      </c>
      <c r="F1540" s="4">
        <v>2.5179499999999999E-106</v>
      </c>
      <c r="G1540" s="3">
        <v>320.851</v>
      </c>
      <c r="H1540" s="3" t="s">
        <v>9263</v>
      </c>
      <c r="I1540" s="3" t="s">
        <v>9264</v>
      </c>
      <c r="J1540" s="3" t="s">
        <v>16</v>
      </c>
      <c r="K1540" s="3" t="s">
        <v>9265</v>
      </c>
      <c r="L1540" s="3" t="s">
        <v>9266</v>
      </c>
    </row>
    <row r="1541" spans="1:12" x14ac:dyDescent="0.3">
      <c r="A1541" s="3" t="s">
        <v>9267</v>
      </c>
      <c r="B1541" s="3" t="s">
        <v>13</v>
      </c>
      <c r="C1541" s="3">
        <v>227014</v>
      </c>
      <c r="D1541" s="3">
        <v>1</v>
      </c>
      <c r="E1541" s="3">
        <v>141</v>
      </c>
      <c r="F1541" s="4">
        <v>5.1545299999999999E-64</v>
      </c>
      <c r="G1541" s="3">
        <v>191.733</v>
      </c>
      <c r="H1541" s="3" t="s">
        <v>9268</v>
      </c>
      <c r="I1541" s="3" t="s">
        <v>9269</v>
      </c>
      <c r="J1541" s="3" t="s">
        <v>16</v>
      </c>
      <c r="K1541" s="3" t="s">
        <v>4138</v>
      </c>
      <c r="L1541" s="3" t="s">
        <v>9270</v>
      </c>
    </row>
    <row r="1542" spans="1:12" x14ac:dyDescent="0.3">
      <c r="A1542" s="3" t="s">
        <v>9271</v>
      </c>
      <c r="B1542" s="3" t="s">
        <v>25</v>
      </c>
      <c r="C1542" s="3">
        <v>226234</v>
      </c>
      <c r="D1542" s="3">
        <v>1</v>
      </c>
      <c r="E1542" s="3">
        <v>511</v>
      </c>
      <c r="F1542" s="4">
        <v>2.2837199999999999E-27</v>
      </c>
      <c r="G1542" s="3">
        <v>115.997</v>
      </c>
      <c r="H1542" s="3" t="s">
        <v>2957</v>
      </c>
      <c r="I1542" s="3" t="s">
        <v>2958</v>
      </c>
      <c r="J1542" s="3" t="s">
        <v>16</v>
      </c>
      <c r="K1542" s="3" t="s">
        <v>16</v>
      </c>
      <c r="L1542" s="3" t="s">
        <v>2959</v>
      </c>
    </row>
    <row r="1543" spans="1:12" x14ac:dyDescent="0.3">
      <c r="A1543" s="3" t="s">
        <v>9272</v>
      </c>
      <c r="B1543" s="3" t="s">
        <v>13</v>
      </c>
      <c r="C1543" s="3">
        <v>225123</v>
      </c>
      <c r="D1543" s="3">
        <v>7</v>
      </c>
      <c r="E1543" s="3">
        <v>506</v>
      </c>
      <c r="F1543" s="3">
        <v>0</v>
      </c>
      <c r="G1543" s="3">
        <v>651.70000000000005</v>
      </c>
      <c r="H1543" s="3" t="s">
        <v>9273</v>
      </c>
      <c r="I1543" s="3" t="s">
        <v>9274</v>
      </c>
      <c r="J1543" s="3" t="s">
        <v>16</v>
      </c>
      <c r="K1543" s="3" t="s">
        <v>9275</v>
      </c>
      <c r="L1543" s="3" t="s">
        <v>9276</v>
      </c>
    </row>
    <row r="1544" spans="1:12" x14ac:dyDescent="0.3">
      <c r="A1544" s="3" t="s">
        <v>9277</v>
      </c>
      <c r="B1544" s="3" t="s">
        <v>13</v>
      </c>
      <c r="C1544" s="3">
        <v>223173</v>
      </c>
      <c r="D1544" s="3">
        <v>1</v>
      </c>
      <c r="E1544" s="3">
        <v>238</v>
      </c>
      <c r="F1544" s="4">
        <v>3.42963E-66</v>
      </c>
      <c r="G1544" s="3">
        <v>208.39400000000001</v>
      </c>
      <c r="H1544" s="3" t="s">
        <v>3527</v>
      </c>
      <c r="I1544" s="3" t="s">
        <v>3528</v>
      </c>
      <c r="J1544" s="3" t="s">
        <v>16</v>
      </c>
      <c r="K1544" s="3" t="s">
        <v>2466</v>
      </c>
      <c r="L1544" s="3" t="s">
        <v>3529</v>
      </c>
    </row>
    <row r="1545" spans="1:12" x14ac:dyDescent="0.3">
      <c r="A1545" s="3" t="s">
        <v>9278</v>
      </c>
      <c r="B1545" s="3" t="s">
        <v>13</v>
      </c>
      <c r="C1545" s="3">
        <v>223397</v>
      </c>
      <c r="D1545" s="3">
        <v>3</v>
      </c>
      <c r="E1545" s="3">
        <v>282</v>
      </c>
      <c r="F1545" s="4">
        <v>4.8300199999999997E-154</v>
      </c>
      <c r="G1545" s="3">
        <v>432.077</v>
      </c>
      <c r="H1545" s="3" t="s">
        <v>4830</v>
      </c>
      <c r="I1545" s="3" t="s">
        <v>4831</v>
      </c>
      <c r="J1545" s="3" t="s">
        <v>16</v>
      </c>
      <c r="K1545" s="3" t="s">
        <v>4832</v>
      </c>
      <c r="L1545" s="3" t="s">
        <v>4833</v>
      </c>
    </row>
    <row r="1546" spans="1:12" x14ac:dyDescent="0.3">
      <c r="A1546" s="3" t="s">
        <v>9279</v>
      </c>
      <c r="B1546" s="3" t="s">
        <v>25</v>
      </c>
      <c r="C1546" s="3">
        <v>393452</v>
      </c>
      <c r="D1546" s="3">
        <v>63</v>
      </c>
      <c r="E1546" s="3">
        <v>306</v>
      </c>
      <c r="F1546" s="4">
        <v>2.0530099999999999E-7</v>
      </c>
      <c r="G1546" s="3">
        <v>52.654299999999999</v>
      </c>
      <c r="H1546" s="3" t="s">
        <v>2483</v>
      </c>
      <c r="I1546" s="3" t="s">
        <v>4841</v>
      </c>
      <c r="J1546" s="3" t="s">
        <v>113</v>
      </c>
      <c r="K1546" s="3" t="s">
        <v>16</v>
      </c>
      <c r="L1546" s="3" t="s">
        <v>2484</v>
      </c>
    </row>
    <row r="1547" spans="1:12" x14ac:dyDescent="0.3">
      <c r="A1547" s="3" t="s">
        <v>9280</v>
      </c>
      <c r="B1547" s="3" t="s">
        <v>13</v>
      </c>
      <c r="C1547" s="3">
        <v>223574</v>
      </c>
      <c r="D1547" s="3">
        <v>19</v>
      </c>
      <c r="E1547" s="3">
        <v>185</v>
      </c>
      <c r="F1547" s="3">
        <v>1.4075200000000001E-4</v>
      </c>
      <c r="G1547" s="3">
        <v>42.1937</v>
      </c>
      <c r="H1547" s="3" t="s">
        <v>9281</v>
      </c>
      <c r="I1547" s="3" t="s">
        <v>9282</v>
      </c>
      <c r="J1547" s="3" t="s">
        <v>113</v>
      </c>
      <c r="K1547" s="3" t="s">
        <v>501</v>
      </c>
      <c r="L1547" s="3" t="s">
        <v>9283</v>
      </c>
    </row>
    <row r="1548" spans="1:12" x14ac:dyDescent="0.3">
      <c r="A1548" s="3" t="s">
        <v>9284</v>
      </c>
      <c r="B1548" s="3" t="s">
        <v>13</v>
      </c>
      <c r="C1548" s="3">
        <v>224314</v>
      </c>
      <c r="D1548" s="3">
        <v>4</v>
      </c>
      <c r="E1548" s="3">
        <v>126</v>
      </c>
      <c r="F1548" s="3">
        <v>2.0223099999999998E-3</v>
      </c>
      <c r="G1548" s="3">
        <v>37.322600000000001</v>
      </c>
      <c r="H1548" s="3" t="s">
        <v>63</v>
      </c>
      <c r="I1548" s="3" t="s">
        <v>64</v>
      </c>
      <c r="J1548" s="3" t="s">
        <v>16</v>
      </c>
      <c r="K1548" s="3" t="s">
        <v>65</v>
      </c>
      <c r="L1548" s="3" t="s">
        <v>66</v>
      </c>
    </row>
    <row r="1549" spans="1:12" x14ac:dyDescent="0.3">
      <c r="A1549" s="3" t="s">
        <v>9285</v>
      </c>
      <c r="B1549" s="3" t="s">
        <v>25</v>
      </c>
      <c r="C1549" s="3">
        <v>421695</v>
      </c>
      <c r="D1549" s="3">
        <v>19</v>
      </c>
      <c r="E1549" s="3">
        <v>401</v>
      </c>
      <c r="F1549" s="4">
        <v>2.9063999999999998E-20</v>
      </c>
      <c r="G1549" s="3">
        <v>91.521199999999993</v>
      </c>
      <c r="H1549" s="3" t="s">
        <v>306</v>
      </c>
      <c r="I1549" s="3" t="s">
        <v>307</v>
      </c>
      <c r="J1549" s="3" t="s">
        <v>16</v>
      </c>
      <c r="K1549" s="3" t="s">
        <v>16</v>
      </c>
      <c r="L1549" s="3" t="s">
        <v>308</v>
      </c>
    </row>
    <row r="1550" spans="1:12" x14ac:dyDescent="0.3">
      <c r="A1550" s="3" t="s">
        <v>9286</v>
      </c>
      <c r="B1550" s="3" t="s">
        <v>13</v>
      </c>
      <c r="C1550" s="3">
        <v>224759</v>
      </c>
      <c r="D1550" s="3">
        <v>13</v>
      </c>
      <c r="E1550" s="3">
        <v>138</v>
      </c>
      <c r="F1550" s="4">
        <v>2.5673799999999999E-12</v>
      </c>
      <c r="G1550" s="3">
        <v>59.917099999999998</v>
      </c>
      <c r="H1550" s="3" t="s">
        <v>2211</v>
      </c>
      <c r="I1550" s="3" t="s">
        <v>2212</v>
      </c>
      <c r="J1550" s="3" t="s">
        <v>16</v>
      </c>
      <c r="K1550" s="3" t="s">
        <v>193</v>
      </c>
      <c r="L1550" s="3" t="s">
        <v>2213</v>
      </c>
    </row>
    <row r="1551" spans="1:12" x14ac:dyDescent="0.3">
      <c r="A1551" s="3" t="s">
        <v>9287</v>
      </c>
      <c r="B1551" s="3" t="s">
        <v>13</v>
      </c>
      <c r="C1551" s="3">
        <v>223986</v>
      </c>
      <c r="D1551" s="3">
        <v>1</v>
      </c>
      <c r="E1551" s="3">
        <v>255</v>
      </c>
      <c r="F1551" s="4">
        <v>8.0348200000000005E-91</v>
      </c>
      <c r="G1551" s="3">
        <v>274.88600000000002</v>
      </c>
      <c r="H1551" s="3" t="s">
        <v>4847</v>
      </c>
      <c r="I1551" s="3" t="s">
        <v>4848</v>
      </c>
      <c r="J1551" s="3" t="s">
        <v>16</v>
      </c>
      <c r="K1551" s="3" t="s">
        <v>4849</v>
      </c>
      <c r="L1551" s="3" t="s">
        <v>4850</v>
      </c>
    </row>
    <row r="1552" spans="1:12" x14ac:dyDescent="0.3">
      <c r="A1552" s="3" t="s">
        <v>9287</v>
      </c>
      <c r="B1552" s="3" t="s">
        <v>25</v>
      </c>
      <c r="C1552" s="3">
        <v>412506</v>
      </c>
      <c r="D1552" s="3">
        <v>255</v>
      </c>
      <c r="E1552" s="3">
        <v>400</v>
      </c>
      <c r="F1552" s="4">
        <v>5.8620500000000003E-7</v>
      </c>
      <c r="G1552" s="3">
        <v>49.136899999999997</v>
      </c>
      <c r="H1552" s="3" t="s">
        <v>4851</v>
      </c>
      <c r="I1552" s="3" t="s">
        <v>4852</v>
      </c>
      <c r="J1552" s="3" t="s">
        <v>16</v>
      </c>
      <c r="K1552" s="3" t="s">
        <v>16</v>
      </c>
      <c r="L1552" s="3" t="s">
        <v>4853</v>
      </c>
    </row>
    <row r="1553" spans="1:12" x14ac:dyDescent="0.3">
      <c r="A1553" s="3" t="s">
        <v>9288</v>
      </c>
      <c r="B1553" s="3" t="s">
        <v>13</v>
      </c>
      <c r="C1553" s="3">
        <v>223634</v>
      </c>
      <c r="D1553" s="3">
        <v>7</v>
      </c>
      <c r="E1553" s="3">
        <v>212</v>
      </c>
      <c r="F1553" s="4">
        <v>8.0079700000000002E-77</v>
      </c>
      <c r="G1553" s="3">
        <v>229.86799999999999</v>
      </c>
      <c r="H1553" s="3" t="s">
        <v>4855</v>
      </c>
      <c r="I1553" s="3" t="s">
        <v>4856</v>
      </c>
      <c r="J1553" s="3" t="s">
        <v>16</v>
      </c>
      <c r="K1553" s="3" t="s">
        <v>236</v>
      </c>
      <c r="L1553" s="3" t="s">
        <v>4857</v>
      </c>
    </row>
    <row r="1554" spans="1:12" x14ac:dyDescent="0.3">
      <c r="A1554" s="3" t="s">
        <v>9289</v>
      </c>
      <c r="B1554" s="3" t="s">
        <v>25</v>
      </c>
      <c r="C1554" s="3">
        <v>419675</v>
      </c>
      <c r="D1554" s="3">
        <v>24</v>
      </c>
      <c r="E1554" s="3">
        <v>189</v>
      </c>
      <c r="F1554" s="4">
        <v>2.4445600000000002E-38</v>
      </c>
      <c r="G1554" s="3">
        <v>130.494</v>
      </c>
      <c r="H1554" s="3" t="s">
        <v>4171</v>
      </c>
      <c r="I1554" s="3" t="s">
        <v>4859</v>
      </c>
      <c r="J1554" s="3" t="s">
        <v>16</v>
      </c>
      <c r="K1554" s="3" t="s">
        <v>16</v>
      </c>
      <c r="L1554" s="3" t="s">
        <v>4860</v>
      </c>
    </row>
    <row r="1555" spans="1:12" x14ac:dyDescent="0.3">
      <c r="A1555" s="3" t="s">
        <v>9290</v>
      </c>
      <c r="B1555" s="3" t="s">
        <v>13</v>
      </c>
      <c r="C1555" s="3">
        <v>224059</v>
      </c>
      <c r="D1555" s="3">
        <v>4</v>
      </c>
      <c r="E1555" s="3">
        <v>214</v>
      </c>
      <c r="F1555" s="4">
        <v>2.6372200000000001E-84</v>
      </c>
      <c r="G1555" s="3">
        <v>249.34800000000001</v>
      </c>
      <c r="H1555" s="3" t="s">
        <v>782</v>
      </c>
      <c r="I1555" s="3" t="s">
        <v>783</v>
      </c>
      <c r="J1555" s="3" t="s">
        <v>16</v>
      </c>
      <c r="K1555" s="3" t="s">
        <v>369</v>
      </c>
      <c r="L1555" s="3" t="s">
        <v>784</v>
      </c>
    </row>
    <row r="1556" spans="1:12" x14ac:dyDescent="0.3">
      <c r="A1556" s="3" t="s">
        <v>9291</v>
      </c>
      <c r="B1556" s="3" t="s">
        <v>13</v>
      </c>
      <c r="C1556" s="3">
        <v>224055</v>
      </c>
      <c r="D1556" s="3">
        <v>3</v>
      </c>
      <c r="E1556" s="3">
        <v>514</v>
      </c>
      <c r="F1556" s="4">
        <v>8.1971299999999994E-65</v>
      </c>
      <c r="G1556" s="3">
        <v>220.76300000000001</v>
      </c>
      <c r="H1556" s="3" t="s">
        <v>1267</v>
      </c>
      <c r="I1556" s="3" t="s">
        <v>1268</v>
      </c>
      <c r="J1556" s="3" t="s">
        <v>16</v>
      </c>
      <c r="K1556" s="3" t="s">
        <v>1269</v>
      </c>
      <c r="L1556" s="3" t="s">
        <v>1270</v>
      </c>
    </row>
    <row r="1557" spans="1:12" x14ac:dyDescent="0.3">
      <c r="A1557" s="3" t="s">
        <v>9292</v>
      </c>
      <c r="B1557" s="3" t="s">
        <v>13</v>
      </c>
      <c r="C1557" s="3">
        <v>224314</v>
      </c>
      <c r="D1557" s="3">
        <v>5</v>
      </c>
      <c r="E1557" s="3">
        <v>117</v>
      </c>
      <c r="F1557" s="3">
        <v>9.8396099999999999E-4</v>
      </c>
      <c r="G1557" s="3">
        <v>38.478200000000001</v>
      </c>
      <c r="H1557" s="3" t="s">
        <v>63</v>
      </c>
      <c r="I1557" s="3" t="s">
        <v>64</v>
      </c>
      <c r="J1557" s="3" t="s">
        <v>16</v>
      </c>
      <c r="K1557" s="3" t="s">
        <v>65</v>
      </c>
      <c r="L1557" s="3" t="s">
        <v>66</v>
      </c>
    </row>
    <row r="1558" spans="1:12" x14ac:dyDescent="0.3">
      <c r="A1558" s="3" t="s">
        <v>9293</v>
      </c>
      <c r="B1558" s="3" t="s">
        <v>13</v>
      </c>
      <c r="C1558" s="3">
        <v>223650</v>
      </c>
      <c r="D1558" s="3">
        <v>528</v>
      </c>
      <c r="E1558" s="3">
        <v>895</v>
      </c>
      <c r="F1558" s="4">
        <v>6.2045400000000006E-14</v>
      </c>
      <c r="G1558" s="3">
        <v>74.766499999999994</v>
      </c>
      <c r="H1558" s="3" t="s">
        <v>785</v>
      </c>
      <c r="I1558" s="3" t="s">
        <v>786</v>
      </c>
      <c r="J1558" s="3" t="s">
        <v>16</v>
      </c>
      <c r="K1558" s="3" t="s">
        <v>787</v>
      </c>
      <c r="L1558" s="3" t="s">
        <v>788</v>
      </c>
    </row>
    <row r="1559" spans="1:12" x14ac:dyDescent="0.3">
      <c r="A1559" s="3" t="s">
        <v>9293</v>
      </c>
      <c r="B1559" s="3" t="s">
        <v>25</v>
      </c>
      <c r="C1559" s="3">
        <v>357184</v>
      </c>
      <c r="D1559" s="3">
        <v>359</v>
      </c>
      <c r="E1559" s="3">
        <v>490</v>
      </c>
      <c r="F1559" s="4">
        <v>6.6644200000000004E-10</v>
      </c>
      <c r="G1559" s="3">
        <v>61.925800000000002</v>
      </c>
      <c r="H1559" s="3" t="s">
        <v>3436</v>
      </c>
      <c r="I1559" s="3" t="s">
        <v>3437</v>
      </c>
      <c r="J1559" s="3" t="s">
        <v>99</v>
      </c>
      <c r="K1559" s="3" t="s">
        <v>16</v>
      </c>
      <c r="L1559" s="3" t="s">
        <v>3438</v>
      </c>
    </row>
    <row r="1560" spans="1:12" x14ac:dyDescent="0.3">
      <c r="A1560" s="3" t="s">
        <v>9293</v>
      </c>
      <c r="B1560" s="3" t="s">
        <v>25</v>
      </c>
      <c r="C1560" s="3">
        <v>224495</v>
      </c>
      <c r="D1560" s="3">
        <v>237</v>
      </c>
      <c r="E1560" s="3">
        <v>356</v>
      </c>
      <c r="F1560" s="3">
        <v>3.7596100000000001E-4</v>
      </c>
      <c r="G1560" s="3">
        <v>43.123100000000001</v>
      </c>
      <c r="H1560" s="3" t="s">
        <v>7627</v>
      </c>
      <c r="I1560" s="3" t="s">
        <v>7628</v>
      </c>
      <c r="J1560" s="3" t="s">
        <v>113</v>
      </c>
      <c r="K1560" s="3" t="s">
        <v>16</v>
      </c>
      <c r="L1560" s="3" t="s">
        <v>7629</v>
      </c>
    </row>
    <row r="1561" spans="1:12" x14ac:dyDescent="0.3">
      <c r="A1561" s="3" t="s">
        <v>9294</v>
      </c>
      <c r="B1561" s="3" t="s">
        <v>13</v>
      </c>
      <c r="C1561" s="3">
        <v>224059</v>
      </c>
      <c r="D1561" s="3">
        <v>4</v>
      </c>
      <c r="E1561" s="3">
        <v>222</v>
      </c>
      <c r="F1561" s="4">
        <v>2.6243300000000001E-103</v>
      </c>
      <c r="G1561" s="3">
        <v>298.26900000000001</v>
      </c>
      <c r="H1561" s="3" t="s">
        <v>782</v>
      </c>
      <c r="I1561" s="3" t="s">
        <v>783</v>
      </c>
      <c r="J1561" s="3" t="s">
        <v>16</v>
      </c>
      <c r="K1561" s="3" t="s">
        <v>369</v>
      </c>
      <c r="L1561" s="3" t="s">
        <v>784</v>
      </c>
    </row>
    <row r="1562" spans="1:12" x14ac:dyDescent="0.3">
      <c r="A1562" s="3" t="s">
        <v>9295</v>
      </c>
      <c r="B1562" s="3" t="s">
        <v>13</v>
      </c>
      <c r="C1562" s="3">
        <v>224228</v>
      </c>
      <c r="D1562" s="3">
        <v>1</v>
      </c>
      <c r="E1562" s="3">
        <v>189</v>
      </c>
      <c r="F1562" s="4">
        <v>1.3430599999999999E-12</v>
      </c>
      <c r="G1562" s="3">
        <v>63.804099999999998</v>
      </c>
      <c r="H1562" s="3" t="s">
        <v>1562</v>
      </c>
      <c r="I1562" s="3" t="s">
        <v>1563</v>
      </c>
      <c r="J1562" s="3" t="s">
        <v>16</v>
      </c>
      <c r="K1562" s="3" t="s">
        <v>1564</v>
      </c>
      <c r="L1562" s="3" t="s">
        <v>1565</v>
      </c>
    </row>
    <row r="1563" spans="1:12" x14ac:dyDescent="0.3">
      <c r="A1563" s="3" t="s">
        <v>9296</v>
      </c>
      <c r="B1563" s="3" t="s">
        <v>25</v>
      </c>
      <c r="C1563" s="3">
        <v>412893</v>
      </c>
      <c r="D1563" s="3">
        <v>1</v>
      </c>
      <c r="E1563" s="3">
        <v>176</v>
      </c>
      <c r="F1563" s="4">
        <v>2.8219500000000002E-37</v>
      </c>
      <c r="G1563" s="3">
        <v>127.821</v>
      </c>
      <c r="H1563" s="3" t="s">
        <v>167</v>
      </c>
      <c r="I1563" s="3" t="s">
        <v>168</v>
      </c>
      <c r="J1563" s="3" t="s">
        <v>16</v>
      </c>
      <c r="K1563" s="3" t="s">
        <v>16</v>
      </c>
      <c r="L1563" s="3" t="s">
        <v>169</v>
      </c>
    </row>
    <row r="1564" spans="1:12" x14ac:dyDescent="0.3">
      <c r="A1564" s="3" t="s">
        <v>9297</v>
      </c>
      <c r="B1564" s="3" t="s">
        <v>13</v>
      </c>
      <c r="C1564" s="3">
        <v>223999</v>
      </c>
      <c r="D1564" s="3">
        <v>8</v>
      </c>
      <c r="E1564" s="3">
        <v>308</v>
      </c>
      <c r="F1564" s="4">
        <v>2.4918199999999998E-25</v>
      </c>
      <c r="G1564" s="3">
        <v>102.866</v>
      </c>
      <c r="H1564" s="3" t="s">
        <v>2760</v>
      </c>
      <c r="I1564" s="3" t="s">
        <v>2761</v>
      </c>
      <c r="J1564" s="3" t="s">
        <v>16</v>
      </c>
      <c r="K1564" s="3" t="s">
        <v>2762</v>
      </c>
      <c r="L1564" s="3" t="s">
        <v>2763</v>
      </c>
    </row>
    <row r="1565" spans="1:12" x14ac:dyDescent="0.3">
      <c r="A1565" s="3" t="s">
        <v>9298</v>
      </c>
      <c r="B1565" s="3" t="s">
        <v>13</v>
      </c>
      <c r="C1565" s="3">
        <v>224228</v>
      </c>
      <c r="D1565" s="3">
        <v>10</v>
      </c>
      <c r="E1565" s="3">
        <v>188</v>
      </c>
      <c r="F1565" s="4">
        <v>1.4512299999999999E-15</v>
      </c>
      <c r="G1565" s="3">
        <v>71.508099999999999</v>
      </c>
      <c r="H1565" s="3" t="s">
        <v>1562</v>
      </c>
      <c r="I1565" s="3" t="s">
        <v>1563</v>
      </c>
      <c r="J1565" s="3" t="s">
        <v>16</v>
      </c>
      <c r="K1565" s="3" t="s">
        <v>1564</v>
      </c>
      <c r="L1565" s="3" t="s">
        <v>1565</v>
      </c>
    </row>
    <row r="1566" spans="1:12" x14ac:dyDescent="0.3">
      <c r="A1566" s="3" t="s">
        <v>9299</v>
      </c>
      <c r="B1566" s="3" t="s">
        <v>25</v>
      </c>
      <c r="C1566" s="3">
        <v>421960</v>
      </c>
      <c r="D1566" s="3">
        <v>1</v>
      </c>
      <c r="E1566" s="3">
        <v>207</v>
      </c>
      <c r="F1566" s="4">
        <v>5.7648600000000005E-88</v>
      </c>
      <c r="G1566" s="3">
        <v>258.77699999999999</v>
      </c>
      <c r="H1566" s="3" t="s">
        <v>4870</v>
      </c>
      <c r="I1566" s="3" t="s">
        <v>4871</v>
      </c>
      <c r="J1566" s="3" t="s">
        <v>16</v>
      </c>
      <c r="K1566" s="3" t="s">
        <v>16</v>
      </c>
      <c r="L1566" s="3" t="s">
        <v>4872</v>
      </c>
    </row>
    <row r="1567" spans="1:12" x14ac:dyDescent="0.3">
      <c r="A1567" s="3" t="s">
        <v>9300</v>
      </c>
      <c r="B1567" s="3" t="s">
        <v>13</v>
      </c>
      <c r="C1567" s="3">
        <v>223779</v>
      </c>
      <c r="D1567" s="3">
        <v>1</v>
      </c>
      <c r="E1567" s="3">
        <v>341</v>
      </c>
      <c r="F1567" s="4">
        <v>8.4523099999999994E-90</v>
      </c>
      <c r="G1567" s="3">
        <v>273.04700000000003</v>
      </c>
      <c r="H1567" s="3" t="s">
        <v>4724</v>
      </c>
      <c r="I1567" s="3" t="s">
        <v>4725</v>
      </c>
      <c r="J1567" s="3" t="s">
        <v>16</v>
      </c>
      <c r="K1567" s="3" t="s">
        <v>4726</v>
      </c>
      <c r="L1567" s="3" t="s">
        <v>4727</v>
      </c>
    </row>
    <row r="1568" spans="1:12" x14ac:dyDescent="0.3">
      <c r="A1568" s="3" t="s">
        <v>9301</v>
      </c>
      <c r="B1568" s="3" t="s">
        <v>25</v>
      </c>
      <c r="C1568" s="3">
        <v>418431</v>
      </c>
      <c r="D1568" s="3">
        <v>37</v>
      </c>
      <c r="E1568" s="3">
        <v>95</v>
      </c>
      <c r="F1568" s="4">
        <v>9.0661299999999999E-6</v>
      </c>
      <c r="G1568" s="3">
        <v>41.944000000000003</v>
      </c>
      <c r="H1568" s="3" t="s">
        <v>2287</v>
      </c>
      <c r="I1568" s="3" t="s">
        <v>2788</v>
      </c>
      <c r="J1568" s="3" t="s">
        <v>113</v>
      </c>
      <c r="K1568" s="3" t="s">
        <v>16</v>
      </c>
      <c r="L1568" s="3" t="s">
        <v>2789</v>
      </c>
    </row>
    <row r="1569" spans="1:12" x14ac:dyDescent="0.3">
      <c r="A1569" s="3" t="s">
        <v>9301</v>
      </c>
      <c r="B1569" s="3" t="s">
        <v>25</v>
      </c>
      <c r="C1569" s="3">
        <v>223532</v>
      </c>
      <c r="D1569" s="3">
        <v>9</v>
      </c>
      <c r="E1569" s="3">
        <v>145</v>
      </c>
      <c r="F1569" s="4">
        <v>1.68503E-5</v>
      </c>
      <c r="G1569" s="3">
        <v>42.676299999999998</v>
      </c>
      <c r="H1569" s="3" t="s">
        <v>846</v>
      </c>
      <c r="I1569" s="3" t="s">
        <v>847</v>
      </c>
      <c r="J1569" s="3" t="s">
        <v>99</v>
      </c>
      <c r="K1569" s="3" t="s">
        <v>16</v>
      </c>
      <c r="L1569" s="3" t="s">
        <v>848</v>
      </c>
    </row>
    <row r="1570" spans="1:12" x14ac:dyDescent="0.3">
      <c r="A1570" s="3" t="s">
        <v>9302</v>
      </c>
      <c r="B1570" s="3" t="s">
        <v>13</v>
      </c>
      <c r="C1570" s="3">
        <v>224055</v>
      </c>
      <c r="D1570" s="3">
        <v>5</v>
      </c>
      <c r="E1570" s="3">
        <v>599</v>
      </c>
      <c r="F1570" s="4">
        <v>7.9507199999999998E-176</v>
      </c>
      <c r="G1570" s="3">
        <v>510.048</v>
      </c>
      <c r="H1570" s="3" t="s">
        <v>1267</v>
      </c>
      <c r="I1570" s="3" t="s">
        <v>1268</v>
      </c>
      <c r="J1570" s="3" t="s">
        <v>16</v>
      </c>
      <c r="K1570" s="3" t="s">
        <v>1269</v>
      </c>
      <c r="L1570" s="3" t="s">
        <v>1270</v>
      </c>
    </row>
    <row r="1571" spans="1:12" x14ac:dyDescent="0.3">
      <c r="A1571" s="3" t="s">
        <v>9303</v>
      </c>
      <c r="B1571" s="3" t="s">
        <v>13</v>
      </c>
      <c r="C1571" s="3">
        <v>224055</v>
      </c>
      <c r="D1571" s="3">
        <v>1</v>
      </c>
      <c r="E1571" s="3">
        <v>565</v>
      </c>
      <c r="F1571" s="4">
        <v>3.1770899999999998E-159</v>
      </c>
      <c r="G1571" s="3">
        <v>466.52100000000002</v>
      </c>
      <c r="H1571" s="3" t="s">
        <v>1267</v>
      </c>
      <c r="I1571" s="3" t="s">
        <v>1268</v>
      </c>
      <c r="J1571" s="3" t="s">
        <v>16</v>
      </c>
      <c r="K1571" s="3" t="s">
        <v>1269</v>
      </c>
      <c r="L1571" s="3" t="s">
        <v>1270</v>
      </c>
    </row>
    <row r="1572" spans="1:12" x14ac:dyDescent="0.3">
      <c r="A1572" s="3" t="s">
        <v>9304</v>
      </c>
      <c r="B1572" s="3" t="s">
        <v>13</v>
      </c>
      <c r="C1572" s="3">
        <v>224759</v>
      </c>
      <c r="D1572" s="3">
        <v>46</v>
      </c>
      <c r="E1572" s="3">
        <v>145</v>
      </c>
      <c r="F1572" s="4">
        <v>1.5261500000000001E-14</v>
      </c>
      <c r="G1572" s="3">
        <v>66.465500000000006</v>
      </c>
      <c r="H1572" s="3" t="s">
        <v>2211</v>
      </c>
      <c r="I1572" s="3" t="s">
        <v>2212</v>
      </c>
      <c r="J1572" s="3" t="s">
        <v>99</v>
      </c>
      <c r="K1572" s="3" t="s">
        <v>193</v>
      </c>
      <c r="L1572" s="3" t="s">
        <v>2213</v>
      </c>
    </row>
    <row r="1573" spans="1:12" x14ac:dyDescent="0.3">
      <c r="A1573" s="3" t="s">
        <v>9305</v>
      </c>
      <c r="B1573" s="3" t="s">
        <v>13</v>
      </c>
      <c r="C1573" s="3">
        <v>223131</v>
      </c>
      <c r="D1573" s="3">
        <v>4</v>
      </c>
      <c r="E1573" s="3">
        <v>296</v>
      </c>
      <c r="F1573" s="4">
        <v>2.5811300000000002E-91</v>
      </c>
      <c r="G1573" s="3">
        <v>277.21199999999999</v>
      </c>
      <c r="H1573" s="3" t="s">
        <v>4880</v>
      </c>
      <c r="I1573" s="3" t="s">
        <v>4881</v>
      </c>
      <c r="J1573" s="3" t="s">
        <v>16</v>
      </c>
      <c r="K1573" s="3" t="s">
        <v>4882</v>
      </c>
      <c r="L1573" s="3" t="s">
        <v>4883</v>
      </c>
    </row>
    <row r="1574" spans="1:12" x14ac:dyDescent="0.3">
      <c r="A1574" s="3" t="s">
        <v>9306</v>
      </c>
      <c r="B1574" s="3" t="s">
        <v>13</v>
      </c>
      <c r="C1574" s="3">
        <v>225343</v>
      </c>
      <c r="D1574" s="3">
        <v>1</v>
      </c>
      <c r="E1574" s="3">
        <v>473</v>
      </c>
      <c r="F1574" s="3">
        <v>0</v>
      </c>
      <c r="G1574" s="3">
        <v>635.82899999999995</v>
      </c>
      <c r="H1574" s="3" t="s">
        <v>2231</v>
      </c>
      <c r="I1574" s="3" t="s">
        <v>2232</v>
      </c>
      <c r="J1574" s="3" t="s">
        <v>16</v>
      </c>
      <c r="K1574" s="3" t="s">
        <v>2233</v>
      </c>
      <c r="L1574" s="3" t="s">
        <v>2234</v>
      </c>
    </row>
    <row r="1575" spans="1:12" x14ac:dyDescent="0.3">
      <c r="A1575" s="3" t="s">
        <v>9307</v>
      </c>
      <c r="B1575" s="3" t="s">
        <v>13</v>
      </c>
      <c r="C1575" s="3">
        <v>224183</v>
      </c>
      <c r="D1575" s="3">
        <v>92</v>
      </c>
      <c r="E1575" s="3">
        <v>465</v>
      </c>
      <c r="F1575" s="4">
        <v>5.3287099999999996E-71</v>
      </c>
      <c r="G1575" s="3">
        <v>234.44300000000001</v>
      </c>
      <c r="H1575" s="3" t="s">
        <v>1381</v>
      </c>
      <c r="I1575" s="3" t="s">
        <v>1382</v>
      </c>
      <c r="J1575" s="3" t="s">
        <v>16</v>
      </c>
      <c r="K1575" s="3" t="s">
        <v>1383</v>
      </c>
      <c r="L1575" s="3" t="s">
        <v>1384</v>
      </c>
    </row>
    <row r="1576" spans="1:12" x14ac:dyDescent="0.3">
      <c r="A1576" s="3" t="s">
        <v>9307</v>
      </c>
      <c r="B1576" s="3" t="s">
        <v>13</v>
      </c>
      <c r="C1576" s="3">
        <v>225101</v>
      </c>
      <c r="D1576" s="3">
        <v>469</v>
      </c>
      <c r="E1576" s="3">
        <v>618</v>
      </c>
      <c r="F1576" s="4">
        <v>2.0908199999999998E-64</v>
      </c>
      <c r="G1576" s="3">
        <v>208.60499999999999</v>
      </c>
      <c r="H1576" s="3" t="s">
        <v>1385</v>
      </c>
      <c r="I1576" s="3" t="s">
        <v>1386</v>
      </c>
      <c r="J1576" s="3" t="s">
        <v>16</v>
      </c>
      <c r="K1576" s="3" t="s">
        <v>1387</v>
      </c>
      <c r="L1576" s="3" t="s">
        <v>1388</v>
      </c>
    </row>
    <row r="1577" spans="1:12" x14ac:dyDescent="0.3">
      <c r="A1577" s="3" t="s">
        <v>9307</v>
      </c>
      <c r="B1577" s="3" t="s">
        <v>13</v>
      </c>
      <c r="C1577" s="3">
        <v>224184</v>
      </c>
      <c r="D1577" s="3">
        <v>6</v>
      </c>
      <c r="E1577" s="3">
        <v>90</v>
      </c>
      <c r="F1577" s="4">
        <v>3.21781E-24</v>
      </c>
      <c r="G1577" s="3">
        <v>96.595299999999995</v>
      </c>
      <c r="H1577" s="3" t="s">
        <v>1389</v>
      </c>
      <c r="I1577" s="3" t="s">
        <v>1390</v>
      </c>
      <c r="J1577" s="3" t="s">
        <v>16</v>
      </c>
      <c r="K1577" s="3" t="s">
        <v>1391</v>
      </c>
      <c r="L1577" s="3" t="s">
        <v>1392</v>
      </c>
    </row>
    <row r="1578" spans="1:12" x14ac:dyDescent="0.3">
      <c r="A1578" s="3" t="s">
        <v>9308</v>
      </c>
      <c r="B1578" s="3" t="s">
        <v>25</v>
      </c>
      <c r="C1578" s="3">
        <v>226234</v>
      </c>
      <c r="D1578" s="3">
        <v>1</v>
      </c>
      <c r="E1578" s="3">
        <v>278</v>
      </c>
      <c r="F1578" s="4">
        <v>6.4418299999999995E-35</v>
      </c>
      <c r="G1578" s="3">
        <v>131.02000000000001</v>
      </c>
      <c r="H1578" s="3" t="s">
        <v>2957</v>
      </c>
      <c r="I1578" s="3" t="s">
        <v>2958</v>
      </c>
      <c r="J1578" s="3" t="s">
        <v>99</v>
      </c>
      <c r="K1578" s="3" t="s">
        <v>16</v>
      </c>
      <c r="L1578" s="3" t="s">
        <v>2959</v>
      </c>
    </row>
    <row r="1579" spans="1:12" x14ac:dyDescent="0.3">
      <c r="A1579" s="3" t="s">
        <v>9309</v>
      </c>
      <c r="B1579" s="3" t="s">
        <v>13</v>
      </c>
      <c r="C1579" s="3">
        <v>223616</v>
      </c>
      <c r="D1579" s="3">
        <v>108</v>
      </c>
      <c r="E1579" s="3">
        <v>743</v>
      </c>
      <c r="F1579" s="3">
        <v>0</v>
      </c>
      <c r="G1579" s="3">
        <v>923.21799999999996</v>
      </c>
      <c r="H1579" s="3" t="s">
        <v>945</v>
      </c>
      <c r="I1579" s="3" t="s">
        <v>946</v>
      </c>
      <c r="J1579" s="3" t="s">
        <v>16</v>
      </c>
      <c r="K1579" s="3" t="s">
        <v>947</v>
      </c>
      <c r="L1579" s="3" t="s">
        <v>948</v>
      </c>
    </row>
    <row r="1580" spans="1:12" x14ac:dyDescent="0.3">
      <c r="A1580" s="3" t="s">
        <v>9309</v>
      </c>
      <c r="B1580" s="3" t="s">
        <v>25</v>
      </c>
      <c r="C1580" s="3">
        <v>226397</v>
      </c>
      <c r="D1580" s="3">
        <v>1</v>
      </c>
      <c r="E1580" s="3">
        <v>35</v>
      </c>
      <c r="F1580" s="4">
        <v>2.8033300000000001E-5</v>
      </c>
      <c r="G1580" s="3">
        <v>45.1633</v>
      </c>
      <c r="H1580" s="3" t="s">
        <v>4900</v>
      </c>
      <c r="I1580" s="3" t="s">
        <v>4901</v>
      </c>
      <c r="J1580" s="3" t="s">
        <v>113</v>
      </c>
      <c r="K1580" s="3" t="s">
        <v>16</v>
      </c>
      <c r="L1580" s="3" t="s">
        <v>4902</v>
      </c>
    </row>
    <row r="1581" spans="1:12" x14ac:dyDescent="0.3">
      <c r="A1581" s="3" t="s">
        <v>9310</v>
      </c>
      <c r="B1581" s="3" t="s">
        <v>13</v>
      </c>
      <c r="C1581" s="3">
        <v>224733</v>
      </c>
      <c r="D1581" s="3">
        <v>2</v>
      </c>
      <c r="E1581" s="3">
        <v>382</v>
      </c>
      <c r="F1581" s="4">
        <v>4.3235999999999996E-168</v>
      </c>
      <c r="G1581" s="3">
        <v>474.447</v>
      </c>
      <c r="H1581" s="3" t="s">
        <v>4904</v>
      </c>
      <c r="I1581" s="3" t="s">
        <v>4905</v>
      </c>
      <c r="J1581" s="3" t="s">
        <v>16</v>
      </c>
      <c r="K1581" s="3" t="s">
        <v>802</v>
      </c>
      <c r="L1581" s="3" t="s">
        <v>4906</v>
      </c>
    </row>
    <row r="1582" spans="1:12" x14ac:dyDescent="0.3">
      <c r="A1582" s="3" t="s">
        <v>9311</v>
      </c>
      <c r="B1582" s="3" t="s">
        <v>13</v>
      </c>
      <c r="C1582" s="3">
        <v>226371</v>
      </c>
      <c r="D1582" s="3">
        <v>1</v>
      </c>
      <c r="E1582" s="3">
        <v>386</v>
      </c>
      <c r="F1582" s="4">
        <v>5.8341299999999997E-113</v>
      </c>
      <c r="G1582" s="3">
        <v>334.73700000000002</v>
      </c>
      <c r="H1582" s="3" t="s">
        <v>4908</v>
      </c>
      <c r="I1582" s="3" t="s">
        <v>4909</v>
      </c>
      <c r="J1582" s="3" t="s">
        <v>16</v>
      </c>
      <c r="K1582" s="3" t="s">
        <v>4910</v>
      </c>
      <c r="L1582" s="3" t="s">
        <v>4911</v>
      </c>
    </row>
    <row r="1583" spans="1:12" x14ac:dyDescent="0.3">
      <c r="A1583" s="3" t="s">
        <v>9312</v>
      </c>
      <c r="B1583" s="3" t="s">
        <v>25</v>
      </c>
      <c r="C1583" s="3">
        <v>413178</v>
      </c>
      <c r="D1583" s="3">
        <v>44</v>
      </c>
      <c r="E1583" s="3">
        <v>179</v>
      </c>
      <c r="F1583" s="4">
        <v>5.6833299999999997E-28</v>
      </c>
      <c r="G1583" s="3">
        <v>104.129</v>
      </c>
      <c r="H1583" s="3" t="s">
        <v>4913</v>
      </c>
      <c r="I1583" s="3" t="s">
        <v>4914</v>
      </c>
      <c r="J1583" s="3" t="s">
        <v>99</v>
      </c>
      <c r="K1583" s="3" t="s">
        <v>16</v>
      </c>
      <c r="L1583" s="3" t="s">
        <v>4915</v>
      </c>
    </row>
    <row r="1584" spans="1:12" x14ac:dyDescent="0.3">
      <c r="A1584" s="3" t="s">
        <v>9313</v>
      </c>
      <c r="B1584" s="3" t="s">
        <v>13</v>
      </c>
      <c r="C1584" s="3">
        <v>223318</v>
      </c>
      <c r="D1584" s="3">
        <v>3</v>
      </c>
      <c r="E1584" s="3">
        <v>334</v>
      </c>
      <c r="F1584" s="4">
        <v>1.14022E-171</v>
      </c>
      <c r="G1584" s="3">
        <v>479.75700000000001</v>
      </c>
      <c r="H1584" s="3" t="s">
        <v>4917</v>
      </c>
      <c r="I1584" s="3" t="s">
        <v>4918</v>
      </c>
      <c r="J1584" s="3" t="s">
        <v>16</v>
      </c>
      <c r="K1584" s="3" t="s">
        <v>4919</v>
      </c>
      <c r="L1584" s="3" t="s">
        <v>4920</v>
      </c>
    </row>
    <row r="1585" spans="1:12" x14ac:dyDescent="0.3">
      <c r="A1585" s="3" t="s">
        <v>9314</v>
      </c>
      <c r="B1585" s="3" t="s">
        <v>13</v>
      </c>
      <c r="C1585" s="3">
        <v>224131</v>
      </c>
      <c r="D1585" s="3">
        <v>11</v>
      </c>
      <c r="E1585" s="3">
        <v>299</v>
      </c>
      <c r="F1585" s="4">
        <v>1.22009E-176</v>
      </c>
      <c r="G1585" s="3">
        <v>489.73899999999998</v>
      </c>
      <c r="H1585" s="3" t="s">
        <v>4922</v>
      </c>
      <c r="I1585" s="3" t="s">
        <v>4923</v>
      </c>
      <c r="J1585" s="3" t="s">
        <v>16</v>
      </c>
      <c r="K1585" s="3" t="s">
        <v>335</v>
      </c>
      <c r="L1585" s="3" t="s">
        <v>4924</v>
      </c>
    </row>
    <row r="1586" spans="1:12" x14ac:dyDescent="0.3">
      <c r="A1586" s="3" t="s">
        <v>9315</v>
      </c>
      <c r="B1586" s="3" t="s">
        <v>13</v>
      </c>
      <c r="C1586" s="3">
        <v>223434</v>
      </c>
      <c r="D1586" s="3">
        <v>8</v>
      </c>
      <c r="E1586" s="3">
        <v>219</v>
      </c>
      <c r="F1586" s="4">
        <v>3.6157200000000001E-83</v>
      </c>
      <c r="G1586" s="3">
        <v>246.82599999999999</v>
      </c>
      <c r="H1586" s="3" t="s">
        <v>4926</v>
      </c>
      <c r="I1586" s="3" t="s">
        <v>4927</v>
      </c>
      <c r="J1586" s="3" t="s">
        <v>16</v>
      </c>
      <c r="K1586" s="3" t="s">
        <v>501</v>
      </c>
      <c r="L1586" s="3" t="s">
        <v>4928</v>
      </c>
    </row>
    <row r="1587" spans="1:12" x14ac:dyDescent="0.3">
      <c r="A1587" s="3" t="s">
        <v>9316</v>
      </c>
      <c r="B1587" s="3" t="s">
        <v>13</v>
      </c>
      <c r="C1587" s="3">
        <v>223970</v>
      </c>
      <c r="D1587" s="3">
        <v>1</v>
      </c>
      <c r="E1587" s="3">
        <v>220</v>
      </c>
      <c r="F1587" s="4">
        <v>1.20614E-51</v>
      </c>
      <c r="G1587" s="3">
        <v>166.41200000000001</v>
      </c>
      <c r="H1587" s="3" t="s">
        <v>4934</v>
      </c>
      <c r="I1587" s="3" t="s">
        <v>4935</v>
      </c>
      <c r="J1587" s="3" t="s">
        <v>16</v>
      </c>
      <c r="K1587" s="3" t="s">
        <v>123</v>
      </c>
      <c r="L1587" s="3" t="s">
        <v>4936</v>
      </c>
    </row>
    <row r="1588" spans="1:12" x14ac:dyDescent="0.3">
      <c r="A1588" s="3" t="s">
        <v>9317</v>
      </c>
      <c r="B1588" s="3" t="s">
        <v>13</v>
      </c>
      <c r="C1588" s="3">
        <v>226583</v>
      </c>
      <c r="D1588" s="3">
        <v>2</v>
      </c>
      <c r="E1588" s="3">
        <v>429</v>
      </c>
      <c r="F1588" s="3">
        <v>0</v>
      </c>
      <c r="G1588" s="3">
        <v>575.18399999999997</v>
      </c>
      <c r="H1588" s="3" t="s">
        <v>4938</v>
      </c>
      <c r="I1588" s="3" t="s">
        <v>4939</v>
      </c>
      <c r="J1588" s="3" t="s">
        <v>16</v>
      </c>
      <c r="K1588" s="3" t="s">
        <v>4940</v>
      </c>
      <c r="L1588" s="3" t="s">
        <v>4941</v>
      </c>
    </row>
    <row r="1589" spans="1:12" x14ac:dyDescent="0.3">
      <c r="A1589" s="3" t="s">
        <v>9318</v>
      </c>
      <c r="B1589" s="3" t="s">
        <v>13</v>
      </c>
      <c r="C1589" s="3">
        <v>224653</v>
      </c>
      <c r="D1589" s="3">
        <v>4</v>
      </c>
      <c r="E1589" s="3">
        <v>200</v>
      </c>
      <c r="F1589" s="4">
        <v>2.1391499999999999E-67</v>
      </c>
      <c r="G1589" s="3">
        <v>205.238</v>
      </c>
      <c r="H1589" s="3" t="s">
        <v>4943</v>
      </c>
      <c r="I1589" s="3" t="s">
        <v>4944</v>
      </c>
      <c r="J1589" s="3" t="s">
        <v>16</v>
      </c>
      <c r="K1589" s="3" t="s">
        <v>4945</v>
      </c>
      <c r="L1589" s="3" t="s">
        <v>4946</v>
      </c>
    </row>
    <row r="1590" spans="1:12" x14ac:dyDescent="0.3">
      <c r="A1590" s="3" t="s">
        <v>9319</v>
      </c>
      <c r="B1590" s="3" t="s">
        <v>25</v>
      </c>
      <c r="C1590" s="3">
        <v>412351</v>
      </c>
      <c r="D1590" s="3">
        <v>1</v>
      </c>
      <c r="E1590" s="3">
        <v>148</v>
      </c>
      <c r="F1590" s="4">
        <v>7.4130600000000002E-48</v>
      </c>
      <c r="G1590" s="3">
        <v>152.08000000000001</v>
      </c>
      <c r="H1590" s="3" t="s">
        <v>797</v>
      </c>
      <c r="I1590" s="3" t="s">
        <v>4578</v>
      </c>
      <c r="J1590" s="3" t="s">
        <v>16</v>
      </c>
      <c r="K1590" s="3" t="s">
        <v>16</v>
      </c>
      <c r="L1590" s="3" t="s">
        <v>4579</v>
      </c>
    </row>
    <row r="1591" spans="1:12" x14ac:dyDescent="0.3">
      <c r="A1591" s="3" t="s">
        <v>9320</v>
      </c>
      <c r="B1591" s="3" t="s">
        <v>13</v>
      </c>
      <c r="C1591" s="3">
        <v>223904</v>
      </c>
      <c r="D1591" s="3">
        <v>27</v>
      </c>
      <c r="E1591" s="3">
        <v>270</v>
      </c>
      <c r="F1591" s="4">
        <v>9.3709900000000007E-55</v>
      </c>
      <c r="G1591" s="3">
        <v>177.88800000000001</v>
      </c>
      <c r="H1591" s="3" t="s">
        <v>146</v>
      </c>
      <c r="I1591" s="3" t="s">
        <v>147</v>
      </c>
      <c r="J1591" s="3" t="s">
        <v>16</v>
      </c>
      <c r="K1591" s="3" t="s">
        <v>148</v>
      </c>
      <c r="L1591" s="3" t="s">
        <v>149</v>
      </c>
    </row>
    <row r="1592" spans="1:12" x14ac:dyDescent="0.3">
      <c r="A1592" s="3" t="s">
        <v>9321</v>
      </c>
      <c r="B1592" s="3" t="s">
        <v>25</v>
      </c>
      <c r="C1592" s="3">
        <v>224051</v>
      </c>
      <c r="D1592" s="3">
        <v>1</v>
      </c>
      <c r="E1592" s="3">
        <v>204</v>
      </c>
      <c r="F1592" s="4">
        <v>2.53344E-96</v>
      </c>
      <c r="G1592" s="3">
        <v>280.16300000000001</v>
      </c>
      <c r="H1592" s="3" t="s">
        <v>143</v>
      </c>
      <c r="I1592" s="3" t="s">
        <v>4950</v>
      </c>
      <c r="J1592" s="3" t="s">
        <v>16</v>
      </c>
      <c r="K1592" s="3" t="s">
        <v>16</v>
      </c>
      <c r="L1592" s="3" t="s">
        <v>144</v>
      </c>
    </row>
    <row r="1593" spans="1:12" x14ac:dyDescent="0.3">
      <c r="A1593" s="3" t="s">
        <v>9322</v>
      </c>
      <c r="B1593" s="3" t="s">
        <v>13</v>
      </c>
      <c r="C1593" s="3">
        <v>223836</v>
      </c>
      <c r="D1593" s="3">
        <v>4</v>
      </c>
      <c r="E1593" s="3">
        <v>212</v>
      </c>
      <c r="F1593" s="4">
        <v>1.12559E-65</v>
      </c>
      <c r="G1593" s="3">
        <v>201.57900000000001</v>
      </c>
      <c r="H1593" s="3" t="s">
        <v>136</v>
      </c>
      <c r="I1593" s="3" t="s">
        <v>137</v>
      </c>
      <c r="J1593" s="3" t="s">
        <v>16</v>
      </c>
      <c r="K1593" s="3" t="s">
        <v>90</v>
      </c>
      <c r="L1593" s="3" t="s">
        <v>138</v>
      </c>
    </row>
    <row r="1594" spans="1:12" x14ac:dyDescent="0.3">
      <c r="A1594" s="3" t="s">
        <v>9323</v>
      </c>
      <c r="B1594" s="3" t="s">
        <v>13</v>
      </c>
      <c r="C1594" s="3">
        <v>225148</v>
      </c>
      <c r="D1594" s="3">
        <v>1</v>
      </c>
      <c r="E1594" s="3">
        <v>453</v>
      </c>
      <c r="F1594" s="4">
        <v>7.3212500000000001E-138</v>
      </c>
      <c r="G1594" s="3">
        <v>403.19200000000001</v>
      </c>
      <c r="H1594" s="3" t="s">
        <v>4954</v>
      </c>
      <c r="I1594" s="3" t="s">
        <v>4955</v>
      </c>
      <c r="J1594" s="3" t="s">
        <v>16</v>
      </c>
      <c r="K1594" s="3" t="s">
        <v>4956</v>
      </c>
      <c r="L1594" s="3" t="s">
        <v>4957</v>
      </c>
    </row>
    <row r="1595" spans="1:12" x14ac:dyDescent="0.3">
      <c r="A1595" s="3" t="s">
        <v>9324</v>
      </c>
      <c r="B1595" s="3" t="s">
        <v>13</v>
      </c>
      <c r="C1595" s="3">
        <v>223638</v>
      </c>
      <c r="D1595" s="3">
        <v>1</v>
      </c>
      <c r="E1595" s="3">
        <v>285</v>
      </c>
      <c r="F1595" s="4">
        <v>6.1572099999999997E-96</v>
      </c>
      <c r="G1595" s="3">
        <v>284.20299999999997</v>
      </c>
      <c r="H1595" s="3" t="s">
        <v>2681</v>
      </c>
      <c r="I1595" s="3" t="s">
        <v>2682</v>
      </c>
      <c r="J1595" s="3" t="s">
        <v>16</v>
      </c>
      <c r="K1595" s="3" t="s">
        <v>2683</v>
      </c>
      <c r="L1595" s="3" t="s">
        <v>2684</v>
      </c>
    </row>
    <row r="1596" spans="1:12" x14ac:dyDescent="0.3">
      <c r="A1596" s="3" t="s">
        <v>9325</v>
      </c>
      <c r="B1596" s="3" t="s">
        <v>13</v>
      </c>
      <c r="C1596" s="3">
        <v>225232</v>
      </c>
      <c r="D1596" s="3">
        <v>2</v>
      </c>
      <c r="E1596" s="3">
        <v>214</v>
      </c>
      <c r="F1596" s="4">
        <v>5.4637900000000002E-97</v>
      </c>
      <c r="G1596" s="3">
        <v>281.93</v>
      </c>
      <c r="H1596" s="3" t="s">
        <v>4965</v>
      </c>
      <c r="I1596" s="3" t="s">
        <v>4966</v>
      </c>
      <c r="J1596" s="3" t="s">
        <v>16</v>
      </c>
      <c r="K1596" s="3" t="s">
        <v>4967</v>
      </c>
      <c r="L1596" s="3" t="s">
        <v>4968</v>
      </c>
    </row>
    <row r="1597" spans="1:12" x14ac:dyDescent="0.3">
      <c r="A1597" s="3" t="s">
        <v>9326</v>
      </c>
      <c r="B1597" s="3" t="s">
        <v>25</v>
      </c>
      <c r="C1597" s="3">
        <v>416388</v>
      </c>
      <c r="D1597" s="3">
        <v>1</v>
      </c>
      <c r="E1597" s="3">
        <v>194</v>
      </c>
      <c r="F1597" s="4">
        <v>7.8478399999999997E-70</v>
      </c>
      <c r="G1597" s="3">
        <v>210.71</v>
      </c>
      <c r="H1597" s="3" t="s">
        <v>4970</v>
      </c>
      <c r="I1597" s="3" t="s">
        <v>4971</v>
      </c>
      <c r="J1597" s="3" t="s">
        <v>16</v>
      </c>
      <c r="K1597" s="3" t="s">
        <v>16</v>
      </c>
      <c r="L1597" s="3" t="s">
        <v>4972</v>
      </c>
    </row>
    <row r="1598" spans="1:12" x14ac:dyDescent="0.3">
      <c r="A1598" s="3" t="s">
        <v>9327</v>
      </c>
      <c r="B1598" s="3" t="s">
        <v>13</v>
      </c>
      <c r="C1598" s="3">
        <v>223836</v>
      </c>
      <c r="D1598" s="3">
        <v>1</v>
      </c>
      <c r="E1598" s="3">
        <v>217</v>
      </c>
      <c r="F1598" s="4">
        <v>2.5276700000000001E-70</v>
      </c>
      <c r="G1598" s="3">
        <v>213.905</v>
      </c>
      <c r="H1598" s="3" t="s">
        <v>136</v>
      </c>
      <c r="I1598" s="3" t="s">
        <v>137</v>
      </c>
      <c r="J1598" s="3" t="s">
        <v>16</v>
      </c>
      <c r="K1598" s="3" t="s">
        <v>90</v>
      </c>
      <c r="L1598" s="3" t="s">
        <v>138</v>
      </c>
    </row>
    <row r="1599" spans="1:12" x14ac:dyDescent="0.3">
      <c r="A1599" s="3" t="s">
        <v>9328</v>
      </c>
      <c r="B1599" s="3" t="s">
        <v>13</v>
      </c>
      <c r="C1599" s="3">
        <v>223904</v>
      </c>
      <c r="D1599" s="3">
        <v>1</v>
      </c>
      <c r="E1599" s="3">
        <v>273</v>
      </c>
      <c r="F1599" s="4">
        <v>1.1863999999999999E-46</v>
      </c>
      <c r="G1599" s="3">
        <v>157.47200000000001</v>
      </c>
      <c r="H1599" s="3" t="s">
        <v>146</v>
      </c>
      <c r="I1599" s="3" t="s">
        <v>147</v>
      </c>
      <c r="J1599" s="3" t="s">
        <v>16</v>
      </c>
      <c r="K1599" s="3" t="s">
        <v>148</v>
      </c>
      <c r="L1599" s="3" t="s">
        <v>149</v>
      </c>
    </row>
    <row r="1600" spans="1:12" x14ac:dyDescent="0.3">
      <c r="A1600" s="3" t="s">
        <v>9329</v>
      </c>
      <c r="B1600" s="3" t="s">
        <v>13</v>
      </c>
      <c r="C1600" s="3">
        <v>224006</v>
      </c>
      <c r="D1600" s="3">
        <v>4</v>
      </c>
      <c r="E1600" s="3">
        <v>578</v>
      </c>
      <c r="F1600" s="3">
        <v>0</v>
      </c>
      <c r="G1600" s="3">
        <v>910.81799999999998</v>
      </c>
      <c r="H1600" s="3" t="s">
        <v>4976</v>
      </c>
      <c r="I1600" s="3" t="s">
        <v>4977</v>
      </c>
      <c r="J1600" s="3" t="s">
        <v>16</v>
      </c>
      <c r="K1600" s="3" t="s">
        <v>4978</v>
      </c>
      <c r="L1600" s="3" t="s">
        <v>4979</v>
      </c>
    </row>
    <row r="1601" spans="1:12" x14ac:dyDescent="0.3">
      <c r="A1601" s="3" t="s">
        <v>9330</v>
      </c>
      <c r="B1601" s="3" t="s">
        <v>25</v>
      </c>
      <c r="C1601" s="3">
        <v>418437</v>
      </c>
      <c r="D1601" s="3">
        <v>1</v>
      </c>
      <c r="E1601" s="3">
        <v>339</v>
      </c>
      <c r="F1601" s="4">
        <v>2.60005E-175</v>
      </c>
      <c r="G1601" s="3">
        <v>490.197</v>
      </c>
      <c r="H1601" s="3" t="s">
        <v>4986</v>
      </c>
      <c r="I1601" s="3" t="s">
        <v>4987</v>
      </c>
      <c r="J1601" s="3" t="s">
        <v>16</v>
      </c>
      <c r="K1601" s="3" t="s">
        <v>16</v>
      </c>
      <c r="L1601" s="3" t="s">
        <v>4988</v>
      </c>
    </row>
    <row r="1602" spans="1:12" x14ac:dyDescent="0.3">
      <c r="A1602" s="3" t="s">
        <v>9331</v>
      </c>
      <c r="B1602" s="3" t="s">
        <v>25</v>
      </c>
      <c r="C1602" s="3">
        <v>418437</v>
      </c>
      <c r="D1602" s="3">
        <v>1</v>
      </c>
      <c r="E1602" s="3">
        <v>339</v>
      </c>
      <c r="F1602" s="4">
        <v>1.49086E-174</v>
      </c>
      <c r="G1602" s="3">
        <v>488.27100000000002</v>
      </c>
      <c r="H1602" s="3" t="s">
        <v>4986</v>
      </c>
      <c r="I1602" s="3" t="s">
        <v>4987</v>
      </c>
      <c r="J1602" s="3" t="s">
        <v>16</v>
      </c>
      <c r="K1602" s="3" t="s">
        <v>16</v>
      </c>
      <c r="L1602" s="3" t="s">
        <v>4988</v>
      </c>
    </row>
    <row r="1603" spans="1:12" x14ac:dyDescent="0.3">
      <c r="A1603" s="3" t="s">
        <v>9332</v>
      </c>
      <c r="B1603" s="3" t="s">
        <v>13</v>
      </c>
      <c r="C1603" s="3">
        <v>223726</v>
      </c>
      <c r="D1603" s="3">
        <v>4</v>
      </c>
      <c r="E1603" s="3">
        <v>840</v>
      </c>
      <c r="F1603" s="3">
        <v>0</v>
      </c>
      <c r="G1603" s="3">
        <v>1179.32</v>
      </c>
      <c r="H1603" s="3" t="s">
        <v>4991</v>
      </c>
      <c r="I1603" s="3" t="s">
        <v>4992</v>
      </c>
      <c r="J1603" s="3" t="s">
        <v>16</v>
      </c>
      <c r="K1603" s="3" t="s">
        <v>4993</v>
      </c>
      <c r="L1603" s="3" t="s">
        <v>4994</v>
      </c>
    </row>
    <row r="1604" spans="1:12" x14ac:dyDescent="0.3">
      <c r="A1604" s="3" t="s">
        <v>9333</v>
      </c>
      <c r="B1604" s="3" t="s">
        <v>13</v>
      </c>
      <c r="C1604" s="3">
        <v>223635</v>
      </c>
      <c r="D1604" s="3">
        <v>1</v>
      </c>
      <c r="E1604" s="3">
        <v>279</v>
      </c>
      <c r="F1604" s="4">
        <v>4.89153E-74</v>
      </c>
      <c r="G1604" s="3">
        <v>233.458</v>
      </c>
      <c r="H1604" s="3" t="s">
        <v>234</v>
      </c>
      <c r="I1604" s="3" t="s">
        <v>235</v>
      </c>
      <c r="J1604" s="3" t="s">
        <v>16</v>
      </c>
      <c r="K1604" s="3" t="s">
        <v>236</v>
      </c>
      <c r="L1604" s="3" t="s">
        <v>237</v>
      </c>
    </row>
    <row r="1605" spans="1:12" x14ac:dyDescent="0.3">
      <c r="A1605" s="3" t="s">
        <v>9333</v>
      </c>
      <c r="B1605" s="3" t="s">
        <v>13</v>
      </c>
      <c r="C1605" s="3">
        <v>227040</v>
      </c>
      <c r="D1605" s="3">
        <v>286</v>
      </c>
      <c r="E1605" s="3">
        <v>462</v>
      </c>
      <c r="F1605" s="4">
        <v>9.0833700000000007E-74</v>
      </c>
      <c r="G1605" s="3">
        <v>229.87200000000001</v>
      </c>
      <c r="H1605" s="3" t="s">
        <v>4996</v>
      </c>
      <c r="I1605" s="3" t="s">
        <v>4996</v>
      </c>
      <c r="J1605" s="3" t="s">
        <v>16</v>
      </c>
      <c r="K1605" s="3" t="s">
        <v>434</v>
      </c>
      <c r="L1605" s="3" t="s">
        <v>4997</v>
      </c>
    </row>
    <row r="1606" spans="1:12" x14ac:dyDescent="0.3">
      <c r="A1606" s="3" t="s">
        <v>9334</v>
      </c>
      <c r="B1606" s="3" t="s">
        <v>13</v>
      </c>
      <c r="C1606" s="3">
        <v>223330</v>
      </c>
      <c r="D1606" s="3">
        <v>1</v>
      </c>
      <c r="E1606" s="3">
        <v>310</v>
      </c>
      <c r="F1606" s="4">
        <v>5.1682999999999999E-110</v>
      </c>
      <c r="G1606" s="3">
        <v>323.47199999999998</v>
      </c>
      <c r="H1606" s="3" t="s">
        <v>4999</v>
      </c>
      <c r="I1606" s="3" t="s">
        <v>5000</v>
      </c>
      <c r="J1606" s="3" t="s">
        <v>16</v>
      </c>
      <c r="K1606" s="3" t="s">
        <v>5001</v>
      </c>
      <c r="L1606" s="3" t="s">
        <v>5002</v>
      </c>
    </row>
    <row r="1607" spans="1:12" x14ac:dyDescent="0.3">
      <c r="A1607" s="3" t="s">
        <v>9335</v>
      </c>
      <c r="B1607" s="3" t="s">
        <v>25</v>
      </c>
      <c r="C1607" s="3">
        <v>226979</v>
      </c>
      <c r="D1607" s="3">
        <v>48</v>
      </c>
      <c r="E1607" s="3">
        <v>333</v>
      </c>
      <c r="F1607" s="4">
        <v>1.9178200000000001E-41</v>
      </c>
      <c r="G1607" s="3">
        <v>146.58600000000001</v>
      </c>
      <c r="H1607" s="3" t="s">
        <v>5004</v>
      </c>
      <c r="I1607" s="3" t="s">
        <v>5005</v>
      </c>
      <c r="J1607" s="3" t="s">
        <v>16</v>
      </c>
      <c r="K1607" s="3" t="s">
        <v>16</v>
      </c>
      <c r="L1607" s="3" t="s">
        <v>5006</v>
      </c>
    </row>
    <row r="1608" spans="1:12" x14ac:dyDescent="0.3">
      <c r="A1608" s="3" t="s">
        <v>9336</v>
      </c>
      <c r="B1608" s="3" t="s">
        <v>25</v>
      </c>
      <c r="C1608" s="3">
        <v>227369</v>
      </c>
      <c r="D1608" s="3">
        <v>41</v>
      </c>
      <c r="E1608" s="3">
        <v>190</v>
      </c>
      <c r="F1608" s="4">
        <v>1.42727E-5</v>
      </c>
      <c r="G1608" s="3">
        <v>45.559100000000001</v>
      </c>
      <c r="H1608" s="3" t="s">
        <v>5008</v>
      </c>
      <c r="I1608" s="3" t="s">
        <v>5009</v>
      </c>
      <c r="J1608" s="3" t="s">
        <v>74</v>
      </c>
      <c r="K1608" s="3" t="s">
        <v>16</v>
      </c>
      <c r="L1608" s="3" t="s">
        <v>5010</v>
      </c>
    </row>
    <row r="1609" spans="1:12" x14ac:dyDescent="0.3">
      <c r="A1609" s="3" t="s">
        <v>9337</v>
      </c>
      <c r="B1609" s="3" t="s">
        <v>13</v>
      </c>
      <c r="C1609" s="3">
        <v>223244</v>
      </c>
      <c r="D1609" s="3">
        <v>1</v>
      </c>
      <c r="E1609" s="3">
        <v>448</v>
      </c>
      <c r="F1609" s="4">
        <v>3.0907499999999998E-174</v>
      </c>
      <c r="G1609" s="3">
        <v>495.29500000000002</v>
      </c>
      <c r="H1609" s="3" t="s">
        <v>5012</v>
      </c>
      <c r="I1609" s="3" t="s">
        <v>5013</v>
      </c>
      <c r="J1609" s="3" t="s">
        <v>16</v>
      </c>
      <c r="K1609" s="3" t="s">
        <v>5014</v>
      </c>
      <c r="L1609" s="3" t="s">
        <v>5015</v>
      </c>
    </row>
    <row r="1610" spans="1:12" x14ac:dyDescent="0.3">
      <c r="A1610" s="3" t="s">
        <v>9338</v>
      </c>
      <c r="B1610" s="3" t="s">
        <v>13</v>
      </c>
      <c r="C1610" s="3">
        <v>224992</v>
      </c>
      <c r="D1610" s="3">
        <v>1</v>
      </c>
      <c r="E1610" s="3">
        <v>392</v>
      </c>
      <c r="F1610" s="4">
        <v>1.58773E-177</v>
      </c>
      <c r="G1610" s="3">
        <v>500.19099999999997</v>
      </c>
      <c r="H1610" s="3" t="s">
        <v>5017</v>
      </c>
      <c r="I1610" s="3" t="s">
        <v>5018</v>
      </c>
      <c r="J1610" s="3" t="s">
        <v>16</v>
      </c>
      <c r="K1610" s="3" t="s">
        <v>5019</v>
      </c>
      <c r="L1610" s="3" t="s">
        <v>5020</v>
      </c>
    </row>
    <row r="1611" spans="1:12" x14ac:dyDescent="0.3">
      <c r="A1611" s="3" t="s">
        <v>9339</v>
      </c>
      <c r="B1611" s="3" t="s">
        <v>13</v>
      </c>
      <c r="C1611" s="3">
        <v>223605</v>
      </c>
      <c r="D1611" s="3">
        <v>1</v>
      </c>
      <c r="E1611" s="3">
        <v>462</v>
      </c>
      <c r="F1611" s="4">
        <v>5.0049100000000004E-24</v>
      </c>
      <c r="G1611" s="3">
        <v>104.476</v>
      </c>
      <c r="H1611" s="3" t="s">
        <v>131</v>
      </c>
      <c r="I1611" s="3" t="s">
        <v>132</v>
      </c>
      <c r="J1611" s="3" t="s">
        <v>16</v>
      </c>
      <c r="K1611" s="3" t="s">
        <v>133</v>
      </c>
      <c r="L1611" s="3" t="s">
        <v>134</v>
      </c>
    </row>
    <row r="1612" spans="1:12" x14ac:dyDescent="0.3">
      <c r="A1612" s="3" t="s">
        <v>9340</v>
      </c>
      <c r="B1612" s="3" t="s">
        <v>13</v>
      </c>
      <c r="C1612" s="3">
        <v>223607</v>
      </c>
      <c r="D1612" s="3">
        <v>6</v>
      </c>
      <c r="E1612" s="3">
        <v>333</v>
      </c>
      <c r="F1612" s="4">
        <v>5.6097600000000002E-164</v>
      </c>
      <c r="G1612" s="3">
        <v>460.88799999999998</v>
      </c>
      <c r="H1612" s="3" t="s">
        <v>5023</v>
      </c>
      <c r="I1612" s="3" t="s">
        <v>5024</v>
      </c>
      <c r="J1612" s="3" t="s">
        <v>16</v>
      </c>
      <c r="K1612" s="3" t="s">
        <v>5025</v>
      </c>
      <c r="L1612" s="3" t="s">
        <v>5026</v>
      </c>
    </row>
    <row r="1613" spans="1:12" x14ac:dyDescent="0.3">
      <c r="A1613" s="3" t="s">
        <v>9341</v>
      </c>
      <c r="B1613" s="3" t="s">
        <v>13</v>
      </c>
      <c r="C1613" s="3">
        <v>223532</v>
      </c>
      <c r="D1613" s="3">
        <v>35</v>
      </c>
      <c r="E1613" s="3">
        <v>150</v>
      </c>
      <c r="F1613" s="4">
        <v>1.46752E-19</v>
      </c>
      <c r="G1613" s="3">
        <v>80.040599999999998</v>
      </c>
      <c r="H1613" s="3" t="s">
        <v>5028</v>
      </c>
      <c r="I1613" s="3" t="s">
        <v>5029</v>
      </c>
      <c r="J1613" s="3" t="s">
        <v>99</v>
      </c>
      <c r="K1613" s="3" t="s">
        <v>846</v>
      </c>
      <c r="L1613" s="3" t="s">
        <v>848</v>
      </c>
    </row>
    <row r="1614" spans="1:12" x14ac:dyDescent="0.3">
      <c r="A1614" s="3" t="s">
        <v>9342</v>
      </c>
      <c r="B1614" s="3" t="s">
        <v>13</v>
      </c>
      <c r="C1614" s="3">
        <v>223532</v>
      </c>
      <c r="D1614" s="3">
        <v>40</v>
      </c>
      <c r="E1614" s="3">
        <v>182</v>
      </c>
      <c r="F1614" s="4">
        <v>1.5814399999999999E-23</v>
      </c>
      <c r="G1614" s="3">
        <v>91.596599999999995</v>
      </c>
      <c r="H1614" s="3" t="s">
        <v>5028</v>
      </c>
      <c r="I1614" s="3" t="s">
        <v>5029</v>
      </c>
      <c r="J1614" s="3" t="s">
        <v>16</v>
      </c>
      <c r="K1614" s="3" t="s">
        <v>846</v>
      </c>
      <c r="L1614" s="3" t="s">
        <v>848</v>
      </c>
    </row>
    <row r="1615" spans="1:12" x14ac:dyDescent="0.3">
      <c r="A1615" s="3" t="s">
        <v>9343</v>
      </c>
      <c r="B1615" s="3" t="s">
        <v>13</v>
      </c>
      <c r="C1615" s="3">
        <v>224135</v>
      </c>
      <c r="D1615" s="3">
        <v>1</v>
      </c>
      <c r="E1615" s="3">
        <v>218</v>
      </c>
      <c r="F1615" s="4">
        <v>7.0597200000000004E-64</v>
      </c>
      <c r="G1615" s="3">
        <v>198.03100000000001</v>
      </c>
      <c r="H1615" s="3" t="s">
        <v>5032</v>
      </c>
      <c r="I1615" s="3" t="s">
        <v>5033</v>
      </c>
      <c r="J1615" s="3" t="s">
        <v>16</v>
      </c>
      <c r="K1615" s="3" t="s">
        <v>5034</v>
      </c>
      <c r="L1615" s="3" t="s">
        <v>5035</v>
      </c>
    </row>
    <row r="1616" spans="1:12" x14ac:dyDescent="0.3">
      <c r="A1616" s="3" t="s">
        <v>9344</v>
      </c>
      <c r="B1616" s="3" t="s">
        <v>13</v>
      </c>
      <c r="C1616" s="3">
        <v>227790</v>
      </c>
      <c r="D1616" s="3">
        <v>1</v>
      </c>
      <c r="E1616" s="3">
        <v>76</v>
      </c>
      <c r="F1616" s="4">
        <v>2.6861400000000001E-19</v>
      </c>
      <c r="G1616" s="3">
        <v>73.257999999999996</v>
      </c>
      <c r="H1616" s="3" t="s">
        <v>5037</v>
      </c>
      <c r="I1616" s="3" t="s">
        <v>5038</v>
      </c>
      <c r="J1616" s="3" t="s">
        <v>16</v>
      </c>
      <c r="K1616" s="3" t="s">
        <v>5039</v>
      </c>
      <c r="L1616" s="3" t="s">
        <v>5040</v>
      </c>
    </row>
    <row r="1617" spans="1:12" x14ac:dyDescent="0.3">
      <c r="A1617" s="3" t="s">
        <v>9345</v>
      </c>
      <c r="B1617" s="3" t="s">
        <v>13</v>
      </c>
      <c r="C1617" s="3">
        <v>223668</v>
      </c>
      <c r="D1617" s="3">
        <v>6</v>
      </c>
      <c r="E1617" s="3">
        <v>556</v>
      </c>
      <c r="F1617" s="3">
        <v>0</v>
      </c>
      <c r="G1617" s="3">
        <v>752.94500000000005</v>
      </c>
      <c r="H1617" s="3" t="s">
        <v>2387</v>
      </c>
      <c r="I1617" s="3" t="s">
        <v>2388</v>
      </c>
      <c r="J1617" s="3" t="s">
        <v>16</v>
      </c>
      <c r="K1617" s="3" t="s">
        <v>2389</v>
      </c>
      <c r="L1617" s="3" t="s">
        <v>2390</v>
      </c>
    </row>
    <row r="1618" spans="1:12" x14ac:dyDescent="0.3">
      <c r="A1618" s="3" t="s">
        <v>9346</v>
      </c>
      <c r="B1618" s="3" t="s">
        <v>13</v>
      </c>
      <c r="C1618" s="3">
        <v>225171</v>
      </c>
      <c r="D1618" s="3">
        <v>9</v>
      </c>
      <c r="E1618" s="3">
        <v>412</v>
      </c>
      <c r="F1618" s="4">
        <v>3.1940099999999999E-170</v>
      </c>
      <c r="G1618" s="3">
        <v>482.53899999999999</v>
      </c>
      <c r="H1618" s="3" t="s">
        <v>5048</v>
      </c>
      <c r="I1618" s="3" t="s">
        <v>5049</v>
      </c>
      <c r="J1618" s="3" t="s">
        <v>16</v>
      </c>
      <c r="K1618" s="3" t="s">
        <v>5050</v>
      </c>
      <c r="L1618" s="3" t="s">
        <v>5051</v>
      </c>
    </row>
    <row r="1619" spans="1:12" x14ac:dyDescent="0.3">
      <c r="A1619" s="3" t="s">
        <v>9347</v>
      </c>
      <c r="B1619" s="3" t="s">
        <v>13</v>
      </c>
      <c r="C1619" s="3">
        <v>223401</v>
      </c>
      <c r="D1619" s="3">
        <v>1</v>
      </c>
      <c r="E1619" s="3">
        <v>275</v>
      </c>
      <c r="F1619" s="4">
        <v>1.25901E-119</v>
      </c>
      <c r="G1619" s="3">
        <v>345.39499999999998</v>
      </c>
      <c r="H1619" s="3" t="s">
        <v>5053</v>
      </c>
      <c r="I1619" s="3" t="s">
        <v>5054</v>
      </c>
      <c r="J1619" s="3" t="s">
        <v>16</v>
      </c>
      <c r="K1619" s="3" t="s">
        <v>954</v>
      </c>
      <c r="L1619" s="3" t="s">
        <v>5055</v>
      </c>
    </row>
    <row r="1620" spans="1:12" x14ac:dyDescent="0.3">
      <c r="A1620" s="3" t="s">
        <v>9348</v>
      </c>
      <c r="B1620" s="3" t="s">
        <v>13</v>
      </c>
      <c r="C1620" s="3">
        <v>223754</v>
      </c>
      <c r="D1620" s="3">
        <v>2</v>
      </c>
      <c r="E1620" s="3">
        <v>257</v>
      </c>
      <c r="F1620" s="4">
        <v>1.8107999999999998E-83</v>
      </c>
      <c r="G1620" s="3">
        <v>251.41900000000001</v>
      </c>
      <c r="H1620" s="3" t="s">
        <v>5061</v>
      </c>
      <c r="I1620" s="3" t="s">
        <v>5062</v>
      </c>
      <c r="J1620" s="3" t="s">
        <v>16</v>
      </c>
      <c r="K1620" s="3" t="s">
        <v>5063</v>
      </c>
      <c r="L1620" s="3" t="s">
        <v>5064</v>
      </c>
    </row>
    <row r="1621" spans="1:12" x14ac:dyDescent="0.3">
      <c r="A1621" s="3" t="s">
        <v>9349</v>
      </c>
      <c r="B1621" s="3" t="s">
        <v>13</v>
      </c>
      <c r="C1621" s="3">
        <v>224410</v>
      </c>
      <c r="D1621" s="3">
        <v>1</v>
      </c>
      <c r="E1621" s="3">
        <v>307</v>
      </c>
      <c r="F1621" s="4">
        <v>1.3719999999999999E-146</v>
      </c>
      <c r="G1621" s="3">
        <v>413.97800000000001</v>
      </c>
      <c r="H1621" s="3" t="s">
        <v>5066</v>
      </c>
      <c r="I1621" s="3" t="s">
        <v>5067</v>
      </c>
      <c r="J1621" s="3" t="s">
        <v>16</v>
      </c>
      <c r="K1621" s="3" t="s">
        <v>5068</v>
      </c>
      <c r="L1621" s="3" t="s">
        <v>5069</v>
      </c>
    </row>
    <row r="1622" spans="1:12" x14ac:dyDescent="0.3">
      <c r="A1622" s="3" t="s">
        <v>9350</v>
      </c>
      <c r="B1622" s="3" t="s">
        <v>13</v>
      </c>
      <c r="C1622" s="3">
        <v>223849</v>
      </c>
      <c r="D1622" s="3">
        <v>3</v>
      </c>
      <c r="E1622" s="3">
        <v>206</v>
      </c>
      <c r="F1622" s="4">
        <v>2.5710399999999999E-33</v>
      </c>
      <c r="G1622" s="3">
        <v>118.505</v>
      </c>
      <c r="H1622" s="3" t="s">
        <v>4606</v>
      </c>
      <c r="I1622" s="3" t="s">
        <v>4607</v>
      </c>
      <c r="J1622" s="3" t="s">
        <v>16</v>
      </c>
      <c r="K1622" s="3" t="s">
        <v>1353</v>
      </c>
      <c r="L1622" s="3" t="s">
        <v>4608</v>
      </c>
    </row>
    <row r="1623" spans="1:12" x14ac:dyDescent="0.3">
      <c r="A1623" s="3" t="s">
        <v>9351</v>
      </c>
      <c r="B1623" s="3" t="s">
        <v>13</v>
      </c>
      <c r="C1623" s="3">
        <v>224894</v>
      </c>
      <c r="D1623" s="3">
        <v>4</v>
      </c>
      <c r="E1623" s="3">
        <v>67</v>
      </c>
      <c r="F1623" s="4">
        <v>8.7405999999999996E-20</v>
      </c>
      <c r="G1623" s="3">
        <v>76.176599999999993</v>
      </c>
      <c r="H1623" s="3" t="s">
        <v>5072</v>
      </c>
      <c r="I1623" s="3" t="s">
        <v>5073</v>
      </c>
      <c r="J1623" s="3" t="s">
        <v>16</v>
      </c>
      <c r="K1623" s="3" t="s">
        <v>5074</v>
      </c>
      <c r="L1623" s="3" t="s">
        <v>5075</v>
      </c>
    </row>
    <row r="1624" spans="1:12" x14ac:dyDescent="0.3">
      <c r="A1624" s="3" t="s">
        <v>9352</v>
      </c>
      <c r="B1624" s="3" t="s">
        <v>25</v>
      </c>
      <c r="C1624" s="3">
        <v>420116</v>
      </c>
      <c r="D1624" s="3">
        <v>1</v>
      </c>
      <c r="E1624" s="3">
        <v>383</v>
      </c>
      <c r="F1624" s="4">
        <v>8.2526199999999992E-12</v>
      </c>
      <c r="G1624" s="3">
        <v>65.600200000000001</v>
      </c>
      <c r="H1624" s="3" t="s">
        <v>5077</v>
      </c>
      <c r="I1624" s="3" t="s">
        <v>5078</v>
      </c>
      <c r="J1624" s="3" t="s">
        <v>16</v>
      </c>
      <c r="K1624" s="3" t="s">
        <v>16</v>
      </c>
      <c r="L1624" s="3" t="s">
        <v>5079</v>
      </c>
    </row>
    <row r="1625" spans="1:12" x14ac:dyDescent="0.3">
      <c r="A1625" s="3" t="s">
        <v>9353</v>
      </c>
      <c r="B1625" s="3" t="s">
        <v>25</v>
      </c>
      <c r="C1625" s="3">
        <v>418551</v>
      </c>
      <c r="D1625" s="3">
        <v>11</v>
      </c>
      <c r="E1625" s="3">
        <v>154</v>
      </c>
      <c r="F1625" s="4">
        <v>1.00981E-48</v>
      </c>
      <c r="G1625" s="3">
        <v>154.041</v>
      </c>
      <c r="H1625" s="3" t="s">
        <v>5081</v>
      </c>
      <c r="I1625" s="3" t="s">
        <v>5082</v>
      </c>
      <c r="J1625" s="3" t="s">
        <v>16</v>
      </c>
      <c r="K1625" s="3" t="s">
        <v>16</v>
      </c>
      <c r="L1625" s="3" t="s">
        <v>5083</v>
      </c>
    </row>
    <row r="1626" spans="1:12" x14ac:dyDescent="0.3">
      <c r="A1626" s="3" t="s">
        <v>9354</v>
      </c>
      <c r="B1626" s="3" t="s">
        <v>13</v>
      </c>
      <c r="C1626" s="3">
        <v>225094</v>
      </c>
      <c r="D1626" s="3">
        <v>1</v>
      </c>
      <c r="E1626" s="3">
        <v>709</v>
      </c>
      <c r="F1626" s="3">
        <v>0</v>
      </c>
      <c r="G1626" s="3">
        <v>952.47500000000002</v>
      </c>
      <c r="H1626" s="3" t="s">
        <v>5085</v>
      </c>
      <c r="I1626" s="3" t="s">
        <v>5086</v>
      </c>
      <c r="J1626" s="3" t="s">
        <v>16</v>
      </c>
      <c r="K1626" s="3" t="s">
        <v>5087</v>
      </c>
      <c r="L1626" s="3" t="s">
        <v>5088</v>
      </c>
    </row>
    <row r="1627" spans="1:12" x14ac:dyDescent="0.3">
      <c r="A1627" s="3" t="s">
        <v>9355</v>
      </c>
      <c r="B1627" s="3" t="s">
        <v>13</v>
      </c>
      <c r="C1627" s="3">
        <v>223773</v>
      </c>
      <c r="D1627" s="3">
        <v>1</v>
      </c>
      <c r="E1627" s="3">
        <v>305</v>
      </c>
      <c r="F1627" s="4">
        <v>1.9944999999999998E-67</v>
      </c>
      <c r="G1627" s="3">
        <v>212.90899999999999</v>
      </c>
      <c r="H1627" s="3" t="s">
        <v>5097</v>
      </c>
      <c r="I1627" s="3" t="s">
        <v>5098</v>
      </c>
      <c r="J1627" s="3" t="s">
        <v>16</v>
      </c>
      <c r="K1627" s="3" t="s">
        <v>5099</v>
      </c>
      <c r="L1627" s="3" t="s">
        <v>5100</v>
      </c>
    </row>
    <row r="1628" spans="1:12" x14ac:dyDescent="0.3">
      <c r="A1628" s="3" t="s">
        <v>9356</v>
      </c>
      <c r="B1628" s="3" t="s">
        <v>13</v>
      </c>
      <c r="C1628" s="3">
        <v>226214</v>
      </c>
      <c r="D1628" s="3">
        <v>1</v>
      </c>
      <c r="E1628" s="3">
        <v>270</v>
      </c>
      <c r="F1628" s="4">
        <v>1.2699E-92</v>
      </c>
      <c r="G1628" s="3">
        <v>274.29500000000002</v>
      </c>
      <c r="H1628" s="3" t="s">
        <v>5102</v>
      </c>
      <c r="I1628" s="3" t="s">
        <v>5103</v>
      </c>
      <c r="J1628" s="3" t="s">
        <v>16</v>
      </c>
      <c r="K1628" s="3" t="s">
        <v>5104</v>
      </c>
      <c r="L1628" s="3" t="s">
        <v>5105</v>
      </c>
    </row>
    <row r="1629" spans="1:12" x14ac:dyDescent="0.3">
      <c r="A1629" s="3" t="s">
        <v>9357</v>
      </c>
      <c r="B1629" s="3" t="s">
        <v>25</v>
      </c>
      <c r="C1629" s="3">
        <v>412729</v>
      </c>
      <c r="D1629" s="3">
        <v>4</v>
      </c>
      <c r="E1629" s="3">
        <v>163</v>
      </c>
      <c r="F1629" s="4">
        <v>6.5532099999999998E-16</v>
      </c>
      <c r="G1629" s="3">
        <v>71.688199999999995</v>
      </c>
      <c r="H1629" s="3" t="s">
        <v>4754</v>
      </c>
      <c r="I1629" s="3" t="s">
        <v>4755</v>
      </c>
      <c r="J1629" s="3" t="s">
        <v>113</v>
      </c>
      <c r="K1629" s="3" t="s">
        <v>16</v>
      </c>
      <c r="L1629" s="3" t="s">
        <v>4756</v>
      </c>
    </row>
    <row r="1630" spans="1:12" x14ac:dyDescent="0.3">
      <c r="A1630" s="3" t="s">
        <v>9358</v>
      </c>
      <c r="B1630" s="3" t="s">
        <v>13</v>
      </c>
      <c r="C1630" s="3">
        <v>223441</v>
      </c>
      <c r="D1630" s="3">
        <v>1</v>
      </c>
      <c r="E1630" s="3">
        <v>483</v>
      </c>
      <c r="F1630" s="3">
        <v>0</v>
      </c>
      <c r="G1630" s="3">
        <v>651.23699999999997</v>
      </c>
      <c r="H1630" s="3" t="s">
        <v>5107</v>
      </c>
      <c r="I1630" s="3" t="s">
        <v>5108</v>
      </c>
      <c r="J1630" s="3" t="s">
        <v>16</v>
      </c>
      <c r="K1630" s="3" t="s">
        <v>5109</v>
      </c>
      <c r="L1630" s="3" t="s">
        <v>5110</v>
      </c>
    </row>
    <row r="1631" spans="1:12" x14ac:dyDescent="0.3">
      <c r="A1631" s="3" t="s">
        <v>9359</v>
      </c>
      <c r="B1631" s="3" t="s">
        <v>13</v>
      </c>
      <c r="C1631" s="3">
        <v>224759</v>
      </c>
      <c r="D1631" s="3">
        <v>33</v>
      </c>
      <c r="E1631" s="3">
        <v>128</v>
      </c>
      <c r="F1631" s="4">
        <v>1.06255E-8</v>
      </c>
      <c r="G1631" s="3">
        <v>50.672400000000003</v>
      </c>
      <c r="H1631" s="3" t="s">
        <v>2211</v>
      </c>
      <c r="I1631" s="3" t="s">
        <v>2212</v>
      </c>
      <c r="J1631" s="3" t="s">
        <v>16</v>
      </c>
      <c r="K1631" s="3" t="s">
        <v>193</v>
      </c>
      <c r="L1631" s="3" t="s">
        <v>2213</v>
      </c>
    </row>
    <row r="1632" spans="1:12" x14ac:dyDescent="0.3">
      <c r="A1632" s="3" t="s">
        <v>9360</v>
      </c>
      <c r="B1632" s="3" t="s">
        <v>13</v>
      </c>
      <c r="C1632" s="3">
        <v>225153</v>
      </c>
      <c r="D1632" s="3">
        <v>16</v>
      </c>
      <c r="E1632" s="3">
        <v>532</v>
      </c>
      <c r="F1632" s="4">
        <v>8.5114299999999999E-29</v>
      </c>
      <c r="G1632" s="3">
        <v>119.47199999999999</v>
      </c>
      <c r="H1632" s="3" t="s">
        <v>54</v>
      </c>
      <c r="I1632" s="3" t="s">
        <v>55</v>
      </c>
      <c r="J1632" s="3" t="s">
        <v>16</v>
      </c>
      <c r="K1632" s="3" t="s">
        <v>56</v>
      </c>
      <c r="L1632" s="3" t="s">
        <v>57</v>
      </c>
    </row>
    <row r="1633" spans="1:12" x14ac:dyDescent="0.3">
      <c r="A1633" s="3" t="s">
        <v>9361</v>
      </c>
      <c r="B1633" s="3" t="s">
        <v>13</v>
      </c>
      <c r="C1633" s="3">
        <v>223840</v>
      </c>
      <c r="D1633" s="3">
        <v>39</v>
      </c>
      <c r="E1633" s="3">
        <v>484</v>
      </c>
      <c r="F1633" s="4">
        <v>1.16323E-125</v>
      </c>
      <c r="G1633" s="3">
        <v>374.351</v>
      </c>
      <c r="H1633" s="3" t="s">
        <v>3542</v>
      </c>
      <c r="I1633" s="3" t="s">
        <v>3543</v>
      </c>
      <c r="J1633" s="3" t="s">
        <v>16</v>
      </c>
      <c r="K1633" s="3" t="s">
        <v>3544</v>
      </c>
      <c r="L1633" s="3" t="s">
        <v>3545</v>
      </c>
    </row>
    <row r="1634" spans="1:12" x14ac:dyDescent="0.3">
      <c r="A1634" s="3" t="s">
        <v>9362</v>
      </c>
      <c r="B1634" s="3" t="s">
        <v>13</v>
      </c>
      <c r="C1634" s="3">
        <v>224148</v>
      </c>
      <c r="D1634" s="3">
        <v>1</v>
      </c>
      <c r="E1634" s="3">
        <v>311</v>
      </c>
      <c r="F1634" s="4">
        <v>4.5413700000000001E-150</v>
      </c>
      <c r="G1634" s="3">
        <v>423.286</v>
      </c>
      <c r="H1634" s="3" t="s">
        <v>5114</v>
      </c>
      <c r="I1634" s="3" t="s">
        <v>5115</v>
      </c>
      <c r="J1634" s="3" t="s">
        <v>16</v>
      </c>
      <c r="K1634" s="3" t="s">
        <v>5116</v>
      </c>
      <c r="L1634" s="3" t="s">
        <v>5117</v>
      </c>
    </row>
    <row r="1635" spans="1:12" x14ac:dyDescent="0.3">
      <c r="A1635" s="3" t="s">
        <v>9363</v>
      </c>
      <c r="B1635" s="3" t="s">
        <v>13</v>
      </c>
      <c r="C1635" s="3">
        <v>224173</v>
      </c>
      <c r="D1635" s="3">
        <v>21</v>
      </c>
      <c r="E1635" s="3">
        <v>435</v>
      </c>
      <c r="F1635" s="4">
        <v>4.0057300000000002E-133</v>
      </c>
      <c r="G1635" s="3">
        <v>390.11900000000003</v>
      </c>
      <c r="H1635" s="3" t="s">
        <v>5124</v>
      </c>
      <c r="I1635" s="3" t="s">
        <v>5125</v>
      </c>
      <c r="J1635" s="3" t="s">
        <v>16</v>
      </c>
      <c r="K1635" s="3" t="s">
        <v>5126</v>
      </c>
      <c r="L1635" s="3" t="s">
        <v>5127</v>
      </c>
    </row>
    <row r="1636" spans="1:12" x14ac:dyDescent="0.3">
      <c r="A1636" s="3" t="s">
        <v>9364</v>
      </c>
      <c r="B1636" s="3" t="s">
        <v>13</v>
      </c>
      <c r="C1636" s="3">
        <v>223701</v>
      </c>
      <c r="D1636" s="3">
        <v>6</v>
      </c>
      <c r="E1636" s="3">
        <v>350</v>
      </c>
      <c r="F1636" s="4">
        <v>1.28839E-53</v>
      </c>
      <c r="G1636" s="3">
        <v>180.52500000000001</v>
      </c>
      <c r="H1636" s="3" t="s">
        <v>3462</v>
      </c>
      <c r="I1636" s="3" t="s">
        <v>3463</v>
      </c>
      <c r="J1636" s="3" t="s">
        <v>16</v>
      </c>
      <c r="K1636" s="3" t="s">
        <v>3464</v>
      </c>
      <c r="L1636" s="3" t="s">
        <v>3465</v>
      </c>
    </row>
    <row r="1637" spans="1:12" x14ac:dyDescent="0.3">
      <c r="A1637" s="3" t="s">
        <v>9365</v>
      </c>
      <c r="B1637" s="3" t="s">
        <v>25</v>
      </c>
      <c r="C1637" s="3">
        <v>225064</v>
      </c>
      <c r="D1637" s="3">
        <v>19</v>
      </c>
      <c r="E1637" s="3">
        <v>144</v>
      </c>
      <c r="F1637" s="4">
        <v>1.2949099999999999E-22</v>
      </c>
      <c r="G1637" s="3">
        <v>87.000500000000002</v>
      </c>
      <c r="H1637" s="3" t="s">
        <v>2280</v>
      </c>
      <c r="I1637" s="3" t="s">
        <v>2281</v>
      </c>
      <c r="J1637" s="3" t="s">
        <v>16</v>
      </c>
      <c r="K1637" s="3" t="s">
        <v>16</v>
      </c>
      <c r="L1637" s="3" t="s">
        <v>2282</v>
      </c>
    </row>
    <row r="1638" spans="1:12" x14ac:dyDescent="0.3">
      <c r="A1638" s="3" t="s">
        <v>9366</v>
      </c>
      <c r="B1638" s="3" t="s">
        <v>13</v>
      </c>
      <c r="C1638" s="3">
        <v>223873</v>
      </c>
      <c r="D1638" s="3">
        <v>1</v>
      </c>
      <c r="E1638" s="3">
        <v>141</v>
      </c>
      <c r="F1638" s="4">
        <v>5.8690300000000002E-59</v>
      </c>
      <c r="G1638" s="3">
        <v>179.36600000000001</v>
      </c>
      <c r="H1638" s="3" t="s">
        <v>5132</v>
      </c>
      <c r="I1638" s="3" t="s">
        <v>5133</v>
      </c>
      <c r="J1638" s="3" t="s">
        <v>16</v>
      </c>
      <c r="K1638" s="3" t="s">
        <v>954</v>
      </c>
      <c r="L1638" s="3" t="s">
        <v>5134</v>
      </c>
    </row>
    <row r="1639" spans="1:12" x14ac:dyDescent="0.3">
      <c r="A1639" s="3" t="s">
        <v>9367</v>
      </c>
      <c r="B1639" s="3" t="s">
        <v>13</v>
      </c>
      <c r="C1639" s="3">
        <v>224138</v>
      </c>
      <c r="D1639" s="3">
        <v>4</v>
      </c>
      <c r="E1639" s="3">
        <v>605</v>
      </c>
      <c r="F1639" s="3">
        <v>0</v>
      </c>
      <c r="G1639" s="3">
        <v>1150.83</v>
      </c>
      <c r="H1639" s="3" t="s">
        <v>5136</v>
      </c>
      <c r="I1639" s="3" t="s">
        <v>5137</v>
      </c>
      <c r="J1639" s="3" t="s">
        <v>16</v>
      </c>
      <c r="K1639" s="3" t="s">
        <v>5138</v>
      </c>
      <c r="L1639" s="3" t="s">
        <v>5139</v>
      </c>
    </row>
    <row r="1640" spans="1:12" x14ac:dyDescent="0.3">
      <c r="A1640" s="3" t="s">
        <v>9368</v>
      </c>
      <c r="B1640" s="3" t="s">
        <v>13</v>
      </c>
      <c r="C1640" s="3">
        <v>223550</v>
      </c>
      <c r="D1640" s="3">
        <v>1</v>
      </c>
      <c r="E1640" s="3">
        <v>882</v>
      </c>
      <c r="F1640" s="3">
        <v>0</v>
      </c>
      <c r="G1640" s="3">
        <v>943.68799999999999</v>
      </c>
      <c r="H1640" s="3" t="s">
        <v>918</v>
      </c>
      <c r="I1640" s="3" t="s">
        <v>919</v>
      </c>
      <c r="J1640" s="3" t="s">
        <v>16</v>
      </c>
      <c r="K1640" s="3" t="s">
        <v>236</v>
      </c>
      <c r="L1640" s="3" t="s">
        <v>920</v>
      </c>
    </row>
    <row r="1641" spans="1:12" x14ac:dyDescent="0.3">
      <c r="A1641" s="3" t="s">
        <v>9369</v>
      </c>
      <c r="B1641" s="3" t="s">
        <v>13</v>
      </c>
      <c r="C1641" s="3">
        <v>227349</v>
      </c>
      <c r="D1641" s="3">
        <v>1</v>
      </c>
      <c r="E1641" s="3">
        <v>454</v>
      </c>
      <c r="F1641" s="3">
        <v>0</v>
      </c>
      <c r="G1641" s="3">
        <v>771.899</v>
      </c>
      <c r="H1641" s="3" t="s">
        <v>5142</v>
      </c>
      <c r="I1641" s="3" t="s">
        <v>5143</v>
      </c>
      <c r="J1641" s="3" t="s">
        <v>16</v>
      </c>
      <c r="K1641" s="3" t="s">
        <v>5144</v>
      </c>
      <c r="L1641" s="3" t="s">
        <v>5145</v>
      </c>
    </row>
    <row r="1642" spans="1:12" x14ac:dyDescent="0.3">
      <c r="A1642" s="3" t="s">
        <v>9370</v>
      </c>
      <c r="B1642" s="3" t="s">
        <v>25</v>
      </c>
      <c r="C1642" s="3">
        <v>412926</v>
      </c>
      <c r="D1642" s="3">
        <v>4</v>
      </c>
      <c r="E1642" s="3">
        <v>172</v>
      </c>
      <c r="F1642" s="4">
        <v>9.1142699999999993E-49</v>
      </c>
      <c r="G1642" s="3">
        <v>156.06700000000001</v>
      </c>
      <c r="H1642" s="3" t="s">
        <v>5147</v>
      </c>
      <c r="I1642" s="3" t="s">
        <v>5148</v>
      </c>
      <c r="J1642" s="3" t="s">
        <v>16</v>
      </c>
      <c r="K1642" s="3" t="s">
        <v>16</v>
      </c>
      <c r="L1642" s="3" t="s">
        <v>5149</v>
      </c>
    </row>
    <row r="1643" spans="1:12" x14ac:dyDescent="0.3">
      <c r="A1643" s="3" t="s">
        <v>9371</v>
      </c>
      <c r="B1643" s="3" t="s">
        <v>25</v>
      </c>
      <c r="C1643" s="3">
        <v>421575</v>
      </c>
      <c r="D1643" s="3">
        <v>3</v>
      </c>
      <c r="E1643" s="3">
        <v>510</v>
      </c>
      <c r="F1643" s="3">
        <v>0</v>
      </c>
      <c r="G1643" s="3">
        <v>817.44799999999998</v>
      </c>
      <c r="H1643" s="3" t="s">
        <v>5151</v>
      </c>
      <c r="I1643" s="3" t="s">
        <v>5152</v>
      </c>
      <c r="J1643" s="3" t="s">
        <v>16</v>
      </c>
      <c r="K1643" s="3" t="s">
        <v>16</v>
      </c>
      <c r="L1643" s="3" t="s">
        <v>5153</v>
      </c>
    </row>
    <row r="1644" spans="1:12" x14ac:dyDescent="0.3">
      <c r="A1644" s="3" t="s">
        <v>9372</v>
      </c>
      <c r="B1644" s="3" t="s">
        <v>13</v>
      </c>
      <c r="C1644" s="3">
        <v>225184</v>
      </c>
      <c r="D1644" s="3">
        <v>7</v>
      </c>
      <c r="E1644" s="3">
        <v>287</v>
      </c>
      <c r="F1644" s="4">
        <v>8.6697999999999999E-111</v>
      </c>
      <c r="G1644" s="3">
        <v>321.94099999999997</v>
      </c>
      <c r="H1644" s="3" t="s">
        <v>5155</v>
      </c>
      <c r="I1644" s="3" t="s">
        <v>5156</v>
      </c>
      <c r="J1644" s="3" t="s">
        <v>16</v>
      </c>
      <c r="K1644" s="3" t="s">
        <v>5157</v>
      </c>
      <c r="L1644" s="3" t="s">
        <v>5158</v>
      </c>
    </row>
    <row r="1645" spans="1:12" x14ac:dyDescent="0.3">
      <c r="A1645" s="3" t="s">
        <v>9373</v>
      </c>
      <c r="B1645" s="3" t="s">
        <v>25</v>
      </c>
      <c r="C1645" s="3">
        <v>412112</v>
      </c>
      <c r="D1645" s="3">
        <v>11</v>
      </c>
      <c r="E1645" s="3">
        <v>333</v>
      </c>
      <c r="F1645" s="4">
        <v>2.3468599999999998E-112</v>
      </c>
      <c r="G1645" s="3">
        <v>330.14</v>
      </c>
      <c r="H1645" s="3" t="s">
        <v>274</v>
      </c>
      <c r="I1645" s="3" t="s">
        <v>957</v>
      </c>
      <c r="J1645" s="3" t="s">
        <v>16</v>
      </c>
      <c r="K1645" s="3" t="s">
        <v>16</v>
      </c>
      <c r="L1645" s="3" t="s">
        <v>958</v>
      </c>
    </row>
    <row r="1646" spans="1:12" x14ac:dyDescent="0.3">
      <c r="A1646" s="3" t="s">
        <v>9374</v>
      </c>
      <c r="B1646" s="3" t="s">
        <v>25</v>
      </c>
      <c r="C1646" s="3">
        <v>412586</v>
      </c>
      <c r="D1646" s="3">
        <v>1</v>
      </c>
      <c r="E1646" s="3">
        <v>370</v>
      </c>
      <c r="F1646" s="4">
        <v>1.66961E-161</v>
      </c>
      <c r="G1646" s="3">
        <v>457.22199999999998</v>
      </c>
      <c r="H1646" s="3" t="s">
        <v>3079</v>
      </c>
      <c r="I1646" s="3" t="s">
        <v>3080</v>
      </c>
      <c r="J1646" s="3" t="s">
        <v>16</v>
      </c>
      <c r="K1646" s="3" t="s">
        <v>16</v>
      </c>
      <c r="L1646" s="3" t="s">
        <v>3081</v>
      </c>
    </row>
    <row r="1647" spans="1:12" x14ac:dyDescent="0.3">
      <c r="A1647" s="3" t="s">
        <v>9375</v>
      </c>
      <c r="B1647" s="3" t="s">
        <v>13</v>
      </c>
      <c r="C1647" s="3">
        <v>223585</v>
      </c>
      <c r="D1647" s="3">
        <v>1</v>
      </c>
      <c r="E1647" s="3">
        <v>132</v>
      </c>
      <c r="F1647" s="4">
        <v>4.8688099999999999E-25</v>
      </c>
      <c r="G1647" s="3">
        <v>92.445700000000002</v>
      </c>
      <c r="H1647" s="3" t="s">
        <v>3499</v>
      </c>
      <c r="I1647" s="3" t="s">
        <v>3500</v>
      </c>
      <c r="J1647" s="3" t="s">
        <v>16</v>
      </c>
      <c r="K1647" s="3" t="s">
        <v>3501</v>
      </c>
      <c r="L1647" s="3" t="s">
        <v>3502</v>
      </c>
    </row>
    <row r="1648" spans="1:12" x14ac:dyDescent="0.3">
      <c r="A1648" s="3" t="s">
        <v>9376</v>
      </c>
      <c r="B1648" s="3" t="s">
        <v>25</v>
      </c>
      <c r="C1648" s="3">
        <v>419678</v>
      </c>
      <c r="D1648" s="3">
        <v>1</v>
      </c>
      <c r="E1648" s="3">
        <v>472</v>
      </c>
      <c r="F1648" s="4">
        <v>3.8659599999999997E-154</v>
      </c>
      <c r="G1648" s="3">
        <v>445.21300000000002</v>
      </c>
      <c r="H1648" s="3" t="s">
        <v>2903</v>
      </c>
      <c r="I1648" s="3" t="s">
        <v>2904</v>
      </c>
      <c r="J1648" s="3" t="s">
        <v>16</v>
      </c>
      <c r="K1648" s="3" t="s">
        <v>16</v>
      </c>
      <c r="L1648" s="3" t="s">
        <v>2905</v>
      </c>
    </row>
    <row r="1649" spans="1:12" x14ac:dyDescent="0.3">
      <c r="A1649" s="3" t="s">
        <v>9377</v>
      </c>
      <c r="B1649" s="3" t="s">
        <v>25</v>
      </c>
      <c r="C1649" s="3">
        <v>412557</v>
      </c>
      <c r="D1649" s="3">
        <v>10</v>
      </c>
      <c r="E1649" s="3">
        <v>275</v>
      </c>
      <c r="F1649" s="4">
        <v>1.53736E-49</v>
      </c>
      <c r="G1649" s="3">
        <v>165.249</v>
      </c>
      <c r="H1649" s="3" t="s">
        <v>5169</v>
      </c>
      <c r="I1649" s="3" t="s">
        <v>5170</v>
      </c>
      <c r="J1649" s="3" t="s">
        <v>16</v>
      </c>
      <c r="K1649" s="3" t="s">
        <v>16</v>
      </c>
      <c r="L1649" s="3" t="s">
        <v>5171</v>
      </c>
    </row>
    <row r="1650" spans="1:12" x14ac:dyDescent="0.3">
      <c r="A1650" s="3" t="s">
        <v>9378</v>
      </c>
      <c r="B1650" s="3" t="s">
        <v>13</v>
      </c>
      <c r="C1650" s="3">
        <v>224715</v>
      </c>
      <c r="D1650" s="3">
        <v>19</v>
      </c>
      <c r="E1650" s="3">
        <v>232</v>
      </c>
      <c r="F1650" s="4">
        <v>7.4234900000000002E-42</v>
      </c>
      <c r="G1650" s="3">
        <v>142.13399999999999</v>
      </c>
      <c r="H1650" s="3" t="s">
        <v>2898</v>
      </c>
      <c r="I1650" s="3" t="s">
        <v>2899</v>
      </c>
      <c r="J1650" s="3" t="s">
        <v>16</v>
      </c>
      <c r="K1650" s="3" t="s">
        <v>2900</v>
      </c>
      <c r="L1650" s="3" t="s">
        <v>2901</v>
      </c>
    </row>
    <row r="1651" spans="1:12" x14ac:dyDescent="0.3">
      <c r="A1651" s="3" t="s">
        <v>9379</v>
      </c>
      <c r="B1651" s="3" t="s">
        <v>13</v>
      </c>
      <c r="C1651" s="3">
        <v>223729</v>
      </c>
      <c r="D1651" s="3">
        <v>2</v>
      </c>
      <c r="E1651" s="3">
        <v>281</v>
      </c>
      <c r="F1651" s="4">
        <v>1.7686600000000001E-124</v>
      </c>
      <c r="G1651" s="3">
        <v>355.79500000000002</v>
      </c>
      <c r="H1651" s="3" t="s">
        <v>2222</v>
      </c>
      <c r="I1651" s="3" t="s">
        <v>2223</v>
      </c>
      <c r="J1651" s="3" t="s">
        <v>16</v>
      </c>
      <c r="K1651" s="3" t="s">
        <v>2224</v>
      </c>
      <c r="L1651" s="3" t="s">
        <v>2225</v>
      </c>
    </row>
    <row r="1652" spans="1:12" x14ac:dyDescent="0.3">
      <c r="A1652" s="3" t="s">
        <v>9380</v>
      </c>
      <c r="B1652" s="3" t="s">
        <v>13</v>
      </c>
      <c r="C1652" s="3">
        <v>224767</v>
      </c>
      <c r="D1652" s="3">
        <v>1</v>
      </c>
      <c r="E1652" s="3">
        <v>157</v>
      </c>
      <c r="F1652" s="4">
        <v>4.3825700000000003E-88</v>
      </c>
      <c r="G1652" s="3">
        <v>253.81</v>
      </c>
      <c r="H1652" s="3" t="s">
        <v>5175</v>
      </c>
      <c r="I1652" s="3" t="s">
        <v>5176</v>
      </c>
      <c r="J1652" s="3" t="s">
        <v>16</v>
      </c>
      <c r="K1652" s="3" t="s">
        <v>5177</v>
      </c>
      <c r="L1652" s="3" t="s">
        <v>5178</v>
      </c>
    </row>
    <row r="1653" spans="1:12" x14ac:dyDescent="0.3">
      <c r="A1653" s="3" t="s">
        <v>9381</v>
      </c>
      <c r="B1653" s="3" t="s">
        <v>13</v>
      </c>
      <c r="C1653" s="3">
        <v>223204</v>
      </c>
      <c r="D1653" s="3">
        <v>1</v>
      </c>
      <c r="E1653" s="3">
        <v>398</v>
      </c>
      <c r="F1653" s="3">
        <v>0</v>
      </c>
      <c r="G1653" s="3">
        <v>581.04100000000005</v>
      </c>
      <c r="H1653" s="3" t="s">
        <v>5180</v>
      </c>
      <c r="I1653" s="3" t="s">
        <v>5181</v>
      </c>
      <c r="J1653" s="3" t="s">
        <v>16</v>
      </c>
      <c r="K1653" s="3" t="s">
        <v>5182</v>
      </c>
      <c r="L1653" s="3" t="s">
        <v>5183</v>
      </c>
    </row>
    <row r="1654" spans="1:12" x14ac:dyDescent="0.3">
      <c r="A1654" s="3" t="s">
        <v>9382</v>
      </c>
      <c r="B1654" s="3" t="s">
        <v>13</v>
      </c>
      <c r="C1654" s="3">
        <v>225380</v>
      </c>
      <c r="D1654" s="3">
        <v>1</v>
      </c>
      <c r="E1654" s="3">
        <v>113</v>
      </c>
      <c r="F1654" s="4">
        <v>1.36449E-44</v>
      </c>
      <c r="G1654" s="3">
        <v>140.61699999999999</v>
      </c>
      <c r="H1654" s="3" t="s">
        <v>5185</v>
      </c>
      <c r="I1654" s="3" t="s">
        <v>5186</v>
      </c>
      <c r="J1654" s="3" t="s">
        <v>16</v>
      </c>
      <c r="K1654" s="3" t="s">
        <v>5187</v>
      </c>
      <c r="L1654" s="3" t="s">
        <v>5188</v>
      </c>
    </row>
    <row r="1655" spans="1:12" x14ac:dyDescent="0.3">
      <c r="A1655" s="3" t="s">
        <v>9383</v>
      </c>
      <c r="B1655" s="3" t="s">
        <v>13</v>
      </c>
      <c r="C1655" s="3">
        <v>223135</v>
      </c>
      <c r="D1655" s="3">
        <v>2</v>
      </c>
      <c r="E1655" s="3">
        <v>337</v>
      </c>
      <c r="F1655" s="4">
        <v>1.63954E-177</v>
      </c>
      <c r="G1655" s="3">
        <v>494.767</v>
      </c>
      <c r="H1655" s="3" t="s">
        <v>5190</v>
      </c>
      <c r="I1655" s="3" t="s">
        <v>5191</v>
      </c>
      <c r="J1655" s="3" t="s">
        <v>16</v>
      </c>
      <c r="K1655" s="3" t="s">
        <v>5192</v>
      </c>
      <c r="L1655" s="3" t="s">
        <v>5193</v>
      </c>
    </row>
    <row r="1656" spans="1:12" x14ac:dyDescent="0.3">
      <c r="A1656" s="3" t="s">
        <v>9384</v>
      </c>
      <c r="B1656" s="3" t="s">
        <v>13</v>
      </c>
      <c r="C1656" s="3">
        <v>224567</v>
      </c>
      <c r="D1656" s="3">
        <v>1</v>
      </c>
      <c r="E1656" s="3">
        <v>431</v>
      </c>
      <c r="F1656" s="4">
        <v>1.0701E-38</v>
      </c>
      <c r="G1656" s="3">
        <v>144.756</v>
      </c>
      <c r="H1656" s="3" t="s">
        <v>3057</v>
      </c>
      <c r="I1656" s="3" t="s">
        <v>3058</v>
      </c>
      <c r="J1656" s="3" t="s">
        <v>16</v>
      </c>
      <c r="K1656" s="3" t="s">
        <v>148</v>
      </c>
      <c r="L1656" s="3" t="s">
        <v>3059</v>
      </c>
    </row>
    <row r="1657" spans="1:12" x14ac:dyDescent="0.3">
      <c r="A1657" s="3" t="s">
        <v>9385</v>
      </c>
      <c r="B1657" s="3" t="s">
        <v>13</v>
      </c>
      <c r="C1657" s="3">
        <v>223725</v>
      </c>
      <c r="D1657" s="3">
        <v>75</v>
      </c>
      <c r="E1657" s="3">
        <v>265</v>
      </c>
      <c r="F1657" s="4">
        <v>5.3966999999999999E-62</v>
      </c>
      <c r="G1657" s="3">
        <v>192.434</v>
      </c>
      <c r="H1657" s="3" t="s">
        <v>4336</v>
      </c>
      <c r="I1657" s="3" t="s">
        <v>4337</v>
      </c>
      <c r="J1657" s="3" t="s">
        <v>16</v>
      </c>
      <c r="K1657" s="3" t="s">
        <v>4338</v>
      </c>
      <c r="L1657" s="3" t="s">
        <v>4339</v>
      </c>
    </row>
    <row r="1658" spans="1:12" x14ac:dyDescent="0.3">
      <c r="A1658" s="3" t="s">
        <v>9386</v>
      </c>
      <c r="B1658" s="3" t="s">
        <v>25</v>
      </c>
      <c r="C1658" s="3">
        <v>413138</v>
      </c>
      <c r="D1658" s="3">
        <v>1</v>
      </c>
      <c r="E1658" s="3">
        <v>122</v>
      </c>
      <c r="F1658" s="4">
        <v>8.6859800000000003E-21</v>
      </c>
      <c r="G1658" s="3">
        <v>81.7136</v>
      </c>
      <c r="H1658" s="3" t="s">
        <v>5057</v>
      </c>
      <c r="I1658" s="3" t="s">
        <v>5058</v>
      </c>
      <c r="J1658" s="3" t="s">
        <v>16</v>
      </c>
      <c r="K1658" s="3" t="s">
        <v>16</v>
      </c>
      <c r="L1658" s="3" t="s">
        <v>5059</v>
      </c>
    </row>
    <row r="1659" spans="1:12" x14ac:dyDescent="0.3">
      <c r="A1659" s="3" t="s">
        <v>9387</v>
      </c>
      <c r="B1659" s="3" t="s">
        <v>13</v>
      </c>
      <c r="C1659" s="3">
        <v>224772</v>
      </c>
      <c r="D1659" s="3">
        <v>9</v>
      </c>
      <c r="E1659" s="3">
        <v>184</v>
      </c>
      <c r="F1659" s="4">
        <v>1.6561499999999999E-59</v>
      </c>
      <c r="G1659" s="3">
        <v>184.458</v>
      </c>
      <c r="H1659" s="3" t="s">
        <v>9388</v>
      </c>
      <c r="I1659" s="3" t="s">
        <v>9389</v>
      </c>
      <c r="J1659" s="3" t="s">
        <v>16</v>
      </c>
      <c r="K1659" s="3" t="s">
        <v>9390</v>
      </c>
      <c r="L1659" s="3" t="s">
        <v>9391</v>
      </c>
    </row>
    <row r="1660" spans="1:12" x14ac:dyDescent="0.3">
      <c r="A1660" s="3" t="s">
        <v>9392</v>
      </c>
      <c r="B1660" s="3" t="s">
        <v>25</v>
      </c>
      <c r="C1660" s="3">
        <v>419869</v>
      </c>
      <c r="D1660" s="3">
        <v>11</v>
      </c>
      <c r="E1660" s="3">
        <v>44</v>
      </c>
      <c r="F1660" s="4">
        <v>3.2536999999999999E-6</v>
      </c>
      <c r="G1660" s="3">
        <v>39.123199999999997</v>
      </c>
      <c r="H1660" s="3" t="s">
        <v>59</v>
      </c>
      <c r="I1660" s="3" t="s">
        <v>60</v>
      </c>
      <c r="J1660" s="3" t="s">
        <v>113</v>
      </c>
      <c r="K1660" s="3" t="s">
        <v>16</v>
      </c>
      <c r="L1660" s="3" t="s">
        <v>61</v>
      </c>
    </row>
    <row r="1661" spans="1:12" x14ac:dyDescent="0.3">
      <c r="A1661" s="3" t="s">
        <v>9393</v>
      </c>
      <c r="B1661" s="3" t="s">
        <v>13</v>
      </c>
      <c r="C1661" s="3">
        <v>223345</v>
      </c>
      <c r="D1661" s="3">
        <v>1</v>
      </c>
      <c r="E1661" s="3">
        <v>48</v>
      </c>
      <c r="F1661" s="4">
        <v>1.0920799999999999E-11</v>
      </c>
      <c r="G1661" s="3">
        <v>52.266300000000001</v>
      </c>
      <c r="H1661" s="3" t="s">
        <v>176</v>
      </c>
      <c r="I1661" s="3" t="s">
        <v>177</v>
      </c>
      <c r="J1661" s="3" t="s">
        <v>16</v>
      </c>
      <c r="K1661" s="3" t="s">
        <v>178</v>
      </c>
      <c r="L1661" s="3" t="s">
        <v>179</v>
      </c>
    </row>
    <row r="1662" spans="1:12" x14ac:dyDescent="0.3">
      <c r="A1662" s="3" t="s">
        <v>9394</v>
      </c>
      <c r="B1662" s="3" t="s">
        <v>13</v>
      </c>
      <c r="C1662" s="3">
        <v>224064</v>
      </c>
      <c r="D1662" s="3">
        <v>1</v>
      </c>
      <c r="E1662" s="3">
        <v>65</v>
      </c>
      <c r="F1662" s="4">
        <v>4.8719499999999998E-15</v>
      </c>
      <c r="G1662" s="3">
        <v>62.415399999999998</v>
      </c>
      <c r="H1662" s="3" t="s">
        <v>3939</v>
      </c>
      <c r="I1662" s="3" t="s">
        <v>3940</v>
      </c>
      <c r="J1662" s="3" t="s">
        <v>16</v>
      </c>
      <c r="K1662" s="3" t="s">
        <v>3941</v>
      </c>
      <c r="L1662" s="3" t="s">
        <v>3942</v>
      </c>
    </row>
    <row r="1663" spans="1:12" x14ac:dyDescent="0.3">
      <c r="A1663" s="3" t="s">
        <v>9395</v>
      </c>
      <c r="B1663" s="3" t="s">
        <v>25</v>
      </c>
      <c r="C1663" s="3">
        <v>412981</v>
      </c>
      <c r="D1663" s="3">
        <v>1</v>
      </c>
      <c r="E1663" s="3">
        <v>29</v>
      </c>
      <c r="F1663" s="4">
        <v>1.7019699999999999E-5</v>
      </c>
      <c r="G1663" s="3">
        <v>38.253999999999998</v>
      </c>
      <c r="H1663" s="3" t="s">
        <v>9396</v>
      </c>
      <c r="I1663" s="3" t="s">
        <v>9397</v>
      </c>
      <c r="J1663" s="3" t="s">
        <v>113</v>
      </c>
      <c r="K1663" s="3" t="s">
        <v>16</v>
      </c>
      <c r="L1663" s="3" t="s">
        <v>9398</v>
      </c>
    </row>
    <row r="1664" spans="1:12" x14ac:dyDescent="0.3">
      <c r="A1664" s="3" t="s">
        <v>9399</v>
      </c>
      <c r="B1664" s="3" t="s">
        <v>25</v>
      </c>
      <c r="C1664" s="3">
        <v>413051</v>
      </c>
      <c r="D1664" s="3">
        <v>29</v>
      </c>
      <c r="E1664" s="3">
        <v>295</v>
      </c>
      <c r="F1664" s="4">
        <v>6.9443099999999994E-136</v>
      </c>
      <c r="G1664" s="3">
        <v>386.06799999999998</v>
      </c>
      <c r="H1664" s="3" t="s">
        <v>9400</v>
      </c>
      <c r="I1664" s="3" t="s">
        <v>9401</v>
      </c>
      <c r="J1664" s="3" t="s">
        <v>16</v>
      </c>
      <c r="K1664" s="3" t="s">
        <v>16</v>
      </c>
      <c r="L1664" s="3" t="s">
        <v>9402</v>
      </c>
    </row>
    <row r="1665" spans="1:12" x14ac:dyDescent="0.3">
      <c r="A1665" s="3" t="s">
        <v>9403</v>
      </c>
      <c r="B1665" s="3" t="s">
        <v>13</v>
      </c>
      <c r="C1665" s="3">
        <v>224120</v>
      </c>
      <c r="D1665" s="3">
        <v>226</v>
      </c>
      <c r="E1665" s="3">
        <v>768</v>
      </c>
      <c r="F1665" s="4">
        <v>1.42973E-72</v>
      </c>
      <c r="G1665" s="3">
        <v>249.72200000000001</v>
      </c>
      <c r="H1665" s="3" t="s">
        <v>1450</v>
      </c>
      <c r="I1665" s="3" t="s">
        <v>1451</v>
      </c>
      <c r="J1665" s="3" t="s">
        <v>16</v>
      </c>
      <c r="K1665" s="3" t="s">
        <v>1452</v>
      </c>
      <c r="L1665" s="3" t="s">
        <v>1453</v>
      </c>
    </row>
    <row r="1666" spans="1:12" x14ac:dyDescent="0.3">
      <c r="A1666" s="3" t="s">
        <v>9403</v>
      </c>
      <c r="B1666" s="3" t="s">
        <v>13</v>
      </c>
      <c r="C1666" s="3">
        <v>223916</v>
      </c>
      <c r="D1666" s="3">
        <v>1</v>
      </c>
      <c r="E1666" s="3">
        <v>196</v>
      </c>
      <c r="F1666" s="4">
        <v>7.4487399999999998E-36</v>
      </c>
      <c r="G1666" s="3">
        <v>135.74299999999999</v>
      </c>
      <c r="H1666" s="3" t="s">
        <v>1454</v>
      </c>
      <c r="I1666" s="3" t="s">
        <v>1455</v>
      </c>
      <c r="J1666" s="3" t="s">
        <v>16</v>
      </c>
      <c r="K1666" s="3" t="s">
        <v>1456</v>
      </c>
      <c r="L1666" s="3" t="s">
        <v>1457</v>
      </c>
    </row>
    <row r="1667" spans="1:12" x14ac:dyDescent="0.3">
      <c r="A1667" s="3" t="s">
        <v>9404</v>
      </c>
      <c r="B1667" s="3" t="s">
        <v>13</v>
      </c>
      <c r="C1667" s="3">
        <v>223205</v>
      </c>
      <c r="D1667" s="3">
        <v>138</v>
      </c>
      <c r="E1667" s="3">
        <v>335</v>
      </c>
      <c r="F1667" s="4">
        <v>1.44407E-90</v>
      </c>
      <c r="G1667" s="3">
        <v>268.71100000000001</v>
      </c>
      <c r="H1667" s="3" t="s">
        <v>2525</v>
      </c>
      <c r="I1667" s="3" t="s">
        <v>2526</v>
      </c>
      <c r="J1667" s="3" t="s">
        <v>16</v>
      </c>
      <c r="K1667" s="3" t="s">
        <v>2527</v>
      </c>
      <c r="L1667" s="3" t="s">
        <v>2528</v>
      </c>
    </row>
    <row r="1668" spans="1:12" x14ac:dyDescent="0.3">
      <c r="A1668" s="3" t="s">
        <v>9405</v>
      </c>
      <c r="B1668" s="3" t="s">
        <v>13</v>
      </c>
      <c r="C1668" s="3">
        <v>223649</v>
      </c>
      <c r="D1668" s="3">
        <v>5</v>
      </c>
      <c r="E1668" s="3">
        <v>176</v>
      </c>
      <c r="F1668" s="4">
        <v>1.9820900000000001E-49</v>
      </c>
      <c r="G1668" s="3">
        <v>157.87700000000001</v>
      </c>
      <c r="H1668" s="3" t="s">
        <v>1794</v>
      </c>
      <c r="I1668" s="3" t="s">
        <v>1795</v>
      </c>
      <c r="J1668" s="3" t="s">
        <v>16</v>
      </c>
      <c r="K1668" s="3" t="s">
        <v>1796</v>
      </c>
      <c r="L1668" s="3" t="s">
        <v>1797</v>
      </c>
    </row>
    <row r="1669" spans="1:12" x14ac:dyDescent="0.3">
      <c r="A1669" s="3" t="s">
        <v>9406</v>
      </c>
      <c r="B1669" s="3" t="s">
        <v>13</v>
      </c>
      <c r="C1669" s="3">
        <v>223088</v>
      </c>
      <c r="D1669" s="3">
        <v>2</v>
      </c>
      <c r="E1669" s="3">
        <v>201</v>
      </c>
      <c r="F1669" s="4">
        <v>1.3191699999999999E-71</v>
      </c>
      <c r="G1669" s="3">
        <v>215.941</v>
      </c>
      <c r="H1669" s="3" t="s">
        <v>1771</v>
      </c>
      <c r="I1669" s="3" t="s">
        <v>1772</v>
      </c>
      <c r="J1669" s="3" t="s">
        <v>16</v>
      </c>
      <c r="K1669" s="3" t="s">
        <v>1773</v>
      </c>
      <c r="L1669" s="3" t="s">
        <v>1774</v>
      </c>
    </row>
    <row r="1670" spans="1:12" x14ac:dyDescent="0.3">
      <c r="A1670" s="3" t="s">
        <v>9407</v>
      </c>
      <c r="B1670" s="3" t="s">
        <v>25</v>
      </c>
      <c r="C1670" s="3">
        <v>226672</v>
      </c>
      <c r="D1670" s="3">
        <v>93</v>
      </c>
      <c r="E1670" s="3">
        <v>283</v>
      </c>
      <c r="F1670" s="4">
        <v>8.7714000000000001E-20</v>
      </c>
      <c r="G1670" s="3">
        <v>89.886099999999999</v>
      </c>
      <c r="H1670" s="3" t="s">
        <v>1318</v>
      </c>
      <c r="I1670" s="3" t="s">
        <v>1319</v>
      </c>
      <c r="J1670" s="3" t="s">
        <v>99</v>
      </c>
      <c r="K1670" s="3" t="s">
        <v>16</v>
      </c>
      <c r="L1670" s="3" t="s">
        <v>1320</v>
      </c>
    </row>
    <row r="1671" spans="1:12" x14ac:dyDescent="0.3">
      <c r="A1671" s="3" t="s">
        <v>9408</v>
      </c>
      <c r="B1671" s="3" t="s">
        <v>13</v>
      </c>
      <c r="C1671" s="3">
        <v>226887</v>
      </c>
      <c r="D1671" s="3">
        <v>4</v>
      </c>
      <c r="E1671" s="3">
        <v>70</v>
      </c>
      <c r="F1671" s="4">
        <v>1.61511E-21</v>
      </c>
      <c r="G1671" s="3">
        <v>78.999600000000001</v>
      </c>
      <c r="H1671" s="3" t="s">
        <v>1418</v>
      </c>
      <c r="I1671" s="3" t="s">
        <v>1419</v>
      </c>
      <c r="J1671" s="3" t="s">
        <v>16</v>
      </c>
      <c r="K1671" s="3" t="s">
        <v>1420</v>
      </c>
      <c r="L1671" s="3" t="s">
        <v>1421</v>
      </c>
    </row>
    <row r="1672" spans="1:12" x14ac:dyDescent="0.3">
      <c r="A1672" s="3" t="s">
        <v>9409</v>
      </c>
      <c r="B1672" s="3" t="s">
        <v>25</v>
      </c>
      <c r="C1672" s="3">
        <v>226445</v>
      </c>
      <c r="D1672" s="3">
        <v>189</v>
      </c>
      <c r="E1672" s="3">
        <v>280</v>
      </c>
      <c r="F1672" s="4">
        <v>3.6483099999999999E-11</v>
      </c>
      <c r="G1672" s="3">
        <v>62.441000000000003</v>
      </c>
      <c r="H1672" s="3" t="s">
        <v>3969</v>
      </c>
      <c r="I1672" s="3" t="s">
        <v>5090</v>
      </c>
      <c r="J1672" s="3" t="s">
        <v>99</v>
      </c>
      <c r="K1672" s="3" t="s">
        <v>16</v>
      </c>
      <c r="L1672" s="3" t="s">
        <v>3970</v>
      </c>
    </row>
    <row r="1673" spans="1:12" x14ac:dyDescent="0.3">
      <c r="A1673" s="3" t="s">
        <v>9410</v>
      </c>
      <c r="B1673" s="3" t="s">
        <v>25</v>
      </c>
      <c r="C1673" s="3">
        <v>419869</v>
      </c>
      <c r="D1673" s="3">
        <v>12</v>
      </c>
      <c r="E1673" s="3">
        <v>58</v>
      </c>
      <c r="F1673" s="4">
        <v>2.1400499999999999E-5</v>
      </c>
      <c r="G1673" s="3">
        <v>38.496600000000001</v>
      </c>
      <c r="H1673" s="3" t="s">
        <v>59</v>
      </c>
      <c r="I1673" s="3" t="s">
        <v>60</v>
      </c>
      <c r="J1673" s="3" t="s">
        <v>113</v>
      </c>
      <c r="K1673" s="3" t="s">
        <v>16</v>
      </c>
      <c r="L1673" s="3" t="s">
        <v>61</v>
      </c>
    </row>
    <row r="1674" spans="1:12" x14ac:dyDescent="0.3">
      <c r="A1674" s="3" t="s">
        <v>9411</v>
      </c>
      <c r="B1674" s="3" t="s">
        <v>25</v>
      </c>
      <c r="C1674" s="3">
        <v>223645</v>
      </c>
      <c r="D1674" s="3">
        <v>3</v>
      </c>
      <c r="E1674" s="3">
        <v>117</v>
      </c>
      <c r="F1674" s="4">
        <v>1.8115100000000001E-7</v>
      </c>
      <c r="G1674" s="3">
        <v>48.817500000000003</v>
      </c>
      <c r="H1674" s="3" t="s">
        <v>3867</v>
      </c>
      <c r="I1674" s="3" t="s">
        <v>9412</v>
      </c>
      <c r="J1674" s="3" t="s">
        <v>113</v>
      </c>
      <c r="K1674" s="3" t="s">
        <v>16</v>
      </c>
      <c r="L1674" s="3" t="s">
        <v>3868</v>
      </c>
    </row>
    <row r="1675" spans="1:12" x14ac:dyDescent="0.3">
      <c r="A1675" s="3" t="s">
        <v>9411</v>
      </c>
      <c r="B1675" s="3" t="s">
        <v>25</v>
      </c>
      <c r="C1675" s="3">
        <v>418433</v>
      </c>
      <c r="D1675" s="3">
        <v>97</v>
      </c>
      <c r="E1675" s="3">
        <v>170</v>
      </c>
      <c r="F1675" s="4">
        <v>6.4570800000000002E-5</v>
      </c>
      <c r="G1675" s="3">
        <v>41.506500000000003</v>
      </c>
      <c r="H1675" s="3" t="s">
        <v>1597</v>
      </c>
      <c r="I1675" s="3" t="s">
        <v>2215</v>
      </c>
      <c r="J1675" s="3" t="s">
        <v>99</v>
      </c>
      <c r="K1675" s="3" t="s">
        <v>16</v>
      </c>
      <c r="L1675" s="3" t="s">
        <v>2216</v>
      </c>
    </row>
    <row r="1676" spans="1:12" x14ac:dyDescent="0.3">
      <c r="A1676" s="3" t="s">
        <v>9413</v>
      </c>
      <c r="B1676" s="3" t="s">
        <v>13</v>
      </c>
      <c r="C1676" s="3">
        <v>223519</v>
      </c>
      <c r="D1676" s="3">
        <v>1</v>
      </c>
      <c r="E1676" s="3">
        <v>614</v>
      </c>
      <c r="F1676" s="3">
        <v>0</v>
      </c>
      <c r="G1676" s="3">
        <v>578.43299999999999</v>
      </c>
      <c r="H1676" s="3" t="s">
        <v>702</v>
      </c>
      <c r="I1676" s="3" t="s">
        <v>703</v>
      </c>
      <c r="J1676" s="3" t="s">
        <v>16</v>
      </c>
      <c r="K1676" s="3" t="s">
        <v>704</v>
      </c>
      <c r="L1676" s="3" t="s">
        <v>705</v>
      </c>
    </row>
    <row r="1677" spans="1:12" x14ac:dyDescent="0.3">
      <c r="A1677" s="3" t="s">
        <v>9414</v>
      </c>
      <c r="B1677" s="3" t="s">
        <v>25</v>
      </c>
      <c r="C1677" s="3">
        <v>419901</v>
      </c>
      <c r="D1677" s="3">
        <v>3</v>
      </c>
      <c r="E1677" s="3">
        <v>85</v>
      </c>
      <c r="F1677" s="4">
        <v>3.8760499999999998E-8</v>
      </c>
      <c r="G1677" s="3">
        <v>47.158799999999999</v>
      </c>
      <c r="H1677" s="3" t="s">
        <v>9415</v>
      </c>
      <c r="I1677" s="3" t="s">
        <v>9416</v>
      </c>
      <c r="J1677" s="3" t="s">
        <v>99</v>
      </c>
      <c r="K1677" s="3" t="s">
        <v>16</v>
      </c>
      <c r="L1677" s="3" t="s">
        <v>9417</v>
      </c>
    </row>
    <row r="1678" spans="1:12" x14ac:dyDescent="0.3">
      <c r="A1678" s="3" t="s">
        <v>9418</v>
      </c>
      <c r="B1678" s="3" t="s">
        <v>25</v>
      </c>
      <c r="C1678" s="3">
        <v>412561</v>
      </c>
      <c r="D1678" s="3">
        <v>8</v>
      </c>
      <c r="E1678" s="3">
        <v>99</v>
      </c>
      <c r="F1678" s="4">
        <v>5.66881E-31</v>
      </c>
      <c r="G1678" s="3">
        <v>107.095</v>
      </c>
      <c r="H1678" s="3" t="s">
        <v>4679</v>
      </c>
      <c r="I1678" s="3" t="s">
        <v>4680</v>
      </c>
      <c r="J1678" s="3" t="s">
        <v>99</v>
      </c>
      <c r="K1678" s="3" t="s">
        <v>16</v>
      </c>
      <c r="L1678" s="3" t="s">
        <v>4681</v>
      </c>
    </row>
    <row r="1679" spans="1:12" x14ac:dyDescent="0.3">
      <c r="A1679" s="3" t="s">
        <v>9419</v>
      </c>
      <c r="B1679" s="3" t="s">
        <v>25</v>
      </c>
      <c r="C1679" s="3">
        <v>417478</v>
      </c>
      <c r="D1679" s="3">
        <v>62</v>
      </c>
      <c r="E1679" s="3">
        <v>120</v>
      </c>
      <c r="F1679" s="4">
        <v>1.9527599999999999E-5</v>
      </c>
      <c r="G1679" s="3">
        <v>40.7879</v>
      </c>
      <c r="H1679" s="3" t="s">
        <v>397</v>
      </c>
      <c r="I1679" s="3" t="s">
        <v>398</v>
      </c>
      <c r="J1679" s="3" t="s">
        <v>99</v>
      </c>
      <c r="K1679" s="3" t="s">
        <v>16</v>
      </c>
      <c r="L1679" s="3" t="s">
        <v>399</v>
      </c>
    </row>
    <row r="1680" spans="1:12" x14ac:dyDescent="0.3">
      <c r="A1680" s="3" t="s">
        <v>9420</v>
      </c>
      <c r="B1680" s="3" t="s">
        <v>25</v>
      </c>
      <c r="C1680" s="3">
        <v>224429</v>
      </c>
      <c r="D1680" s="3">
        <v>77</v>
      </c>
      <c r="E1680" s="3">
        <v>221</v>
      </c>
      <c r="F1680" s="4">
        <v>2.06657E-39</v>
      </c>
      <c r="G1680" s="3">
        <v>139.02500000000001</v>
      </c>
      <c r="H1680" s="3" t="s">
        <v>3550</v>
      </c>
      <c r="I1680" s="3" t="s">
        <v>3551</v>
      </c>
      <c r="J1680" s="3" t="s">
        <v>113</v>
      </c>
      <c r="K1680" s="3" t="s">
        <v>16</v>
      </c>
      <c r="L1680" s="3" t="s">
        <v>3552</v>
      </c>
    </row>
    <row r="1681" spans="1:12" x14ac:dyDescent="0.3">
      <c r="A1681" s="3" t="s">
        <v>9421</v>
      </c>
      <c r="B1681" s="3" t="s">
        <v>13</v>
      </c>
      <c r="C1681" s="3">
        <v>223423</v>
      </c>
      <c r="D1681" s="3">
        <v>2</v>
      </c>
      <c r="E1681" s="3">
        <v>117</v>
      </c>
      <c r="F1681" s="4">
        <v>7.8293899999999997E-7</v>
      </c>
      <c r="G1681" s="3">
        <v>44.756</v>
      </c>
      <c r="H1681" s="3" t="s">
        <v>1114</v>
      </c>
      <c r="I1681" s="3" t="s">
        <v>1115</v>
      </c>
      <c r="J1681" s="3" t="s">
        <v>16</v>
      </c>
      <c r="K1681" s="3" t="s">
        <v>397</v>
      </c>
      <c r="L1681" s="3" t="s">
        <v>1116</v>
      </c>
    </row>
    <row r="1682" spans="1:12" x14ac:dyDescent="0.3">
      <c r="A1682" s="3" t="s">
        <v>9422</v>
      </c>
      <c r="B1682" s="3" t="s">
        <v>13</v>
      </c>
      <c r="C1682" s="3">
        <v>224759</v>
      </c>
      <c r="D1682" s="3">
        <v>32</v>
      </c>
      <c r="E1682" s="3">
        <v>147</v>
      </c>
      <c r="F1682" s="4">
        <v>4.9725600000000003E-18</v>
      </c>
      <c r="G1682" s="3">
        <v>74.939899999999994</v>
      </c>
      <c r="H1682" s="3" t="s">
        <v>2211</v>
      </c>
      <c r="I1682" s="3" t="s">
        <v>2212</v>
      </c>
      <c r="J1682" s="3" t="s">
        <v>16</v>
      </c>
      <c r="K1682" s="3" t="s">
        <v>193</v>
      </c>
      <c r="L1682" s="3" t="s">
        <v>2213</v>
      </c>
    </row>
    <row r="1683" spans="1:12" x14ac:dyDescent="0.3">
      <c r="A1683" s="3" t="s">
        <v>9423</v>
      </c>
      <c r="B1683" s="3" t="s">
        <v>25</v>
      </c>
      <c r="C1683" s="3">
        <v>412381</v>
      </c>
      <c r="D1683" s="3">
        <v>7</v>
      </c>
      <c r="E1683" s="3">
        <v>106</v>
      </c>
      <c r="F1683" s="4">
        <v>7.9220800000000003E-15</v>
      </c>
      <c r="G1683" s="3">
        <v>66.647800000000004</v>
      </c>
      <c r="H1683" s="3" t="s">
        <v>639</v>
      </c>
      <c r="I1683" s="3" t="s">
        <v>640</v>
      </c>
      <c r="J1683" s="3" t="s">
        <v>16</v>
      </c>
      <c r="K1683" s="3" t="s">
        <v>16</v>
      </c>
      <c r="L1683" s="3" t="s">
        <v>641</v>
      </c>
    </row>
    <row r="1684" spans="1:12" x14ac:dyDescent="0.3">
      <c r="A1684" s="3" t="s">
        <v>9424</v>
      </c>
      <c r="B1684" s="3" t="s">
        <v>25</v>
      </c>
      <c r="C1684" s="3">
        <v>421419</v>
      </c>
      <c r="D1684" s="3">
        <v>3</v>
      </c>
      <c r="E1684" s="3">
        <v>232</v>
      </c>
      <c r="F1684" s="4">
        <v>8.7808000000000003E-74</v>
      </c>
      <c r="G1684" s="3">
        <v>223.98099999999999</v>
      </c>
      <c r="H1684" s="3" t="s">
        <v>3440</v>
      </c>
      <c r="I1684" s="3" t="s">
        <v>3441</v>
      </c>
      <c r="J1684" s="3" t="s">
        <v>16</v>
      </c>
      <c r="K1684" s="3" t="s">
        <v>16</v>
      </c>
      <c r="L1684" s="3" t="s">
        <v>3442</v>
      </c>
    </row>
    <row r="1685" spans="1:12" x14ac:dyDescent="0.3">
      <c r="A1685" s="3" t="s">
        <v>9425</v>
      </c>
      <c r="B1685" s="3" t="s">
        <v>13</v>
      </c>
      <c r="C1685" s="3">
        <v>224475</v>
      </c>
      <c r="D1685" s="3">
        <v>162</v>
      </c>
      <c r="E1685" s="3">
        <v>538</v>
      </c>
      <c r="F1685" s="4">
        <v>1.1565499999999999E-115</v>
      </c>
      <c r="G1685" s="3">
        <v>345.80200000000002</v>
      </c>
      <c r="H1685" s="3" t="s">
        <v>3758</v>
      </c>
      <c r="I1685" s="3" t="s">
        <v>3759</v>
      </c>
      <c r="J1685" s="3" t="s">
        <v>16</v>
      </c>
      <c r="K1685" s="3" t="s">
        <v>3760</v>
      </c>
      <c r="L1685" s="3" t="s">
        <v>3761</v>
      </c>
    </row>
    <row r="1686" spans="1:12" x14ac:dyDescent="0.3">
      <c r="A1686" s="3" t="s">
        <v>9426</v>
      </c>
      <c r="B1686" s="3" t="s">
        <v>25</v>
      </c>
      <c r="C1686" s="3">
        <v>421695</v>
      </c>
      <c r="D1686" s="3">
        <v>21</v>
      </c>
      <c r="E1686" s="3">
        <v>371</v>
      </c>
      <c r="F1686" s="4">
        <v>1.48296E-17</v>
      </c>
      <c r="G1686" s="3">
        <v>83.046800000000005</v>
      </c>
      <c r="H1686" s="3" t="s">
        <v>306</v>
      </c>
      <c r="I1686" s="3" t="s">
        <v>307</v>
      </c>
      <c r="J1686" s="3" t="s">
        <v>16</v>
      </c>
      <c r="K1686" s="3" t="s">
        <v>16</v>
      </c>
      <c r="L1686" s="3" t="s">
        <v>308</v>
      </c>
    </row>
    <row r="1687" spans="1:12" x14ac:dyDescent="0.3">
      <c r="A1687" s="3" t="s">
        <v>9427</v>
      </c>
      <c r="B1687" s="3" t="s">
        <v>13</v>
      </c>
      <c r="C1687" s="3">
        <v>225742</v>
      </c>
      <c r="D1687" s="3">
        <v>44</v>
      </c>
      <c r="E1687" s="3">
        <v>249</v>
      </c>
      <c r="F1687" s="4">
        <v>6.6018E-40</v>
      </c>
      <c r="G1687" s="3">
        <v>137.88999999999999</v>
      </c>
      <c r="H1687" s="3" t="s">
        <v>3900</v>
      </c>
      <c r="I1687" s="3" t="s">
        <v>3901</v>
      </c>
      <c r="J1687" s="3" t="s">
        <v>16</v>
      </c>
      <c r="K1687" s="3" t="s">
        <v>950</v>
      </c>
      <c r="L1687" s="3" t="s">
        <v>3902</v>
      </c>
    </row>
    <row r="1688" spans="1:12" x14ac:dyDescent="0.3">
      <c r="A1688" s="3" t="s">
        <v>9428</v>
      </c>
      <c r="B1688" s="3" t="s">
        <v>13</v>
      </c>
      <c r="C1688" s="3">
        <v>223841</v>
      </c>
      <c r="D1688" s="3">
        <v>407</v>
      </c>
      <c r="E1688" s="3">
        <v>793</v>
      </c>
      <c r="F1688" s="4">
        <v>1.36764E-56</v>
      </c>
      <c r="G1688" s="3">
        <v>200.99100000000001</v>
      </c>
      <c r="H1688" s="3" t="s">
        <v>2086</v>
      </c>
      <c r="I1688" s="3" t="s">
        <v>2087</v>
      </c>
      <c r="J1688" s="3" t="s">
        <v>16</v>
      </c>
      <c r="K1688" s="3" t="s">
        <v>2088</v>
      </c>
      <c r="L1688" s="3" t="s">
        <v>2089</v>
      </c>
    </row>
    <row r="1689" spans="1:12" x14ac:dyDescent="0.3">
      <c r="A1689" s="3" t="s">
        <v>9428</v>
      </c>
      <c r="B1689" s="3" t="s">
        <v>25</v>
      </c>
      <c r="C1689" s="3">
        <v>416254</v>
      </c>
      <c r="D1689" s="3">
        <v>47</v>
      </c>
      <c r="E1689" s="3">
        <v>200</v>
      </c>
      <c r="F1689" s="3">
        <v>1.61841E-4</v>
      </c>
      <c r="G1689" s="3">
        <v>44.928199999999997</v>
      </c>
      <c r="H1689" s="3" t="s">
        <v>335</v>
      </c>
      <c r="I1689" s="3" t="s">
        <v>1133</v>
      </c>
      <c r="J1689" s="3" t="s">
        <v>113</v>
      </c>
      <c r="K1689" s="3" t="s">
        <v>16</v>
      </c>
      <c r="L1689" s="3" t="s">
        <v>1134</v>
      </c>
    </row>
    <row r="1690" spans="1:12" x14ac:dyDescent="0.3">
      <c r="A1690" s="3" t="s">
        <v>9429</v>
      </c>
      <c r="B1690" s="3" t="s">
        <v>25</v>
      </c>
      <c r="C1690" s="3">
        <v>412940</v>
      </c>
      <c r="D1690" s="3">
        <v>14</v>
      </c>
      <c r="E1690" s="3">
        <v>231</v>
      </c>
      <c r="F1690" s="4">
        <v>8.6719E-41</v>
      </c>
      <c r="G1690" s="3">
        <v>141.72300000000001</v>
      </c>
      <c r="H1690" s="3" t="s">
        <v>3222</v>
      </c>
      <c r="I1690" s="3" t="s">
        <v>3223</v>
      </c>
      <c r="J1690" s="3" t="s">
        <v>16</v>
      </c>
      <c r="K1690" s="3" t="s">
        <v>16</v>
      </c>
      <c r="L1690" s="3" t="s">
        <v>3224</v>
      </c>
    </row>
    <row r="1691" spans="1:12" x14ac:dyDescent="0.3">
      <c r="A1691" s="3" t="s">
        <v>9430</v>
      </c>
      <c r="B1691" s="3" t="s">
        <v>25</v>
      </c>
      <c r="C1691" s="3">
        <v>224376</v>
      </c>
      <c r="D1691" s="3">
        <v>16</v>
      </c>
      <c r="E1691" s="3">
        <v>347</v>
      </c>
      <c r="F1691" s="4">
        <v>6.4928799999999996E-60</v>
      </c>
      <c r="G1691" s="3">
        <v>197.434</v>
      </c>
      <c r="H1691" s="3" t="s">
        <v>5808</v>
      </c>
      <c r="I1691" s="3" t="s">
        <v>5809</v>
      </c>
      <c r="J1691" s="3" t="s">
        <v>16</v>
      </c>
      <c r="K1691" s="3" t="s">
        <v>16</v>
      </c>
      <c r="L1691" s="3" t="s">
        <v>5810</v>
      </c>
    </row>
    <row r="1692" spans="1:12" x14ac:dyDescent="0.3">
      <c r="A1692" s="3" t="s">
        <v>9431</v>
      </c>
      <c r="B1692" s="3" t="s">
        <v>25</v>
      </c>
      <c r="C1692" s="3">
        <v>421146</v>
      </c>
      <c r="D1692" s="3">
        <v>2</v>
      </c>
      <c r="E1692" s="3">
        <v>117</v>
      </c>
      <c r="F1692" s="4">
        <v>5.95688E-18</v>
      </c>
      <c r="G1692" s="3">
        <v>73.930899999999994</v>
      </c>
      <c r="H1692" s="3" t="s">
        <v>5800</v>
      </c>
      <c r="I1692" s="3" t="s">
        <v>5801</v>
      </c>
      <c r="J1692" s="3" t="s">
        <v>99</v>
      </c>
      <c r="K1692" s="3" t="s">
        <v>16</v>
      </c>
      <c r="L1692" s="3" t="s">
        <v>5802</v>
      </c>
    </row>
    <row r="1693" spans="1:12" x14ac:dyDescent="0.3">
      <c r="A1693" s="3" t="s">
        <v>9432</v>
      </c>
      <c r="B1693" s="3" t="s">
        <v>25</v>
      </c>
      <c r="C1693" s="3">
        <v>224429</v>
      </c>
      <c r="D1693" s="3">
        <v>1</v>
      </c>
      <c r="E1693" s="3">
        <v>249</v>
      </c>
      <c r="F1693" s="4">
        <v>6.4415399999999999E-16</v>
      </c>
      <c r="G1693" s="3">
        <v>75.466800000000006</v>
      </c>
      <c r="H1693" s="3" t="s">
        <v>3550</v>
      </c>
      <c r="I1693" s="3" t="s">
        <v>3551</v>
      </c>
      <c r="J1693" s="3" t="s">
        <v>16</v>
      </c>
      <c r="K1693" s="3" t="s">
        <v>16</v>
      </c>
      <c r="L1693" s="3" t="s">
        <v>3552</v>
      </c>
    </row>
    <row r="1694" spans="1:12" x14ac:dyDescent="0.3">
      <c r="A1694" s="3" t="s">
        <v>9433</v>
      </c>
      <c r="B1694" s="3" t="s">
        <v>13</v>
      </c>
      <c r="C1694" s="3">
        <v>223445</v>
      </c>
      <c r="D1694" s="3">
        <v>1</v>
      </c>
      <c r="E1694" s="3">
        <v>246</v>
      </c>
      <c r="F1694" s="4">
        <v>2.4294700000000002E-46</v>
      </c>
      <c r="G1694" s="3">
        <v>154.35400000000001</v>
      </c>
      <c r="H1694" s="3" t="s">
        <v>9434</v>
      </c>
      <c r="I1694" s="3" t="s">
        <v>9435</v>
      </c>
      <c r="J1694" s="3" t="s">
        <v>16</v>
      </c>
      <c r="K1694" s="3" t="s">
        <v>9436</v>
      </c>
      <c r="L1694" s="3" t="s">
        <v>9437</v>
      </c>
    </row>
    <row r="1695" spans="1:12" x14ac:dyDescent="0.3">
      <c r="A1695" s="3" t="s">
        <v>9438</v>
      </c>
      <c r="B1695" s="3" t="s">
        <v>13</v>
      </c>
      <c r="C1695" s="3">
        <v>224287</v>
      </c>
      <c r="D1695" s="3">
        <v>1</v>
      </c>
      <c r="E1695" s="3">
        <v>626</v>
      </c>
      <c r="F1695" s="4">
        <v>3.7350599999999999E-153</v>
      </c>
      <c r="G1695" s="3">
        <v>458.43700000000001</v>
      </c>
      <c r="H1695" s="3" t="s">
        <v>4323</v>
      </c>
      <c r="I1695" s="3" t="s">
        <v>4324</v>
      </c>
      <c r="J1695" s="3" t="s">
        <v>16</v>
      </c>
      <c r="K1695" s="3" t="s">
        <v>2433</v>
      </c>
      <c r="L1695" s="3" t="s">
        <v>2435</v>
      </c>
    </row>
    <row r="1696" spans="1:12" x14ac:dyDescent="0.3">
      <c r="A1696" s="3" t="s">
        <v>9439</v>
      </c>
      <c r="B1696" s="3" t="s">
        <v>25</v>
      </c>
      <c r="C1696" s="3">
        <v>412374</v>
      </c>
      <c r="D1696" s="3">
        <v>6</v>
      </c>
      <c r="E1696" s="3">
        <v>187</v>
      </c>
      <c r="F1696" s="4">
        <v>3.4937199999999998E-21</v>
      </c>
      <c r="G1696" s="3">
        <v>86.995500000000007</v>
      </c>
      <c r="H1696" s="3" t="s">
        <v>3362</v>
      </c>
      <c r="I1696" s="3" t="s">
        <v>3363</v>
      </c>
      <c r="J1696" s="3" t="s">
        <v>16</v>
      </c>
      <c r="K1696" s="3" t="s">
        <v>16</v>
      </c>
      <c r="L1696" s="3" t="s">
        <v>3364</v>
      </c>
    </row>
    <row r="1697" spans="1:12" x14ac:dyDescent="0.3">
      <c r="A1697" s="3" t="s">
        <v>9440</v>
      </c>
      <c r="B1697" s="3" t="s">
        <v>25</v>
      </c>
      <c r="C1697" s="3">
        <v>419688</v>
      </c>
      <c r="D1697" s="3">
        <v>1</v>
      </c>
      <c r="E1697" s="3">
        <v>196</v>
      </c>
      <c r="F1697" s="4">
        <v>4.29683E-15</v>
      </c>
      <c r="G1697" s="3">
        <v>73.105599999999995</v>
      </c>
      <c r="H1697" s="3" t="s">
        <v>2461</v>
      </c>
      <c r="I1697" s="3" t="s">
        <v>9441</v>
      </c>
      <c r="J1697" s="3" t="s">
        <v>99</v>
      </c>
      <c r="K1697" s="3" t="s">
        <v>16</v>
      </c>
      <c r="L1697" s="3" t="s">
        <v>9442</v>
      </c>
    </row>
    <row r="1698" spans="1:12" x14ac:dyDescent="0.3">
      <c r="A1698" s="3" t="s">
        <v>9443</v>
      </c>
      <c r="B1698" s="3" t="s">
        <v>13</v>
      </c>
      <c r="C1698" s="3">
        <v>223836</v>
      </c>
      <c r="D1698" s="3">
        <v>13</v>
      </c>
      <c r="E1698" s="3">
        <v>246</v>
      </c>
      <c r="F1698" s="4">
        <v>2.3870900000000002E-58</v>
      </c>
      <c r="G1698" s="3">
        <v>185.01499999999999</v>
      </c>
      <c r="H1698" s="3" t="s">
        <v>136</v>
      </c>
      <c r="I1698" s="3" t="s">
        <v>137</v>
      </c>
      <c r="J1698" s="3" t="s">
        <v>16</v>
      </c>
      <c r="K1698" s="3" t="s">
        <v>90</v>
      </c>
      <c r="L1698" s="3" t="s">
        <v>138</v>
      </c>
    </row>
    <row r="1699" spans="1:12" x14ac:dyDescent="0.3">
      <c r="A1699" s="3" t="s">
        <v>9444</v>
      </c>
      <c r="B1699" s="3" t="s">
        <v>13</v>
      </c>
      <c r="C1699" s="3">
        <v>225343</v>
      </c>
      <c r="D1699" s="3">
        <v>2</v>
      </c>
      <c r="E1699" s="3">
        <v>325</v>
      </c>
      <c r="F1699" s="4">
        <v>7.4492499999999997E-140</v>
      </c>
      <c r="G1699" s="3">
        <v>403.553</v>
      </c>
      <c r="H1699" s="3" t="s">
        <v>2231</v>
      </c>
      <c r="I1699" s="3" t="s">
        <v>2232</v>
      </c>
      <c r="J1699" s="3" t="s">
        <v>99</v>
      </c>
      <c r="K1699" s="3" t="s">
        <v>2233</v>
      </c>
      <c r="L1699" s="3" t="s">
        <v>2234</v>
      </c>
    </row>
    <row r="1700" spans="1:12" x14ac:dyDescent="0.3">
      <c r="A1700" s="3" t="s">
        <v>9445</v>
      </c>
      <c r="B1700" s="3" t="s">
        <v>13</v>
      </c>
      <c r="C1700" s="3">
        <v>226011</v>
      </c>
      <c r="D1700" s="3">
        <v>14</v>
      </c>
      <c r="E1700" s="3">
        <v>361</v>
      </c>
      <c r="F1700" s="4">
        <v>2.9193599999999999E-127</v>
      </c>
      <c r="G1700" s="3">
        <v>368.65699999999998</v>
      </c>
      <c r="H1700" s="3" t="s">
        <v>1311</v>
      </c>
      <c r="I1700" s="3" t="s">
        <v>1312</v>
      </c>
      <c r="J1700" s="3" t="s">
        <v>16</v>
      </c>
      <c r="K1700" s="3" t="s">
        <v>1313</v>
      </c>
      <c r="L1700" s="3" t="s">
        <v>1314</v>
      </c>
    </row>
    <row r="1701" spans="1:12" x14ac:dyDescent="0.3">
      <c r="A1701" s="3" t="s">
        <v>9446</v>
      </c>
      <c r="B1701" s="3" t="s">
        <v>13</v>
      </c>
      <c r="C1701" s="3">
        <v>223483</v>
      </c>
      <c r="D1701" s="3">
        <v>7</v>
      </c>
      <c r="E1701" s="3">
        <v>89</v>
      </c>
      <c r="F1701" s="4">
        <v>5.7245299999999997E-11</v>
      </c>
      <c r="G1701" s="3">
        <v>56.3399</v>
      </c>
      <c r="H1701" s="3" t="s">
        <v>425</v>
      </c>
      <c r="I1701" s="3" t="s">
        <v>426</v>
      </c>
      <c r="J1701" s="3" t="s">
        <v>113</v>
      </c>
      <c r="K1701" s="3" t="s">
        <v>427</v>
      </c>
      <c r="L1701" s="3" t="s">
        <v>428</v>
      </c>
    </row>
    <row r="1702" spans="1:12" x14ac:dyDescent="0.3">
      <c r="A1702" s="3" t="s">
        <v>9447</v>
      </c>
      <c r="B1702" s="3" t="s">
        <v>25</v>
      </c>
      <c r="C1702" s="3">
        <v>420050</v>
      </c>
      <c r="D1702" s="3">
        <v>1</v>
      </c>
      <c r="E1702" s="3">
        <v>121</v>
      </c>
      <c r="F1702" s="4">
        <v>3.1208999999999999E-15</v>
      </c>
      <c r="G1702" s="3">
        <v>66.744500000000002</v>
      </c>
      <c r="H1702" s="3" t="s">
        <v>5351</v>
      </c>
      <c r="I1702" s="3" t="s">
        <v>5352</v>
      </c>
      <c r="J1702" s="3" t="s">
        <v>16</v>
      </c>
      <c r="K1702" s="3" t="s">
        <v>16</v>
      </c>
      <c r="L1702" s="3" t="s">
        <v>5353</v>
      </c>
    </row>
    <row r="1703" spans="1:12" x14ac:dyDescent="0.3">
      <c r="A1703" s="3" t="s">
        <v>9448</v>
      </c>
      <c r="B1703" s="3" t="s">
        <v>13</v>
      </c>
      <c r="C1703" s="3">
        <v>223874</v>
      </c>
      <c r="D1703" s="3">
        <v>289</v>
      </c>
      <c r="E1703" s="3">
        <v>589</v>
      </c>
      <c r="F1703" s="4">
        <v>2.1882099999999999E-102</v>
      </c>
      <c r="G1703" s="3">
        <v>312.00099999999998</v>
      </c>
      <c r="H1703" s="3" t="s">
        <v>5256</v>
      </c>
      <c r="I1703" s="3" t="s">
        <v>5257</v>
      </c>
      <c r="J1703" s="3" t="s">
        <v>16</v>
      </c>
      <c r="K1703" s="3" t="s">
        <v>5258</v>
      </c>
      <c r="L1703" s="3" t="s">
        <v>5259</v>
      </c>
    </row>
    <row r="1704" spans="1:12" x14ac:dyDescent="0.3">
      <c r="A1704" s="3" t="s">
        <v>9448</v>
      </c>
      <c r="B1704" s="3" t="s">
        <v>13</v>
      </c>
      <c r="C1704" s="3">
        <v>224033</v>
      </c>
      <c r="D1704" s="3">
        <v>17</v>
      </c>
      <c r="E1704" s="3">
        <v>275</v>
      </c>
      <c r="F1704" s="4">
        <v>3.9963499999999999E-82</v>
      </c>
      <c r="G1704" s="3">
        <v>258.62099999999998</v>
      </c>
      <c r="H1704" s="3" t="s">
        <v>5260</v>
      </c>
      <c r="I1704" s="3" t="s">
        <v>5261</v>
      </c>
      <c r="J1704" s="3" t="s">
        <v>16</v>
      </c>
      <c r="K1704" s="3" t="s">
        <v>5262</v>
      </c>
      <c r="L1704" s="3" t="s">
        <v>5263</v>
      </c>
    </row>
    <row r="1705" spans="1:12" x14ac:dyDescent="0.3">
      <c r="A1705" s="3" t="s">
        <v>9449</v>
      </c>
      <c r="B1705" s="3" t="s">
        <v>13</v>
      </c>
      <c r="C1705" s="3">
        <v>224619</v>
      </c>
      <c r="D1705" s="3">
        <v>448</v>
      </c>
      <c r="E1705" s="3">
        <v>613</v>
      </c>
      <c r="F1705" s="4">
        <v>1.2544300000000001E-49</v>
      </c>
      <c r="G1705" s="3">
        <v>172.958</v>
      </c>
      <c r="H1705" s="3" t="s">
        <v>1785</v>
      </c>
      <c r="I1705" s="3" t="s">
        <v>1786</v>
      </c>
      <c r="J1705" s="3" t="s">
        <v>99</v>
      </c>
      <c r="K1705" s="3" t="s">
        <v>1150</v>
      </c>
      <c r="L1705" s="3" t="s">
        <v>1787</v>
      </c>
    </row>
    <row r="1706" spans="1:12" x14ac:dyDescent="0.3">
      <c r="A1706" s="3" t="s">
        <v>9449</v>
      </c>
      <c r="B1706" s="3" t="s">
        <v>13</v>
      </c>
      <c r="C1706" s="3">
        <v>226451</v>
      </c>
      <c r="D1706" s="3">
        <v>629</v>
      </c>
      <c r="E1706" s="3">
        <v>753</v>
      </c>
      <c r="F1706" s="4">
        <v>2.0780100000000001E-31</v>
      </c>
      <c r="G1706" s="3">
        <v>120.64400000000001</v>
      </c>
      <c r="H1706" s="3" t="s">
        <v>2942</v>
      </c>
      <c r="I1706" s="3" t="s">
        <v>2942</v>
      </c>
      <c r="J1706" s="3" t="s">
        <v>99</v>
      </c>
      <c r="K1706" s="3" t="s">
        <v>611</v>
      </c>
      <c r="L1706" s="3" t="s">
        <v>613</v>
      </c>
    </row>
    <row r="1707" spans="1:12" x14ac:dyDescent="0.3">
      <c r="A1707" s="3" t="s">
        <v>9449</v>
      </c>
      <c r="B1707" s="3" t="s">
        <v>25</v>
      </c>
      <c r="C1707" s="3">
        <v>419716</v>
      </c>
      <c r="D1707" s="3">
        <v>244</v>
      </c>
      <c r="E1707" s="3">
        <v>381</v>
      </c>
      <c r="F1707" s="4">
        <v>9.8694199999999994E-8</v>
      </c>
      <c r="G1707" s="3">
        <v>53.0593</v>
      </c>
      <c r="H1707" s="3" t="s">
        <v>2943</v>
      </c>
      <c r="I1707" s="3" t="s">
        <v>2944</v>
      </c>
      <c r="J1707" s="3" t="s">
        <v>99</v>
      </c>
      <c r="K1707" s="3" t="s">
        <v>16</v>
      </c>
      <c r="L1707" s="3" t="s">
        <v>2945</v>
      </c>
    </row>
    <row r="1708" spans="1:12" x14ac:dyDescent="0.3">
      <c r="A1708" s="3" t="s">
        <v>9450</v>
      </c>
      <c r="B1708" s="3" t="s">
        <v>25</v>
      </c>
      <c r="C1708" s="3">
        <v>421695</v>
      </c>
      <c r="D1708" s="3">
        <v>13</v>
      </c>
      <c r="E1708" s="3">
        <v>394</v>
      </c>
      <c r="F1708" s="4">
        <v>2.7891899999999998E-19</v>
      </c>
      <c r="G1708" s="3">
        <v>89.21</v>
      </c>
      <c r="H1708" s="3" t="s">
        <v>306</v>
      </c>
      <c r="I1708" s="3" t="s">
        <v>307</v>
      </c>
      <c r="J1708" s="3" t="s">
        <v>16</v>
      </c>
      <c r="K1708" s="3" t="s">
        <v>16</v>
      </c>
      <c r="L1708" s="3" t="s">
        <v>308</v>
      </c>
    </row>
    <row r="1709" spans="1:12" x14ac:dyDescent="0.3">
      <c r="A1709" s="3" t="s">
        <v>9451</v>
      </c>
      <c r="B1709" s="3" t="s">
        <v>13</v>
      </c>
      <c r="C1709" s="3">
        <v>224203</v>
      </c>
      <c r="D1709" s="3">
        <v>12</v>
      </c>
      <c r="E1709" s="3">
        <v>296</v>
      </c>
      <c r="F1709" s="4">
        <v>5.2346799999999999E-76</v>
      </c>
      <c r="G1709" s="3">
        <v>233.63200000000001</v>
      </c>
      <c r="H1709" s="3" t="s">
        <v>151</v>
      </c>
      <c r="I1709" s="3" t="s">
        <v>152</v>
      </c>
      <c r="J1709" s="3" t="s">
        <v>16</v>
      </c>
      <c r="K1709" s="3" t="s">
        <v>153</v>
      </c>
      <c r="L1709" s="3" t="s">
        <v>154</v>
      </c>
    </row>
    <row r="1710" spans="1:12" x14ac:dyDescent="0.3">
      <c r="A1710" s="3" t="s">
        <v>9452</v>
      </c>
      <c r="B1710" s="3" t="s">
        <v>25</v>
      </c>
      <c r="C1710" s="3">
        <v>225177</v>
      </c>
      <c r="D1710" s="3">
        <v>26</v>
      </c>
      <c r="E1710" s="3">
        <v>459</v>
      </c>
      <c r="F1710" s="4">
        <v>1.6412600000000001E-63</v>
      </c>
      <c r="G1710" s="3">
        <v>216.23699999999999</v>
      </c>
      <c r="H1710" s="3" t="s">
        <v>220</v>
      </c>
      <c r="I1710" s="3" t="s">
        <v>221</v>
      </c>
      <c r="J1710" s="3" t="s">
        <v>16</v>
      </c>
      <c r="K1710" s="3" t="s">
        <v>16</v>
      </c>
      <c r="L1710" s="3" t="s">
        <v>222</v>
      </c>
    </row>
    <row r="1711" spans="1:12" x14ac:dyDescent="0.3">
      <c r="A1711" s="3" t="s">
        <v>9453</v>
      </c>
      <c r="B1711" s="3" t="s">
        <v>13</v>
      </c>
      <c r="C1711" s="3">
        <v>223657</v>
      </c>
      <c r="D1711" s="3">
        <v>42</v>
      </c>
      <c r="E1711" s="3">
        <v>284</v>
      </c>
      <c r="F1711" s="4">
        <v>1.9926100000000001E-54</v>
      </c>
      <c r="G1711" s="3">
        <v>176.94900000000001</v>
      </c>
      <c r="H1711" s="3" t="s">
        <v>286</v>
      </c>
      <c r="I1711" s="3" t="s">
        <v>287</v>
      </c>
      <c r="J1711" s="3" t="s">
        <v>16</v>
      </c>
      <c r="K1711" s="3" t="s">
        <v>288</v>
      </c>
      <c r="L1711" s="3" t="s">
        <v>289</v>
      </c>
    </row>
    <row r="1712" spans="1:12" x14ac:dyDescent="0.3">
      <c r="A1712" s="3" t="s">
        <v>9454</v>
      </c>
      <c r="B1712" s="3" t="s">
        <v>25</v>
      </c>
      <c r="C1712" s="3">
        <v>412855</v>
      </c>
      <c r="D1712" s="3">
        <v>31</v>
      </c>
      <c r="E1712" s="3">
        <v>377</v>
      </c>
      <c r="F1712" s="4">
        <v>1.10612E-16</v>
      </c>
      <c r="G1712" s="3">
        <v>80.296099999999996</v>
      </c>
      <c r="H1712" s="3" t="s">
        <v>329</v>
      </c>
      <c r="I1712" s="3" t="s">
        <v>330</v>
      </c>
      <c r="J1712" s="3" t="s">
        <v>16</v>
      </c>
      <c r="K1712" s="3" t="s">
        <v>16</v>
      </c>
      <c r="L1712" s="3" t="s">
        <v>331</v>
      </c>
    </row>
    <row r="1713" spans="1:12" x14ac:dyDescent="0.3">
      <c r="A1713" s="3" t="s">
        <v>9455</v>
      </c>
      <c r="B1713" s="3" t="s">
        <v>25</v>
      </c>
      <c r="C1713" s="3">
        <v>417478</v>
      </c>
      <c r="D1713" s="3">
        <v>1</v>
      </c>
      <c r="E1713" s="3">
        <v>129</v>
      </c>
      <c r="F1713" s="4">
        <v>2.2541100000000001E-37</v>
      </c>
      <c r="G1713" s="3">
        <v>123.651</v>
      </c>
      <c r="H1713" s="3" t="s">
        <v>397</v>
      </c>
      <c r="I1713" s="3" t="s">
        <v>398</v>
      </c>
      <c r="J1713" s="3" t="s">
        <v>16</v>
      </c>
      <c r="K1713" s="3" t="s">
        <v>16</v>
      </c>
      <c r="L1713" s="3" t="s">
        <v>399</v>
      </c>
    </row>
    <row r="1714" spans="1:12" x14ac:dyDescent="0.3">
      <c r="A1714" s="3" t="s">
        <v>9456</v>
      </c>
      <c r="B1714" s="3" t="s">
        <v>13</v>
      </c>
      <c r="C1714" s="3">
        <v>223757</v>
      </c>
      <c r="D1714" s="3">
        <v>5</v>
      </c>
      <c r="E1714" s="3">
        <v>277</v>
      </c>
      <c r="F1714" s="4">
        <v>1.0804899999999999E-79</v>
      </c>
      <c r="G1714" s="3">
        <v>243.42599999999999</v>
      </c>
      <c r="H1714" s="3" t="s">
        <v>485</v>
      </c>
      <c r="I1714" s="3" t="s">
        <v>486</v>
      </c>
      <c r="J1714" s="3" t="s">
        <v>16</v>
      </c>
      <c r="K1714" s="3" t="s">
        <v>487</v>
      </c>
      <c r="L1714" s="3" t="s">
        <v>488</v>
      </c>
    </row>
    <row r="1715" spans="1:12" x14ac:dyDescent="0.3">
      <c r="A1715" s="3" t="s">
        <v>9457</v>
      </c>
      <c r="B1715" s="3" t="s">
        <v>13</v>
      </c>
      <c r="C1715" s="3">
        <v>223577</v>
      </c>
      <c r="D1715" s="3">
        <v>81</v>
      </c>
      <c r="E1715" s="3">
        <v>254</v>
      </c>
      <c r="F1715" s="4">
        <v>2.6488500000000001E-42</v>
      </c>
      <c r="G1715" s="3">
        <v>142.79300000000001</v>
      </c>
      <c r="H1715" s="3" t="s">
        <v>563</v>
      </c>
      <c r="I1715" s="3" t="s">
        <v>564</v>
      </c>
      <c r="J1715" s="3" t="s">
        <v>16</v>
      </c>
      <c r="K1715" s="3" t="s">
        <v>123</v>
      </c>
      <c r="L1715" s="3" t="s">
        <v>565</v>
      </c>
    </row>
    <row r="1716" spans="1:12" x14ac:dyDescent="0.3">
      <c r="A1716" s="3" t="s">
        <v>9458</v>
      </c>
      <c r="B1716" s="3" t="s">
        <v>13</v>
      </c>
      <c r="C1716" s="3">
        <v>224336</v>
      </c>
      <c r="D1716" s="3">
        <v>29</v>
      </c>
      <c r="E1716" s="3">
        <v>218</v>
      </c>
      <c r="F1716" s="4">
        <v>6.1121799999999995E-26</v>
      </c>
      <c r="G1716" s="3">
        <v>100.21</v>
      </c>
      <c r="H1716" s="3" t="s">
        <v>277</v>
      </c>
      <c r="I1716" s="3" t="s">
        <v>278</v>
      </c>
      <c r="J1716" s="3" t="s">
        <v>16</v>
      </c>
      <c r="K1716" s="3" t="s">
        <v>279</v>
      </c>
      <c r="L1716" s="3" t="s">
        <v>280</v>
      </c>
    </row>
    <row r="1717" spans="1:12" x14ac:dyDescent="0.3">
      <c r="A1717" s="3" t="s">
        <v>9459</v>
      </c>
      <c r="B1717" s="3" t="s">
        <v>13</v>
      </c>
      <c r="C1717" s="3">
        <v>223640</v>
      </c>
      <c r="D1717" s="3">
        <v>48</v>
      </c>
      <c r="E1717" s="3">
        <v>287</v>
      </c>
      <c r="F1717" s="4">
        <v>1.21453E-91</v>
      </c>
      <c r="G1717" s="3">
        <v>272.238</v>
      </c>
      <c r="H1717" s="3" t="s">
        <v>4090</v>
      </c>
      <c r="I1717" s="3" t="s">
        <v>4091</v>
      </c>
      <c r="J1717" s="3" t="s">
        <v>16</v>
      </c>
      <c r="K1717" s="3" t="s">
        <v>4092</v>
      </c>
      <c r="L1717" s="3" t="s">
        <v>4093</v>
      </c>
    </row>
    <row r="1718" spans="1:12" x14ac:dyDescent="0.3">
      <c r="A1718" s="3" t="s">
        <v>9460</v>
      </c>
      <c r="B1718" s="3" t="s">
        <v>13</v>
      </c>
      <c r="C1718" s="3">
        <v>223407</v>
      </c>
      <c r="D1718" s="3">
        <v>14</v>
      </c>
      <c r="E1718" s="3">
        <v>282</v>
      </c>
      <c r="F1718" s="4">
        <v>8.0930100000000005E-39</v>
      </c>
      <c r="G1718" s="3">
        <v>137.96</v>
      </c>
      <c r="H1718" s="3" t="s">
        <v>5043</v>
      </c>
      <c r="I1718" s="3" t="s">
        <v>5044</v>
      </c>
      <c r="J1718" s="3" t="s">
        <v>16</v>
      </c>
      <c r="K1718" s="3" t="s">
        <v>5045</v>
      </c>
      <c r="L1718" s="3" t="s">
        <v>5046</v>
      </c>
    </row>
    <row r="1719" spans="1:12" x14ac:dyDescent="0.3">
      <c r="A1719" s="3" t="s">
        <v>9461</v>
      </c>
      <c r="B1719" s="3" t="s">
        <v>13</v>
      </c>
      <c r="C1719" s="3">
        <v>224235</v>
      </c>
      <c r="D1719" s="3">
        <v>1</v>
      </c>
      <c r="E1719" s="3">
        <v>327</v>
      </c>
      <c r="F1719" s="4">
        <v>9.6918500000000005E-76</v>
      </c>
      <c r="G1719" s="3">
        <v>236.93600000000001</v>
      </c>
      <c r="H1719" s="3" t="s">
        <v>585</v>
      </c>
      <c r="I1719" s="3" t="s">
        <v>586</v>
      </c>
      <c r="J1719" s="3" t="s">
        <v>16</v>
      </c>
      <c r="K1719" s="3" t="s">
        <v>587</v>
      </c>
      <c r="L1719" s="3" t="s">
        <v>588</v>
      </c>
    </row>
    <row r="1720" spans="1:12" x14ac:dyDescent="0.3">
      <c r="A1720" s="3" t="s">
        <v>9462</v>
      </c>
      <c r="B1720" s="3" t="s">
        <v>13</v>
      </c>
      <c r="C1720" s="3">
        <v>224265</v>
      </c>
      <c r="D1720" s="3">
        <v>2</v>
      </c>
      <c r="E1720" s="3">
        <v>230</v>
      </c>
      <c r="F1720" s="4">
        <v>3.2842299999999998E-72</v>
      </c>
      <c r="G1720" s="3">
        <v>219.36500000000001</v>
      </c>
      <c r="H1720" s="3" t="s">
        <v>4593</v>
      </c>
      <c r="I1720" s="3" t="s">
        <v>4594</v>
      </c>
      <c r="J1720" s="3" t="s">
        <v>16</v>
      </c>
      <c r="K1720" s="3" t="s">
        <v>4595</v>
      </c>
      <c r="L1720" s="3" t="s">
        <v>4596</v>
      </c>
    </row>
    <row r="1721" spans="1:12" x14ac:dyDescent="0.3">
      <c r="A1721" s="3" t="s">
        <v>9463</v>
      </c>
      <c r="B1721" s="3" t="s">
        <v>13</v>
      </c>
      <c r="C1721" s="3">
        <v>224326</v>
      </c>
      <c r="D1721" s="3">
        <v>8</v>
      </c>
      <c r="E1721" s="3">
        <v>281</v>
      </c>
      <c r="F1721" s="4">
        <v>2.4261800000000002E-56</v>
      </c>
      <c r="G1721" s="3">
        <v>182.62</v>
      </c>
      <c r="H1721" s="3" t="s">
        <v>3262</v>
      </c>
      <c r="I1721" s="3" t="s">
        <v>3263</v>
      </c>
      <c r="J1721" s="3" t="s">
        <v>16</v>
      </c>
      <c r="K1721" s="3" t="s">
        <v>200</v>
      </c>
      <c r="L1721" s="3" t="s">
        <v>3264</v>
      </c>
    </row>
    <row r="1722" spans="1:12" x14ac:dyDescent="0.3">
      <c r="A1722" s="3" t="s">
        <v>9464</v>
      </c>
      <c r="B1722" s="3" t="s">
        <v>13</v>
      </c>
      <c r="C1722" s="3">
        <v>223156</v>
      </c>
      <c r="D1722" s="3">
        <v>1</v>
      </c>
      <c r="E1722" s="3">
        <v>312</v>
      </c>
      <c r="F1722" s="4">
        <v>5.8405900000000001E-151</v>
      </c>
      <c r="G1722" s="3">
        <v>426.61599999999999</v>
      </c>
      <c r="H1722" s="3" t="s">
        <v>5507</v>
      </c>
      <c r="I1722" s="3" t="s">
        <v>5508</v>
      </c>
      <c r="J1722" s="3" t="s">
        <v>16</v>
      </c>
      <c r="K1722" s="3" t="s">
        <v>5509</v>
      </c>
      <c r="L1722" s="3" t="s">
        <v>5510</v>
      </c>
    </row>
    <row r="1723" spans="1:12" x14ac:dyDescent="0.3">
      <c r="A1723" s="3" t="s">
        <v>9465</v>
      </c>
      <c r="B1723" s="3" t="s">
        <v>13</v>
      </c>
      <c r="C1723" s="3">
        <v>225127</v>
      </c>
      <c r="D1723" s="3">
        <v>71</v>
      </c>
      <c r="E1723" s="3">
        <v>678</v>
      </c>
      <c r="F1723" s="3">
        <v>0</v>
      </c>
      <c r="G1723" s="3">
        <v>658.51800000000003</v>
      </c>
      <c r="H1723" s="3" t="s">
        <v>2947</v>
      </c>
      <c r="I1723" s="3" t="s">
        <v>2948</v>
      </c>
      <c r="J1723" s="3" t="s">
        <v>16</v>
      </c>
      <c r="K1723" s="3" t="s">
        <v>236</v>
      </c>
      <c r="L1723" s="3" t="s">
        <v>2949</v>
      </c>
    </row>
    <row r="1724" spans="1:12" x14ac:dyDescent="0.3">
      <c r="A1724" s="3" t="s">
        <v>9466</v>
      </c>
      <c r="B1724" s="3" t="s">
        <v>13</v>
      </c>
      <c r="C1724" s="3">
        <v>224214</v>
      </c>
      <c r="D1724" s="3">
        <v>15</v>
      </c>
      <c r="E1724" s="3">
        <v>291</v>
      </c>
      <c r="F1724" s="4">
        <v>1.26705E-44</v>
      </c>
      <c r="G1724" s="3">
        <v>154.00700000000001</v>
      </c>
      <c r="H1724" s="3" t="s">
        <v>4060</v>
      </c>
      <c r="I1724" s="3" t="s">
        <v>4061</v>
      </c>
      <c r="J1724" s="3" t="s">
        <v>16</v>
      </c>
      <c r="K1724" s="3" t="s">
        <v>4062</v>
      </c>
      <c r="L1724" s="3" t="s">
        <v>4063</v>
      </c>
    </row>
    <row r="1725" spans="1:12" x14ac:dyDescent="0.3">
      <c r="A1725" s="3" t="s">
        <v>9467</v>
      </c>
      <c r="B1725" s="3" t="s">
        <v>25</v>
      </c>
      <c r="C1725" s="3">
        <v>224600</v>
      </c>
      <c r="D1725" s="3">
        <v>41</v>
      </c>
      <c r="E1725" s="3">
        <v>342</v>
      </c>
      <c r="F1725" s="4">
        <v>7.0566800000000005E-58</v>
      </c>
      <c r="G1725" s="3">
        <v>196.053</v>
      </c>
      <c r="H1725" s="3" t="s">
        <v>340</v>
      </c>
      <c r="I1725" s="3" t="s">
        <v>2509</v>
      </c>
      <c r="J1725" s="3" t="s">
        <v>113</v>
      </c>
      <c r="K1725" s="3" t="s">
        <v>16</v>
      </c>
      <c r="L1725" s="3" t="s">
        <v>341</v>
      </c>
    </row>
    <row r="1726" spans="1:12" x14ac:dyDescent="0.3">
      <c r="A1726" s="3" t="s">
        <v>9468</v>
      </c>
      <c r="B1726" s="3" t="s">
        <v>13</v>
      </c>
      <c r="C1726" s="3">
        <v>223895</v>
      </c>
      <c r="D1726" s="3">
        <v>5</v>
      </c>
      <c r="E1726" s="3">
        <v>261</v>
      </c>
      <c r="F1726" s="4">
        <v>8.1516900000000003E-116</v>
      </c>
      <c r="G1726" s="3">
        <v>334.61799999999999</v>
      </c>
      <c r="H1726" s="3" t="s">
        <v>3482</v>
      </c>
      <c r="I1726" s="3" t="s">
        <v>3483</v>
      </c>
      <c r="J1726" s="3" t="s">
        <v>16</v>
      </c>
      <c r="K1726" s="3" t="s">
        <v>915</v>
      </c>
      <c r="L1726" s="3" t="s">
        <v>3484</v>
      </c>
    </row>
    <row r="1727" spans="1:12" x14ac:dyDescent="0.3">
      <c r="A1727" s="3" t="s">
        <v>9469</v>
      </c>
      <c r="B1727" s="3" t="s">
        <v>25</v>
      </c>
      <c r="C1727" s="3">
        <v>413100</v>
      </c>
      <c r="D1727" s="3">
        <v>1</v>
      </c>
      <c r="E1727" s="3">
        <v>74</v>
      </c>
      <c r="F1727" s="4">
        <v>1.9068200000000002E-17</v>
      </c>
      <c r="G1727" s="3">
        <v>70.221999999999994</v>
      </c>
      <c r="H1727" s="3" t="s">
        <v>7187</v>
      </c>
      <c r="I1727" s="3" t="s">
        <v>7631</v>
      </c>
      <c r="J1727" s="3" t="s">
        <v>113</v>
      </c>
      <c r="K1727" s="3" t="s">
        <v>16</v>
      </c>
      <c r="L1727" s="3" t="s">
        <v>7188</v>
      </c>
    </row>
    <row r="1728" spans="1:12" x14ac:dyDescent="0.3">
      <c r="A1728" s="3" t="s">
        <v>9470</v>
      </c>
      <c r="B1728" s="3" t="s">
        <v>13</v>
      </c>
      <c r="C1728" s="3">
        <v>223818</v>
      </c>
      <c r="D1728" s="3">
        <v>49</v>
      </c>
      <c r="E1728" s="3">
        <v>572</v>
      </c>
      <c r="F1728" s="4">
        <v>2.6233199999999999E-48</v>
      </c>
      <c r="G1728" s="3">
        <v>176.67500000000001</v>
      </c>
      <c r="H1728" s="3" t="s">
        <v>1629</v>
      </c>
      <c r="I1728" s="3" t="s">
        <v>1630</v>
      </c>
      <c r="J1728" s="3" t="s">
        <v>16</v>
      </c>
      <c r="K1728" s="3" t="s">
        <v>1631</v>
      </c>
      <c r="L1728" s="3" t="s">
        <v>1632</v>
      </c>
    </row>
    <row r="1729" spans="1:12" x14ac:dyDescent="0.3">
      <c r="A1729" s="3" t="s">
        <v>9471</v>
      </c>
      <c r="B1729" s="3" t="s">
        <v>13</v>
      </c>
      <c r="C1729" s="3">
        <v>226677</v>
      </c>
      <c r="D1729" s="3">
        <v>1</v>
      </c>
      <c r="E1729" s="3">
        <v>77</v>
      </c>
      <c r="F1729" s="4">
        <v>6.0863500000000001E-28</v>
      </c>
      <c r="G1729" s="3">
        <v>95.918899999999994</v>
      </c>
      <c r="H1729" s="3" t="s">
        <v>4164</v>
      </c>
      <c r="I1729" s="3" t="s">
        <v>4165</v>
      </c>
      <c r="J1729" s="3" t="s">
        <v>16</v>
      </c>
      <c r="K1729" s="3" t="s">
        <v>4166</v>
      </c>
      <c r="L1729" s="3" t="s">
        <v>4167</v>
      </c>
    </row>
    <row r="1730" spans="1:12" x14ac:dyDescent="0.3">
      <c r="A1730" s="3" t="s">
        <v>9472</v>
      </c>
      <c r="B1730" s="3" t="s">
        <v>13</v>
      </c>
      <c r="C1730" s="3">
        <v>224636</v>
      </c>
      <c r="D1730" s="3">
        <v>2</v>
      </c>
      <c r="E1730" s="3">
        <v>75</v>
      </c>
      <c r="F1730" s="4">
        <v>1.9308699999999999E-14</v>
      </c>
      <c r="G1730" s="3">
        <v>61.566099999999999</v>
      </c>
      <c r="H1730" s="3" t="s">
        <v>2569</v>
      </c>
      <c r="I1730" s="3" t="s">
        <v>2570</v>
      </c>
      <c r="J1730" s="3" t="s">
        <v>16</v>
      </c>
      <c r="K1730" s="3" t="s">
        <v>2571</v>
      </c>
      <c r="L1730" s="3" t="s">
        <v>2572</v>
      </c>
    </row>
    <row r="1731" spans="1:12" x14ac:dyDescent="0.3">
      <c r="A1731" s="3" t="s">
        <v>9473</v>
      </c>
      <c r="B1731" s="3" t="s">
        <v>13</v>
      </c>
      <c r="C1731" s="3">
        <v>224304</v>
      </c>
      <c r="D1731" s="3">
        <v>1</v>
      </c>
      <c r="E1731" s="3">
        <v>178</v>
      </c>
      <c r="F1731" s="4">
        <v>4.1763000000000001E-54</v>
      </c>
      <c r="G1731" s="3">
        <v>170.20500000000001</v>
      </c>
      <c r="H1731" s="3" t="s">
        <v>2544</v>
      </c>
      <c r="I1731" s="3" t="s">
        <v>2545</v>
      </c>
      <c r="J1731" s="3" t="s">
        <v>16</v>
      </c>
      <c r="K1731" s="3" t="s">
        <v>2546</v>
      </c>
      <c r="L1731" s="3" t="s">
        <v>2547</v>
      </c>
    </row>
    <row r="1732" spans="1:12" x14ac:dyDescent="0.3">
      <c r="A1732" s="3" t="s">
        <v>9474</v>
      </c>
      <c r="B1732" s="3" t="s">
        <v>13</v>
      </c>
      <c r="C1732" s="3">
        <v>223212</v>
      </c>
      <c r="D1732" s="3">
        <v>6</v>
      </c>
      <c r="E1732" s="3">
        <v>251</v>
      </c>
      <c r="F1732" s="4">
        <v>1.00374E-105</v>
      </c>
      <c r="G1732" s="3">
        <v>306.44099999999997</v>
      </c>
      <c r="H1732" s="3" t="s">
        <v>2161</v>
      </c>
      <c r="I1732" s="3" t="s">
        <v>2162</v>
      </c>
      <c r="J1732" s="3" t="s">
        <v>16</v>
      </c>
      <c r="K1732" s="3" t="s">
        <v>825</v>
      </c>
      <c r="L1732" s="3" t="s">
        <v>2163</v>
      </c>
    </row>
    <row r="1733" spans="1:12" x14ac:dyDescent="0.3">
      <c r="A1733" s="3" t="s">
        <v>9475</v>
      </c>
      <c r="B1733" s="3" t="s">
        <v>25</v>
      </c>
      <c r="C1733" s="3">
        <v>226280</v>
      </c>
      <c r="D1733" s="3">
        <v>55</v>
      </c>
      <c r="E1733" s="3">
        <v>261</v>
      </c>
      <c r="F1733" s="4">
        <v>6.1762000000000002E-45</v>
      </c>
      <c r="G1733" s="3">
        <v>152.20400000000001</v>
      </c>
      <c r="H1733" s="3" t="s">
        <v>1975</v>
      </c>
      <c r="I1733" s="3" t="s">
        <v>1976</v>
      </c>
      <c r="J1733" s="3" t="s">
        <v>99</v>
      </c>
      <c r="K1733" s="3" t="s">
        <v>16</v>
      </c>
      <c r="L1733" s="3" t="s">
        <v>1977</v>
      </c>
    </row>
    <row r="1734" spans="1:12" x14ac:dyDescent="0.3">
      <c r="A1734" s="3" t="s">
        <v>9476</v>
      </c>
      <c r="B1734" s="3" t="s">
        <v>13</v>
      </c>
      <c r="C1734" s="3">
        <v>225411</v>
      </c>
      <c r="D1734" s="3">
        <v>5</v>
      </c>
      <c r="E1734" s="3">
        <v>333</v>
      </c>
      <c r="F1734" s="4">
        <v>1.22189E-73</v>
      </c>
      <c r="G1734" s="3">
        <v>230.577</v>
      </c>
      <c r="H1734" s="3" t="s">
        <v>2774</v>
      </c>
      <c r="I1734" s="3" t="s">
        <v>2775</v>
      </c>
      <c r="J1734" s="3" t="s">
        <v>16</v>
      </c>
      <c r="K1734" s="3" t="s">
        <v>2776</v>
      </c>
      <c r="L1734" s="3" t="s">
        <v>2777</v>
      </c>
    </row>
    <row r="1735" spans="1:12" x14ac:dyDescent="0.3">
      <c r="A1735" s="3" t="s">
        <v>9477</v>
      </c>
      <c r="B1735" s="3" t="s">
        <v>13</v>
      </c>
      <c r="C1735" s="3">
        <v>224094</v>
      </c>
      <c r="D1735" s="3">
        <v>21</v>
      </c>
      <c r="E1735" s="3">
        <v>239</v>
      </c>
      <c r="F1735" s="4">
        <v>2.8349600000000003E-60</v>
      </c>
      <c r="G1735" s="3">
        <v>192.476</v>
      </c>
      <c r="H1735" s="3" t="s">
        <v>88</v>
      </c>
      <c r="I1735" s="3" t="s">
        <v>89</v>
      </c>
      <c r="J1735" s="3" t="s">
        <v>16</v>
      </c>
      <c r="K1735" s="3" t="s">
        <v>90</v>
      </c>
      <c r="L1735" s="3" t="s">
        <v>86</v>
      </c>
    </row>
    <row r="1736" spans="1:12" x14ac:dyDescent="0.3">
      <c r="A1736" s="3" t="s">
        <v>9478</v>
      </c>
      <c r="B1736" s="3" t="s">
        <v>25</v>
      </c>
      <c r="C1736" s="3">
        <v>224108</v>
      </c>
      <c r="D1736" s="3">
        <v>8</v>
      </c>
      <c r="E1736" s="3">
        <v>222</v>
      </c>
      <c r="F1736" s="4">
        <v>6.9209400000000001E-68</v>
      </c>
      <c r="G1736" s="3">
        <v>209.02099999999999</v>
      </c>
      <c r="H1736" s="3" t="s">
        <v>1237</v>
      </c>
      <c r="I1736" s="3" t="s">
        <v>9479</v>
      </c>
      <c r="J1736" s="3" t="s">
        <v>16</v>
      </c>
      <c r="K1736" s="3" t="s">
        <v>16</v>
      </c>
      <c r="L1736" s="3" t="s">
        <v>1238</v>
      </c>
    </row>
    <row r="1737" spans="1:12" x14ac:dyDescent="0.3">
      <c r="A1737" s="3" t="s">
        <v>9480</v>
      </c>
      <c r="B1737" s="3" t="s">
        <v>13</v>
      </c>
      <c r="C1737" s="3">
        <v>224840</v>
      </c>
      <c r="D1737" s="3">
        <v>4</v>
      </c>
      <c r="E1737" s="3">
        <v>381</v>
      </c>
      <c r="F1737" s="4">
        <v>4.9208200000000003E-177</v>
      </c>
      <c r="G1737" s="3">
        <v>497.14699999999999</v>
      </c>
      <c r="H1737" s="3" t="s">
        <v>3000</v>
      </c>
      <c r="I1737" s="3" t="s">
        <v>3001</v>
      </c>
      <c r="J1737" s="3" t="s">
        <v>16</v>
      </c>
      <c r="K1737" s="3" t="s">
        <v>2991</v>
      </c>
      <c r="L1737" s="3" t="s">
        <v>3002</v>
      </c>
    </row>
    <row r="1738" spans="1:12" x14ac:dyDescent="0.3">
      <c r="A1738" s="3" t="s">
        <v>9481</v>
      </c>
      <c r="B1738" s="3" t="s">
        <v>13</v>
      </c>
      <c r="C1738" s="3">
        <v>224392</v>
      </c>
      <c r="D1738" s="3">
        <v>8</v>
      </c>
      <c r="E1738" s="3">
        <v>260</v>
      </c>
      <c r="F1738" s="4">
        <v>1.23336E-54</v>
      </c>
      <c r="G1738" s="3">
        <v>176.232</v>
      </c>
      <c r="H1738" s="3" t="s">
        <v>5874</v>
      </c>
      <c r="I1738" s="3" t="s">
        <v>5875</v>
      </c>
      <c r="J1738" s="3" t="s">
        <v>16</v>
      </c>
      <c r="K1738" s="3" t="s">
        <v>5876</v>
      </c>
      <c r="L1738" s="3" t="s">
        <v>5877</v>
      </c>
    </row>
    <row r="1739" spans="1:12" x14ac:dyDescent="0.3">
      <c r="A1739" s="3" t="s">
        <v>9482</v>
      </c>
      <c r="B1739" s="3" t="s">
        <v>13</v>
      </c>
      <c r="C1739" s="3">
        <v>223644</v>
      </c>
      <c r="D1739" s="3">
        <v>1</v>
      </c>
      <c r="E1739" s="3">
        <v>212</v>
      </c>
      <c r="F1739" s="4">
        <v>1.05963E-90</v>
      </c>
      <c r="G1739" s="3">
        <v>267.19499999999999</v>
      </c>
      <c r="H1739" s="3" t="s">
        <v>894</v>
      </c>
      <c r="I1739" s="3" t="s">
        <v>895</v>
      </c>
      <c r="J1739" s="3" t="s">
        <v>16</v>
      </c>
      <c r="K1739" s="3" t="s">
        <v>896</v>
      </c>
      <c r="L1739" s="3" t="s">
        <v>897</v>
      </c>
    </row>
    <row r="1740" spans="1:12" x14ac:dyDescent="0.3">
      <c r="A1740" s="3" t="s">
        <v>9483</v>
      </c>
      <c r="B1740" s="3" t="s">
        <v>13</v>
      </c>
      <c r="C1740" s="3">
        <v>223999</v>
      </c>
      <c r="D1740" s="3">
        <v>8</v>
      </c>
      <c r="E1740" s="3">
        <v>309</v>
      </c>
      <c r="F1740" s="4">
        <v>9.5324300000000005E-27</v>
      </c>
      <c r="G1740" s="3">
        <v>106.333</v>
      </c>
      <c r="H1740" s="3" t="s">
        <v>2760</v>
      </c>
      <c r="I1740" s="3" t="s">
        <v>2761</v>
      </c>
      <c r="J1740" s="3" t="s">
        <v>16</v>
      </c>
      <c r="K1740" s="3" t="s">
        <v>2762</v>
      </c>
      <c r="L1740" s="3" t="s">
        <v>2763</v>
      </c>
    </row>
    <row r="1741" spans="1:12" x14ac:dyDescent="0.3">
      <c r="A1741" s="3" t="s">
        <v>9484</v>
      </c>
      <c r="B1741" s="3" t="s">
        <v>13</v>
      </c>
      <c r="C1741" s="3">
        <v>223139</v>
      </c>
      <c r="D1741" s="3">
        <v>14</v>
      </c>
      <c r="E1741" s="3">
        <v>271</v>
      </c>
      <c r="F1741" s="4">
        <v>4.38203E-59</v>
      </c>
      <c r="G1741" s="3">
        <v>189.06299999999999</v>
      </c>
      <c r="H1741" s="3" t="s">
        <v>4960</v>
      </c>
      <c r="I1741" s="3" t="s">
        <v>4961</v>
      </c>
      <c r="J1741" s="3" t="s">
        <v>16</v>
      </c>
      <c r="K1741" s="3" t="s">
        <v>4962</v>
      </c>
      <c r="L1741" s="3" t="s">
        <v>4963</v>
      </c>
    </row>
    <row r="1742" spans="1:12" x14ac:dyDescent="0.3">
      <c r="A1742" s="3" t="s">
        <v>9485</v>
      </c>
      <c r="B1742" s="3" t="s">
        <v>25</v>
      </c>
      <c r="C1742" s="3">
        <v>419678</v>
      </c>
      <c r="D1742" s="3">
        <v>1</v>
      </c>
      <c r="E1742" s="3">
        <v>166</v>
      </c>
      <c r="F1742" s="4">
        <v>4.7515299999999997E-59</v>
      </c>
      <c r="G1742" s="3">
        <v>189.441</v>
      </c>
      <c r="H1742" s="3" t="s">
        <v>2903</v>
      </c>
      <c r="I1742" s="3" t="s">
        <v>2904</v>
      </c>
      <c r="J1742" s="3" t="s">
        <v>99</v>
      </c>
      <c r="K1742" s="3" t="s">
        <v>16</v>
      </c>
      <c r="L1742" s="3" t="s">
        <v>2905</v>
      </c>
    </row>
    <row r="1743" spans="1:12" x14ac:dyDescent="0.3">
      <c r="A1743" s="3" t="s">
        <v>9486</v>
      </c>
      <c r="B1743" s="3" t="s">
        <v>25</v>
      </c>
      <c r="C1743" s="3">
        <v>224600</v>
      </c>
      <c r="D1743" s="3">
        <v>44</v>
      </c>
      <c r="E1743" s="3">
        <v>372</v>
      </c>
      <c r="F1743" s="4">
        <v>2.2234799999999998E-53</v>
      </c>
      <c r="G1743" s="3">
        <v>183.727</v>
      </c>
      <c r="H1743" s="3" t="s">
        <v>340</v>
      </c>
      <c r="I1743" s="3" t="s">
        <v>2509</v>
      </c>
      <c r="J1743" s="3" t="s">
        <v>16</v>
      </c>
      <c r="K1743" s="3" t="s">
        <v>16</v>
      </c>
      <c r="L1743" s="3" t="s">
        <v>341</v>
      </c>
    </row>
    <row r="1744" spans="1:12" x14ac:dyDescent="0.3">
      <c r="A1744" s="3" t="s">
        <v>9487</v>
      </c>
      <c r="B1744" s="3" t="s">
        <v>13</v>
      </c>
      <c r="C1744" s="3">
        <v>223188</v>
      </c>
      <c r="D1744" s="3">
        <v>44</v>
      </c>
      <c r="E1744" s="3">
        <v>182</v>
      </c>
      <c r="F1744" s="4">
        <v>1.9329E-39</v>
      </c>
      <c r="G1744" s="3">
        <v>133.08799999999999</v>
      </c>
      <c r="H1744" s="3" t="s">
        <v>1635</v>
      </c>
      <c r="I1744" s="3" t="s">
        <v>1636</v>
      </c>
      <c r="J1744" s="3" t="s">
        <v>99</v>
      </c>
      <c r="K1744" s="3" t="s">
        <v>1637</v>
      </c>
      <c r="L1744" s="3" t="s">
        <v>1638</v>
      </c>
    </row>
    <row r="1745" spans="1:12" x14ac:dyDescent="0.3">
      <c r="A1745" s="3" t="s">
        <v>9488</v>
      </c>
      <c r="B1745" s="3" t="s">
        <v>25</v>
      </c>
      <c r="C1745" s="3">
        <v>227919</v>
      </c>
      <c r="D1745" s="3">
        <v>54</v>
      </c>
      <c r="E1745" s="3">
        <v>116</v>
      </c>
      <c r="F1745" s="4">
        <v>1.10828E-7</v>
      </c>
      <c r="G1745" s="3">
        <v>52.520699999999998</v>
      </c>
      <c r="H1745" s="3" t="s">
        <v>1156</v>
      </c>
      <c r="I1745" s="3" t="s">
        <v>1157</v>
      </c>
      <c r="J1745" s="3" t="s">
        <v>113</v>
      </c>
      <c r="K1745" s="3" t="s">
        <v>16</v>
      </c>
      <c r="L1745" s="3" t="s">
        <v>1158</v>
      </c>
    </row>
    <row r="1746" spans="1:12" x14ac:dyDescent="0.3">
      <c r="A1746" s="3" t="s">
        <v>9489</v>
      </c>
      <c r="B1746" s="3" t="s">
        <v>25</v>
      </c>
      <c r="C1746" s="3">
        <v>419678</v>
      </c>
      <c r="D1746" s="3">
        <v>1</v>
      </c>
      <c r="E1746" s="3">
        <v>166</v>
      </c>
      <c r="F1746" s="4">
        <v>7.7774E-59</v>
      </c>
      <c r="G1746" s="3">
        <v>188.67</v>
      </c>
      <c r="H1746" s="3" t="s">
        <v>2903</v>
      </c>
      <c r="I1746" s="3" t="s">
        <v>2904</v>
      </c>
      <c r="J1746" s="3" t="s">
        <v>99</v>
      </c>
      <c r="K1746" s="3" t="s">
        <v>16</v>
      </c>
      <c r="L1746" s="3" t="s">
        <v>2905</v>
      </c>
    </row>
    <row r="1747" spans="1:12" x14ac:dyDescent="0.3">
      <c r="A1747" s="3" t="s">
        <v>9490</v>
      </c>
      <c r="B1747" s="3" t="s">
        <v>25</v>
      </c>
      <c r="C1747" s="3">
        <v>419669</v>
      </c>
      <c r="D1747" s="3">
        <v>5</v>
      </c>
      <c r="E1747" s="3">
        <v>120</v>
      </c>
      <c r="F1747" s="4">
        <v>2.1469700000000001E-34</v>
      </c>
      <c r="G1747" s="3">
        <v>115.89100000000001</v>
      </c>
      <c r="H1747" s="3" t="s">
        <v>193</v>
      </c>
      <c r="I1747" s="3" t="s">
        <v>5948</v>
      </c>
      <c r="J1747" s="3" t="s">
        <v>16</v>
      </c>
      <c r="K1747" s="3" t="s">
        <v>16</v>
      </c>
      <c r="L1747" s="3" t="s">
        <v>5949</v>
      </c>
    </row>
    <row r="1748" spans="1:12" x14ac:dyDescent="0.3">
      <c r="A1748" s="3" t="s">
        <v>9491</v>
      </c>
      <c r="B1748" s="3" t="s">
        <v>13</v>
      </c>
      <c r="C1748" s="3">
        <v>224639</v>
      </c>
      <c r="D1748" s="3">
        <v>2</v>
      </c>
      <c r="E1748" s="3">
        <v>115</v>
      </c>
      <c r="F1748" s="4">
        <v>1.4249199999999999E-35</v>
      </c>
      <c r="G1748" s="3">
        <v>118.133</v>
      </c>
      <c r="H1748" s="3" t="s">
        <v>3447</v>
      </c>
      <c r="I1748" s="3" t="s">
        <v>3448</v>
      </c>
      <c r="J1748" s="3" t="s">
        <v>16</v>
      </c>
      <c r="K1748" s="3" t="s">
        <v>1586</v>
      </c>
      <c r="L1748" s="3" t="s">
        <v>1588</v>
      </c>
    </row>
    <row r="1749" spans="1:12" x14ac:dyDescent="0.3">
      <c r="A1749" s="3" t="s">
        <v>9492</v>
      </c>
      <c r="B1749" s="3" t="s">
        <v>25</v>
      </c>
      <c r="C1749" s="3">
        <v>416314</v>
      </c>
      <c r="D1749" s="3">
        <v>37</v>
      </c>
      <c r="E1749" s="3">
        <v>226</v>
      </c>
      <c r="F1749" s="4">
        <v>1.84067E-40</v>
      </c>
      <c r="G1749" s="3">
        <v>137.19399999999999</v>
      </c>
      <c r="H1749" s="3" t="s">
        <v>3738</v>
      </c>
      <c r="I1749" s="3" t="s">
        <v>3739</v>
      </c>
      <c r="J1749" s="3" t="s">
        <v>16</v>
      </c>
      <c r="K1749" s="3" t="s">
        <v>16</v>
      </c>
      <c r="L1749" s="3" t="s">
        <v>3740</v>
      </c>
    </row>
    <row r="1750" spans="1:12" x14ac:dyDescent="0.3">
      <c r="A1750" s="3" t="s">
        <v>9493</v>
      </c>
      <c r="B1750" s="3" t="s">
        <v>13</v>
      </c>
      <c r="C1750" s="3">
        <v>223157</v>
      </c>
      <c r="D1750" s="3">
        <v>9</v>
      </c>
      <c r="E1750" s="3">
        <v>348</v>
      </c>
      <c r="F1750" s="4">
        <v>1.52148E-90</v>
      </c>
      <c r="G1750" s="3">
        <v>274.96100000000001</v>
      </c>
      <c r="H1750" s="3" t="s">
        <v>9494</v>
      </c>
      <c r="I1750" s="3" t="s">
        <v>9495</v>
      </c>
      <c r="J1750" s="3" t="s">
        <v>16</v>
      </c>
      <c r="K1750" s="3" t="s">
        <v>297</v>
      </c>
      <c r="L1750" s="3" t="s">
        <v>9496</v>
      </c>
    </row>
    <row r="1751" spans="1:12" x14ac:dyDescent="0.3">
      <c r="A1751" s="3" t="s">
        <v>9497</v>
      </c>
      <c r="B1751" s="3" t="s">
        <v>25</v>
      </c>
      <c r="C1751" s="3">
        <v>412374</v>
      </c>
      <c r="D1751" s="3">
        <v>47</v>
      </c>
      <c r="E1751" s="3">
        <v>223</v>
      </c>
      <c r="F1751" s="4">
        <v>1.22607E-8</v>
      </c>
      <c r="G1751" s="3">
        <v>53.097900000000003</v>
      </c>
      <c r="H1751" s="3" t="s">
        <v>3362</v>
      </c>
      <c r="I1751" s="3" t="s">
        <v>3363</v>
      </c>
      <c r="J1751" s="3" t="s">
        <v>16</v>
      </c>
      <c r="K1751" s="3" t="s">
        <v>16</v>
      </c>
      <c r="L1751" s="3" t="s">
        <v>3364</v>
      </c>
    </row>
    <row r="1752" spans="1:12" x14ac:dyDescent="0.3">
      <c r="A1752" s="3" t="s">
        <v>9498</v>
      </c>
      <c r="B1752" s="3" t="s">
        <v>13</v>
      </c>
      <c r="C1752" s="3">
        <v>223798</v>
      </c>
      <c r="D1752" s="3">
        <v>62</v>
      </c>
      <c r="E1752" s="3">
        <v>242</v>
      </c>
      <c r="F1752" s="4">
        <v>3.2568699999999998E-23</v>
      </c>
      <c r="G1752" s="3">
        <v>95.455500000000001</v>
      </c>
      <c r="H1752" s="3" t="s">
        <v>4370</v>
      </c>
      <c r="I1752" s="3" t="s">
        <v>4371</v>
      </c>
      <c r="J1752" s="3" t="s">
        <v>113</v>
      </c>
      <c r="K1752" s="3" t="s">
        <v>4372</v>
      </c>
      <c r="L1752" s="3" t="s">
        <v>4373</v>
      </c>
    </row>
    <row r="1753" spans="1:12" x14ac:dyDescent="0.3">
      <c r="A1753" s="3" t="s">
        <v>9499</v>
      </c>
      <c r="B1753" s="3" t="s">
        <v>25</v>
      </c>
      <c r="C1753" s="3">
        <v>419688</v>
      </c>
      <c r="D1753" s="3">
        <v>26</v>
      </c>
      <c r="E1753" s="3">
        <v>89</v>
      </c>
      <c r="F1753" s="4">
        <v>2.1942000000000001E-5</v>
      </c>
      <c r="G1753" s="3">
        <v>40.748899999999999</v>
      </c>
      <c r="H1753" s="3" t="s">
        <v>2461</v>
      </c>
      <c r="I1753" s="3" t="s">
        <v>9441</v>
      </c>
      <c r="J1753" s="3" t="s">
        <v>113</v>
      </c>
      <c r="K1753" s="3" t="s">
        <v>16</v>
      </c>
      <c r="L1753" s="3" t="s">
        <v>9442</v>
      </c>
    </row>
    <row r="1754" spans="1:12" x14ac:dyDescent="0.3">
      <c r="A1754" s="3" t="s">
        <v>9500</v>
      </c>
      <c r="B1754" s="3" t="s">
        <v>25</v>
      </c>
      <c r="C1754" s="3">
        <v>224600</v>
      </c>
      <c r="D1754" s="3">
        <v>364</v>
      </c>
      <c r="E1754" s="3">
        <v>505</v>
      </c>
      <c r="F1754" s="4">
        <v>2.0226999999999999E-10</v>
      </c>
      <c r="G1754" s="3">
        <v>62.773899999999998</v>
      </c>
      <c r="H1754" s="3" t="s">
        <v>340</v>
      </c>
      <c r="I1754" s="3" t="s">
        <v>2509</v>
      </c>
      <c r="J1754" s="3" t="s">
        <v>74</v>
      </c>
      <c r="K1754" s="3" t="s">
        <v>16</v>
      </c>
      <c r="L1754" s="3" t="s">
        <v>341</v>
      </c>
    </row>
    <row r="1755" spans="1:12" x14ac:dyDescent="0.3">
      <c r="A1755" s="3" t="s">
        <v>9500</v>
      </c>
      <c r="B1755" s="3" t="s">
        <v>25</v>
      </c>
      <c r="C1755" s="3">
        <v>224600</v>
      </c>
      <c r="D1755" s="3">
        <v>546</v>
      </c>
      <c r="E1755" s="3">
        <v>627</v>
      </c>
      <c r="F1755" s="4">
        <v>1.71083E-8</v>
      </c>
      <c r="G1755" s="3">
        <v>56.995899999999999</v>
      </c>
      <c r="H1755" s="3" t="s">
        <v>340</v>
      </c>
      <c r="I1755" s="3" t="s">
        <v>2509</v>
      </c>
      <c r="J1755" s="3" t="s">
        <v>113</v>
      </c>
      <c r="K1755" s="3" t="s">
        <v>16</v>
      </c>
      <c r="L1755" s="3" t="s">
        <v>341</v>
      </c>
    </row>
    <row r="1756" spans="1:12" x14ac:dyDescent="0.3">
      <c r="A1756" s="3" t="s">
        <v>9501</v>
      </c>
      <c r="B1756" s="3" t="s">
        <v>25</v>
      </c>
      <c r="C1756" s="3">
        <v>412486</v>
      </c>
      <c r="D1756" s="3">
        <v>157</v>
      </c>
      <c r="E1756" s="3">
        <v>319</v>
      </c>
      <c r="F1756" s="4">
        <v>1.34792E-11</v>
      </c>
      <c r="G1756" s="3">
        <v>63.280900000000003</v>
      </c>
      <c r="H1756" s="3" t="s">
        <v>1917</v>
      </c>
      <c r="I1756" s="3" t="s">
        <v>1918</v>
      </c>
      <c r="J1756" s="3" t="s">
        <v>16</v>
      </c>
      <c r="K1756" s="3" t="s">
        <v>16</v>
      </c>
      <c r="L1756" s="3" t="s">
        <v>1919</v>
      </c>
    </row>
    <row r="1757" spans="1:12" x14ac:dyDescent="0.3">
      <c r="A1757" s="3" t="s">
        <v>9502</v>
      </c>
      <c r="B1757" s="3" t="s">
        <v>25</v>
      </c>
      <c r="C1757" s="3">
        <v>420011</v>
      </c>
      <c r="D1757" s="3">
        <v>8</v>
      </c>
      <c r="E1757" s="3">
        <v>82</v>
      </c>
      <c r="F1757" s="4">
        <v>7.6851299999999999E-16</v>
      </c>
      <c r="G1757" s="3">
        <v>65.837800000000001</v>
      </c>
      <c r="H1757" s="3" t="s">
        <v>1349</v>
      </c>
      <c r="I1757" s="3" t="s">
        <v>1350</v>
      </c>
      <c r="J1757" s="3" t="s">
        <v>16</v>
      </c>
      <c r="K1757" s="3" t="s">
        <v>16</v>
      </c>
      <c r="L1757" s="3" t="s">
        <v>1351</v>
      </c>
    </row>
    <row r="1758" spans="1:12" x14ac:dyDescent="0.3">
      <c r="A1758" s="3" t="s">
        <v>9503</v>
      </c>
      <c r="B1758" s="3" t="s">
        <v>25</v>
      </c>
      <c r="C1758" s="3">
        <v>225827</v>
      </c>
      <c r="D1758" s="3">
        <v>25</v>
      </c>
      <c r="E1758" s="3">
        <v>221</v>
      </c>
      <c r="F1758" s="4">
        <v>3.2123399999999999E-11</v>
      </c>
      <c r="G1758" s="3">
        <v>62.306600000000003</v>
      </c>
      <c r="H1758" s="3" t="s">
        <v>5368</v>
      </c>
      <c r="I1758" s="3" t="s">
        <v>5369</v>
      </c>
      <c r="J1758" s="3" t="s">
        <v>99</v>
      </c>
      <c r="K1758" s="3" t="s">
        <v>16</v>
      </c>
      <c r="L1758" s="3" t="s">
        <v>5370</v>
      </c>
    </row>
    <row r="1759" spans="1:12" x14ac:dyDescent="0.3">
      <c r="A1759" s="3" t="s">
        <v>9504</v>
      </c>
      <c r="B1759" s="3" t="s">
        <v>13</v>
      </c>
      <c r="C1759" s="3">
        <v>223290</v>
      </c>
      <c r="D1759" s="3">
        <v>20</v>
      </c>
      <c r="E1759" s="3">
        <v>161</v>
      </c>
      <c r="F1759" s="4">
        <v>4.29007E-40</v>
      </c>
      <c r="G1759" s="3">
        <v>133.952</v>
      </c>
      <c r="H1759" s="3" t="s">
        <v>5331</v>
      </c>
      <c r="I1759" s="3" t="s">
        <v>5332</v>
      </c>
      <c r="J1759" s="3" t="s">
        <v>16</v>
      </c>
      <c r="K1759" s="3" t="s">
        <v>5333</v>
      </c>
      <c r="L1759" s="3" t="s">
        <v>5334</v>
      </c>
    </row>
    <row r="1760" spans="1:12" x14ac:dyDescent="0.3">
      <c r="A1760" s="3" t="s">
        <v>9505</v>
      </c>
      <c r="B1760" s="3" t="s">
        <v>13</v>
      </c>
      <c r="C1760" s="3">
        <v>223778</v>
      </c>
      <c r="D1760" s="3">
        <v>3</v>
      </c>
      <c r="E1760" s="3">
        <v>243</v>
      </c>
      <c r="F1760" s="4">
        <v>4.1145699999999999E-66</v>
      </c>
      <c r="G1760" s="3">
        <v>207.68799999999999</v>
      </c>
      <c r="H1760" s="3" t="s">
        <v>4102</v>
      </c>
      <c r="I1760" s="3" t="s">
        <v>4103</v>
      </c>
      <c r="J1760" s="3" t="s">
        <v>16</v>
      </c>
      <c r="K1760" s="3" t="s">
        <v>4104</v>
      </c>
      <c r="L1760" s="3" t="s">
        <v>4105</v>
      </c>
    </row>
    <row r="1761" spans="1:12" x14ac:dyDescent="0.3">
      <c r="A1761" s="3" t="s">
        <v>9506</v>
      </c>
      <c r="B1761" s="3" t="s">
        <v>13</v>
      </c>
      <c r="C1761" s="3">
        <v>225109</v>
      </c>
      <c r="D1761" s="3">
        <v>12</v>
      </c>
      <c r="E1761" s="3">
        <v>174</v>
      </c>
      <c r="F1761" s="4">
        <v>2.7888999999999999E-33</v>
      </c>
      <c r="G1761" s="3">
        <v>116.78100000000001</v>
      </c>
      <c r="H1761" s="3" t="s">
        <v>324</v>
      </c>
      <c r="I1761" s="3" t="s">
        <v>325</v>
      </c>
      <c r="J1761" s="3" t="s">
        <v>16</v>
      </c>
      <c r="K1761" s="3" t="s">
        <v>326</v>
      </c>
      <c r="L1761" s="3" t="s">
        <v>327</v>
      </c>
    </row>
    <row r="1762" spans="1:12" x14ac:dyDescent="0.3">
      <c r="A1762" s="3" t="s">
        <v>9507</v>
      </c>
      <c r="B1762" s="3" t="s">
        <v>25</v>
      </c>
      <c r="C1762" s="3">
        <v>224600</v>
      </c>
      <c r="D1762" s="3">
        <v>364</v>
      </c>
      <c r="E1762" s="3">
        <v>501</v>
      </c>
      <c r="F1762" s="4">
        <v>2.7416599999999999E-11</v>
      </c>
      <c r="G1762" s="3">
        <v>65.470299999999995</v>
      </c>
      <c r="H1762" s="3" t="s">
        <v>340</v>
      </c>
      <c r="I1762" s="3" t="s">
        <v>2509</v>
      </c>
      <c r="J1762" s="3" t="s">
        <v>74</v>
      </c>
      <c r="K1762" s="3" t="s">
        <v>16</v>
      </c>
      <c r="L1762" s="3" t="s">
        <v>341</v>
      </c>
    </row>
    <row r="1763" spans="1:12" x14ac:dyDescent="0.3">
      <c r="A1763" s="3" t="s">
        <v>9507</v>
      </c>
      <c r="B1763" s="3" t="s">
        <v>25</v>
      </c>
      <c r="C1763" s="3">
        <v>224600</v>
      </c>
      <c r="D1763" s="3">
        <v>546</v>
      </c>
      <c r="E1763" s="3">
        <v>627</v>
      </c>
      <c r="F1763" s="4">
        <v>7.6016300000000004E-9</v>
      </c>
      <c r="G1763" s="3">
        <v>58.151499999999999</v>
      </c>
      <c r="H1763" s="3" t="s">
        <v>340</v>
      </c>
      <c r="I1763" s="3" t="s">
        <v>2509</v>
      </c>
      <c r="J1763" s="3" t="s">
        <v>113</v>
      </c>
      <c r="K1763" s="3" t="s">
        <v>16</v>
      </c>
      <c r="L1763" s="3" t="s">
        <v>341</v>
      </c>
    </row>
    <row r="1764" spans="1:12" x14ac:dyDescent="0.3">
      <c r="A1764" s="3" t="s">
        <v>9508</v>
      </c>
      <c r="B1764" s="3" t="s">
        <v>13</v>
      </c>
      <c r="C1764" s="3">
        <v>226146</v>
      </c>
      <c r="D1764" s="3">
        <v>2</v>
      </c>
      <c r="E1764" s="3">
        <v>209</v>
      </c>
      <c r="F1764" s="4">
        <v>2.2200599999999999E-35</v>
      </c>
      <c r="G1764" s="3">
        <v>124.367</v>
      </c>
      <c r="H1764" s="3" t="s">
        <v>5860</v>
      </c>
      <c r="I1764" s="3" t="s">
        <v>5861</v>
      </c>
      <c r="J1764" s="3" t="s">
        <v>16</v>
      </c>
      <c r="K1764" s="3" t="s">
        <v>5862</v>
      </c>
      <c r="L1764" s="3" t="s">
        <v>5863</v>
      </c>
    </row>
    <row r="1765" spans="1:12" x14ac:dyDescent="0.3">
      <c r="A1765" s="3" t="s">
        <v>9509</v>
      </c>
      <c r="B1765" s="3" t="s">
        <v>13</v>
      </c>
      <c r="C1765" s="3">
        <v>223115</v>
      </c>
      <c r="D1765" s="3">
        <v>13</v>
      </c>
      <c r="E1765" s="3">
        <v>282</v>
      </c>
      <c r="F1765" s="4">
        <v>8.4069800000000004E-42</v>
      </c>
      <c r="G1765" s="3">
        <v>148.85900000000001</v>
      </c>
      <c r="H1765" s="3" t="s">
        <v>116</v>
      </c>
      <c r="I1765" s="3" t="s">
        <v>117</v>
      </c>
      <c r="J1765" s="3" t="s">
        <v>16</v>
      </c>
      <c r="K1765" s="3" t="s">
        <v>118</v>
      </c>
      <c r="L1765" s="3" t="s">
        <v>119</v>
      </c>
    </row>
    <row r="1766" spans="1:12" x14ac:dyDescent="0.3">
      <c r="A1766" s="3" t="s">
        <v>9510</v>
      </c>
      <c r="B1766" s="3" t="s">
        <v>13</v>
      </c>
      <c r="C1766" s="3">
        <v>223743</v>
      </c>
      <c r="D1766" s="3">
        <v>70</v>
      </c>
      <c r="E1766" s="3">
        <v>194</v>
      </c>
      <c r="F1766" s="4">
        <v>3.4830300000000003E-11</v>
      </c>
      <c r="G1766" s="3">
        <v>60.1815</v>
      </c>
      <c r="H1766" s="3" t="s">
        <v>567</v>
      </c>
      <c r="I1766" s="3" t="s">
        <v>568</v>
      </c>
      <c r="J1766" s="3" t="s">
        <v>99</v>
      </c>
      <c r="K1766" s="3" t="s">
        <v>569</v>
      </c>
      <c r="L1766" s="3" t="s">
        <v>570</v>
      </c>
    </row>
    <row r="1767" spans="1:12" x14ac:dyDescent="0.3">
      <c r="A1767" s="3" t="s">
        <v>9511</v>
      </c>
      <c r="B1767" s="3" t="s">
        <v>13</v>
      </c>
      <c r="C1767" s="3">
        <v>223515</v>
      </c>
      <c r="D1767" s="3">
        <v>130</v>
      </c>
      <c r="E1767" s="3">
        <v>388</v>
      </c>
      <c r="F1767" s="4">
        <v>8.0075399999999998E-22</v>
      </c>
      <c r="G1767" s="3">
        <v>95.785399999999996</v>
      </c>
      <c r="H1767" s="3" t="s">
        <v>1123</v>
      </c>
      <c r="I1767" s="3" t="s">
        <v>1124</v>
      </c>
      <c r="J1767" s="3" t="s">
        <v>99</v>
      </c>
      <c r="K1767" s="3" t="s">
        <v>852</v>
      </c>
      <c r="L1767" s="3" t="s">
        <v>1125</v>
      </c>
    </row>
    <row r="1768" spans="1:12" x14ac:dyDescent="0.3">
      <c r="A1768" s="3" t="s">
        <v>9512</v>
      </c>
      <c r="B1768" s="3" t="s">
        <v>25</v>
      </c>
      <c r="C1768" s="3">
        <v>412381</v>
      </c>
      <c r="D1768" s="3">
        <v>4</v>
      </c>
      <c r="E1768" s="3">
        <v>109</v>
      </c>
      <c r="F1768" s="4">
        <v>1.00967E-16</v>
      </c>
      <c r="G1768" s="3">
        <v>71.6554</v>
      </c>
      <c r="H1768" s="3" t="s">
        <v>639</v>
      </c>
      <c r="I1768" s="3" t="s">
        <v>640</v>
      </c>
      <c r="J1768" s="3" t="s">
        <v>16</v>
      </c>
      <c r="K1768" s="3" t="s">
        <v>16</v>
      </c>
      <c r="L1768" s="3" t="s">
        <v>641</v>
      </c>
    </row>
    <row r="1769" spans="1:12" x14ac:dyDescent="0.3">
      <c r="A1769" s="3" t="s">
        <v>9513</v>
      </c>
      <c r="B1769" s="3" t="s">
        <v>25</v>
      </c>
      <c r="C1769" s="3">
        <v>412816</v>
      </c>
      <c r="D1769" s="3">
        <v>32</v>
      </c>
      <c r="E1769" s="3">
        <v>242</v>
      </c>
      <c r="F1769" s="4">
        <v>6.5665999999999999E-15</v>
      </c>
      <c r="G1769" s="3">
        <v>71.250699999999995</v>
      </c>
      <c r="H1769" s="3" t="s">
        <v>950</v>
      </c>
      <c r="I1769" s="3" t="s">
        <v>951</v>
      </c>
      <c r="J1769" s="3" t="s">
        <v>16</v>
      </c>
      <c r="K1769" s="3" t="s">
        <v>16</v>
      </c>
      <c r="L1769" s="3" t="s">
        <v>952</v>
      </c>
    </row>
    <row r="1770" spans="1:12" x14ac:dyDescent="0.3">
      <c r="A1770" s="3" t="s">
        <v>9514</v>
      </c>
      <c r="B1770" s="3" t="s">
        <v>13</v>
      </c>
      <c r="C1770" s="3">
        <v>224055</v>
      </c>
      <c r="D1770" s="3">
        <v>140</v>
      </c>
      <c r="E1770" s="3">
        <v>565</v>
      </c>
      <c r="F1770" s="4">
        <v>1.05324E-50</v>
      </c>
      <c r="G1770" s="3">
        <v>183.399</v>
      </c>
      <c r="H1770" s="3" t="s">
        <v>1267</v>
      </c>
      <c r="I1770" s="3" t="s">
        <v>1268</v>
      </c>
      <c r="J1770" s="3" t="s">
        <v>99</v>
      </c>
      <c r="K1770" s="3" t="s">
        <v>1269</v>
      </c>
      <c r="L1770" s="3" t="s">
        <v>1270</v>
      </c>
    </row>
    <row r="1771" spans="1:12" x14ac:dyDescent="0.3">
      <c r="A1771" s="3" t="s">
        <v>9515</v>
      </c>
      <c r="B1771" s="3" t="s">
        <v>13</v>
      </c>
      <c r="C1771" s="3">
        <v>224055</v>
      </c>
      <c r="D1771" s="3">
        <v>2</v>
      </c>
      <c r="E1771" s="3">
        <v>522</v>
      </c>
      <c r="F1771" s="4">
        <v>5.1950600000000002E-54</v>
      </c>
      <c r="G1771" s="3">
        <v>191.488</v>
      </c>
      <c r="H1771" s="3" t="s">
        <v>1267</v>
      </c>
      <c r="I1771" s="3" t="s">
        <v>1268</v>
      </c>
      <c r="J1771" s="3" t="s">
        <v>16</v>
      </c>
      <c r="K1771" s="3" t="s">
        <v>1269</v>
      </c>
      <c r="L1771" s="3" t="s">
        <v>1270</v>
      </c>
    </row>
    <row r="1772" spans="1:12" x14ac:dyDescent="0.3">
      <c r="A1772" s="3" t="s">
        <v>9516</v>
      </c>
      <c r="B1772" s="3" t="s">
        <v>13</v>
      </c>
      <c r="C1772" s="3">
        <v>224140</v>
      </c>
      <c r="D1772" s="3">
        <v>5</v>
      </c>
      <c r="E1772" s="3">
        <v>405</v>
      </c>
      <c r="F1772" s="3">
        <v>0</v>
      </c>
      <c r="G1772" s="3">
        <v>719</v>
      </c>
      <c r="H1772" s="3" t="s">
        <v>3288</v>
      </c>
      <c r="I1772" s="3" t="s">
        <v>3289</v>
      </c>
      <c r="J1772" s="3" t="s">
        <v>16</v>
      </c>
      <c r="K1772" s="3" t="s">
        <v>3290</v>
      </c>
      <c r="L1772" s="3" t="s">
        <v>3291</v>
      </c>
    </row>
    <row r="1773" spans="1:12" x14ac:dyDescent="0.3">
      <c r="A1773" s="3" t="s">
        <v>9517</v>
      </c>
      <c r="B1773" s="3" t="s">
        <v>13</v>
      </c>
      <c r="C1773" s="3">
        <v>224277</v>
      </c>
      <c r="D1773" s="3">
        <v>1</v>
      </c>
      <c r="E1773" s="3">
        <v>101</v>
      </c>
      <c r="F1773" s="4">
        <v>1.10432E-21</v>
      </c>
      <c r="G1773" s="3">
        <v>81.979600000000005</v>
      </c>
      <c r="H1773" s="3" t="s">
        <v>4558</v>
      </c>
      <c r="I1773" s="3" t="s">
        <v>4559</v>
      </c>
      <c r="J1773" s="3" t="s">
        <v>16</v>
      </c>
      <c r="K1773" s="3" t="s">
        <v>4560</v>
      </c>
      <c r="L1773" s="3" t="s">
        <v>4561</v>
      </c>
    </row>
    <row r="1774" spans="1:12" x14ac:dyDescent="0.3">
      <c r="A1774" s="3" t="s">
        <v>9518</v>
      </c>
      <c r="B1774" s="3" t="s">
        <v>13</v>
      </c>
      <c r="C1774" s="3">
        <v>224221</v>
      </c>
      <c r="D1774" s="3">
        <v>1</v>
      </c>
      <c r="E1774" s="3">
        <v>120</v>
      </c>
      <c r="F1774" s="4">
        <v>1.4075700000000001E-36</v>
      </c>
      <c r="G1774" s="3">
        <v>121.61499999999999</v>
      </c>
      <c r="H1774" s="3" t="s">
        <v>2770</v>
      </c>
      <c r="I1774" s="3" t="s">
        <v>2771</v>
      </c>
      <c r="J1774" s="3" t="s">
        <v>16</v>
      </c>
      <c r="K1774" s="3" t="s">
        <v>927</v>
      </c>
      <c r="L1774" s="3" t="s">
        <v>2772</v>
      </c>
    </row>
    <row r="1775" spans="1:12" x14ac:dyDescent="0.3">
      <c r="A1775" s="3" t="s">
        <v>9519</v>
      </c>
      <c r="B1775" s="3" t="s">
        <v>13</v>
      </c>
      <c r="C1775" s="3">
        <v>224461</v>
      </c>
      <c r="D1775" s="3">
        <v>1</v>
      </c>
      <c r="E1775" s="3">
        <v>111</v>
      </c>
      <c r="F1775" s="4">
        <v>1.49265E-36</v>
      </c>
      <c r="G1775" s="3">
        <v>122.753</v>
      </c>
      <c r="H1775" s="3" t="s">
        <v>1474</v>
      </c>
      <c r="I1775" s="3" t="s">
        <v>1475</v>
      </c>
      <c r="J1775" s="3" t="s">
        <v>16</v>
      </c>
      <c r="K1775" s="3" t="s">
        <v>1476</v>
      </c>
      <c r="L1775" s="3" t="s">
        <v>1477</v>
      </c>
    </row>
    <row r="1776" spans="1:12" x14ac:dyDescent="0.3">
      <c r="A1776" s="3" t="s">
        <v>9520</v>
      </c>
      <c r="B1776" s="3" t="s">
        <v>13</v>
      </c>
      <c r="C1776" s="3">
        <v>223833</v>
      </c>
      <c r="D1776" s="3">
        <v>4</v>
      </c>
      <c r="E1776" s="3">
        <v>86</v>
      </c>
      <c r="F1776" s="4">
        <v>2.7333000000000001E-5</v>
      </c>
      <c r="G1776" s="3">
        <v>38.7577</v>
      </c>
      <c r="H1776" s="3" t="s">
        <v>9521</v>
      </c>
      <c r="I1776" s="3" t="s">
        <v>9522</v>
      </c>
      <c r="J1776" s="3" t="s">
        <v>16</v>
      </c>
      <c r="K1776" s="3" t="s">
        <v>4675</v>
      </c>
      <c r="L1776" s="3" t="s">
        <v>9523</v>
      </c>
    </row>
    <row r="1777" spans="1:12" x14ac:dyDescent="0.3">
      <c r="A1777" s="3" t="s">
        <v>9524</v>
      </c>
      <c r="B1777" s="3" t="s">
        <v>13</v>
      </c>
      <c r="C1777" s="3">
        <v>224618</v>
      </c>
      <c r="D1777" s="3">
        <v>7</v>
      </c>
      <c r="E1777" s="3">
        <v>187</v>
      </c>
      <c r="F1777" s="4">
        <v>6.2302100000000002E-70</v>
      </c>
      <c r="G1777" s="3">
        <v>210.61799999999999</v>
      </c>
      <c r="H1777" s="3" t="s">
        <v>3604</v>
      </c>
      <c r="I1777" s="3" t="s">
        <v>3605</v>
      </c>
      <c r="J1777" s="3" t="s">
        <v>16</v>
      </c>
      <c r="K1777" s="3" t="s">
        <v>3606</v>
      </c>
      <c r="L1777" s="3" t="s">
        <v>3607</v>
      </c>
    </row>
    <row r="1778" spans="1:12" x14ac:dyDescent="0.3">
      <c r="A1778" s="3" t="s">
        <v>9525</v>
      </c>
      <c r="B1778" s="3" t="s">
        <v>13</v>
      </c>
      <c r="C1778" s="3">
        <v>223791</v>
      </c>
      <c r="D1778" s="3">
        <v>37</v>
      </c>
      <c r="E1778" s="3">
        <v>467</v>
      </c>
      <c r="F1778" s="4">
        <v>8.0355699999999999E-172</v>
      </c>
      <c r="G1778" s="3">
        <v>488.75200000000001</v>
      </c>
      <c r="H1778" s="3" t="s">
        <v>4003</v>
      </c>
      <c r="I1778" s="3" t="s">
        <v>4004</v>
      </c>
      <c r="J1778" s="3" t="s">
        <v>16</v>
      </c>
      <c r="K1778" s="3" t="s">
        <v>4005</v>
      </c>
      <c r="L1778" s="3" t="s">
        <v>4006</v>
      </c>
    </row>
    <row r="1779" spans="1:12" x14ac:dyDescent="0.3">
      <c r="A1779" s="3" t="s">
        <v>9526</v>
      </c>
      <c r="B1779" s="3" t="s">
        <v>13</v>
      </c>
      <c r="C1779" s="3">
        <v>223882</v>
      </c>
      <c r="D1779" s="3">
        <v>13</v>
      </c>
      <c r="E1779" s="3">
        <v>301</v>
      </c>
      <c r="F1779" s="4">
        <v>1.0739E-137</v>
      </c>
      <c r="G1779" s="3">
        <v>390.80700000000002</v>
      </c>
      <c r="H1779" s="3" t="s">
        <v>3624</v>
      </c>
      <c r="I1779" s="3" t="s">
        <v>3625</v>
      </c>
      <c r="J1779" s="3" t="s">
        <v>16</v>
      </c>
      <c r="K1779" s="3" t="s">
        <v>3626</v>
      </c>
      <c r="L1779" s="3" t="s">
        <v>3627</v>
      </c>
    </row>
    <row r="1780" spans="1:12" x14ac:dyDescent="0.3">
      <c r="A1780" s="3" t="s">
        <v>9527</v>
      </c>
      <c r="B1780" s="3" t="s">
        <v>13</v>
      </c>
      <c r="C1780" s="3">
        <v>224574</v>
      </c>
      <c r="D1780" s="3">
        <v>5</v>
      </c>
      <c r="E1780" s="3">
        <v>290</v>
      </c>
      <c r="F1780" s="4">
        <v>2.5439199999999999E-166</v>
      </c>
      <c r="G1780" s="3">
        <v>462.85700000000003</v>
      </c>
      <c r="H1780" s="3" t="s">
        <v>4469</v>
      </c>
      <c r="I1780" s="3" t="s">
        <v>4470</v>
      </c>
      <c r="J1780" s="3" t="s">
        <v>16</v>
      </c>
      <c r="K1780" s="3" t="s">
        <v>954</v>
      </c>
      <c r="L1780" s="3" t="s">
        <v>4471</v>
      </c>
    </row>
    <row r="1781" spans="1:12" x14ac:dyDescent="0.3">
      <c r="A1781" s="3" t="s">
        <v>9528</v>
      </c>
      <c r="B1781" s="3" t="s">
        <v>25</v>
      </c>
      <c r="C1781" s="3">
        <v>223588</v>
      </c>
      <c r="D1781" s="3">
        <v>264</v>
      </c>
      <c r="E1781" s="3">
        <v>641</v>
      </c>
      <c r="F1781" s="4">
        <v>1.4056499999999999E-60</v>
      </c>
      <c r="G1781" s="3">
        <v>218.31899999999999</v>
      </c>
      <c r="H1781" s="3" t="s">
        <v>9529</v>
      </c>
      <c r="I1781" s="3" t="s">
        <v>9530</v>
      </c>
      <c r="J1781" s="3" t="s">
        <v>113</v>
      </c>
      <c r="K1781" s="3" t="s">
        <v>16</v>
      </c>
      <c r="L1781" s="3" t="s">
        <v>9531</v>
      </c>
    </row>
    <row r="1782" spans="1:12" x14ac:dyDescent="0.3">
      <c r="A1782" s="3" t="s">
        <v>9532</v>
      </c>
      <c r="B1782" s="3" t="s">
        <v>13</v>
      </c>
      <c r="C1782" s="3">
        <v>223214</v>
      </c>
      <c r="D1782" s="3">
        <v>13</v>
      </c>
      <c r="E1782" s="3">
        <v>353</v>
      </c>
      <c r="F1782" s="4">
        <v>5.1553799999999997E-156</v>
      </c>
      <c r="G1782" s="3">
        <v>441.666</v>
      </c>
      <c r="H1782" s="3" t="s">
        <v>2377</v>
      </c>
      <c r="I1782" s="3" t="s">
        <v>2378</v>
      </c>
      <c r="J1782" s="3" t="s">
        <v>16</v>
      </c>
      <c r="K1782" s="3" t="s">
        <v>2379</v>
      </c>
      <c r="L1782" s="3" t="s">
        <v>2380</v>
      </c>
    </row>
    <row r="1783" spans="1:12" x14ac:dyDescent="0.3">
      <c r="A1783" s="3" t="s">
        <v>9533</v>
      </c>
      <c r="B1783" s="3" t="s">
        <v>25</v>
      </c>
      <c r="C1783" s="3">
        <v>417478</v>
      </c>
      <c r="D1783" s="3">
        <v>1</v>
      </c>
      <c r="E1783" s="3">
        <v>132</v>
      </c>
      <c r="F1783" s="4">
        <v>1.5915399999999998E-36</v>
      </c>
      <c r="G1783" s="3">
        <v>122.113</v>
      </c>
      <c r="H1783" s="3" t="s">
        <v>397</v>
      </c>
      <c r="I1783" s="3" t="s">
        <v>398</v>
      </c>
      <c r="J1783" s="3" t="s">
        <v>113</v>
      </c>
      <c r="K1783" s="3" t="s">
        <v>16</v>
      </c>
      <c r="L1783" s="3" t="s">
        <v>399</v>
      </c>
    </row>
    <row r="1784" spans="1:12" x14ac:dyDescent="0.3">
      <c r="A1784" s="3" t="s">
        <v>9534</v>
      </c>
      <c r="B1784" s="3" t="s">
        <v>25</v>
      </c>
      <c r="C1784" s="3">
        <v>412109</v>
      </c>
      <c r="D1784" s="3">
        <v>3</v>
      </c>
      <c r="E1784" s="3">
        <v>224</v>
      </c>
      <c r="F1784" s="4">
        <v>1.54351E-46</v>
      </c>
      <c r="G1784" s="3">
        <v>154.51300000000001</v>
      </c>
      <c r="H1784" s="3" t="s">
        <v>1951</v>
      </c>
      <c r="I1784" s="3" t="s">
        <v>1952</v>
      </c>
      <c r="J1784" s="3" t="s">
        <v>16</v>
      </c>
      <c r="K1784" s="3" t="s">
        <v>16</v>
      </c>
      <c r="L1784" s="3" t="s">
        <v>1953</v>
      </c>
    </row>
    <row r="1785" spans="1:12" x14ac:dyDescent="0.3">
      <c r="A1785" s="3" t="s">
        <v>9535</v>
      </c>
      <c r="B1785" s="3" t="s">
        <v>13</v>
      </c>
      <c r="C1785" s="3">
        <v>223203</v>
      </c>
      <c r="D1785" s="3">
        <v>2</v>
      </c>
      <c r="E1785" s="3">
        <v>210</v>
      </c>
      <c r="F1785" s="4">
        <v>1.52497E-86</v>
      </c>
      <c r="G1785" s="3">
        <v>254.137</v>
      </c>
      <c r="H1785" s="3" t="s">
        <v>1595</v>
      </c>
      <c r="I1785" s="3" t="s">
        <v>1596</v>
      </c>
      <c r="J1785" s="3" t="s">
        <v>16</v>
      </c>
      <c r="K1785" s="3" t="s">
        <v>1597</v>
      </c>
      <c r="L1785" s="3" t="s">
        <v>1598</v>
      </c>
    </row>
    <row r="1786" spans="1:12" x14ac:dyDescent="0.3">
      <c r="A1786" s="3" t="s">
        <v>9536</v>
      </c>
      <c r="B1786" s="3" t="s">
        <v>13</v>
      </c>
      <c r="C1786" s="3">
        <v>225048</v>
      </c>
      <c r="D1786" s="3">
        <v>40</v>
      </c>
      <c r="E1786" s="3">
        <v>212</v>
      </c>
      <c r="F1786" s="4">
        <v>4.2423099999999998E-35</v>
      </c>
      <c r="G1786" s="3">
        <v>123.57899999999999</v>
      </c>
      <c r="H1786" s="3" t="s">
        <v>1240</v>
      </c>
      <c r="I1786" s="3" t="s">
        <v>1241</v>
      </c>
      <c r="J1786" s="3" t="s">
        <v>16</v>
      </c>
      <c r="K1786" s="3" t="s">
        <v>1242</v>
      </c>
      <c r="L1786" s="3" t="s">
        <v>1243</v>
      </c>
    </row>
    <row r="1787" spans="1:12" x14ac:dyDescent="0.3">
      <c r="A1787" s="3" t="s">
        <v>9537</v>
      </c>
      <c r="B1787" s="3" t="s">
        <v>25</v>
      </c>
      <c r="C1787" s="3">
        <v>412386</v>
      </c>
      <c r="D1787" s="3">
        <v>31</v>
      </c>
      <c r="E1787" s="3">
        <v>327</v>
      </c>
      <c r="F1787" s="4">
        <v>6.8996200000000006E-101</v>
      </c>
      <c r="G1787" s="3">
        <v>299.59399999999999</v>
      </c>
      <c r="H1787" s="3" t="s">
        <v>527</v>
      </c>
      <c r="I1787" s="3" t="s">
        <v>3024</v>
      </c>
      <c r="J1787" s="3" t="s">
        <v>16</v>
      </c>
      <c r="K1787" s="3" t="s">
        <v>16</v>
      </c>
      <c r="L1787" s="3" t="s">
        <v>3025</v>
      </c>
    </row>
    <row r="1788" spans="1:12" x14ac:dyDescent="0.3">
      <c r="A1788" s="3" t="s">
        <v>9538</v>
      </c>
      <c r="B1788" s="3" t="s">
        <v>13</v>
      </c>
      <c r="C1788" s="3">
        <v>224051</v>
      </c>
      <c r="D1788" s="3">
        <v>1</v>
      </c>
      <c r="E1788" s="3">
        <v>239</v>
      </c>
      <c r="F1788" s="4">
        <v>9.6066600000000003E-143</v>
      </c>
      <c r="G1788" s="3">
        <v>398.80500000000001</v>
      </c>
      <c r="H1788" s="3" t="s">
        <v>141</v>
      </c>
      <c r="I1788" s="3" t="s">
        <v>142</v>
      </c>
      <c r="J1788" s="3" t="s">
        <v>16</v>
      </c>
      <c r="K1788" s="3" t="s">
        <v>143</v>
      </c>
      <c r="L1788" s="3" t="s">
        <v>144</v>
      </c>
    </row>
    <row r="1789" spans="1:12" x14ac:dyDescent="0.3">
      <c r="A1789" s="3" t="s">
        <v>9539</v>
      </c>
      <c r="B1789" s="3" t="s">
        <v>13</v>
      </c>
      <c r="C1789" s="3">
        <v>223979</v>
      </c>
      <c r="D1789" s="3">
        <v>23</v>
      </c>
      <c r="E1789" s="3">
        <v>145</v>
      </c>
      <c r="F1789" s="4">
        <v>3.6105400000000003E-24</v>
      </c>
      <c r="G1789" s="3">
        <v>91.300600000000003</v>
      </c>
      <c r="H1789" s="3" t="s">
        <v>805</v>
      </c>
      <c r="I1789" s="3" t="s">
        <v>806</v>
      </c>
      <c r="J1789" s="3" t="s">
        <v>16</v>
      </c>
      <c r="K1789" s="3" t="s">
        <v>639</v>
      </c>
      <c r="L1789" s="3" t="s">
        <v>807</v>
      </c>
    </row>
    <row r="1790" spans="1:12" x14ac:dyDescent="0.3">
      <c r="A1790" s="3" t="s">
        <v>9540</v>
      </c>
      <c r="B1790" s="3" t="s">
        <v>25</v>
      </c>
      <c r="C1790" s="3">
        <v>418538</v>
      </c>
      <c r="D1790" s="3">
        <v>42</v>
      </c>
      <c r="E1790" s="3">
        <v>319</v>
      </c>
      <c r="F1790" s="4">
        <v>4.2147500000000001E-16</v>
      </c>
      <c r="G1790" s="3">
        <v>77.791200000000003</v>
      </c>
      <c r="H1790" s="3" t="s">
        <v>4510</v>
      </c>
      <c r="I1790" s="3" t="s">
        <v>4511</v>
      </c>
      <c r="J1790" s="3" t="s">
        <v>16</v>
      </c>
      <c r="K1790" s="3" t="s">
        <v>16</v>
      </c>
      <c r="L1790" s="3" t="s">
        <v>4512</v>
      </c>
    </row>
    <row r="1791" spans="1:12" x14ac:dyDescent="0.3">
      <c r="A1791" s="3" t="s">
        <v>9541</v>
      </c>
      <c r="B1791" s="3" t="s">
        <v>25</v>
      </c>
      <c r="C1791" s="3">
        <v>413144</v>
      </c>
      <c r="D1791" s="3">
        <v>1</v>
      </c>
      <c r="E1791" s="3">
        <v>108</v>
      </c>
      <c r="F1791" s="4">
        <v>2.0989199999999999E-49</v>
      </c>
      <c r="G1791" s="3">
        <v>152.697</v>
      </c>
      <c r="H1791" s="3" t="s">
        <v>8108</v>
      </c>
      <c r="I1791" s="3" t="s">
        <v>8109</v>
      </c>
      <c r="J1791" s="3" t="s">
        <v>16</v>
      </c>
      <c r="K1791" s="3" t="s">
        <v>16</v>
      </c>
      <c r="L1791" s="3" t="s">
        <v>8110</v>
      </c>
    </row>
    <row r="1792" spans="1:12" x14ac:dyDescent="0.3">
      <c r="A1792" s="3" t="s">
        <v>9542</v>
      </c>
      <c r="B1792" s="3" t="s">
        <v>25</v>
      </c>
      <c r="C1792" s="3">
        <v>416387</v>
      </c>
      <c r="D1792" s="3">
        <v>14</v>
      </c>
      <c r="E1792" s="3">
        <v>404</v>
      </c>
      <c r="F1792" s="4">
        <v>5.4010499999999999E-33</v>
      </c>
      <c r="G1792" s="3">
        <v>129.72300000000001</v>
      </c>
      <c r="H1792" s="3" t="s">
        <v>2002</v>
      </c>
      <c r="I1792" s="3" t="s">
        <v>7231</v>
      </c>
      <c r="J1792" s="3" t="s">
        <v>16</v>
      </c>
      <c r="K1792" s="3" t="s">
        <v>16</v>
      </c>
      <c r="L1792" s="3" t="s">
        <v>7232</v>
      </c>
    </row>
    <row r="1793" spans="1:12" x14ac:dyDescent="0.3">
      <c r="A1793" s="3" t="s">
        <v>9543</v>
      </c>
      <c r="B1793" s="3" t="s">
        <v>25</v>
      </c>
      <c r="C1793" s="3">
        <v>412715</v>
      </c>
      <c r="D1793" s="3">
        <v>2</v>
      </c>
      <c r="E1793" s="3">
        <v>258</v>
      </c>
      <c r="F1793" s="4">
        <v>2.8842599999999998E-66</v>
      </c>
      <c r="G1793" s="3">
        <v>206.089</v>
      </c>
      <c r="H1793" s="3" t="s">
        <v>2218</v>
      </c>
      <c r="I1793" s="3" t="s">
        <v>2219</v>
      </c>
      <c r="J1793" s="3" t="s">
        <v>16</v>
      </c>
      <c r="K1793" s="3" t="s">
        <v>16</v>
      </c>
      <c r="L1793" s="3" t="s">
        <v>2220</v>
      </c>
    </row>
    <row r="1794" spans="1:12" x14ac:dyDescent="0.3">
      <c r="A1794" s="3" t="s">
        <v>9544</v>
      </c>
      <c r="B1794" s="3" t="s">
        <v>25</v>
      </c>
      <c r="C1794" s="3">
        <v>413146</v>
      </c>
      <c r="D1794" s="3">
        <v>4</v>
      </c>
      <c r="E1794" s="3">
        <v>123</v>
      </c>
      <c r="F1794" s="4">
        <v>5.1733599999999998E-44</v>
      </c>
      <c r="G1794" s="3">
        <v>140.76400000000001</v>
      </c>
      <c r="H1794" s="3" t="s">
        <v>1278</v>
      </c>
      <c r="I1794" s="3" t="s">
        <v>1279</v>
      </c>
      <c r="J1794" s="3" t="s">
        <v>16</v>
      </c>
      <c r="K1794" s="3" t="s">
        <v>16</v>
      </c>
      <c r="L1794" s="3" t="s">
        <v>1280</v>
      </c>
    </row>
    <row r="1795" spans="1:12" x14ac:dyDescent="0.3">
      <c r="A1795" s="3" t="s">
        <v>9545</v>
      </c>
      <c r="B1795" s="3" t="s">
        <v>25</v>
      </c>
      <c r="C1795" s="3">
        <v>225316</v>
      </c>
      <c r="D1795" s="3">
        <v>40</v>
      </c>
      <c r="E1795" s="3">
        <v>94</v>
      </c>
      <c r="F1795" s="4">
        <v>1.9024500000000001E-6</v>
      </c>
      <c r="G1795" s="3">
        <v>45.313299999999998</v>
      </c>
      <c r="H1795" s="3" t="s">
        <v>9546</v>
      </c>
      <c r="I1795" s="3" t="s">
        <v>9547</v>
      </c>
      <c r="J1795" s="3" t="s">
        <v>74</v>
      </c>
      <c r="K1795" s="3" t="s">
        <v>16</v>
      </c>
      <c r="L1795" s="3" t="s">
        <v>9548</v>
      </c>
    </row>
    <row r="1796" spans="1:12" x14ac:dyDescent="0.3">
      <c r="A1796" s="3" t="s">
        <v>9545</v>
      </c>
      <c r="B1796" s="3" t="s">
        <v>13</v>
      </c>
      <c r="C1796" s="3">
        <v>223574</v>
      </c>
      <c r="D1796" s="3">
        <v>1</v>
      </c>
      <c r="E1796" s="3">
        <v>139</v>
      </c>
      <c r="F1796" s="3">
        <v>4.2328299999999999E-4</v>
      </c>
      <c r="G1796" s="3">
        <v>39.112099999999998</v>
      </c>
      <c r="H1796" s="3" t="s">
        <v>9281</v>
      </c>
      <c r="I1796" s="3" t="s">
        <v>9282</v>
      </c>
      <c r="J1796" s="3" t="s">
        <v>113</v>
      </c>
      <c r="K1796" s="3" t="s">
        <v>501</v>
      </c>
      <c r="L1796" s="3" t="s">
        <v>9283</v>
      </c>
    </row>
    <row r="1797" spans="1:12" x14ac:dyDescent="0.3">
      <c r="A1797" s="3" t="s">
        <v>9549</v>
      </c>
      <c r="B1797" s="3" t="s">
        <v>13</v>
      </c>
      <c r="C1797" s="3">
        <v>223539</v>
      </c>
      <c r="D1797" s="3">
        <v>13</v>
      </c>
      <c r="E1797" s="3">
        <v>262</v>
      </c>
      <c r="F1797" s="4">
        <v>2.14238E-25</v>
      </c>
      <c r="G1797" s="3">
        <v>101.69799999999999</v>
      </c>
      <c r="H1797" s="3" t="s">
        <v>410</v>
      </c>
      <c r="I1797" s="3" t="s">
        <v>411</v>
      </c>
      <c r="J1797" s="3" t="s">
        <v>16</v>
      </c>
      <c r="K1797" s="3" t="s">
        <v>412</v>
      </c>
      <c r="L1797" s="3" t="s">
        <v>413</v>
      </c>
    </row>
    <row r="1798" spans="1:12" x14ac:dyDescent="0.3">
      <c r="A1798" s="3" t="s">
        <v>9550</v>
      </c>
      <c r="B1798" s="3" t="s">
        <v>25</v>
      </c>
      <c r="C1798" s="3">
        <v>225762</v>
      </c>
      <c r="D1798" s="3">
        <v>2</v>
      </c>
      <c r="E1798" s="3">
        <v>339</v>
      </c>
      <c r="F1798" s="4">
        <v>5.9512400000000001E-47</v>
      </c>
      <c r="G1798" s="3">
        <v>160.60300000000001</v>
      </c>
      <c r="H1798" s="3" t="s">
        <v>205</v>
      </c>
      <c r="I1798" s="3" t="s">
        <v>206</v>
      </c>
      <c r="J1798" s="3" t="s">
        <v>16</v>
      </c>
      <c r="K1798" s="3" t="s">
        <v>16</v>
      </c>
      <c r="L1798" s="3" t="s">
        <v>207</v>
      </c>
    </row>
    <row r="1799" spans="1:12" x14ac:dyDescent="0.3">
      <c r="A1799" s="3" t="s">
        <v>9551</v>
      </c>
      <c r="B1799" s="3" t="s">
        <v>25</v>
      </c>
      <c r="C1799" s="3">
        <v>223532</v>
      </c>
      <c r="D1799" s="3">
        <v>66</v>
      </c>
      <c r="E1799" s="3">
        <v>159</v>
      </c>
      <c r="F1799" s="4">
        <v>4.7701000000000001E-7</v>
      </c>
      <c r="G1799" s="3">
        <v>47.298699999999997</v>
      </c>
      <c r="H1799" s="3" t="s">
        <v>846</v>
      </c>
      <c r="I1799" s="3" t="s">
        <v>847</v>
      </c>
      <c r="J1799" s="3" t="s">
        <v>99</v>
      </c>
      <c r="K1799" s="3" t="s">
        <v>16</v>
      </c>
      <c r="L1799" s="3" t="s">
        <v>848</v>
      </c>
    </row>
    <row r="1800" spans="1:12" x14ac:dyDescent="0.3">
      <c r="A1800" s="3" t="s">
        <v>9552</v>
      </c>
      <c r="B1800" s="3" t="s">
        <v>13</v>
      </c>
      <c r="C1800" s="3">
        <v>223691</v>
      </c>
      <c r="D1800" s="3">
        <v>1</v>
      </c>
      <c r="E1800" s="3">
        <v>309</v>
      </c>
      <c r="F1800" s="4">
        <v>2.0649500000000001E-92</v>
      </c>
      <c r="G1800" s="3">
        <v>277.72899999999998</v>
      </c>
      <c r="H1800" s="3" t="s">
        <v>1027</v>
      </c>
      <c r="I1800" s="3" t="s">
        <v>1028</v>
      </c>
      <c r="J1800" s="3" t="s">
        <v>16</v>
      </c>
      <c r="K1800" s="3" t="s">
        <v>1029</v>
      </c>
      <c r="L1800" s="3" t="s">
        <v>1030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F3BD1-F50B-4265-9760-80408C0C6FBB}">
  <dimension ref="A1:L1644"/>
  <sheetViews>
    <sheetView zoomScale="70" zoomScaleNormal="70" workbookViewId="0"/>
  </sheetViews>
  <sheetFormatPr defaultRowHeight="14" x14ac:dyDescent="0.3"/>
  <cols>
    <col min="1" max="2" width="8.7265625" style="1"/>
    <col min="3" max="5" width="8.81640625" style="1" bestFit="1" customWidth="1"/>
    <col min="6" max="6" width="9.1796875" style="1" bestFit="1" customWidth="1"/>
    <col min="7" max="7" width="8.81640625" style="1" bestFit="1" customWidth="1"/>
    <col min="8" max="16384" width="8.7265625" style="1"/>
  </cols>
  <sheetData>
    <row r="1" spans="1:12" ht="18" x14ac:dyDescent="0.4">
      <c r="A1" s="2" t="s">
        <v>18479</v>
      </c>
    </row>
    <row r="2" spans="1:12" x14ac:dyDescent="0.3">
      <c r="A2" s="3" t="s">
        <v>0</v>
      </c>
      <c r="B2" s="3" t="s">
        <v>1</v>
      </c>
      <c r="C2" s="3" t="s">
        <v>2</v>
      </c>
      <c r="D2" s="3" t="s">
        <v>3</v>
      </c>
      <c r="E2" s="3" t="s">
        <v>4</v>
      </c>
      <c r="F2" s="3" t="s">
        <v>5</v>
      </c>
      <c r="G2" s="3" t="s">
        <v>6</v>
      </c>
      <c r="H2" s="3" t="s">
        <v>7</v>
      </c>
      <c r="I2" s="3" t="s">
        <v>8</v>
      </c>
      <c r="J2" s="3" t="s">
        <v>9</v>
      </c>
      <c r="K2" s="3" t="s">
        <v>10</v>
      </c>
      <c r="L2" s="3" t="s">
        <v>11</v>
      </c>
    </row>
    <row r="3" spans="1:12" x14ac:dyDescent="0.3">
      <c r="A3" s="3" t="s">
        <v>12408</v>
      </c>
      <c r="B3" s="3" t="s">
        <v>13</v>
      </c>
      <c r="C3" s="3">
        <v>224306</v>
      </c>
      <c r="D3" s="3">
        <v>28</v>
      </c>
      <c r="E3" s="3">
        <v>151</v>
      </c>
      <c r="F3" s="4">
        <v>4.80365E-5</v>
      </c>
      <c r="G3" s="3">
        <v>41.826500000000003</v>
      </c>
      <c r="H3" s="3" t="s">
        <v>10420</v>
      </c>
      <c r="I3" s="3" t="s">
        <v>5881</v>
      </c>
      <c r="J3" s="3" t="s">
        <v>16</v>
      </c>
      <c r="K3" s="3" t="s">
        <v>5882</v>
      </c>
      <c r="L3" s="3" t="s">
        <v>10421</v>
      </c>
    </row>
    <row r="4" spans="1:12" x14ac:dyDescent="0.3">
      <c r="A4" s="3" t="s">
        <v>12409</v>
      </c>
      <c r="B4" s="3" t="s">
        <v>13</v>
      </c>
      <c r="C4" s="3">
        <v>224748</v>
      </c>
      <c r="D4" s="3">
        <v>2</v>
      </c>
      <c r="E4" s="3">
        <v>310</v>
      </c>
      <c r="F4" s="4">
        <v>1.01457E-25</v>
      </c>
      <c r="G4" s="3">
        <v>109.107</v>
      </c>
      <c r="H4" s="3" t="s">
        <v>1576</v>
      </c>
      <c r="I4" s="3" t="s">
        <v>1577</v>
      </c>
      <c r="J4" s="3" t="s">
        <v>16</v>
      </c>
      <c r="K4" s="3" t="s">
        <v>1578</v>
      </c>
      <c r="L4" s="3" t="s">
        <v>1579</v>
      </c>
    </row>
    <row r="5" spans="1:12" x14ac:dyDescent="0.3">
      <c r="A5" s="3" t="s">
        <v>12410</v>
      </c>
      <c r="B5" s="3" t="s">
        <v>25</v>
      </c>
      <c r="C5" s="3">
        <v>226989</v>
      </c>
      <c r="D5" s="3">
        <v>95</v>
      </c>
      <c r="E5" s="3">
        <v>241</v>
      </c>
      <c r="F5" s="3">
        <v>1.9741799999999999E-3</v>
      </c>
      <c r="G5" s="3">
        <v>37.410400000000003</v>
      </c>
      <c r="H5" s="3" t="s">
        <v>7905</v>
      </c>
      <c r="I5" s="3" t="s">
        <v>7906</v>
      </c>
      <c r="J5" s="3" t="s">
        <v>16</v>
      </c>
      <c r="K5" s="3" t="s">
        <v>16</v>
      </c>
      <c r="L5" s="3" t="s">
        <v>7907</v>
      </c>
    </row>
    <row r="6" spans="1:12" x14ac:dyDescent="0.3">
      <c r="A6" s="3" t="s">
        <v>12411</v>
      </c>
      <c r="B6" s="3" t="s">
        <v>13</v>
      </c>
      <c r="C6" s="3">
        <v>223541</v>
      </c>
      <c r="D6" s="3">
        <v>1</v>
      </c>
      <c r="E6" s="3">
        <v>620</v>
      </c>
      <c r="F6" s="3">
        <v>0</v>
      </c>
      <c r="G6" s="3">
        <v>788.43799999999999</v>
      </c>
      <c r="H6" s="3" t="s">
        <v>126</v>
      </c>
      <c r="I6" s="3" t="s">
        <v>127</v>
      </c>
      <c r="J6" s="3" t="s">
        <v>16</v>
      </c>
      <c r="K6" s="3" t="s">
        <v>128</v>
      </c>
      <c r="L6" s="3" t="s">
        <v>129</v>
      </c>
    </row>
    <row r="7" spans="1:12" x14ac:dyDescent="0.3">
      <c r="A7" s="3" t="s">
        <v>12412</v>
      </c>
      <c r="B7" s="3" t="s">
        <v>13</v>
      </c>
      <c r="C7" s="3">
        <v>223707</v>
      </c>
      <c r="D7" s="3">
        <v>6</v>
      </c>
      <c r="E7" s="3">
        <v>177</v>
      </c>
      <c r="F7" s="4">
        <v>1.23027E-73</v>
      </c>
      <c r="G7" s="3">
        <v>218.93100000000001</v>
      </c>
      <c r="H7" s="3" t="s">
        <v>121</v>
      </c>
      <c r="I7" s="3" t="s">
        <v>122</v>
      </c>
      <c r="J7" s="3" t="s">
        <v>16</v>
      </c>
      <c r="K7" s="3" t="s">
        <v>123</v>
      </c>
      <c r="L7" s="3" t="s">
        <v>124</v>
      </c>
    </row>
    <row r="8" spans="1:12" x14ac:dyDescent="0.3">
      <c r="A8" s="3" t="s">
        <v>12413</v>
      </c>
      <c r="B8" s="3" t="s">
        <v>13</v>
      </c>
      <c r="C8" s="3">
        <v>223115</v>
      </c>
      <c r="D8" s="3">
        <v>2</v>
      </c>
      <c r="E8" s="3">
        <v>273</v>
      </c>
      <c r="F8" s="4">
        <v>1.7723600000000001E-39</v>
      </c>
      <c r="G8" s="3">
        <v>142.31100000000001</v>
      </c>
      <c r="H8" s="3" t="s">
        <v>116</v>
      </c>
      <c r="I8" s="3" t="s">
        <v>117</v>
      </c>
      <c r="J8" s="3" t="s">
        <v>16</v>
      </c>
      <c r="K8" s="3" t="s">
        <v>118</v>
      </c>
      <c r="L8" s="3" t="s">
        <v>119</v>
      </c>
    </row>
    <row r="9" spans="1:12" x14ac:dyDescent="0.3">
      <c r="A9" s="3" t="s">
        <v>12414</v>
      </c>
      <c r="B9" s="3" t="s">
        <v>25</v>
      </c>
      <c r="C9" s="3">
        <v>225242</v>
      </c>
      <c r="D9" s="3">
        <v>52</v>
      </c>
      <c r="E9" s="3">
        <v>423</v>
      </c>
      <c r="F9" s="4">
        <v>1.7061500000000001E-27</v>
      </c>
      <c r="G9" s="3">
        <v>111.758</v>
      </c>
      <c r="H9" s="3" t="s">
        <v>2798</v>
      </c>
      <c r="I9" s="3" t="s">
        <v>2799</v>
      </c>
      <c r="J9" s="3" t="s">
        <v>16</v>
      </c>
      <c r="K9" s="3" t="s">
        <v>16</v>
      </c>
      <c r="L9" s="3" t="s">
        <v>2800</v>
      </c>
    </row>
    <row r="10" spans="1:12" x14ac:dyDescent="0.3">
      <c r="A10" s="3" t="s">
        <v>12415</v>
      </c>
      <c r="B10" s="3" t="s">
        <v>25</v>
      </c>
      <c r="C10" s="3">
        <v>416267</v>
      </c>
      <c r="D10" s="3">
        <v>12</v>
      </c>
      <c r="E10" s="3">
        <v>127</v>
      </c>
      <c r="F10" s="4">
        <v>2.2433999999999999E-12</v>
      </c>
      <c r="G10" s="3">
        <v>59.277200000000001</v>
      </c>
      <c r="H10" s="3" t="s">
        <v>107</v>
      </c>
      <c r="I10" s="3" t="s">
        <v>108</v>
      </c>
      <c r="J10" s="3" t="s">
        <v>16</v>
      </c>
      <c r="K10" s="3" t="s">
        <v>16</v>
      </c>
      <c r="L10" s="3" t="s">
        <v>109</v>
      </c>
    </row>
    <row r="11" spans="1:12" x14ac:dyDescent="0.3">
      <c r="A11" s="3" t="s">
        <v>12416</v>
      </c>
      <c r="B11" s="3" t="s">
        <v>13</v>
      </c>
      <c r="C11" s="3">
        <v>224109</v>
      </c>
      <c r="D11" s="3">
        <v>1</v>
      </c>
      <c r="E11" s="3">
        <v>85</v>
      </c>
      <c r="F11" s="4">
        <v>1.36428E-30</v>
      </c>
      <c r="G11" s="3">
        <v>103.53400000000001</v>
      </c>
      <c r="H11" s="3" t="s">
        <v>102</v>
      </c>
      <c r="I11" s="3" t="s">
        <v>103</v>
      </c>
      <c r="J11" s="3" t="s">
        <v>16</v>
      </c>
      <c r="K11" s="3" t="s">
        <v>104</v>
      </c>
      <c r="L11" s="3" t="s">
        <v>105</v>
      </c>
    </row>
    <row r="12" spans="1:12" x14ac:dyDescent="0.3">
      <c r="A12" s="3" t="s">
        <v>12417</v>
      </c>
      <c r="B12" s="3" t="s">
        <v>25</v>
      </c>
      <c r="C12" s="3">
        <v>413099</v>
      </c>
      <c r="D12" s="3">
        <v>1</v>
      </c>
      <c r="E12" s="3">
        <v>63</v>
      </c>
      <c r="F12" s="4">
        <v>3.12388E-24</v>
      </c>
      <c r="G12" s="3">
        <v>85.243200000000002</v>
      </c>
      <c r="H12" s="3" t="s">
        <v>35</v>
      </c>
      <c r="I12" s="3" t="s">
        <v>36</v>
      </c>
      <c r="J12" s="3" t="s">
        <v>16</v>
      </c>
      <c r="K12" s="3" t="s">
        <v>16</v>
      </c>
      <c r="L12" s="3" t="s">
        <v>37</v>
      </c>
    </row>
    <row r="13" spans="1:12" x14ac:dyDescent="0.3">
      <c r="A13" s="3" t="s">
        <v>12418</v>
      </c>
      <c r="B13" s="3" t="s">
        <v>13</v>
      </c>
      <c r="C13" s="3">
        <v>223091</v>
      </c>
      <c r="D13" s="3">
        <v>1</v>
      </c>
      <c r="E13" s="3">
        <v>371</v>
      </c>
      <c r="F13" s="3">
        <v>0</v>
      </c>
      <c r="G13" s="3">
        <v>533.29600000000005</v>
      </c>
      <c r="H13" s="3" t="s">
        <v>39</v>
      </c>
      <c r="I13" s="3" t="s">
        <v>40</v>
      </c>
      <c r="J13" s="3" t="s">
        <v>16</v>
      </c>
      <c r="K13" s="3" t="s">
        <v>41</v>
      </c>
      <c r="L13" s="3" t="s">
        <v>42</v>
      </c>
    </row>
    <row r="14" spans="1:12" x14ac:dyDescent="0.3">
      <c r="A14" s="3" t="s">
        <v>12419</v>
      </c>
      <c r="B14" s="3" t="s">
        <v>13</v>
      </c>
      <c r="C14" s="3">
        <v>223271</v>
      </c>
      <c r="D14" s="3">
        <v>1</v>
      </c>
      <c r="E14" s="3">
        <v>189</v>
      </c>
      <c r="F14" s="4">
        <v>3.7024099999999998E-94</v>
      </c>
      <c r="G14" s="3">
        <v>271.73899999999998</v>
      </c>
      <c r="H14" s="3" t="s">
        <v>44</v>
      </c>
      <c r="I14" s="3" t="s">
        <v>45</v>
      </c>
      <c r="J14" s="3" t="s">
        <v>16</v>
      </c>
      <c r="K14" s="3" t="s">
        <v>46</v>
      </c>
      <c r="L14" s="3" t="s">
        <v>47</v>
      </c>
    </row>
    <row r="15" spans="1:12" x14ac:dyDescent="0.3">
      <c r="A15" s="3" t="s">
        <v>12420</v>
      </c>
      <c r="B15" s="3" t="s">
        <v>13</v>
      </c>
      <c r="C15" s="3">
        <v>224118</v>
      </c>
      <c r="D15" s="3">
        <v>1</v>
      </c>
      <c r="E15" s="3">
        <v>1119</v>
      </c>
      <c r="F15" s="3">
        <v>0</v>
      </c>
      <c r="G15" s="3">
        <v>1423.19</v>
      </c>
      <c r="H15" s="3" t="s">
        <v>49</v>
      </c>
      <c r="I15" s="3" t="s">
        <v>50</v>
      </c>
      <c r="J15" s="3" t="s">
        <v>16</v>
      </c>
      <c r="K15" s="3" t="s">
        <v>51</v>
      </c>
      <c r="L15" s="3" t="s">
        <v>52</v>
      </c>
    </row>
    <row r="16" spans="1:12" x14ac:dyDescent="0.3">
      <c r="A16" s="3" t="s">
        <v>12421</v>
      </c>
      <c r="B16" s="3" t="s">
        <v>25</v>
      </c>
      <c r="C16" s="3">
        <v>415618</v>
      </c>
      <c r="D16" s="3">
        <v>5</v>
      </c>
      <c r="E16" s="3">
        <v>337</v>
      </c>
      <c r="F16" s="4">
        <v>2.6831000000000001E-5</v>
      </c>
      <c r="G16" s="3">
        <v>45.899099999999997</v>
      </c>
      <c r="H16" s="3" t="s">
        <v>56</v>
      </c>
      <c r="I16" s="3" t="s">
        <v>5904</v>
      </c>
      <c r="J16" s="3" t="s">
        <v>99</v>
      </c>
      <c r="K16" s="3" t="s">
        <v>16</v>
      </c>
      <c r="L16" s="3" t="s">
        <v>5905</v>
      </c>
    </row>
    <row r="17" spans="1:12" x14ac:dyDescent="0.3">
      <c r="A17" s="3" t="s">
        <v>12422</v>
      </c>
      <c r="B17" s="3" t="s">
        <v>13</v>
      </c>
      <c r="C17" s="3">
        <v>224000</v>
      </c>
      <c r="D17" s="3">
        <v>1</v>
      </c>
      <c r="E17" s="3">
        <v>1189</v>
      </c>
      <c r="F17" s="3">
        <v>0</v>
      </c>
      <c r="G17" s="3">
        <v>594.44000000000005</v>
      </c>
      <c r="H17" s="3" t="s">
        <v>30</v>
      </c>
      <c r="I17" s="3" t="s">
        <v>31</v>
      </c>
      <c r="J17" s="3" t="s">
        <v>16</v>
      </c>
      <c r="K17" s="3" t="s">
        <v>32</v>
      </c>
      <c r="L17" s="3" t="s">
        <v>33</v>
      </c>
    </row>
    <row r="18" spans="1:12" x14ac:dyDescent="0.3">
      <c r="A18" s="3" t="s">
        <v>12423</v>
      </c>
      <c r="B18" s="3" t="s">
        <v>25</v>
      </c>
      <c r="C18" s="3">
        <v>226375</v>
      </c>
      <c r="D18" s="3">
        <v>1</v>
      </c>
      <c r="E18" s="3">
        <v>1101</v>
      </c>
      <c r="F18" s="3">
        <v>0</v>
      </c>
      <c r="G18" s="3">
        <v>724.596</v>
      </c>
      <c r="H18" s="3" t="s">
        <v>26</v>
      </c>
      <c r="I18" s="3" t="s">
        <v>27</v>
      </c>
      <c r="J18" s="3" t="s">
        <v>16</v>
      </c>
      <c r="K18" s="3" t="s">
        <v>16</v>
      </c>
      <c r="L18" s="3" t="s">
        <v>28</v>
      </c>
    </row>
    <row r="19" spans="1:12" x14ac:dyDescent="0.3">
      <c r="A19" s="3" t="s">
        <v>12424</v>
      </c>
      <c r="B19" s="3" t="s">
        <v>13</v>
      </c>
      <c r="C19" s="3">
        <v>223665</v>
      </c>
      <c r="D19" s="3">
        <v>4</v>
      </c>
      <c r="E19" s="3">
        <v>379</v>
      </c>
      <c r="F19" s="4">
        <v>3.6052700000000003E-86</v>
      </c>
      <c r="G19" s="3">
        <v>265.298</v>
      </c>
      <c r="H19" s="3" t="s">
        <v>20</v>
      </c>
      <c r="I19" s="3" t="s">
        <v>21</v>
      </c>
      <c r="J19" s="3" t="s">
        <v>16</v>
      </c>
      <c r="K19" s="3" t="s">
        <v>22</v>
      </c>
      <c r="L19" s="3" t="s">
        <v>23</v>
      </c>
    </row>
    <row r="20" spans="1:12" x14ac:dyDescent="0.3">
      <c r="A20" s="3" t="s">
        <v>12425</v>
      </c>
      <c r="B20" s="3" t="s">
        <v>13</v>
      </c>
      <c r="C20" s="3">
        <v>223666</v>
      </c>
      <c r="D20" s="3">
        <v>35</v>
      </c>
      <c r="E20" s="3">
        <v>474</v>
      </c>
      <c r="F20" s="4">
        <v>2.6186199999999999E-155</v>
      </c>
      <c r="G20" s="3">
        <v>447.11700000000002</v>
      </c>
      <c r="H20" s="3" t="s">
        <v>14</v>
      </c>
      <c r="I20" s="3" t="s">
        <v>15</v>
      </c>
      <c r="J20" s="3" t="s">
        <v>16</v>
      </c>
      <c r="K20" s="3" t="s">
        <v>17</v>
      </c>
      <c r="L20" s="3" t="s">
        <v>18</v>
      </c>
    </row>
    <row r="21" spans="1:12" x14ac:dyDescent="0.3">
      <c r="A21" s="3" t="s">
        <v>12426</v>
      </c>
      <c r="B21" s="3" t="s">
        <v>13</v>
      </c>
      <c r="C21" s="3">
        <v>224392</v>
      </c>
      <c r="D21" s="3">
        <v>1</v>
      </c>
      <c r="E21" s="3">
        <v>245</v>
      </c>
      <c r="F21" s="4">
        <v>1.33063E-51</v>
      </c>
      <c r="G21" s="3">
        <v>168.142</v>
      </c>
      <c r="H21" s="3" t="s">
        <v>5874</v>
      </c>
      <c r="I21" s="3" t="s">
        <v>5875</v>
      </c>
      <c r="J21" s="3" t="s">
        <v>16</v>
      </c>
      <c r="K21" s="3" t="s">
        <v>5876</v>
      </c>
      <c r="L21" s="3" t="s">
        <v>5877</v>
      </c>
    </row>
    <row r="22" spans="1:12" x14ac:dyDescent="0.3">
      <c r="A22" s="3" t="s">
        <v>12427</v>
      </c>
      <c r="B22" s="3" t="s">
        <v>13</v>
      </c>
      <c r="C22" s="3">
        <v>225170</v>
      </c>
      <c r="D22" s="3">
        <v>1</v>
      </c>
      <c r="E22" s="3">
        <v>79</v>
      </c>
      <c r="F22" s="4">
        <v>9.9766499999999999E-10</v>
      </c>
      <c r="G22" s="3">
        <v>49.802199999999999</v>
      </c>
      <c r="H22" s="3" t="s">
        <v>3575</v>
      </c>
      <c r="I22" s="3" t="s">
        <v>3576</v>
      </c>
      <c r="J22" s="3" t="s">
        <v>16</v>
      </c>
      <c r="K22" s="3" t="s">
        <v>3577</v>
      </c>
      <c r="L22" s="3" t="s">
        <v>3578</v>
      </c>
    </row>
    <row r="23" spans="1:12" x14ac:dyDescent="0.3">
      <c r="A23" s="3" t="s">
        <v>12428</v>
      </c>
      <c r="B23" s="3" t="s">
        <v>13</v>
      </c>
      <c r="C23" s="3">
        <v>223982</v>
      </c>
      <c r="D23" s="3">
        <v>1</v>
      </c>
      <c r="E23" s="3">
        <v>319</v>
      </c>
      <c r="F23" s="4">
        <v>5.56346E-156</v>
      </c>
      <c r="G23" s="3">
        <v>438.24799999999999</v>
      </c>
      <c r="H23" s="3" t="s">
        <v>2745</v>
      </c>
      <c r="I23" s="3" t="s">
        <v>2746</v>
      </c>
      <c r="J23" s="3" t="s">
        <v>16</v>
      </c>
      <c r="K23" s="3" t="s">
        <v>1429</v>
      </c>
      <c r="L23" s="3" t="s">
        <v>2747</v>
      </c>
    </row>
    <row r="24" spans="1:12" x14ac:dyDescent="0.3">
      <c r="A24" s="3" t="s">
        <v>12429</v>
      </c>
      <c r="B24" s="3" t="s">
        <v>13</v>
      </c>
      <c r="C24" s="3">
        <v>225374</v>
      </c>
      <c r="D24" s="3">
        <v>1</v>
      </c>
      <c r="E24" s="3">
        <v>181</v>
      </c>
      <c r="F24" s="4">
        <v>1.22792E-92</v>
      </c>
      <c r="G24" s="3">
        <v>267.68099999999998</v>
      </c>
      <c r="H24" s="3" t="s">
        <v>841</v>
      </c>
      <c r="I24" s="3" t="s">
        <v>842</v>
      </c>
      <c r="J24" s="3" t="s">
        <v>16</v>
      </c>
      <c r="K24" s="3" t="s">
        <v>843</v>
      </c>
      <c r="L24" s="3" t="s">
        <v>844</v>
      </c>
    </row>
    <row r="25" spans="1:12" x14ac:dyDescent="0.3">
      <c r="A25" s="3" t="s">
        <v>12430</v>
      </c>
      <c r="B25" s="3" t="s">
        <v>25</v>
      </c>
      <c r="C25" s="3">
        <v>299184</v>
      </c>
      <c r="D25" s="3">
        <v>1</v>
      </c>
      <c r="E25" s="3">
        <v>223</v>
      </c>
      <c r="F25" s="4">
        <v>2.5667199999999999E-20</v>
      </c>
      <c r="G25" s="3">
        <v>86.795000000000002</v>
      </c>
      <c r="H25" s="3" t="s">
        <v>6472</v>
      </c>
      <c r="I25" s="3" t="s">
        <v>6473</v>
      </c>
      <c r="J25" s="3" t="s">
        <v>113</v>
      </c>
      <c r="K25" s="3" t="s">
        <v>16</v>
      </c>
      <c r="L25" s="3" t="s">
        <v>6474</v>
      </c>
    </row>
    <row r="26" spans="1:12" x14ac:dyDescent="0.3">
      <c r="A26" s="3" t="s">
        <v>12431</v>
      </c>
      <c r="B26" s="3" t="s">
        <v>13</v>
      </c>
      <c r="C26" s="3">
        <v>224775</v>
      </c>
      <c r="D26" s="3">
        <v>1</v>
      </c>
      <c r="E26" s="3">
        <v>73</v>
      </c>
      <c r="F26" s="4">
        <v>9.2264400000000006E-21</v>
      </c>
      <c r="G26" s="3">
        <v>78.8279</v>
      </c>
      <c r="H26" s="3" t="s">
        <v>677</v>
      </c>
      <c r="I26" s="3" t="s">
        <v>678</v>
      </c>
      <c r="J26" s="3" t="s">
        <v>99</v>
      </c>
      <c r="K26" s="3" t="s">
        <v>679</v>
      </c>
      <c r="L26" s="3" t="s">
        <v>680</v>
      </c>
    </row>
    <row r="27" spans="1:12" x14ac:dyDescent="0.3">
      <c r="A27" s="3" t="s">
        <v>12432</v>
      </c>
      <c r="B27" s="3" t="s">
        <v>13</v>
      </c>
      <c r="C27" s="3">
        <v>223099</v>
      </c>
      <c r="D27" s="3">
        <v>8</v>
      </c>
      <c r="E27" s="3">
        <v>244</v>
      </c>
      <c r="F27" s="4">
        <v>1.2866200000000001E-115</v>
      </c>
      <c r="G27" s="3">
        <v>330.79</v>
      </c>
      <c r="H27" s="3" t="s">
        <v>682</v>
      </c>
      <c r="I27" s="3" t="s">
        <v>683</v>
      </c>
      <c r="J27" s="3" t="s">
        <v>16</v>
      </c>
      <c r="K27" s="3" t="s">
        <v>684</v>
      </c>
      <c r="L27" s="3" t="s">
        <v>685</v>
      </c>
    </row>
    <row r="28" spans="1:12" x14ac:dyDescent="0.3">
      <c r="A28" s="3" t="s">
        <v>12433</v>
      </c>
      <c r="B28" s="3" t="s">
        <v>13</v>
      </c>
      <c r="C28" s="3">
        <v>223648</v>
      </c>
      <c r="D28" s="3">
        <v>2</v>
      </c>
      <c r="E28" s="3">
        <v>263</v>
      </c>
      <c r="F28" s="4">
        <v>3.7399600000000001E-56</v>
      </c>
      <c r="G28" s="3">
        <v>180.97499999999999</v>
      </c>
      <c r="H28" s="3" t="s">
        <v>687</v>
      </c>
      <c r="I28" s="3" t="s">
        <v>688</v>
      </c>
      <c r="J28" s="3" t="s">
        <v>16</v>
      </c>
      <c r="K28" s="3" t="s">
        <v>689</v>
      </c>
      <c r="L28" s="3" t="s">
        <v>690</v>
      </c>
    </row>
    <row r="29" spans="1:12" x14ac:dyDescent="0.3">
      <c r="A29" s="3" t="s">
        <v>12434</v>
      </c>
      <c r="B29" s="3" t="s">
        <v>13</v>
      </c>
      <c r="C29" s="3">
        <v>223814</v>
      </c>
      <c r="D29" s="3">
        <v>3</v>
      </c>
      <c r="E29" s="3">
        <v>386</v>
      </c>
      <c r="F29" s="3">
        <v>0</v>
      </c>
      <c r="G29" s="3">
        <v>509.44600000000003</v>
      </c>
      <c r="H29" s="3" t="s">
        <v>692</v>
      </c>
      <c r="I29" s="3" t="s">
        <v>693</v>
      </c>
      <c r="J29" s="3" t="s">
        <v>16</v>
      </c>
      <c r="K29" s="3" t="s">
        <v>694</v>
      </c>
      <c r="L29" s="3" t="s">
        <v>695</v>
      </c>
    </row>
    <row r="30" spans="1:12" x14ac:dyDescent="0.3">
      <c r="A30" s="3" t="s">
        <v>12435</v>
      </c>
      <c r="B30" s="3" t="s">
        <v>13</v>
      </c>
      <c r="C30" s="3">
        <v>223821</v>
      </c>
      <c r="D30" s="3">
        <v>18</v>
      </c>
      <c r="E30" s="3">
        <v>413</v>
      </c>
      <c r="F30" s="4">
        <v>1.8123399999999999E-64</v>
      </c>
      <c r="G30" s="3">
        <v>210.827</v>
      </c>
      <c r="H30" s="3" t="s">
        <v>697</v>
      </c>
      <c r="I30" s="3" t="s">
        <v>698</v>
      </c>
      <c r="J30" s="3" t="s">
        <v>16</v>
      </c>
      <c r="K30" s="3" t="s">
        <v>699</v>
      </c>
      <c r="L30" s="3" t="s">
        <v>700</v>
      </c>
    </row>
    <row r="31" spans="1:12" x14ac:dyDescent="0.3">
      <c r="A31" s="3" t="s">
        <v>12436</v>
      </c>
      <c r="B31" s="3" t="s">
        <v>13</v>
      </c>
      <c r="C31" s="3">
        <v>223519</v>
      </c>
      <c r="D31" s="3">
        <v>1</v>
      </c>
      <c r="E31" s="3">
        <v>612</v>
      </c>
      <c r="F31" s="3">
        <v>0</v>
      </c>
      <c r="G31" s="3">
        <v>593.45600000000002</v>
      </c>
      <c r="H31" s="3" t="s">
        <v>702</v>
      </c>
      <c r="I31" s="3" t="s">
        <v>703</v>
      </c>
      <c r="J31" s="3" t="s">
        <v>16</v>
      </c>
      <c r="K31" s="3" t="s">
        <v>704</v>
      </c>
      <c r="L31" s="3" t="s">
        <v>705</v>
      </c>
    </row>
    <row r="32" spans="1:12" x14ac:dyDescent="0.3">
      <c r="A32" s="3" t="s">
        <v>12437</v>
      </c>
      <c r="B32" s="3" t="s">
        <v>13</v>
      </c>
      <c r="C32" s="3">
        <v>223860</v>
      </c>
      <c r="D32" s="3">
        <v>5</v>
      </c>
      <c r="E32" s="3">
        <v>123</v>
      </c>
      <c r="F32" s="4">
        <v>3.5314199999999999E-22</v>
      </c>
      <c r="G32" s="3">
        <v>84.412300000000002</v>
      </c>
      <c r="H32" s="3" t="s">
        <v>1160</v>
      </c>
      <c r="I32" s="3" t="s">
        <v>1161</v>
      </c>
      <c r="J32" s="3" t="s">
        <v>16</v>
      </c>
      <c r="K32" s="3" t="s">
        <v>1162</v>
      </c>
      <c r="L32" s="3" t="s">
        <v>1163</v>
      </c>
    </row>
    <row r="33" spans="1:12" x14ac:dyDescent="0.3">
      <c r="A33" s="3" t="s">
        <v>12438</v>
      </c>
      <c r="B33" s="3" t="s">
        <v>13</v>
      </c>
      <c r="C33" s="3">
        <v>223672</v>
      </c>
      <c r="D33" s="3">
        <v>7</v>
      </c>
      <c r="E33" s="3">
        <v>119</v>
      </c>
      <c r="F33" s="4">
        <v>4.7506199999999998E-20</v>
      </c>
      <c r="G33" s="3">
        <v>78.935299999999998</v>
      </c>
      <c r="H33" s="3" t="s">
        <v>5342</v>
      </c>
      <c r="I33" s="3" t="s">
        <v>5343</v>
      </c>
      <c r="J33" s="3" t="s">
        <v>16</v>
      </c>
      <c r="K33" s="3" t="s">
        <v>5344</v>
      </c>
      <c r="L33" s="3" t="s">
        <v>5345</v>
      </c>
    </row>
    <row r="34" spans="1:12" x14ac:dyDescent="0.3">
      <c r="A34" s="3" t="s">
        <v>12439</v>
      </c>
      <c r="B34" s="3" t="s">
        <v>13</v>
      </c>
      <c r="C34" s="3">
        <v>224314</v>
      </c>
      <c r="D34" s="3">
        <v>2</v>
      </c>
      <c r="E34" s="3">
        <v>96</v>
      </c>
      <c r="F34" s="4">
        <v>3.6754899999999997E-12</v>
      </c>
      <c r="G34" s="3">
        <v>61.5901</v>
      </c>
      <c r="H34" s="3" t="s">
        <v>63</v>
      </c>
      <c r="I34" s="3" t="s">
        <v>64</v>
      </c>
      <c r="J34" s="3" t="s">
        <v>113</v>
      </c>
      <c r="K34" s="3" t="s">
        <v>65</v>
      </c>
      <c r="L34" s="3" t="s">
        <v>66</v>
      </c>
    </row>
    <row r="35" spans="1:12" x14ac:dyDescent="0.3">
      <c r="A35" s="3" t="s">
        <v>12440</v>
      </c>
      <c r="B35" s="3" t="s">
        <v>13</v>
      </c>
      <c r="C35" s="3">
        <v>223860</v>
      </c>
      <c r="D35" s="3">
        <v>2</v>
      </c>
      <c r="E35" s="3">
        <v>105</v>
      </c>
      <c r="F35" s="4">
        <v>9.5389799999999998E-24</v>
      </c>
      <c r="G35" s="3">
        <v>92.501499999999993</v>
      </c>
      <c r="H35" s="3" t="s">
        <v>1160</v>
      </c>
      <c r="I35" s="3" t="s">
        <v>1161</v>
      </c>
      <c r="J35" s="3" t="s">
        <v>16</v>
      </c>
      <c r="K35" s="3" t="s">
        <v>1162</v>
      </c>
      <c r="L35" s="3" t="s">
        <v>1163</v>
      </c>
    </row>
    <row r="36" spans="1:12" x14ac:dyDescent="0.3">
      <c r="A36" s="3" t="s">
        <v>12441</v>
      </c>
      <c r="B36" s="3" t="s">
        <v>25</v>
      </c>
      <c r="C36" s="3">
        <v>419895</v>
      </c>
      <c r="D36" s="3">
        <v>17</v>
      </c>
      <c r="E36" s="3">
        <v>288</v>
      </c>
      <c r="F36" s="4">
        <v>3.38347E-56</v>
      </c>
      <c r="G36" s="3">
        <v>182.36199999999999</v>
      </c>
      <c r="H36" s="3" t="s">
        <v>12442</v>
      </c>
      <c r="I36" s="3" t="s">
        <v>12443</v>
      </c>
      <c r="J36" s="3" t="s">
        <v>16</v>
      </c>
      <c r="K36" s="3" t="s">
        <v>16</v>
      </c>
      <c r="L36" s="3" t="s">
        <v>12444</v>
      </c>
    </row>
    <row r="37" spans="1:12" x14ac:dyDescent="0.3">
      <c r="A37" s="3" t="s">
        <v>12445</v>
      </c>
      <c r="B37" s="3" t="s">
        <v>13</v>
      </c>
      <c r="C37" s="3">
        <v>223513</v>
      </c>
      <c r="D37" s="3">
        <v>15</v>
      </c>
      <c r="E37" s="3">
        <v>389</v>
      </c>
      <c r="F37" s="4">
        <v>3.6956499999999998E-128</v>
      </c>
      <c r="G37" s="3">
        <v>373.91899999999998</v>
      </c>
      <c r="H37" s="3" t="s">
        <v>295</v>
      </c>
      <c r="I37" s="3" t="s">
        <v>296</v>
      </c>
      <c r="J37" s="3" t="s">
        <v>16</v>
      </c>
      <c r="K37" s="3" t="s">
        <v>297</v>
      </c>
      <c r="L37" s="3" t="s">
        <v>298</v>
      </c>
    </row>
    <row r="38" spans="1:12" x14ac:dyDescent="0.3">
      <c r="A38" s="3" t="s">
        <v>12446</v>
      </c>
      <c r="B38" s="3" t="s">
        <v>25</v>
      </c>
      <c r="C38" s="3">
        <v>418431</v>
      </c>
      <c r="D38" s="3">
        <v>108</v>
      </c>
      <c r="E38" s="3">
        <v>170</v>
      </c>
      <c r="F38" s="3">
        <v>1.03931E-4</v>
      </c>
      <c r="G38" s="3">
        <v>40.763599999999997</v>
      </c>
      <c r="H38" s="3" t="s">
        <v>2287</v>
      </c>
      <c r="I38" s="3" t="s">
        <v>2788</v>
      </c>
      <c r="J38" s="3" t="s">
        <v>99</v>
      </c>
      <c r="K38" s="3" t="s">
        <v>16</v>
      </c>
      <c r="L38" s="3" t="s">
        <v>2789</v>
      </c>
    </row>
    <row r="39" spans="1:12" x14ac:dyDescent="0.3">
      <c r="A39" s="3" t="s">
        <v>12447</v>
      </c>
      <c r="B39" s="3" t="s">
        <v>13</v>
      </c>
      <c r="C39" s="3">
        <v>224299</v>
      </c>
      <c r="D39" s="3">
        <v>4</v>
      </c>
      <c r="E39" s="3">
        <v>251</v>
      </c>
      <c r="F39" s="4">
        <v>3.6931499999999999E-55</v>
      </c>
      <c r="G39" s="3">
        <v>177.54</v>
      </c>
      <c r="H39" s="3" t="s">
        <v>7601</v>
      </c>
      <c r="I39" s="3" t="s">
        <v>7602</v>
      </c>
      <c r="J39" s="3" t="s">
        <v>16</v>
      </c>
      <c r="K39" s="3" t="s">
        <v>291</v>
      </c>
      <c r="L39" s="3" t="s">
        <v>7603</v>
      </c>
    </row>
    <row r="40" spans="1:12" x14ac:dyDescent="0.3">
      <c r="A40" s="3" t="s">
        <v>12448</v>
      </c>
      <c r="B40" s="3" t="s">
        <v>13</v>
      </c>
      <c r="C40" s="3">
        <v>223657</v>
      </c>
      <c r="D40" s="3">
        <v>23</v>
      </c>
      <c r="E40" s="3">
        <v>267</v>
      </c>
      <c r="F40" s="4">
        <v>1.33281E-51</v>
      </c>
      <c r="G40" s="3">
        <v>169.245</v>
      </c>
      <c r="H40" s="3" t="s">
        <v>286</v>
      </c>
      <c r="I40" s="3" t="s">
        <v>287</v>
      </c>
      <c r="J40" s="3" t="s">
        <v>16</v>
      </c>
      <c r="K40" s="3" t="s">
        <v>288</v>
      </c>
      <c r="L40" s="3" t="s">
        <v>289</v>
      </c>
    </row>
    <row r="41" spans="1:12" x14ac:dyDescent="0.3">
      <c r="A41" s="3" t="s">
        <v>12449</v>
      </c>
      <c r="B41" s="3" t="s">
        <v>25</v>
      </c>
      <c r="C41" s="3">
        <v>224336</v>
      </c>
      <c r="D41" s="3">
        <v>2</v>
      </c>
      <c r="E41" s="3">
        <v>157</v>
      </c>
      <c r="F41" s="4">
        <v>6.6787000000000004E-16</v>
      </c>
      <c r="G41" s="3">
        <v>71.705299999999994</v>
      </c>
      <c r="H41" s="3" t="s">
        <v>279</v>
      </c>
      <c r="I41" s="3" t="s">
        <v>4088</v>
      </c>
      <c r="J41" s="3" t="s">
        <v>99</v>
      </c>
      <c r="K41" s="3" t="s">
        <v>16</v>
      </c>
      <c r="L41" s="3" t="s">
        <v>280</v>
      </c>
    </row>
    <row r="42" spans="1:12" x14ac:dyDescent="0.3">
      <c r="A42" s="3" t="s">
        <v>12450</v>
      </c>
      <c r="B42" s="3" t="s">
        <v>13</v>
      </c>
      <c r="C42" s="3">
        <v>223258</v>
      </c>
      <c r="D42" s="3">
        <v>1</v>
      </c>
      <c r="E42" s="3">
        <v>318</v>
      </c>
      <c r="F42" s="4">
        <v>2.7667099999999998E-138</v>
      </c>
      <c r="G42" s="3">
        <v>394.63499999999999</v>
      </c>
      <c r="H42" s="3" t="s">
        <v>272</v>
      </c>
      <c r="I42" s="3" t="s">
        <v>273</v>
      </c>
      <c r="J42" s="3" t="s">
        <v>16</v>
      </c>
      <c r="K42" s="3" t="s">
        <v>274</v>
      </c>
      <c r="L42" s="3" t="s">
        <v>275</v>
      </c>
    </row>
    <row r="43" spans="1:12" x14ac:dyDescent="0.3">
      <c r="A43" s="3" t="s">
        <v>12451</v>
      </c>
      <c r="B43" s="3" t="s">
        <v>13</v>
      </c>
      <c r="C43" s="3">
        <v>223562</v>
      </c>
      <c r="D43" s="3">
        <v>1</v>
      </c>
      <c r="E43" s="3">
        <v>531</v>
      </c>
      <c r="F43" s="3">
        <v>0</v>
      </c>
      <c r="G43" s="3">
        <v>623.11800000000005</v>
      </c>
      <c r="H43" s="3" t="s">
        <v>239</v>
      </c>
      <c r="I43" s="3" t="s">
        <v>240</v>
      </c>
      <c r="J43" s="3" t="s">
        <v>16</v>
      </c>
      <c r="K43" s="3" t="s">
        <v>241</v>
      </c>
      <c r="L43" s="3" t="s">
        <v>242</v>
      </c>
    </row>
    <row r="44" spans="1:12" x14ac:dyDescent="0.3">
      <c r="A44" s="3" t="s">
        <v>12452</v>
      </c>
      <c r="B44" s="3" t="s">
        <v>13</v>
      </c>
      <c r="C44" s="3">
        <v>223635</v>
      </c>
      <c r="D44" s="3">
        <v>17</v>
      </c>
      <c r="E44" s="3">
        <v>281</v>
      </c>
      <c r="F44" s="4">
        <v>9.5729900000000001E-56</v>
      </c>
      <c r="G44" s="3">
        <v>180.685</v>
      </c>
      <c r="H44" s="3" t="s">
        <v>234</v>
      </c>
      <c r="I44" s="3" t="s">
        <v>235</v>
      </c>
      <c r="J44" s="3" t="s">
        <v>16</v>
      </c>
      <c r="K44" s="3" t="s">
        <v>236</v>
      </c>
      <c r="L44" s="3" t="s">
        <v>237</v>
      </c>
    </row>
    <row r="45" spans="1:12" x14ac:dyDescent="0.3">
      <c r="A45" s="3" t="s">
        <v>12453</v>
      </c>
      <c r="B45" s="3" t="s">
        <v>25</v>
      </c>
      <c r="C45" s="3">
        <v>226451</v>
      </c>
      <c r="D45" s="3">
        <v>389</v>
      </c>
      <c r="E45" s="3">
        <v>520</v>
      </c>
      <c r="F45" s="4">
        <v>2.8062799999999999E-20</v>
      </c>
      <c r="G45" s="3">
        <v>87.902299999999997</v>
      </c>
      <c r="H45" s="3" t="s">
        <v>611</v>
      </c>
      <c r="I45" s="3" t="s">
        <v>612</v>
      </c>
      <c r="J45" s="3" t="s">
        <v>99</v>
      </c>
      <c r="K45" s="3" t="s">
        <v>16</v>
      </c>
      <c r="L45" s="3" t="s">
        <v>613</v>
      </c>
    </row>
    <row r="46" spans="1:12" x14ac:dyDescent="0.3">
      <c r="A46" s="3" t="s">
        <v>12453</v>
      </c>
      <c r="B46" s="3" t="s">
        <v>13</v>
      </c>
      <c r="C46" s="3">
        <v>224306</v>
      </c>
      <c r="D46" s="3">
        <v>53</v>
      </c>
      <c r="E46" s="3">
        <v>164</v>
      </c>
      <c r="F46" s="4">
        <v>2.5251800000000002E-9</v>
      </c>
      <c r="G46" s="3">
        <v>55.308500000000002</v>
      </c>
      <c r="H46" s="3" t="s">
        <v>10420</v>
      </c>
      <c r="I46" s="3" t="s">
        <v>5881</v>
      </c>
      <c r="J46" s="3" t="s">
        <v>16</v>
      </c>
      <c r="K46" s="3" t="s">
        <v>5882</v>
      </c>
      <c r="L46" s="3" t="s">
        <v>10421</v>
      </c>
    </row>
    <row r="47" spans="1:12" x14ac:dyDescent="0.3">
      <c r="A47" s="3" t="s">
        <v>12453</v>
      </c>
      <c r="B47" s="3" t="s">
        <v>13</v>
      </c>
      <c r="C47" s="3">
        <v>224306</v>
      </c>
      <c r="D47" s="3">
        <v>125</v>
      </c>
      <c r="E47" s="3">
        <v>219</v>
      </c>
      <c r="F47" s="4">
        <v>2.0778E-5</v>
      </c>
      <c r="G47" s="3">
        <v>44.137700000000002</v>
      </c>
      <c r="H47" s="3" t="s">
        <v>10420</v>
      </c>
      <c r="I47" s="3" t="s">
        <v>5881</v>
      </c>
      <c r="J47" s="3" t="s">
        <v>16</v>
      </c>
      <c r="K47" s="3" t="s">
        <v>5882</v>
      </c>
      <c r="L47" s="3" t="s">
        <v>10421</v>
      </c>
    </row>
    <row r="48" spans="1:12" x14ac:dyDescent="0.3">
      <c r="A48" s="3" t="s">
        <v>12453</v>
      </c>
      <c r="B48" s="3" t="s">
        <v>13</v>
      </c>
      <c r="C48" s="3">
        <v>224306</v>
      </c>
      <c r="D48" s="3">
        <v>1</v>
      </c>
      <c r="E48" s="3">
        <v>97</v>
      </c>
      <c r="F48" s="4">
        <v>8.7521699999999999E-5</v>
      </c>
      <c r="G48" s="3">
        <v>42.2117</v>
      </c>
      <c r="H48" s="3" t="s">
        <v>10420</v>
      </c>
      <c r="I48" s="3" t="s">
        <v>5881</v>
      </c>
      <c r="J48" s="3" t="s">
        <v>99</v>
      </c>
      <c r="K48" s="3" t="s">
        <v>5882</v>
      </c>
      <c r="L48" s="3" t="s">
        <v>10421</v>
      </c>
    </row>
    <row r="49" spans="1:12" x14ac:dyDescent="0.3">
      <c r="A49" s="3" t="s">
        <v>12453</v>
      </c>
      <c r="B49" s="3" t="s">
        <v>25</v>
      </c>
      <c r="C49" s="3">
        <v>226376</v>
      </c>
      <c r="D49" s="3">
        <v>112</v>
      </c>
      <c r="E49" s="3">
        <v>336</v>
      </c>
      <c r="F49" s="3">
        <v>1.11578E-3</v>
      </c>
      <c r="G49" s="3">
        <v>41.266300000000001</v>
      </c>
      <c r="H49" s="3" t="s">
        <v>11590</v>
      </c>
      <c r="I49" s="3" t="s">
        <v>11591</v>
      </c>
      <c r="J49" s="3" t="s">
        <v>113</v>
      </c>
      <c r="K49" s="3" t="s">
        <v>16</v>
      </c>
      <c r="L49" s="3" t="s">
        <v>11592</v>
      </c>
    </row>
    <row r="50" spans="1:12" x14ac:dyDescent="0.3">
      <c r="A50" s="3" t="s">
        <v>12454</v>
      </c>
      <c r="B50" s="3" t="s">
        <v>25</v>
      </c>
      <c r="C50" s="3">
        <v>224117</v>
      </c>
      <c r="D50" s="3">
        <v>14</v>
      </c>
      <c r="E50" s="3">
        <v>668</v>
      </c>
      <c r="F50" s="4">
        <v>1.6792899999999999E-14</v>
      </c>
      <c r="G50" s="3">
        <v>77.447199999999995</v>
      </c>
      <c r="H50" s="3" t="s">
        <v>901</v>
      </c>
      <c r="I50" s="3" t="s">
        <v>1712</v>
      </c>
      <c r="J50" s="3" t="s">
        <v>74</v>
      </c>
      <c r="K50" s="3" t="s">
        <v>16</v>
      </c>
      <c r="L50" s="3" t="s">
        <v>902</v>
      </c>
    </row>
    <row r="51" spans="1:12" x14ac:dyDescent="0.3">
      <c r="A51" s="3" t="s">
        <v>12455</v>
      </c>
      <c r="B51" s="3" t="s">
        <v>13</v>
      </c>
      <c r="C51" s="3">
        <v>225363</v>
      </c>
      <c r="D51" s="3">
        <v>86</v>
      </c>
      <c r="E51" s="3">
        <v>561</v>
      </c>
      <c r="F51" s="3">
        <v>0</v>
      </c>
      <c r="G51" s="3">
        <v>556.55899999999997</v>
      </c>
      <c r="H51" s="3" t="s">
        <v>11936</v>
      </c>
      <c r="I51" s="3" t="s">
        <v>11937</v>
      </c>
      <c r="J51" s="3" t="s">
        <v>16</v>
      </c>
      <c r="K51" s="3" t="s">
        <v>5812</v>
      </c>
      <c r="L51" s="3" t="s">
        <v>5814</v>
      </c>
    </row>
    <row r="52" spans="1:12" x14ac:dyDescent="0.3">
      <c r="A52" s="3" t="s">
        <v>12456</v>
      </c>
      <c r="B52" s="3" t="s">
        <v>13</v>
      </c>
      <c r="C52" s="3">
        <v>225364</v>
      </c>
      <c r="D52" s="3">
        <v>156</v>
      </c>
      <c r="E52" s="3">
        <v>490</v>
      </c>
      <c r="F52" s="4">
        <v>6.72257E-167</v>
      </c>
      <c r="G52" s="3">
        <v>475.21600000000001</v>
      </c>
      <c r="H52" s="3" t="s">
        <v>12457</v>
      </c>
      <c r="I52" s="3" t="s">
        <v>12458</v>
      </c>
      <c r="J52" s="3" t="s">
        <v>16</v>
      </c>
      <c r="K52" s="3" t="s">
        <v>954</v>
      </c>
      <c r="L52" s="3" t="s">
        <v>12459</v>
      </c>
    </row>
    <row r="53" spans="1:12" x14ac:dyDescent="0.3">
      <c r="A53" s="3" t="s">
        <v>12460</v>
      </c>
      <c r="B53" s="3" t="s">
        <v>13</v>
      </c>
      <c r="C53" s="3">
        <v>224376</v>
      </c>
      <c r="D53" s="3">
        <v>1</v>
      </c>
      <c r="E53" s="3">
        <v>402</v>
      </c>
      <c r="F53" s="4">
        <v>9.0705500000000006E-79</v>
      </c>
      <c r="G53" s="3">
        <v>248.28</v>
      </c>
      <c r="H53" s="3" t="s">
        <v>12341</v>
      </c>
      <c r="I53" s="3" t="s">
        <v>12342</v>
      </c>
      <c r="J53" s="3" t="s">
        <v>16</v>
      </c>
      <c r="K53" s="3" t="s">
        <v>5808</v>
      </c>
      <c r="L53" s="3" t="s">
        <v>5810</v>
      </c>
    </row>
    <row r="54" spans="1:12" x14ac:dyDescent="0.3">
      <c r="A54" s="3" t="s">
        <v>12461</v>
      </c>
      <c r="B54" s="3" t="s">
        <v>13</v>
      </c>
      <c r="C54" s="3">
        <v>225076</v>
      </c>
      <c r="D54" s="3">
        <v>9</v>
      </c>
      <c r="E54" s="3">
        <v>68</v>
      </c>
      <c r="F54" s="4">
        <v>4.3094600000000003E-7</v>
      </c>
      <c r="G54" s="3">
        <v>46.934199999999997</v>
      </c>
      <c r="H54" s="3" t="s">
        <v>7610</v>
      </c>
      <c r="I54" s="3" t="s">
        <v>7611</v>
      </c>
      <c r="J54" s="3" t="s">
        <v>113</v>
      </c>
      <c r="K54" s="3" t="s">
        <v>7612</v>
      </c>
      <c r="L54" s="3" t="s">
        <v>7613</v>
      </c>
    </row>
    <row r="55" spans="1:12" x14ac:dyDescent="0.3">
      <c r="A55" s="3" t="s">
        <v>12462</v>
      </c>
      <c r="B55" s="3" t="s">
        <v>13</v>
      </c>
      <c r="C55" s="3">
        <v>224900</v>
      </c>
      <c r="D55" s="3">
        <v>17</v>
      </c>
      <c r="E55" s="3">
        <v>265</v>
      </c>
      <c r="F55" s="4">
        <v>1.8101999999999998E-24</v>
      </c>
      <c r="G55" s="3">
        <v>98.243200000000002</v>
      </c>
      <c r="H55" s="3" t="s">
        <v>1408</v>
      </c>
      <c r="I55" s="3" t="s">
        <v>1409</v>
      </c>
      <c r="J55" s="3" t="s">
        <v>16</v>
      </c>
      <c r="K55" s="3" t="s">
        <v>1410</v>
      </c>
      <c r="L55" s="3" t="s">
        <v>1411</v>
      </c>
    </row>
    <row r="56" spans="1:12" x14ac:dyDescent="0.3">
      <c r="A56" s="3" t="s">
        <v>12463</v>
      </c>
      <c r="B56" s="3" t="s">
        <v>13</v>
      </c>
      <c r="C56" s="3">
        <v>224103</v>
      </c>
      <c r="D56" s="3">
        <v>1</v>
      </c>
      <c r="E56" s="3">
        <v>203</v>
      </c>
      <c r="F56" s="4">
        <v>1.5521100000000001E-83</v>
      </c>
      <c r="G56" s="3">
        <v>246.00899999999999</v>
      </c>
      <c r="H56" s="3" t="s">
        <v>2241</v>
      </c>
      <c r="I56" s="3" t="s">
        <v>2242</v>
      </c>
      <c r="J56" s="3" t="s">
        <v>16</v>
      </c>
      <c r="K56" s="3" t="s">
        <v>2208</v>
      </c>
      <c r="L56" s="3" t="s">
        <v>2243</v>
      </c>
    </row>
    <row r="57" spans="1:12" x14ac:dyDescent="0.3">
      <c r="A57" s="3" t="s">
        <v>12464</v>
      </c>
      <c r="B57" s="3" t="s">
        <v>13</v>
      </c>
      <c r="C57" s="3">
        <v>223493</v>
      </c>
      <c r="D57" s="3">
        <v>2</v>
      </c>
      <c r="E57" s="3">
        <v>329</v>
      </c>
      <c r="F57" s="4">
        <v>3.62746E-156</v>
      </c>
      <c r="G57" s="3">
        <v>440.476</v>
      </c>
      <c r="H57" s="3" t="s">
        <v>229</v>
      </c>
      <c r="I57" s="3" t="s">
        <v>230</v>
      </c>
      <c r="J57" s="3" t="s">
        <v>16</v>
      </c>
      <c r="K57" s="3" t="s">
        <v>231</v>
      </c>
      <c r="L57" s="3" t="s">
        <v>232</v>
      </c>
    </row>
    <row r="58" spans="1:12" x14ac:dyDescent="0.3">
      <c r="A58" s="3" t="s">
        <v>12465</v>
      </c>
      <c r="B58" s="3" t="s">
        <v>13</v>
      </c>
      <c r="C58" s="3">
        <v>223314</v>
      </c>
      <c r="D58" s="3">
        <v>6</v>
      </c>
      <c r="E58" s="3">
        <v>80</v>
      </c>
      <c r="F58" s="4">
        <v>5.2887199999999999E-13</v>
      </c>
      <c r="G58" s="3">
        <v>58.074800000000003</v>
      </c>
      <c r="H58" s="3" t="s">
        <v>224</v>
      </c>
      <c r="I58" s="3" t="s">
        <v>225</v>
      </c>
      <c r="J58" s="3" t="s">
        <v>16</v>
      </c>
      <c r="K58" s="3" t="s">
        <v>226</v>
      </c>
      <c r="L58" s="3" t="s">
        <v>227</v>
      </c>
    </row>
    <row r="59" spans="1:12" x14ac:dyDescent="0.3">
      <c r="A59" s="3" t="s">
        <v>12466</v>
      </c>
      <c r="B59" s="3" t="s">
        <v>13</v>
      </c>
      <c r="C59" s="3">
        <v>225165</v>
      </c>
      <c r="D59" s="3">
        <v>2</v>
      </c>
      <c r="E59" s="3">
        <v>393</v>
      </c>
      <c r="F59" s="3">
        <v>0</v>
      </c>
      <c r="G59" s="3">
        <v>557.23299999999995</v>
      </c>
      <c r="H59" s="3" t="s">
        <v>2930</v>
      </c>
      <c r="I59" s="3" t="s">
        <v>2931</v>
      </c>
      <c r="J59" s="3" t="s">
        <v>16</v>
      </c>
      <c r="K59" s="3" t="s">
        <v>2932</v>
      </c>
      <c r="L59" s="3" t="s">
        <v>2933</v>
      </c>
    </row>
    <row r="60" spans="1:12" x14ac:dyDescent="0.3">
      <c r="A60" s="3" t="s">
        <v>12467</v>
      </c>
      <c r="B60" s="3" t="s">
        <v>13</v>
      </c>
      <c r="C60" s="3">
        <v>225173</v>
      </c>
      <c r="D60" s="3">
        <v>1</v>
      </c>
      <c r="E60" s="3">
        <v>308</v>
      </c>
      <c r="F60" s="4">
        <v>3.2584599999999999E-114</v>
      </c>
      <c r="G60" s="3">
        <v>332.34300000000002</v>
      </c>
      <c r="H60" s="3" t="s">
        <v>499</v>
      </c>
      <c r="I60" s="3" t="s">
        <v>500</v>
      </c>
      <c r="J60" s="3" t="s">
        <v>16</v>
      </c>
      <c r="K60" s="3" t="s">
        <v>501</v>
      </c>
      <c r="L60" s="3" t="s">
        <v>502</v>
      </c>
    </row>
    <row r="61" spans="1:12" x14ac:dyDescent="0.3">
      <c r="A61" s="3" t="s">
        <v>12468</v>
      </c>
      <c r="B61" s="3" t="s">
        <v>13</v>
      </c>
      <c r="C61" s="3">
        <v>224303</v>
      </c>
      <c r="D61" s="3">
        <v>1</v>
      </c>
      <c r="E61" s="3">
        <v>246</v>
      </c>
      <c r="F61" s="4">
        <v>1.2668000000000001E-72</v>
      </c>
      <c r="G61" s="3">
        <v>221.75700000000001</v>
      </c>
      <c r="H61" s="3" t="s">
        <v>504</v>
      </c>
      <c r="I61" s="3" t="s">
        <v>505</v>
      </c>
      <c r="J61" s="3" t="s">
        <v>16</v>
      </c>
      <c r="K61" s="3" t="s">
        <v>506</v>
      </c>
      <c r="L61" s="3" t="s">
        <v>507</v>
      </c>
    </row>
    <row r="62" spans="1:12" x14ac:dyDescent="0.3">
      <c r="A62" s="3" t="s">
        <v>12469</v>
      </c>
      <c r="B62" s="3" t="s">
        <v>13</v>
      </c>
      <c r="C62" s="3">
        <v>223394</v>
      </c>
      <c r="D62" s="3">
        <v>1</v>
      </c>
      <c r="E62" s="3">
        <v>734</v>
      </c>
      <c r="F62" s="3">
        <v>0</v>
      </c>
      <c r="G62" s="3">
        <v>945.91600000000005</v>
      </c>
      <c r="H62" s="3" t="s">
        <v>509</v>
      </c>
      <c r="I62" s="3" t="s">
        <v>510</v>
      </c>
      <c r="J62" s="3" t="s">
        <v>16</v>
      </c>
      <c r="K62" s="3" t="s">
        <v>511</v>
      </c>
      <c r="L62" s="3" t="s">
        <v>512</v>
      </c>
    </row>
    <row r="63" spans="1:12" x14ac:dyDescent="0.3">
      <c r="A63" s="3" t="s">
        <v>12470</v>
      </c>
      <c r="B63" s="3" t="s">
        <v>13</v>
      </c>
      <c r="C63" s="3">
        <v>224407</v>
      </c>
      <c r="D63" s="3">
        <v>1</v>
      </c>
      <c r="E63" s="3">
        <v>145</v>
      </c>
      <c r="F63" s="4">
        <v>4.0979900000000001E-77</v>
      </c>
      <c r="G63" s="3">
        <v>225.566</v>
      </c>
      <c r="H63" s="3" t="s">
        <v>514</v>
      </c>
      <c r="I63" s="3" t="s">
        <v>515</v>
      </c>
      <c r="J63" s="3" t="s">
        <v>16</v>
      </c>
      <c r="K63" s="3" t="s">
        <v>516</v>
      </c>
      <c r="L63" s="3" t="s">
        <v>517</v>
      </c>
    </row>
    <row r="64" spans="1:12" x14ac:dyDescent="0.3">
      <c r="A64" s="3" t="s">
        <v>12471</v>
      </c>
      <c r="B64" s="3" t="s">
        <v>13</v>
      </c>
      <c r="C64" s="3">
        <v>223755</v>
      </c>
      <c r="D64" s="3">
        <v>32</v>
      </c>
      <c r="E64" s="3">
        <v>224</v>
      </c>
      <c r="F64" s="4">
        <v>1.20196E-43</v>
      </c>
      <c r="G64" s="3">
        <v>150.667</v>
      </c>
      <c r="H64" s="3" t="s">
        <v>520</v>
      </c>
      <c r="I64" s="3" t="s">
        <v>521</v>
      </c>
      <c r="J64" s="3" t="s">
        <v>113</v>
      </c>
      <c r="K64" s="3" t="s">
        <v>522</v>
      </c>
      <c r="L64" s="3" t="s">
        <v>523</v>
      </c>
    </row>
    <row r="65" spans="1:12" x14ac:dyDescent="0.3">
      <c r="A65" s="3" t="s">
        <v>12472</v>
      </c>
      <c r="B65" s="3" t="s">
        <v>25</v>
      </c>
      <c r="C65" s="3">
        <v>415822</v>
      </c>
      <c r="D65" s="3">
        <v>3</v>
      </c>
      <c r="E65" s="3">
        <v>155</v>
      </c>
      <c r="F65" s="4">
        <v>1.7643300000000001E-20</v>
      </c>
      <c r="G65" s="3">
        <v>85.953699999999998</v>
      </c>
      <c r="H65" s="3" t="s">
        <v>522</v>
      </c>
      <c r="I65" s="3" t="s">
        <v>12473</v>
      </c>
      <c r="J65" s="3" t="s">
        <v>99</v>
      </c>
      <c r="K65" s="3" t="s">
        <v>16</v>
      </c>
      <c r="L65" s="3" t="s">
        <v>12474</v>
      </c>
    </row>
    <row r="66" spans="1:12" x14ac:dyDescent="0.3">
      <c r="A66" s="3" t="s">
        <v>12475</v>
      </c>
      <c r="B66" s="3" t="s">
        <v>13</v>
      </c>
      <c r="C66" s="3">
        <v>223755</v>
      </c>
      <c r="D66" s="3">
        <v>38</v>
      </c>
      <c r="E66" s="3">
        <v>377</v>
      </c>
      <c r="F66" s="4">
        <v>1.6599499999999999E-74</v>
      </c>
      <c r="G66" s="3">
        <v>235.79599999999999</v>
      </c>
      <c r="H66" s="3" t="s">
        <v>520</v>
      </c>
      <c r="I66" s="3" t="s">
        <v>521</v>
      </c>
      <c r="J66" s="3" t="s">
        <v>16</v>
      </c>
      <c r="K66" s="3" t="s">
        <v>522</v>
      </c>
      <c r="L66" s="3" t="s">
        <v>523</v>
      </c>
    </row>
    <row r="67" spans="1:12" x14ac:dyDescent="0.3">
      <c r="A67" s="3" t="s">
        <v>12476</v>
      </c>
      <c r="B67" s="3" t="s">
        <v>13</v>
      </c>
      <c r="C67" s="3">
        <v>223755</v>
      </c>
      <c r="D67" s="3">
        <v>36</v>
      </c>
      <c r="E67" s="3">
        <v>377</v>
      </c>
      <c r="F67" s="4">
        <v>2.6129500000000001E-69</v>
      </c>
      <c r="G67" s="3">
        <v>222.31399999999999</v>
      </c>
      <c r="H67" s="3" t="s">
        <v>520</v>
      </c>
      <c r="I67" s="3" t="s">
        <v>521</v>
      </c>
      <c r="J67" s="3" t="s">
        <v>16</v>
      </c>
      <c r="K67" s="3" t="s">
        <v>522</v>
      </c>
      <c r="L67" s="3" t="s">
        <v>523</v>
      </c>
    </row>
    <row r="68" spans="1:12" x14ac:dyDescent="0.3">
      <c r="A68" s="3" t="s">
        <v>12477</v>
      </c>
      <c r="B68" s="3" t="s">
        <v>13</v>
      </c>
      <c r="C68" s="3">
        <v>223633</v>
      </c>
      <c r="D68" s="3">
        <v>1</v>
      </c>
      <c r="E68" s="3">
        <v>292</v>
      </c>
      <c r="F68" s="4">
        <v>2.3361600000000002E-72</v>
      </c>
      <c r="G68" s="3">
        <v>224.358</v>
      </c>
      <c r="H68" s="3" t="s">
        <v>525</v>
      </c>
      <c r="I68" s="3" t="s">
        <v>526</v>
      </c>
      <c r="J68" s="3" t="s">
        <v>16</v>
      </c>
      <c r="K68" s="3" t="s">
        <v>527</v>
      </c>
      <c r="L68" s="3" t="s">
        <v>528</v>
      </c>
    </row>
    <row r="69" spans="1:12" x14ac:dyDescent="0.3">
      <c r="A69" s="3" t="s">
        <v>12478</v>
      </c>
      <c r="B69" s="3" t="s">
        <v>13</v>
      </c>
      <c r="C69" s="3">
        <v>226645</v>
      </c>
      <c r="D69" s="3">
        <v>11</v>
      </c>
      <c r="E69" s="3">
        <v>308</v>
      </c>
      <c r="F69" s="4">
        <v>1.6797899999999999E-59</v>
      </c>
      <c r="G69" s="3">
        <v>192.84700000000001</v>
      </c>
      <c r="H69" s="3" t="s">
        <v>530</v>
      </c>
      <c r="I69" s="3" t="s">
        <v>531</v>
      </c>
      <c r="J69" s="3" t="s">
        <v>16</v>
      </c>
      <c r="K69" s="3" t="s">
        <v>527</v>
      </c>
      <c r="L69" s="3" t="s">
        <v>532</v>
      </c>
    </row>
    <row r="70" spans="1:12" x14ac:dyDescent="0.3">
      <c r="A70" s="3" t="s">
        <v>12479</v>
      </c>
      <c r="B70" s="3" t="s">
        <v>13</v>
      </c>
      <c r="C70" s="3">
        <v>223488</v>
      </c>
      <c r="D70" s="3">
        <v>1</v>
      </c>
      <c r="E70" s="3">
        <v>252</v>
      </c>
      <c r="F70" s="4">
        <v>2.5126200000000001E-130</v>
      </c>
      <c r="G70" s="3">
        <v>368.43799999999999</v>
      </c>
      <c r="H70" s="3" t="s">
        <v>534</v>
      </c>
      <c r="I70" s="3" t="s">
        <v>535</v>
      </c>
      <c r="J70" s="3" t="s">
        <v>16</v>
      </c>
      <c r="K70" s="3" t="s">
        <v>536</v>
      </c>
      <c r="L70" s="3" t="s">
        <v>537</v>
      </c>
    </row>
    <row r="71" spans="1:12" x14ac:dyDescent="0.3">
      <c r="A71" s="3" t="s">
        <v>12480</v>
      </c>
      <c r="B71" s="3" t="s">
        <v>13</v>
      </c>
      <c r="C71" s="3">
        <v>223487</v>
      </c>
      <c r="D71" s="3">
        <v>1</v>
      </c>
      <c r="E71" s="3">
        <v>236</v>
      </c>
      <c r="F71" s="4">
        <v>1.6535699999999998E-123</v>
      </c>
      <c r="G71" s="3">
        <v>349.846</v>
      </c>
      <c r="H71" s="3" t="s">
        <v>539</v>
      </c>
      <c r="I71" s="3" t="s">
        <v>540</v>
      </c>
      <c r="J71" s="3" t="s">
        <v>16</v>
      </c>
      <c r="K71" s="3" t="s">
        <v>541</v>
      </c>
      <c r="L71" s="3" t="s">
        <v>537</v>
      </c>
    </row>
    <row r="72" spans="1:12" x14ac:dyDescent="0.3">
      <c r="A72" s="3" t="s">
        <v>12481</v>
      </c>
      <c r="B72" s="3" t="s">
        <v>13</v>
      </c>
      <c r="C72" s="3">
        <v>223591</v>
      </c>
      <c r="D72" s="3">
        <v>3</v>
      </c>
      <c r="E72" s="3">
        <v>127</v>
      </c>
      <c r="F72" s="4">
        <v>4.2322399999999997E-20</v>
      </c>
      <c r="G72" s="3">
        <v>81.748900000000006</v>
      </c>
      <c r="H72" s="3" t="s">
        <v>543</v>
      </c>
      <c r="I72" s="3" t="s">
        <v>544</v>
      </c>
      <c r="J72" s="3" t="s">
        <v>16</v>
      </c>
      <c r="K72" s="3" t="s">
        <v>545</v>
      </c>
      <c r="L72" s="3" t="s">
        <v>546</v>
      </c>
    </row>
    <row r="73" spans="1:12" x14ac:dyDescent="0.3">
      <c r="A73" s="3" t="s">
        <v>12482</v>
      </c>
      <c r="B73" s="3" t="s">
        <v>13</v>
      </c>
      <c r="C73" s="3">
        <v>223282</v>
      </c>
      <c r="D73" s="3">
        <v>15</v>
      </c>
      <c r="E73" s="3">
        <v>199</v>
      </c>
      <c r="F73" s="4">
        <v>6.4848800000000004E-39</v>
      </c>
      <c r="G73" s="3">
        <v>135.03899999999999</v>
      </c>
      <c r="H73" s="3" t="s">
        <v>5548</v>
      </c>
      <c r="I73" s="3" t="s">
        <v>5549</v>
      </c>
      <c r="J73" s="3" t="s">
        <v>99</v>
      </c>
      <c r="K73" s="3" t="s">
        <v>5550</v>
      </c>
      <c r="L73" s="3" t="s">
        <v>5551</v>
      </c>
    </row>
    <row r="74" spans="1:12" x14ac:dyDescent="0.3">
      <c r="A74" s="3" t="s">
        <v>12483</v>
      </c>
      <c r="B74" s="3" t="s">
        <v>25</v>
      </c>
      <c r="C74" s="3">
        <v>224639</v>
      </c>
      <c r="D74" s="3">
        <v>2</v>
      </c>
      <c r="E74" s="3">
        <v>118</v>
      </c>
      <c r="F74" s="4">
        <v>1.60689E-27</v>
      </c>
      <c r="G74" s="3">
        <v>97.717600000000004</v>
      </c>
      <c r="H74" s="3" t="s">
        <v>1586</v>
      </c>
      <c r="I74" s="3" t="s">
        <v>1587</v>
      </c>
      <c r="J74" s="3" t="s">
        <v>16</v>
      </c>
      <c r="K74" s="3" t="s">
        <v>16</v>
      </c>
      <c r="L74" s="3" t="s">
        <v>1588</v>
      </c>
    </row>
    <row r="75" spans="1:12" x14ac:dyDescent="0.3">
      <c r="A75" s="3" t="s">
        <v>12484</v>
      </c>
      <c r="B75" s="3" t="s">
        <v>25</v>
      </c>
      <c r="C75" s="3">
        <v>224054</v>
      </c>
      <c r="D75" s="3">
        <v>2</v>
      </c>
      <c r="E75" s="3">
        <v>268</v>
      </c>
      <c r="F75" s="4">
        <v>4.2076099999999999E-38</v>
      </c>
      <c r="G75" s="3">
        <v>135.12799999999999</v>
      </c>
      <c r="H75" s="3" t="s">
        <v>1592</v>
      </c>
      <c r="I75" s="3" t="s">
        <v>11974</v>
      </c>
      <c r="J75" s="3" t="s">
        <v>16</v>
      </c>
      <c r="K75" s="3" t="s">
        <v>16</v>
      </c>
      <c r="L75" s="3" t="s">
        <v>1593</v>
      </c>
    </row>
    <row r="76" spans="1:12" x14ac:dyDescent="0.3">
      <c r="A76" s="3" t="s">
        <v>12485</v>
      </c>
      <c r="B76" s="3" t="s">
        <v>13</v>
      </c>
      <c r="C76" s="3">
        <v>223560</v>
      </c>
      <c r="D76" s="3">
        <v>1</v>
      </c>
      <c r="E76" s="3">
        <v>379</v>
      </c>
      <c r="F76" s="4">
        <v>1.9232199999999999E-174</v>
      </c>
      <c r="G76" s="3">
        <v>490.214</v>
      </c>
      <c r="H76" s="3" t="s">
        <v>5545</v>
      </c>
      <c r="I76" s="3" t="s">
        <v>5546</v>
      </c>
      <c r="J76" s="3" t="s">
        <v>16</v>
      </c>
      <c r="K76" s="3" t="s">
        <v>2987</v>
      </c>
      <c r="L76" s="3" t="s">
        <v>2989</v>
      </c>
    </row>
    <row r="77" spans="1:12" x14ac:dyDescent="0.3">
      <c r="A77" s="3" t="s">
        <v>12486</v>
      </c>
      <c r="B77" s="3" t="s">
        <v>13</v>
      </c>
      <c r="C77" s="3">
        <v>224759</v>
      </c>
      <c r="D77" s="3">
        <v>32</v>
      </c>
      <c r="E77" s="3">
        <v>129</v>
      </c>
      <c r="F77" s="4">
        <v>1.7004299999999999E-10</v>
      </c>
      <c r="G77" s="3">
        <v>54.909599999999998</v>
      </c>
      <c r="H77" s="3" t="s">
        <v>2211</v>
      </c>
      <c r="I77" s="3" t="s">
        <v>2212</v>
      </c>
      <c r="J77" s="3" t="s">
        <v>16</v>
      </c>
      <c r="K77" s="3" t="s">
        <v>193</v>
      </c>
      <c r="L77" s="3" t="s">
        <v>2213</v>
      </c>
    </row>
    <row r="78" spans="1:12" x14ac:dyDescent="0.3">
      <c r="A78" s="3" t="s">
        <v>12487</v>
      </c>
      <c r="B78" s="3" t="s">
        <v>25</v>
      </c>
      <c r="C78" s="3">
        <v>421695</v>
      </c>
      <c r="D78" s="3">
        <v>14</v>
      </c>
      <c r="E78" s="3">
        <v>192</v>
      </c>
      <c r="F78" s="4">
        <v>6.8570799999999997E-13</v>
      </c>
      <c r="G78" s="3">
        <v>69.95</v>
      </c>
      <c r="H78" s="3" t="s">
        <v>306</v>
      </c>
      <c r="I78" s="3" t="s">
        <v>307</v>
      </c>
      <c r="J78" s="3" t="s">
        <v>113</v>
      </c>
      <c r="K78" s="3" t="s">
        <v>16</v>
      </c>
      <c r="L78" s="3" t="s">
        <v>308</v>
      </c>
    </row>
    <row r="79" spans="1:12" x14ac:dyDescent="0.3">
      <c r="A79" s="3" t="s">
        <v>12488</v>
      </c>
      <c r="B79" s="3" t="s">
        <v>25</v>
      </c>
      <c r="C79" s="3">
        <v>419889</v>
      </c>
      <c r="D79" s="3">
        <v>4</v>
      </c>
      <c r="E79" s="3">
        <v>62</v>
      </c>
      <c r="F79" s="4">
        <v>5.6305399999999995E-7</v>
      </c>
      <c r="G79" s="3">
        <v>41.551499999999997</v>
      </c>
      <c r="H79" s="3" t="s">
        <v>2779</v>
      </c>
      <c r="I79" s="3" t="s">
        <v>2780</v>
      </c>
      <c r="J79" s="3" t="s">
        <v>16</v>
      </c>
      <c r="K79" s="3" t="s">
        <v>16</v>
      </c>
      <c r="L79" s="3" t="s">
        <v>2781</v>
      </c>
    </row>
    <row r="80" spans="1:12" x14ac:dyDescent="0.3">
      <c r="A80" s="3" t="s">
        <v>12489</v>
      </c>
      <c r="B80" s="3" t="s">
        <v>13</v>
      </c>
      <c r="C80" s="3">
        <v>225090</v>
      </c>
      <c r="D80" s="3">
        <v>1</v>
      </c>
      <c r="E80" s="3">
        <v>172</v>
      </c>
      <c r="F80" s="4">
        <v>5.57874E-81</v>
      </c>
      <c r="G80" s="3">
        <v>237.20400000000001</v>
      </c>
      <c r="H80" s="3" t="s">
        <v>5540</v>
      </c>
      <c r="I80" s="3" t="s">
        <v>5541</v>
      </c>
      <c r="J80" s="3" t="s">
        <v>16</v>
      </c>
      <c r="K80" s="3" t="s">
        <v>5542</v>
      </c>
      <c r="L80" s="3" t="s">
        <v>5543</v>
      </c>
    </row>
    <row r="81" spans="1:12" x14ac:dyDescent="0.3">
      <c r="A81" s="3" t="s">
        <v>12490</v>
      </c>
      <c r="B81" s="3" t="s">
        <v>13</v>
      </c>
      <c r="C81" s="3">
        <v>224083</v>
      </c>
      <c r="D81" s="3">
        <v>3</v>
      </c>
      <c r="E81" s="3">
        <v>302</v>
      </c>
      <c r="F81" s="4">
        <v>1.1233399999999999E-71</v>
      </c>
      <c r="G81" s="3">
        <v>223.79900000000001</v>
      </c>
      <c r="H81" s="3" t="s">
        <v>3160</v>
      </c>
      <c r="I81" s="3" t="s">
        <v>3161</v>
      </c>
      <c r="J81" s="3" t="s">
        <v>16</v>
      </c>
      <c r="K81" s="3" t="s">
        <v>3162</v>
      </c>
      <c r="L81" s="3" t="s">
        <v>3163</v>
      </c>
    </row>
    <row r="82" spans="1:12" x14ac:dyDescent="0.3">
      <c r="A82" s="3" t="s">
        <v>12491</v>
      </c>
      <c r="B82" s="3" t="s">
        <v>13</v>
      </c>
      <c r="C82" s="3">
        <v>224451</v>
      </c>
      <c r="D82" s="3">
        <v>3</v>
      </c>
      <c r="E82" s="3">
        <v>97</v>
      </c>
      <c r="F82" s="4">
        <v>2.6481299999999999E-34</v>
      </c>
      <c r="G82" s="3">
        <v>113.48699999999999</v>
      </c>
      <c r="H82" s="3" t="s">
        <v>5498</v>
      </c>
      <c r="I82" s="3" t="s">
        <v>5499</v>
      </c>
      <c r="J82" s="3" t="s">
        <v>16</v>
      </c>
      <c r="K82" s="3" t="s">
        <v>5500</v>
      </c>
      <c r="L82" s="3" t="s">
        <v>5501</v>
      </c>
    </row>
    <row r="83" spans="1:12" x14ac:dyDescent="0.3">
      <c r="A83" s="3" t="s">
        <v>12492</v>
      </c>
      <c r="B83" s="3" t="s">
        <v>13</v>
      </c>
      <c r="C83" s="3">
        <v>223985</v>
      </c>
      <c r="D83" s="3">
        <v>21</v>
      </c>
      <c r="E83" s="3">
        <v>198</v>
      </c>
      <c r="F83" s="4">
        <v>2.8498500000000001E-43</v>
      </c>
      <c r="G83" s="3">
        <v>143.197</v>
      </c>
      <c r="H83" s="3" t="s">
        <v>2315</v>
      </c>
      <c r="I83" s="3" t="s">
        <v>2316</v>
      </c>
      <c r="J83" s="3" t="s">
        <v>16</v>
      </c>
      <c r="K83" s="3" t="s">
        <v>274</v>
      </c>
      <c r="L83" s="3" t="s">
        <v>2317</v>
      </c>
    </row>
    <row r="84" spans="1:12" x14ac:dyDescent="0.3">
      <c r="A84" s="3" t="s">
        <v>12493</v>
      </c>
      <c r="B84" s="3" t="s">
        <v>13</v>
      </c>
      <c r="C84" s="3">
        <v>224627</v>
      </c>
      <c r="D84" s="3">
        <v>1</v>
      </c>
      <c r="E84" s="3">
        <v>123</v>
      </c>
      <c r="F84" s="4">
        <v>1.5799700000000001E-45</v>
      </c>
      <c r="G84" s="3">
        <v>145.90199999999999</v>
      </c>
      <c r="H84" s="3" t="s">
        <v>5493</v>
      </c>
      <c r="I84" s="3" t="s">
        <v>5494</v>
      </c>
      <c r="J84" s="3" t="s">
        <v>99</v>
      </c>
      <c r="K84" s="3" t="s">
        <v>4171</v>
      </c>
      <c r="L84" s="3" t="s">
        <v>5495</v>
      </c>
    </row>
    <row r="85" spans="1:12" x14ac:dyDescent="0.3">
      <c r="A85" s="3" t="s">
        <v>12494</v>
      </c>
      <c r="B85" s="3" t="s">
        <v>25</v>
      </c>
      <c r="C85" s="3">
        <v>412421</v>
      </c>
      <c r="D85" s="3">
        <v>1</v>
      </c>
      <c r="E85" s="3">
        <v>112</v>
      </c>
      <c r="F85" s="4">
        <v>1.0717899999999999E-31</v>
      </c>
      <c r="G85" s="3">
        <v>108.092</v>
      </c>
      <c r="H85" s="3" t="s">
        <v>5489</v>
      </c>
      <c r="I85" s="3" t="s">
        <v>12495</v>
      </c>
      <c r="J85" s="3" t="s">
        <v>16</v>
      </c>
      <c r="K85" s="3" t="s">
        <v>16</v>
      </c>
      <c r="L85" s="3" t="s">
        <v>12496</v>
      </c>
    </row>
    <row r="86" spans="1:12" x14ac:dyDescent="0.3">
      <c r="A86" s="3" t="s">
        <v>12497</v>
      </c>
      <c r="B86" s="3" t="s">
        <v>25</v>
      </c>
      <c r="C86" s="3">
        <v>418430</v>
      </c>
      <c r="D86" s="3">
        <v>7</v>
      </c>
      <c r="E86" s="3">
        <v>159</v>
      </c>
      <c r="F86" s="4">
        <v>1.7453E-12</v>
      </c>
      <c r="G86" s="3">
        <v>64.977999999999994</v>
      </c>
      <c r="H86" s="3" t="s">
        <v>501</v>
      </c>
      <c r="I86" s="3" t="s">
        <v>577</v>
      </c>
      <c r="J86" s="3" t="s">
        <v>113</v>
      </c>
      <c r="K86" s="3" t="s">
        <v>16</v>
      </c>
      <c r="L86" s="3" t="s">
        <v>578</v>
      </c>
    </row>
    <row r="87" spans="1:12" x14ac:dyDescent="0.3">
      <c r="A87" s="3" t="s">
        <v>12498</v>
      </c>
      <c r="B87" s="3" t="s">
        <v>25</v>
      </c>
      <c r="C87" s="3">
        <v>421432</v>
      </c>
      <c r="D87" s="3">
        <v>4</v>
      </c>
      <c r="E87" s="3">
        <v>310</v>
      </c>
      <c r="F87" s="4">
        <v>2.0454499999999999E-88</v>
      </c>
      <c r="G87" s="3">
        <v>269.62799999999999</v>
      </c>
      <c r="H87" s="3" t="s">
        <v>5482</v>
      </c>
      <c r="I87" s="3" t="s">
        <v>5483</v>
      </c>
      <c r="J87" s="3" t="s">
        <v>16</v>
      </c>
      <c r="K87" s="3" t="s">
        <v>16</v>
      </c>
      <c r="L87" s="3" t="s">
        <v>5484</v>
      </c>
    </row>
    <row r="88" spans="1:12" x14ac:dyDescent="0.3">
      <c r="A88" s="3" t="s">
        <v>12499</v>
      </c>
      <c r="B88" s="3" t="s">
        <v>13</v>
      </c>
      <c r="C88" s="3">
        <v>223295</v>
      </c>
      <c r="D88" s="3">
        <v>4</v>
      </c>
      <c r="E88" s="3">
        <v>236</v>
      </c>
      <c r="F88" s="4">
        <v>4.6350299999999998E-116</v>
      </c>
      <c r="G88" s="3">
        <v>331.08300000000003</v>
      </c>
      <c r="H88" s="3" t="s">
        <v>5477</v>
      </c>
      <c r="I88" s="3" t="s">
        <v>5478</v>
      </c>
      <c r="J88" s="3" t="s">
        <v>16</v>
      </c>
      <c r="K88" s="3" t="s">
        <v>5479</v>
      </c>
      <c r="L88" s="3" t="s">
        <v>5480</v>
      </c>
    </row>
    <row r="89" spans="1:12" x14ac:dyDescent="0.3">
      <c r="A89" s="3" t="s">
        <v>12500</v>
      </c>
      <c r="B89" s="3" t="s">
        <v>13</v>
      </c>
      <c r="C89" s="3">
        <v>223999</v>
      </c>
      <c r="D89" s="3">
        <v>167</v>
      </c>
      <c r="E89" s="3">
        <v>411</v>
      </c>
      <c r="F89" s="4">
        <v>2.2281100000000001E-14</v>
      </c>
      <c r="G89" s="3">
        <v>74.361400000000003</v>
      </c>
      <c r="H89" s="3" t="s">
        <v>2760</v>
      </c>
      <c r="I89" s="3" t="s">
        <v>2761</v>
      </c>
      <c r="J89" s="3" t="s">
        <v>99</v>
      </c>
      <c r="K89" s="3" t="s">
        <v>2762</v>
      </c>
      <c r="L89" s="3" t="s">
        <v>2763</v>
      </c>
    </row>
    <row r="90" spans="1:12" x14ac:dyDescent="0.3">
      <c r="A90" s="3" t="s">
        <v>12501</v>
      </c>
      <c r="B90" s="3" t="s">
        <v>25</v>
      </c>
      <c r="C90" s="3">
        <v>421695</v>
      </c>
      <c r="D90" s="3">
        <v>11</v>
      </c>
      <c r="E90" s="3">
        <v>187</v>
      </c>
      <c r="F90" s="4">
        <v>1.5993300000000001E-7</v>
      </c>
      <c r="G90" s="3">
        <v>53.001300000000001</v>
      </c>
      <c r="H90" s="3" t="s">
        <v>306</v>
      </c>
      <c r="I90" s="3" t="s">
        <v>307</v>
      </c>
      <c r="J90" s="3" t="s">
        <v>113</v>
      </c>
      <c r="K90" s="3" t="s">
        <v>16</v>
      </c>
      <c r="L90" s="3" t="s">
        <v>308</v>
      </c>
    </row>
    <row r="91" spans="1:12" x14ac:dyDescent="0.3">
      <c r="A91" s="3" t="s">
        <v>12502</v>
      </c>
      <c r="B91" s="3" t="s">
        <v>13</v>
      </c>
      <c r="C91" s="3">
        <v>223713</v>
      </c>
      <c r="D91" s="3">
        <v>223</v>
      </c>
      <c r="E91" s="3">
        <v>320</v>
      </c>
      <c r="F91" s="4">
        <v>1.6460399999999999E-11</v>
      </c>
      <c r="G91" s="3">
        <v>60.217599999999997</v>
      </c>
      <c r="H91" s="3" t="s">
        <v>191</v>
      </c>
      <c r="I91" s="3" t="s">
        <v>192</v>
      </c>
      <c r="J91" s="3" t="s">
        <v>16</v>
      </c>
      <c r="K91" s="3" t="s">
        <v>193</v>
      </c>
      <c r="L91" s="3" t="s">
        <v>194</v>
      </c>
    </row>
    <row r="92" spans="1:12" x14ac:dyDescent="0.3">
      <c r="A92" s="3" t="s">
        <v>12503</v>
      </c>
      <c r="B92" s="3" t="s">
        <v>13</v>
      </c>
      <c r="C92" s="3">
        <v>223898</v>
      </c>
      <c r="D92" s="3">
        <v>1</v>
      </c>
      <c r="E92" s="3">
        <v>56</v>
      </c>
      <c r="F92" s="4">
        <v>3.2198799999999998E-12</v>
      </c>
      <c r="G92" s="3">
        <v>54.635300000000001</v>
      </c>
      <c r="H92" s="3" t="s">
        <v>5451</v>
      </c>
      <c r="I92" s="3" t="s">
        <v>5452</v>
      </c>
      <c r="J92" s="3" t="s">
        <v>16</v>
      </c>
      <c r="K92" s="3" t="s">
        <v>5453</v>
      </c>
      <c r="L92" s="3" t="s">
        <v>5454</v>
      </c>
    </row>
    <row r="93" spans="1:12" x14ac:dyDescent="0.3">
      <c r="A93" s="3" t="s">
        <v>12504</v>
      </c>
      <c r="B93" s="3" t="s">
        <v>13</v>
      </c>
      <c r="C93" s="3">
        <v>223204</v>
      </c>
      <c r="D93" s="3">
        <v>1</v>
      </c>
      <c r="E93" s="3">
        <v>398</v>
      </c>
      <c r="F93" s="3">
        <v>0</v>
      </c>
      <c r="G93" s="3">
        <v>582.197</v>
      </c>
      <c r="H93" s="3" t="s">
        <v>5180</v>
      </c>
      <c r="I93" s="3" t="s">
        <v>5181</v>
      </c>
      <c r="J93" s="3" t="s">
        <v>16</v>
      </c>
      <c r="K93" s="3" t="s">
        <v>5182</v>
      </c>
      <c r="L93" s="3" t="s">
        <v>5183</v>
      </c>
    </row>
    <row r="94" spans="1:12" x14ac:dyDescent="0.3">
      <c r="A94" s="3" t="s">
        <v>12505</v>
      </c>
      <c r="B94" s="3" t="s">
        <v>13</v>
      </c>
      <c r="C94" s="3">
        <v>224767</v>
      </c>
      <c r="D94" s="3">
        <v>1</v>
      </c>
      <c r="E94" s="3">
        <v>156</v>
      </c>
      <c r="F94" s="4">
        <v>8.45634E-85</v>
      </c>
      <c r="G94" s="3">
        <v>245.72</v>
      </c>
      <c r="H94" s="3" t="s">
        <v>5175</v>
      </c>
      <c r="I94" s="3" t="s">
        <v>5176</v>
      </c>
      <c r="J94" s="3" t="s">
        <v>16</v>
      </c>
      <c r="K94" s="3" t="s">
        <v>5177</v>
      </c>
      <c r="L94" s="3" t="s">
        <v>5178</v>
      </c>
    </row>
    <row r="95" spans="1:12" x14ac:dyDescent="0.3">
      <c r="A95" s="3" t="s">
        <v>12506</v>
      </c>
      <c r="B95" s="3" t="s">
        <v>13</v>
      </c>
      <c r="C95" s="3">
        <v>223729</v>
      </c>
      <c r="D95" s="3">
        <v>2</v>
      </c>
      <c r="E95" s="3">
        <v>283</v>
      </c>
      <c r="F95" s="4">
        <v>1.1924900000000001E-123</v>
      </c>
      <c r="G95" s="3">
        <v>353.86900000000003</v>
      </c>
      <c r="H95" s="3" t="s">
        <v>2222</v>
      </c>
      <c r="I95" s="3" t="s">
        <v>2223</v>
      </c>
      <c r="J95" s="3" t="s">
        <v>16</v>
      </c>
      <c r="K95" s="3" t="s">
        <v>2224</v>
      </c>
      <c r="L95" s="3" t="s">
        <v>2225</v>
      </c>
    </row>
    <row r="96" spans="1:12" x14ac:dyDescent="0.3">
      <c r="A96" s="3" t="s">
        <v>12507</v>
      </c>
      <c r="B96" s="3" t="s">
        <v>13</v>
      </c>
      <c r="C96" s="3">
        <v>223550</v>
      </c>
      <c r="D96" s="3">
        <v>11</v>
      </c>
      <c r="E96" s="3">
        <v>880</v>
      </c>
      <c r="F96" s="3">
        <v>0</v>
      </c>
      <c r="G96" s="3">
        <v>942.14700000000005</v>
      </c>
      <c r="H96" s="3" t="s">
        <v>918</v>
      </c>
      <c r="I96" s="3" t="s">
        <v>919</v>
      </c>
      <c r="J96" s="3" t="s">
        <v>16</v>
      </c>
      <c r="K96" s="3" t="s">
        <v>236</v>
      </c>
      <c r="L96" s="3" t="s">
        <v>920</v>
      </c>
    </row>
    <row r="97" spans="1:12" x14ac:dyDescent="0.3">
      <c r="A97" s="3" t="s">
        <v>12508</v>
      </c>
      <c r="B97" s="3" t="s">
        <v>13</v>
      </c>
      <c r="C97" s="3">
        <v>224511</v>
      </c>
      <c r="D97" s="3">
        <v>6</v>
      </c>
      <c r="E97" s="3">
        <v>163</v>
      </c>
      <c r="F97" s="4">
        <v>1.53966E-24</v>
      </c>
      <c r="G97" s="3">
        <v>93.616799999999998</v>
      </c>
      <c r="H97" s="3" t="s">
        <v>4638</v>
      </c>
      <c r="I97" s="3" t="s">
        <v>4036</v>
      </c>
      <c r="J97" s="3" t="s">
        <v>16</v>
      </c>
      <c r="K97" s="3" t="s">
        <v>4639</v>
      </c>
      <c r="L97" s="3" t="s">
        <v>4640</v>
      </c>
    </row>
    <row r="98" spans="1:12" x14ac:dyDescent="0.3">
      <c r="A98" s="3" t="s">
        <v>12509</v>
      </c>
      <c r="B98" s="3" t="s">
        <v>13</v>
      </c>
      <c r="C98" s="3">
        <v>223616</v>
      </c>
      <c r="D98" s="3">
        <v>5</v>
      </c>
      <c r="E98" s="3">
        <v>864</v>
      </c>
      <c r="F98" s="3">
        <v>0</v>
      </c>
      <c r="G98" s="3">
        <v>1069.21</v>
      </c>
      <c r="H98" s="3" t="s">
        <v>945</v>
      </c>
      <c r="I98" s="3" t="s">
        <v>946</v>
      </c>
      <c r="J98" s="3" t="s">
        <v>16</v>
      </c>
      <c r="K98" s="3" t="s">
        <v>947</v>
      </c>
      <c r="L98" s="3" t="s">
        <v>948</v>
      </c>
    </row>
    <row r="99" spans="1:12" x14ac:dyDescent="0.3">
      <c r="A99" s="3" t="s">
        <v>12510</v>
      </c>
      <c r="B99" s="3" t="s">
        <v>13</v>
      </c>
      <c r="C99" s="3">
        <v>224314</v>
      </c>
      <c r="D99" s="3">
        <v>12</v>
      </c>
      <c r="E99" s="3">
        <v>80</v>
      </c>
      <c r="F99" s="3">
        <v>1.89734E-4</v>
      </c>
      <c r="G99" s="3">
        <v>40.4041</v>
      </c>
      <c r="H99" s="3" t="s">
        <v>63</v>
      </c>
      <c r="I99" s="3" t="s">
        <v>64</v>
      </c>
      <c r="J99" s="3" t="s">
        <v>113</v>
      </c>
      <c r="K99" s="3" t="s">
        <v>65</v>
      </c>
      <c r="L99" s="3" t="s">
        <v>66</v>
      </c>
    </row>
    <row r="100" spans="1:12" x14ac:dyDescent="0.3">
      <c r="A100" s="3" t="s">
        <v>12511</v>
      </c>
      <c r="B100" s="3" t="s">
        <v>25</v>
      </c>
      <c r="C100" s="3">
        <v>224639</v>
      </c>
      <c r="D100" s="3">
        <v>1</v>
      </c>
      <c r="E100" s="3">
        <v>120</v>
      </c>
      <c r="F100" s="4">
        <v>2.8516400000000001E-25</v>
      </c>
      <c r="G100" s="3">
        <v>91.939599999999999</v>
      </c>
      <c r="H100" s="3" t="s">
        <v>1586</v>
      </c>
      <c r="I100" s="3" t="s">
        <v>1587</v>
      </c>
      <c r="J100" s="3" t="s">
        <v>16</v>
      </c>
      <c r="K100" s="3" t="s">
        <v>16</v>
      </c>
      <c r="L100" s="3" t="s">
        <v>1588</v>
      </c>
    </row>
    <row r="101" spans="1:12" x14ac:dyDescent="0.3">
      <c r="A101" s="3" t="s">
        <v>12512</v>
      </c>
      <c r="B101" s="3" t="s">
        <v>13</v>
      </c>
      <c r="C101" s="3">
        <v>224054</v>
      </c>
      <c r="D101" s="3">
        <v>1</v>
      </c>
      <c r="E101" s="3">
        <v>281</v>
      </c>
      <c r="F101" s="4">
        <v>1.71459E-46</v>
      </c>
      <c r="G101" s="3">
        <v>157.46899999999999</v>
      </c>
      <c r="H101" s="3" t="s">
        <v>1590</v>
      </c>
      <c r="I101" s="3" t="s">
        <v>1591</v>
      </c>
      <c r="J101" s="3" t="s">
        <v>16</v>
      </c>
      <c r="K101" s="3" t="s">
        <v>1592</v>
      </c>
      <c r="L101" s="3" t="s">
        <v>1593</v>
      </c>
    </row>
    <row r="102" spans="1:12" x14ac:dyDescent="0.3">
      <c r="A102" s="3" t="s">
        <v>12513</v>
      </c>
      <c r="B102" s="3" t="s">
        <v>13</v>
      </c>
      <c r="C102" s="3">
        <v>224247</v>
      </c>
      <c r="D102" s="3">
        <v>7</v>
      </c>
      <c r="E102" s="3">
        <v>715</v>
      </c>
      <c r="F102" s="3">
        <v>0</v>
      </c>
      <c r="G102" s="3">
        <v>931.76499999999999</v>
      </c>
      <c r="H102" s="3" t="s">
        <v>629</v>
      </c>
      <c r="I102" s="3" t="s">
        <v>630</v>
      </c>
      <c r="J102" s="3" t="s">
        <v>16</v>
      </c>
      <c r="K102" s="3" t="s">
        <v>631</v>
      </c>
      <c r="L102" s="3" t="s">
        <v>632</v>
      </c>
    </row>
    <row r="103" spans="1:12" x14ac:dyDescent="0.3">
      <c r="A103" s="3" t="s">
        <v>12514</v>
      </c>
      <c r="B103" s="3" t="s">
        <v>13</v>
      </c>
      <c r="C103" s="3">
        <v>224047</v>
      </c>
      <c r="D103" s="3">
        <v>2</v>
      </c>
      <c r="E103" s="3">
        <v>210</v>
      </c>
      <c r="F103" s="4">
        <v>3.0352899999999998E-87</v>
      </c>
      <c r="G103" s="3">
        <v>258.72500000000002</v>
      </c>
      <c r="H103" s="3" t="s">
        <v>3875</v>
      </c>
      <c r="I103" s="3" t="s">
        <v>3876</v>
      </c>
      <c r="J103" s="3" t="s">
        <v>16</v>
      </c>
      <c r="K103" s="3" t="s">
        <v>3877</v>
      </c>
      <c r="L103" s="3" t="s">
        <v>3878</v>
      </c>
    </row>
    <row r="104" spans="1:12" x14ac:dyDescent="0.3">
      <c r="A104" s="3" t="s">
        <v>12515</v>
      </c>
      <c r="B104" s="3" t="s">
        <v>13</v>
      </c>
      <c r="C104" s="3">
        <v>224047</v>
      </c>
      <c r="D104" s="3">
        <v>3</v>
      </c>
      <c r="E104" s="3">
        <v>219</v>
      </c>
      <c r="F104" s="4">
        <v>4.95839E-82</v>
      </c>
      <c r="G104" s="3">
        <v>245.62799999999999</v>
      </c>
      <c r="H104" s="3" t="s">
        <v>3875</v>
      </c>
      <c r="I104" s="3" t="s">
        <v>3876</v>
      </c>
      <c r="J104" s="3" t="s">
        <v>16</v>
      </c>
      <c r="K104" s="3" t="s">
        <v>3877</v>
      </c>
      <c r="L104" s="3" t="s">
        <v>3878</v>
      </c>
    </row>
    <row r="105" spans="1:12" x14ac:dyDescent="0.3">
      <c r="A105" s="3" t="s">
        <v>12516</v>
      </c>
      <c r="B105" s="3" t="s">
        <v>13</v>
      </c>
      <c r="C105" s="3">
        <v>223692</v>
      </c>
      <c r="D105" s="3">
        <v>2</v>
      </c>
      <c r="E105" s="3">
        <v>252</v>
      </c>
      <c r="F105" s="4">
        <v>1.25039E-44</v>
      </c>
      <c r="G105" s="3">
        <v>150.59100000000001</v>
      </c>
      <c r="H105" s="3" t="s">
        <v>3880</v>
      </c>
      <c r="I105" s="3" t="s">
        <v>3881</v>
      </c>
      <c r="J105" s="3" t="s">
        <v>16</v>
      </c>
      <c r="K105" s="3" t="s">
        <v>3882</v>
      </c>
      <c r="L105" s="3" t="s">
        <v>3883</v>
      </c>
    </row>
    <row r="106" spans="1:12" x14ac:dyDescent="0.3">
      <c r="A106" s="3" t="s">
        <v>12517</v>
      </c>
      <c r="B106" s="3" t="s">
        <v>13</v>
      </c>
      <c r="C106" s="3">
        <v>225082</v>
      </c>
      <c r="D106" s="3">
        <v>1</v>
      </c>
      <c r="E106" s="3">
        <v>227</v>
      </c>
      <c r="F106" s="4">
        <v>2.25899E-77</v>
      </c>
      <c r="G106" s="3">
        <v>233.73699999999999</v>
      </c>
      <c r="H106" s="3" t="s">
        <v>5355</v>
      </c>
      <c r="I106" s="3" t="s">
        <v>5356</v>
      </c>
      <c r="J106" s="3" t="s">
        <v>16</v>
      </c>
      <c r="K106" s="3" t="s">
        <v>5357</v>
      </c>
      <c r="L106" s="3" t="s">
        <v>5358</v>
      </c>
    </row>
    <row r="107" spans="1:12" x14ac:dyDescent="0.3">
      <c r="A107" s="3" t="s">
        <v>12518</v>
      </c>
      <c r="B107" s="3" t="s">
        <v>13</v>
      </c>
      <c r="C107" s="3">
        <v>224390</v>
      </c>
      <c r="D107" s="3">
        <v>3</v>
      </c>
      <c r="E107" s="3">
        <v>376</v>
      </c>
      <c r="F107" s="4">
        <v>1.1990799999999999E-143</v>
      </c>
      <c r="G107" s="3">
        <v>412.83</v>
      </c>
      <c r="H107" s="3" t="s">
        <v>2656</v>
      </c>
      <c r="I107" s="3" t="s">
        <v>2657</v>
      </c>
      <c r="J107" s="3" t="s">
        <v>16</v>
      </c>
      <c r="K107" s="3" t="s">
        <v>626</v>
      </c>
      <c r="L107" s="3" t="s">
        <v>2658</v>
      </c>
    </row>
    <row r="108" spans="1:12" x14ac:dyDescent="0.3">
      <c r="A108" s="3" t="s">
        <v>12519</v>
      </c>
      <c r="B108" s="3" t="s">
        <v>13</v>
      </c>
      <c r="C108" s="3">
        <v>225158</v>
      </c>
      <c r="D108" s="3">
        <v>1</v>
      </c>
      <c r="E108" s="3">
        <v>189</v>
      </c>
      <c r="F108" s="4">
        <v>1.6432799999999999E-36</v>
      </c>
      <c r="G108" s="3">
        <v>125.483</v>
      </c>
      <c r="H108" s="3" t="s">
        <v>12520</v>
      </c>
      <c r="I108" s="3" t="s">
        <v>12521</v>
      </c>
      <c r="J108" s="3" t="s">
        <v>16</v>
      </c>
      <c r="K108" s="3" t="s">
        <v>2208</v>
      </c>
      <c r="L108" s="3" t="s">
        <v>12522</v>
      </c>
    </row>
    <row r="109" spans="1:12" x14ac:dyDescent="0.3">
      <c r="A109" s="3" t="s">
        <v>12523</v>
      </c>
      <c r="B109" s="3" t="s">
        <v>13</v>
      </c>
      <c r="C109" s="3">
        <v>224228</v>
      </c>
      <c r="D109" s="3">
        <v>12</v>
      </c>
      <c r="E109" s="3">
        <v>131</v>
      </c>
      <c r="F109" s="3">
        <v>2.6139400000000003E-4</v>
      </c>
      <c r="G109" s="3">
        <v>39.921799999999998</v>
      </c>
      <c r="H109" s="3" t="s">
        <v>1562</v>
      </c>
      <c r="I109" s="3" t="s">
        <v>1563</v>
      </c>
      <c r="J109" s="3" t="s">
        <v>113</v>
      </c>
      <c r="K109" s="3" t="s">
        <v>1564</v>
      </c>
      <c r="L109" s="3" t="s">
        <v>1565</v>
      </c>
    </row>
    <row r="110" spans="1:12" x14ac:dyDescent="0.3">
      <c r="A110" s="3" t="s">
        <v>12524</v>
      </c>
      <c r="B110" s="3" t="s">
        <v>25</v>
      </c>
      <c r="C110" s="3">
        <v>224058</v>
      </c>
      <c r="D110" s="3">
        <v>1</v>
      </c>
      <c r="E110" s="3">
        <v>215</v>
      </c>
      <c r="F110" s="4">
        <v>5.3379199999999997E-87</v>
      </c>
      <c r="G110" s="3">
        <v>261.02999999999997</v>
      </c>
      <c r="H110" s="3" t="s">
        <v>997</v>
      </c>
      <c r="I110" s="3" t="s">
        <v>12525</v>
      </c>
      <c r="J110" s="3" t="s">
        <v>113</v>
      </c>
      <c r="K110" s="3" t="s">
        <v>16</v>
      </c>
      <c r="L110" s="3" t="s">
        <v>998</v>
      </c>
    </row>
    <row r="111" spans="1:12" x14ac:dyDescent="0.3">
      <c r="A111" s="3" t="s">
        <v>12526</v>
      </c>
      <c r="B111" s="3" t="s">
        <v>25</v>
      </c>
      <c r="C111" s="3">
        <v>412373</v>
      </c>
      <c r="D111" s="3">
        <v>3</v>
      </c>
      <c r="E111" s="3">
        <v>208</v>
      </c>
      <c r="F111" s="4">
        <v>4.5523400000000001E-45</v>
      </c>
      <c r="G111" s="3">
        <v>148.86799999999999</v>
      </c>
      <c r="H111" s="3" t="s">
        <v>90</v>
      </c>
      <c r="I111" s="3" t="s">
        <v>12527</v>
      </c>
      <c r="J111" s="3" t="s">
        <v>16</v>
      </c>
      <c r="K111" s="3" t="s">
        <v>16</v>
      </c>
      <c r="L111" s="3" t="s">
        <v>12528</v>
      </c>
    </row>
    <row r="112" spans="1:12" x14ac:dyDescent="0.3">
      <c r="A112" s="3" t="s">
        <v>12529</v>
      </c>
      <c r="B112" s="3" t="s">
        <v>25</v>
      </c>
      <c r="C112" s="3">
        <v>419667</v>
      </c>
      <c r="D112" s="3">
        <v>1</v>
      </c>
      <c r="E112" s="3">
        <v>278</v>
      </c>
      <c r="F112" s="4">
        <v>2.87105E-70</v>
      </c>
      <c r="G112" s="3">
        <v>217.49</v>
      </c>
      <c r="H112" s="3" t="s">
        <v>148</v>
      </c>
      <c r="I112" s="3" t="s">
        <v>990</v>
      </c>
      <c r="J112" s="3" t="s">
        <v>16</v>
      </c>
      <c r="K112" s="3" t="s">
        <v>16</v>
      </c>
      <c r="L112" s="3" t="s">
        <v>991</v>
      </c>
    </row>
    <row r="113" spans="1:12" x14ac:dyDescent="0.3">
      <c r="A113" s="3" t="s">
        <v>12530</v>
      </c>
      <c r="B113" s="3" t="s">
        <v>13</v>
      </c>
      <c r="C113" s="3">
        <v>223608</v>
      </c>
      <c r="D113" s="3">
        <v>23</v>
      </c>
      <c r="E113" s="3">
        <v>446</v>
      </c>
      <c r="F113" s="4">
        <v>1.31525E-76</v>
      </c>
      <c r="G113" s="3">
        <v>245.982</v>
      </c>
      <c r="H113" s="3" t="s">
        <v>2194</v>
      </c>
      <c r="I113" s="3" t="s">
        <v>2195</v>
      </c>
      <c r="J113" s="3" t="s">
        <v>16</v>
      </c>
      <c r="K113" s="3" t="s">
        <v>56</v>
      </c>
      <c r="L113" s="3" t="s">
        <v>2196</v>
      </c>
    </row>
    <row r="114" spans="1:12" x14ac:dyDescent="0.3">
      <c r="A114" s="3" t="s">
        <v>12531</v>
      </c>
      <c r="B114" s="3" t="s">
        <v>13</v>
      </c>
      <c r="C114" s="3">
        <v>224197</v>
      </c>
      <c r="D114" s="3">
        <v>1</v>
      </c>
      <c r="E114" s="3">
        <v>64</v>
      </c>
      <c r="F114" s="4">
        <v>2.2860600000000001E-32</v>
      </c>
      <c r="G114" s="3">
        <v>105.702</v>
      </c>
      <c r="H114" s="3" t="s">
        <v>5336</v>
      </c>
      <c r="I114" s="3" t="s">
        <v>5337</v>
      </c>
      <c r="J114" s="3" t="s">
        <v>16</v>
      </c>
      <c r="K114" s="3" t="s">
        <v>5338</v>
      </c>
      <c r="L114" s="3" t="s">
        <v>5339</v>
      </c>
    </row>
    <row r="115" spans="1:12" x14ac:dyDescent="0.3">
      <c r="A115" s="3" t="s">
        <v>12532</v>
      </c>
      <c r="B115" s="3" t="s">
        <v>13</v>
      </c>
      <c r="C115" s="3">
        <v>223290</v>
      </c>
      <c r="D115" s="3">
        <v>1</v>
      </c>
      <c r="E115" s="3">
        <v>168</v>
      </c>
      <c r="F115" s="4">
        <v>5.0829999999999996E-41</v>
      </c>
      <c r="G115" s="3">
        <v>136.26300000000001</v>
      </c>
      <c r="H115" s="3" t="s">
        <v>5331</v>
      </c>
      <c r="I115" s="3" t="s">
        <v>5332</v>
      </c>
      <c r="J115" s="3" t="s">
        <v>16</v>
      </c>
      <c r="K115" s="3" t="s">
        <v>5333</v>
      </c>
      <c r="L115" s="3" t="s">
        <v>5334</v>
      </c>
    </row>
    <row r="116" spans="1:12" x14ac:dyDescent="0.3">
      <c r="A116" s="3" t="s">
        <v>12533</v>
      </c>
      <c r="B116" s="3" t="s">
        <v>13</v>
      </c>
      <c r="C116" s="3">
        <v>223777</v>
      </c>
      <c r="D116" s="3">
        <v>12</v>
      </c>
      <c r="E116" s="3">
        <v>172</v>
      </c>
      <c r="F116" s="4">
        <v>4.1069900000000001E-15</v>
      </c>
      <c r="G116" s="3">
        <v>71.726799999999997</v>
      </c>
      <c r="H116" s="3" t="s">
        <v>5326</v>
      </c>
      <c r="I116" s="3" t="s">
        <v>5327</v>
      </c>
      <c r="J116" s="3" t="s">
        <v>113</v>
      </c>
      <c r="K116" s="3" t="s">
        <v>5328</v>
      </c>
      <c r="L116" s="3" t="s">
        <v>5329</v>
      </c>
    </row>
    <row r="117" spans="1:12" x14ac:dyDescent="0.3">
      <c r="A117" s="3" t="s">
        <v>12534</v>
      </c>
      <c r="B117" s="3" t="s">
        <v>13</v>
      </c>
      <c r="C117" s="3">
        <v>224364</v>
      </c>
      <c r="D117" s="3">
        <v>1</v>
      </c>
      <c r="E117" s="3">
        <v>104</v>
      </c>
      <c r="F117" s="4">
        <v>6.4149499999999999E-38</v>
      </c>
      <c r="G117" s="3">
        <v>122.721</v>
      </c>
      <c r="H117" s="3" t="s">
        <v>5321</v>
      </c>
      <c r="I117" s="3" t="s">
        <v>5322</v>
      </c>
      <c r="J117" s="3" t="s">
        <v>16</v>
      </c>
      <c r="K117" s="3" t="s">
        <v>5323</v>
      </c>
      <c r="L117" s="3" t="s">
        <v>5324</v>
      </c>
    </row>
    <row r="118" spans="1:12" x14ac:dyDescent="0.3">
      <c r="A118" s="3" t="s">
        <v>12535</v>
      </c>
      <c r="B118" s="3" t="s">
        <v>25</v>
      </c>
      <c r="C118" s="3">
        <v>419689</v>
      </c>
      <c r="D118" s="3">
        <v>1</v>
      </c>
      <c r="E118" s="3">
        <v>469</v>
      </c>
      <c r="F118" s="4">
        <v>1.81817E-126</v>
      </c>
      <c r="G118" s="3">
        <v>374.23700000000002</v>
      </c>
      <c r="H118" s="3" t="s">
        <v>1383</v>
      </c>
      <c r="I118" s="3" t="s">
        <v>8521</v>
      </c>
      <c r="J118" s="3" t="s">
        <v>16</v>
      </c>
      <c r="K118" s="3" t="s">
        <v>16</v>
      </c>
      <c r="L118" s="3" t="s">
        <v>8522</v>
      </c>
    </row>
    <row r="119" spans="1:12" x14ac:dyDescent="0.3">
      <c r="A119" s="3" t="s">
        <v>12536</v>
      </c>
      <c r="B119" s="3" t="s">
        <v>13</v>
      </c>
      <c r="C119" s="3">
        <v>224364</v>
      </c>
      <c r="D119" s="3">
        <v>1</v>
      </c>
      <c r="E119" s="3">
        <v>89</v>
      </c>
      <c r="F119" s="4">
        <v>8.1280300000000003E-36</v>
      </c>
      <c r="G119" s="3">
        <v>116.943</v>
      </c>
      <c r="H119" s="3" t="s">
        <v>5321</v>
      </c>
      <c r="I119" s="3" t="s">
        <v>5322</v>
      </c>
      <c r="J119" s="3" t="s">
        <v>16</v>
      </c>
      <c r="K119" s="3" t="s">
        <v>5323</v>
      </c>
      <c r="L119" s="3" t="s">
        <v>5324</v>
      </c>
    </row>
    <row r="120" spans="1:12" x14ac:dyDescent="0.3">
      <c r="A120" s="3" t="s">
        <v>12537</v>
      </c>
      <c r="B120" s="3" t="s">
        <v>13</v>
      </c>
      <c r="C120" s="3">
        <v>224372</v>
      </c>
      <c r="D120" s="3">
        <v>1</v>
      </c>
      <c r="E120" s="3">
        <v>415</v>
      </c>
      <c r="F120" s="4">
        <v>4.35497E-146</v>
      </c>
      <c r="G120" s="3">
        <v>422.00200000000001</v>
      </c>
      <c r="H120" s="3" t="s">
        <v>5317</v>
      </c>
      <c r="I120" s="3" t="s">
        <v>5318</v>
      </c>
      <c r="J120" s="3" t="s">
        <v>16</v>
      </c>
      <c r="K120" s="3" t="s">
        <v>1383</v>
      </c>
      <c r="L120" s="3" t="s">
        <v>5319</v>
      </c>
    </row>
    <row r="121" spans="1:12" x14ac:dyDescent="0.3">
      <c r="A121" s="3" t="s">
        <v>12538</v>
      </c>
      <c r="B121" s="3" t="s">
        <v>13</v>
      </c>
      <c r="C121" s="3">
        <v>225343</v>
      </c>
      <c r="D121" s="3">
        <v>3</v>
      </c>
      <c r="E121" s="3">
        <v>463</v>
      </c>
      <c r="F121" s="3">
        <v>0</v>
      </c>
      <c r="G121" s="3">
        <v>581.13</v>
      </c>
      <c r="H121" s="3" t="s">
        <v>2231</v>
      </c>
      <c r="I121" s="3" t="s">
        <v>2232</v>
      </c>
      <c r="J121" s="3" t="s">
        <v>16</v>
      </c>
      <c r="K121" s="3" t="s">
        <v>2233</v>
      </c>
      <c r="L121" s="3" t="s">
        <v>2234</v>
      </c>
    </row>
    <row r="122" spans="1:12" x14ac:dyDescent="0.3">
      <c r="A122" s="3" t="s">
        <v>12539</v>
      </c>
      <c r="B122" s="3" t="s">
        <v>25</v>
      </c>
      <c r="C122" s="3">
        <v>412453</v>
      </c>
      <c r="D122" s="3">
        <v>45</v>
      </c>
      <c r="E122" s="3">
        <v>164</v>
      </c>
      <c r="F122" s="4">
        <v>8.8121499999999999E-8</v>
      </c>
      <c r="G122" s="3">
        <v>49.621000000000002</v>
      </c>
      <c r="H122" s="3" t="s">
        <v>12540</v>
      </c>
      <c r="I122" s="3" t="s">
        <v>12541</v>
      </c>
      <c r="J122" s="3" t="s">
        <v>99</v>
      </c>
      <c r="K122" s="3" t="s">
        <v>16</v>
      </c>
      <c r="L122" s="3" t="s">
        <v>12542</v>
      </c>
    </row>
    <row r="123" spans="1:12" x14ac:dyDescent="0.3">
      <c r="A123" s="3" t="s">
        <v>12543</v>
      </c>
      <c r="B123" s="3" t="s">
        <v>13</v>
      </c>
      <c r="C123" s="3">
        <v>223914</v>
      </c>
      <c r="D123" s="3">
        <v>38</v>
      </c>
      <c r="E123" s="3">
        <v>327</v>
      </c>
      <c r="F123" s="4">
        <v>1.1224100000000001E-12</v>
      </c>
      <c r="G123" s="3">
        <v>68.197800000000001</v>
      </c>
      <c r="H123" s="3" t="s">
        <v>2143</v>
      </c>
      <c r="I123" s="3" t="s">
        <v>2144</v>
      </c>
      <c r="J123" s="3" t="s">
        <v>16</v>
      </c>
      <c r="K123" s="3" t="s">
        <v>2145</v>
      </c>
      <c r="L123" s="3" t="s">
        <v>2146</v>
      </c>
    </row>
    <row r="124" spans="1:12" x14ac:dyDescent="0.3">
      <c r="A124" s="3" t="s">
        <v>12544</v>
      </c>
      <c r="B124" s="3" t="s">
        <v>13</v>
      </c>
      <c r="C124" s="3">
        <v>224059</v>
      </c>
      <c r="D124" s="3">
        <v>1</v>
      </c>
      <c r="E124" s="3">
        <v>183</v>
      </c>
      <c r="F124" s="4">
        <v>2.1885500000000001E-84</v>
      </c>
      <c r="G124" s="3">
        <v>248.19300000000001</v>
      </c>
      <c r="H124" s="3" t="s">
        <v>782</v>
      </c>
      <c r="I124" s="3" t="s">
        <v>783</v>
      </c>
      <c r="J124" s="3" t="s">
        <v>16</v>
      </c>
      <c r="K124" s="3" t="s">
        <v>369</v>
      </c>
      <c r="L124" s="3" t="s">
        <v>784</v>
      </c>
    </row>
    <row r="125" spans="1:12" x14ac:dyDescent="0.3">
      <c r="A125" s="3" t="s">
        <v>12545</v>
      </c>
      <c r="B125" s="3" t="s">
        <v>13</v>
      </c>
      <c r="C125" s="3">
        <v>223650</v>
      </c>
      <c r="D125" s="3">
        <v>16</v>
      </c>
      <c r="E125" s="3">
        <v>396</v>
      </c>
      <c r="F125" s="4">
        <v>2.43732E-34</v>
      </c>
      <c r="G125" s="3">
        <v>131.77600000000001</v>
      </c>
      <c r="H125" s="3" t="s">
        <v>785</v>
      </c>
      <c r="I125" s="3" t="s">
        <v>786</v>
      </c>
      <c r="J125" s="3" t="s">
        <v>16</v>
      </c>
      <c r="K125" s="3" t="s">
        <v>787</v>
      </c>
      <c r="L125" s="3" t="s">
        <v>788</v>
      </c>
    </row>
    <row r="126" spans="1:12" x14ac:dyDescent="0.3">
      <c r="A126" s="3" t="s">
        <v>12546</v>
      </c>
      <c r="B126" s="3" t="s">
        <v>13</v>
      </c>
      <c r="C126" s="3">
        <v>223808</v>
      </c>
      <c r="D126" s="3">
        <v>8</v>
      </c>
      <c r="E126" s="3">
        <v>441</v>
      </c>
      <c r="F126" s="4">
        <v>1.2866000000000001E-57</v>
      </c>
      <c r="G126" s="3">
        <v>198.07</v>
      </c>
      <c r="H126" s="3" t="s">
        <v>68</v>
      </c>
      <c r="I126" s="3" t="s">
        <v>69</v>
      </c>
      <c r="J126" s="3" t="s">
        <v>16</v>
      </c>
      <c r="K126" s="3" t="s">
        <v>70</v>
      </c>
      <c r="L126" s="3" t="s">
        <v>71</v>
      </c>
    </row>
    <row r="127" spans="1:12" x14ac:dyDescent="0.3">
      <c r="A127" s="3" t="s">
        <v>12547</v>
      </c>
      <c r="B127" s="3" t="s">
        <v>25</v>
      </c>
      <c r="C127" s="3">
        <v>415819</v>
      </c>
      <c r="D127" s="3">
        <v>15</v>
      </c>
      <c r="E127" s="3">
        <v>131</v>
      </c>
      <c r="F127" s="4">
        <v>2.9152100000000001E-39</v>
      </c>
      <c r="G127" s="3">
        <v>131.43700000000001</v>
      </c>
      <c r="H127" s="3" t="s">
        <v>1323</v>
      </c>
      <c r="I127" s="3" t="s">
        <v>1324</v>
      </c>
      <c r="J127" s="3" t="s">
        <v>16</v>
      </c>
      <c r="K127" s="3" t="s">
        <v>16</v>
      </c>
      <c r="L127" s="3" t="s">
        <v>1325</v>
      </c>
    </row>
    <row r="128" spans="1:12" x14ac:dyDescent="0.3">
      <c r="A128" s="3" t="s">
        <v>12548</v>
      </c>
      <c r="B128" s="3" t="s">
        <v>13</v>
      </c>
      <c r="C128" s="3">
        <v>223890</v>
      </c>
      <c r="D128" s="3">
        <v>11</v>
      </c>
      <c r="E128" s="3">
        <v>361</v>
      </c>
      <c r="F128" s="3">
        <v>0</v>
      </c>
      <c r="G128" s="3">
        <v>527.65099999999995</v>
      </c>
      <c r="H128" s="3" t="s">
        <v>1327</v>
      </c>
      <c r="I128" s="3" t="s">
        <v>1328</v>
      </c>
      <c r="J128" s="3" t="s">
        <v>16</v>
      </c>
      <c r="K128" s="3" t="s">
        <v>1329</v>
      </c>
      <c r="L128" s="3" t="s">
        <v>1330</v>
      </c>
    </row>
    <row r="129" spans="1:12" x14ac:dyDescent="0.3">
      <c r="A129" s="3" t="s">
        <v>12549</v>
      </c>
      <c r="B129" s="3" t="s">
        <v>25</v>
      </c>
      <c r="C129" s="3">
        <v>413137</v>
      </c>
      <c r="D129" s="3">
        <v>25</v>
      </c>
      <c r="E129" s="3">
        <v>167</v>
      </c>
      <c r="F129" s="4">
        <v>3.4291099999999998E-8</v>
      </c>
      <c r="G129" s="3">
        <v>50.436199999999999</v>
      </c>
      <c r="H129" s="3" t="s">
        <v>4258</v>
      </c>
      <c r="I129" s="3" t="s">
        <v>4259</v>
      </c>
      <c r="J129" s="3" t="s">
        <v>16</v>
      </c>
      <c r="K129" s="3" t="s">
        <v>16</v>
      </c>
      <c r="L129" s="3" t="s">
        <v>4260</v>
      </c>
    </row>
    <row r="130" spans="1:12" x14ac:dyDescent="0.3">
      <c r="A130" s="3" t="s">
        <v>12550</v>
      </c>
      <c r="B130" s="3" t="s">
        <v>13</v>
      </c>
      <c r="C130" s="3">
        <v>223849</v>
      </c>
      <c r="D130" s="3">
        <v>1</v>
      </c>
      <c r="E130" s="3">
        <v>199</v>
      </c>
      <c r="F130" s="4">
        <v>3.9620800000000001E-29</v>
      </c>
      <c r="G130" s="3">
        <v>107.334</v>
      </c>
      <c r="H130" s="3" t="s">
        <v>4606</v>
      </c>
      <c r="I130" s="3" t="s">
        <v>4607</v>
      </c>
      <c r="J130" s="3" t="s">
        <v>16</v>
      </c>
      <c r="K130" s="3" t="s">
        <v>1353</v>
      </c>
      <c r="L130" s="3" t="s">
        <v>4608</v>
      </c>
    </row>
    <row r="131" spans="1:12" x14ac:dyDescent="0.3">
      <c r="A131" s="3" t="s">
        <v>12551</v>
      </c>
      <c r="B131" s="3" t="s">
        <v>13</v>
      </c>
      <c r="C131" s="3">
        <v>224745</v>
      </c>
      <c r="D131" s="3">
        <v>5</v>
      </c>
      <c r="E131" s="3">
        <v>144</v>
      </c>
      <c r="F131" s="4">
        <v>2.3329600000000001E-66</v>
      </c>
      <c r="G131" s="3">
        <v>197.911</v>
      </c>
      <c r="H131" s="3" t="s">
        <v>5820</v>
      </c>
      <c r="I131" s="3" t="s">
        <v>5821</v>
      </c>
      <c r="J131" s="3" t="s">
        <v>16</v>
      </c>
      <c r="K131" s="3" t="s">
        <v>621</v>
      </c>
      <c r="L131" s="3" t="s">
        <v>5822</v>
      </c>
    </row>
    <row r="132" spans="1:12" x14ac:dyDescent="0.3">
      <c r="A132" s="3" t="s">
        <v>12552</v>
      </c>
      <c r="B132" s="3" t="s">
        <v>13</v>
      </c>
      <c r="C132" s="3">
        <v>224268</v>
      </c>
      <c r="D132" s="3">
        <v>11</v>
      </c>
      <c r="E132" s="3">
        <v>253</v>
      </c>
      <c r="F132" s="4">
        <v>1.53438E-52</v>
      </c>
      <c r="G132" s="3">
        <v>170.87700000000001</v>
      </c>
      <c r="H132" s="3" t="s">
        <v>4146</v>
      </c>
      <c r="I132" s="3" t="s">
        <v>4147</v>
      </c>
      <c r="J132" s="3" t="s">
        <v>16</v>
      </c>
      <c r="K132" s="3" t="s">
        <v>4148</v>
      </c>
      <c r="L132" s="3" t="s">
        <v>4149</v>
      </c>
    </row>
    <row r="133" spans="1:12" x14ac:dyDescent="0.3">
      <c r="A133" s="3" t="s">
        <v>12553</v>
      </c>
      <c r="B133" s="3" t="s">
        <v>13</v>
      </c>
      <c r="C133" s="3">
        <v>225130</v>
      </c>
      <c r="D133" s="3">
        <v>34</v>
      </c>
      <c r="E133" s="3">
        <v>330</v>
      </c>
      <c r="F133" s="4">
        <v>9.0172899999999997E-46</v>
      </c>
      <c r="G133" s="3">
        <v>156.911</v>
      </c>
      <c r="H133" s="3" t="s">
        <v>4141</v>
      </c>
      <c r="I133" s="3" t="s">
        <v>4142</v>
      </c>
      <c r="J133" s="3" t="s">
        <v>16</v>
      </c>
      <c r="K133" s="3" t="s">
        <v>4143</v>
      </c>
      <c r="L133" s="3" t="s">
        <v>4144</v>
      </c>
    </row>
    <row r="134" spans="1:12" x14ac:dyDescent="0.3">
      <c r="A134" s="3" t="s">
        <v>12554</v>
      </c>
      <c r="B134" s="3" t="s">
        <v>13</v>
      </c>
      <c r="C134" s="3">
        <v>224676</v>
      </c>
      <c r="D134" s="3">
        <v>18</v>
      </c>
      <c r="E134" s="3">
        <v>152</v>
      </c>
      <c r="F134" s="4">
        <v>2.3167999999999999E-21</v>
      </c>
      <c r="G134" s="3">
        <v>83.913799999999995</v>
      </c>
      <c r="H134" s="3" t="s">
        <v>4136</v>
      </c>
      <c r="I134" s="3" t="s">
        <v>4137</v>
      </c>
      <c r="J134" s="3" t="s">
        <v>16</v>
      </c>
      <c r="K134" s="3" t="s">
        <v>4138</v>
      </c>
      <c r="L134" s="3" t="s">
        <v>4139</v>
      </c>
    </row>
    <row r="135" spans="1:12" x14ac:dyDescent="0.3">
      <c r="A135" s="3" t="s">
        <v>12555</v>
      </c>
      <c r="B135" s="3" t="s">
        <v>25</v>
      </c>
      <c r="C135" s="3">
        <v>414057</v>
      </c>
      <c r="D135" s="3">
        <v>14</v>
      </c>
      <c r="E135" s="3">
        <v>468</v>
      </c>
      <c r="F135" s="4">
        <v>2.7362400000000003E-113</v>
      </c>
      <c r="G135" s="3">
        <v>342.75099999999998</v>
      </c>
      <c r="H135" s="3" t="s">
        <v>4132</v>
      </c>
      <c r="I135" s="3" t="s">
        <v>4133</v>
      </c>
      <c r="J135" s="3" t="s">
        <v>16</v>
      </c>
      <c r="K135" s="3" t="s">
        <v>16</v>
      </c>
      <c r="L135" s="3" t="s">
        <v>4134</v>
      </c>
    </row>
    <row r="136" spans="1:12" x14ac:dyDescent="0.3">
      <c r="A136" s="3" t="s">
        <v>12556</v>
      </c>
      <c r="B136" s="3" t="s">
        <v>25</v>
      </c>
      <c r="C136" s="3">
        <v>415825</v>
      </c>
      <c r="D136" s="3">
        <v>1</v>
      </c>
      <c r="E136" s="3">
        <v>92</v>
      </c>
      <c r="F136" s="4">
        <v>6.7290599999999997E-10</v>
      </c>
      <c r="G136" s="3">
        <v>51.085099999999997</v>
      </c>
      <c r="H136" s="3" t="s">
        <v>4128</v>
      </c>
      <c r="I136" s="3" t="s">
        <v>4129</v>
      </c>
      <c r="J136" s="3" t="s">
        <v>16</v>
      </c>
      <c r="K136" s="3" t="s">
        <v>16</v>
      </c>
      <c r="L136" s="3" t="s">
        <v>4130</v>
      </c>
    </row>
    <row r="137" spans="1:12" x14ac:dyDescent="0.3">
      <c r="A137" s="3" t="s">
        <v>12557</v>
      </c>
      <c r="B137" s="3" t="s">
        <v>13</v>
      </c>
      <c r="C137" s="3">
        <v>223347</v>
      </c>
      <c r="D137" s="3">
        <v>1</v>
      </c>
      <c r="E137" s="3">
        <v>212</v>
      </c>
      <c r="F137" s="4">
        <v>1.5449800000000001E-89</v>
      </c>
      <c r="G137" s="3">
        <v>262.18599999999998</v>
      </c>
      <c r="H137" s="3" t="s">
        <v>4124</v>
      </c>
      <c r="I137" s="3" t="s">
        <v>4125</v>
      </c>
      <c r="J137" s="3" t="s">
        <v>16</v>
      </c>
      <c r="K137" s="3" t="s">
        <v>825</v>
      </c>
      <c r="L137" s="3" t="s">
        <v>4126</v>
      </c>
    </row>
    <row r="138" spans="1:12" x14ac:dyDescent="0.3">
      <c r="A138" s="3" t="s">
        <v>12558</v>
      </c>
      <c r="B138" s="3" t="s">
        <v>25</v>
      </c>
      <c r="C138" s="3">
        <v>226150</v>
      </c>
      <c r="D138" s="3">
        <v>2</v>
      </c>
      <c r="E138" s="3">
        <v>280</v>
      </c>
      <c r="F138" s="4">
        <v>1.0856900000000001E-148</v>
      </c>
      <c r="G138" s="3">
        <v>417.55900000000003</v>
      </c>
      <c r="H138" s="3" t="s">
        <v>4120</v>
      </c>
      <c r="I138" s="3" t="s">
        <v>4121</v>
      </c>
      <c r="J138" s="3" t="s">
        <v>16</v>
      </c>
      <c r="K138" s="3" t="s">
        <v>16</v>
      </c>
      <c r="L138" s="3" t="s">
        <v>4122</v>
      </c>
    </row>
    <row r="139" spans="1:12" x14ac:dyDescent="0.3">
      <c r="A139" s="3" t="s">
        <v>12559</v>
      </c>
      <c r="B139" s="3" t="s">
        <v>13</v>
      </c>
      <c r="C139" s="3">
        <v>223313</v>
      </c>
      <c r="D139" s="3">
        <v>8</v>
      </c>
      <c r="E139" s="3">
        <v>236</v>
      </c>
      <c r="F139" s="4">
        <v>8.6362500000000007E-65</v>
      </c>
      <c r="G139" s="3">
        <v>200.24199999999999</v>
      </c>
      <c r="H139" s="3" t="s">
        <v>4115</v>
      </c>
      <c r="I139" s="3" t="s">
        <v>4116</v>
      </c>
      <c r="J139" s="3" t="s">
        <v>16</v>
      </c>
      <c r="K139" s="3" t="s">
        <v>4117</v>
      </c>
      <c r="L139" s="3" t="s">
        <v>4118</v>
      </c>
    </row>
    <row r="140" spans="1:12" x14ac:dyDescent="0.3">
      <c r="A140" s="3" t="s">
        <v>12560</v>
      </c>
      <c r="B140" s="3" t="s">
        <v>13</v>
      </c>
      <c r="C140" s="3">
        <v>225139</v>
      </c>
      <c r="D140" s="3">
        <v>103</v>
      </c>
      <c r="E140" s="3">
        <v>374</v>
      </c>
      <c r="F140" s="4">
        <v>3.5537100000000002E-113</v>
      </c>
      <c r="G140" s="3">
        <v>332.29199999999997</v>
      </c>
      <c r="H140" s="3" t="s">
        <v>12270</v>
      </c>
      <c r="I140" s="3" t="s">
        <v>12271</v>
      </c>
      <c r="J140" s="3" t="s">
        <v>16</v>
      </c>
      <c r="K140" s="3" t="s">
        <v>3357</v>
      </c>
      <c r="L140" s="3" t="s">
        <v>3359</v>
      </c>
    </row>
    <row r="141" spans="1:12" x14ac:dyDescent="0.3">
      <c r="A141" s="3" t="s">
        <v>12561</v>
      </c>
      <c r="B141" s="3" t="s">
        <v>13</v>
      </c>
      <c r="C141" s="3">
        <v>225087</v>
      </c>
      <c r="D141" s="3">
        <v>1</v>
      </c>
      <c r="E141" s="3">
        <v>1447</v>
      </c>
      <c r="F141" s="3">
        <v>0</v>
      </c>
      <c r="G141" s="3">
        <v>2189.79</v>
      </c>
      <c r="H141" s="3" t="s">
        <v>707</v>
      </c>
      <c r="I141" s="3" t="s">
        <v>708</v>
      </c>
      <c r="J141" s="3" t="s">
        <v>16</v>
      </c>
      <c r="K141" s="3" t="s">
        <v>709</v>
      </c>
      <c r="L141" s="3" t="s">
        <v>710</v>
      </c>
    </row>
    <row r="142" spans="1:12" x14ac:dyDescent="0.3">
      <c r="A142" s="3" t="s">
        <v>12562</v>
      </c>
      <c r="B142" s="3" t="s">
        <v>25</v>
      </c>
      <c r="C142" s="3">
        <v>225363</v>
      </c>
      <c r="D142" s="3">
        <v>1</v>
      </c>
      <c r="E142" s="3">
        <v>271</v>
      </c>
      <c r="F142" s="4">
        <v>7.5555799999999997E-102</v>
      </c>
      <c r="G142" s="3">
        <v>307.72000000000003</v>
      </c>
      <c r="H142" s="3" t="s">
        <v>5812</v>
      </c>
      <c r="I142" s="3" t="s">
        <v>5813</v>
      </c>
      <c r="J142" s="3" t="s">
        <v>74</v>
      </c>
      <c r="K142" s="3" t="s">
        <v>16</v>
      </c>
      <c r="L142" s="3" t="s">
        <v>5814</v>
      </c>
    </row>
    <row r="143" spans="1:12" x14ac:dyDescent="0.3">
      <c r="A143" s="3" t="s">
        <v>12563</v>
      </c>
      <c r="B143" s="3" t="s">
        <v>25</v>
      </c>
      <c r="C143" s="3">
        <v>224376</v>
      </c>
      <c r="D143" s="3">
        <v>8</v>
      </c>
      <c r="E143" s="3">
        <v>297</v>
      </c>
      <c r="F143" s="4">
        <v>2.3151899999999999E-58</v>
      </c>
      <c r="G143" s="3">
        <v>191.65600000000001</v>
      </c>
      <c r="H143" s="3" t="s">
        <v>5808</v>
      </c>
      <c r="I143" s="3" t="s">
        <v>5809</v>
      </c>
      <c r="J143" s="3" t="s">
        <v>99</v>
      </c>
      <c r="K143" s="3" t="s">
        <v>16</v>
      </c>
      <c r="L143" s="3" t="s">
        <v>5810</v>
      </c>
    </row>
    <row r="144" spans="1:12" x14ac:dyDescent="0.3">
      <c r="A144" s="3" t="s">
        <v>12564</v>
      </c>
      <c r="B144" s="3" t="s">
        <v>25</v>
      </c>
      <c r="C144" s="3">
        <v>226912</v>
      </c>
      <c r="D144" s="3">
        <v>1</v>
      </c>
      <c r="E144" s="3">
        <v>81</v>
      </c>
      <c r="F144" s="4">
        <v>8.4155899999999996E-23</v>
      </c>
      <c r="G144" s="3">
        <v>83.994699999999995</v>
      </c>
      <c r="H144" s="3" t="s">
        <v>5804</v>
      </c>
      <c r="I144" s="3" t="s">
        <v>5805</v>
      </c>
      <c r="J144" s="3" t="s">
        <v>16</v>
      </c>
      <c r="K144" s="3" t="s">
        <v>16</v>
      </c>
      <c r="L144" s="3" t="s">
        <v>5806</v>
      </c>
    </row>
    <row r="145" spans="1:12" x14ac:dyDescent="0.3">
      <c r="A145" s="3" t="s">
        <v>12565</v>
      </c>
      <c r="B145" s="3" t="s">
        <v>25</v>
      </c>
      <c r="C145" s="3">
        <v>421146</v>
      </c>
      <c r="D145" s="3">
        <v>2</v>
      </c>
      <c r="E145" s="3">
        <v>134</v>
      </c>
      <c r="F145" s="4">
        <v>3.1300500000000001E-19</v>
      </c>
      <c r="G145" s="3">
        <v>77.782899999999998</v>
      </c>
      <c r="H145" s="3" t="s">
        <v>5800</v>
      </c>
      <c r="I145" s="3" t="s">
        <v>5801</v>
      </c>
      <c r="J145" s="3" t="s">
        <v>16</v>
      </c>
      <c r="K145" s="3" t="s">
        <v>16</v>
      </c>
      <c r="L145" s="3" t="s">
        <v>5802</v>
      </c>
    </row>
    <row r="146" spans="1:12" x14ac:dyDescent="0.3">
      <c r="A146" s="3" t="s">
        <v>12566</v>
      </c>
      <c r="B146" s="3" t="s">
        <v>13</v>
      </c>
      <c r="C146" s="3">
        <v>224858</v>
      </c>
      <c r="D146" s="3">
        <v>1</v>
      </c>
      <c r="E146" s="3">
        <v>282</v>
      </c>
      <c r="F146" s="4">
        <v>1.8605600000000001E-111</v>
      </c>
      <c r="G146" s="3">
        <v>323.44299999999998</v>
      </c>
      <c r="H146" s="3" t="s">
        <v>5795</v>
      </c>
      <c r="I146" s="3" t="s">
        <v>5796</v>
      </c>
      <c r="J146" s="3" t="s">
        <v>16</v>
      </c>
      <c r="K146" s="3" t="s">
        <v>5797</v>
      </c>
      <c r="L146" s="3" t="s">
        <v>5798</v>
      </c>
    </row>
    <row r="147" spans="1:12" x14ac:dyDescent="0.3">
      <c r="A147" s="3" t="s">
        <v>12567</v>
      </c>
      <c r="B147" s="3" t="s">
        <v>13</v>
      </c>
      <c r="C147" s="3">
        <v>223193</v>
      </c>
      <c r="D147" s="3">
        <v>3</v>
      </c>
      <c r="E147" s="3">
        <v>279</v>
      </c>
      <c r="F147" s="4">
        <v>3.6407999999999999E-50</v>
      </c>
      <c r="G147" s="3">
        <v>166.79900000000001</v>
      </c>
      <c r="H147" s="3" t="s">
        <v>2503</v>
      </c>
      <c r="I147" s="3" t="s">
        <v>2504</v>
      </c>
      <c r="J147" s="3" t="s">
        <v>16</v>
      </c>
      <c r="K147" s="3" t="s">
        <v>2505</v>
      </c>
      <c r="L147" s="3" t="s">
        <v>2506</v>
      </c>
    </row>
    <row r="148" spans="1:12" x14ac:dyDescent="0.3">
      <c r="A148" s="3" t="s">
        <v>12568</v>
      </c>
      <c r="B148" s="3" t="s">
        <v>13</v>
      </c>
      <c r="C148" s="3">
        <v>224759</v>
      </c>
      <c r="D148" s="3">
        <v>38</v>
      </c>
      <c r="E148" s="3">
        <v>147</v>
      </c>
      <c r="F148" s="4">
        <v>8.3536400000000003E-10</v>
      </c>
      <c r="G148" s="3">
        <v>53.3688</v>
      </c>
      <c r="H148" s="3" t="s">
        <v>2211</v>
      </c>
      <c r="I148" s="3" t="s">
        <v>2212</v>
      </c>
      <c r="J148" s="3" t="s">
        <v>16</v>
      </c>
      <c r="K148" s="3" t="s">
        <v>193</v>
      </c>
      <c r="L148" s="3" t="s">
        <v>2213</v>
      </c>
    </row>
    <row r="149" spans="1:12" x14ac:dyDescent="0.3">
      <c r="A149" s="3" t="s">
        <v>12569</v>
      </c>
      <c r="B149" s="3" t="s">
        <v>13</v>
      </c>
      <c r="C149" s="3">
        <v>224046</v>
      </c>
      <c r="D149" s="3">
        <v>1</v>
      </c>
      <c r="E149" s="3">
        <v>228</v>
      </c>
      <c r="F149" s="4">
        <v>1.09775E-104</v>
      </c>
      <c r="G149" s="3">
        <v>303.38099999999997</v>
      </c>
      <c r="H149" s="3" t="s">
        <v>5265</v>
      </c>
      <c r="I149" s="3" t="s">
        <v>5266</v>
      </c>
      <c r="J149" s="3" t="s">
        <v>16</v>
      </c>
      <c r="K149" s="3" t="s">
        <v>369</v>
      </c>
      <c r="L149" s="3" t="s">
        <v>5267</v>
      </c>
    </row>
    <row r="150" spans="1:12" x14ac:dyDescent="0.3">
      <c r="A150" s="3" t="s">
        <v>12570</v>
      </c>
      <c r="B150" s="3" t="s">
        <v>13</v>
      </c>
      <c r="C150" s="3">
        <v>224033</v>
      </c>
      <c r="D150" s="3">
        <v>1</v>
      </c>
      <c r="E150" s="3">
        <v>261</v>
      </c>
      <c r="F150" s="4">
        <v>2.62622E-51</v>
      </c>
      <c r="G150" s="3">
        <v>168.48400000000001</v>
      </c>
      <c r="H150" s="3" t="s">
        <v>5260</v>
      </c>
      <c r="I150" s="3" t="s">
        <v>5261</v>
      </c>
      <c r="J150" s="3" t="s">
        <v>16</v>
      </c>
      <c r="K150" s="3" t="s">
        <v>5262</v>
      </c>
      <c r="L150" s="3" t="s">
        <v>5263</v>
      </c>
    </row>
    <row r="151" spans="1:12" x14ac:dyDescent="0.3">
      <c r="A151" s="3" t="s">
        <v>12571</v>
      </c>
      <c r="B151" s="3" t="s">
        <v>13</v>
      </c>
      <c r="C151" s="3">
        <v>226282</v>
      </c>
      <c r="D151" s="3">
        <v>1</v>
      </c>
      <c r="E151" s="3">
        <v>116</v>
      </c>
      <c r="F151" s="4">
        <v>2.11052E-35</v>
      </c>
      <c r="G151" s="3">
        <v>117.453</v>
      </c>
      <c r="H151" s="3" t="s">
        <v>430</v>
      </c>
      <c r="I151" s="3" t="s">
        <v>430</v>
      </c>
      <c r="J151" s="3" t="s">
        <v>16</v>
      </c>
      <c r="K151" s="3" t="s">
        <v>431</v>
      </c>
      <c r="L151" s="3" t="s">
        <v>432</v>
      </c>
    </row>
    <row r="152" spans="1:12" x14ac:dyDescent="0.3">
      <c r="A152" s="3" t="s">
        <v>12572</v>
      </c>
      <c r="B152" s="3" t="s">
        <v>13</v>
      </c>
      <c r="C152" s="3">
        <v>223849</v>
      </c>
      <c r="D152" s="3">
        <v>7</v>
      </c>
      <c r="E152" s="3">
        <v>211</v>
      </c>
      <c r="F152" s="4">
        <v>3.5980100000000001E-42</v>
      </c>
      <c r="G152" s="3">
        <v>141.232</v>
      </c>
      <c r="H152" s="3" t="s">
        <v>4606</v>
      </c>
      <c r="I152" s="3" t="s">
        <v>4607</v>
      </c>
      <c r="J152" s="3" t="s">
        <v>16</v>
      </c>
      <c r="K152" s="3" t="s">
        <v>1353</v>
      </c>
      <c r="L152" s="3" t="s">
        <v>4608</v>
      </c>
    </row>
    <row r="153" spans="1:12" x14ac:dyDescent="0.3">
      <c r="A153" s="3" t="s">
        <v>12573</v>
      </c>
      <c r="B153" s="3" t="s">
        <v>13</v>
      </c>
      <c r="C153" s="3">
        <v>224759</v>
      </c>
      <c r="D153" s="3">
        <v>9</v>
      </c>
      <c r="E153" s="3">
        <v>119</v>
      </c>
      <c r="F153" s="4">
        <v>3.2112299999999998E-14</v>
      </c>
      <c r="G153" s="3">
        <v>63.769100000000002</v>
      </c>
      <c r="H153" s="3" t="s">
        <v>2211</v>
      </c>
      <c r="I153" s="3" t="s">
        <v>2212</v>
      </c>
      <c r="J153" s="3" t="s">
        <v>16</v>
      </c>
      <c r="K153" s="3" t="s">
        <v>193</v>
      </c>
      <c r="L153" s="3" t="s">
        <v>2213</v>
      </c>
    </row>
    <row r="154" spans="1:12" x14ac:dyDescent="0.3">
      <c r="A154" s="3" t="s">
        <v>12574</v>
      </c>
      <c r="B154" s="3" t="s">
        <v>13</v>
      </c>
      <c r="C154" s="3">
        <v>223815</v>
      </c>
      <c r="D154" s="3">
        <v>37</v>
      </c>
      <c r="E154" s="3">
        <v>688</v>
      </c>
      <c r="F154" s="3">
        <v>0</v>
      </c>
      <c r="G154" s="3">
        <v>562.74900000000002</v>
      </c>
      <c r="H154" s="3" t="s">
        <v>1065</v>
      </c>
      <c r="I154" s="3" t="s">
        <v>1066</v>
      </c>
      <c r="J154" s="3" t="s">
        <v>16</v>
      </c>
      <c r="K154" s="3" t="s">
        <v>1067</v>
      </c>
      <c r="L154" s="3" t="s">
        <v>1068</v>
      </c>
    </row>
    <row r="155" spans="1:12" x14ac:dyDescent="0.3">
      <c r="A155" s="3" t="s">
        <v>12575</v>
      </c>
      <c r="B155" s="3" t="s">
        <v>13</v>
      </c>
      <c r="C155" s="3">
        <v>223762</v>
      </c>
      <c r="D155" s="3">
        <v>1</v>
      </c>
      <c r="E155" s="3">
        <v>54</v>
      </c>
      <c r="F155" s="4">
        <v>1.0554E-7</v>
      </c>
      <c r="G155" s="3">
        <v>43.510599999999997</v>
      </c>
      <c r="H155" s="3" t="s">
        <v>5784</v>
      </c>
      <c r="I155" s="3" t="s">
        <v>5785</v>
      </c>
      <c r="J155" s="3" t="s">
        <v>99</v>
      </c>
      <c r="K155" s="3" t="s">
        <v>5786</v>
      </c>
      <c r="L155" s="3" t="s">
        <v>5787</v>
      </c>
    </row>
    <row r="156" spans="1:12" x14ac:dyDescent="0.3">
      <c r="A156" s="3" t="s">
        <v>12576</v>
      </c>
      <c r="B156" s="3" t="s">
        <v>13</v>
      </c>
      <c r="C156" s="3">
        <v>223328</v>
      </c>
      <c r="D156" s="3">
        <v>38</v>
      </c>
      <c r="E156" s="3">
        <v>213</v>
      </c>
      <c r="F156" s="4">
        <v>7.8028599999999996E-62</v>
      </c>
      <c r="G156" s="3">
        <v>190.61199999999999</v>
      </c>
      <c r="H156" s="3" t="s">
        <v>5779</v>
      </c>
      <c r="I156" s="3" t="s">
        <v>5780</v>
      </c>
      <c r="J156" s="3" t="s">
        <v>16</v>
      </c>
      <c r="K156" s="3" t="s">
        <v>5781</v>
      </c>
      <c r="L156" s="3" t="s">
        <v>5782</v>
      </c>
    </row>
    <row r="157" spans="1:12" x14ac:dyDescent="0.3">
      <c r="A157" s="3" t="s">
        <v>12577</v>
      </c>
      <c r="B157" s="3" t="s">
        <v>13</v>
      </c>
      <c r="C157" s="3">
        <v>223572</v>
      </c>
      <c r="D157" s="3">
        <v>5</v>
      </c>
      <c r="E157" s="3">
        <v>461</v>
      </c>
      <c r="F157" s="4">
        <v>8.6531099999999995E-123</v>
      </c>
      <c r="G157" s="3">
        <v>365.10399999999998</v>
      </c>
      <c r="H157" s="3" t="s">
        <v>5774</v>
      </c>
      <c r="I157" s="3" t="s">
        <v>5775</v>
      </c>
      <c r="J157" s="3" t="s">
        <v>16</v>
      </c>
      <c r="K157" s="3" t="s">
        <v>5776</v>
      </c>
      <c r="L157" s="3" t="s">
        <v>5777</v>
      </c>
    </row>
    <row r="158" spans="1:12" x14ac:dyDescent="0.3">
      <c r="A158" s="3" t="s">
        <v>12578</v>
      </c>
      <c r="B158" s="3" t="s">
        <v>13</v>
      </c>
      <c r="C158" s="3">
        <v>224881</v>
      </c>
      <c r="D158" s="3">
        <v>1</v>
      </c>
      <c r="E158" s="3">
        <v>127</v>
      </c>
      <c r="F158" s="4">
        <v>2.12741E-45</v>
      </c>
      <c r="G158" s="3">
        <v>143.59100000000001</v>
      </c>
      <c r="H158" s="3" t="s">
        <v>580</v>
      </c>
      <c r="I158" s="3" t="s">
        <v>581</v>
      </c>
      <c r="J158" s="3" t="s">
        <v>16</v>
      </c>
      <c r="K158" s="3" t="s">
        <v>582</v>
      </c>
      <c r="L158" s="3" t="s">
        <v>583</v>
      </c>
    </row>
    <row r="159" spans="1:12" x14ac:dyDescent="0.3">
      <c r="A159" s="3" t="s">
        <v>12579</v>
      </c>
      <c r="B159" s="3" t="s">
        <v>13</v>
      </c>
      <c r="C159" s="3">
        <v>223129</v>
      </c>
      <c r="D159" s="3">
        <v>1</v>
      </c>
      <c r="E159" s="3">
        <v>102</v>
      </c>
      <c r="F159" s="4">
        <v>3.6394599999999997E-52</v>
      </c>
      <c r="G159" s="3">
        <v>158.52000000000001</v>
      </c>
      <c r="H159" s="3" t="s">
        <v>5768</v>
      </c>
      <c r="I159" s="3" t="s">
        <v>5769</v>
      </c>
      <c r="J159" s="3" t="s">
        <v>16</v>
      </c>
      <c r="K159" s="3" t="s">
        <v>5770</v>
      </c>
      <c r="L159" s="3" t="s">
        <v>5771</v>
      </c>
    </row>
    <row r="160" spans="1:12" x14ac:dyDescent="0.3">
      <c r="A160" s="3" t="s">
        <v>12580</v>
      </c>
      <c r="B160" s="3" t="s">
        <v>13</v>
      </c>
      <c r="C160" s="3">
        <v>223165</v>
      </c>
      <c r="D160" s="3">
        <v>2</v>
      </c>
      <c r="E160" s="3">
        <v>207</v>
      </c>
      <c r="F160" s="4">
        <v>4.2929400000000002E-93</v>
      </c>
      <c r="G160" s="3">
        <v>270.988</v>
      </c>
      <c r="H160" s="3" t="s">
        <v>5763</v>
      </c>
      <c r="I160" s="3" t="s">
        <v>5764</v>
      </c>
      <c r="J160" s="3" t="s">
        <v>16</v>
      </c>
      <c r="K160" s="3" t="s">
        <v>5765</v>
      </c>
      <c r="L160" s="3" t="s">
        <v>5766</v>
      </c>
    </row>
    <row r="161" spans="1:12" x14ac:dyDescent="0.3">
      <c r="A161" s="3" t="s">
        <v>12581</v>
      </c>
      <c r="B161" s="3" t="s">
        <v>13</v>
      </c>
      <c r="C161" s="3">
        <v>223166</v>
      </c>
      <c r="D161" s="3">
        <v>1</v>
      </c>
      <c r="E161" s="3">
        <v>208</v>
      </c>
      <c r="F161" s="4">
        <v>3.5877000000000003E-88</v>
      </c>
      <c r="G161" s="3">
        <v>258.298</v>
      </c>
      <c r="H161" s="3" t="s">
        <v>5758</v>
      </c>
      <c r="I161" s="3" t="s">
        <v>5759</v>
      </c>
      <c r="J161" s="3" t="s">
        <v>16</v>
      </c>
      <c r="K161" s="3" t="s">
        <v>5760</v>
      </c>
      <c r="L161" s="3" t="s">
        <v>5761</v>
      </c>
    </row>
    <row r="162" spans="1:12" x14ac:dyDescent="0.3">
      <c r="A162" s="3" t="s">
        <v>12582</v>
      </c>
      <c r="B162" s="3" t="s">
        <v>13</v>
      </c>
      <c r="C162" s="3">
        <v>223167</v>
      </c>
      <c r="D162" s="3">
        <v>3</v>
      </c>
      <c r="E162" s="3">
        <v>95</v>
      </c>
      <c r="F162" s="4">
        <v>5.2042200000000005E-29</v>
      </c>
      <c r="G162" s="3">
        <v>99.591300000000004</v>
      </c>
      <c r="H162" s="3" t="s">
        <v>5753</v>
      </c>
      <c r="I162" s="3" t="s">
        <v>5754</v>
      </c>
      <c r="J162" s="3" t="s">
        <v>16</v>
      </c>
      <c r="K162" s="3" t="s">
        <v>5755</v>
      </c>
      <c r="L162" s="3" t="s">
        <v>5756</v>
      </c>
    </row>
    <row r="163" spans="1:12" x14ac:dyDescent="0.3">
      <c r="A163" s="3" t="s">
        <v>12583</v>
      </c>
      <c r="B163" s="3" t="s">
        <v>13</v>
      </c>
      <c r="C163" s="3">
        <v>223168</v>
      </c>
      <c r="D163" s="3">
        <v>1</v>
      </c>
      <c r="E163" s="3">
        <v>276</v>
      </c>
      <c r="F163" s="4">
        <v>1.6011600000000001E-166</v>
      </c>
      <c r="G163" s="3">
        <v>462.065</v>
      </c>
      <c r="H163" s="3" t="s">
        <v>5748</v>
      </c>
      <c r="I163" s="3" t="s">
        <v>5749</v>
      </c>
      <c r="J163" s="3" t="s">
        <v>16</v>
      </c>
      <c r="K163" s="3" t="s">
        <v>5750</v>
      </c>
      <c r="L163" s="3" t="s">
        <v>5751</v>
      </c>
    </row>
    <row r="164" spans="1:12" x14ac:dyDescent="0.3">
      <c r="A164" s="3" t="s">
        <v>12584</v>
      </c>
      <c r="B164" s="3" t="s">
        <v>13</v>
      </c>
      <c r="C164" s="3">
        <v>223263</v>
      </c>
      <c r="D164" s="3">
        <v>1</v>
      </c>
      <c r="E164" s="3">
        <v>92</v>
      </c>
      <c r="F164" s="4">
        <v>1.5246199999999999E-53</v>
      </c>
      <c r="G164" s="3">
        <v>161.19999999999999</v>
      </c>
      <c r="H164" s="3" t="s">
        <v>5743</v>
      </c>
      <c r="I164" s="3" t="s">
        <v>5744</v>
      </c>
      <c r="J164" s="3" t="s">
        <v>16</v>
      </c>
      <c r="K164" s="3" t="s">
        <v>5745</v>
      </c>
      <c r="L164" s="3" t="s">
        <v>5746</v>
      </c>
    </row>
    <row r="165" spans="1:12" x14ac:dyDescent="0.3">
      <c r="A165" s="3" t="s">
        <v>12585</v>
      </c>
      <c r="B165" s="3" t="s">
        <v>13</v>
      </c>
      <c r="C165" s="3">
        <v>223169</v>
      </c>
      <c r="D165" s="3">
        <v>3</v>
      </c>
      <c r="E165" s="3">
        <v>114</v>
      </c>
      <c r="F165" s="4">
        <v>5.7715999999999997E-54</v>
      </c>
      <c r="G165" s="3">
        <v>164.35599999999999</v>
      </c>
      <c r="H165" s="3" t="s">
        <v>5738</v>
      </c>
      <c r="I165" s="3" t="s">
        <v>5739</v>
      </c>
      <c r="J165" s="3" t="s">
        <v>16</v>
      </c>
      <c r="K165" s="3" t="s">
        <v>5740</v>
      </c>
      <c r="L165" s="3" t="s">
        <v>5741</v>
      </c>
    </row>
    <row r="166" spans="1:12" x14ac:dyDescent="0.3">
      <c r="A166" s="3" t="s">
        <v>12586</v>
      </c>
      <c r="B166" s="3" t="s">
        <v>13</v>
      </c>
      <c r="C166" s="3">
        <v>223170</v>
      </c>
      <c r="D166" s="3">
        <v>12</v>
      </c>
      <c r="E166" s="3">
        <v>217</v>
      </c>
      <c r="F166" s="4">
        <v>2.1970299999999999E-107</v>
      </c>
      <c r="G166" s="3">
        <v>308.03800000000001</v>
      </c>
      <c r="H166" s="3" t="s">
        <v>5733</v>
      </c>
      <c r="I166" s="3" t="s">
        <v>5734</v>
      </c>
      <c r="J166" s="3" t="s">
        <v>16</v>
      </c>
      <c r="K166" s="3" t="s">
        <v>5735</v>
      </c>
      <c r="L166" s="3" t="s">
        <v>5736</v>
      </c>
    </row>
    <row r="167" spans="1:12" x14ac:dyDescent="0.3">
      <c r="A167" s="3" t="s">
        <v>12587</v>
      </c>
      <c r="B167" s="3" t="s">
        <v>13</v>
      </c>
      <c r="C167" s="3">
        <v>223275</v>
      </c>
      <c r="D167" s="3">
        <v>1</v>
      </c>
      <c r="E167" s="3">
        <v>138</v>
      </c>
      <c r="F167" s="4">
        <v>8.0249700000000005E-69</v>
      </c>
      <c r="G167" s="3">
        <v>203.971</v>
      </c>
      <c r="H167" s="3" t="s">
        <v>5728</v>
      </c>
      <c r="I167" s="3" t="s">
        <v>5729</v>
      </c>
      <c r="J167" s="3" t="s">
        <v>16</v>
      </c>
      <c r="K167" s="3" t="s">
        <v>5730</v>
      </c>
      <c r="L167" s="3" t="s">
        <v>5731</v>
      </c>
    </row>
    <row r="168" spans="1:12" x14ac:dyDescent="0.3">
      <c r="A168" s="3" t="s">
        <v>12588</v>
      </c>
      <c r="B168" s="3" t="s">
        <v>13</v>
      </c>
      <c r="C168" s="3">
        <v>223333</v>
      </c>
      <c r="D168" s="3">
        <v>3</v>
      </c>
      <c r="E168" s="3">
        <v>59</v>
      </c>
      <c r="F168" s="4">
        <v>2.1956700000000001E-16</v>
      </c>
      <c r="G168" s="3">
        <v>65.412800000000004</v>
      </c>
      <c r="H168" s="3" t="s">
        <v>5723</v>
      </c>
      <c r="I168" s="3" t="s">
        <v>5724</v>
      </c>
      <c r="J168" s="3" t="s">
        <v>16</v>
      </c>
      <c r="K168" s="3" t="s">
        <v>5725</v>
      </c>
      <c r="L168" s="3" t="s">
        <v>5726</v>
      </c>
    </row>
    <row r="169" spans="1:12" x14ac:dyDescent="0.3">
      <c r="A169" s="3" t="s">
        <v>12589</v>
      </c>
      <c r="B169" s="3" t="s">
        <v>13</v>
      </c>
      <c r="C169" s="3">
        <v>223264</v>
      </c>
      <c r="D169" s="3">
        <v>1</v>
      </c>
      <c r="E169" s="3">
        <v>85</v>
      </c>
      <c r="F169" s="4">
        <v>2.4629200000000001E-34</v>
      </c>
      <c r="G169" s="3">
        <v>112.30500000000001</v>
      </c>
      <c r="H169" s="3" t="s">
        <v>5718</v>
      </c>
      <c r="I169" s="3" t="s">
        <v>5719</v>
      </c>
      <c r="J169" s="3" t="s">
        <v>16</v>
      </c>
      <c r="K169" s="3" t="s">
        <v>5720</v>
      </c>
      <c r="L169" s="3" t="s">
        <v>5721</v>
      </c>
    </row>
    <row r="170" spans="1:12" x14ac:dyDescent="0.3">
      <c r="A170" s="3" t="s">
        <v>12590</v>
      </c>
      <c r="B170" s="3" t="s">
        <v>13</v>
      </c>
      <c r="C170" s="3">
        <v>223171</v>
      </c>
      <c r="D170" s="3">
        <v>1</v>
      </c>
      <c r="E170" s="3">
        <v>122</v>
      </c>
      <c r="F170" s="4">
        <v>1.57528E-69</v>
      </c>
      <c r="G170" s="3">
        <v>203.96700000000001</v>
      </c>
      <c r="H170" s="3" t="s">
        <v>5713</v>
      </c>
      <c r="I170" s="3" t="s">
        <v>5714</v>
      </c>
      <c r="J170" s="3" t="s">
        <v>16</v>
      </c>
      <c r="K170" s="3" t="s">
        <v>5715</v>
      </c>
      <c r="L170" s="3" t="s">
        <v>5716</v>
      </c>
    </row>
    <row r="171" spans="1:12" x14ac:dyDescent="0.3">
      <c r="A171" s="3" t="s">
        <v>12591</v>
      </c>
      <c r="B171" s="3" t="s">
        <v>13</v>
      </c>
      <c r="C171" s="3">
        <v>223276</v>
      </c>
      <c r="D171" s="3">
        <v>1</v>
      </c>
      <c r="E171" s="3">
        <v>101</v>
      </c>
      <c r="F171" s="4">
        <v>3.4952599999999998E-30</v>
      </c>
      <c r="G171" s="3">
        <v>103.169</v>
      </c>
      <c r="H171" s="3" t="s">
        <v>5708</v>
      </c>
      <c r="I171" s="3" t="s">
        <v>5709</v>
      </c>
      <c r="J171" s="3" t="s">
        <v>16</v>
      </c>
      <c r="K171" s="3" t="s">
        <v>5710</v>
      </c>
      <c r="L171" s="3" t="s">
        <v>5711</v>
      </c>
    </row>
    <row r="172" spans="1:12" x14ac:dyDescent="0.3">
      <c r="A172" s="3" t="s">
        <v>12592</v>
      </c>
      <c r="B172" s="3" t="s">
        <v>13</v>
      </c>
      <c r="C172" s="3">
        <v>223172</v>
      </c>
      <c r="D172" s="3">
        <v>2</v>
      </c>
      <c r="E172" s="3">
        <v>180</v>
      </c>
      <c r="F172" s="4">
        <v>6.3513999999999995E-106</v>
      </c>
      <c r="G172" s="3">
        <v>300.67</v>
      </c>
      <c r="H172" s="3" t="s">
        <v>5703</v>
      </c>
      <c r="I172" s="3" t="s">
        <v>5704</v>
      </c>
      <c r="J172" s="3" t="s">
        <v>16</v>
      </c>
      <c r="K172" s="3" t="s">
        <v>5705</v>
      </c>
      <c r="L172" s="3" t="s">
        <v>5706</v>
      </c>
    </row>
    <row r="173" spans="1:12" x14ac:dyDescent="0.3">
      <c r="A173" s="3" t="s">
        <v>12593</v>
      </c>
      <c r="B173" s="3" t="s">
        <v>13</v>
      </c>
      <c r="C173" s="3">
        <v>223174</v>
      </c>
      <c r="D173" s="3">
        <v>1</v>
      </c>
      <c r="E173" s="3">
        <v>130</v>
      </c>
      <c r="F173" s="4">
        <v>2.4233500000000001E-68</v>
      </c>
      <c r="G173" s="3">
        <v>201.608</v>
      </c>
      <c r="H173" s="3" t="s">
        <v>5693</v>
      </c>
      <c r="I173" s="3" t="s">
        <v>5694</v>
      </c>
      <c r="J173" s="3" t="s">
        <v>16</v>
      </c>
      <c r="K173" s="3" t="s">
        <v>5695</v>
      </c>
      <c r="L173" s="3" t="s">
        <v>5696</v>
      </c>
    </row>
    <row r="174" spans="1:12" x14ac:dyDescent="0.3">
      <c r="A174" s="3" t="s">
        <v>12594</v>
      </c>
      <c r="B174" s="3" t="s">
        <v>13</v>
      </c>
      <c r="C174" s="3">
        <v>223175</v>
      </c>
      <c r="D174" s="3">
        <v>1</v>
      </c>
      <c r="E174" s="3">
        <v>178</v>
      </c>
      <c r="F174" s="4">
        <v>6.8534800000000004E-85</v>
      </c>
      <c r="G174" s="3">
        <v>247.447</v>
      </c>
      <c r="H174" s="3" t="s">
        <v>5688</v>
      </c>
      <c r="I174" s="3" t="s">
        <v>5689</v>
      </c>
      <c r="J174" s="3" t="s">
        <v>16</v>
      </c>
      <c r="K174" s="3" t="s">
        <v>5690</v>
      </c>
      <c r="L174" s="3" t="s">
        <v>5691</v>
      </c>
    </row>
    <row r="175" spans="1:12" x14ac:dyDescent="0.3">
      <c r="A175" s="3" t="s">
        <v>12595</v>
      </c>
      <c r="B175" s="3" t="s">
        <v>13</v>
      </c>
      <c r="C175" s="3">
        <v>223334</v>
      </c>
      <c r="D175" s="3">
        <v>1</v>
      </c>
      <c r="E175" s="3">
        <v>115</v>
      </c>
      <c r="F175" s="4">
        <v>1.13781E-39</v>
      </c>
      <c r="G175" s="3">
        <v>128.49199999999999</v>
      </c>
      <c r="H175" s="3" t="s">
        <v>5683</v>
      </c>
      <c r="I175" s="3" t="s">
        <v>5684</v>
      </c>
      <c r="J175" s="3" t="s">
        <v>16</v>
      </c>
      <c r="K175" s="3" t="s">
        <v>5685</v>
      </c>
      <c r="L175" s="3" t="s">
        <v>5686</v>
      </c>
    </row>
    <row r="176" spans="1:12" x14ac:dyDescent="0.3">
      <c r="A176" s="3" t="s">
        <v>12596</v>
      </c>
      <c r="B176" s="3" t="s">
        <v>13</v>
      </c>
      <c r="C176" s="3">
        <v>223176</v>
      </c>
      <c r="D176" s="3">
        <v>5</v>
      </c>
      <c r="E176" s="3">
        <v>163</v>
      </c>
      <c r="F176" s="4">
        <v>3.8912100000000004E-68</v>
      </c>
      <c r="G176" s="3">
        <v>204.34</v>
      </c>
      <c r="H176" s="3" t="s">
        <v>5678</v>
      </c>
      <c r="I176" s="3" t="s">
        <v>5679</v>
      </c>
      <c r="J176" s="3" t="s">
        <v>16</v>
      </c>
      <c r="K176" s="3" t="s">
        <v>5680</v>
      </c>
      <c r="L176" s="3" t="s">
        <v>5681</v>
      </c>
    </row>
    <row r="177" spans="1:12" x14ac:dyDescent="0.3">
      <c r="A177" s="3" t="s">
        <v>12597</v>
      </c>
      <c r="B177" s="3" t="s">
        <v>13</v>
      </c>
      <c r="C177" s="3">
        <v>224754</v>
      </c>
      <c r="D177" s="3">
        <v>4</v>
      </c>
      <c r="E177" s="3">
        <v>58</v>
      </c>
      <c r="F177" s="4">
        <v>1.90818E-17</v>
      </c>
      <c r="G177" s="3">
        <v>67.557500000000005</v>
      </c>
      <c r="H177" s="3" t="s">
        <v>5673</v>
      </c>
      <c r="I177" s="3" t="s">
        <v>5674</v>
      </c>
      <c r="J177" s="3" t="s">
        <v>16</v>
      </c>
      <c r="K177" s="3" t="s">
        <v>5675</v>
      </c>
      <c r="L177" s="3" t="s">
        <v>5676</v>
      </c>
    </row>
    <row r="178" spans="1:12" x14ac:dyDescent="0.3">
      <c r="A178" s="3" t="s">
        <v>12598</v>
      </c>
      <c r="B178" s="3" t="s">
        <v>13</v>
      </c>
      <c r="C178" s="3">
        <v>223278</v>
      </c>
      <c r="D178" s="3">
        <v>1</v>
      </c>
      <c r="E178" s="3">
        <v>148</v>
      </c>
      <c r="F178" s="4">
        <v>2.1757099999999999E-45</v>
      </c>
      <c r="G178" s="3">
        <v>145.09899999999999</v>
      </c>
      <c r="H178" s="3" t="s">
        <v>5668</v>
      </c>
      <c r="I178" s="3" t="s">
        <v>5669</v>
      </c>
      <c r="J178" s="3" t="s">
        <v>16</v>
      </c>
      <c r="K178" s="3" t="s">
        <v>5670</v>
      </c>
      <c r="L178" s="3" t="s">
        <v>5671</v>
      </c>
    </row>
    <row r="179" spans="1:12" x14ac:dyDescent="0.3">
      <c r="A179" s="3" t="s">
        <v>12599</v>
      </c>
      <c r="B179" s="3" t="s">
        <v>13</v>
      </c>
      <c r="C179" s="3">
        <v>223279</v>
      </c>
      <c r="D179" s="3">
        <v>1</v>
      </c>
      <c r="E179" s="3">
        <v>432</v>
      </c>
      <c r="F179" s="4">
        <v>7.7870400000000001E-149</v>
      </c>
      <c r="G179" s="3">
        <v>430.10399999999998</v>
      </c>
      <c r="H179" s="3" t="s">
        <v>5663</v>
      </c>
      <c r="I179" s="3" t="s">
        <v>5664</v>
      </c>
      <c r="J179" s="3" t="s">
        <v>16</v>
      </c>
      <c r="K179" s="3" t="s">
        <v>5665</v>
      </c>
      <c r="L179" s="3" t="s">
        <v>5666</v>
      </c>
    </row>
    <row r="180" spans="1:12" x14ac:dyDescent="0.3">
      <c r="A180" s="3" t="s">
        <v>12600</v>
      </c>
      <c r="B180" s="3" t="s">
        <v>13</v>
      </c>
      <c r="C180" s="3">
        <v>223637</v>
      </c>
      <c r="D180" s="3">
        <v>1</v>
      </c>
      <c r="E180" s="3">
        <v>215</v>
      </c>
      <c r="F180" s="4">
        <v>5.3992399999999997E-67</v>
      </c>
      <c r="G180" s="3">
        <v>203.661</v>
      </c>
      <c r="H180" s="3" t="s">
        <v>5660</v>
      </c>
      <c r="I180" s="3" t="s">
        <v>5661</v>
      </c>
      <c r="J180" s="3" t="s">
        <v>16</v>
      </c>
      <c r="K180" s="3" t="s">
        <v>1298</v>
      </c>
      <c r="L180" s="3" t="s">
        <v>1300</v>
      </c>
    </row>
    <row r="181" spans="1:12" x14ac:dyDescent="0.3">
      <c r="A181" s="3" t="s">
        <v>12601</v>
      </c>
      <c r="B181" s="3" t="s">
        <v>13</v>
      </c>
      <c r="C181" s="3">
        <v>223438</v>
      </c>
      <c r="D181" s="3">
        <v>1</v>
      </c>
      <c r="E181" s="3">
        <v>72</v>
      </c>
      <c r="F181" s="4">
        <v>3.4754099999999998E-35</v>
      </c>
      <c r="G181" s="3">
        <v>113.447</v>
      </c>
      <c r="H181" s="3" t="s">
        <v>5656</v>
      </c>
      <c r="I181" s="3" t="s">
        <v>5657</v>
      </c>
      <c r="J181" s="3" t="s">
        <v>16</v>
      </c>
      <c r="K181" s="3" t="s">
        <v>5338</v>
      </c>
      <c r="L181" s="3" t="s">
        <v>5658</v>
      </c>
    </row>
    <row r="182" spans="1:12" x14ac:dyDescent="0.3">
      <c r="A182" s="3" t="s">
        <v>12602</v>
      </c>
      <c r="B182" s="3" t="s">
        <v>13</v>
      </c>
      <c r="C182" s="3">
        <v>223177</v>
      </c>
      <c r="D182" s="3">
        <v>1</v>
      </c>
      <c r="E182" s="3">
        <v>120</v>
      </c>
      <c r="F182" s="4">
        <v>6.4536599999999996E-59</v>
      </c>
      <c r="G182" s="3">
        <v>177.33199999999999</v>
      </c>
      <c r="H182" s="3" t="s">
        <v>5646</v>
      </c>
      <c r="I182" s="3" t="s">
        <v>5647</v>
      </c>
      <c r="J182" s="3" t="s">
        <v>16</v>
      </c>
      <c r="K182" s="3" t="s">
        <v>5648</v>
      </c>
      <c r="L182" s="3" t="s">
        <v>5649</v>
      </c>
    </row>
    <row r="183" spans="1:12" x14ac:dyDescent="0.3">
      <c r="A183" s="3" t="s">
        <v>12603</v>
      </c>
      <c r="B183" s="3" t="s">
        <v>13</v>
      </c>
      <c r="C183" s="3">
        <v>223178</v>
      </c>
      <c r="D183" s="3">
        <v>1</v>
      </c>
      <c r="E183" s="3">
        <v>127</v>
      </c>
      <c r="F183" s="4">
        <v>1.06775E-60</v>
      </c>
      <c r="G183" s="3">
        <v>182.44</v>
      </c>
      <c r="H183" s="3" t="s">
        <v>5641</v>
      </c>
      <c r="I183" s="3" t="s">
        <v>5642</v>
      </c>
      <c r="J183" s="3" t="s">
        <v>16</v>
      </c>
      <c r="K183" s="3" t="s">
        <v>5643</v>
      </c>
      <c r="L183" s="3" t="s">
        <v>5644</v>
      </c>
    </row>
    <row r="184" spans="1:12" x14ac:dyDescent="0.3">
      <c r="A184" s="3" t="s">
        <v>12604</v>
      </c>
      <c r="B184" s="3" t="s">
        <v>13</v>
      </c>
      <c r="C184" s="3">
        <v>223280</v>
      </c>
      <c r="D184" s="3">
        <v>4</v>
      </c>
      <c r="E184" s="3">
        <v>311</v>
      </c>
      <c r="F184" s="4">
        <v>7.0403E-133</v>
      </c>
      <c r="G184" s="3">
        <v>379.767</v>
      </c>
      <c r="H184" s="3" t="s">
        <v>5636</v>
      </c>
      <c r="I184" s="3" t="s">
        <v>5637</v>
      </c>
      <c r="J184" s="3" t="s">
        <v>16</v>
      </c>
      <c r="K184" s="3" t="s">
        <v>5638</v>
      </c>
      <c r="L184" s="3" t="s">
        <v>5639</v>
      </c>
    </row>
    <row r="185" spans="1:12" x14ac:dyDescent="0.3">
      <c r="A185" s="3" t="s">
        <v>12605</v>
      </c>
      <c r="B185" s="3" t="s">
        <v>13</v>
      </c>
      <c r="C185" s="3">
        <v>223281</v>
      </c>
      <c r="D185" s="3">
        <v>2</v>
      </c>
      <c r="E185" s="3">
        <v>126</v>
      </c>
      <c r="F185" s="4">
        <v>2.6966199999999998E-56</v>
      </c>
      <c r="G185" s="3">
        <v>170.434</v>
      </c>
      <c r="H185" s="3" t="s">
        <v>5631</v>
      </c>
      <c r="I185" s="3" t="s">
        <v>5632</v>
      </c>
      <c r="J185" s="3" t="s">
        <v>16</v>
      </c>
      <c r="K185" s="3" t="s">
        <v>5633</v>
      </c>
      <c r="L185" s="3" t="s">
        <v>5634</v>
      </c>
    </row>
    <row r="186" spans="1:12" x14ac:dyDescent="0.3">
      <c r="A186" s="3" t="s">
        <v>12606</v>
      </c>
      <c r="B186" s="3" t="s">
        <v>25</v>
      </c>
      <c r="C186" s="3">
        <v>412672</v>
      </c>
      <c r="D186" s="3">
        <v>4</v>
      </c>
      <c r="E186" s="3">
        <v>429</v>
      </c>
      <c r="F186" s="4">
        <v>2.7326899999999999E-71</v>
      </c>
      <c r="G186" s="3">
        <v>232.37</v>
      </c>
      <c r="H186" s="3" t="s">
        <v>2251</v>
      </c>
      <c r="I186" s="3" t="s">
        <v>2252</v>
      </c>
      <c r="J186" s="3" t="s">
        <v>16</v>
      </c>
      <c r="K186" s="3" t="s">
        <v>16</v>
      </c>
      <c r="L186" s="3" t="s">
        <v>2253</v>
      </c>
    </row>
    <row r="187" spans="1:12" x14ac:dyDescent="0.3">
      <c r="A187" s="3" t="s">
        <v>12607</v>
      </c>
      <c r="B187" s="3" t="s">
        <v>25</v>
      </c>
      <c r="C187" s="3">
        <v>224102</v>
      </c>
      <c r="D187" s="3">
        <v>72</v>
      </c>
      <c r="E187" s="3">
        <v>346</v>
      </c>
      <c r="F187" s="4">
        <v>2.7283799999999999E-48</v>
      </c>
      <c r="G187" s="3">
        <v>165.143</v>
      </c>
      <c r="H187" s="3" t="s">
        <v>2083</v>
      </c>
      <c r="I187" s="3" t="s">
        <v>12608</v>
      </c>
      <c r="J187" s="3" t="s">
        <v>16</v>
      </c>
      <c r="K187" s="3" t="s">
        <v>16</v>
      </c>
      <c r="L187" s="3" t="s">
        <v>2084</v>
      </c>
    </row>
    <row r="188" spans="1:12" x14ac:dyDescent="0.3">
      <c r="A188" s="3" t="s">
        <v>12609</v>
      </c>
      <c r="B188" s="3" t="s">
        <v>13</v>
      </c>
      <c r="C188" s="3">
        <v>223207</v>
      </c>
      <c r="D188" s="3">
        <v>13</v>
      </c>
      <c r="E188" s="3">
        <v>570</v>
      </c>
      <c r="F188" s="3">
        <v>0</v>
      </c>
      <c r="G188" s="3">
        <v>734.72500000000002</v>
      </c>
      <c r="H188" s="3" t="s">
        <v>5624</v>
      </c>
      <c r="I188" s="3" t="s">
        <v>5625</v>
      </c>
      <c r="J188" s="3" t="s">
        <v>16</v>
      </c>
      <c r="K188" s="3" t="s">
        <v>5626</v>
      </c>
      <c r="L188" s="3" t="s">
        <v>5627</v>
      </c>
    </row>
    <row r="189" spans="1:12" x14ac:dyDescent="0.3">
      <c r="A189" s="3" t="s">
        <v>12610</v>
      </c>
      <c r="B189" s="3" t="s">
        <v>13</v>
      </c>
      <c r="C189" s="3">
        <v>223107</v>
      </c>
      <c r="D189" s="3">
        <v>10</v>
      </c>
      <c r="E189" s="3">
        <v>560</v>
      </c>
      <c r="F189" s="3">
        <v>0</v>
      </c>
      <c r="G189" s="3">
        <v>698.24400000000003</v>
      </c>
      <c r="H189" s="3" t="s">
        <v>3456</v>
      </c>
      <c r="I189" s="3" t="s">
        <v>3457</v>
      </c>
      <c r="J189" s="3" t="s">
        <v>16</v>
      </c>
      <c r="K189" s="3" t="s">
        <v>3458</v>
      </c>
      <c r="L189" s="3" t="s">
        <v>3459</v>
      </c>
    </row>
    <row r="190" spans="1:12" x14ac:dyDescent="0.3">
      <c r="A190" s="3" t="s">
        <v>12611</v>
      </c>
      <c r="B190" s="3" t="s">
        <v>13</v>
      </c>
      <c r="C190" s="3">
        <v>223517</v>
      </c>
      <c r="D190" s="3">
        <v>1</v>
      </c>
      <c r="E190" s="3">
        <v>154</v>
      </c>
      <c r="F190" s="4">
        <v>6.8442900000000004E-60</v>
      </c>
      <c r="G190" s="3">
        <v>182.458</v>
      </c>
      <c r="H190" s="3" t="s">
        <v>5618</v>
      </c>
      <c r="I190" s="3" t="s">
        <v>5619</v>
      </c>
      <c r="J190" s="3" t="s">
        <v>16</v>
      </c>
      <c r="K190" s="3" t="s">
        <v>5620</v>
      </c>
      <c r="L190" s="3" t="s">
        <v>5621</v>
      </c>
    </row>
    <row r="191" spans="1:12" x14ac:dyDescent="0.3">
      <c r="A191" s="3" t="s">
        <v>12612</v>
      </c>
      <c r="B191" s="3" t="s">
        <v>13</v>
      </c>
      <c r="C191" s="3">
        <v>223137</v>
      </c>
      <c r="D191" s="3">
        <v>1</v>
      </c>
      <c r="E191" s="3">
        <v>332</v>
      </c>
      <c r="F191" s="3">
        <v>0</v>
      </c>
      <c r="G191" s="3">
        <v>534.096</v>
      </c>
      <c r="H191" s="3" t="s">
        <v>5600</v>
      </c>
      <c r="I191" s="3" t="s">
        <v>5601</v>
      </c>
      <c r="J191" s="3" t="s">
        <v>16</v>
      </c>
      <c r="K191" s="3" t="s">
        <v>5602</v>
      </c>
      <c r="L191" s="3" t="s">
        <v>5603</v>
      </c>
    </row>
    <row r="192" spans="1:12" x14ac:dyDescent="0.3">
      <c r="A192" s="3" t="s">
        <v>12613</v>
      </c>
      <c r="B192" s="3" t="s">
        <v>13</v>
      </c>
      <c r="C192" s="3">
        <v>224092</v>
      </c>
      <c r="D192" s="3">
        <v>1</v>
      </c>
      <c r="E192" s="3">
        <v>345</v>
      </c>
      <c r="F192" s="4">
        <v>2.3323400000000001E-135</v>
      </c>
      <c r="G192" s="3">
        <v>391.57799999999997</v>
      </c>
      <c r="H192" s="3" t="s">
        <v>5595</v>
      </c>
      <c r="I192" s="3" t="s">
        <v>5596</v>
      </c>
      <c r="J192" s="3" t="s">
        <v>16</v>
      </c>
      <c r="K192" s="3" t="s">
        <v>5597</v>
      </c>
      <c r="L192" s="3" t="s">
        <v>5598</v>
      </c>
    </row>
    <row r="193" spans="1:12" x14ac:dyDescent="0.3">
      <c r="A193" s="3" t="s">
        <v>12614</v>
      </c>
      <c r="B193" s="3" t="s">
        <v>13</v>
      </c>
      <c r="C193" s="3">
        <v>223538</v>
      </c>
      <c r="D193" s="3">
        <v>5</v>
      </c>
      <c r="E193" s="3">
        <v>314</v>
      </c>
      <c r="F193" s="4">
        <v>5.5575499999999998E-150</v>
      </c>
      <c r="G193" s="3">
        <v>423.53699999999998</v>
      </c>
      <c r="H193" s="3" t="s">
        <v>712</v>
      </c>
      <c r="I193" s="3" t="s">
        <v>713</v>
      </c>
      <c r="J193" s="3" t="s">
        <v>16</v>
      </c>
      <c r="K193" s="3" t="s">
        <v>714</v>
      </c>
      <c r="L193" s="3" t="s">
        <v>715</v>
      </c>
    </row>
    <row r="194" spans="1:12" x14ac:dyDescent="0.3">
      <c r="A194" s="3" t="s">
        <v>12615</v>
      </c>
      <c r="B194" s="3" t="s">
        <v>13</v>
      </c>
      <c r="C194" s="3">
        <v>224029</v>
      </c>
      <c r="D194" s="3">
        <v>1</v>
      </c>
      <c r="E194" s="3">
        <v>373</v>
      </c>
      <c r="F194" s="4">
        <v>1.72365E-171</v>
      </c>
      <c r="G194" s="3">
        <v>483.21199999999999</v>
      </c>
      <c r="H194" s="3" t="s">
        <v>1056</v>
      </c>
      <c r="I194" s="3" t="s">
        <v>1057</v>
      </c>
      <c r="J194" s="3" t="s">
        <v>16</v>
      </c>
      <c r="K194" s="3" t="s">
        <v>297</v>
      </c>
      <c r="L194" s="3" t="s">
        <v>1058</v>
      </c>
    </row>
    <row r="195" spans="1:12" x14ac:dyDescent="0.3">
      <c r="A195" s="3" t="s">
        <v>12616</v>
      </c>
      <c r="B195" s="3" t="s">
        <v>13</v>
      </c>
      <c r="C195" s="3">
        <v>223128</v>
      </c>
      <c r="D195" s="3">
        <v>1</v>
      </c>
      <c r="E195" s="3">
        <v>396</v>
      </c>
      <c r="F195" s="3">
        <v>0</v>
      </c>
      <c r="G195" s="3">
        <v>749.125</v>
      </c>
      <c r="H195" s="3" t="s">
        <v>2015</v>
      </c>
      <c r="I195" s="3" t="s">
        <v>2016</v>
      </c>
      <c r="J195" s="3" t="s">
        <v>16</v>
      </c>
      <c r="K195" s="3" t="s">
        <v>2017</v>
      </c>
      <c r="L195" s="3" t="s">
        <v>2018</v>
      </c>
    </row>
    <row r="196" spans="1:12" x14ac:dyDescent="0.3">
      <c r="A196" s="3" t="s">
        <v>12617</v>
      </c>
      <c r="B196" s="3" t="s">
        <v>13</v>
      </c>
      <c r="C196" s="3">
        <v>223773</v>
      </c>
      <c r="D196" s="3">
        <v>2</v>
      </c>
      <c r="E196" s="3">
        <v>267</v>
      </c>
      <c r="F196" s="4">
        <v>2.4808500000000001E-58</v>
      </c>
      <c r="G196" s="3">
        <v>188.256</v>
      </c>
      <c r="H196" s="3" t="s">
        <v>5097</v>
      </c>
      <c r="I196" s="3" t="s">
        <v>5098</v>
      </c>
      <c r="J196" s="3" t="s">
        <v>16</v>
      </c>
      <c r="K196" s="3" t="s">
        <v>5099</v>
      </c>
      <c r="L196" s="3" t="s">
        <v>5100</v>
      </c>
    </row>
    <row r="197" spans="1:12" x14ac:dyDescent="0.3">
      <c r="A197" s="3" t="s">
        <v>12618</v>
      </c>
      <c r="B197" s="3" t="s">
        <v>25</v>
      </c>
      <c r="C197" s="3">
        <v>412925</v>
      </c>
      <c r="D197" s="3">
        <v>1</v>
      </c>
      <c r="E197" s="3">
        <v>254</v>
      </c>
      <c r="F197" s="4">
        <v>1.7483399999999999E-82</v>
      </c>
      <c r="G197" s="3">
        <v>248.102</v>
      </c>
      <c r="H197" s="3" t="s">
        <v>5104</v>
      </c>
      <c r="I197" s="3" t="s">
        <v>12619</v>
      </c>
      <c r="J197" s="3" t="s">
        <v>16</v>
      </c>
      <c r="K197" s="3" t="s">
        <v>16</v>
      </c>
      <c r="L197" s="3" t="s">
        <v>12620</v>
      </c>
    </row>
    <row r="198" spans="1:12" x14ac:dyDescent="0.3">
      <c r="A198" s="3" t="s">
        <v>12621</v>
      </c>
      <c r="B198" s="3" t="s">
        <v>13</v>
      </c>
      <c r="C198" s="3">
        <v>223441</v>
      </c>
      <c r="D198" s="3">
        <v>1</v>
      </c>
      <c r="E198" s="3">
        <v>482</v>
      </c>
      <c r="F198" s="3">
        <v>0</v>
      </c>
      <c r="G198" s="3">
        <v>666.64499999999998</v>
      </c>
      <c r="H198" s="3" t="s">
        <v>5107</v>
      </c>
      <c r="I198" s="3" t="s">
        <v>5108</v>
      </c>
      <c r="J198" s="3" t="s">
        <v>16</v>
      </c>
      <c r="K198" s="3" t="s">
        <v>5109</v>
      </c>
      <c r="L198" s="3" t="s">
        <v>5110</v>
      </c>
    </row>
    <row r="199" spans="1:12" x14ac:dyDescent="0.3">
      <c r="A199" s="3" t="s">
        <v>12622</v>
      </c>
      <c r="B199" s="3" t="s">
        <v>13</v>
      </c>
      <c r="C199" s="3">
        <v>223605</v>
      </c>
      <c r="D199" s="3">
        <v>20</v>
      </c>
      <c r="E199" s="3">
        <v>462</v>
      </c>
      <c r="F199" s="4">
        <v>3.4135100000000003E-24</v>
      </c>
      <c r="G199" s="3">
        <v>106.017</v>
      </c>
      <c r="H199" s="3" t="s">
        <v>131</v>
      </c>
      <c r="I199" s="3" t="s">
        <v>132</v>
      </c>
      <c r="J199" s="3" t="s">
        <v>16</v>
      </c>
      <c r="K199" s="3" t="s">
        <v>133</v>
      </c>
      <c r="L199" s="3" t="s">
        <v>134</v>
      </c>
    </row>
    <row r="200" spans="1:12" x14ac:dyDescent="0.3">
      <c r="A200" s="3" t="s">
        <v>12623</v>
      </c>
      <c r="B200" s="3" t="s">
        <v>13</v>
      </c>
      <c r="C200" s="3">
        <v>223113</v>
      </c>
      <c r="D200" s="3">
        <v>1</v>
      </c>
      <c r="E200" s="3">
        <v>211</v>
      </c>
      <c r="F200" s="4">
        <v>1.9666799999999998E-124</v>
      </c>
      <c r="G200" s="3">
        <v>349.94299999999998</v>
      </c>
      <c r="H200" s="3" t="s">
        <v>5568</v>
      </c>
      <c r="I200" s="3" t="s">
        <v>5569</v>
      </c>
      <c r="J200" s="3" t="s">
        <v>16</v>
      </c>
      <c r="K200" s="3" t="s">
        <v>123</v>
      </c>
      <c r="L200" s="3" t="s">
        <v>5570</v>
      </c>
    </row>
    <row r="201" spans="1:12" x14ac:dyDescent="0.3">
      <c r="A201" s="3" t="s">
        <v>12624</v>
      </c>
      <c r="B201" s="3" t="s">
        <v>13</v>
      </c>
      <c r="C201" s="3">
        <v>224090</v>
      </c>
      <c r="D201" s="3">
        <v>1</v>
      </c>
      <c r="E201" s="3">
        <v>354</v>
      </c>
      <c r="F201" s="4">
        <v>6.5266700000000001E-173</v>
      </c>
      <c r="G201" s="3">
        <v>486.02100000000002</v>
      </c>
      <c r="H201" s="3" t="s">
        <v>5572</v>
      </c>
      <c r="I201" s="3" t="s">
        <v>5573</v>
      </c>
      <c r="J201" s="3" t="s">
        <v>16</v>
      </c>
      <c r="K201" s="3" t="s">
        <v>5574</v>
      </c>
      <c r="L201" s="3" t="s">
        <v>5575</v>
      </c>
    </row>
    <row r="202" spans="1:12" x14ac:dyDescent="0.3">
      <c r="A202" s="3" t="s">
        <v>12625</v>
      </c>
      <c r="B202" s="3" t="s">
        <v>13</v>
      </c>
      <c r="C202" s="3">
        <v>223699</v>
      </c>
      <c r="D202" s="3">
        <v>11</v>
      </c>
      <c r="E202" s="3">
        <v>368</v>
      </c>
      <c r="F202" s="4">
        <v>1.57375E-170</v>
      </c>
      <c r="G202" s="3">
        <v>480.93200000000002</v>
      </c>
      <c r="H202" s="3" t="s">
        <v>2611</v>
      </c>
      <c r="I202" s="3" t="s">
        <v>2612</v>
      </c>
      <c r="J202" s="3" t="s">
        <v>16</v>
      </c>
      <c r="K202" s="3" t="s">
        <v>297</v>
      </c>
      <c r="L202" s="3" t="s">
        <v>2613</v>
      </c>
    </row>
    <row r="203" spans="1:12" x14ac:dyDescent="0.3">
      <c r="A203" s="3" t="s">
        <v>12626</v>
      </c>
      <c r="B203" s="3" t="s">
        <v>13</v>
      </c>
      <c r="C203" s="3">
        <v>224928</v>
      </c>
      <c r="D203" s="3">
        <v>2</v>
      </c>
      <c r="E203" s="3">
        <v>289</v>
      </c>
      <c r="F203" s="4">
        <v>1.32995E-46</v>
      </c>
      <c r="G203" s="3">
        <v>158.327</v>
      </c>
      <c r="H203" s="3" t="s">
        <v>1376</v>
      </c>
      <c r="I203" s="3" t="s">
        <v>1377</v>
      </c>
      <c r="J203" s="3" t="s">
        <v>16</v>
      </c>
      <c r="K203" s="3" t="s">
        <v>1378</v>
      </c>
      <c r="L203" s="3" t="s">
        <v>1379</v>
      </c>
    </row>
    <row r="204" spans="1:12" x14ac:dyDescent="0.3">
      <c r="A204" s="3" t="s">
        <v>12627</v>
      </c>
      <c r="B204" s="3" t="s">
        <v>13</v>
      </c>
      <c r="C204" s="3">
        <v>224228</v>
      </c>
      <c r="D204" s="3">
        <v>1</v>
      </c>
      <c r="E204" s="3">
        <v>104</v>
      </c>
      <c r="F204" s="4">
        <v>8.3951399999999997E-6</v>
      </c>
      <c r="G204" s="3">
        <v>44.158999999999999</v>
      </c>
      <c r="H204" s="3" t="s">
        <v>1562</v>
      </c>
      <c r="I204" s="3" t="s">
        <v>1563</v>
      </c>
      <c r="J204" s="3" t="s">
        <v>113</v>
      </c>
      <c r="K204" s="3" t="s">
        <v>1564</v>
      </c>
      <c r="L204" s="3" t="s">
        <v>1565</v>
      </c>
    </row>
    <row r="205" spans="1:12" x14ac:dyDescent="0.3">
      <c r="A205" s="3" t="s">
        <v>12628</v>
      </c>
      <c r="B205" s="3" t="s">
        <v>13</v>
      </c>
      <c r="C205" s="3">
        <v>226012</v>
      </c>
      <c r="D205" s="3">
        <v>2</v>
      </c>
      <c r="E205" s="3">
        <v>271</v>
      </c>
      <c r="F205" s="4">
        <v>5.2986999999999999E-104</v>
      </c>
      <c r="G205" s="3">
        <v>304.327</v>
      </c>
      <c r="H205" s="3" t="s">
        <v>836</v>
      </c>
      <c r="I205" s="3" t="s">
        <v>837</v>
      </c>
      <c r="J205" s="3" t="s">
        <v>16</v>
      </c>
      <c r="K205" s="3" t="s">
        <v>838</v>
      </c>
      <c r="L205" s="3" t="s">
        <v>839</v>
      </c>
    </row>
    <row r="206" spans="1:12" x14ac:dyDescent="0.3">
      <c r="A206" s="3" t="s">
        <v>12629</v>
      </c>
      <c r="B206" s="3" t="s">
        <v>25</v>
      </c>
      <c r="C206" s="3">
        <v>227061</v>
      </c>
      <c r="D206" s="3">
        <v>492</v>
      </c>
      <c r="E206" s="3">
        <v>687</v>
      </c>
      <c r="F206" s="4">
        <v>6.5946600000000005E-14</v>
      </c>
      <c r="G206" s="3">
        <v>75.650199999999998</v>
      </c>
      <c r="H206" s="3" t="s">
        <v>832</v>
      </c>
      <c r="I206" s="3" t="s">
        <v>833</v>
      </c>
      <c r="J206" s="3" t="s">
        <v>99</v>
      </c>
      <c r="K206" s="3" t="s">
        <v>16</v>
      </c>
      <c r="L206" s="3" t="s">
        <v>834</v>
      </c>
    </row>
    <row r="207" spans="1:12" x14ac:dyDescent="0.3">
      <c r="A207" s="3" t="s">
        <v>12629</v>
      </c>
      <c r="B207" s="3" t="s">
        <v>25</v>
      </c>
      <c r="C207" s="3">
        <v>227061</v>
      </c>
      <c r="D207" s="3">
        <v>6</v>
      </c>
      <c r="E207" s="3">
        <v>298</v>
      </c>
      <c r="F207" s="4">
        <v>1.6945500000000001E-13</v>
      </c>
      <c r="G207" s="3">
        <v>74.109399999999994</v>
      </c>
      <c r="H207" s="3" t="s">
        <v>832</v>
      </c>
      <c r="I207" s="3" t="s">
        <v>833</v>
      </c>
      <c r="J207" s="3" t="s">
        <v>113</v>
      </c>
      <c r="K207" s="3" t="s">
        <v>16</v>
      </c>
      <c r="L207" s="3" t="s">
        <v>834</v>
      </c>
    </row>
    <row r="208" spans="1:12" x14ac:dyDescent="0.3">
      <c r="A208" s="3" t="s">
        <v>12630</v>
      </c>
      <c r="B208" s="3" t="s">
        <v>25</v>
      </c>
      <c r="C208" s="3">
        <v>223497</v>
      </c>
      <c r="D208" s="3">
        <v>1</v>
      </c>
      <c r="E208" s="3">
        <v>298</v>
      </c>
      <c r="F208" s="4">
        <v>2.7460600000000001E-26</v>
      </c>
      <c r="G208" s="3">
        <v>108.379</v>
      </c>
      <c r="H208" s="3" t="s">
        <v>828</v>
      </c>
      <c r="I208" s="3" t="s">
        <v>829</v>
      </c>
      <c r="J208" s="3" t="s">
        <v>16</v>
      </c>
      <c r="K208" s="3" t="s">
        <v>16</v>
      </c>
      <c r="L208" s="3" t="s">
        <v>830</v>
      </c>
    </row>
    <row r="209" spans="1:12" x14ac:dyDescent="0.3">
      <c r="A209" s="3" t="s">
        <v>12631</v>
      </c>
      <c r="B209" s="3" t="s">
        <v>13</v>
      </c>
      <c r="C209" s="3">
        <v>223114</v>
      </c>
      <c r="D209" s="3">
        <v>1</v>
      </c>
      <c r="E209" s="3">
        <v>180</v>
      </c>
      <c r="F209" s="4">
        <v>6.3305899999999996E-90</v>
      </c>
      <c r="G209" s="3">
        <v>261.721</v>
      </c>
      <c r="H209" s="3" t="s">
        <v>823</v>
      </c>
      <c r="I209" s="3" t="s">
        <v>824</v>
      </c>
      <c r="J209" s="3" t="s">
        <v>16</v>
      </c>
      <c r="K209" s="3" t="s">
        <v>825</v>
      </c>
      <c r="L209" s="3" t="s">
        <v>826</v>
      </c>
    </row>
    <row r="210" spans="1:12" x14ac:dyDescent="0.3">
      <c r="A210" s="3" t="s">
        <v>12632</v>
      </c>
      <c r="B210" s="3" t="s">
        <v>13</v>
      </c>
      <c r="C210" s="3">
        <v>224084</v>
      </c>
      <c r="D210" s="3">
        <v>11</v>
      </c>
      <c r="E210" s="3">
        <v>295</v>
      </c>
      <c r="F210" s="4">
        <v>5.3519399999999999E-124</v>
      </c>
      <c r="G210" s="3">
        <v>356.21499999999997</v>
      </c>
      <c r="H210" s="3" t="s">
        <v>818</v>
      </c>
      <c r="I210" s="3" t="s">
        <v>819</v>
      </c>
      <c r="J210" s="3" t="s">
        <v>16</v>
      </c>
      <c r="K210" s="3" t="s">
        <v>820</v>
      </c>
      <c r="L210" s="3" t="s">
        <v>821</v>
      </c>
    </row>
    <row r="211" spans="1:12" x14ac:dyDescent="0.3">
      <c r="A211" s="3" t="s">
        <v>12633</v>
      </c>
      <c r="B211" s="3" t="s">
        <v>13</v>
      </c>
      <c r="C211" s="3">
        <v>224853</v>
      </c>
      <c r="D211" s="3">
        <v>1</v>
      </c>
      <c r="E211" s="3">
        <v>60</v>
      </c>
      <c r="F211" s="4">
        <v>2.5055000000000001E-20</v>
      </c>
      <c r="G211" s="3">
        <v>75.387900000000002</v>
      </c>
      <c r="H211" s="3" t="s">
        <v>1751</v>
      </c>
      <c r="I211" s="3" t="s">
        <v>1752</v>
      </c>
      <c r="J211" s="3" t="s">
        <v>16</v>
      </c>
      <c r="K211" s="3" t="s">
        <v>1753</v>
      </c>
      <c r="L211" s="3" t="s">
        <v>1754</v>
      </c>
    </row>
    <row r="212" spans="1:12" x14ac:dyDescent="0.3">
      <c r="A212" s="3" t="s">
        <v>12634</v>
      </c>
      <c r="B212" s="3" t="s">
        <v>25</v>
      </c>
      <c r="C212" s="3">
        <v>223529</v>
      </c>
      <c r="D212" s="3">
        <v>1</v>
      </c>
      <c r="E212" s="3">
        <v>192</v>
      </c>
      <c r="F212" s="4">
        <v>9.1177100000000005E-24</v>
      </c>
      <c r="G212" s="3">
        <v>97.810100000000006</v>
      </c>
      <c r="H212" s="3" t="s">
        <v>1742</v>
      </c>
      <c r="I212" s="3" t="s">
        <v>1745</v>
      </c>
      <c r="J212" s="3" t="s">
        <v>99</v>
      </c>
      <c r="K212" s="3" t="s">
        <v>16</v>
      </c>
      <c r="L212" s="3" t="s">
        <v>1743</v>
      </c>
    </row>
    <row r="213" spans="1:12" x14ac:dyDescent="0.3">
      <c r="A213" s="3" t="s">
        <v>12635</v>
      </c>
      <c r="B213" s="3" t="s">
        <v>13</v>
      </c>
      <c r="C213" s="3">
        <v>223529</v>
      </c>
      <c r="D213" s="3">
        <v>1</v>
      </c>
      <c r="E213" s="3">
        <v>144</v>
      </c>
      <c r="F213" s="4">
        <v>6.1133899999999997E-45</v>
      </c>
      <c r="G213" s="3">
        <v>150.96799999999999</v>
      </c>
      <c r="H213" s="3" t="s">
        <v>1740</v>
      </c>
      <c r="I213" s="3" t="s">
        <v>1741</v>
      </c>
      <c r="J213" s="3" t="s">
        <v>113</v>
      </c>
      <c r="K213" s="3" t="s">
        <v>1742</v>
      </c>
      <c r="L213" s="3" t="s">
        <v>1743</v>
      </c>
    </row>
    <row r="214" spans="1:12" x14ac:dyDescent="0.3">
      <c r="A214" s="3" t="s">
        <v>12636</v>
      </c>
      <c r="B214" s="3" t="s">
        <v>13</v>
      </c>
      <c r="C214" s="3">
        <v>227029</v>
      </c>
      <c r="D214" s="3">
        <v>7</v>
      </c>
      <c r="E214" s="3">
        <v>193</v>
      </c>
      <c r="F214" s="4">
        <v>4.2856600000000002E-51</v>
      </c>
      <c r="G214" s="3">
        <v>162.64699999999999</v>
      </c>
      <c r="H214" s="3" t="s">
        <v>1738</v>
      </c>
      <c r="I214" s="3" t="s">
        <v>1738</v>
      </c>
      <c r="J214" s="3" t="s">
        <v>16</v>
      </c>
      <c r="K214" s="3" t="s">
        <v>982</v>
      </c>
      <c r="L214" s="3" t="s">
        <v>432</v>
      </c>
    </row>
    <row r="215" spans="1:12" x14ac:dyDescent="0.3">
      <c r="A215" s="3" t="s">
        <v>12637</v>
      </c>
      <c r="B215" s="3" t="s">
        <v>13</v>
      </c>
      <c r="C215" s="3">
        <v>224034</v>
      </c>
      <c r="D215" s="3">
        <v>45</v>
      </c>
      <c r="E215" s="3">
        <v>578</v>
      </c>
      <c r="F215" s="4">
        <v>4.59364E-115</v>
      </c>
      <c r="G215" s="3">
        <v>350.10700000000003</v>
      </c>
      <c r="H215" s="3" t="s">
        <v>1733</v>
      </c>
      <c r="I215" s="3" t="s">
        <v>1734</v>
      </c>
      <c r="J215" s="3" t="s">
        <v>16</v>
      </c>
      <c r="K215" s="3" t="s">
        <v>1735</v>
      </c>
      <c r="L215" s="3" t="s">
        <v>1736</v>
      </c>
    </row>
    <row r="216" spans="1:12" x14ac:dyDescent="0.3">
      <c r="A216" s="3" t="s">
        <v>12638</v>
      </c>
      <c r="B216" s="3" t="s">
        <v>13</v>
      </c>
      <c r="C216" s="3">
        <v>223778</v>
      </c>
      <c r="D216" s="3">
        <v>2</v>
      </c>
      <c r="E216" s="3">
        <v>255</v>
      </c>
      <c r="F216" s="4">
        <v>2.08897E-57</v>
      </c>
      <c r="G216" s="3">
        <v>187.273</v>
      </c>
      <c r="H216" s="3" t="s">
        <v>4102</v>
      </c>
      <c r="I216" s="3" t="s">
        <v>4103</v>
      </c>
      <c r="J216" s="3" t="s">
        <v>16</v>
      </c>
      <c r="K216" s="3" t="s">
        <v>4104</v>
      </c>
      <c r="L216" s="3" t="s">
        <v>4105</v>
      </c>
    </row>
    <row r="217" spans="1:12" x14ac:dyDescent="0.3">
      <c r="A217" s="3" t="s">
        <v>12639</v>
      </c>
      <c r="B217" s="3" t="s">
        <v>13</v>
      </c>
      <c r="C217" s="3">
        <v>224658</v>
      </c>
      <c r="D217" s="3">
        <v>26</v>
      </c>
      <c r="E217" s="3">
        <v>349</v>
      </c>
      <c r="F217" s="4">
        <v>1.75175E-92</v>
      </c>
      <c r="G217" s="3">
        <v>279.61700000000002</v>
      </c>
      <c r="H217" s="3" t="s">
        <v>3125</v>
      </c>
      <c r="I217" s="3" t="s">
        <v>3126</v>
      </c>
      <c r="J217" s="3" t="s">
        <v>16</v>
      </c>
      <c r="K217" s="3" t="s">
        <v>3127</v>
      </c>
      <c r="L217" s="3" t="s">
        <v>3128</v>
      </c>
    </row>
    <row r="218" spans="1:12" x14ac:dyDescent="0.3">
      <c r="A218" s="3" t="s">
        <v>12640</v>
      </c>
      <c r="B218" s="3" t="s">
        <v>13</v>
      </c>
      <c r="C218" s="3">
        <v>226364</v>
      </c>
      <c r="D218" s="3">
        <v>3</v>
      </c>
      <c r="E218" s="3">
        <v>500</v>
      </c>
      <c r="F218" s="3">
        <v>0</v>
      </c>
      <c r="G218" s="3">
        <v>780.18899999999996</v>
      </c>
      <c r="H218" s="3" t="s">
        <v>3131</v>
      </c>
      <c r="I218" s="3" t="s">
        <v>3132</v>
      </c>
      <c r="J218" s="3" t="s">
        <v>16</v>
      </c>
      <c r="K218" s="3" t="s">
        <v>3133</v>
      </c>
      <c r="L218" s="3" t="s">
        <v>3134</v>
      </c>
    </row>
    <row r="219" spans="1:12" x14ac:dyDescent="0.3">
      <c r="A219" s="3" t="s">
        <v>12641</v>
      </c>
      <c r="B219" s="3" t="s">
        <v>13</v>
      </c>
      <c r="C219" s="3">
        <v>226962</v>
      </c>
      <c r="D219" s="3">
        <v>6</v>
      </c>
      <c r="E219" s="3">
        <v>351</v>
      </c>
      <c r="F219" s="4">
        <v>9.8702400000000001E-95</v>
      </c>
      <c r="G219" s="3">
        <v>286.41800000000001</v>
      </c>
      <c r="H219" s="3" t="s">
        <v>3136</v>
      </c>
      <c r="I219" s="3" t="s">
        <v>3136</v>
      </c>
      <c r="J219" s="3" t="s">
        <v>16</v>
      </c>
      <c r="K219" s="3" t="s">
        <v>527</v>
      </c>
      <c r="L219" s="3" t="s">
        <v>3012</v>
      </c>
    </row>
    <row r="220" spans="1:12" x14ac:dyDescent="0.3">
      <c r="A220" s="3" t="s">
        <v>12642</v>
      </c>
      <c r="B220" s="3" t="s">
        <v>13</v>
      </c>
      <c r="C220" s="3">
        <v>224005</v>
      </c>
      <c r="D220" s="3">
        <v>1</v>
      </c>
      <c r="E220" s="3">
        <v>313</v>
      </c>
      <c r="F220" s="4">
        <v>1.0328099999999999E-96</v>
      </c>
      <c r="G220" s="3">
        <v>287.56099999999998</v>
      </c>
      <c r="H220" s="3" t="s">
        <v>3138</v>
      </c>
      <c r="I220" s="3" t="s">
        <v>3139</v>
      </c>
      <c r="J220" s="3" t="s">
        <v>16</v>
      </c>
      <c r="K220" s="3" t="s">
        <v>527</v>
      </c>
      <c r="L220" s="3" t="s">
        <v>3140</v>
      </c>
    </row>
    <row r="221" spans="1:12" x14ac:dyDescent="0.3">
      <c r="A221" s="3" t="s">
        <v>12643</v>
      </c>
      <c r="B221" s="3" t="s">
        <v>13</v>
      </c>
      <c r="C221" s="3">
        <v>223136</v>
      </c>
      <c r="D221" s="3">
        <v>1</v>
      </c>
      <c r="E221" s="3">
        <v>796</v>
      </c>
      <c r="F221" s="3">
        <v>0</v>
      </c>
      <c r="G221" s="3">
        <v>814.99800000000005</v>
      </c>
      <c r="H221" s="3" t="s">
        <v>850</v>
      </c>
      <c r="I221" s="3" t="s">
        <v>851</v>
      </c>
      <c r="J221" s="3" t="s">
        <v>16</v>
      </c>
      <c r="K221" s="3" t="s">
        <v>852</v>
      </c>
      <c r="L221" s="3" t="s">
        <v>853</v>
      </c>
    </row>
    <row r="222" spans="1:12" x14ac:dyDescent="0.3">
      <c r="A222" s="3" t="s">
        <v>12644</v>
      </c>
      <c r="B222" s="3" t="s">
        <v>13</v>
      </c>
      <c r="C222" s="3">
        <v>223374</v>
      </c>
      <c r="D222" s="3">
        <v>1</v>
      </c>
      <c r="E222" s="3">
        <v>458</v>
      </c>
      <c r="F222" s="3">
        <v>0</v>
      </c>
      <c r="G222" s="3">
        <v>518.37</v>
      </c>
      <c r="H222" s="3" t="s">
        <v>855</v>
      </c>
      <c r="I222" s="3" t="s">
        <v>856</v>
      </c>
      <c r="J222" s="3" t="s">
        <v>16</v>
      </c>
      <c r="K222" s="3" t="s">
        <v>857</v>
      </c>
      <c r="L222" s="3" t="s">
        <v>858</v>
      </c>
    </row>
    <row r="223" spans="1:12" x14ac:dyDescent="0.3">
      <c r="A223" s="3" t="s">
        <v>12645</v>
      </c>
      <c r="B223" s="3" t="s">
        <v>25</v>
      </c>
      <c r="C223" s="3">
        <v>223525</v>
      </c>
      <c r="D223" s="3">
        <v>2</v>
      </c>
      <c r="E223" s="3">
        <v>333</v>
      </c>
      <c r="F223" s="4">
        <v>4.4061499999999997E-78</v>
      </c>
      <c r="G223" s="3">
        <v>243.703</v>
      </c>
      <c r="H223" s="3" t="s">
        <v>860</v>
      </c>
      <c r="I223" s="3" t="s">
        <v>861</v>
      </c>
      <c r="J223" s="3" t="s">
        <v>16</v>
      </c>
      <c r="K223" s="3" t="s">
        <v>16</v>
      </c>
      <c r="L223" s="3" t="s">
        <v>862</v>
      </c>
    </row>
    <row r="224" spans="1:12" x14ac:dyDescent="0.3">
      <c r="A224" s="3" t="s">
        <v>12646</v>
      </c>
      <c r="B224" s="3" t="s">
        <v>13</v>
      </c>
      <c r="C224" s="3">
        <v>223525</v>
      </c>
      <c r="D224" s="3">
        <v>1</v>
      </c>
      <c r="E224" s="3">
        <v>377</v>
      </c>
      <c r="F224" s="3">
        <v>0</v>
      </c>
      <c r="G224" s="3">
        <v>524.12800000000004</v>
      </c>
      <c r="H224" s="3" t="s">
        <v>864</v>
      </c>
      <c r="I224" s="3" t="s">
        <v>865</v>
      </c>
      <c r="J224" s="3" t="s">
        <v>16</v>
      </c>
      <c r="K224" s="3" t="s">
        <v>860</v>
      </c>
      <c r="L224" s="3" t="s">
        <v>862</v>
      </c>
    </row>
    <row r="225" spans="1:12" x14ac:dyDescent="0.3">
      <c r="A225" s="3" t="s">
        <v>12647</v>
      </c>
      <c r="B225" s="3" t="s">
        <v>13</v>
      </c>
      <c r="C225" s="3">
        <v>223373</v>
      </c>
      <c r="D225" s="3">
        <v>12</v>
      </c>
      <c r="E225" s="3">
        <v>620</v>
      </c>
      <c r="F225" s="3">
        <v>0</v>
      </c>
      <c r="G225" s="3">
        <v>638.20399999999995</v>
      </c>
      <c r="H225" s="3" t="s">
        <v>867</v>
      </c>
      <c r="I225" s="3" t="s">
        <v>868</v>
      </c>
      <c r="J225" s="3" t="s">
        <v>16</v>
      </c>
      <c r="K225" s="3" t="s">
        <v>869</v>
      </c>
      <c r="L225" s="3" t="s">
        <v>870</v>
      </c>
    </row>
    <row r="226" spans="1:12" x14ac:dyDescent="0.3">
      <c r="A226" s="3" t="s">
        <v>12647</v>
      </c>
      <c r="B226" s="3" t="s">
        <v>13</v>
      </c>
      <c r="C226" s="3">
        <v>225830</v>
      </c>
      <c r="D226" s="3">
        <v>644</v>
      </c>
      <c r="E226" s="3">
        <v>711</v>
      </c>
      <c r="F226" s="3">
        <v>1.04845E-4</v>
      </c>
      <c r="G226" s="3">
        <v>42.463000000000001</v>
      </c>
      <c r="H226" s="3" t="s">
        <v>12648</v>
      </c>
      <c r="I226" s="3" t="s">
        <v>12648</v>
      </c>
      <c r="J226" s="3" t="s">
        <v>113</v>
      </c>
      <c r="K226" s="3" t="s">
        <v>12649</v>
      </c>
      <c r="L226" s="3" t="s">
        <v>4889</v>
      </c>
    </row>
    <row r="227" spans="1:12" x14ac:dyDescent="0.3">
      <c r="A227" s="3" t="s">
        <v>12650</v>
      </c>
      <c r="B227" s="3" t="s">
        <v>13</v>
      </c>
      <c r="C227" s="3">
        <v>223443</v>
      </c>
      <c r="D227" s="3">
        <v>136</v>
      </c>
      <c r="E227" s="3">
        <v>564</v>
      </c>
      <c r="F227" s="4">
        <v>1.43683E-50</v>
      </c>
      <c r="G227" s="3">
        <v>182.113</v>
      </c>
      <c r="H227" s="3" t="s">
        <v>872</v>
      </c>
      <c r="I227" s="3" t="s">
        <v>873</v>
      </c>
      <c r="J227" s="3" t="s">
        <v>16</v>
      </c>
      <c r="K227" s="3" t="s">
        <v>869</v>
      </c>
      <c r="L227" s="3" t="s">
        <v>874</v>
      </c>
    </row>
    <row r="228" spans="1:12" x14ac:dyDescent="0.3">
      <c r="A228" s="3" t="s">
        <v>12651</v>
      </c>
      <c r="B228" s="3" t="s">
        <v>13</v>
      </c>
      <c r="C228" s="3">
        <v>224399</v>
      </c>
      <c r="D228" s="3">
        <v>4</v>
      </c>
      <c r="E228" s="3">
        <v>311</v>
      </c>
      <c r="F228" s="4">
        <v>5.2406700000000002E-141</v>
      </c>
      <c r="G228" s="3">
        <v>400.52199999999999</v>
      </c>
      <c r="H228" s="3" t="s">
        <v>4493</v>
      </c>
      <c r="I228" s="3" t="s">
        <v>4494</v>
      </c>
      <c r="J228" s="3" t="s">
        <v>16</v>
      </c>
      <c r="K228" s="3" t="s">
        <v>1106</v>
      </c>
      <c r="L228" s="3" t="s">
        <v>4495</v>
      </c>
    </row>
    <row r="229" spans="1:12" x14ac:dyDescent="0.3">
      <c r="A229" s="3" t="s">
        <v>12652</v>
      </c>
      <c r="B229" s="3" t="s">
        <v>13</v>
      </c>
      <c r="C229" s="3">
        <v>223852</v>
      </c>
      <c r="D229" s="3">
        <v>65</v>
      </c>
      <c r="E229" s="3">
        <v>182</v>
      </c>
      <c r="F229" s="4">
        <v>7.3604400000000005E-29</v>
      </c>
      <c r="G229" s="3">
        <v>104.318</v>
      </c>
      <c r="H229" s="3" t="s">
        <v>4473</v>
      </c>
      <c r="I229" s="3" t="s">
        <v>4474</v>
      </c>
      <c r="J229" s="3" t="s">
        <v>16</v>
      </c>
      <c r="K229" s="3" t="s">
        <v>4423</v>
      </c>
      <c r="L229" s="3" t="s">
        <v>4475</v>
      </c>
    </row>
    <row r="230" spans="1:12" x14ac:dyDescent="0.3">
      <c r="A230" s="3" t="s">
        <v>12653</v>
      </c>
      <c r="B230" s="3" t="s">
        <v>13</v>
      </c>
      <c r="C230" s="3">
        <v>224221</v>
      </c>
      <c r="D230" s="3">
        <v>7</v>
      </c>
      <c r="E230" s="3">
        <v>132</v>
      </c>
      <c r="F230" s="4">
        <v>3.80302E-32</v>
      </c>
      <c r="G230" s="3">
        <v>110.444</v>
      </c>
      <c r="H230" s="3" t="s">
        <v>2770</v>
      </c>
      <c r="I230" s="3" t="s">
        <v>2771</v>
      </c>
      <c r="J230" s="3" t="s">
        <v>16</v>
      </c>
      <c r="K230" s="3" t="s">
        <v>927</v>
      </c>
      <c r="L230" s="3" t="s">
        <v>2772</v>
      </c>
    </row>
    <row r="231" spans="1:12" x14ac:dyDescent="0.3">
      <c r="A231" s="3" t="s">
        <v>12654</v>
      </c>
      <c r="B231" s="3" t="s">
        <v>13</v>
      </c>
      <c r="C231" s="3">
        <v>223309</v>
      </c>
      <c r="D231" s="3">
        <v>1</v>
      </c>
      <c r="E231" s="3">
        <v>129</v>
      </c>
      <c r="F231" s="4">
        <v>1.2742800000000001E-53</v>
      </c>
      <c r="G231" s="3">
        <v>166.97</v>
      </c>
      <c r="H231" s="3" t="s">
        <v>4478</v>
      </c>
      <c r="I231" s="3" t="s">
        <v>4479</v>
      </c>
      <c r="J231" s="3" t="s">
        <v>16</v>
      </c>
      <c r="K231" s="3" t="s">
        <v>4480</v>
      </c>
      <c r="L231" s="3" t="s">
        <v>4481</v>
      </c>
    </row>
    <row r="232" spans="1:12" x14ac:dyDescent="0.3">
      <c r="A232" s="3" t="s">
        <v>12655</v>
      </c>
      <c r="B232" s="3" t="s">
        <v>13</v>
      </c>
      <c r="C232" s="3">
        <v>223085</v>
      </c>
      <c r="D232" s="3">
        <v>1</v>
      </c>
      <c r="E232" s="3">
        <v>352</v>
      </c>
      <c r="F232" s="4">
        <v>2.4156700000000001E-114</v>
      </c>
      <c r="G232" s="3">
        <v>337.09100000000001</v>
      </c>
      <c r="H232" s="3" t="s">
        <v>2427</v>
      </c>
      <c r="I232" s="3" t="s">
        <v>2428</v>
      </c>
      <c r="J232" s="3" t="s">
        <v>16</v>
      </c>
      <c r="K232" s="3" t="s">
        <v>2429</v>
      </c>
      <c r="L232" s="3" t="s">
        <v>2430</v>
      </c>
    </row>
    <row r="233" spans="1:12" x14ac:dyDescent="0.3">
      <c r="A233" s="3" t="s">
        <v>12656</v>
      </c>
      <c r="B233" s="3" t="s">
        <v>13</v>
      </c>
      <c r="C233" s="3">
        <v>225451</v>
      </c>
      <c r="D233" s="3">
        <v>308</v>
      </c>
      <c r="E233" s="3">
        <v>821</v>
      </c>
      <c r="F233" s="4">
        <v>1.79376E-114</v>
      </c>
      <c r="G233" s="3">
        <v>358.947</v>
      </c>
      <c r="H233" s="3" t="s">
        <v>11057</v>
      </c>
      <c r="I233" s="3" t="s">
        <v>11058</v>
      </c>
      <c r="J233" s="3" t="s">
        <v>16</v>
      </c>
      <c r="K233" s="3" t="s">
        <v>11059</v>
      </c>
      <c r="L233" s="3" t="s">
        <v>11060</v>
      </c>
    </row>
    <row r="234" spans="1:12" x14ac:dyDescent="0.3">
      <c r="A234" s="3" t="s">
        <v>12656</v>
      </c>
      <c r="B234" s="3" t="s">
        <v>13</v>
      </c>
      <c r="C234" s="3">
        <v>223469</v>
      </c>
      <c r="D234" s="3">
        <v>4</v>
      </c>
      <c r="E234" s="3">
        <v>300</v>
      </c>
      <c r="F234" s="4">
        <v>4.6794100000000002E-11</v>
      </c>
      <c r="G234" s="3">
        <v>64.727099999999993</v>
      </c>
      <c r="H234" s="3" t="s">
        <v>12657</v>
      </c>
      <c r="I234" s="3" t="s">
        <v>12658</v>
      </c>
      <c r="J234" s="3" t="s">
        <v>16</v>
      </c>
      <c r="K234" s="3" t="s">
        <v>12659</v>
      </c>
      <c r="L234" s="3" t="s">
        <v>12660</v>
      </c>
    </row>
    <row r="235" spans="1:12" x14ac:dyDescent="0.3">
      <c r="A235" s="3" t="s">
        <v>12661</v>
      </c>
      <c r="B235" s="3" t="s">
        <v>13</v>
      </c>
      <c r="C235" s="3">
        <v>223669</v>
      </c>
      <c r="D235" s="3">
        <v>11</v>
      </c>
      <c r="E235" s="3">
        <v>225</v>
      </c>
      <c r="F235" s="4">
        <v>5.7338000000000001E-24</v>
      </c>
      <c r="G235" s="3">
        <v>96.620699999999999</v>
      </c>
      <c r="H235" s="3" t="s">
        <v>2477</v>
      </c>
      <c r="I235" s="3" t="s">
        <v>2478</v>
      </c>
      <c r="J235" s="3" t="s">
        <v>16</v>
      </c>
      <c r="K235" s="3" t="s">
        <v>259</v>
      </c>
      <c r="L235" s="3" t="s">
        <v>2479</v>
      </c>
    </row>
    <row r="236" spans="1:12" x14ac:dyDescent="0.3">
      <c r="A236" s="3" t="s">
        <v>12662</v>
      </c>
      <c r="B236" s="3" t="s">
        <v>13</v>
      </c>
      <c r="C236" s="3">
        <v>223730</v>
      </c>
      <c r="D236" s="3">
        <v>75</v>
      </c>
      <c r="E236" s="3">
        <v>332</v>
      </c>
      <c r="F236" s="4">
        <v>1.04708E-28</v>
      </c>
      <c r="G236" s="3">
        <v>112.721</v>
      </c>
      <c r="H236" s="3" t="s">
        <v>451</v>
      </c>
      <c r="I236" s="3" t="s">
        <v>452</v>
      </c>
      <c r="J236" s="3" t="s">
        <v>16</v>
      </c>
      <c r="K236" s="3" t="s">
        <v>453</v>
      </c>
      <c r="L236" s="3" t="s">
        <v>454</v>
      </c>
    </row>
    <row r="237" spans="1:12" x14ac:dyDescent="0.3">
      <c r="A237" s="3" t="s">
        <v>12663</v>
      </c>
      <c r="B237" s="3" t="s">
        <v>25</v>
      </c>
      <c r="C237" s="3">
        <v>227268</v>
      </c>
      <c r="D237" s="3">
        <v>787</v>
      </c>
      <c r="E237" s="3">
        <v>1296</v>
      </c>
      <c r="F237" s="4">
        <v>1.7874000000000001E-96</v>
      </c>
      <c r="G237" s="3">
        <v>342.97899999999998</v>
      </c>
      <c r="H237" s="3" t="s">
        <v>2096</v>
      </c>
      <c r="I237" s="3" t="s">
        <v>2097</v>
      </c>
      <c r="J237" s="3" t="s">
        <v>99</v>
      </c>
      <c r="K237" s="3" t="s">
        <v>16</v>
      </c>
      <c r="L237" s="3" t="s">
        <v>2098</v>
      </c>
    </row>
    <row r="238" spans="1:12" x14ac:dyDescent="0.3">
      <c r="A238" s="3" t="s">
        <v>12663</v>
      </c>
      <c r="B238" s="3" t="s">
        <v>25</v>
      </c>
      <c r="C238" s="3">
        <v>227268</v>
      </c>
      <c r="D238" s="3">
        <v>301</v>
      </c>
      <c r="E238" s="3">
        <v>783</v>
      </c>
      <c r="F238" s="4">
        <v>3.5126899999999997E-95</v>
      </c>
      <c r="G238" s="3">
        <v>338.74200000000002</v>
      </c>
      <c r="H238" s="3" t="s">
        <v>2096</v>
      </c>
      <c r="I238" s="3" t="s">
        <v>2097</v>
      </c>
      <c r="J238" s="3" t="s">
        <v>99</v>
      </c>
      <c r="K238" s="3" t="s">
        <v>16</v>
      </c>
      <c r="L238" s="3" t="s">
        <v>2098</v>
      </c>
    </row>
    <row r="239" spans="1:12" x14ac:dyDescent="0.3">
      <c r="A239" s="3" t="s">
        <v>12664</v>
      </c>
      <c r="B239" s="3" t="s">
        <v>13</v>
      </c>
      <c r="C239" s="3">
        <v>223815</v>
      </c>
      <c r="D239" s="3">
        <v>5</v>
      </c>
      <c r="E239" s="3">
        <v>642</v>
      </c>
      <c r="F239" s="4">
        <v>6.1923800000000003E-163</v>
      </c>
      <c r="G239" s="3">
        <v>482.62799999999999</v>
      </c>
      <c r="H239" s="3" t="s">
        <v>1065</v>
      </c>
      <c r="I239" s="3" t="s">
        <v>1066</v>
      </c>
      <c r="J239" s="3" t="s">
        <v>16</v>
      </c>
      <c r="K239" s="3" t="s">
        <v>1067</v>
      </c>
      <c r="L239" s="3" t="s">
        <v>1068</v>
      </c>
    </row>
    <row r="240" spans="1:12" x14ac:dyDescent="0.3">
      <c r="A240" s="3" t="s">
        <v>12665</v>
      </c>
      <c r="B240" s="3" t="s">
        <v>13</v>
      </c>
      <c r="C240" s="3">
        <v>225868</v>
      </c>
      <c r="D240" s="3">
        <v>24</v>
      </c>
      <c r="E240" s="3">
        <v>193</v>
      </c>
      <c r="F240" s="4">
        <v>3.7451899999999998E-84</v>
      </c>
      <c r="G240" s="3">
        <v>246.511</v>
      </c>
      <c r="H240" s="3" t="s">
        <v>3663</v>
      </c>
      <c r="I240" s="3" t="s">
        <v>1762</v>
      </c>
      <c r="J240" s="3" t="s">
        <v>16</v>
      </c>
      <c r="K240" s="3" t="s">
        <v>3664</v>
      </c>
      <c r="L240" s="3" t="s">
        <v>3665</v>
      </c>
    </row>
    <row r="241" spans="1:12" x14ac:dyDescent="0.3">
      <c r="A241" s="3" t="s">
        <v>12666</v>
      </c>
      <c r="B241" s="3" t="s">
        <v>25</v>
      </c>
      <c r="C241" s="3">
        <v>419877</v>
      </c>
      <c r="D241" s="3">
        <v>1</v>
      </c>
      <c r="E241" s="3">
        <v>173</v>
      </c>
      <c r="F241" s="4">
        <v>6.1383599999999998E-66</v>
      </c>
      <c r="G241" s="3">
        <v>199.56</v>
      </c>
      <c r="H241" s="3" t="s">
        <v>3472</v>
      </c>
      <c r="I241" s="3" t="s">
        <v>3660</v>
      </c>
      <c r="J241" s="3" t="s">
        <v>16</v>
      </c>
      <c r="K241" s="3" t="s">
        <v>16</v>
      </c>
      <c r="L241" s="3" t="s">
        <v>3661</v>
      </c>
    </row>
    <row r="242" spans="1:12" x14ac:dyDescent="0.3">
      <c r="A242" s="3" t="s">
        <v>12667</v>
      </c>
      <c r="B242" s="3" t="s">
        <v>13</v>
      </c>
      <c r="C242" s="3">
        <v>223680</v>
      </c>
      <c r="D242" s="3">
        <v>4</v>
      </c>
      <c r="E242" s="3">
        <v>92</v>
      </c>
      <c r="F242" s="4">
        <v>4.9074899999999996E-22</v>
      </c>
      <c r="G242" s="3">
        <v>82.292400000000001</v>
      </c>
      <c r="H242" s="3" t="s">
        <v>1427</v>
      </c>
      <c r="I242" s="3" t="s">
        <v>1428</v>
      </c>
      <c r="J242" s="3" t="s">
        <v>16</v>
      </c>
      <c r="K242" s="3" t="s">
        <v>1429</v>
      </c>
      <c r="L242" s="3" t="s">
        <v>1430</v>
      </c>
    </row>
    <row r="243" spans="1:12" x14ac:dyDescent="0.3">
      <c r="A243" s="3" t="s">
        <v>12668</v>
      </c>
      <c r="B243" s="3" t="s">
        <v>13</v>
      </c>
      <c r="C243" s="3">
        <v>226287</v>
      </c>
      <c r="D243" s="3">
        <v>1</v>
      </c>
      <c r="E243" s="3">
        <v>222</v>
      </c>
      <c r="F243" s="4">
        <v>1.30969E-42</v>
      </c>
      <c r="G243" s="3">
        <v>147.55000000000001</v>
      </c>
      <c r="H243" s="3" t="s">
        <v>3743</v>
      </c>
      <c r="I243" s="3" t="s">
        <v>3744</v>
      </c>
      <c r="J243" s="3" t="s">
        <v>16</v>
      </c>
      <c r="K243" s="3" t="s">
        <v>3745</v>
      </c>
      <c r="L243" s="3" t="s">
        <v>3746</v>
      </c>
    </row>
    <row r="244" spans="1:12" x14ac:dyDescent="0.3">
      <c r="A244" s="3" t="s">
        <v>12669</v>
      </c>
      <c r="B244" s="3" t="s">
        <v>13</v>
      </c>
      <c r="C244" s="3">
        <v>226287</v>
      </c>
      <c r="D244" s="3">
        <v>36</v>
      </c>
      <c r="E244" s="3">
        <v>227</v>
      </c>
      <c r="F244" s="4">
        <v>5.49882E-42</v>
      </c>
      <c r="G244" s="3">
        <v>146.39400000000001</v>
      </c>
      <c r="H244" s="3" t="s">
        <v>3743</v>
      </c>
      <c r="I244" s="3" t="s">
        <v>3744</v>
      </c>
      <c r="J244" s="3" t="s">
        <v>16</v>
      </c>
      <c r="K244" s="3" t="s">
        <v>3745</v>
      </c>
      <c r="L244" s="3" t="s">
        <v>3746</v>
      </c>
    </row>
    <row r="245" spans="1:12" x14ac:dyDescent="0.3">
      <c r="A245" s="3" t="s">
        <v>12670</v>
      </c>
      <c r="B245" s="3" t="s">
        <v>25</v>
      </c>
      <c r="C245" s="3">
        <v>227268</v>
      </c>
      <c r="D245" s="3">
        <v>332</v>
      </c>
      <c r="E245" s="3">
        <v>447</v>
      </c>
      <c r="F245" s="3">
        <v>7.1746500000000003E-4</v>
      </c>
      <c r="G245" s="3">
        <v>42.523099999999999</v>
      </c>
      <c r="H245" s="3" t="s">
        <v>2096</v>
      </c>
      <c r="I245" s="3" t="s">
        <v>2097</v>
      </c>
      <c r="J245" s="3" t="s">
        <v>74</v>
      </c>
      <c r="K245" s="3" t="s">
        <v>16</v>
      </c>
      <c r="L245" s="3" t="s">
        <v>2098</v>
      </c>
    </row>
    <row r="246" spans="1:12" x14ac:dyDescent="0.3">
      <c r="A246" s="3" t="s">
        <v>12671</v>
      </c>
      <c r="B246" s="3" t="s">
        <v>25</v>
      </c>
      <c r="C246" s="3">
        <v>227268</v>
      </c>
      <c r="D246" s="3">
        <v>751</v>
      </c>
      <c r="E246" s="3">
        <v>924</v>
      </c>
      <c r="F246" s="4">
        <v>3.7422100000000001E-8</v>
      </c>
      <c r="G246" s="3">
        <v>57.931100000000001</v>
      </c>
      <c r="H246" s="3" t="s">
        <v>2096</v>
      </c>
      <c r="I246" s="3" t="s">
        <v>2097</v>
      </c>
      <c r="J246" s="3" t="s">
        <v>99</v>
      </c>
      <c r="K246" s="3" t="s">
        <v>16</v>
      </c>
      <c r="L246" s="3" t="s">
        <v>2098</v>
      </c>
    </row>
    <row r="247" spans="1:12" x14ac:dyDescent="0.3">
      <c r="A247" s="3" t="s">
        <v>12671</v>
      </c>
      <c r="B247" s="3" t="s">
        <v>25</v>
      </c>
      <c r="C247" s="3">
        <v>224161</v>
      </c>
      <c r="D247" s="3">
        <v>327</v>
      </c>
      <c r="E247" s="3">
        <v>449</v>
      </c>
      <c r="F247" s="4">
        <v>3.3672600000000001E-6</v>
      </c>
      <c r="G247" s="3">
        <v>50.051400000000001</v>
      </c>
      <c r="H247" s="3" t="s">
        <v>12672</v>
      </c>
      <c r="I247" s="3" t="s">
        <v>12673</v>
      </c>
      <c r="J247" s="3" t="s">
        <v>74</v>
      </c>
      <c r="K247" s="3" t="s">
        <v>16</v>
      </c>
      <c r="L247" s="3" t="s">
        <v>12674</v>
      </c>
    </row>
    <row r="248" spans="1:12" x14ac:dyDescent="0.3">
      <c r="A248" s="3" t="s">
        <v>12675</v>
      </c>
      <c r="B248" s="3" t="s">
        <v>13</v>
      </c>
      <c r="C248" s="3">
        <v>223802</v>
      </c>
      <c r="D248" s="3">
        <v>1</v>
      </c>
      <c r="E248" s="3">
        <v>255</v>
      </c>
      <c r="F248" s="4">
        <v>2.2453300000000001E-15</v>
      </c>
      <c r="G248" s="3">
        <v>73.553100000000001</v>
      </c>
      <c r="H248" s="3" t="s">
        <v>8279</v>
      </c>
      <c r="I248" s="3" t="s">
        <v>8280</v>
      </c>
      <c r="J248" s="3" t="s">
        <v>16</v>
      </c>
      <c r="K248" s="3" t="s">
        <v>4644</v>
      </c>
      <c r="L248" s="3" t="s">
        <v>8281</v>
      </c>
    </row>
    <row r="249" spans="1:12" x14ac:dyDescent="0.3">
      <c r="A249" s="3" t="s">
        <v>12676</v>
      </c>
      <c r="B249" s="3" t="s">
        <v>13</v>
      </c>
      <c r="C249" s="3">
        <v>223714</v>
      </c>
      <c r="D249" s="3">
        <v>1</v>
      </c>
      <c r="E249" s="3">
        <v>292</v>
      </c>
      <c r="F249" s="4">
        <v>8.2339900000000001E-66</v>
      </c>
      <c r="G249" s="3">
        <v>211.53399999999999</v>
      </c>
      <c r="H249" s="3" t="s">
        <v>12677</v>
      </c>
      <c r="I249" s="3" t="s">
        <v>12678</v>
      </c>
      <c r="J249" s="3" t="s">
        <v>16</v>
      </c>
      <c r="K249" s="3" t="s">
        <v>12247</v>
      </c>
      <c r="L249" s="3" t="s">
        <v>12249</v>
      </c>
    </row>
    <row r="250" spans="1:12" x14ac:dyDescent="0.3">
      <c r="A250" s="3" t="s">
        <v>12679</v>
      </c>
      <c r="B250" s="3" t="s">
        <v>25</v>
      </c>
      <c r="C250" s="3">
        <v>225661</v>
      </c>
      <c r="D250" s="3">
        <v>3</v>
      </c>
      <c r="E250" s="3">
        <v>462</v>
      </c>
      <c r="F250" s="4">
        <v>3.7502000000000001E-48</v>
      </c>
      <c r="G250" s="3">
        <v>172.66200000000001</v>
      </c>
      <c r="H250" s="3" t="s">
        <v>12680</v>
      </c>
      <c r="I250" s="3" t="s">
        <v>12681</v>
      </c>
      <c r="J250" s="3" t="s">
        <v>16</v>
      </c>
      <c r="K250" s="3" t="s">
        <v>16</v>
      </c>
      <c r="L250" s="3" t="s">
        <v>12682</v>
      </c>
    </row>
    <row r="251" spans="1:12" x14ac:dyDescent="0.3">
      <c r="A251" s="3" t="s">
        <v>12683</v>
      </c>
      <c r="B251" s="3" t="s">
        <v>13</v>
      </c>
      <c r="C251" s="3">
        <v>224183</v>
      </c>
      <c r="D251" s="3">
        <v>102</v>
      </c>
      <c r="E251" s="3">
        <v>481</v>
      </c>
      <c r="F251" s="4">
        <v>2.10249E-74</v>
      </c>
      <c r="G251" s="3">
        <v>244.07300000000001</v>
      </c>
      <c r="H251" s="3" t="s">
        <v>1381</v>
      </c>
      <c r="I251" s="3" t="s">
        <v>1382</v>
      </c>
      <c r="J251" s="3" t="s">
        <v>16</v>
      </c>
      <c r="K251" s="3" t="s">
        <v>1383</v>
      </c>
      <c r="L251" s="3" t="s">
        <v>1384</v>
      </c>
    </row>
    <row r="252" spans="1:12" x14ac:dyDescent="0.3">
      <c r="A252" s="3" t="s">
        <v>12683</v>
      </c>
      <c r="B252" s="3" t="s">
        <v>13</v>
      </c>
      <c r="C252" s="3">
        <v>225101</v>
      </c>
      <c r="D252" s="3">
        <v>497</v>
      </c>
      <c r="E252" s="3">
        <v>643</v>
      </c>
      <c r="F252" s="4">
        <v>1.9054200000000002E-58</v>
      </c>
      <c r="G252" s="3">
        <v>193.197</v>
      </c>
      <c r="H252" s="3" t="s">
        <v>1385</v>
      </c>
      <c r="I252" s="3" t="s">
        <v>1386</v>
      </c>
      <c r="J252" s="3" t="s">
        <v>16</v>
      </c>
      <c r="K252" s="3" t="s">
        <v>1387</v>
      </c>
      <c r="L252" s="3" t="s">
        <v>1388</v>
      </c>
    </row>
    <row r="253" spans="1:12" x14ac:dyDescent="0.3">
      <c r="A253" s="3" t="s">
        <v>12683</v>
      </c>
      <c r="B253" s="3" t="s">
        <v>13</v>
      </c>
      <c r="C253" s="3">
        <v>224184</v>
      </c>
      <c r="D253" s="3">
        <v>9</v>
      </c>
      <c r="E253" s="3">
        <v>83</v>
      </c>
      <c r="F253" s="4">
        <v>2.9861300000000001E-24</v>
      </c>
      <c r="G253" s="3">
        <v>96.980500000000006</v>
      </c>
      <c r="H253" s="3" t="s">
        <v>1389</v>
      </c>
      <c r="I253" s="3" t="s">
        <v>1390</v>
      </c>
      <c r="J253" s="3" t="s">
        <v>16</v>
      </c>
      <c r="K253" s="3" t="s">
        <v>1391</v>
      </c>
      <c r="L253" s="3" t="s">
        <v>1392</v>
      </c>
    </row>
    <row r="254" spans="1:12" x14ac:dyDescent="0.3">
      <c r="A254" s="3" t="s">
        <v>12684</v>
      </c>
      <c r="B254" s="3" t="s">
        <v>25</v>
      </c>
      <c r="C254" s="3">
        <v>226234</v>
      </c>
      <c r="D254" s="3">
        <v>1</v>
      </c>
      <c r="E254" s="3">
        <v>256</v>
      </c>
      <c r="F254" s="4">
        <v>6.0607600000000002E-31</v>
      </c>
      <c r="G254" s="3">
        <v>119.464</v>
      </c>
      <c r="H254" s="3" t="s">
        <v>2957</v>
      </c>
      <c r="I254" s="3" t="s">
        <v>2958</v>
      </c>
      <c r="J254" s="3" t="s">
        <v>99</v>
      </c>
      <c r="K254" s="3" t="s">
        <v>16</v>
      </c>
      <c r="L254" s="3" t="s">
        <v>2959</v>
      </c>
    </row>
    <row r="255" spans="1:12" x14ac:dyDescent="0.3">
      <c r="A255" s="3" t="s">
        <v>12685</v>
      </c>
      <c r="B255" s="3" t="s">
        <v>13</v>
      </c>
      <c r="C255" s="3">
        <v>223791</v>
      </c>
      <c r="D255" s="3">
        <v>40</v>
      </c>
      <c r="E255" s="3">
        <v>470</v>
      </c>
      <c r="F255" s="4">
        <v>4.4835299999999998E-178</v>
      </c>
      <c r="G255" s="3">
        <v>504.93099999999998</v>
      </c>
      <c r="H255" s="3" t="s">
        <v>4003</v>
      </c>
      <c r="I255" s="3" t="s">
        <v>4004</v>
      </c>
      <c r="J255" s="3" t="s">
        <v>16</v>
      </c>
      <c r="K255" s="3" t="s">
        <v>4005</v>
      </c>
      <c r="L255" s="3" t="s">
        <v>4006</v>
      </c>
    </row>
    <row r="256" spans="1:12" x14ac:dyDescent="0.3">
      <c r="A256" s="3" t="s">
        <v>12686</v>
      </c>
      <c r="B256" s="3" t="s">
        <v>13</v>
      </c>
      <c r="C256" s="3">
        <v>223420</v>
      </c>
      <c r="D256" s="3">
        <v>10</v>
      </c>
      <c r="E256" s="3">
        <v>414</v>
      </c>
      <c r="F256" s="4">
        <v>6.4142300000000005E-151</v>
      </c>
      <c r="G256" s="3">
        <v>432.84100000000001</v>
      </c>
      <c r="H256" s="3" t="s">
        <v>672</v>
      </c>
      <c r="I256" s="3" t="s">
        <v>673</v>
      </c>
      <c r="J256" s="3" t="s">
        <v>16</v>
      </c>
      <c r="K256" s="3" t="s">
        <v>674</v>
      </c>
      <c r="L256" s="3" t="s">
        <v>675</v>
      </c>
    </row>
    <row r="257" spans="1:12" x14ac:dyDescent="0.3">
      <c r="A257" s="3" t="s">
        <v>12687</v>
      </c>
      <c r="B257" s="3" t="s">
        <v>13</v>
      </c>
      <c r="C257" s="3">
        <v>223892</v>
      </c>
      <c r="D257" s="3">
        <v>10</v>
      </c>
      <c r="E257" s="3">
        <v>118</v>
      </c>
      <c r="F257" s="4">
        <v>2.0857100000000001E-46</v>
      </c>
      <c r="G257" s="3">
        <v>147.13</v>
      </c>
      <c r="H257" s="3" t="s">
        <v>4008</v>
      </c>
      <c r="I257" s="3" t="s">
        <v>4009</v>
      </c>
      <c r="J257" s="3" t="s">
        <v>99</v>
      </c>
      <c r="K257" s="3" t="s">
        <v>4010</v>
      </c>
      <c r="L257" s="3" t="s">
        <v>4011</v>
      </c>
    </row>
    <row r="258" spans="1:12" x14ac:dyDescent="0.3">
      <c r="A258" s="3" t="s">
        <v>12688</v>
      </c>
      <c r="B258" s="3" t="s">
        <v>13</v>
      </c>
      <c r="C258" s="3">
        <v>223594</v>
      </c>
      <c r="D258" s="3">
        <v>5</v>
      </c>
      <c r="E258" s="3">
        <v>398</v>
      </c>
      <c r="F258" s="3">
        <v>0</v>
      </c>
      <c r="G258" s="3">
        <v>558.46799999999996</v>
      </c>
      <c r="H258" s="3" t="s">
        <v>4013</v>
      </c>
      <c r="I258" s="3" t="s">
        <v>4014</v>
      </c>
      <c r="J258" s="3" t="s">
        <v>16</v>
      </c>
      <c r="K258" s="3" t="s">
        <v>4015</v>
      </c>
      <c r="L258" s="3" t="s">
        <v>4016</v>
      </c>
    </row>
    <row r="259" spans="1:12" x14ac:dyDescent="0.3">
      <c r="A259" s="3" t="s">
        <v>12689</v>
      </c>
      <c r="B259" s="3" t="s">
        <v>13</v>
      </c>
      <c r="C259" s="3">
        <v>223791</v>
      </c>
      <c r="D259" s="3">
        <v>5</v>
      </c>
      <c r="E259" s="3">
        <v>416</v>
      </c>
      <c r="F259" s="4">
        <v>1.08429E-125</v>
      </c>
      <c r="G259" s="3">
        <v>369.72500000000002</v>
      </c>
      <c r="H259" s="3" t="s">
        <v>4003</v>
      </c>
      <c r="I259" s="3" t="s">
        <v>4004</v>
      </c>
      <c r="J259" s="3" t="s">
        <v>16</v>
      </c>
      <c r="K259" s="3" t="s">
        <v>4005</v>
      </c>
      <c r="L259" s="3" t="s">
        <v>4006</v>
      </c>
    </row>
    <row r="260" spans="1:12" x14ac:dyDescent="0.3">
      <c r="A260" s="3" t="s">
        <v>12690</v>
      </c>
      <c r="B260" s="3" t="s">
        <v>13</v>
      </c>
      <c r="C260" s="3">
        <v>223473</v>
      </c>
      <c r="D260" s="3">
        <v>1</v>
      </c>
      <c r="E260" s="3">
        <v>252</v>
      </c>
      <c r="F260" s="4">
        <v>8.4047800000000006E-143</v>
      </c>
      <c r="G260" s="3">
        <v>400.03100000000001</v>
      </c>
      <c r="H260" s="3" t="s">
        <v>4019</v>
      </c>
      <c r="I260" s="3" t="s">
        <v>4020</v>
      </c>
      <c r="J260" s="3" t="s">
        <v>16</v>
      </c>
      <c r="K260" s="3" t="s">
        <v>4021</v>
      </c>
      <c r="L260" s="3" t="s">
        <v>4022</v>
      </c>
    </row>
    <row r="261" spans="1:12" x14ac:dyDescent="0.3">
      <c r="A261" s="3" t="s">
        <v>12691</v>
      </c>
      <c r="B261" s="3" t="s">
        <v>13</v>
      </c>
      <c r="C261" s="3">
        <v>223548</v>
      </c>
      <c r="D261" s="3">
        <v>16</v>
      </c>
      <c r="E261" s="3">
        <v>341</v>
      </c>
      <c r="F261" s="4">
        <v>6.4716299999999998E-58</v>
      </c>
      <c r="G261" s="3">
        <v>191.328</v>
      </c>
      <c r="H261" s="3" t="s">
        <v>2602</v>
      </c>
      <c r="I261" s="3" t="s">
        <v>2603</v>
      </c>
      <c r="J261" s="3" t="s">
        <v>16</v>
      </c>
      <c r="K261" s="3" t="s">
        <v>2604</v>
      </c>
      <c r="L261" s="3" t="s">
        <v>2605</v>
      </c>
    </row>
    <row r="262" spans="1:12" x14ac:dyDescent="0.3">
      <c r="A262" s="3" t="s">
        <v>12692</v>
      </c>
      <c r="B262" s="3" t="s">
        <v>25</v>
      </c>
      <c r="C262" s="3">
        <v>413162</v>
      </c>
      <c r="D262" s="3">
        <v>1</v>
      </c>
      <c r="E262" s="3">
        <v>221</v>
      </c>
      <c r="F262" s="4">
        <v>2.1381099999999999E-44</v>
      </c>
      <c r="G262" s="3">
        <v>147.93199999999999</v>
      </c>
      <c r="H262" s="3" t="s">
        <v>4025</v>
      </c>
      <c r="I262" s="3" t="s">
        <v>4026</v>
      </c>
      <c r="J262" s="3" t="s">
        <v>16</v>
      </c>
      <c r="K262" s="3" t="s">
        <v>16</v>
      </c>
      <c r="L262" s="3" t="s">
        <v>4027</v>
      </c>
    </row>
    <row r="263" spans="1:12" x14ac:dyDescent="0.3">
      <c r="A263" s="3" t="s">
        <v>12693</v>
      </c>
      <c r="B263" s="3" t="s">
        <v>13</v>
      </c>
      <c r="C263" s="3">
        <v>224051</v>
      </c>
      <c r="D263" s="3">
        <v>1</v>
      </c>
      <c r="E263" s="3">
        <v>240</v>
      </c>
      <c r="F263" s="4">
        <v>2.17235E-157</v>
      </c>
      <c r="G263" s="3">
        <v>435.78399999999999</v>
      </c>
      <c r="H263" s="3" t="s">
        <v>141</v>
      </c>
      <c r="I263" s="3" t="s">
        <v>142</v>
      </c>
      <c r="J263" s="3" t="s">
        <v>16</v>
      </c>
      <c r="K263" s="3" t="s">
        <v>143</v>
      </c>
      <c r="L263" s="3" t="s">
        <v>144</v>
      </c>
    </row>
    <row r="264" spans="1:12" x14ac:dyDescent="0.3">
      <c r="A264" s="3" t="s">
        <v>12694</v>
      </c>
      <c r="B264" s="3" t="s">
        <v>13</v>
      </c>
      <c r="C264" s="3">
        <v>223836</v>
      </c>
      <c r="D264" s="3">
        <v>1</v>
      </c>
      <c r="E264" s="3">
        <v>226</v>
      </c>
      <c r="F264" s="4">
        <v>3.3829499999999997E-83</v>
      </c>
      <c r="G264" s="3">
        <v>247.03299999999999</v>
      </c>
      <c r="H264" s="3" t="s">
        <v>136</v>
      </c>
      <c r="I264" s="3" t="s">
        <v>137</v>
      </c>
      <c r="J264" s="3" t="s">
        <v>16</v>
      </c>
      <c r="K264" s="3" t="s">
        <v>90</v>
      </c>
      <c r="L264" s="3" t="s">
        <v>138</v>
      </c>
    </row>
    <row r="265" spans="1:12" x14ac:dyDescent="0.3">
      <c r="A265" s="3" t="s">
        <v>12695</v>
      </c>
      <c r="B265" s="3" t="s">
        <v>13</v>
      </c>
      <c r="C265" s="3">
        <v>226359</v>
      </c>
      <c r="D265" s="3">
        <v>1</v>
      </c>
      <c r="E265" s="3">
        <v>367</v>
      </c>
      <c r="F265" s="4">
        <v>5.9908699999999999E-178</v>
      </c>
      <c r="G265" s="3">
        <v>497.553</v>
      </c>
      <c r="H265" s="3" t="s">
        <v>1432</v>
      </c>
      <c r="I265" s="3" t="s">
        <v>1433</v>
      </c>
      <c r="J265" s="3" t="s">
        <v>16</v>
      </c>
      <c r="K265" s="3" t="s">
        <v>1434</v>
      </c>
      <c r="L265" s="3" t="s">
        <v>1435</v>
      </c>
    </row>
    <row r="266" spans="1:12" x14ac:dyDescent="0.3">
      <c r="A266" s="3" t="s">
        <v>12696</v>
      </c>
      <c r="B266" s="3" t="s">
        <v>13</v>
      </c>
      <c r="C266" s="3">
        <v>223587</v>
      </c>
      <c r="D266" s="3">
        <v>1</v>
      </c>
      <c r="E266" s="3">
        <v>446</v>
      </c>
      <c r="F266" s="4">
        <v>6.0707000000000003E-130</v>
      </c>
      <c r="G266" s="3">
        <v>384.91199999999998</v>
      </c>
      <c r="H266" s="3" t="s">
        <v>2109</v>
      </c>
      <c r="I266" s="3" t="s">
        <v>2110</v>
      </c>
      <c r="J266" s="3" t="s">
        <v>16</v>
      </c>
      <c r="K266" s="3" t="s">
        <v>2111</v>
      </c>
      <c r="L266" s="3" t="s">
        <v>2112</v>
      </c>
    </row>
    <row r="267" spans="1:12" x14ac:dyDescent="0.3">
      <c r="A267" s="3" t="s">
        <v>12697</v>
      </c>
      <c r="B267" s="3" t="s">
        <v>13</v>
      </c>
      <c r="C267" s="3">
        <v>223144</v>
      </c>
      <c r="D267" s="3">
        <v>1</v>
      </c>
      <c r="E267" s="3">
        <v>196</v>
      </c>
      <c r="F267" s="4">
        <v>1.9076600000000002E-96</v>
      </c>
      <c r="G267" s="3">
        <v>277.93599999999998</v>
      </c>
      <c r="H267" s="3" t="s">
        <v>1688</v>
      </c>
      <c r="I267" s="3" t="s">
        <v>1689</v>
      </c>
      <c r="J267" s="3" t="s">
        <v>16</v>
      </c>
      <c r="K267" s="3" t="s">
        <v>1690</v>
      </c>
      <c r="L267" s="3" t="s">
        <v>1691</v>
      </c>
    </row>
    <row r="268" spans="1:12" x14ac:dyDescent="0.3">
      <c r="A268" s="3" t="s">
        <v>12698</v>
      </c>
      <c r="B268" s="3" t="s">
        <v>13</v>
      </c>
      <c r="C268" s="3">
        <v>225863</v>
      </c>
      <c r="D268" s="3">
        <v>1</v>
      </c>
      <c r="E268" s="3">
        <v>85</v>
      </c>
      <c r="F268" s="4">
        <v>7.7363400000000002E-25</v>
      </c>
      <c r="G268" s="3">
        <v>88.504300000000001</v>
      </c>
      <c r="H268" s="3" t="s">
        <v>10660</v>
      </c>
      <c r="I268" s="3" t="s">
        <v>10661</v>
      </c>
      <c r="J268" s="3" t="s">
        <v>16</v>
      </c>
      <c r="K268" s="3" t="s">
        <v>10662</v>
      </c>
      <c r="L268" s="3" t="s">
        <v>10663</v>
      </c>
    </row>
    <row r="269" spans="1:12" x14ac:dyDescent="0.3">
      <c r="A269" s="3" t="s">
        <v>12699</v>
      </c>
      <c r="B269" s="3" t="s">
        <v>13</v>
      </c>
      <c r="C269" s="3">
        <v>223549</v>
      </c>
      <c r="D269" s="3">
        <v>1</v>
      </c>
      <c r="E269" s="3">
        <v>345</v>
      </c>
      <c r="F269" s="4">
        <v>1.29234E-164</v>
      </c>
      <c r="G269" s="3">
        <v>463.197</v>
      </c>
      <c r="H269" s="3" t="s">
        <v>1678</v>
      </c>
      <c r="I269" s="3" t="s">
        <v>1679</v>
      </c>
      <c r="J269" s="3" t="s">
        <v>16</v>
      </c>
      <c r="K269" s="3" t="s">
        <v>1680</v>
      </c>
      <c r="L269" s="3" t="s">
        <v>1681</v>
      </c>
    </row>
    <row r="270" spans="1:12" x14ac:dyDescent="0.3">
      <c r="A270" s="3" t="s">
        <v>12700</v>
      </c>
      <c r="B270" s="3" t="s">
        <v>13</v>
      </c>
      <c r="C270" s="3">
        <v>223197</v>
      </c>
      <c r="D270" s="3">
        <v>2</v>
      </c>
      <c r="E270" s="3">
        <v>410</v>
      </c>
      <c r="F270" s="4">
        <v>4.3180499999999999E-159</v>
      </c>
      <c r="G270" s="3">
        <v>458.25</v>
      </c>
      <c r="H270" s="3" t="s">
        <v>1674</v>
      </c>
      <c r="I270" s="3" t="s">
        <v>1675</v>
      </c>
      <c r="J270" s="3" t="s">
        <v>16</v>
      </c>
      <c r="K270" s="3" t="s">
        <v>825</v>
      </c>
      <c r="L270" s="3" t="s">
        <v>1676</v>
      </c>
    </row>
    <row r="271" spans="1:12" x14ac:dyDescent="0.3">
      <c r="A271" s="3" t="s">
        <v>12701</v>
      </c>
      <c r="B271" s="3" t="s">
        <v>13</v>
      </c>
      <c r="C271" s="3">
        <v>223904</v>
      </c>
      <c r="D271" s="3">
        <v>1</v>
      </c>
      <c r="E271" s="3">
        <v>272</v>
      </c>
      <c r="F271" s="4">
        <v>1.1356500000000001E-50</v>
      </c>
      <c r="G271" s="3">
        <v>167.48699999999999</v>
      </c>
      <c r="H271" s="3" t="s">
        <v>146</v>
      </c>
      <c r="I271" s="3" t="s">
        <v>147</v>
      </c>
      <c r="J271" s="3" t="s">
        <v>16</v>
      </c>
      <c r="K271" s="3" t="s">
        <v>148</v>
      </c>
      <c r="L271" s="3" t="s">
        <v>149</v>
      </c>
    </row>
    <row r="272" spans="1:12" x14ac:dyDescent="0.3">
      <c r="A272" s="3" t="s">
        <v>12702</v>
      </c>
      <c r="B272" s="3" t="s">
        <v>13</v>
      </c>
      <c r="C272" s="3">
        <v>224051</v>
      </c>
      <c r="D272" s="3">
        <v>1</v>
      </c>
      <c r="E272" s="3">
        <v>207</v>
      </c>
      <c r="F272" s="4">
        <v>7.7342100000000003E-107</v>
      </c>
      <c r="G272" s="3">
        <v>306.74200000000002</v>
      </c>
      <c r="H272" s="3" t="s">
        <v>141</v>
      </c>
      <c r="I272" s="3" t="s">
        <v>142</v>
      </c>
      <c r="J272" s="3" t="s">
        <v>16</v>
      </c>
      <c r="K272" s="3" t="s">
        <v>143</v>
      </c>
      <c r="L272" s="3" t="s">
        <v>144</v>
      </c>
    </row>
    <row r="273" spans="1:12" x14ac:dyDescent="0.3">
      <c r="A273" s="3" t="s">
        <v>12703</v>
      </c>
      <c r="B273" s="3" t="s">
        <v>13</v>
      </c>
      <c r="C273" s="3">
        <v>223836</v>
      </c>
      <c r="D273" s="3">
        <v>4</v>
      </c>
      <c r="E273" s="3">
        <v>210</v>
      </c>
      <c r="F273" s="4">
        <v>5.7958200000000003E-56</v>
      </c>
      <c r="G273" s="3">
        <v>176.92599999999999</v>
      </c>
      <c r="H273" s="3" t="s">
        <v>136</v>
      </c>
      <c r="I273" s="3" t="s">
        <v>137</v>
      </c>
      <c r="J273" s="3" t="s">
        <v>16</v>
      </c>
      <c r="K273" s="3" t="s">
        <v>90</v>
      </c>
      <c r="L273" s="3" t="s">
        <v>138</v>
      </c>
    </row>
    <row r="274" spans="1:12" x14ac:dyDescent="0.3">
      <c r="A274" s="3" t="s">
        <v>12704</v>
      </c>
      <c r="B274" s="3" t="s">
        <v>25</v>
      </c>
      <c r="C274" s="3">
        <v>223619</v>
      </c>
      <c r="D274" s="3">
        <v>19</v>
      </c>
      <c r="E274" s="3">
        <v>166</v>
      </c>
      <c r="F274" s="4">
        <v>1.48246E-24</v>
      </c>
      <c r="G274" s="3">
        <v>94.789299999999997</v>
      </c>
      <c r="H274" s="3" t="s">
        <v>12705</v>
      </c>
      <c r="I274" s="3" t="s">
        <v>12706</v>
      </c>
      <c r="J274" s="3" t="s">
        <v>16</v>
      </c>
      <c r="K274" s="3" t="s">
        <v>16</v>
      </c>
      <c r="L274" s="3" t="s">
        <v>12707</v>
      </c>
    </row>
    <row r="275" spans="1:12" x14ac:dyDescent="0.3">
      <c r="A275" s="3" t="s">
        <v>12708</v>
      </c>
      <c r="B275" s="3" t="s">
        <v>13</v>
      </c>
      <c r="C275" s="3">
        <v>225148</v>
      </c>
      <c r="D275" s="3">
        <v>12</v>
      </c>
      <c r="E275" s="3">
        <v>449</v>
      </c>
      <c r="F275" s="4">
        <v>4.25648E-122</v>
      </c>
      <c r="G275" s="3">
        <v>363.13200000000001</v>
      </c>
      <c r="H275" s="3" t="s">
        <v>4954</v>
      </c>
      <c r="I275" s="3" t="s">
        <v>4955</v>
      </c>
      <c r="J275" s="3" t="s">
        <v>16</v>
      </c>
      <c r="K275" s="3" t="s">
        <v>4956</v>
      </c>
      <c r="L275" s="3" t="s">
        <v>4957</v>
      </c>
    </row>
    <row r="276" spans="1:12" x14ac:dyDescent="0.3">
      <c r="A276" s="3" t="s">
        <v>12709</v>
      </c>
      <c r="B276" s="3" t="s">
        <v>13</v>
      </c>
      <c r="C276" s="3">
        <v>223638</v>
      </c>
      <c r="D276" s="3">
        <v>4</v>
      </c>
      <c r="E276" s="3">
        <v>276</v>
      </c>
      <c r="F276" s="4">
        <v>1.1384299999999999E-87</v>
      </c>
      <c r="G276" s="3">
        <v>263.40199999999999</v>
      </c>
      <c r="H276" s="3" t="s">
        <v>2681</v>
      </c>
      <c r="I276" s="3" t="s">
        <v>2682</v>
      </c>
      <c r="J276" s="3" t="s">
        <v>16</v>
      </c>
      <c r="K276" s="3" t="s">
        <v>2683</v>
      </c>
      <c r="L276" s="3" t="s">
        <v>2684</v>
      </c>
    </row>
    <row r="277" spans="1:12" x14ac:dyDescent="0.3">
      <c r="A277" s="3" t="s">
        <v>12710</v>
      </c>
      <c r="B277" s="3" t="s">
        <v>13</v>
      </c>
      <c r="C277" s="3">
        <v>223139</v>
      </c>
      <c r="D277" s="3">
        <v>1</v>
      </c>
      <c r="E277" s="3">
        <v>218</v>
      </c>
      <c r="F277" s="4">
        <v>7.9324899999999999E-53</v>
      </c>
      <c r="G277" s="3">
        <v>171.34399999999999</v>
      </c>
      <c r="H277" s="3" t="s">
        <v>4960</v>
      </c>
      <c r="I277" s="3" t="s">
        <v>4961</v>
      </c>
      <c r="J277" s="3" t="s">
        <v>99</v>
      </c>
      <c r="K277" s="3" t="s">
        <v>4962</v>
      </c>
      <c r="L277" s="3" t="s">
        <v>4963</v>
      </c>
    </row>
    <row r="278" spans="1:12" x14ac:dyDescent="0.3">
      <c r="A278" s="3" t="s">
        <v>12711</v>
      </c>
      <c r="B278" s="3" t="s">
        <v>13</v>
      </c>
      <c r="C278" s="3">
        <v>225232</v>
      </c>
      <c r="D278" s="3">
        <v>1</v>
      </c>
      <c r="E278" s="3">
        <v>217</v>
      </c>
      <c r="F278" s="4">
        <v>1.47104E-96</v>
      </c>
      <c r="G278" s="3">
        <v>281.15899999999999</v>
      </c>
      <c r="H278" s="3" t="s">
        <v>4965</v>
      </c>
      <c r="I278" s="3" t="s">
        <v>4966</v>
      </c>
      <c r="J278" s="3" t="s">
        <v>16</v>
      </c>
      <c r="K278" s="3" t="s">
        <v>4967</v>
      </c>
      <c r="L278" s="3" t="s">
        <v>4968</v>
      </c>
    </row>
    <row r="279" spans="1:12" x14ac:dyDescent="0.3">
      <c r="A279" s="3" t="s">
        <v>12712</v>
      </c>
      <c r="B279" s="3" t="s">
        <v>25</v>
      </c>
      <c r="C279" s="3">
        <v>416388</v>
      </c>
      <c r="D279" s="3">
        <v>1</v>
      </c>
      <c r="E279" s="3">
        <v>196</v>
      </c>
      <c r="F279" s="4">
        <v>1.12239E-66</v>
      </c>
      <c r="G279" s="3">
        <v>202.62100000000001</v>
      </c>
      <c r="H279" s="3" t="s">
        <v>4970</v>
      </c>
      <c r="I279" s="3" t="s">
        <v>4971</v>
      </c>
      <c r="J279" s="3" t="s">
        <v>16</v>
      </c>
      <c r="K279" s="3" t="s">
        <v>16</v>
      </c>
      <c r="L279" s="3" t="s">
        <v>4972</v>
      </c>
    </row>
    <row r="280" spans="1:12" x14ac:dyDescent="0.3">
      <c r="A280" s="3" t="s">
        <v>12713</v>
      </c>
      <c r="B280" s="3" t="s">
        <v>25</v>
      </c>
      <c r="C280" s="3">
        <v>412922</v>
      </c>
      <c r="D280" s="3">
        <v>66</v>
      </c>
      <c r="E280" s="3">
        <v>113</v>
      </c>
      <c r="F280" s="3">
        <v>1.8113199999999999E-3</v>
      </c>
      <c r="G280" s="3">
        <v>35.780500000000004</v>
      </c>
      <c r="H280" s="3" t="s">
        <v>1345</v>
      </c>
      <c r="I280" s="3" t="s">
        <v>1346</v>
      </c>
      <c r="J280" s="3" t="s">
        <v>99</v>
      </c>
      <c r="K280" s="3" t="s">
        <v>16</v>
      </c>
      <c r="L280" s="3" t="s">
        <v>1347</v>
      </c>
    </row>
    <row r="281" spans="1:12" x14ac:dyDescent="0.3">
      <c r="A281" s="3" t="s">
        <v>12714</v>
      </c>
      <c r="B281" s="3" t="s">
        <v>13</v>
      </c>
      <c r="C281" s="3">
        <v>223811</v>
      </c>
      <c r="D281" s="3">
        <v>1</v>
      </c>
      <c r="E281" s="3">
        <v>198</v>
      </c>
      <c r="F281" s="4">
        <v>4.2993600000000002E-97</v>
      </c>
      <c r="G281" s="3">
        <v>279.89800000000002</v>
      </c>
      <c r="H281" s="3" t="s">
        <v>913</v>
      </c>
      <c r="I281" s="3" t="s">
        <v>914</v>
      </c>
      <c r="J281" s="3" t="s">
        <v>16</v>
      </c>
      <c r="K281" s="3" t="s">
        <v>915</v>
      </c>
      <c r="L281" s="3" t="s">
        <v>916</v>
      </c>
    </row>
    <row r="282" spans="1:12" x14ac:dyDescent="0.3">
      <c r="A282" s="3" t="s">
        <v>12715</v>
      </c>
      <c r="B282" s="3" t="s">
        <v>13</v>
      </c>
      <c r="C282" s="3">
        <v>223944</v>
      </c>
      <c r="D282" s="3">
        <v>7</v>
      </c>
      <c r="E282" s="3">
        <v>478</v>
      </c>
      <c r="F282" s="4">
        <v>3.1486899999999999E-158</v>
      </c>
      <c r="G282" s="3">
        <v>456.75799999999998</v>
      </c>
      <c r="H282" s="3" t="s">
        <v>2850</v>
      </c>
      <c r="I282" s="3" t="s">
        <v>2851</v>
      </c>
      <c r="J282" s="3" t="s">
        <v>16</v>
      </c>
      <c r="K282" s="3" t="s">
        <v>2002</v>
      </c>
      <c r="L282" s="3" t="s">
        <v>2852</v>
      </c>
    </row>
    <row r="283" spans="1:12" x14ac:dyDescent="0.3">
      <c r="A283" s="3" t="s">
        <v>12716</v>
      </c>
      <c r="B283" s="3" t="s">
        <v>25</v>
      </c>
      <c r="C283" s="3">
        <v>418533</v>
      </c>
      <c r="D283" s="3">
        <v>1</v>
      </c>
      <c r="E283" s="3">
        <v>268</v>
      </c>
      <c r="F283" s="4">
        <v>8.0755200000000007E-90</v>
      </c>
      <c r="G283" s="3">
        <v>269.483</v>
      </c>
      <c r="H283" s="3" t="s">
        <v>3780</v>
      </c>
      <c r="I283" s="3" t="s">
        <v>12717</v>
      </c>
      <c r="J283" s="3" t="s">
        <v>16</v>
      </c>
      <c r="K283" s="3" t="s">
        <v>16</v>
      </c>
      <c r="L283" s="3" t="s">
        <v>12718</v>
      </c>
    </row>
    <row r="284" spans="1:12" x14ac:dyDescent="0.3">
      <c r="A284" s="3" t="s">
        <v>12719</v>
      </c>
      <c r="B284" s="3" t="s">
        <v>13</v>
      </c>
      <c r="C284" s="3">
        <v>223110</v>
      </c>
      <c r="D284" s="3">
        <v>4</v>
      </c>
      <c r="E284" s="3">
        <v>301</v>
      </c>
      <c r="F284" s="4">
        <v>1.5953299999999999E-142</v>
      </c>
      <c r="G284" s="3">
        <v>403.45499999999998</v>
      </c>
      <c r="H284" s="3" t="s">
        <v>2607</v>
      </c>
      <c r="I284" s="3" t="s">
        <v>2608</v>
      </c>
      <c r="J284" s="3" t="s">
        <v>16</v>
      </c>
      <c r="K284" s="3" t="s">
        <v>2171</v>
      </c>
      <c r="L284" s="3" t="s">
        <v>2609</v>
      </c>
    </row>
    <row r="285" spans="1:12" x14ac:dyDescent="0.3">
      <c r="A285" s="3" t="s">
        <v>12720</v>
      </c>
      <c r="B285" s="3" t="s">
        <v>13</v>
      </c>
      <c r="C285" s="3">
        <v>223678</v>
      </c>
      <c r="D285" s="3">
        <v>1</v>
      </c>
      <c r="E285" s="3">
        <v>203</v>
      </c>
      <c r="F285" s="4">
        <v>1.58512E-108</v>
      </c>
      <c r="G285" s="3">
        <v>309.197</v>
      </c>
      <c r="H285" s="3" t="s">
        <v>2445</v>
      </c>
      <c r="I285" s="3" t="s">
        <v>2446</v>
      </c>
      <c r="J285" s="3" t="s">
        <v>16</v>
      </c>
      <c r="K285" s="3" t="s">
        <v>2447</v>
      </c>
      <c r="L285" s="3" t="s">
        <v>2448</v>
      </c>
    </row>
    <row r="286" spans="1:12" x14ac:dyDescent="0.3">
      <c r="A286" s="3" t="s">
        <v>12721</v>
      </c>
      <c r="B286" s="3" t="s">
        <v>13</v>
      </c>
      <c r="C286" s="3">
        <v>223904</v>
      </c>
      <c r="D286" s="3">
        <v>1</v>
      </c>
      <c r="E286" s="3">
        <v>276</v>
      </c>
      <c r="F286" s="4">
        <v>1.1525500000000001E-40</v>
      </c>
      <c r="G286" s="3">
        <v>142.06399999999999</v>
      </c>
      <c r="H286" s="3" t="s">
        <v>146</v>
      </c>
      <c r="I286" s="3" t="s">
        <v>147</v>
      </c>
      <c r="J286" s="3" t="s">
        <v>16</v>
      </c>
      <c r="K286" s="3" t="s">
        <v>148</v>
      </c>
      <c r="L286" s="3" t="s">
        <v>149</v>
      </c>
    </row>
    <row r="287" spans="1:12" x14ac:dyDescent="0.3">
      <c r="A287" s="3" t="s">
        <v>12722</v>
      </c>
      <c r="B287" s="3" t="s">
        <v>13</v>
      </c>
      <c r="C287" s="3">
        <v>224051</v>
      </c>
      <c r="D287" s="3">
        <v>1</v>
      </c>
      <c r="E287" s="3">
        <v>239</v>
      </c>
      <c r="F287" s="4">
        <v>7.62461E-140</v>
      </c>
      <c r="G287" s="3">
        <v>391.48599999999999</v>
      </c>
      <c r="H287" s="3" t="s">
        <v>141</v>
      </c>
      <c r="I287" s="3" t="s">
        <v>142</v>
      </c>
      <c r="J287" s="3" t="s">
        <v>16</v>
      </c>
      <c r="K287" s="3" t="s">
        <v>143</v>
      </c>
      <c r="L287" s="3" t="s">
        <v>144</v>
      </c>
    </row>
    <row r="288" spans="1:12" x14ac:dyDescent="0.3">
      <c r="A288" s="3" t="s">
        <v>12723</v>
      </c>
      <c r="B288" s="3" t="s">
        <v>13</v>
      </c>
      <c r="C288" s="3">
        <v>223836</v>
      </c>
      <c r="D288" s="3">
        <v>6</v>
      </c>
      <c r="E288" s="3">
        <v>199</v>
      </c>
      <c r="F288" s="4">
        <v>1.21388E-46</v>
      </c>
      <c r="G288" s="3">
        <v>152.65899999999999</v>
      </c>
      <c r="H288" s="3" t="s">
        <v>136</v>
      </c>
      <c r="I288" s="3" t="s">
        <v>137</v>
      </c>
      <c r="J288" s="3" t="s">
        <v>16</v>
      </c>
      <c r="K288" s="3" t="s">
        <v>90</v>
      </c>
      <c r="L288" s="3" t="s">
        <v>138</v>
      </c>
    </row>
    <row r="289" spans="1:12" x14ac:dyDescent="0.3">
      <c r="A289" s="3" t="s">
        <v>12724</v>
      </c>
      <c r="B289" s="3" t="s">
        <v>13</v>
      </c>
      <c r="C289" s="3">
        <v>223836</v>
      </c>
      <c r="D289" s="3">
        <v>33</v>
      </c>
      <c r="E289" s="3">
        <v>215</v>
      </c>
      <c r="F289" s="4">
        <v>8.1023100000000002E-50</v>
      </c>
      <c r="G289" s="3">
        <v>161.518</v>
      </c>
      <c r="H289" s="3" t="s">
        <v>136</v>
      </c>
      <c r="I289" s="3" t="s">
        <v>137</v>
      </c>
      <c r="J289" s="3" t="s">
        <v>16</v>
      </c>
      <c r="K289" s="3" t="s">
        <v>90</v>
      </c>
      <c r="L289" s="3" t="s">
        <v>138</v>
      </c>
    </row>
    <row r="290" spans="1:12" x14ac:dyDescent="0.3">
      <c r="A290" s="3" t="s">
        <v>12725</v>
      </c>
      <c r="B290" s="3" t="s">
        <v>13</v>
      </c>
      <c r="C290" s="3">
        <v>223164</v>
      </c>
      <c r="D290" s="3">
        <v>1</v>
      </c>
      <c r="E290" s="3">
        <v>848</v>
      </c>
      <c r="F290" s="3">
        <v>0</v>
      </c>
      <c r="G290" s="3">
        <v>979.029</v>
      </c>
      <c r="H290" s="3" t="s">
        <v>662</v>
      </c>
      <c r="I290" s="3" t="s">
        <v>663</v>
      </c>
      <c r="J290" s="3" t="s">
        <v>16</v>
      </c>
      <c r="K290" s="3" t="s">
        <v>664</v>
      </c>
      <c r="L290" s="3" t="s">
        <v>665</v>
      </c>
    </row>
    <row r="291" spans="1:12" x14ac:dyDescent="0.3">
      <c r="A291" s="3" t="s">
        <v>12725</v>
      </c>
      <c r="B291" s="3" t="s">
        <v>25</v>
      </c>
      <c r="C291" s="3">
        <v>223164</v>
      </c>
      <c r="D291" s="3">
        <v>907</v>
      </c>
      <c r="E291" s="3">
        <v>1172</v>
      </c>
      <c r="F291" s="4">
        <v>2.6450000000000002E-10</v>
      </c>
      <c r="G291" s="3">
        <v>64.950299999999999</v>
      </c>
      <c r="H291" s="3" t="s">
        <v>664</v>
      </c>
      <c r="I291" s="3" t="s">
        <v>666</v>
      </c>
      <c r="J291" s="3" t="s">
        <v>99</v>
      </c>
      <c r="K291" s="3" t="s">
        <v>16</v>
      </c>
      <c r="L291" s="3" t="s">
        <v>665</v>
      </c>
    </row>
    <row r="292" spans="1:12" x14ac:dyDescent="0.3">
      <c r="A292" s="3" t="s">
        <v>12726</v>
      </c>
      <c r="B292" s="3" t="s">
        <v>13</v>
      </c>
      <c r="C292" s="3">
        <v>223163</v>
      </c>
      <c r="D292" s="3">
        <v>1</v>
      </c>
      <c r="E292" s="3">
        <v>1121</v>
      </c>
      <c r="F292" s="3">
        <v>0</v>
      </c>
      <c r="G292" s="3">
        <v>1562.17</v>
      </c>
      <c r="H292" s="3" t="s">
        <v>657</v>
      </c>
      <c r="I292" s="3" t="s">
        <v>658</v>
      </c>
      <c r="J292" s="3" t="s">
        <v>16</v>
      </c>
      <c r="K292" s="3" t="s">
        <v>659</v>
      </c>
      <c r="L292" s="3" t="s">
        <v>660</v>
      </c>
    </row>
    <row r="293" spans="1:12" x14ac:dyDescent="0.3">
      <c r="A293" s="3" t="s">
        <v>12727</v>
      </c>
      <c r="B293" s="3" t="s">
        <v>25</v>
      </c>
      <c r="C293" s="3">
        <v>226118</v>
      </c>
      <c r="D293" s="3">
        <v>1</v>
      </c>
      <c r="E293" s="3">
        <v>627</v>
      </c>
      <c r="F293" s="3">
        <v>0</v>
      </c>
      <c r="G293" s="3">
        <v>694.55200000000002</v>
      </c>
      <c r="H293" s="3" t="s">
        <v>643</v>
      </c>
      <c r="I293" s="3" t="s">
        <v>644</v>
      </c>
      <c r="J293" s="3" t="s">
        <v>16</v>
      </c>
      <c r="K293" s="3" t="s">
        <v>16</v>
      </c>
      <c r="L293" s="3" t="s">
        <v>645</v>
      </c>
    </row>
    <row r="294" spans="1:12" x14ac:dyDescent="0.3">
      <c r="A294" s="3" t="s">
        <v>12728</v>
      </c>
      <c r="B294" s="3" t="s">
        <v>25</v>
      </c>
      <c r="C294" s="3">
        <v>419691</v>
      </c>
      <c r="D294" s="3">
        <v>8</v>
      </c>
      <c r="E294" s="3">
        <v>153</v>
      </c>
      <c r="F294" s="4">
        <v>9.4577899999999999E-14</v>
      </c>
      <c r="G294" s="3">
        <v>66.337800000000001</v>
      </c>
      <c r="H294" s="3" t="s">
        <v>259</v>
      </c>
      <c r="I294" s="3" t="s">
        <v>260</v>
      </c>
      <c r="J294" s="3" t="s">
        <v>74</v>
      </c>
      <c r="K294" s="3" t="s">
        <v>16</v>
      </c>
      <c r="L294" s="3" t="s">
        <v>261</v>
      </c>
    </row>
    <row r="295" spans="1:12" x14ac:dyDescent="0.3">
      <c r="A295" s="3" t="s">
        <v>12729</v>
      </c>
      <c r="B295" s="3" t="s">
        <v>13</v>
      </c>
      <c r="C295" s="3">
        <v>223675</v>
      </c>
      <c r="D295" s="3">
        <v>16</v>
      </c>
      <c r="E295" s="3">
        <v>185</v>
      </c>
      <c r="F295" s="4">
        <v>3.7289900000000002E-46</v>
      </c>
      <c r="G295" s="3">
        <v>150.999</v>
      </c>
      <c r="H295" s="3" t="s">
        <v>634</v>
      </c>
      <c r="I295" s="3" t="s">
        <v>635</v>
      </c>
      <c r="J295" s="3" t="s">
        <v>16</v>
      </c>
      <c r="K295" s="3" t="s">
        <v>636</v>
      </c>
      <c r="L295" s="3" t="s">
        <v>637</v>
      </c>
    </row>
    <row r="296" spans="1:12" x14ac:dyDescent="0.3">
      <c r="A296" s="3" t="s">
        <v>12730</v>
      </c>
      <c r="B296" s="3" t="s">
        <v>13</v>
      </c>
      <c r="C296" s="3">
        <v>225153</v>
      </c>
      <c r="D296" s="3">
        <v>14</v>
      </c>
      <c r="E296" s="3">
        <v>529</v>
      </c>
      <c r="F296" s="4">
        <v>5.2897200000000001E-33</v>
      </c>
      <c r="G296" s="3">
        <v>131.41300000000001</v>
      </c>
      <c r="H296" s="3" t="s">
        <v>54</v>
      </c>
      <c r="I296" s="3" t="s">
        <v>55</v>
      </c>
      <c r="J296" s="3" t="s">
        <v>16</v>
      </c>
      <c r="K296" s="3" t="s">
        <v>56</v>
      </c>
      <c r="L296" s="3" t="s">
        <v>57</v>
      </c>
    </row>
    <row r="297" spans="1:12" x14ac:dyDescent="0.3">
      <c r="A297" s="3" t="s">
        <v>12731</v>
      </c>
      <c r="B297" s="3" t="s">
        <v>13</v>
      </c>
      <c r="C297" s="3">
        <v>224081</v>
      </c>
      <c r="D297" s="3">
        <v>21</v>
      </c>
      <c r="E297" s="3">
        <v>317</v>
      </c>
      <c r="F297" s="4">
        <v>1.4216200000000001E-166</v>
      </c>
      <c r="G297" s="3">
        <v>464.74299999999999</v>
      </c>
      <c r="H297" s="3" t="s">
        <v>3803</v>
      </c>
      <c r="I297" s="3" t="s">
        <v>3804</v>
      </c>
      <c r="J297" s="3" t="s">
        <v>16</v>
      </c>
      <c r="K297" s="3" t="s">
        <v>3805</v>
      </c>
      <c r="L297" s="3" t="s">
        <v>3806</v>
      </c>
    </row>
    <row r="298" spans="1:12" x14ac:dyDescent="0.3">
      <c r="A298" s="3" t="s">
        <v>12732</v>
      </c>
      <c r="B298" s="3" t="s">
        <v>13</v>
      </c>
      <c r="C298" s="3">
        <v>223587</v>
      </c>
      <c r="D298" s="3">
        <v>6</v>
      </c>
      <c r="E298" s="3">
        <v>446</v>
      </c>
      <c r="F298" s="4">
        <v>6.5145299999999998E-164</v>
      </c>
      <c r="G298" s="3">
        <v>474.66399999999999</v>
      </c>
      <c r="H298" s="3" t="s">
        <v>2109</v>
      </c>
      <c r="I298" s="3" t="s">
        <v>2110</v>
      </c>
      <c r="J298" s="3" t="s">
        <v>16</v>
      </c>
      <c r="K298" s="3" t="s">
        <v>2111</v>
      </c>
      <c r="L298" s="3" t="s">
        <v>2112</v>
      </c>
    </row>
    <row r="299" spans="1:12" x14ac:dyDescent="0.3">
      <c r="A299" s="3" t="s">
        <v>12733</v>
      </c>
      <c r="B299" s="3" t="s">
        <v>13</v>
      </c>
      <c r="C299" s="3">
        <v>223912</v>
      </c>
      <c r="D299" s="3">
        <v>38</v>
      </c>
      <c r="E299" s="3">
        <v>190</v>
      </c>
      <c r="F299" s="3">
        <v>3.0543599999999999E-3</v>
      </c>
      <c r="G299" s="3">
        <v>37.989199999999997</v>
      </c>
      <c r="H299" s="3" t="s">
        <v>2829</v>
      </c>
      <c r="I299" s="3" t="s">
        <v>2830</v>
      </c>
      <c r="J299" s="3" t="s">
        <v>99</v>
      </c>
      <c r="K299" s="3" t="s">
        <v>2831</v>
      </c>
      <c r="L299" s="3" t="s">
        <v>2832</v>
      </c>
    </row>
    <row r="300" spans="1:12" x14ac:dyDescent="0.3">
      <c r="A300" s="3" t="s">
        <v>12734</v>
      </c>
      <c r="B300" s="3" t="s">
        <v>13</v>
      </c>
      <c r="C300" s="3">
        <v>224054</v>
      </c>
      <c r="D300" s="3">
        <v>4</v>
      </c>
      <c r="E300" s="3">
        <v>295</v>
      </c>
      <c r="F300" s="4">
        <v>5.2047999999999998E-88</v>
      </c>
      <c r="G300" s="3">
        <v>264.55500000000001</v>
      </c>
      <c r="H300" s="3" t="s">
        <v>1590</v>
      </c>
      <c r="I300" s="3" t="s">
        <v>1591</v>
      </c>
      <c r="J300" s="3" t="s">
        <v>16</v>
      </c>
      <c r="K300" s="3" t="s">
        <v>1592</v>
      </c>
      <c r="L300" s="3" t="s">
        <v>1593</v>
      </c>
    </row>
    <row r="301" spans="1:12" x14ac:dyDescent="0.3">
      <c r="A301" s="3" t="s">
        <v>12735</v>
      </c>
      <c r="B301" s="3" t="s">
        <v>13</v>
      </c>
      <c r="C301" s="3">
        <v>225818</v>
      </c>
      <c r="D301" s="3">
        <v>30</v>
      </c>
      <c r="E301" s="3">
        <v>139</v>
      </c>
      <c r="F301" s="4">
        <v>8.1694299999999998E-22</v>
      </c>
      <c r="G301" s="3">
        <v>87.031000000000006</v>
      </c>
      <c r="H301" s="3" t="s">
        <v>2100</v>
      </c>
      <c r="I301" s="3" t="s">
        <v>2101</v>
      </c>
      <c r="J301" s="3" t="s">
        <v>99</v>
      </c>
      <c r="K301" s="3" t="s">
        <v>2102</v>
      </c>
      <c r="L301" s="3" t="s">
        <v>2103</v>
      </c>
    </row>
    <row r="302" spans="1:12" x14ac:dyDescent="0.3">
      <c r="A302" s="3" t="s">
        <v>12736</v>
      </c>
      <c r="B302" s="3" t="s">
        <v>13</v>
      </c>
      <c r="C302" s="3">
        <v>226593</v>
      </c>
      <c r="D302" s="3">
        <v>1</v>
      </c>
      <c r="E302" s="3">
        <v>514</v>
      </c>
      <c r="F302" s="3">
        <v>0</v>
      </c>
      <c r="G302" s="3">
        <v>899.30499999999995</v>
      </c>
      <c r="H302" s="3" t="s">
        <v>2091</v>
      </c>
      <c r="I302" s="3" t="s">
        <v>2092</v>
      </c>
      <c r="J302" s="3" t="s">
        <v>16</v>
      </c>
      <c r="K302" s="3" t="s">
        <v>2093</v>
      </c>
      <c r="L302" s="3" t="s">
        <v>2094</v>
      </c>
    </row>
    <row r="303" spans="1:12" x14ac:dyDescent="0.3">
      <c r="A303" s="3" t="s">
        <v>12737</v>
      </c>
      <c r="B303" s="3" t="s">
        <v>25</v>
      </c>
      <c r="C303" s="3">
        <v>224566</v>
      </c>
      <c r="D303" s="3">
        <v>34</v>
      </c>
      <c r="E303" s="3">
        <v>91</v>
      </c>
      <c r="F303" s="4">
        <v>5.8267799999999997E-7</v>
      </c>
      <c r="G303" s="3">
        <v>48.411999999999999</v>
      </c>
      <c r="H303" s="3" t="s">
        <v>8364</v>
      </c>
      <c r="I303" s="3" t="s">
        <v>8365</v>
      </c>
      <c r="J303" s="3" t="s">
        <v>99</v>
      </c>
      <c r="K303" s="3" t="s">
        <v>16</v>
      </c>
      <c r="L303" s="3" t="s">
        <v>8366</v>
      </c>
    </row>
    <row r="304" spans="1:12" x14ac:dyDescent="0.3">
      <c r="A304" s="3" t="s">
        <v>12738</v>
      </c>
      <c r="B304" s="3" t="s">
        <v>13</v>
      </c>
      <c r="C304" s="3">
        <v>223841</v>
      </c>
      <c r="D304" s="3">
        <v>1</v>
      </c>
      <c r="E304" s="3">
        <v>451</v>
      </c>
      <c r="F304" s="4">
        <v>3.8954400000000003E-153</v>
      </c>
      <c r="G304" s="3">
        <v>442.12599999999998</v>
      </c>
      <c r="H304" s="3" t="s">
        <v>2086</v>
      </c>
      <c r="I304" s="3" t="s">
        <v>2087</v>
      </c>
      <c r="J304" s="3" t="s">
        <v>16</v>
      </c>
      <c r="K304" s="3" t="s">
        <v>2088</v>
      </c>
      <c r="L304" s="3" t="s">
        <v>2089</v>
      </c>
    </row>
    <row r="305" spans="1:12" x14ac:dyDescent="0.3">
      <c r="A305" s="3" t="s">
        <v>12739</v>
      </c>
      <c r="B305" s="3" t="s">
        <v>13</v>
      </c>
      <c r="C305" s="3">
        <v>223743</v>
      </c>
      <c r="D305" s="3">
        <v>192</v>
      </c>
      <c r="E305" s="3">
        <v>305</v>
      </c>
      <c r="F305" s="4">
        <v>3.1277899999999998E-8</v>
      </c>
      <c r="G305" s="3">
        <v>53.247900000000001</v>
      </c>
      <c r="H305" s="3" t="s">
        <v>567</v>
      </c>
      <c r="I305" s="3" t="s">
        <v>568</v>
      </c>
      <c r="J305" s="3" t="s">
        <v>99</v>
      </c>
      <c r="K305" s="3" t="s">
        <v>569</v>
      </c>
      <c r="L305" s="3" t="s">
        <v>570</v>
      </c>
    </row>
    <row r="306" spans="1:12" x14ac:dyDescent="0.3">
      <c r="A306" s="3" t="s">
        <v>12740</v>
      </c>
      <c r="B306" s="3" t="s">
        <v>13</v>
      </c>
      <c r="C306" s="3">
        <v>224054</v>
      </c>
      <c r="D306" s="3">
        <v>1</v>
      </c>
      <c r="E306" s="3">
        <v>269</v>
      </c>
      <c r="F306" s="4">
        <v>1.7820800000000001E-82</v>
      </c>
      <c r="G306" s="3">
        <v>249.53200000000001</v>
      </c>
      <c r="H306" s="3" t="s">
        <v>1590</v>
      </c>
      <c r="I306" s="3" t="s">
        <v>1591</v>
      </c>
      <c r="J306" s="3" t="s">
        <v>16</v>
      </c>
      <c r="K306" s="3" t="s">
        <v>1592</v>
      </c>
      <c r="L306" s="3" t="s">
        <v>1593</v>
      </c>
    </row>
    <row r="307" spans="1:12" x14ac:dyDescent="0.3">
      <c r="A307" s="3" t="s">
        <v>12741</v>
      </c>
      <c r="B307" s="3" t="s">
        <v>13</v>
      </c>
      <c r="C307" s="3">
        <v>223743</v>
      </c>
      <c r="D307" s="3">
        <v>132</v>
      </c>
      <c r="E307" s="3">
        <v>257</v>
      </c>
      <c r="F307" s="4">
        <v>2.2464300000000001E-5</v>
      </c>
      <c r="G307" s="3">
        <v>44.388300000000001</v>
      </c>
      <c r="H307" s="3" t="s">
        <v>567</v>
      </c>
      <c r="I307" s="3" t="s">
        <v>568</v>
      </c>
      <c r="J307" s="3" t="s">
        <v>99</v>
      </c>
      <c r="K307" s="3" t="s">
        <v>569</v>
      </c>
      <c r="L307" s="3" t="s">
        <v>570</v>
      </c>
    </row>
    <row r="308" spans="1:12" x14ac:dyDescent="0.3">
      <c r="A308" s="3" t="s">
        <v>12742</v>
      </c>
      <c r="B308" s="3" t="s">
        <v>13</v>
      </c>
      <c r="C308" s="3">
        <v>224102</v>
      </c>
      <c r="D308" s="3">
        <v>11</v>
      </c>
      <c r="E308" s="3">
        <v>346</v>
      </c>
      <c r="F308" s="4">
        <v>4.7515200000000003E-115</v>
      </c>
      <c r="G308" s="3">
        <v>336.55700000000002</v>
      </c>
      <c r="H308" s="3" t="s">
        <v>2081</v>
      </c>
      <c r="I308" s="3" t="s">
        <v>2082</v>
      </c>
      <c r="J308" s="3" t="s">
        <v>16</v>
      </c>
      <c r="K308" s="3" t="s">
        <v>2083</v>
      </c>
      <c r="L308" s="3" t="s">
        <v>2084</v>
      </c>
    </row>
    <row r="309" spans="1:12" x14ac:dyDescent="0.3">
      <c r="A309" s="3" t="s">
        <v>12743</v>
      </c>
      <c r="B309" s="3" t="s">
        <v>13</v>
      </c>
      <c r="C309" s="3">
        <v>223430</v>
      </c>
      <c r="D309" s="3">
        <v>4</v>
      </c>
      <c r="E309" s="3">
        <v>199</v>
      </c>
      <c r="F309" s="4">
        <v>1.58101E-113</v>
      </c>
      <c r="G309" s="3">
        <v>321.44499999999999</v>
      </c>
      <c r="H309" s="3" t="s">
        <v>2076</v>
      </c>
      <c r="I309" s="3" t="s">
        <v>2077</v>
      </c>
      <c r="J309" s="3" t="s">
        <v>16</v>
      </c>
      <c r="K309" s="3" t="s">
        <v>2078</v>
      </c>
      <c r="L309" s="3" t="s">
        <v>2079</v>
      </c>
    </row>
    <row r="310" spans="1:12" x14ac:dyDescent="0.3">
      <c r="A310" s="3" t="s">
        <v>12744</v>
      </c>
      <c r="B310" s="3" t="s">
        <v>25</v>
      </c>
      <c r="C310" s="3">
        <v>224428</v>
      </c>
      <c r="D310" s="3">
        <v>14</v>
      </c>
      <c r="E310" s="3">
        <v>375</v>
      </c>
      <c r="F310" s="4">
        <v>1.2913E-29</v>
      </c>
      <c r="G310" s="3">
        <v>126.081</v>
      </c>
      <c r="H310" s="3" t="s">
        <v>2012</v>
      </c>
      <c r="I310" s="3" t="s">
        <v>4186</v>
      </c>
      <c r="J310" s="3" t="s">
        <v>113</v>
      </c>
      <c r="K310" s="3" t="s">
        <v>16</v>
      </c>
      <c r="L310" s="3" t="s">
        <v>2013</v>
      </c>
    </row>
    <row r="311" spans="1:12" x14ac:dyDescent="0.3">
      <c r="A311" s="3" t="s">
        <v>12745</v>
      </c>
      <c r="B311" s="3" t="s">
        <v>25</v>
      </c>
      <c r="C311" s="3">
        <v>413100</v>
      </c>
      <c r="D311" s="3">
        <v>4</v>
      </c>
      <c r="E311" s="3">
        <v>69</v>
      </c>
      <c r="F311" s="4">
        <v>1.2617500000000001E-10</v>
      </c>
      <c r="G311" s="3">
        <v>53.273200000000003</v>
      </c>
      <c r="H311" s="3" t="s">
        <v>7187</v>
      </c>
      <c r="I311" s="3" t="s">
        <v>7631</v>
      </c>
      <c r="J311" s="3" t="s">
        <v>99</v>
      </c>
      <c r="K311" s="3" t="s">
        <v>16</v>
      </c>
      <c r="L311" s="3" t="s">
        <v>7188</v>
      </c>
    </row>
    <row r="312" spans="1:12" x14ac:dyDescent="0.3">
      <c r="A312" s="3" t="s">
        <v>12746</v>
      </c>
      <c r="B312" s="3" t="s">
        <v>25</v>
      </c>
      <c r="C312" s="3">
        <v>224588</v>
      </c>
      <c r="D312" s="3">
        <v>579</v>
      </c>
      <c r="E312" s="3">
        <v>1222</v>
      </c>
      <c r="F312" s="4">
        <v>4.0772000000000002E-81</v>
      </c>
      <c r="G312" s="3">
        <v>286.74400000000003</v>
      </c>
      <c r="H312" s="3" t="s">
        <v>1583</v>
      </c>
      <c r="I312" s="3" t="s">
        <v>7596</v>
      </c>
      <c r="J312" s="3" t="s">
        <v>99</v>
      </c>
      <c r="K312" s="3" t="s">
        <v>16</v>
      </c>
      <c r="L312" s="3" t="s">
        <v>1584</v>
      </c>
    </row>
    <row r="313" spans="1:12" x14ac:dyDescent="0.3">
      <c r="A313" s="3" t="s">
        <v>12747</v>
      </c>
      <c r="B313" s="3" t="s">
        <v>25</v>
      </c>
      <c r="C313" s="3">
        <v>413101</v>
      </c>
      <c r="D313" s="3">
        <v>51</v>
      </c>
      <c r="E313" s="3">
        <v>375</v>
      </c>
      <c r="F313" s="4">
        <v>9.7164300000000007E-75</v>
      </c>
      <c r="G313" s="3">
        <v>238.155</v>
      </c>
      <c r="H313" s="3" t="s">
        <v>12748</v>
      </c>
      <c r="I313" s="3" t="s">
        <v>12749</v>
      </c>
      <c r="J313" s="3" t="s">
        <v>16</v>
      </c>
      <c r="K313" s="3" t="s">
        <v>16</v>
      </c>
      <c r="L313" s="3" t="s">
        <v>12750</v>
      </c>
    </row>
    <row r="314" spans="1:12" x14ac:dyDescent="0.3">
      <c r="A314" s="3" t="s">
        <v>12751</v>
      </c>
      <c r="B314" s="3" t="s">
        <v>25</v>
      </c>
      <c r="C314" s="3">
        <v>421700</v>
      </c>
      <c r="D314" s="3">
        <v>3</v>
      </c>
      <c r="E314" s="3">
        <v>71</v>
      </c>
      <c r="F314" s="4">
        <v>2.6172900000000001E-5</v>
      </c>
      <c r="G314" s="3">
        <v>38.217799999999997</v>
      </c>
      <c r="H314" s="3" t="s">
        <v>12752</v>
      </c>
      <c r="I314" s="3" t="s">
        <v>12753</v>
      </c>
      <c r="J314" s="3" t="s">
        <v>16</v>
      </c>
      <c r="K314" s="3" t="s">
        <v>16</v>
      </c>
      <c r="L314" s="3" t="s">
        <v>12754</v>
      </c>
    </row>
    <row r="315" spans="1:12" x14ac:dyDescent="0.3">
      <c r="A315" s="3" t="s">
        <v>12755</v>
      </c>
      <c r="B315" s="3" t="s">
        <v>13</v>
      </c>
      <c r="C315" s="3">
        <v>227179</v>
      </c>
      <c r="D315" s="3">
        <v>1</v>
      </c>
      <c r="E315" s="3">
        <v>97</v>
      </c>
      <c r="F315" s="4">
        <v>1.23853E-23</v>
      </c>
      <c r="G315" s="3">
        <v>86.248900000000006</v>
      </c>
      <c r="H315" s="3" t="s">
        <v>12756</v>
      </c>
      <c r="I315" s="3" t="s">
        <v>12757</v>
      </c>
      <c r="J315" s="3" t="s">
        <v>16</v>
      </c>
      <c r="K315" s="3" t="s">
        <v>12758</v>
      </c>
      <c r="L315" s="3" t="s">
        <v>12759</v>
      </c>
    </row>
    <row r="316" spans="1:12" x14ac:dyDescent="0.3">
      <c r="A316" s="3" t="s">
        <v>12760</v>
      </c>
      <c r="B316" s="3" t="s">
        <v>13</v>
      </c>
      <c r="C316" s="3">
        <v>223839</v>
      </c>
      <c r="D316" s="3">
        <v>19</v>
      </c>
      <c r="E316" s="3">
        <v>702</v>
      </c>
      <c r="F316" s="4">
        <v>9.8469799999999998E-108</v>
      </c>
      <c r="G316" s="3">
        <v>339.38400000000001</v>
      </c>
      <c r="H316" s="3" t="s">
        <v>2071</v>
      </c>
      <c r="I316" s="3" t="s">
        <v>2072</v>
      </c>
      <c r="J316" s="3" t="s">
        <v>16</v>
      </c>
      <c r="K316" s="3" t="s">
        <v>2073</v>
      </c>
      <c r="L316" s="3" t="s">
        <v>2074</v>
      </c>
    </row>
    <row r="317" spans="1:12" x14ac:dyDescent="0.3">
      <c r="A317" s="3" t="s">
        <v>12761</v>
      </c>
      <c r="B317" s="3" t="s">
        <v>13</v>
      </c>
      <c r="C317" s="3">
        <v>223661</v>
      </c>
      <c r="D317" s="3">
        <v>1</v>
      </c>
      <c r="E317" s="3">
        <v>230</v>
      </c>
      <c r="F317" s="4">
        <v>1.18783E-140</v>
      </c>
      <c r="G317" s="3">
        <v>392.79399999999998</v>
      </c>
      <c r="H317" s="3" t="s">
        <v>2063</v>
      </c>
      <c r="I317" s="3" t="s">
        <v>2064</v>
      </c>
      <c r="J317" s="3" t="s">
        <v>16</v>
      </c>
      <c r="K317" s="3" t="s">
        <v>427</v>
      </c>
      <c r="L317" s="3" t="s">
        <v>2065</v>
      </c>
    </row>
    <row r="318" spans="1:12" x14ac:dyDescent="0.3">
      <c r="A318" s="3" t="s">
        <v>12762</v>
      </c>
      <c r="B318" s="3" t="s">
        <v>13</v>
      </c>
      <c r="C318" s="3">
        <v>223656</v>
      </c>
      <c r="D318" s="3">
        <v>1</v>
      </c>
      <c r="E318" s="3">
        <v>233</v>
      </c>
      <c r="F318" s="4">
        <v>2.8676899999999999E-32</v>
      </c>
      <c r="G318" s="3">
        <v>120.846</v>
      </c>
      <c r="H318" s="3" t="s">
        <v>473</v>
      </c>
      <c r="I318" s="3" t="s">
        <v>474</v>
      </c>
      <c r="J318" s="3" t="s">
        <v>113</v>
      </c>
      <c r="K318" s="3" t="s">
        <v>475</v>
      </c>
      <c r="L318" s="3" t="s">
        <v>476</v>
      </c>
    </row>
    <row r="319" spans="1:12" x14ac:dyDescent="0.3">
      <c r="A319" s="3" t="s">
        <v>12763</v>
      </c>
      <c r="B319" s="3" t="s">
        <v>13</v>
      </c>
      <c r="C319" s="3">
        <v>225197</v>
      </c>
      <c r="D319" s="3">
        <v>1</v>
      </c>
      <c r="E319" s="3">
        <v>116</v>
      </c>
      <c r="F319" s="4">
        <v>3.14987E-31</v>
      </c>
      <c r="G319" s="3">
        <v>107.425</v>
      </c>
      <c r="H319" s="3" t="s">
        <v>9938</v>
      </c>
      <c r="I319" s="3" t="s">
        <v>9939</v>
      </c>
      <c r="J319" s="3" t="s">
        <v>16</v>
      </c>
      <c r="K319" s="3" t="s">
        <v>9940</v>
      </c>
      <c r="L319" s="3" t="s">
        <v>9941</v>
      </c>
    </row>
    <row r="320" spans="1:12" x14ac:dyDescent="0.3">
      <c r="A320" s="3" t="s">
        <v>12764</v>
      </c>
      <c r="B320" s="3" t="s">
        <v>13</v>
      </c>
      <c r="C320" s="3">
        <v>224393</v>
      </c>
      <c r="D320" s="3">
        <v>1</v>
      </c>
      <c r="E320" s="3">
        <v>69</v>
      </c>
      <c r="F320" s="4">
        <v>9.7490299999999994E-20</v>
      </c>
      <c r="G320" s="3">
        <v>75.331999999999994</v>
      </c>
      <c r="H320" s="3" t="s">
        <v>1245</v>
      </c>
      <c r="I320" s="3" t="s">
        <v>1246</v>
      </c>
      <c r="J320" s="3" t="s">
        <v>16</v>
      </c>
      <c r="K320" s="3" t="s">
        <v>59</v>
      </c>
      <c r="L320" s="3" t="s">
        <v>1247</v>
      </c>
    </row>
    <row r="321" spans="1:12" x14ac:dyDescent="0.3">
      <c r="A321" s="3" t="s">
        <v>12765</v>
      </c>
      <c r="B321" s="3" t="s">
        <v>25</v>
      </c>
      <c r="C321" s="3">
        <v>412373</v>
      </c>
      <c r="D321" s="3">
        <v>25</v>
      </c>
      <c r="E321" s="3">
        <v>198</v>
      </c>
      <c r="F321" s="4">
        <v>5.7745799999999999E-52</v>
      </c>
      <c r="G321" s="3">
        <v>166.202</v>
      </c>
      <c r="H321" s="3" t="s">
        <v>90</v>
      </c>
      <c r="I321" s="3" t="s">
        <v>12527</v>
      </c>
      <c r="J321" s="3" t="s">
        <v>99</v>
      </c>
      <c r="K321" s="3" t="s">
        <v>16</v>
      </c>
      <c r="L321" s="3" t="s">
        <v>12528</v>
      </c>
    </row>
    <row r="322" spans="1:12" x14ac:dyDescent="0.3">
      <c r="A322" s="3" t="s">
        <v>12766</v>
      </c>
      <c r="B322" s="3" t="s">
        <v>13</v>
      </c>
      <c r="C322" s="3">
        <v>224058</v>
      </c>
      <c r="D322" s="3">
        <v>1</v>
      </c>
      <c r="E322" s="3">
        <v>337</v>
      </c>
      <c r="F322" s="4">
        <v>4.9276200000000002E-163</v>
      </c>
      <c r="G322" s="3">
        <v>458.637</v>
      </c>
      <c r="H322" s="3" t="s">
        <v>995</v>
      </c>
      <c r="I322" s="3" t="s">
        <v>996</v>
      </c>
      <c r="J322" s="3" t="s">
        <v>16</v>
      </c>
      <c r="K322" s="3" t="s">
        <v>997</v>
      </c>
      <c r="L322" s="3" t="s">
        <v>998</v>
      </c>
    </row>
    <row r="323" spans="1:12" x14ac:dyDescent="0.3">
      <c r="A323" s="3" t="s">
        <v>12767</v>
      </c>
      <c r="B323" s="3" t="s">
        <v>25</v>
      </c>
      <c r="C323" s="3">
        <v>419667</v>
      </c>
      <c r="D323" s="3">
        <v>1</v>
      </c>
      <c r="E323" s="3">
        <v>276</v>
      </c>
      <c r="F323" s="4">
        <v>7.5783899999999999E-79</v>
      </c>
      <c r="G323" s="3">
        <v>239.447</v>
      </c>
      <c r="H323" s="3" t="s">
        <v>148</v>
      </c>
      <c r="I323" s="3" t="s">
        <v>990</v>
      </c>
      <c r="J323" s="3" t="s">
        <v>16</v>
      </c>
      <c r="K323" s="3" t="s">
        <v>16</v>
      </c>
      <c r="L323" s="3" t="s">
        <v>991</v>
      </c>
    </row>
    <row r="324" spans="1:12" x14ac:dyDescent="0.3">
      <c r="A324" s="3" t="s">
        <v>12768</v>
      </c>
      <c r="B324" s="3" t="s">
        <v>25</v>
      </c>
      <c r="C324" s="3">
        <v>419667</v>
      </c>
      <c r="D324" s="3">
        <v>6</v>
      </c>
      <c r="E324" s="3">
        <v>281</v>
      </c>
      <c r="F324" s="4">
        <v>6.8766400000000004E-84</v>
      </c>
      <c r="G324" s="3">
        <v>252.54300000000001</v>
      </c>
      <c r="H324" s="3" t="s">
        <v>148</v>
      </c>
      <c r="I324" s="3" t="s">
        <v>990</v>
      </c>
      <c r="J324" s="3" t="s">
        <v>16</v>
      </c>
      <c r="K324" s="3" t="s">
        <v>16</v>
      </c>
      <c r="L324" s="3" t="s">
        <v>991</v>
      </c>
    </row>
    <row r="325" spans="1:12" x14ac:dyDescent="0.3">
      <c r="A325" s="3" t="s">
        <v>12769</v>
      </c>
      <c r="B325" s="3" t="s">
        <v>25</v>
      </c>
      <c r="C325" s="3">
        <v>223117</v>
      </c>
      <c r="D325" s="3">
        <v>2</v>
      </c>
      <c r="E325" s="3">
        <v>277</v>
      </c>
      <c r="F325" s="4">
        <v>2.8556299999999999E-58</v>
      </c>
      <c r="G325" s="3">
        <v>188.14599999999999</v>
      </c>
      <c r="H325" s="3" t="s">
        <v>986</v>
      </c>
      <c r="I325" s="3" t="s">
        <v>987</v>
      </c>
      <c r="J325" s="3" t="s">
        <v>16</v>
      </c>
      <c r="K325" s="3" t="s">
        <v>16</v>
      </c>
      <c r="L325" s="3" t="s">
        <v>988</v>
      </c>
    </row>
    <row r="326" spans="1:12" x14ac:dyDescent="0.3">
      <c r="A326" s="3" t="s">
        <v>12770</v>
      </c>
      <c r="B326" s="3" t="s">
        <v>25</v>
      </c>
      <c r="C326" s="3">
        <v>419687</v>
      </c>
      <c r="D326" s="3">
        <v>19</v>
      </c>
      <c r="E326" s="3">
        <v>165</v>
      </c>
      <c r="F326" s="4">
        <v>3.3030400000000003E-39</v>
      </c>
      <c r="G326" s="3">
        <v>131.38900000000001</v>
      </c>
      <c r="H326" s="3" t="s">
        <v>982</v>
      </c>
      <c r="I326" s="3" t="s">
        <v>983</v>
      </c>
      <c r="J326" s="3" t="s">
        <v>16</v>
      </c>
      <c r="K326" s="3" t="s">
        <v>16</v>
      </c>
      <c r="L326" s="3" t="s">
        <v>984</v>
      </c>
    </row>
    <row r="327" spans="1:12" x14ac:dyDescent="0.3">
      <c r="A327" s="3" t="s">
        <v>12771</v>
      </c>
      <c r="B327" s="3" t="s">
        <v>13</v>
      </c>
      <c r="C327" s="3">
        <v>224946</v>
      </c>
      <c r="D327" s="3">
        <v>1</v>
      </c>
      <c r="E327" s="3">
        <v>279</v>
      </c>
      <c r="F327" s="4">
        <v>6.0956899999999998E-60</v>
      </c>
      <c r="G327" s="3">
        <v>191.34899999999999</v>
      </c>
      <c r="H327" s="3" t="s">
        <v>978</v>
      </c>
      <c r="I327" s="3" t="s">
        <v>978</v>
      </c>
      <c r="J327" s="3" t="s">
        <v>16</v>
      </c>
      <c r="K327" s="3" t="s">
        <v>979</v>
      </c>
      <c r="L327" s="3" t="s">
        <v>980</v>
      </c>
    </row>
    <row r="328" spans="1:12" x14ac:dyDescent="0.3">
      <c r="A328" s="3" t="s">
        <v>12772</v>
      </c>
      <c r="B328" s="3" t="s">
        <v>25</v>
      </c>
      <c r="C328" s="3">
        <v>412118</v>
      </c>
      <c r="D328" s="3">
        <v>1</v>
      </c>
      <c r="E328" s="3">
        <v>75</v>
      </c>
      <c r="F328" s="4">
        <v>2.7162800000000001E-24</v>
      </c>
      <c r="G328" s="3">
        <v>88.456999999999994</v>
      </c>
      <c r="H328" s="3" t="s">
        <v>975</v>
      </c>
      <c r="I328" s="3" t="s">
        <v>12773</v>
      </c>
      <c r="J328" s="3" t="s">
        <v>99</v>
      </c>
      <c r="K328" s="3" t="s">
        <v>16</v>
      </c>
      <c r="L328" s="3" t="s">
        <v>12774</v>
      </c>
    </row>
    <row r="329" spans="1:12" x14ac:dyDescent="0.3">
      <c r="A329" s="3" t="s">
        <v>12775</v>
      </c>
      <c r="B329" s="3" t="s">
        <v>13</v>
      </c>
      <c r="C329" s="3">
        <v>224187</v>
      </c>
      <c r="D329" s="3">
        <v>22</v>
      </c>
      <c r="E329" s="3">
        <v>185</v>
      </c>
      <c r="F329" s="4">
        <v>1.10826E-32</v>
      </c>
      <c r="G329" s="3">
        <v>115.41800000000001</v>
      </c>
      <c r="H329" s="3" t="s">
        <v>8467</v>
      </c>
      <c r="I329" s="3" t="s">
        <v>8468</v>
      </c>
      <c r="J329" s="3" t="s">
        <v>16</v>
      </c>
      <c r="K329" s="3" t="s">
        <v>982</v>
      </c>
      <c r="L329" s="3" t="s">
        <v>8469</v>
      </c>
    </row>
    <row r="330" spans="1:12" x14ac:dyDescent="0.3">
      <c r="A330" s="3" t="s">
        <v>12776</v>
      </c>
      <c r="B330" s="3" t="s">
        <v>13</v>
      </c>
      <c r="C330" s="3">
        <v>226852</v>
      </c>
      <c r="D330" s="3">
        <v>20</v>
      </c>
      <c r="E330" s="3">
        <v>87</v>
      </c>
      <c r="F330" s="4">
        <v>5.1371800000000001E-32</v>
      </c>
      <c r="G330" s="3">
        <v>106.10899999999999</v>
      </c>
      <c r="H330" s="3" t="s">
        <v>960</v>
      </c>
      <c r="I330" s="3" t="s">
        <v>960</v>
      </c>
      <c r="J330" s="3" t="s">
        <v>16</v>
      </c>
      <c r="K330" s="3" t="s">
        <v>961</v>
      </c>
      <c r="L330" s="3" t="s">
        <v>962</v>
      </c>
    </row>
    <row r="331" spans="1:12" x14ac:dyDescent="0.3">
      <c r="A331" s="3" t="s">
        <v>12777</v>
      </c>
      <c r="B331" s="3" t="s">
        <v>25</v>
      </c>
      <c r="C331" s="3">
        <v>424112</v>
      </c>
      <c r="D331" s="3">
        <v>174</v>
      </c>
      <c r="E331" s="3">
        <v>376</v>
      </c>
      <c r="F331" s="4">
        <v>1.6048300000000001E-69</v>
      </c>
      <c r="G331" s="3">
        <v>216.542</v>
      </c>
      <c r="H331" s="3" t="s">
        <v>954</v>
      </c>
      <c r="I331" s="3" t="s">
        <v>955</v>
      </c>
      <c r="J331" s="3" t="s">
        <v>16</v>
      </c>
      <c r="K331" s="3" t="s">
        <v>16</v>
      </c>
      <c r="L331" s="3" t="s">
        <v>956</v>
      </c>
    </row>
    <row r="332" spans="1:12" x14ac:dyDescent="0.3">
      <c r="A332" s="3" t="s">
        <v>12777</v>
      </c>
      <c r="B332" s="3" t="s">
        <v>25</v>
      </c>
      <c r="C332" s="3">
        <v>412112</v>
      </c>
      <c r="D332" s="3">
        <v>12</v>
      </c>
      <c r="E332" s="3">
        <v>168</v>
      </c>
      <c r="F332" s="4">
        <v>5.3792399999999998E-19</v>
      </c>
      <c r="G332" s="3">
        <v>83.542900000000003</v>
      </c>
      <c r="H332" s="3" t="s">
        <v>274</v>
      </c>
      <c r="I332" s="3" t="s">
        <v>957</v>
      </c>
      <c r="J332" s="3" t="s">
        <v>16</v>
      </c>
      <c r="K332" s="3" t="s">
        <v>16</v>
      </c>
      <c r="L332" s="3" t="s">
        <v>958</v>
      </c>
    </row>
    <row r="333" spans="1:12" x14ac:dyDescent="0.3">
      <c r="A333" s="3" t="s">
        <v>12778</v>
      </c>
      <c r="B333" s="3" t="s">
        <v>13</v>
      </c>
      <c r="C333" s="3">
        <v>223659</v>
      </c>
      <c r="D333" s="3">
        <v>25</v>
      </c>
      <c r="E333" s="3">
        <v>225</v>
      </c>
      <c r="F333" s="4">
        <v>1.3388E-39</v>
      </c>
      <c r="G333" s="3">
        <v>135.48699999999999</v>
      </c>
      <c r="H333" s="3" t="s">
        <v>9948</v>
      </c>
      <c r="I333" s="3" t="s">
        <v>9949</v>
      </c>
      <c r="J333" s="3" t="s">
        <v>16</v>
      </c>
      <c r="K333" s="3" t="s">
        <v>9950</v>
      </c>
      <c r="L333" s="3" t="s">
        <v>9951</v>
      </c>
    </row>
    <row r="334" spans="1:12" x14ac:dyDescent="0.3">
      <c r="A334" s="3" t="s">
        <v>12779</v>
      </c>
      <c r="B334" s="3" t="s">
        <v>13</v>
      </c>
      <c r="C334" s="3">
        <v>223896</v>
      </c>
      <c r="D334" s="3">
        <v>13</v>
      </c>
      <c r="E334" s="3">
        <v>365</v>
      </c>
      <c r="F334" s="4">
        <v>2.2720899999999999E-159</v>
      </c>
      <c r="G334" s="3">
        <v>453.29500000000002</v>
      </c>
      <c r="H334" s="3" t="s">
        <v>4818</v>
      </c>
      <c r="I334" s="3" t="s">
        <v>4819</v>
      </c>
      <c r="J334" s="3" t="s">
        <v>16</v>
      </c>
      <c r="K334" s="3" t="s">
        <v>4820</v>
      </c>
      <c r="L334" s="3" t="s">
        <v>4821</v>
      </c>
    </row>
    <row r="335" spans="1:12" x14ac:dyDescent="0.3">
      <c r="A335" s="3" t="s">
        <v>12780</v>
      </c>
      <c r="B335" s="3" t="s">
        <v>13</v>
      </c>
      <c r="C335" s="3">
        <v>223553</v>
      </c>
      <c r="D335" s="3">
        <v>1</v>
      </c>
      <c r="E335" s="3">
        <v>321</v>
      </c>
      <c r="F335" s="4">
        <v>6.7898299999999999E-10</v>
      </c>
      <c r="G335" s="3">
        <v>60.474299999999999</v>
      </c>
      <c r="H335" s="3" t="s">
        <v>11956</v>
      </c>
      <c r="I335" s="3" t="s">
        <v>11957</v>
      </c>
      <c r="J335" s="3" t="s">
        <v>16</v>
      </c>
      <c r="K335" s="3" t="s">
        <v>306</v>
      </c>
      <c r="L335" s="3" t="s">
        <v>11958</v>
      </c>
    </row>
    <row r="336" spans="1:12" x14ac:dyDescent="0.3">
      <c r="A336" s="3" t="s">
        <v>12781</v>
      </c>
      <c r="B336" s="3" t="s">
        <v>13</v>
      </c>
      <c r="C336" s="3">
        <v>224759</v>
      </c>
      <c r="D336" s="3">
        <v>9</v>
      </c>
      <c r="E336" s="3">
        <v>132</v>
      </c>
      <c r="F336" s="4">
        <v>3.4900699999999999E-12</v>
      </c>
      <c r="G336" s="3">
        <v>59.5319</v>
      </c>
      <c r="H336" s="3" t="s">
        <v>2211</v>
      </c>
      <c r="I336" s="3" t="s">
        <v>2212</v>
      </c>
      <c r="J336" s="3" t="s">
        <v>16</v>
      </c>
      <c r="K336" s="3" t="s">
        <v>193</v>
      </c>
      <c r="L336" s="3" t="s">
        <v>2213</v>
      </c>
    </row>
    <row r="337" spans="1:12" x14ac:dyDescent="0.3">
      <c r="A337" s="3" t="s">
        <v>12782</v>
      </c>
      <c r="B337" s="3" t="s">
        <v>13</v>
      </c>
      <c r="C337" s="3">
        <v>223896</v>
      </c>
      <c r="D337" s="3">
        <v>1</v>
      </c>
      <c r="E337" s="3">
        <v>307</v>
      </c>
      <c r="F337" s="4">
        <v>1.7013599999999999E-84</v>
      </c>
      <c r="G337" s="3">
        <v>257.99799999999999</v>
      </c>
      <c r="H337" s="3" t="s">
        <v>4818</v>
      </c>
      <c r="I337" s="3" t="s">
        <v>4819</v>
      </c>
      <c r="J337" s="3" t="s">
        <v>16</v>
      </c>
      <c r="K337" s="3" t="s">
        <v>4820</v>
      </c>
      <c r="L337" s="3" t="s">
        <v>4821</v>
      </c>
    </row>
    <row r="338" spans="1:12" x14ac:dyDescent="0.3">
      <c r="A338" s="3" t="s">
        <v>12783</v>
      </c>
      <c r="B338" s="3" t="s">
        <v>13</v>
      </c>
      <c r="C338" s="3">
        <v>223227</v>
      </c>
      <c r="D338" s="3">
        <v>20</v>
      </c>
      <c r="E338" s="3">
        <v>270</v>
      </c>
      <c r="F338" s="4">
        <v>4.6663999999999999E-116</v>
      </c>
      <c r="G338" s="3">
        <v>333.053</v>
      </c>
      <c r="H338" s="3" t="s">
        <v>4824</v>
      </c>
      <c r="I338" s="3" t="s">
        <v>4825</v>
      </c>
      <c r="J338" s="3" t="s">
        <v>16</v>
      </c>
      <c r="K338" s="3" t="s">
        <v>825</v>
      </c>
      <c r="L338" s="3" t="s">
        <v>4826</v>
      </c>
    </row>
    <row r="339" spans="1:12" x14ac:dyDescent="0.3">
      <c r="A339" s="3" t="s">
        <v>12784</v>
      </c>
      <c r="B339" s="3" t="s">
        <v>25</v>
      </c>
      <c r="C339" s="3">
        <v>412319</v>
      </c>
      <c r="D339" s="3">
        <v>2</v>
      </c>
      <c r="E339" s="3">
        <v>312</v>
      </c>
      <c r="F339" s="4">
        <v>3.2400200000000003E-63</v>
      </c>
      <c r="G339" s="3">
        <v>202.102</v>
      </c>
      <c r="H339" s="3" t="s">
        <v>10357</v>
      </c>
      <c r="I339" s="3" t="s">
        <v>12785</v>
      </c>
      <c r="J339" s="3" t="s">
        <v>16</v>
      </c>
      <c r="K339" s="3" t="s">
        <v>16</v>
      </c>
      <c r="L339" s="3" t="s">
        <v>12786</v>
      </c>
    </row>
    <row r="340" spans="1:12" x14ac:dyDescent="0.3">
      <c r="A340" s="3" t="s">
        <v>12787</v>
      </c>
      <c r="B340" s="3" t="s">
        <v>13</v>
      </c>
      <c r="C340" s="3">
        <v>223324</v>
      </c>
      <c r="D340" s="3">
        <v>3</v>
      </c>
      <c r="E340" s="3">
        <v>375</v>
      </c>
      <c r="F340" s="4">
        <v>2.2873299999999999E-91</v>
      </c>
      <c r="G340" s="3">
        <v>282.33100000000002</v>
      </c>
      <c r="H340" s="3" t="s">
        <v>9263</v>
      </c>
      <c r="I340" s="3" t="s">
        <v>9264</v>
      </c>
      <c r="J340" s="3" t="s">
        <v>16</v>
      </c>
      <c r="K340" s="3" t="s">
        <v>9265</v>
      </c>
      <c r="L340" s="3" t="s">
        <v>9266</v>
      </c>
    </row>
    <row r="341" spans="1:12" x14ac:dyDescent="0.3">
      <c r="A341" s="3" t="s">
        <v>12788</v>
      </c>
      <c r="B341" s="3" t="s">
        <v>13</v>
      </c>
      <c r="C341" s="3">
        <v>227014</v>
      </c>
      <c r="D341" s="3">
        <v>1</v>
      </c>
      <c r="E341" s="3">
        <v>142</v>
      </c>
      <c r="F341" s="4">
        <v>4.23486E-58</v>
      </c>
      <c r="G341" s="3">
        <v>177.096</v>
      </c>
      <c r="H341" s="3" t="s">
        <v>9268</v>
      </c>
      <c r="I341" s="3" t="s">
        <v>9269</v>
      </c>
      <c r="J341" s="3" t="s">
        <v>16</v>
      </c>
      <c r="K341" s="3" t="s">
        <v>4138</v>
      </c>
      <c r="L341" s="3" t="s">
        <v>9270</v>
      </c>
    </row>
    <row r="342" spans="1:12" x14ac:dyDescent="0.3">
      <c r="A342" s="3" t="s">
        <v>12789</v>
      </c>
      <c r="B342" s="3" t="s">
        <v>25</v>
      </c>
      <c r="C342" s="3">
        <v>226234</v>
      </c>
      <c r="D342" s="3">
        <v>1</v>
      </c>
      <c r="E342" s="3">
        <v>477</v>
      </c>
      <c r="F342" s="4">
        <v>2.68209E-27</v>
      </c>
      <c r="G342" s="3">
        <v>115.997</v>
      </c>
      <c r="H342" s="3" t="s">
        <v>2957</v>
      </c>
      <c r="I342" s="3" t="s">
        <v>2958</v>
      </c>
      <c r="J342" s="3" t="s">
        <v>16</v>
      </c>
      <c r="K342" s="3" t="s">
        <v>16</v>
      </c>
      <c r="L342" s="3" t="s">
        <v>2959</v>
      </c>
    </row>
    <row r="343" spans="1:12" x14ac:dyDescent="0.3">
      <c r="A343" s="3" t="s">
        <v>12789</v>
      </c>
      <c r="B343" s="3" t="s">
        <v>25</v>
      </c>
      <c r="C343" s="3">
        <v>412193</v>
      </c>
      <c r="D343" s="3">
        <v>538</v>
      </c>
      <c r="E343" s="3">
        <v>645</v>
      </c>
      <c r="F343" s="3">
        <v>8.15071E-4</v>
      </c>
      <c r="G343" s="3">
        <v>40.386200000000002</v>
      </c>
      <c r="H343" s="3" t="s">
        <v>4138</v>
      </c>
      <c r="I343" s="3" t="s">
        <v>8628</v>
      </c>
      <c r="J343" s="3" t="s">
        <v>99</v>
      </c>
      <c r="K343" s="3" t="s">
        <v>16</v>
      </c>
      <c r="L343" s="3" t="s">
        <v>6633</v>
      </c>
    </row>
    <row r="344" spans="1:12" x14ac:dyDescent="0.3">
      <c r="A344" s="3" t="s">
        <v>12790</v>
      </c>
      <c r="B344" s="3" t="s">
        <v>13</v>
      </c>
      <c r="C344" s="3">
        <v>225123</v>
      </c>
      <c r="D344" s="3">
        <v>9</v>
      </c>
      <c r="E344" s="3">
        <v>509</v>
      </c>
      <c r="F344" s="3">
        <v>0</v>
      </c>
      <c r="G344" s="3">
        <v>612.41</v>
      </c>
      <c r="H344" s="3" t="s">
        <v>9273</v>
      </c>
      <c r="I344" s="3" t="s">
        <v>9274</v>
      </c>
      <c r="J344" s="3" t="s">
        <v>16</v>
      </c>
      <c r="K344" s="3" t="s">
        <v>9275</v>
      </c>
      <c r="L344" s="3" t="s">
        <v>9276</v>
      </c>
    </row>
    <row r="345" spans="1:12" x14ac:dyDescent="0.3">
      <c r="A345" s="3" t="s">
        <v>12791</v>
      </c>
      <c r="B345" s="3" t="s">
        <v>25</v>
      </c>
      <c r="C345" s="3">
        <v>421960</v>
      </c>
      <c r="D345" s="3">
        <v>18</v>
      </c>
      <c r="E345" s="3">
        <v>226</v>
      </c>
      <c r="F345" s="4">
        <v>6.1056199999999998E-90</v>
      </c>
      <c r="G345" s="3">
        <v>264.55500000000001</v>
      </c>
      <c r="H345" s="3" t="s">
        <v>4870</v>
      </c>
      <c r="I345" s="3" t="s">
        <v>4871</v>
      </c>
      <c r="J345" s="3" t="s">
        <v>16</v>
      </c>
      <c r="K345" s="3" t="s">
        <v>16</v>
      </c>
      <c r="L345" s="3" t="s">
        <v>4872</v>
      </c>
    </row>
    <row r="346" spans="1:12" x14ac:dyDescent="0.3">
      <c r="A346" s="3" t="s">
        <v>12792</v>
      </c>
      <c r="B346" s="3" t="s">
        <v>13</v>
      </c>
      <c r="C346" s="3">
        <v>223770</v>
      </c>
      <c r="D346" s="3">
        <v>1</v>
      </c>
      <c r="E346" s="3">
        <v>147</v>
      </c>
      <c r="F346" s="4">
        <v>1.2241600000000001E-50</v>
      </c>
      <c r="G346" s="3">
        <v>158.566</v>
      </c>
      <c r="H346" s="3" t="s">
        <v>12793</v>
      </c>
      <c r="I346" s="3" t="s">
        <v>12794</v>
      </c>
      <c r="J346" s="3" t="s">
        <v>16</v>
      </c>
      <c r="K346" s="3" t="s">
        <v>12795</v>
      </c>
      <c r="L346" s="3" t="s">
        <v>12796</v>
      </c>
    </row>
    <row r="347" spans="1:12" x14ac:dyDescent="0.3">
      <c r="A347" s="3" t="s">
        <v>12797</v>
      </c>
      <c r="B347" s="3" t="s">
        <v>25</v>
      </c>
      <c r="C347" s="3">
        <v>412109</v>
      </c>
      <c r="D347" s="3">
        <v>23</v>
      </c>
      <c r="E347" s="3">
        <v>208</v>
      </c>
      <c r="F347" s="4">
        <v>3.1124700000000001E-34</v>
      </c>
      <c r="G347" s="3">
        <v>122.15600000000001</v>
      </c>
      <c r="H347" s="3" t="s">
        <v>1951</v>
      </c>
      <c r="I347" s="3" t="s">
        <v>1952</v>
      </c>
      <c r="J347" s="3" t="s">
        <v>99</v>
      </c>
      <c r="K347" s="3" t="s">
        <v>16</v>
      </c>
      <c r="L347" s="3" t="s">
        <v>1953</v>
      </c>
    </row>
    <row r="348" spans="1:12" x14ac:dyDescent="0.3">
      <c r="A348" s="3" t="s">
        <v>12798</v>
      </c>
      <c r="B348" s="3" t="s">
        <v>25</v>
      </c>
      <c r="C348" s="3">
        <v>416312</v>
      </c>
      <c r="D348" s="3">
        <v>1</v>
      </c>
      <c r="E348" s="3">
        <v>315</v>
      </c>
      <c r="F348" s="4">
        <v>2.8287400000000001E-43</v>
      </c>
      <c r="G348" s="3">
        <v>152.523</v>
      </c>
      <c r="H348" s="3" t="s">
        <v>4632</v>
      </c>
      <c r="I348" s="3" t="s">
        <v>4633</v>
      </c>
      <c r="J348" s="3" t="s">
        <v>16</v>
      </c>
      <c r="K348" s="3" t="s">
        <v>16</v>
      </c>
      <c r="L348" s="3" t="s">
        <v>4634</v>
      </c>
    </row>
    <row r="349" spans="1:12" x14ac:dyDescent="0.3">
      <c r="A349" s="3" t="s">
        <v>12799</v>
      </c>
      <c r="B349" s="3" t="s">
        <v>13</v>
      </c>
      <c r="C349" s="3">
        <v>224054</v>
      </c>
      <c r="D349" s="3">
        <v>1</v>
      </c>
      <c r="E349" s="3">
        <v>225</v>
      </c>
      <c r="F349" s="4">
        <v>1.4169200000000001E-84</v>
      </c>
      <c r="G349" s="3">
        <v>253.76900000000001</v>
      </c>
      <c r="H349" s="3" t="s">
        <v>1590</v>
      </c>
      <c r="I349" s="3" t="s">
        <v>1591</v>
      </c>
      <c r="J349" s="3" t="s">
        <v>113</v>
      </c>
      <c r="K349" s="3" t="s">
        <v>1592</v>
      </c>
      <c r="L349" s="3" t="s">
        <v>1593</v>
      </c>
    </row>
    <row r="350" spans="1:12" x14ac:dyDescent="0.3">
      <c r="A350" s="3" t="s">
        <v>12800</v>
      </c>
      <c r="B350" s="3" t="s">
        <v>13</v>
      </c>
      <c r="C350" s="3">
        <v>223528</v>
      </c>
      <c r="D350" s="3">
        <v>4</v>
      </c>
      <c r="E350" s="3">
        <v>213</v>
      </c>
      <c r="F350" s="4">
        <v>8.6217999999999996E-11</v>
      </c>
      <c r="G350" s="3">
        <v>61.496600000000001</v>
      </c>
      <c r="H350" s="3" t="s">
        <v>1136</v>
      </c>
      <c r="I350" s="3" t="s">
        <v>1137</v>
      </c>
      <c r="J350" s="3" t="s">
        <v>113</v>
      </c>
      <c r="K350" s="3" t="s">
        <v>1138</v>
      </c>
      <c r="L350" s="3" t="s">
        <v>1139</v>
      </c>
    </row>
    <row r="351" spans="1:12" x14ac:dyDescent="0.3">
      <c r="A351" s="3" t="s">
        <v>12801</v>
      </c>
      <c r="B351" s="3" t="s">
        <v>13</v>
      </c>
      <c r="C351" s="3">
        <v>223611</v>
      </c>
      <c r="D351" s="3">
        <v>2</v>
      </c>
      <c r="E351" s="3">
        <v>112</v>
      </c>
      <c r="F351" s="4">
        <v>8.6028399999999999E-48</v>
      </c>
      <c r="G351" s="3">
        <v>150.21600000000001</v>
      </c>
      <c r="H351" s="3" t="s">
        <v>2835</v>
      </c>
      <c r="I351" s="3" t="s">
        <v>2836</v>
      </c>
      <c r="J351" s="3" t="s">
        <v>113</v>
      </c>
      <c r="K351" s="3" t="s">
        <v>2837</v>
      </c>
      <c r="L351" s="3" t="s">
        <v>2838</v>
      </c>
    </row>
    <row r="352" spans="1:12" x14ac:dyDescent="0.3">
      <c r="A352" s="3" t="s">
        <v>12802</v>
      </c>
      <c r="B352" s="3" t="s">
        <v>25</v>
      </c>
      <c r="C352" s="3">
        <v>418433</v>
      </c>
      <c r="D352" s="3">
        <v>1</v>
      </c>
      <c r="E352" s="3">
        <v>161</v>
      </c>
      <c r="F352" s="3">
        <v>2.9592699999999997E-4</v>
      </c>
      <c r="G352" s="3">
        <v>38.986800000000002</v>
      </c>
      <c r="H352" s="3" t="s">
        <v>1597</v>
      </c>
      <c r="I352" s="3" t="s">
        <v>2215</v>
      </c>
      <c r="J352" s="3" t="s">
        <v>16</v>
      </c>
      <c r="K352" s="3" t="s">
        <v>16</v>
      </c>
      <c r="L352" s="3" t="s">
        <v>2216</v>
      </c>
    </row>
    <row r="353" spans="1:12" x14ac:dyDescent="0.3">
      <c r="A353" s="3" t="s">
        <v>12803</v>
      </c>
      <c r="B353" s="3" t="s">
        <v>13</v>
      </c>
      <c r="C353" s="3">
        <v>224314</v>
      </c>
      <c r="D353" s="3">
        <v>1</v>
      </c>
      <c r="E353" s="3">
        <v>79</v>
      </c>
      <c r="F353" s="4">
        <v>7.6890999999999998E-10</v>
      </c>
      <c r="G353" s="3">
        <v>52.345300000000002</v>
      </c>
      <c r="H353" s="3" t="s">
        <v>63</v>
      </c>
      <c r="I353" s="3" t="s">
        <v>64</v>
      </c>
      <c r="J353" s="3" t="s">
        <v>113</v>
      </c>
      <c r="K353" s="3" t="s">
        <v>65</v>
      </c>
      <c r="L353" s="3" t="s">
        <v>66</v>
      </c>
    </row>
    <row r="354" spans="1:12" x14ac:dyDescent="0.3">
      <c r="A354" s="3" t="s">
        <v>12804</v>
      </c>
      <c r="B354" s="3" t="s">
        <v>25</v>
      </c>
      <c r="C354" s="3">
        <v>412776</v>
      </c>
      <c r="D354" s="3">
        <v>2</v>
      </c>
      <c r="E354" s="3">
        <v>34</v>
      </c>
      <c r="F354" s="4">
        <v>9.0339099999999997E-5</v>
      </c>
      <c r="G354" s="3">
        <v>37.318100000000001</v>
      </c>
      <c r="H354" s="3" t="s">
        <v>12805</v>
      </c>
      <c r="I354" s="3" t="s">
        <v>12806</v>
      </c>
      <c r="J354" s="3" t="s">
        <v>74</v>
      </c>
      <c r="K354" s="3" t="s">
        <v>16</v>
      </c>
      <c r="L354" s="3" t="s">
        <v>12807</v>
      </c>
    </row>
    <row r="355" spans="1:12" x14ac:dyDescent="0.3">
      <c r="A355" s="3" t="s">
        <v>12808</v>
      </c>
      <c r="B355" s="3" t="s">
        <v>25</v>
      </c>
      <c r="C355" s="3">
        <v>224588</v>
      </c>
      <c r="D355" s="3">
        <v>190</v>
      </c>
      <c r="E355" s="3">
        <v>395</v>
      </c>
      <c r="F355" s="4">
        <v>3.9136199999999997E-21</v>
      </c>
      <c r="G355" s="3">
        <v>97.225800000000007</v>
      </c>
      <c r="H355" s="3" t="s">
        <v>1583</v>
      </c>
      <c r="I355" s="3" t="s">
        <v>7596</v>
      </c>
      <c r="J355" s="3" t="s">
        <v>99</v>
      </c>
      <c r="K355" s="3" t="s">
        <v>16</v>
      </c>
      <c r="L355" s="3" t="s">
        <v>1584</v>
      </c>
    </row>
    <row r="356" spans="1:12" x14ac:dyDescent="0.3">
      <c r="A356" s="3" t="s">
        <v>12809</v>
      </c>
      <c r="B356" s="3" t="s">
        <v>25</v>
      </c>
      <c r="C356" s="3">
        <v>225497</v>
      </c>
      <c r="D356" s="3">
        <v>26</v>
      </c>
      <c r="E356" s="3">
        <v>282</v>
      </c>
      <c r="F356" s="4">
        <v>3.8522399999999999E-9</v>
      </c>
      <c r="G356" s="3">
        <v>57.854999999999997</v>
      </c>
      <c r="H356" s="3" t="s">
        <v>7632</v>
      </c>
      <c r="I356" s="3" t="s">
        <v>7633</v>
      </c>
      <c r="J356" s="3" t="s">
        <v>113</v>
      </c>
      <c r="K356" s="3" t="s">
        <v>16</v>
      </c>
      <c r="L356" s="3" t="s">
        <v>7634</v>
      </c>
    </row>
    <row r="357" spans="1:12" x14ac:dyDescent="0.3">
      <c r="A357" s="3" t="s">
        <v>12810</v>
      </c>
      <c r="B357" s="3" t="s">
        <v>13</v>
      </c>
      <c r="C357" s="3">
        <v>226451</v>
      </c>
      <c r="D357" s="3">
        <v>189</v>
      </c>
      <c r="E357" s="3">
        <v>352</v>
      </c>
      <c r="F357" s="4">
        <v>5.6791099999999998E-34</v>
      </c>
      <c r="G357" s="3">
        <v>123.34099999999999</v>
      </c>
      <c r="H357" s="3" t="s">
        <v>2942</v>
      </c>
      <c r="I357" s="3" t="s">
        <v>2942</v>
      </c>
      <c r="J357" s="3" t="s">
        <v>16</v>
      </c>
      <c r="K357" s="3" t="s">
        <v>611</v>
      </c>
      <c r="L357" s="3" t="s">
        <v>613</v>
      </c>
    </row>
    <row r="358" spans="1:12" x14ac:dyDescent="0.3">
      <c r="A358" s="3" t="s">
        <v>12811</v>
      </c>
      <c r="B358" s="3" t="s">
        <v>25</v>
      </c>
      <c r="C358" s="3">
        <v>412227</v>
      </c>
      <c r="D358" s="3">
        <v>157</v>
      </c>
      <c r="E358" s="3">
        <v>391</v>
      </c>
      <c r="F358" s="4">
        <v>7.6758099999999995E-24</v>
      </c>
      <c r="G358" s="3">
        <v>100.35599999999999</v>
      </c>
      <c r="H358" s="3" t="s">
        <v>2535</v>
      </c>
      <c r="I358" s="3" t="s">
        <v>2536</v>
      </c>
      <c r="J358" s="3" t="s">
        <v>99</v>
      </c>
      <c r="K358" s="3" t="s">
        <v>16</v>
      </c>
      <c r="L358" s="3" t="s">
        <v>2537</v>
      </c>
    </row>
    <row r="359" spans="1:12" x14ac:dyDescent="0.3">
      <c r="A359" s="3" t="s">
        <v>12812</v>
      </c>
      <c r="B359" s="3" t="s">
        <v>13</v>
      </c>
      <c r="C359" s="3">
        <v>223401</v>
      </c>
      <c r="D359" s="3">
        <v>8</v>
      </c>
      <c r="E359" s="3">
        <v>299</v>
      </c>
      <c r="F359" s="4">
        <v>4.65308E-120</v>
      </c>
      <c r="G359" s="3">
        <v>346.55099999999999</v>
      </c>
      <c r="H359" s="3" t="s">
        <v>5053</v>
      </c>
      <c r="I359" s="3" t="s">
        <v>5054</v>
      </c>
      <c r="J359" s="3" t="s">
        <v>16</v>
      </c>
      <c r="K359" s="3" t="s">
        <v>954</v>
      </c>
      <c r="L359" s="3" t="s">
        <v>5055</v>
      </c>
    </row>
    <row r="360" spans="1:12" x14ac:dyDescent="0.3">
      <c r="A360" s="3" t="s">
        <v>12813</v>
      </c>
      <c r="B360" s="3" t="s">
        <v>13</v>
      </c>
      <c r="C360" s="3">
        <v>225171</v>
      </c>
      <c r="D360" s="3">
        <v>1</v>
      </c>
      <c r="E360" s="3">
        <v>385</v>
      </c>
      <c r="F360" s="4">
        <v>1.3372799999999999E-154</v>
      </c>
      <c r="G360" s="3">
        <v>441.70800000000003</v>
      </c>
      <c r="H360" s="3" t="s">
        <v>5048</v>
      </c>
      <c r="I360" s="3" t="s">
        <v>5049</v>
      </c>
      <c r="J360" s="3" t="s">
        <v>16</v>
      </c>
      <c r="K360" s="3" t="s">
        <v>5050</v>
      </c>
      <c r="L360" s="3" t="s">
        <v>5051</v>
      </c>
    </row>
    <row r="361" spans="1:12" x14ac:dyDescent="0.3">
      <c r="A361" s="3" t="s">
        <v>12814</v>
      </c>
      <c r="B361" s="3" t="s">
        <v>13</v>
      </c>
      <c r="C361" s="3">
        <v>223407</v>
      </c>
      <c r="D361" s="3">
        <v>19</v>
      </c>
      <c r="E361" s="3">
        <v>283</v>
      </c>
      <c r="F361" s="4">
        <v>5.9735999999999999E-38</v>
      </c>
      <c r="G361" s="3">
        <v>135.648</v>
      </c>
      <c r="H361" s="3" t="s">
        <v>5043</v>
      </c>
      <c r="I361" s="3" t="s">
        <v>5044</v>
      </c>
      <c r="J361" s="3" t="s">
        <v>16</v>
      </c>
      <c r="K361" s="3" t="s">
        <v>5045</v>
      </c>
      <c r="L361" s="3" t="s">
        <v>5046</v>
      </c>
    </row>
    <row r="362" spans="1:12" x14ac:dyDescent="0.3">
      <c r="A362" s="3" t="s">
        <v>12815</v>
      </c>
      <c r="B362" s="3" t="s">
        <v>13</v>
      </c>
      <c r="C362" s="3">
        <v>224155</v>
      </c>
      <c r="D362" s="3">
        <v>11</v>
      </c>
      <c r="E362" s="3">
        <v>321</v>
      </c>
      <c r="F362" s="4">
        <v>2.0376600000000001E-113</v>
      </c>
      <c r="G362" s="3">
        <v>330.14600000000002</v>
      </c>
      <c r="H362" s="3" t="s">
        <v>1004</v>
      </c>
      <c r="I362" s="3" t="s">
        <v>1005</v>
      </c>
      <c r="J362" s="3" t="s">
        <v>16</v>
      </c>
      <c r="K362" s="3" t="s">
        <v>1006</v>
      </c>
      <c r="L362" s="3" t="s">
        <v>1007</v>
      </c>
    </row>
    <row r="363" spans="1:12" x14ac:dyDescent="0.3">
      <c r="A363" s="3" t="s">
        <v>12816</v>
      </c>
      <c r="B363" s="3" t="s">
        <v>25</v>
      </c>
      <c r="C363" s="3">
        <v>419666</v>
      </c>
      <c r="D363" s="3">
        <v>1</v>
      </c>
      <c r="E363" s="3">
        <v>244</v>
      </c>
      <c r="F363" s="4">
        <v>1.9289E-70</v>
      </c>
      <c r="G363" s="3">
        <v>216.73</v>
      </c>
      <c r="H363" s="3" t="s">
        <v>621</v>
      </c>
      <c r="I363" s="3" t="s">
        <v>3226</v>
      </c>
      <c r="J363" s="3" t="s">
        <v>16</v>
      </c>
      <c r="K363" s="3" t="s">
        <v>16</v>
      </c>
      <c r="L363" s="3" t="s">
        <v>3227</v>
      </c>
    </row>
    <row r="364" spans="1:12" x14ac:dyDescent="0.3">
      <c r="A364" s="3" t="s">
        <v>12817</v>
      </c>
      <c r="B364" s="3" t="s">
        <v>13</v>
      </c>
      <c r="C364" s="3">
        <v>223681</v>
      </c>
      <c r="D364" s="3">
        <v>1</v>
      </c>
      <c r="E364" s="3">
        <v>479</v>
      </c>
      <c r="F364" s="4">
        <v>2.35798E-157</v>
      </c>
      <c r="G364" s="3">
        <v>463.072</v>
      </c>
      <c r="H364" s="3" t="s">
        <v>3973</v>
      </c>
      <c r="I364" s="3" t="s">
        <v>3974</v>
      </c>
      <c r="J364" s="3" t="s">
        <v>16</v>
      </c>
      <c r="K364" s="3" t="s">
        <v>3975</v>
      </c>
      <c r="L364" s="3" t="s">
        <v>3976</v>
      </c>
    </row>
    <row r="365" spans="1:12" x14ac:dyDescent="0.3">
      <c r="A365" s="3" t="s">
        <v>12817</v>
      </c>
      <c r="B365" s="3" t="s">
        <v>25</v>
      </c>
      <c r="C365" s="3">
        <v>416311</v>
      </c>
      <c r="D365" s="3">
        <v>501</v>
      </c>
      <c r="E365" s="3">
        <v>684</v>
      </c>
      <c r="F365" s="4">
        <v>2.3597899999999999E-50</v>
      </c>
      <c r="G365" s="3">
        <v>174.167</v>
      </c>
      <c r="H365" s="3" t="s">
        <v>3977</v>
      </c>
      <c r="I365" s="3" t="s">
        <v>3978</v>
      </c>
      <c r="J365" s="3" t="s">
        <v>16</v>
      </c>
      <c r="K365" s="3" t="s">
        <v>16</v>
      </c>
      <c r="L365" s="3" t="s">
        <v>3979</v>
      </c>
    </row>
    <row r="366" spans="1:12" x14ac:dyDescent="0.3">
      <c r="A366" s="3" t="s">
        <v>12818</v>
      </c>
      <c r="B366" s="3" t="s">
        <v>13</v>
      </c>
      <c r="C366" s="3">
        <v>223577</v>
      </c>
      <c r="D366" s="3">
        <v>1</v>
      </c>
      <c r="E366" s="3">
        <v>167</v>
      </c>
      <c r="F366" s="4">
        <v>3.5405400000000001E-69</v>
      </c>
      <c r="G366" s="3">
        <v>207.506</v>
      </c>
      <c r="H366" s="3" t="s">
        <v>563</v>
      </c>
      <c r="I366" s="3" t="s">
        <v>564</v>
      </c>
      <c r="J366" s="3" t="s">
        <v>16</v>
      </c>
      <c r="K366" s="3" t="s">
        <v>123</v>
      </c>
      <c r="L366" s="3" t="s">
        <v>565</v>
      </c>
    </row>
    <row r="367" spans="1:12" x14ac:dyDescent="0.3">
      <c r="A367" s="3" t="s">
        <v>12819</v>
      </c>
      <c r="B367" s="3" t="s">
        <v>25</v>
      </c>
      <c r="C367" s="3">
        <v>412843</v>
      </c>
      <c r="D367" s="3">
        <v>8</v>
      </c>
      <c r="E367" s="3">
        <v>179</v>
      </c>
      <c r="F367" s="4">
        <v>4.9516799999999998E-34</v>
      </c>
      <c r="G367" s="3">
        <v>118.70399999999999</v>
      </c>
      <c r="H367" s="3" t="s">
        <v>4037</v>
      </c>
      <c r="I367" s="3" t="s">
        <v>7598</v>
      </c>
      <c r="J367" s="3" t="s">
        <v>16</v>
      </c>
      <c r="K367" s="3" t="s">
        <v>16</v>
      </c>
      <c r="L367" s="3" t="s">
        <v>7599</v>
      </c>
    </row>
    <row r="368" spans="1:12" x14ac:dyDescent="0.3">
      <c r="A368" s="3" t="s">
        <v>12820</v>
      </c>
      <c r="B368" s="3" t="s">
        <v>25</v>
      </c>
      <c r="C368" s="3">
        <v>418513</v>
      </c>
      <c r="D368" s="3">
        <v>131</v>
      </c>
      <c r="E368" s="3">
        <v>506</v>
      </c>
      <c r="F368" s="4">
        <v>3.1762999999999998E-101</v>
      </c>
      <c r="G368" s="3">
        <v>307.66800000000001</v>
      </c>
      <c r="H368" s="3" t="s">
        <v>3760</v>
      </c>
      <c r="I368" s="3" t="s">
        <v>12821</v>
      </c>
      <c r="J368" s="3" t="s">
        <v>16</v>
      </c>
      <c r="K368" s="3" t="s">
        <v>16</v>
      </c>
      <c r="L368" s="3" t="s">
        <v>12822</v>
      </c>
    </row>
    <row r="369" spans="1:12" x14ac:dyDescent="0.3">
      <c r="A369" s="3" t="s">
        <v>12823</v>
      </c>
      <c r="B369" s="3" t="s">
        <v>13</v>
      </c>
      <c r="C369" s="3">
        <v>223853</v>
      </c>
      <c r="D369" s="3">
        <v>9</v>
      </c>
      <c r="E369" s="3">
        <v>158</v>
      </c>
      <c r="F369" s="4">
        <v>1.9931199999999999E-55</v>
      </c>
      <c r="G369" s="3">
        <v>170.94300000000001</v>
      </c>
      <c r="H369" s="3" t="s">
        <v>3753</v>
      </c>
      <c r="I369" s="3" t="s">
        <v>3754</v>
      </c>
      <c r="J369" s="3" t="s">
        <v>16</v>
      </c>
      <c r="K369" s="3" t="s">
        <v>3755</v>
      </c>
      <c r="L369" s="3" t="s">
        <v>3756</v>
      </c>
    </row>
    <row r="370" spans="1:12" x14ac:dyDescent="0.3">
      <c r="A370" s="3" t="s">
        <v>12824</v>
      </c>
      <c r="B370" s="3" t="s">
        <v>25</v>
      </c>
      <c r="C370" s="3">
        <v>413094</v>
      </c>
      <c r="D370" s="3">
        <v>1</v>
      </c>
      <c r="E370" s="3">
        <v>143</v>
      </c>
      <c r="F370" s="4">
        <v>8.3874799999999997E-52</v>
      </c>
      <c r="G370" s="3">
        <v>161.38999999999999</v>
      </c>
      <c r="H370" s="3" t="s">
        <v>941</v>
      </c>
      <c r="I370" s="3" t="s">
        <v>942</v>
      </c>
      <c r="J370" s="3" t="s">
        <v>16</v>
      </c>
      <c r="K370" s="3" t="s">
        <v>16</v>
      </c>
      <c r="L370" s="3" t="s">
        <v>943</v>
      </c>
    </row>
    <row r="371" spans="1:12" x14ac:dyDescent="0.3">
      <c r="A371" s="3" t="s">
        <v>12825</v>
      </c>
      <c r="B371" s="3" t="s">
        <v>13</v>
      </c>
      <c r="C371" s="3">
        <v>223616</v>
      </c>
      <c r="D371" s="3">
        <v>5</v>
      </c>
      <c r="E371" s="3">
        <v>811</v>
      </c>
      <c r="F371" s="3">
        <v>0</v>
      </c>
      <c r="G371" s="3">
        <v>948.64099999999996</v>
      </c>
      <c r="H371" s="3" t="s">
        <v>945</v>
      </c>
      <c r="I371" s="3" t="s">
        <v>946</v>
      </c>
      <c r="J371" s="3" t="s">
        <v>16</v>
      </c>
      <c r="K371" s="3" t="s">
        <v>947</v>
      </c>
      <c r="L371" s="3" t="s">
        <v>948</v>
      </c>
    </row>
    <row r="372" spans="1:12" x14ac:dyDescent="0.3">
      <c r="A372" s="3" t="s">
        <v>12826</v>
      </c>
      <c r="B372" s="3" t="s">
        <v>13</v>
      </c>
      <c r="C372" s="3">
        <v>224461</v>
      </c>
      <c r="D372" s="3">
        <v>2</v>
      </c>
      <c r="E372" s="3">
        <v>110</v>
      </c>
      <c r="F372" s="4">
        <v>1.99557E-34</v>
      </c>
      <c r="G372" s="3">
        <v>117.361</v>
      </c>
      <c r="H372" s="3" t="s">
        <v>1474</v>
      </c>
      <c r="I372" s="3" t="s">
        <v>1475</v>
      </c>
      <c r="J372" s="3" t="s">
        <v>16</v>
      </c>
      <c r="K372" s="3" t="s">
        <v>1476</v>
      </c>
      <c r="L372" s="3" t="s">
        <v>1477</v>
      </c>
    </row>
    <row r="373" spans="1:12" x14ac:dyDescent="0.3">
      <c r="A373" s="3" t="s">
        <v>12827</v>
      </c>
      <c r="B373" s="3" t="s">
        <v>13</v>
      </c>
      <c r="C373" s="3">
        <v>223226</v>
      </c>
      <c r="D373" s="3">
        <v>1</v>
      </c>
      <c r="E373" s="3">
        <v>435</v>
      </c>
      <c r="F373" s="3">
        <v>0</v>
      </c>
      <c r="G373" s="3">
        <v>739.43700000000001</v>
      </c>
      <c r="H373" s="3" t="s">
        <v>1479</v>
      </c>
      <c r="I373" s="3" t="s">
        <v>1480</v>
      </c>
      <c r="J373" s="3" t="s">
        <v>16</v>
      </c>
      <c r="K373" s="3" t="s">
        <v>1481</v>
      </c>
      <c r="L373" s="3" t="s">
        <v>1482</v>
      </c>
    </row>
    <row r="374" spans="1:12" x14ac:dyDescent="0.3">
      <c r="A374" s="3" t="s">
        <v>12828</v>
      </c>
      <c r="B374" s="3" t="s">
        <v>13</v>
      </c>
      <c r="C374" s="3">
        <v>223330</v>
      </c>
      <c r="D374" s="3">
        <v>1</v>
      </c>
      <c r="E374" s="3">
        <v>315</v>
      </c>
      <c r="F374" s="4">
        <v>3.25172E-107</v>
      </c>
      <c r="G374" s="3">
        <v>316.15300000000002</v>
      </c>
      <c r="H374" s="3" t="s">
        <v>4999</v>
      </c>
      <c r="I374" s="3" t="s">
        <v>5000</v>
      </c>
      <c r="J374" s="3" t="s">
        <v>16</v>
      </c>
      <c r="K374" s="3" t="s">
        <v>5001</v>
      </c>
      <c r="L374" s="3" t="s">
        <v>5002</v>
      </c>
    </row>
    <row r="375" spans="1:12" x14ac:dyDescent="0.3">
      <c r="A375" s="3" t="s">
        <v>12829</v>
      </c>
      <c r="B375" s="3" t="s">
        <v>13</v>
      </c>
      <c r="C375" s="3">
        <v>223671</v>
      </c>
      <c r="D375" s="3">
        <v>1</v>
      </c>
      <c r="E375" s="3">
        <v>304</v>
      </c>
      <c r="F375" s="4">
        <v>4.1643499999999998E-47</v>
      </c>
      <c r="G375" s="3">
        <v>160.56800000000001</v>
      </c>
      <c r="H375" s="3" t="s">
        <v>1551</v>
      </c>
      <c r="I375" s="3" t="s">
        <v>1552</v>
      </c>
      <c r="J375" s="3" t="s">
        <v>16</v>
      </c>
      <c r="K375" s="3" t="s">
        <v>1553</v>
      </c>
      <c r="L375" s="3" t="s">
        <v>1554</v>
      </c>
    </row>
    <row r="376" spans="1:12" x14ac:dyDescent="0.3">
      <c r="A376" s="3" t="s">
        <v>12830</v>
      </c>
      <c r="B376" s="3" t="s">
        <v>13</v>
      </c>
      <c r="C376" s="3">
        <v>224794</v>
      </c>
      <c r="D376" s="3">
        <v>7</v>
      </c>
      <c r="E376" s="3">
        <v>761</v>
      </c>
      <c r="F376" s="3">
        <v>0</v>
      </c>
      <c r="G376" s="3">
        <v>990.69500000000005</v>
      </c>
      <c r="H376" s="3" t="s">
        <v>1398</v>
      </c>
      <c r="I376" s="3" t="s">
        <v>1399</v>
      </c>
      <c r="J376" s="3" t="s">
        <v>16</v>
      </c>
      <c r="K376" s="3" t="s">
        <v>1400</v>
      </c>
      <c r="L376" s="3" t="s">
        <v>1401</v>
      </c>
    </row>
    <row r="377" spans="1:12" x14ac:dyDescent="0.3">
      <c r="A377" s="3" t="s">
        <v>12831</v>
      </c>
      <c r="B377" s="3" t="s">
        <v>13</v>
      </c>
      <c r="C377" s="3">
        <v>223315</v>
      </c>
      <c r="D377" s="3">
        <v>1</v>
      </c>
      <c r="E377" s="3">
        <v>192</v>
      </c>
      <c r="F377" s="4">
        <v>1.8563099999999999E-58</v>
      </c>
      <c r="G377" s="3">
        <v>181.71600000000001</v>
      </c>
      <c r="H377" s="3" t="s">
        <v>3793</v>
      </c>
      <c r="I377" s="3" t="s">
        <v>3794</v>
      </c>
      <c r="J377" s="3" t="s">
        <v>16</v>
      </c>
      <c r="K377" s="3" t="s">
        <v>3795</v>
      </c>
      <c r="L377" s="3" t="s">
        <v>3796</v>
      </c>
    </row>
    <row r="378" spans="1:12" x14ac:dyDescent="0.3">
      <c r="A378" s="3" t="s">
        <v>12832</v>
      </c>
      <c r="B378" s="3" t="s">
        <v>25</v>
      </c>
      <c r="C378" s="3">
        <v>421695</v>
      </c>
      <c r="D378" s="3">
        <v>5</v>
      </c>
      <c r="E378" s="3">
        <v>383</v>
      </c>
      <c r="F378" s="4">
        <v>1.3615800000000001E-18</v>
      </c>
      <c r="G378" s="3">
        <v>86.513599999999997</v>
      </c>
      <c r="H378" s="3" t="s">
        <v>306</v>
      </c>
      <c r="I378" s="3" t="s">
        <v>307</v>
      </c>
      <c r="J378" s="3" t="s">
        <v>16</v>
      </c>
      <c r="K378" s="3" t="s">
        <v>16</v>
      </c>
      <c r="L378" s="3" t="s">
        <v>308</v>
      </c>
    </row>
    <row r="379" spans="1:12" x14ac:dyDescent="0.3">
      <c r="A379" s="3" t="s">
        <v>12833</v>
      </c>
      <c r="B379" s="3" t="s">
        <v>13</v>
      </c>
      <c r="C379" s="3">
        <v>223843</v>
      </c>
      <c r="D379" s="3">
        <v>6</v>
      </c>
      <c r="E379" s="3">
        <v>402</v>
      </c>
      <c r="F379" s="4">
        <v>1.2848500000000001E-95</v>
      </c>
      <c r="G379" s="3">
        <v>291.44299999999998</v>
      </c>
      <c r="H379" s="3" t="s">
        <v>3783</v>
      </c>
      <c r="I379" s="3" t="s">
        <v>3784</v>
      </c>
      <c r="J379" s="3" t="s">
        <v>16</v>
      </c>
      <c r="K379" s="3" t="s">
        <v>3785</v>
      </c>
      <c r="L379" s="3" t="s">
        <v>3786</v>
      </c>
    </row>
    <row r="380" spans="1:12" x14ac:dyDescent="0.3">
      <c r="A380" s="3" t="s">
        <v>12834</v>
      </c>
      <c r="B380" s="3" t="s">
        <v>13</v>
      </c>
      <c r="C380" s="3">
        <v>223968</v>
      </c>
      <c r="D380" s="3">
        <v>1</v>
      </c>
      <c r="E380" s="3">
        <v>1137</v>
      </c>
      <c r="F380" s="3">
        <v>0</v>
      </c>
      <c r="G380" s="3">
        <v>2026.49</v>
      </c>
      <c r="H380" s="3" t="s">
        <v>2481</v>
      </c>
      <c r="I380" s="3" t="s">
        <v>2482</v>
      </c>
      <c r="J380" s="3" t="s">
        <v>16</v>
      </c>
      <c r="K380" s="3" t="s">
        <v>2483</v>
      </c>
      <c r="L380" s="3" t="s">
        <v>2484</v>
      </c>
    </row>
    <row r="381" spans="1:12" x14ac:dyDescent="0.3">
      <c r="A381" s="3" t="s">
        <v>12835</v>
      </c>
      <c r="B381" s="3" t="s">
        <v>13</v>
      </c>
      <c r="C381" s="3">
        <v>223269</v>
      </c>
      <c r="D381" s="3">
        <v>1</v>
      </c>
      <c r="E381" s="3">
        <v>298</v>
      </c>
      <c r="F381" s="4">
        <v>1.4301E-136</v>
      </c>
      <c r="G381" s="3">
        <v>387.29700000000003</v>
      </c>
      <c r="H381" s="3" t="s">
        <v>1372</v>
      </c>
      <c r="I381" s="3" t="s">
        <v>1373</v>
      </c>
      <c r="J381" s="3" t="s">
        <v>16</v>
      </c>
      <c r="K381" s="3" t="s">
        <v>825</v>
      </c>
      <c r="L381" s="3" t="s">
        <v>1374</v>
      </c>
    </row>
    <row r="382" spans="1:12" x14ac:dyDescent="0.3">
      <c r="A382" s="3" t="s">
        <v>12836</v>
      </c>
      <c r="B382" s="3" t="s">
        <v>25</v>
      </c>
      <c r="C382" s="3">
        <v>421695</v>
      </c>
      <c r="D382" s="3">
        <v>17</v>
      </c>
      <c r="E382" s="3">
        <v>390</v>
      </c>
      <c r="F382" s="4">
        <v>6.6627299999999996E-13</v>
      </c>
      <c r="G382" s="3">
        <v>69.564800000000005</v>
      </c>
      <c r="H382" s="3" t="s">
        <v>306</v>
      </c>
      <c r="I382" s="3" t="s">
        <v>307</v>
      </c>
      <c r="J382" s="3" t="s">
        <v>16</v>
      </c>
      <c r="K382" s="3" t="s">
        <v>16</v>
      </c>
      <c r="L382" s="3" t="s">
        <v>308</v>
      </c>
    </row>
    <row r="383" spans="1:12" x14ac:dyDescent="0.3">
      <c r="A383" s="3" t="s">
        <v>12837</v>
      </c>
      <c r="B383" s="3" t="s">
        <v>13</v>
      </c>
      <c r="C383" s="3">
        <v>224156</v>
      </c>
      <c r="D383" s="3">
        <v>6</v>
      </c>
      <c r="E383" s="3">
        <v>254</v>
      </c>
      <c r="F383" s="4">
        <v>2.0906799999999999E-66</v>
      </c>
      <c r="G383" s="3">
        <v>207.304</v>
      </c>
      <c r="H383" s="3" t="s">
        <v>889</v>
      </c>
      <c r="I383" s="3" t="s">
        <v>890</v>
      </c>
      <c r="J383" s="3" t="s">
        <v>16</v>
      </c>
      <c r="K383" s="3" t="s">
        <v>891</v>
      </c>
      <c r="L383" s="3" t="s">
        <v>892</v>
      </c>
    </row>
    <row r="384" spans="1:12" x14ac:dyDescent="0.3">
      <c r="A384" s="3" t="s">
        <v>12838</v>
      </c>
      <c r="B384" s="3" t="s">
        <v>25</v>
      </c>
      <c r="C384" s="3">
        <v>227335</v>
      </c>
      <c r="D384" s="3">
        <v>1</v>
      </c>
      <c r="E384" s="3">
        <v>418</v>
      </c>
      <c r="F384" s="3">
        <v>0</v>
      </c>
      <c r="G384" s="3">
        <v>556.65800000000002</v>
      </c>
      <c r="H384" s="3" t="s">
        <v>885</v>
      </c>
      <c r="I384" s="3" t="s">
        <v>886</v>
      </c>
      <c r="J384" s="3" t="s">
        <v>16</v>
      </c>
      <c r="K384" s="3" t="s">
        <v>16</v>
      </c>
      <c r="L384" s="3" t="s">
        <v>887</v>
      </c>
    </row>
    <row r="385" spans="1:12" x14ac:dyDescent="0.3">
      <c r="A385" s="3" t="s">
        <v>12839</v>
      </c>
      <c r="B385" s="3" t="s">
        <v>13</v>
      </c>
      <c r="C385" s="3">
        <v>223816</v>
      </c>
      <c r="D385" s="3">
        <v>2</v>
      </c>
      <c r="E385" s="3">
        <v>232</v>
      </c>
      <c r="F385" s="4">
        <v>3.0695500000000001E-93</v>
      </c>
      <c r="G385" s="3">
        <v>273.01900000000001</v>
      </c>
      <c r="H385" s="3" t="s">
        <v>880</v>
      </c>
      <c r="I385" s="3" t="s">
        <v>881</v>
      </c>
      <c r="J385" s="3" t="s">
        <v>16</v>
      </c>
      <c r="K385" s="3" t="s">
        <v>882</v>
      </c>
      <c r="L385" s="3" t="s">
        <v>883</v>
      </c>
    </row>
    <row r="386" spans="1:12" x14ac:dyDescent="0.3">
      <c r="A386" s="3" t="s">
        <v>12840</v>
      </c>
      <c r="B386" s="3" t="s">
        <v>13</v>
      </c>
      <c r="C386" s="3">
        <v>224051</v>
      </c>
      <c r="D386" s="3">
        <v>2</v>
      </c>
      <c r="E386" s="3">
        <v>243</v>
      </c>
      <c r="F386" s="4">
        <v>9.3415299999999999E-147</v>
      </c>
      <c r="G386" s="3">
        <v>409.20499999999998</v>
      </c>
      <c r="H386" s="3" t="s">
        <v>141</v>
      </c>
      <c r="I386" s="3" t="s">
        <v>142</v>
      </c>
      <c r="J386" s="3" t="s">
        <v>16</v>
      </c>
      <c r="K386" s="3" t="s">
        <v>143</v>
      </c>
      <c r="L386" s="3" t="s">
        <v>144</v>
      </c>
    </row>
    <row r="387" spans="1:12" x14ac:dyDescent="0.3">
      <c r="A387" s="3" t="s">
        <v>12841</v>
      </c>
      <c r="B387" s="3" t="s">
        <v>13</v>
      </c>
      <c r="C387" s="3">
        <v>223904</v>
      </c>
      <c r="D387" s="3">
        <v>1</v>
      </c>
      <c r="E387" s="3">
        <v>269</v>
      </c>
      <c r="F387" s="4">
        <v>1.2574699999999999E-47</v>
      </c>
      <c r="G387" s="3">
        <v>159.398</v>
      </c>
      <c r="H387" s="3" t="s">
        <v>146</v>
      </c>
      <c r="I387" s="3" t="s">
        <v>147</v>
      </c>
      <c r="J387" s="3" t="s">
        <v>16</v>
      </c>
      <c r="K387" s="3" t="s">
        <v>148</v>
      </c>
      <c r="L387" s="3" t="s">
        <v>149</v>
      </c>
    </row>
    <row r="388" spans="1:12" x14ac:dyDescent="0.3">
      <c r="A388" s="3" t="s">
        <v>12842</v>
      </c>
      <c r="B388" s="3" t="s">
        <v>13</v>
      </c>
      <c r="C388" s="3">
        <v>223836</v>
      </c>
      <c r="D388" s="3">
        <v>16</v>
      </c>
      <c r="E388" s="3">
        <v>219</v>
      </c>
      <c r="F388" s="4">
        <v>1.54753E-72</v>
      </c>
      <c r="G388" s="3">
        <v>219.68299999999999</v>
      </c>
      <c r="H388" s="3" t="s">
        <v>136</v>
      </c>
      <c r="I388" s="3" t="s">
        <v>137</v>
      </c>
      <c r="J388" s="3" t="s">
        <v>16</v>
      </c>
      <c r="K388" s="3" t="s">
        <v>90</v>
      </c>
      <c r="L388" s="3" t="s">
        <v>138</v>
      </c>
    </row>
    <row r="389" spans="1:12" x14ac:dyDescent="0.3">
      <c r="A389" s="3" t="s">
        <v>12843</v>
      </c>
      <c r="B389" s="3" t="s">
        <v>13</v>
      </c>
      <c r="C389" s="3">
        <v>223836</v>
      </c>
      <c r="D389" s="3">
        <v>9</v>
      </c>
      <c r="E389" s="3">
        <v>218</v>
      </c>
      <c r="F389" s="4">
        <v>4.5623000000000002E-62</v>
      </c>
      <c r="G389" s="3">
        <v>192.71899999999999</v>
      </c>
      <c r="H389" s="3" t="s">
        <v>136</v>
      </c>
      <c r="I389" s="3" t="s">
        <v>137</v>
      </c>
      <c r="J389" s="3" t="s">
        <v>16</v>
      </c>
      <c r="K389" s="3" t="s">
        <v>90</v>
      </c>
      <c r="L389" s="3" t="s">
        <v>138</v>
      </c>
    </row>
    <row r="390" spans="1:12" x14ac:dyDescent="0.3">
      <c r="A390" s="3" t="s">
        <v>12844</v>
      </c>
      <c r="B390" s="3" t="s">
        <v>13</v>
      </c>
      <c r="C390" s="3">
        <v>223203</v>
      </c>
      <c r="D390" s="3">
        <v>2</v>
      </c>
      <c r="E390" s="3">
        <v>210</v>
      </c>
      <c r="F390" s="4">
        <v>2.3801200000000002E-81</v>
      </c>
      <c r="G390" s="3">
        <v>241.04</v>
      </c>
      <c r="H390" s="3" t="s">
        <v>1595</v>
      </c>
      <c r="I390" s="3" t="s">
        <v>1596</v>
      </c>
      <c r="J390" s="3" t="s">
        <v>16</v>
      </c>
      <c r="K390" s="3" t="s">
        <v>1597</v>
      </c>
      <c r="L390" s="3" t="s">
        <v>1598</v>
      </c>
    </row>
    <row r="391" spans="1:12" x14ac:dyDescent="0.3">
      <c r="A391" s="3" t="s">
        <v>12845</v>
      </c>
      <c r="B391" s="3" t="s">
        <v>25</v>
      </c>
      <c r="C391" s="3">
        <v>393450</v>
      </c>
      <c r="D391" s="3">
        <v>12</v>
      </c>
      <c r="E391" s="3">
        <v>160</v>
      </c>
      <c r="F391" s="4">
        <v>1.2326400000000001E-20</v>
      </c>
      <c r="G391" s="3">
        <v>91.310599999999994</v>
      </c>
      <c r="H391" s="3" t="s">
        <v>1206</v>
      </c>
      <c r="I391" s="3" t="s">
        <v>1600</v>
      </c>
      <c r="J391" s="3" t="s">
        <v>113</v>
      </c>
      <c r="K391" s="3" t="s">
        <v>16</v>
      </c>
      <c r="L391" s="3" t="s">
        <v>1207</v>
      </c>
    </row>
    <row r="392" spans="1:12" x14ac:dyDescent="0.3">
      <c r="A392" s="3" t="s">
        <v>12845</v>
      </c>
      <c r="B392" s="3" t="s">
        <v>13</v>
      </c>
      <c r="C392" s="3">
        <v>223546</v>
      </c>
      <c r="D392" s="3">
        <v>129</v>
      </c>
      <c r="E392" s="3">
        <v>274</v>
      </c>
      <c r="F392" s="3">
        <v>4.0795499999999999E-4</v>
      </c>
      <c r="G392" s="3">
        <v>40.789499999999997</v>
      </c>
      <c r="H392" s="3" t="s">
        <v>1601</v>
      </c>
      <c r="I392" s="3" t="s">
        <v>1602</v>
      </c>
      <c r="J392" s="3" t="s">
        <v>113</v>
      </c>
      <c r="K392" s="3" t="s">
        <v>1603</v>
      </c>
      <c r="L392" s="3" t="s">
        <v>1604</v>
      </c>
    </row>
    <row r="393" spans="1:12" x14ac:dyDescent="0.3">
      <c r="A393" s="3" t="s">
        <v>12846</v>
      </c>
      <c r="B393" s="3" t="s">
        <v>25</v>
      </c>
      <c r="C393" s="3">
        <v>412558</v>
      </c>
      <c r="D393" s="3">
        <v>19</v>
      </c>
      <c r="E393" s="3">
        <v>206</v>
      </c>
      <c r="F393" s="4">
        <v>4.4518800000000001E-69</v>
      </c>
      <c r="G393" s="3">
        <v>212.261</v>
      </c>
      <c r="H393" s="3" t="s">
        <v>1606</v>
      </c>
      <c r="I393" s="3" t="s">
        <v>1607</v>
      </c>
      <c r="J393" s="3" t="s">
        <v>99</v>
      </c>
      <c r="K393" s="3" t="s">
        <v>16</v>
      </c>
      <c r="L393" s="3" t="s">
        <v>1608</v>
      </c>
    </row>
    <row r="394" spans="1:12" x14ac:dyDescent="0.3">
      <c r="A394" s="3" t="s">
        <v>12847</v>
      </c>
      <c r="B394" s="3" t="s">
        <v>25</v>
      </c>
      <c r="C394" s="3">
        <v>242748</v>
      </c>
      <c r="D394" s="3">
        <v>3</v>
      </c>
      <c r="E394" s="3">
        <v>112</v>
      </c>
      <c r="F394" s="4">
        <v>2.6295999999999998E-31</v>
      </c>
      <c r="G394" s="3">
        <v>106.797</v>
      </c>
      <c r="H394" s="3" t="s">
        <v>1610</v>
      </c>
      <c r="I394" s="3" t="s">
        <v>1611</v>
      </c>
      <c r="J394" s="3" t="s">
        <v>16</v>
      </c>
      <c r="K394" s="3" t="s">
        <v>16</v>
      </c>
      <c r="L394" s="3" t="s">
        <v>1612</v>
      </c>
    </row>
    <row r="395" spans="1:12" x14ac:dyDescent="0.3">
      <c r="A395" s="3" t="s">
        <v>12848</v>
      </c>
      <c r="B395" s="3" t="s">
        <v>13</v>
      </c>
      <c r="C395" s="3">
        <v>223390</v>
      </c>
      <c r="D395" s="3">
        <v>14</v>
      </c>
      <c r="E395" s="3">
        <v>286</v>
      </c>
      <c r="F395" s="4">
        <v>1.9554399999999998E-127</v>
      </c>
      <c r="G395" s="3">
        <v>363.44900000000001</v>
      </c>
      <c r="H395" s="3" t="s">
        <v>1614</v>
      </c>
      <c r="I395" s="3" t="s">
        <v>1615</v>
      </c>
      <c r="J395" s="3" t="s">
        <v>16</v>
      </c>
      <c r="K395" s="3" t="s">
        <v>1616</v>
      </c>
      <c r="L395" s="3" t="s">
        <v>1617</v>
      </c>
    </row>
    <row r="396" spans="1:12" x14ac:dyDescent="0.3">
      <c r="A396" s="3" t="s">
        <v>12849</v>
      </c>
      <c r="B396" s="3" t="s">
        <v>13</v>
      </c>
      <c r="C396" s="3">
        <v>223904</v>
      </c>
      <c r="D396" s="3">
        <v>1</v>
      </c>
      <c r="E396" s="3">
        <v>278</v>
      </c>
      <c r="F396" s="4">
        <v>2.73545E-36</v>
      </c>
      <c r="G396" s="3">
        <v>130.50800000000001</v>
      </c>
      <c r="H396" s="3" t="s">
        <v>146</v>
      </c>
      <c r="I396" s="3" t="s">
        <v>147</v>
      </c>
      <c r="J396" s="3" t="s">
        <v>16</v>
      </c>
      <c r="K396" s="3" t="s">
        <v>148</v>
      </c>
      <c r="L396" s="3" t="s">
        <v>149</v>
      </c>
    </row>
    <row r="397" spans="1:12" x14ac:dyDescent="0.3">
      <c r="A397" s="3" t="s">
        <v>12850</v>
      </c>
      <c r="B397" s="3" t="s">
        <v>13</v>
      </c>
      <c r="C397" s="3">
        <v>225094</v>
      </c>
      <c r="D397" s="3">
        <v>3</v>
      </c>
      <c r="E397" s="3">
        <v>706</v>
      </c>
      <c r="F397" s="3">
        <v>0</v>
      </c>
      <c r="G397" s="3">
        <v>890.072</v>
      </c>
      <c r="H397" s="3" t="s">
        <v>5085</v>
      </c>
      <c r="I397" s="3" t="s">
        <v>5086</v>
      </c>
      <c r="J397" s="3" t="s">
        <v>16</v>
      </c>
      <c r="K397" s="3" t="s">
        <v>5087</v>
      </c>
      <c r="L397" s="3" t="s">
        <v>5088</v>
      </c>
    </row>
    <row r="398" spans="1:12" x14ac:dyDescent="0.3">
      <c r="A398" s="3" t="s">
        <v>12851</v>
      </c>
      <c r="B398" s="3" t="s">
        <v>25</v>
      </c>
      <c r="C398" s="3">
        <v>412281</v>
      </c>
      <c r="D398" s="3">
        <v>10</v>
      </c>
      <c r="E398" s="3">
        <v>336</v>
      </c>
      <c r="F398" s="4">
        <v>1.1605199999999999E-92</v>
      </c>
      <c r="G398" s="3">
        <v>279.584</v>
      </c>
      <c r="H398" s="3" t="s">
        <v>802</v>
      </c>
      <c r="I398" s="3" t="s">
        <v>4661</v>
      </c>
      <c r="J398" s="3" t="s">
        <v>16</v>
      </c>
      <c r="K398" s="3" t="s">
        <v>16</v>
      </c>
      <c r="L398" s="3" t="s">
        <v>4662</v>
      </c>
    </row>
    <row r="399" spans="1:12" x14ac:dyDescent="0.3">
      <c r="A399" s="3" t="s">
        <v>12852</v>
      </c>
      <c r="B399" s="3" t="s">
        <v>25</v>
      </c>
      <c r="C399" s="3">
        <v>417478</v>
      </c>
      <c r="D399" s="3">
        <v>21</v>
      </c>
      <c r="E399" s="3">
        <v>129</v>
      </c>
      <c r="F399" s="4">
        <v>2.7462400000000001E-7</v>
      </c>
      <c r="G399" s="3">
        <v>46.159199999999998</v>
      </c>
      <c r="H399" s="3" t="s">
        <v>397</v>
      </c>
      <c r="I399" s="3" t="s">
        <v>398</v>
      </c>
      <c r="J399" s="3" t="s">
        <v>16</v>
      </c>
      <c r="K399" s="3" t="s">
        <v>16</v>
      </c>
      <c r="L399" s="3" t="s">
        <v>399</v>
      </c>
    </row>
    <row r="400" spans="1:12" x14ac:dyDescent="0.3">
      <c r="A400" s="3" t="s">
        <v>12853</v>
      </c>
      <c r="B400" s="3" t="s">
        <v>13</v>
      </c>
      <c r="C400" s="3">
        <v>223668</v>
      </c>
      <c r="D400" s="3">
        <v>13</v>
      </c>
      <c r="E400" s="3">
        <v>560</v>
      </c>
      <c r="F400" s="3">
        <v>0</v>
      </c>
      <c r="G400" s="3">
        <v>738.30799999999999</v>
      </c>
      <c r="H400" s="3" t="s">
        <v>2387</v>
      </c>
      <c r="I400" s="3" t="s">
        <v>2388</v>
      </c>
      <c r="J400" s="3" t="s">
        <v>16</v>
      </c>
      <c r="K400" s="3" t="s">
        <v>2389</v>
      </c>
      <c r="L400" s="3" t="s">
        <v>2390</v>
      </c>
    </row>
    <row r="401" spans="1:12" x14ac:dyDescent="0.3">
      <c r="A401" s="3" t="s">
        <v>12854</v>
      </c>
      <c r="B401" s="3" t="s">
        <v>13</v>
      </c>
      <c r="C401" s="3">
        <v>227790</v>
      </c>
      <c r="D401" s="3">
        <v>1</v>
      </c>
      <c r="E401" s="3">
        <v>76</v>
      </c>
      <c r="F401" s="4">
        <v>5.2408199999999999E-19</v>
      </c>
      <c r="G401" s="3">
        <v>72.872799999999998</v>
      </c>
      <c r="H401" s="3" t="s">
        <v>5037</v>
      </c>
      <c r="I401" s="3" t="s">
        <v>5038</v>
      </c>
      <c r="J401" s="3" t="s">
        <v>16</v>
      </c>
      <c r="K401" s="3" t="s">
        <v>5039</v>
      </c>
      <c r="L401" s="3" t="s">
        <v>5040</v>
      </c>
    </row>
    <row r="402" spans="1:12" x14ac:dyDescent="0.3">
      <c r="A402" s="3" t="s">
        <v>12855</v>
      </c>
      <c r="B402" s="3" t="s">
        <v>13</v>
      </c>
      <c r="C402" s="3">
        <v>224135</v>
      </c>
      <c r="D402" s="3">
        <v>1</v>
      </c>
      <c r="E402" s="3">
        <v>217</v>
      </c>
      <c r="F402" s="4">
        <v>2.0713200000000002E-61</v>
      </c>
      <c r="G402" s="3">
        <v>191.86699999999999</v>
      </c>
      <c r="H402" s="3" t="s">
        <v>5032</v>
      </c>
      <c r="I402" s="3" t="s">
        <v>5033</v>
      </c>
      <c r="J402" s="3" t="s">
        <v>16</v>
      </c>
      <c r="K402" s="3" t="s">
        <v>5034</v>
      </c>
      <c r="L402" s="3" t="s">
        <v>5035</v>
      </c>
    </row>
    <row r="403" spans="1:12" x14ac:dyDescent="0.3">
      <c r="A403" s="3" t="s">
        <v>12856</v>
      </c>
      <c r="B403" s="3" t="s">
        <v>13</v>
      </c>
      <c r="C403" s="3">
        <v>223532</v>
      </c>
      <c r="D403" s="3">
        <v>1</v>
      </c>
      <c r="E403" s="3">
        <v>155</v>
      </c>
      <c r="F403" s="4">
        <v>8.5824000000000004E-23</v>
      </c>
      <c r="G403" s="3">
        <v>88.900199999999998</v>
      </c>
      <c r="H403" s="3" t="s">
        <v>5028</v>
      </c>
      <c r="I403" s="3" t="s">
        <v>5029</v>
      </c>
      <c r="J403" s="3" t="s">
        <v>16</v>
      </c>
      <c r="K403" s="3" t="s">
        <v>846</v>
      </c>
      <c r="L403" s="3" t="s">
        <v>848</v>
      </c>
    </row>
    <row r="404" spans="1:12" x14ac:dyDescent="0.3">
      <c r="A404" s="3" t="s">
        <v>12857</v>
      </c>
      <c r="B404" s="3" t="s">
        <v>13</v>
      </c>
      <c r="C404" s="3">
        <v>223532</v>
      </c>
      <c r="D404" s="3">
        <v>24</v>
      </c>
      <c r="E404" s="3">
        <v>138</v>
      </c>
      <c r="F404" s="4">
        <v>6.3877599999999999E-19</v>
      </c>
      <c r="G404" s="3">
        <v>78.114599999999996</v>
      </c>
      <c r="H404" s="3" t="s">
        <v>5028</v>
      </c>
      <c r="I404" s="3" t="s">
        <v>5029</v>
      </c>
      <c r="J404" s="3" t="s">
        <v>99</v>
      </c>
      <c r="K404" s="3" t="s">
        <v>846</v>
      </c>
      <c r="L404" s="3" t="s">
        <v>848</v>
      </c>
    </row>
    <row r="405" spans="1:12" x14ac:dyDescent="0.3">
      <c r="A405" s="3" t="s">
        <v>12858</v>
      </c>
      <c r="B405" s="3" t="s">
        <v>13</v>
      </c>
      <c r="C405" s="3">
        <v>223607</v>
      </c>
      <c r="D405" s="3">
        <v>2</v>
      </c>
      <c r="E405" s="3">
        <v>293</v>
      </c>
      <c r="F405" s="4">
        <v>8.3088999999999996E-139</v>
      </c>
      <c r="G405" s="3">
        <v>395.01900000000001</v>
      </c>
      <c r="H405" s="3" t="s">
        <v>5023</v>
      </c>
      <c r="I405" s="3" t="s">
        <v>5024</v>
      </c>
      <c r="J405" s="3" t="s">
        <v>16</v>
      </c>
      <c r="K405" s="3" t="s">
        <v>5025</v>
      </c>
      <c r="L405" s="3" t="s">
        <v>5026</v>
      </c>
    </row>
    <row r="406" spans="1:12" x14ac:dyDescent="0.3">
      <c r="A406" s="3" t="s">
        <v>12859</v>
      </c>
      <c r="B406" s="3" t="s">
        <v>13</v>
      </c>
      <c r="C406" s="3">
        <v>224651</v>
      </c>
      <c r="D406" s="3">
        <v>9</v>
      </c>
      <c r="E406" s="3">
        <v>240</v>
      </c>
      <c r="F406" s="4">
        <v>1.2699200000000001E-50</v>
      </c>
      <c r="G406" s="3">
        <v>166.31800000000001</v>
      </c>
      <c r="H406" s="3" t="s">
        <v>9022</v>
      </c>
      <c r="I406" s="3" t="s">
        <v>9023</v>
      </c>
      <c r="J406" s="3" t="s">
        <v>16</v>
      </c>
      <c r="K406" s="3" t="s">
        <v>9024</v>
      </c>
      <c r="L406" s="3" t="s">
        <v>9025</v>
      </c>
    </row>
    <row r="407" spans="1:12" x14ac:dyDescent="0.3">
      <c r="A407" s="3" t="s">
        <v>12860</v>
      </c>
      <c r="B407" s="3" t="s">
        <v>13</v>
      </c>
      <c r="C407" s="3">
        <v>225343</v>
      </c>
      <c r="D407" s="3">
        <v>2</v>
      </c>
      <c r="E407" s="3">
        <v>480</v>
      </c>
      <c r="F407" s="3">
        <v>0</v>
      </c>
      <c r="G407" s="3">
        <v>595.38300000000004</v>
      </c>
      <c r="H407" s="3" t="s">
        <v>2231</v>
      </c>
      <c r="I407" s="3" t="s">
        <v>2232</v>
      </c>
      <c r="J407" s="3" t="s">
        <v>16</v>
      </c>
      <c r="K407" s="3" t="s">
        <v>2233</v>
      </c>
      <c r="L407" s="3" t="s">
        <v>2234</v>
      </c>
    </row>
    <row r="408" spans="1:12" x14ac:dyDescent="0.3">
      <c r="A408" s="3" t="s">
        <v>12861</v>
      </c>
      <c r="B408" s="3" t="s">
        <v>25</v>
      </c>
      <c r="C408" s="3">
        <v>412373</v>
      </c>
      <c r="D408" s="3">
        <v>1</v>
      </c>
      <c r="E408" s="3">
        <v>283</v>
      </c>
      <c r="F408" s="4">
        <v>8.8776199999999995E-91</v>
      </c>
      <c r="G408" s="3">
        <v>271.47500000000002</v>
      </c>
      <c r="H408" s="3" t="s">
        <v>90</v>
      </c>
      <c r="I408" s="3" t="s">
        <v>12527</v>
      </c>
      <c r="J408" s="3" t="s">
        <v>16</v>
      </c>
      <c r="K408" s="3" t="s">
        <v>16</v>
      </c>
      <c r="L408" s="3" t="s">
        <v>12528</v>
      </c>
    </row>
    <row r="409" spans="1:12" x14ac:dyDescent="0.3">
      <c r="A409" s="3" t="s">
        <v>12862</v>
      </c>
      <c r="B409" s="3" t="s">
        <v>13</v>
      </c>
      <c r="C409" s="3">
        <v>223472</v>
      </c>
      <c r="D409" s="3">
        <v>9</v>
      </c>
      <c r="E409" s="3">
        <v>296</v>
      </c>
      <c r="F409" s="4">
        <v>9.0431200000000006E-64</v>
      </c>
      <c r="G409" s="3">
        <v>202.02</v>
      </c>
      <c r="H409" s="3" t="s">
        <v>3050</v>
      </c>
      <c r="I409" s="3" t="s">
        <v>3051</v>
      </c>
      <c r="J409" s="3" t="s">
        <v>16</v>
      </c>
      <c r="K409" s="3" t="s">
        <v>3052</v>
      </c>
      <c r="L409" s="3" t="s">
        <v>3053</v>
      </c>
    </row>
    <row r="410" spans="1:12" x14ac:dyDescent="0.3">
      <c r="A410" s="3" t="s">
        <v>12863</v>
      </c>
      <c r="B410" s="3" t="s">
        <v>13</v>
      </c>
      <c r="C410" s="3">
        <v>224567</v>
      </c>
      <c r="D410" s="3">
        <v>55</v>
      </c>
      <c r="E410" s="3">
        <v>412</v>
      </c>
      <c r="F410" s="4">
        <v>2.22873E-10</v>
      </c>
      <c r="G410" s="3">
        <v>62.708599999999997</v>
      </c>
      <c r="H410" s="3" t="s">
        <v>3057</v>
      </c>
      <c r="I410" s="3" t="s">
        <v>3058</v>
      </c>
      <c r="J410" s="3" t="s">
        <v>16</v>
      </c>
      <c r="K410" s="3" t="s">
        <v>148</v>
      </c>
      <c r="L410" s="3" t="s">
        <v>3059</v>
      </c>
    </row>
    <row r="411" spans="1:12" x14ac:dyDescent="0.3">
      <c r="A411" s="3" t="s">
        <v>12864</v>
      </c>
      <c r="B411" s="3" t="s">
        <v>13</v>
      </c>
      <c r="C411" s="3">
        <v>225353</v>
      </c>
      <c r="D411" s="3">
        <v>134</v>
      </c>
      <c r="E411" s="3">
        <v>349</v>
      </c>
      <c r="F411" s="4">
        <v>4.1367700000000004E-9</v>
      </c>
      <c r="G411" s="3">
        <v>56.066200000000002</v>
      </c>
      <c r="H411" s="3" t="s">
        <v>3101</v>
      </c>
      <c r="I411" s="3" t="s">
        <v>3102</v>
      </c>
      <c r="J411" s="3" t="s">
        <v>16</v>
      </c>
      <c r="K411" s="3" t="s">
        <v>3103</v>
      </c>
      <c r="L411" s="3" t="s">
        <v>3104</v>
      </c>
    </row>
    <row r="412" spans="1:12" x14ac:dyDescent="0.3">
      <c r="A412" s="3" t="s">
        <v>12865</v>
      </c>
      <c r="B412" s="3" t="s">
        <v>13</v>
      </c>
      <c r="C412" s="3">
        <v>224851</v>
      </c>
      <c r="D412" s="3">
        <v>1</v>
      </c>
      <c r="E412" s="3">
        <v>305</v>
      </c>
      <c r="F412" s="4">
        <v>2.9232500000000001E-54</v>
      </c>
      <c r="G412" s="3">
        <v>179.22200000000001</v>
      </c>
      <c r="H412" s="3" t="s">
        <v>1423</v>
      </c>
      <c r="I412" s="3" t="s">
        <v>1424</v>
      </c>
      <c r="J412" s="3" t="s">
        <v>16</v>
      </c>
      <c r="K412" s="3" t="s">
        <v>1093</v>
      </c>
      <c r="L412" s="3" t="s">
        <v>1425</v>
      </c>
    </row>
    <row r="413" spans="1:12" x14ac:dyDescent="0.3">
      <c r="A413" s="3" t="s">
        <v>12866</v>
      </c>
      <c r="B413" s="3" t="s">
        <v>13</v>
      </c>
      <c r="C413" s="3">
        <v>224992</v>
      </c>
      <c r="D413" s="3">
        <v>1</v>
      </c>
      <c r="E413" s="3">
        <v>392</v>
      </c>
      <c r="F413" s="4">
        <v>1.9891600000000001E-178</v>
      </c>
      <c r="G413" s="3">
        <v>502.50299999999999</v>
      </c>
      <c r="H413" s="3" t="s">
        <v>5017</v>
      </c>
      <c r="I413" s="3" t="s">
        <v>5018</v>
      </c>
      <c r="J413" s="3" t="s">
        <v>16</v>
      </c>
      <c r="K413" s="3" t="s">
        <v>5019</v>
      </c>
      <c r="L413" s="3" t="s">
        <v>5020</v>
      </c>
    </row>
    <row r="414" spans="1:12" x14ac:dyDescent="0.3">
      <c r="A414" s="3" t="s">
        <v>12867</v>
      </c>
      <c r="B414" s="3" t="s">
        <v>13</v>
      </c>
      <c r="C414" s="3">
        <v>223650</v>
      </c>
      <c r="D414" s="3">
        <v>347</v>
      </c>
      <c r="E414" s="3">
        <v>526</v>
      </c>
      <c r="F414" s="3">
        <v>3.36122E-4</v>
      </c>
      <c r="G414" s="3">
        <v>43.180100000000003</v>
      </c>
      <c r="H414" s="3" t="s">
        <v>785</v>
      </c>
      <c r="I414" s="3" t="s">
        <v>786</v>
      </c>
      <c r="J414" s="3" t="s">
        <v>99</v>
      </c>
      <c r="K414" s="3" t="s">
        <v>787</v>
      </c>
      <c r="L414" s="3" t="s">
        <v>788</v>
      </c>
    </row>
    <row r="415" spans="1:12" x14ac:dyDescent="0.3">
      <c r="A415" s="3" t="s">
        <v>12868</v>
      </c>
      <c r="B415" s="3" t="s">
        <v>13</v>
      </c>
      <c r="C415" s="3">
        <v>224059</v>
      </c>
      <c r="D415" s="3">
        <v>3</v>
      </c>
      <c r="E415" s="3">
        <v>223</v>
      </c>
      <c r="F415" s="4">
        <v>5.0355999999999996E-84</v>
      </c>
      <c r="G415" s="3">
        <v>248.96299999999999</v>
      </c>
      <c r="H415" s="3" t="s">
        <v>782</v>
      </c>
      <c r="I415" s="3" t="s">
        <v>783</v>
      </c>
      <c r="J415" s="3" t="s">
        <v>16</v>
      </c>
      <c r="K415" s="3" t="s">
        <v>369</v>
      </c>
      <c r="L415" s="3" t="s">
        <v>784</v>
      </c>
    </row>
    <row r="416" spans="1:12" x14ac:dyDescent="0.3">
      <c r="A416" s="3" t="s">
        <v>12869</v>
      </c>
      <c r="B416" s="3" t="s">
        <v>25</v>
      </c>
      <c r="C416" s="3">
        <v>413465</v>
      </c>
      <c r="D416" s="3">
        <v>40</v>
      </c>
      <c r="E416" s="3">
        <v>301</v>
      </c>
      <c r="F416" s="4">
        <v>1.13565E-16</v>
      </c>
      <c r="G416" s="3">
        <v>79.764099999999999</v>
      </c>
      <c r="H416" s="3" t="s">
        <v>2598</v>
      </c>
      <c r="I416" s="3" t="s">
        <v>2599</v>
      </c>
      <c r="J416" s="3" t="s">
        <v>16</v>
      </c>
      <c r="K416" s="3" t="s">
        <v>16</v>
      </c>
      <c r="L416" s="3" t="s">
        <v>2600</v>
      </c>
    </row>
    <row r="417" spans="1:12" x14ac:dyDescent="0.3">
      <c r="A417" s="3" t="s">
        <v>12869</v>
      </c>
      <c r="B417" s="3" t="s">
        <v>25</v>
      </c>
      <c r="C417" s="3">
        <v>413465</v>
      </c>
      <c r="D417" s="3">
        <v>205</v>
      </c>
      <c r="E417" s="3">
        <v>408</v>
      </c>
      <c r="F417" s="4">
        <v>7.5424899999999995E-11</v>
      </c>
      <c r="G417" s="3">
        <v>62.430100000000003</v>
      </c>
      <c r="H417" s="3" t="s">
        <v>2598</v>
      </c>
      <c r="I417" s="3" t="s">
        <v>2599</v>
      </c>
      <c r="J417" s="3" t="s">
        <v>113</v>
      </c>
      <c r="K417" s="3" t="s">
        <v>16</v>
      </c>
      <c r="L417" s="3" t="s">
        <v>2600</v>
      </c>
    </row>
    <row r="418" spans="1:12" x14ac:dyDescent="0.3">
      <c r="A418" s="3" t="s">
        <v>12870</v>
      </c>
      <c r="B418" s="3" t="s">
        <v>13</v>
      </c>
      <c r="C418" s="3">
        <v>223244</v>
      </c>
      <c r="D418" s="3">
        <v>1</v>
      </c>
      <c r="E418" s="3">
        <v>449</v>
      </c>
      <c r="F418" s="4">
        <v>2.4069900000000002E-165</v>
      </c>
      <c r="G418" s="3">
        <v>472.95299999999997</v>
      </c>
      <c r="H418" s="3" t="s">
        <v>5012</v>
      </c>
      <c r="I418" s="3" t="s">
        <v>5013</v>
      </c>
      <c r="J418" s="3" t="s">
        <v>16</v>
      </c>
      <c r="K418" s="3" t="s">
        <v>5014</v>
      </c>
      <c r="L418" s="3" t="s">
        <v>5015</v>
      </c>
    </row>
    <row r="419" spans="1:12" x14ac:dyDescent="0.3">
      <c r="A419" s="3" t="s">
        <v>12871</v>
      </c>
      <c r="B419" s="3" t="s">
        <v>25</v>
      </c>
      <c r="C419" s="3">
        <v>412351</v>
      </c>
      <c r="D419" s="3">
        <v>1</v>
      </c>
      <c r="E419" s="3">
        <v>148</v>
      </c>
      <c r="F419" s="4">
        <v>5.5907899999999998E-45</v>
      </c>
      <c r="G419" s="3">
        <v>144.762</v>
      </c>
      <c r="H419" s="3" t="s">
        <v>797</v>
      </c>
      <c r="I419" s="3" t="s">
        <v>4578</v>
      </c>
      <c r="J419" s="3" t="s">
        <v>16</v>
      </c>
      <c r="K419" s="3" t="s">
        <v>16</v>
      </c>
      <c r="L419" s="3" t="s">
        <v>4579</v>
      </c>
    </row>
    <row r="420" spans="1:12" x14ac:dyDescent="0.3">
      <c r="A420" s="3" t="s">
        <v>12872</v>
      </c>
      <c r="B420" s="3" t="s">
        <v>13</v>
      </c>
      <c r="C420" s="3">
        <v>223131</v>
      </c>
      <c r="D420" s="3">
        <v>9</v>
      </c>
      <c r="E420" s="3">
        <v>296</v>
      </c>
      <c r="F420" s="4">
        <v>4.0956499999999998E-90</v>
      </c>
      <c r="G420" s="3">
        <v>274.13099999999997</v>
      </c>
      <c r="H420" s="3" t="s">
        <v>4880</v>
      </c>
      <c r="I420" s="3" t="s">
        <v>4881</v>
      </c>
      <c r="J420" s="3" t="s">
        <v>16</v>
      </c>
      <c r="K420" s="3" t="s">
        <v>4882</v>
      </c>
      <c r="L420" s="3" t="s">
        <v>4883</v>
      </c>
    </row>
    <row r="421" spans="1:12" x14ac:dyDescent="0.3">
      <c r="A421" s="3" t="s">
        <v>12873</v>
      </c>
      <c r="B421" s="3" t="s">
        <v>13</v>
      </c>
      <c r="C421" s="3">
        <v>224055</v>
      </c>
      <c r="D421" s="3">
        <v>1</v>
      </c>
      <c r="E421" s="3">
        <v>565</v>
      </c>
      <c r="F421" s="4">
        <v>1.7648299999999999E-145</v>
      </c>
      <c r="G421" s="3">
        <v>431.46699999999998</v>
      </c>
      <c r="H421" s="3" t="s">
        <v>1267</v>
      </c>
      <c r="I421" s="3" t="s">
        <v>1268</v>
      </c>
      <c r="J421" s="3" t="s">
        <v>16</v>
      </c>
      <c r="K421" s="3" t="s">
        <v>1269</v>
      </c>
      <c r="L421" s="3" t="s">
        <v>1270</v>
      </c>
    </row>
    <row r="422" spans="1:12" x14ac:dyDescent="0.3">
      <c r="A422" s="3" t="s">
        <v>12874</v>
      </c>
      <c r="B422" s="3" t="s">
        <v>13</v>
      </c>
      <c r="C422" s="3">
        <v>224055</v>
      </c>
      <c r="D422" s="3">
        <v>97</v>
      </c>
      <c r="E422" s="3">
        <v>631</v>
      </c>
      <c r="F422" s="4">
        <v>4.45272E-167</v>
      </c>
      <c r="G422" s="3">
        <v>488.86200000000002</v>
      </c>
      <c r="H422" s="3" t="s">
        <v>1267</v>
      </c>
      <c r="I422" s="3" t="s">
        <v>1268</v>
      </c>
      <c r="J422" s="3" t="s">
        <v>16</v>
      </c>
      <c r="K422" s="3" t="s">
        <v>1269</v>
      </c>
      <c r="L422" s="3" t="s">
        <v>1270</v>
      </c>
    </row>
    <row r="423" spans="1:12" x14ac:dyDescent="0.3">
      <c r="A423" s="3" t="s">
        <v>12875</v>
      </c>
      <c r="B423" s="3" t="s">
        <v>13</v>
      </c>
      <c r="C423" s="3">
        <v>223837</v>
      </c>
      <c r="D423" s="3">
        <v>1</v>
      </c>
      <c r="E423" s="3">
        <v>421</v>
      </c>
      <c r="F423" s="3">
        <v>0</v>
      </c>
      <c r="G423" s="3">
        <v>602.95500000000004</v>
      </c>
      <c r="H423" s="3" t="s">
        <v>1032</v>
      </c>
      <c r="I423" s="3" t="s">
        <v>1033</v>
      </c>
      <c r="J423" s="3" t="s">
        <v>16</v>
      </c>
      <c r="K423" s="3" t="s">
        <v>1034</v>
      </c>
      <c r="L423" s="3" t="s">
        <v>1035</v>
      </c>
    </row>
    <row r="424" spans="1:12" x14ac:dyDescent="0.3">
      <c r="A424" s="3" t="s">
        <v>12876</v>
      </c>
      <c r="B424" s="3" t="s">
        <v>13</v>
      </c>
      <c r="C424" s="3">
        <v>224120</v>
      </c>
      <c r="D424" s="3">
        <v>228</v>
      </c>
      <c r="E424" s="3">
        <v>763</v>
      </c>
      <c r="F424" s="4">
        <v>2.04514E-77</v>
      </c>
      <c r="G424" s="3">
        <v>262.81900000000002</v>
      </c>
      <c r="H424" s="3" t="s">
        <v>1450</v>
      </c>
      <c r="I424" s="3" t="s">
        <v>1451</v>
      </c>
      <c r="J424" s="3" t="s">
        <v>16</v>
      </c>
      <c r="K424" s="3" t="s">
        <v>1452</v>
      </c>
      <c r="L424" s="3" t="s">
        <v>1453</v>
      </c>
    </row>
    <row r="425" spans="1:12" x14ac:dyDescent="0.3">
      <c r="A425" s="3" t="s">
        <v>12876</v>
      </c>
      <c r="B425" s="3" t="s">
        <v>25</v>
      </c>
      <c r="C425" s="3">
        <v>225087</v>
      </c>
      <c r="D425" s="3">
        <v>7</v>
      </c>
      <c r="E425" s="3">
        <v>179</v>
      </c>
      <c r="F425" s="4">
        <v>2.8072299999999999E-32</v>
      </c>
      <c r="G425" s="3">
        <v>135.13900000000001</v>
      </c>
      <c r="H425" s="3" t="s">
        <v>709</v>
      </c>
      <c r="I425" s="3" t="s">
        <v>12877</v>
      </c>
      <c r="J425" s="3" t="s">
        <v>74</v>
      </c>
      <c r="K425" s="3" t="s">
        <v>16</v>
      </c>
      <c r="L425" s="3" t="s">
        <v>710</v>
      </c>
    </row>
    <row r="426" spans="1:12" x14ac:dyDescent="0.3">
      <c r="A426" s="3" t="s">
        <v>12878</v>
      </c>
      <c r="B426" s="3" t="s">
        <v>25</v>
      </c>
      <c r="C426" s="3">
        <v>419765</v>
      </c>
      <c r="D426" s="3">
        <v>30</v>
      </c>
      <c r="E426" s="3">
        <v>140</v>
      </c>
      <c r="F426" s="4">
        <v>1.2791600000000001E-13</v>
      </c>
      <c r="G426" s="3">
        <v>63.712400000000002</v>
      </c>
      <c r="H426" s="3" t="s">
        <v>1459</v>
      </c>
      <c r="I426" s="3" t="s">
        <v>1460</v>
      </c>
      <c r="J426" s="3" t="s">
        <v>16</v>
      </c>
      <c r="K426" s="3" t="s">
        <v>16</v>
      </c>
      <c r="L426" s="3" t="s">
        <v>1461</v>
      </c>
    </row>
    <row r="427" spans="1:12" x14ac:dyDescent="0.3">
      <c r="A427" s="3" t="s">
        <v>12879</v>
      </c>
      <c r="B427" s="3" t="s">
        <v>13</v>
      </c>
      <c r="C427" s="3">
        <v>223513</v>
      </c>
      <c r="D427" s="3">
        <v>7</v>
      </c>
      <c r="E427" s="3">
        <v>392</v>
      </c>
      <c r="F427" s="4">
        <v>1.9574099999999999E-141</v>
      </c>
      <c r="G427" s="3">
        <v>407.81599999999997</v>
      </c>
      <c r="H427" s="3" t="s">
        <v>295</v>
      </c>
      <c r="I427" s="3" t="s">
        <v>296</v>
      </c>
      <c r="J427" s="3" t="s">
        <v>16</v>
      </c>
      <c r="K427" s="3" t="s">
        <v>297</v>
      </c>
      <c r="L427" s="3" t="s">
        <v>298</v>
      </c>
    </row>
    <row r="428" spans="1:12" x14ac:dyDescent="0.3">
      <c r="A428" s="3" t="s">
        <v>12880</v>
      </c>
      <c r="B428" s="3" t="s">
        <v>13</v>
      </c>
      <c r="C428" s="3">
        <v>223096</v>
      </c>
      <c r="D428" s="3">
        <v>1</v>
      </c>
      <c r="E428" s="3">
        <v>445</v>
      </c>
      <c r="F428" s="3">
        <v>0</v>
      </c>
      <c r="G428" s="3">
        <v>584.94000000000005</v>
      </c>
      <c r="H428" s="3" t="s">
        <v>1464</v>
      </c>
      <c r="I428" s="3" t="s">
        <v>1465</v>
      </c>
      <c r="J428" s="3" t="s">
        <v>16</v>
      </c>
      <c r="K428" s="3" t="s">
        <v>1466</v>
      </c>
      <c r="L428" s="3" t="s">
        <v>1467</v>
      </c>
    </row>
    <row r="429" spans="1:12" x14ac:dyDescent="0.3">
      <c r="A429" s="3" t="s">
        <v>12881</v>
      </c>
      <c r="B429" s="3" t="s">
        <v>13</v>
      </c>
      <c r="C429" s="3">
        <v>223798</v>
      </c>
      <c r="D429" s="3">
        <v>77</v>
      </c>
      <c r="E429" s="3">
        <v>255</v>
      </c>
      <c r="F429" s="4">
        <v>8.3023599999999995E-24</v>
      </c>
      <c r="G429" s="3">
        <v>97.381500000000003</v>
      </c>
      <c r="H429" s="3" t="s">
        <v>4370</v>
      </c>
      <c r="I429" s="3" t="s">
        <v>4371</v>
      </c>
      <c r="J429" s="3" t="s">
        <v>113</v>
      </c>
      <c r="K429" s="3" t="s">
        <v>4372</v>
      </c>
      <c r="L429" s="3" t="s">
        <v>4373</v>
      </c>
    </row>
    <row r="430" spans="1:12" x14ac:dyDescent="0.3">
      <c r="A430" s="3" t="s">
        <v>12882</v>
      </c>
      <c r="B430" s="3" t="s">
        <v>13</v>
      </c>
      <c r="C430" s="3">
        <v>223329</v>
      </c>
      <c r="D430" s="3">
        <v>5</v>
      </c>
      <c r="E430" s="3">
        <v>128</v>
      </c>
      <c r="F430" s="4">
        <v>2.3819199999999999E-49</v>
      </c>
      <c r="G430" s="3">
        <v>153.571</v>
      </c>
      <c r="H430" s="3" t="s">
        <v>1469</v>
      </c>
      <c r="I430" s="3" t="s">
        <v>1470</v>
      </c>
      <c r="J430" s="3" t="s">
        <v>16</v>
      </c>
      <c r="K430" s="3" t="s">
        <v>1471</v>
      </c>
      <c r="L430" s="3" t="s">
        <v>1472</v>
      </c>
    </row>
    <row r="431" spans="1:12" x14ac:dyDescent="0.3">
      <c r="A431" s="3" t="s">
        <v>12883</v>
      </c>
      <c r="B431" s="3" t="s">
        <v>25</v>
      </c>
      <c r="C431" s="3">
        <v>419687</v>
      </c>
      <c r="D431" s="3">
        <v>18</v>
      </c>
      <c r="E431" s="3">
        <v>188</v>
      </c>
      <c r="F431" s="4">
        <v>1.2618300000000001E-5</v>
      </c>
      <c r="G431" s="3">
        <v>43.538600000000002</v>
      </c>
      <c r="H431" s="3" t="s">
        <v>982</v>
      </c>
      <c r="I431" s="3" t="s">
        <v>983</v>
      </c>
      <c r="J431" s="3" t="s">
        <v>16</v>
      </c>
      <c r="K431" s="3" t="s">
        <v>16</v>
      </c>
      <c r="L431" s="3" t="s">
        <v>984</v>
      </c>
    </row>
    <row r="432" spans="1:12" x14ac:dyDescent="0.3">
      <c r="A432" s="3" t="s">
        <v>12884</v>
      </c>
      <c r="B432" s="3" t="s">
        <v>13</v>
      </c>
      <c r="C432" s="3">
        <v>223428</v>
      </c>
      <c r="D432" s="3">
        <v>1</v>
      </c>
      <c r="E432" s="3">
        <v>265</v>
      </c>
      <c r="F432" s="4">
        <v>5.1682200000000001E-110</v>
      </c>
      <c r="G432" s="3">
        <v>317.99299999999999</v>
      </c>
      <c r="H432" s="3" t="s">
        <v>3586</v>
      </c>
      <c r="I432" s="3" t="s">
        <v>3587</v>
      </c>
      <c r="J432" s="3" t="s">
        <v>16</v>
      </c>
      <c r="K432" s="3" t="s">
        <v>3588</v>
      </c>
      <c r="L432" s="3" t="s">
        <v>3589</v>
      </c>
    </row>
    <row r="433" spans="1:12" x14ac:dyDescent="0.3">
      <c r="A433" s="3" t="s">
        <v>12885</v>
      </c>
      <c r="B433" s="3" t="s">
        <v>13</v>
      </c>
      <c r="C433" s="3">
        <v>224089</v>
      </c>
      <c r="D433" s="3">
        <v>10</v>
      </c>
      <c r="E433" s="3">
        <v>468</v>
      </c>
      <c r="F433" s="4">
        <v>1.3600500000000001E-109</v>
      </c>
      <c r="G433" s="3">
        <v>331.98700000000002</v>
      </c>
      <c r="H433" s="3" t="s">
        <v>5532</v>
      </c>
      <c r="I433" s="3" t="s">
        <v>5533</v>
      </c>
      <c r="J433" s="3" t="s">
        <v>16</v>
      </c>
      <c r="K433" s="3" t="s">
        <v>297</v>
      </c>
      <c r="L433" s="3" t="s">
        <v>5534</v>
      </c>
    </row>
    <row r="434" spans="1:12" x14ac:dyDescent="0.3">
      <c r="A434" s="3" t="s">
        <v>12886</v>
      </c>
      <c r="B434" s="3" t="s">
        <v>13</v>
      </c>
      <c r="C434" s="3">
        <v>223256</v>
      </c>
      <c r="D434" s="3">
        <v>1</v>
      </c>
      <c r="E434" s="3">
        <v>940</v>
      </c>
      <c r="F434" s="3">
        <v>0</v>
      </c>
      <c r="G434" s="3">
        <v>1663.49</v>
      </c>
      <c r="H434" s="3" t="s">
        <v>4484</v>
      </c>
      <c r="I434" s="3" t="s">
        <v>4485</v>
      </c>
      <c r="J434" s="3" t="s">
        <v>16</v>
      </c>
      <c r="K434" s="3" t="s">
        <v>4486</v>
      </c>
      <c r="L434" s="3" t="s">
        <v>4487</v>
      </c>
    </row>
    <row r="435" spans="1:12" x14ac:dyDescent="0.3">
      <c r="A435" s="3" t="s">
        <v>12887</v>
      </c>
      <c r="B435" s="3" t="s">
        <v>13</v>
      </c>
      <c r="C435" s="3">
        <v>223746</v>
      </c>
      <c r="D435" s="3">
        <v>1</v>
      </c>
      <c r="E435" s="3">
        <v>379</v>
      </c>
      <c r="F435" s="4">
        <v>7.7171800000000007E-114</v>
      </c>
      <c r="G435" s="3">
        <v>359.702</v>
      </c>
      <c r="H435" s="3" t="s">
        <v>3841</v>
      </c>
      <c r="I435" s="3" t="s">
        <v>3842</v>
      </c>
      <c r="J435" s="3" t="s">
        <v>16</v>
      </c>
      <c r="K435" s="3" t="s">
        <v>3843</v>
      </c>
      <c r="L435" s="3" t="s">
        <v>3844</v>
      </c>
    </row>
    <row r="436" spans="1:12" x14ac:dyDescent="0.3">
      <c r="A436" s="3" t="s">
        <v>12887</v>
      </c>
      <c r="B436" s="3" t="s">
        <v>13</v>
      </c>
      <c r="C436" s="3">
        <v>223945</v>
      </c>
      <c r="D436" s="3">
        <v>798</v>
      </c>
      <c r="E436" s="3">
        <v>1165</v>
      </c>
      <c r="F436" s="4">
        <v>2.7942599999999999E-87</v>
      </c>
      <c r="G436" s="3">
        <v>284.589</v>
      </c>
      <c r="H436" s="3" t="s">
        <v>3845</v>
      </c>
      <c r="I436" s="3" t="s">
        <v>3846</v>
      </c>
      <c r="J436" s="3" t="s">
        <v>16</v>
      </c>
      <c r="K436" s="3" t="s">
        <v>3847</v>
      </c>
      <c r="L436" s="3" t="s">
        <v>3848</v>
      </c>
    </row>
    <row r="437" spans="1:12" x14ac:dyDescent="0.3">
      <c r="A437" s="3" t="s">
        <v>12887</v>
      </c>
      <c r="B437" s="3" t="s">
        <v>13</v>
      </c>
      <c r="C437" s="3">
        <v>223946</v>
      </c>
      <c r="D437" s="3">
        <v>411</v>
      </c>
      <c r="E437" s="3">
        <v>619</v>
      </c>
      <c r="F437" s="4">
        <v>2.4293599999999998E-47</v>
      </c>
      <c r="G437" s="3">
        <v>167.93299999999999</v>
      </c>
      <c r="H437" s="3" t="s">
        <v>3849</v>
      </c>
      <c r="I437" s="3" t="s">
        <v>3850</v>
      </c>
      <c r="J437" s="3" t="s">
        <v>16</v>
      </c>
      <c r="K437" s="3" t="s">
        <v>3851</v>
      </c>
      <c r="L437" s="3" t="s">
        <v>3852</v>
      </c>
    </row>
    <row r="438" spans="1:12" x14ac:dyDescent="0.3">
      <c r="A438" s="3" t="s">
        <v>12887</v>
      </c>
      <c r="B438" s="3" t="s">
        <v>13</v>
      </c>
      <c r="C438" s="3">
        <v>224068</v>
      </c>
      <c r="D438" s="3">
        <v>687</v>
      </c>
      <c r="E438" s="3">
        <v>774</v>
      </c>
      <c r="F438" s="4">
        <v>4.7496700000000004E-10</v>
      </c>
      <c r="G438" s="3">
        <v>57.618000000000002</v>
      </c>
      <c r="H438" s="3" t="s">
        <v>3853</v>
      </c>
      <c r="I438" s="3" t="s">
        <v>3854</v>
      </c>
      <c r="J438" s="3" t="s">
        <v>99</v>
      </c>
      <c r="K438" s="3" t="s">
        <v>3855</v>
      </c>
      <c r="L438" s="3" t="s">
        <v>3856</v>
      </c>
    </row>
    <row r="439" spans="1:12" x14ac:dyDescent="0.3">
      <c r="A439" s="3" t="s">
        <v>12888</v>
      </c>
      <c r="B439" s="3" t="s">
        <v>13</v>
      </c>
      <c r="C439" s="3">
        <v>224539</v>
      </c>
      <c r="D439" s="3">
        <v>17</v>
      </c>
      <c r="E439" s="3">
        <v>261</v>
      </c>
      <c r="F439" s="4">
        <v>1.0982700000000001E-95</v>
      </c>
      <c r="G439" s="3">
        <v>282.25200000000001</v>
      </c>
      <c r="H439" s="3" t="s">
        <v>3836</v>
      </c>
      <c r="I439" s="3" t="s">
        <v>3837</v>
      </c>
      <c r="J439" s="3" t="s">
        <v>16</v>
      </c>
      <c r="K439" s="3" t="s">
        <v>3838</v>
      </c>
      <c r="L439" s="3" t="s">
        <v>3839</v>
      </c>
    </row>
    <row r="440" spans="1:12" x14ac:dyDescent="0.3">
      <c r="A440" s="3" t="s">
        <v>12889</v>
      </c>
      <c r="B440" s="3" t="s">
        <v>25</v>
      </c>
      <c r="C440" s="3">
        <v>227193</v>
      </c>
      <c r="D440" s="3">
        <v>1</v>
      </c>
      <c r="E440" s="3">
        <v>306</v>
      </c>
      <c r="F440" s="4">
        <v>9.1211800000000001E-63</v>
      </c>
      <c r="G440" s="3">
        <v>203.83600000000001</v>
      </c>
      <c r="H440" s="3" t="s">
        <v>3832</v>
      </c>
      <c r="I440" s="3" t="s">
        <v>3833</v>
      </c>
      <c r="J440" s="3" t="s">
        <v>113</v>
      </c>
      <c r="K440" s="3" t="s">
        <v>16</v>
      </c>
      <c r="L440" s="3" t="s">
        <v>3834</v>
      </c>
    </row>
    <row r="441" spans="1:12" x14ac:dyDescent="0.3">
      <c r="A441" s="3" t="s">
        <v>12890</v>
      </c>
      <c r="B441" s="3" t="s">
        <v>13</v>
      </c>
      <c r="C441" s="3">
        <v>224034</v>
      </c>
      <c r="D441" s="3">
        <v>3</v>
      </c>
      <c r="E441" s="3">
        <v>451</v>
      </c>
      <c r="F441" s="4">
        <v>3.2486399999999999E-158</v>
      </c>
      <c r="G441" s="3">
        <v>455.65100000000001</v>
      </c>
      <c r="H441" s="3" t="s">
        <v>1733</v>
      </c>
      <c r="I441" s="3" t="s">
        <v>1734</v>
      </c>
      <c r="J441" s="3" t="s">
        <v>16</v>
      </c>
      <c r="K441" s="3" t="s">
        <v>1735</v>
      </c>
      <c r="L441" s="3" t="s">
        <v>1736</v>
      </c>
    </row>
    <row r="442" spans="1:12" x14ac:dyDescent="0.3">
      <c r="A442" s="3" t="s">
        <v>12891</v>
      </c>
      <c r="B442" s="3" t="s">
        <v>25</v>
      </c>
      <c r="C442" s="3">
        <v>412871</v>
      </c>
      <c r="D442" s="3">
        <v>1</v>
      </c>
      <c r="E442" s="3">
        <v>425</v>
      </c>
      <c r="F442" s="4">
        <v>1.1246900000000001E-144</v>
      </c>
      <c r="G442" s="3">
        <v>419.04</v>
      </c>
      <c r="H442" s="3" t="s">
        <v>9772</v>
      </c>
      <c r="I442" s="3" t="s">
        <v>9773</v>
      </c>
      <c r="J442" s="3" t="s">
        <v>16</v>
      </c>
      <c r="K442" s="3" t="s">
        <v>16</v>
      </c>
      <c r="L442" s="3" t="s">
        <v>9774</v>
      </c>
    </row>
    <row r="443" spans="1:12" x14ac:dyDescent="0.3">
      <c r="A443" s="3" t="s">
        <v>12892</v>
      </c>
      <c r="B443" s="3" t="s">
        <v>25</v>
      </c>
      <c r="C443" s="3">
        <v>223358</v>
      </c>
      <c r="D443" s="3">
        <v>36</v>
      </c>
      <c r="E443" s="3">
        <v>540</v>
      </c>
      <c r="F443" s="4">
        <v>1.8118E-136</v>
      </c>
      <c r="G443" s="3">
        <v>402.33800000000002</v>
      </c>
      <c r="H443" s="3" t="s">
        <v>8513</v>
      </c>
      <c r="I443" s="3" t="s">
        <v>12893</v>
      </c>
      <c r="J443" s="3" t="s">
        <v>16</v>
      </c>
      <c r="K443" s="3" t="s">
        <v>16</v>
      </c>
      <c r="L443" s="3" t="s">
        <v>8514</v>
      </c>
    </row>
    <row r="444" spans="1:12" x14ac:dyDescent="0.3">
      <c r="A444" s="3" t="s">
        <v>12894</v>
      </c>
      <c r="B444" s="3" t="s">
        <v>13</v>
      </c>
      <c r="C444" s="3">
        <v>223656</v>
      </c>
      <c r="D444" s="3">
        <v>8</v>
      </c>
      <c r="E444" s="3">
        <v>296</v>
      </c>
      <c r="F444" s="4">
        <v>7.1547300000000001E-31</v>
      </c>
      <c r="G444" s="3">
        <v>117.379</v>
      </c>
      <c r="H444" s="3" t="s">
        <v>473</v>
      </c>
      <c r="I444" s="3" t="s">
        <v>474</v>
      </c>
      <c r="J444" s="3" t="s">
        <v>16</v>
      </c>
      <c r="K444" s="3" t="s">
        <v>475</v>
      </c>
      <c r="L444" s="3" t="s">
        <v>476</v>
      </c>
    </row>
    <row r="445" spans="1:12" x14ac:dyDescent="0.3">
      <c r="A445" s="3" t="s">
        <v>12895</v>
      </c>
      <c r="B445" s="3" t="s">
        <v>13</v>
      </c>
      <c r="C445" s="3">
        <v>224982</v>
      </c>
      <c r="D445" s="3">
        <v>1</v>
      </c>
      <c r="E445" s="3">
        <v>242</v>
      </c>
      <c r="F445" s="4">
        <v>8.3560800000000008E-87</v>
      </c>
      <c r="G445" s="3">
        <v>257.25799999999998</v>
      </c>
      <c r="H445" s="3" t="s">
        <v>5280</v>
      </c>
      <c r="I445" s="3" t="s">
        <v>5281</v>
      </c>
      <c r="J445" s="3" t="s">
        <v>16</v>
      </c>
      <c r="K445" s="3" t="s">
        <v>5282</v>
      </c>
      <c r="L445" s="3" t="s">
        <v>5283</v>
      </c>
    </row>
    <row r="446" spans="1:12" x14ac:dyDescent="0.3">
      <c r="A446" s="3" t="s">
        <v>12896</v>
      </c>
      <c r="B446" s="3" t="s">
        <v>13</v>
      </c>
      <c r="C446" s="3">
        <v>223605</v>
      </c>
      <c r="D446" s="3">
        <v>1</v>
      </c>
      <c r="E446" s="3">
        <v>411</v>
      </c>
      <c r="F446" s="4">
        <v>8.7033000000000005E-27</v>
      </c>
      <c r="G446" s="3">
        <v>112.18</v>
      </c>
      <c r="H446" s="3" t="s">
        <v>131</v>
      </c>
      <c r="I446" s="3" t="s">
        <v>132</v>
      </c>
      <c r="J446" s="3" t="s">
        <v>16</v>
      </c>
      <c r="K446" s="3" t="s">
        <v>133</v>
      </c>
      <c r="L446" s="3" t="s">
        <v>134</v>
      </c>
    </row>
    <row r="447" spans="1:12" x14ac:dyDescent="0.3">
      <c r="A447" s="3" t="s">
        <v>12897</v>
      </c>
      <c r="B447" s="3" t="s">
        <v>13</v>
      </c>
      <c r="C447" s="3">
        <v>223699</v>
      </c>
      <c r="D447" s="3">
        <v>1</v>
      </c>
      <c r="E447" s="3">
        <v>378</v>
      </c>
      <c r="F447" s="3">
        <v>0</v>
      </c>
      <c r="G447" s="3">
        <v>517.14099999999996</v>
      </c>
      <c r="H447" s="3" t="s">
        <v>2611</v>
      </c>
      <c r="I447" s="3" t="s">
        <v>2612</v>
      </c>
      <c r="J447" s="3" t="s">
        <v>16</v>
      </c>
      <c r="K447" s="3" t="s">
        <v>297</v>
      </c>
      <c r="L447" s="3" t="s">
        <v>2613</v>
      </c>
    </row>
    <row r="448" spans="1:12" x14ac:dyDescent="0.3">
      <c r="A448" s="3" t="s">
        <v>12898</v>
      </c>
      <c r="B448" s="3" t="s">
        <v>13</v>
      </c>
      <c r="C448" s="3">
        <v>223095</v>
      </c>
      <c r="D448" s="3">
        <v>3</v>
      </c>
      <c r="E448" s="3">
        <v>343</v>
      </c>
      <c r="F448" s="4">
        <v>1.00263E-179</v>
      </c>
      <c r="G448" s="3">
        <v>500.6</v>
      </c>
      <c r="H448" s="3" t="s">
        <v>1655</v>
      </c>
      <c r="I448" s="3" t="s">
        <v>1656</v>
      </c>
      <c r="J448" s="3" t="s">
        <v>16</v>
      </c>
      <c r="K448" s="3" t="s">
        <v>1657</v>
      </c>
      <c r="L448" s="3" t="s">
        <v>1658</v>
      </c>
    </row>
    <row r="449" spans="1:12" x14ac:dyDescent="0.3">
      <c r="A449" s="3" t="s">
        <v>12899</v>
      </c>
      <c r="B449" s="3" t="s">
        <v>13</v>
      </c>
      <c r="C449" s="3">
        <v>223150</v>
      </c>
      <c r="D449" s="3">
        <v>149</v>
      </c>
      <c r="E449" s="3">
        <v>790</v>
      </c>
      <c r="F449" s="3">
        <v>0</v>
      </c>
      <c r="G449" s="3">
        <v>631.99300000000005</v>
      </c>
      <c r="H449" s="3" t="s">
        <v>1660</v>
      </c>
      <c r="I449" s="3" t="s">
        <v>1661</v>
      </c>
      <c r="J449" s="3" t="s">
        <v>16</v>
      </c>
      <c r="K449" s="3" t="s">
        <v>1662</v>
      </c>
      <c r="L449" s="3" t="s">
        <v>1663</v>
      </c>
    </row>
    <row r="450" spans="1:12" x14ac:dyDescent="0.3">
      <c r="A450" s="3" t="s">
        <v>12899</v>
      </c>
      <c r="B450" s="3" t="s">
        <v>13</v>
      </c>
      <c r="C450" s="3">
        <v>223151</v>
      </c>
      <c r="D450" s="3">
        <v>25</v>
      </c>
      <c r="E450" s="3">
        <v>152</v>
      </c>
      <c r="F450" s="4">
        <v>2.7055500000000001E-28</v>
      </c>
      <c r="G450" s="3">
        <v>109.73699999999999</v>
      </c>
      <c r="H450" s="3" t="s">
        <v>1664</v>
      </c>
      <c r="I450" s="3" t="s">
        <v>1665</v>
      </c>
      <c r="J450" s="3" t="s">
        <v>16</v>
      </c>
      <c r="K450" s="3" t="s">
        <v>1666</v>
      </c>
      <c r="L450" s="3" t="s">
        <v>1667</v>
      </c>
    </row>
    <row r="451" spans="1:12" x14ac:dyDescent="0.3">
      <c r="A451" s="3" t="s">
        <v>12900</v>
      </c>
      <c r="B451" s="3" t="s">
        <v>25</v>
      </c>
      <c r="C451" s="3">
        <v>224305</v>
      </c>
      <c r="D451" s="3">
        <v>5</v>
      </c>
      <c r="E451" s="3">
        <v>260</v>
      </c>
      <c r="F451" s="4">
        <v>6.8241000000000002E-25</v>
      </c>
      <c r="G451" s="3">
        <v>98.955699999999993</v>
      </c>
      <c r="H451" s="3" t="s">
        <v>5591</v>
      </c>
      <c r="I451" s="3" t="s">
        <v>5592</v>
      </c>
      <c r="J451" s="3" t="s">
        <v>16</v>
      </c>
      <c r="K451" s="3" t="s">
        <v>16</v>
      </c>
      <c r="L451" s="3" t="s">
        <v>5593</v>
      </c>
    </row>
    <row r="452" spans="1:12" x14ac:dyDescent="0.3">
      <c r="A452" s="3" t="s">
        <v>12901</v>
      </c>
      <c r="B452" s="3" t="s">
        <v>13</v>
      </c>
      <c r="C452" s="3">
        <v>223523</v>
      </c>
      <c r="D452" s="3">
        <v>4</v>
      </c>
      <c r="E452" s="3">
        <v>427</v>
      </c>
      <c r="F452" s="4">
        <v>8.70517E-84</v>
      </c>
      <c r="G452" s="3">
        <v>263.31400000000002</v>
      </c>
      <c r="H452" s="3" t="s">
        <v>1249</v>
      </c>
      <c r="I452" s="3" t="s">
        <v>1250</v>
      </c>
      <c r="J452" s="3" t="s">
        <v>16</v>
      </c>
      <c r="K452" s="3" t="s">
        <v>1251</v>
      </c>
      <c r="L452" s="3" t="s">
        <v>1252</v>
      </c>
    </row>
    <row r="453" spans="1:12" x14ac:dyDescent="0.3">
      <c r="A453" s="3" t="s">
        <v>12902</v>
      </c>
      <c r="B453" s="3" t="s">
        <v>13</v>
      </c>
      <c r="C453" s="3">
        <v>225099</v>
      </c>
      <c r="D453" s="3">
        <v>1</v>
      </c>
      <c r="E453" s="3">
        <v>230</v>
      </c>
      <c r="F453" s="4">
        <v>7.4927799999999996E-63</v>
      </c>
      <c r="G453" s="3">
        <v>195.95599999999999</v>
      </c>
      <c r="H453" s="3" t="s">
        <v>4191</v>
      </c>
      <c r="I453" s="3" t="s">
        <v>4192</v>
      </c>
      <c r="J453" s="3" t="s">
        <v>16</v>
      </c>
      <c r="K453" s="3" t="s">
        <v>4193</v>
      </c>
      <c r="L453" s="3" t="s">
        <v>2901</v>
      </c>
    </row>
    <row r="454" spans="1:12" x14ac:dyDescent="0.3">
      <c r="A454" s="3" t="s">
        <v>12903</v>
      </c>
      <c r="B454" s="3" t="s">
        <v>13</v>
      </c>
      <c r="C454" s="3">
        <v>223635</v>
      </c>
      <c r="D454" s="3">
        <v>1</v>
      </c>
      <c r="E454" s="3">
        <v>288</v>
      </c>
      <c r="F454" s="4">
        <v>6.3913800000000002E-59</v>
      </c>
      <c r="G454" s="3">
        <v>188.77500000000001</v>
      </c>
      <c r="H454" s="3" t="s">
        <v>234</v>
      </c>
      <c r="I454" s="3" t="s">
        <v>235</v>
      </c>
      <c r="J454" s="3" t="s">
        <v>16</v>
      </c>
      <c r="K454" s="3" t="s">
        <v>236</v>
      </c>
      <c r="L454" s="3" t="s">
        <v>237</v>
      </c>
    </row>
    <row r="455" spans="1:12" x14ac:dyDescent="0.3">
      <c r="A455" s="3" t="s">
        <v>12904</v>
      </c>
      <c r="B455" s="3" t="s">
        <v>13</v>
      </c>
      <c r="C455" s="3">
        <v>224525</v>
      </c>
      <c r="D455" s="3">
        <v>2</v>
      </c>
      <c r="E455" s="3">
        <v>329</v>
      </c>
      <c r="F455" s="4">
        <v>1.8753300000000001E-110</v>
      </c>
      <c r="G455" s="3">
        <v>324.262</v>
      </c>
      <c r="H455" s="3" t="s">
        <v>1650</v>
      </c>
      <c r="I455" s="3" t="s">
        <v>1651</v>
      </c>
      <c r="J455" s="3" t="s">
        <v>16</v>
      </c>
      <c r="K455" s="3" t="s">
        <v>1652</v>
      </c>
      <c r="L455" s="3" t="s">
        <v>1653</v>
      </c>
    </row>
    <row r="456" spans="1:12" x14ac:dyDescent="0.3">
      <c r="A456" s="3" t="s">
        <v>12905</v>
      </c>
      <c r="B456" s="3" t="s">
        <v>13</v>
      </c>
      <c r="C456" s="3">
        <v>224567</v>
      </c>
      <c r="D456" s="3">
        <v>6</v>
      </c>
      <c r="E456" s="3">
        <v>479</v>
      </c>
      <c r="F456" s="4">
        <v>1.4466699999999999E-12</v>
      </c>
      <c r="G456" s="3">
        <v>69.257000000000005</v>
      </c>
      <c r="H456" s="3" t="s">
        <v>3057</v>
      </c>
      <c r="I456" s="3" t="s">
        <v>3058</v>
      </c>
      <c r="J456" s="3" t="s">
        <v>16</v>
      </c>
      <c r="K456" s="3" t="s">
        <v>148</v>
      </c>
      <c r="L456" s="3" t="s">
        <v>3059</v>
      </c>
    </row>
    <row r="457" spans="1:12" x14ac:dyDescent="0.3">
      <c r="A457" s="3" t="s">
        <v>12906</v>
      </c>
      <c r="B457" s="3" t="s">
        <v>13</v>
      </c>
      <c r="C457" s="3">
        <v>224096</v>
      </c>
      <c r="D457" s="3">
        <v>8</v>
      </c>
      <c r="E457" s="3">
        <v>312</v>
      </c>
      <c r="F457" s="4">
        <v>1.12013E-54</v>
      </c>
      <c r="G457" s="3">
        <v>179.726</v>
      </c>
      <c r="H457" s="3" t="s">
        <v>3046</v>
      </c>
      <c r="I457" s="3" t="s">
        <v>3047</v>
      </c>
      <c r="J457" s="3" t="s">
        <v>16</v>
      </c>
      <c r="K457" s="3" t="s">
        <v>90</v>
      </c>
      <c r="L457" s="3" t="s">
        <v>3048</v>
      </c>
    </row>
    <row r="458" spans="1:12" x14ac:dyDescent="0.3">
      <c r="A458" s="3" t="s">
        <v>12907</v>
      </c>
      <c r="B458" s="3" t="s">
        <v>13</v>
      </c>
      <c r="C458" s="3">
        <v>223472</v>
      </c>
      <c r="D458" s="3">
        <v>1</v>
      </c>
      <c r="E458" s="3">
        <v>268</v>
      </c>
      <c r="F458" s="4">
        <v>1.44843E-61</v>
      </c>
      <c r="G458" s="3">
        <v>195.471</v>
      </c>
      <c r="H458" s="3" t="s">
        <v>3050</v>
      </c>
      <c r="I458" s="3" t="s">
        <v>3051</v>
      </c>
      <c r="J458" s="3" t="s">
        <v>16</v>
      </c>
      <c r="K458" s="3" t="s">
        <v>3052</v>
      </c>
      <c r="L458" s="3" t="s">
        <v>3053</v>
      </c>
    </row>
    <row r="459" spans="1:12" x14ac:dyDescent="0.3">
      <c r="A459" s="3" t="s">
        <v>12908</v>
      </c>
      <c r="B459" s="3" t="s">
        <v>13</v>
      </c>
      <c r="C459" s="3">
        <v>225117</v>
      </c>
      <c r="D459" s="3">
        <v>180</v>
      </c>
      <c r="E459" s="3">
        <v>282</v>
      </c>
      <c r="F459" s="4">
        <v>1.6045699999999999E-27</v>
      </c>
      <c r="G459" s="3">
        <v>103.407</v>
      </c>
      <c r="H459" s="3" t="s">
        <v>11312</v>
      </c>
      <c r="I459" s="3" t="s">
        <v>11313</v>
      </c>
      <c r="J459" s="3" t="s">
        <v>16</v>
      </c>
      <c r="K459" s="3" t="s">
        <v>11314</v>
      </c>
      <c r="L459" s="3" t="s">
        <v>11315</v>
      </c>
    </row>
    <row r="460" spans="1:12" x14ac:dyDescent="0.3">
      <c r="A460" s="3" t="s">
        <v>12909</v>
      </c>
      <c r="B460" s="3" t="s">
        <v>13</v>
      </c>
      <c r="C460" s="3">
        <v>223745</v>
      </c>
      <c r="D460" s="3">
        <v>1</v>
      </c>
      <c r="E460" s="3">
        <v>356</v>
      </c>
      <c r="F460" s="4">
        <v>2.5578900000000001E-79</v>
      </c>
      <c r="G460" s="3">
        <v>246.31</v>
      </c>
      <c r="H460" s="3" t="s">
        <v>3886</v>
      </c>
      <c r="I460" s="3" t="s">
        <v>3887</v>
      </c>
      <c r="J460" s="3" t="s">
        <v>16</v>
      </c>
      <c r="K460" s="3" t="s">
        <v>3888</v>
      </c>
      <c r="L460" s="3" t="s">
        <v>3889</v>
      </c>
    </row>
    <row r="461" spans="1:12" x14ac:dyDescent="0.3">
      <c r="A461" s="3" t="s">
        <v>12910</v>
      </c>
      <c r="B461" s="3" t="s">
        <v>25</v>
      </c>
      <c r="C461" s="3">
        <v>412116</v>
      </c>
      <c r="D461" s="3">
        <v>3</v>
      </c>
      <c r="E461" s="3">
        <v>236</v>
      </c>
      <c r="F461" s="4">
        <v>7.0989399999999994E-129</v>
      </c>
      <c r="G461" s="3">
        <v>364.55500000000001</v>
      </c>
      <c r="H461" s="3" t="s">
        <v>469</v>
      </c>
      <c r="I461" s="3" t="s">
        <v>470</v>
      </c>
      <c r="J461" s="3" t="s">
        <v>16</v>
      </c>
      <c r="K461" s="3" t="s">
        <v>16</v>
      </c>
      <c r="L461" s="3" t="s">
        <v>471</v>
      </c>
    </row>
    <row r="462" spans="1:12" x14ac:dyDescent="0.3">
      <c r="A462" s="3" t="s">
        <v>12911</v>
      </c>
      <c r="B462" s="3" t="s">
        <v>13</v>
      </c>
      <c r="C462" s="3">
        <v>224007</v>
      </c>
      <c r="D462" s="3">
        <v>1</v>
      </c>
      <c r="E462" s="3">
        <v>295</v>
      </c>
      <c r="F462" s="4">
        <v>9.9178000000000005E-36</v>
      </c>
      <c r="G462" s="3">
        <v>129.58099999999999</v>
      </c>
      <c r="H462" s="3" t="s">
        <v>12912</v>
      </c>
      <c r="I462" s="3" t="s">
        <v>12913</v>
      </c>
      <c r="J462" s="3" t="s">
        <v>16</v>
      </c>
      <c r="K462" s="3" t="s">
        <v>11453</v>
      </c>
      <c r="L462" s="3" t="s">
        <v>12914</v>
      </c>
    </row>
    <row r="463" spans="1:12" x14ac:dyDescent="0.3">
      <c r="A463" s="3" t="s">
        <v>12915</v>
      </c>
      <c r="B463" s="3" t="s">
        <v>13</v>
      </c>
      <c r="C463" s="3">
        <v>223745</v>
      </c>
      <c r="D463" s="3">
        <v>1</v>
      </c>
      <c r="E463" s="3">
        <v>334</v>
      </c>
      <c r="F463" s="4">
        <v>8.0848799999999996E-66</v>
      </c>
      <c r="G463" s="3">
        <v>211.25700000000001</v>
      </c>
      <c r="H463" s="3" t="s">
        <v>3886</v>
      </c>
      <c r="I463" s="3" t="s">
        <v>3887</v>
      </c>
      <c r="J463" s="3" t="s">
        <v>16</v>
      </c>
      <c r="K463" s="3" t="s">
        <v>3888</v>
      </c>
      <c r="L463" s="3" t="s">
        <v>3889</v>
      </c>
    </row>
    <row r="464" spans="1:12" x14ac:dyDescent="0.3">
      <c r="A464" s="3" t="s">
        <v>12916</v>
      </c>
      <c r="B464" s="3" t="s">
        <v>13</v>
      </c>
      <c r="C464" s="3">
        <v>224183</v>
      </c>
      <c r="D464" s="3">
        <v>95</v>
      </c>
      <c r="E464" s="3">
        <v>485</v>
      </c>
      <c r="F464" s="4">
        <v>2.81157E-92</v>
      </c>
      <c r="G464" s="3">
        <v>291.452</v>
      </c>
      <c r="H464" s="3" t="s">
        <v>1381</v>
      </c>
      <c r="I464" s="3" t="s">
        <v>1382</v>
      </c>
      <c r="J464" s="3" t="s">
        <v>16</v>
      </c>
      <c r="K464" s="3" t="s">
        <v>1383</v>
      </c>
      <c r="L464" s="3" t="s">
        <v>1384</v>
      </c>
    </row>
    <row r="465" spans="1:12" x14ac:dyDescent="0.3">
      <c r="A465" s="3" t="s">
        <v>12916</v>
      </c>
      <c r="B465" s="3" t="s">
        <v>13</v>
      </c>
      <c r="C465" s="3">
        <v>225101</v>
      </c>
      <c r="D465" s="3">
        <v>517</v>
      </c>
      <c r="E465" s="3">
        <v>672</v>
      </c>
      <c r="F465" s="4">
        <v>3.1174099999999998E-59</v>
      </c>
      <c r="G465" s="3">
        <v>195.893</v>
      </c>
      <c r="H465" s="3" t="s">
        <v>1385</v>
      </c>
      <c r="I465" s="3" t="s">
        <v>1386</v>
      </c>
      <c r="J465" s="3" t="s">
        <v>16</v>
      </c>
      <c r="K465" s="3" t="s">
        <v>1387</v>
      </c>
      <c r="L465" s="3" t="s">
        <v>1388</v>
      </c>
    </row>
    <row r="466" spans="1:12" x14ac:dyDescent="0.3">
      <c r="A466" s="3" t="s">
        <v>12916</v>
      </c>
      <c r="B466" s="3" t="s">
        <v>13</v>
      </c>
      <c r="C466" s="3">
        <v>224184</v>
      </c>
      <c r="D466" s="3">
        <v>5</v>
      </c>
      <c r="E466" s="3">
        <v>90</v>
      </c>
      <c r="F466" s="4">
        <v>3.29457E-24</v>
      </c>
      <c r="G466" s="3">
        <v>96.595299999999995</v>
      </c>
      <c r="H466" s="3" t="s">
        <v>1389</v>
      </c>
      <c r="I466" s="3" t="s">
        <v>1390</v>
      </c>
      <c r="J466" s="3" t="s">
        <v>16</v>
      </c>
      <c r="K466" s="3" t="s">
        <v>1391</v>
      </c>
      <c r="L466" s="3" t="s">
        <v>1392</v>
      </c>
    </row>
    <row r="467" spans="1:12" x14ac:dyDescent="0.3">
      <c r="A467" s="3" t="s">
        <v>12917</v>
      </c>
      <c r="B467" s="3" t="s">
        <v>13</v>
      </c>
      <c r="C467" s="3">
        <v>223443</v>
      </c>
      <c r="D467" s="3">
        <v>6</v>
      </c>
      <c r="E467" s="3">
        <v>514</v>
      </c>
      <c r="F467" s="4">
        <v>1.1062899999999999E-139</v>
      </c>
      <c r="G467" s="3">
        <v>413.23200000000003</v>
      </c>
      <c r="H467" s="3" t="s">
        <v>872</v>
      </c>
      <c r="I467" s="3" t="s">
        <v>873</v>
      </c>
      <c r="J467" s="3" t="s">
        <v>16</v>
      </c>
      <c r="K467" s="3" t="s">
        <v>869</v>
      </c>
      <c r="L467" s="3" t="s">
        <v>874</v>
      </c>
    </row>
    <row r="468" spans="1:12" x14ac:dyDescent="0.3">
      <c r="A468" s="3" t="s">
        <v>12918</v>
      </c>
      <c r="B468" s="3" t="s">
        <v>13</v>
      </c>
      <c r="C468" s="3">
        <v>223156</v>
      </c>
      <c r="D468" s="3">
        <v>1</v>
      </c>
      <c r="E468" s="3">
        <v>326</v>
      </c>
      <c r="F468" s="4">
        <v>6.7156499999999998E-170</v>
      </c>
      <c r="G468" s="3">
        <v>474.38</v>
      </c>
      <c r="H468" s="3" t="s">
        <v>5507</v>
      </c>
      <c r="I468" s="3" t="s">
        <v>5508</v>
      </c>
      <c r="J468" s="3" t="s">
        <v>16</v>
      </c>
      <c r="K468" s="3" t="s">
        <v>5509</v>
      </c>
      <c r="L468" s="3" t="s">
        <v>5510</v>
      </c>
    </row>
    <row r="469" spans="1:12" x14ac:dyDescent="0.3">
      <c r="A469" s="3" t="s">
        <v>12919</v>
      </c>
      <c r="B469" s="3" t="s">
        <v>25</v>
      </c>
      <c r="C469" s="3">
        <v>419670</v>
      </c>
      <c r="D469" s="3">
        <v>8</v>
      </c>
      <c r="E469" s="3">
        <v>781</v>
      </c>
      <c r="F469" s="4">
        <v>6.4252599999999998E-135</v>
      </c>
      <c r="G469" s="3">
        <v>424.05399999999997</v>
      </c>
      <c r="H469" s="3" t="s">
        <v>236</v>
      </c>
      <c r="I469" s="3" t="s">
        <v>2752</v>
      </c>
      <c r="J469" s="3" t="s">
        <v>16</v>
      </c>
      <c r="K469" s="3" t="s">
        <v>16</v>
      </c>
      <c r="L469" s="3" t="s">
        <v>2753</v>
      </c>
    </row>
    <row r="470" spans="1:12" x14ac:dyDescent="0.3">
      <c r="A470" s="3" t="s">
        <v>12920</v>
      </c>
      <c r="B470" s="3" t="s">
        <v>13</v>
      </c>
      <c r="C470" s="3">
        <v>227040</v>
      </c>
      <c r="D470" s="3">
        <v>285</v>
      </c>
      <c r="E470" s="3">
        <v>463</v>
      </c>
      <c r="F470" s="4">
        <v>4.26727E-77</v>
      </c>
      <c r="G470" s="3">
        <v>238.73099999999999</v>
      </c>
      <c r="H470" s="3" t="s">
        <v>4996</v>
      </c>
      <c r="I470" s="3" t="s">
        <v>4996</v>
      </c>
      <c r="J470" s="3" t="s">
        <v>16</v>
      </c>
      <c r="K470" s="3" t="s">
        <v>434</v>
      </c>
      <c r="L470" s="3" t="s">
        <v>4997</v>
      </c>
    </row>
    <row r="471" spans="1:12" x14ac:dyDescent="0.3">
      <c r="A471" s="3" t="s">
        <v>12920</v>
      </c>
      <c r="B471" s="3" t="s">
        <v>13</v>
      </c>
      <c r="C471" s="3">
        <v>223635</v>
      </c>
      <c r="D471" s="3">
        <v>1</v>
      </c>
      <c r="E471" s="3">
        <v>279</v>
      </c>
      <c r="F471" s="4">
        <v>1.14788E-61</v>
      </c>
      <c r="G471" s="3">
        <v>201.87100000000001</v>
      </c>
      <c r="H471" s="3" t="s">
        <v>234</v>
      </c>
      <c r="I471" s="3" t="s">
        <v>235</v>
      </c>
      <c r="J471" s="3" t="s">
        <v>16</v>
      </c>
      <c r="K471" s="3" t="s">
        <v>236</v>
      </c>
      <c r="L471" s="3" t="s">
        <v>237</v>
      </c>
    </row>
    <row r="472" spans="1:12" x14ac:dyDescent="0.3">
      <c r="A472" s="3" t="s">
        <v>12921</v>
      </c>
      <c r="B472" s="3" t="s">
        <v>13</v>
      </c>
      <c r="C472" s="3">
        <v>223601</v>
      </c>
      <c r="D472" s="3">
        <v>1</v>
      </c>
      <c r="E472" s="3">
        <v>448</v>
      </c>
      <c r="F472" s="4">
        <v>4.1402300000000001E-144</v>
      </c>
      <c r="G472" s="3">
        <v>418.98200000000003</v>
      </c>
      <c r="H472" s="3" t="s">
        <v>4030</v>
      </c>
      <c r="I472" s="3" t="s">
        <v>4031</v>
      </c>
      <c r="J472" s="3" t="s">
        <v>16</v>
      </c>
      <c r="K472" s="3" t="s">
        <v>4032</v>
      </c>
      <c r="L472" s="3" t="s">
        <v>4033</v>
      </c>
    </row>
    <row r="473" spans="1:12" x14ac:dyDescent="0.3">
      <c r="A473" s="3" t="s">
        <v>12922</v>
      </c>
      <c r="B473" s="3" t="s">
        <v>13</v>
      </c>
      <c r="C473" s="3">
        <v>223710</v>
      </c>
      <c r="D473" s="3">
        <v>3</v>
      </c>
      <c r="E473" s="3">
        <v>213</v>
      </c>
      <c r="F473" s="4">
        <v>1.6512000000000001E-47</v>
      </c>
      <c r="G473" s="3">
        <v>155.279</v>
      </c>
      <c r="H473" s="3" t="s">
        <v>1646</v>
      </c>
      <c r="I473" s="3" t="s">
        <v>1647</v>
      </c>
      <c r="J473" s="3" t="s">
        <v>16</v>
      </c>
      <c r="K473" s="3" t="s">
        <v>236</v>
      </c>
      <c r="L473" s="3" t="s">
        <v>1648</v>
      </c>
    </row>
    <row r="474" spans="1:12" x14ac:dyDescent="0.3">
      <c r="A474" s="3" t="s">
        <v>12923</v>
      </c>
      <c r="B474" s="3" t="s">
        <v>25</v>
      </c>
      <c r="C474" s="3">
        <v>226404</v>
      </c>
      <c r="D474" s="3">
        <v>1</v>
      </c>
      <c r="E474" s="3">
        <v>649</v>
      </c>
      <c r="F474" s="3">
        <v>0</v>
      </c>
      <c r="G474" s="3">
        <v>734.52700000000004</v>
      </c>
      <c r="H474" s="3" t="s">
        <v>760</v>
      </c>
      <c r="I474" s="3" t="s">
        <v>761</v>
      </c>
      <c r="J474" s="3" t="s">
        <v>16</v>
      </c>
      <c r="K474" s="3" t="s">
        <v>16</v>
      </c>
      <c r="L474" s="3" t="s">
        <v>762</v>
      </c>
    </row>
    <row r="475" spans="1:12" x14ac:dyDescent="0.3">
      <c r="A475" s="3" t="s">
        <v>12924</v>
      </c>
      <c r="B475" s="3" t="s">
        <v>13</v>
      </c>
      <c r="C475" s="3">
        <v>223436</v>
      </c>
      <c r="D475" s="3">
        <v>1</v>
      </c>
      <c r="E475" s="3">
        <v>149</v>
      </c>
      <c r="F475" s="4">
        <v>6.5438299999999998E-45</v>
      </c>
      <c r="G475" s="3">
        <v>143.886</v>
      </c>
      <c r="H475" s="3" t="s">
        <v>764</v>
      </c>
      <c r="I475" s="3" t="s">
        <v>765</v>
      </c>
      <c r="J475" s="3" t="s">
        <v>16</v>
      </c>
      <c r="K475" s="3" t="s">
        <v>766</v>
      </c>
      <c r="L475" s="3" t="s">
        <v>767</v>
      </c>
    </row>
    <row r="476" spans="1:12" x14ac:dyDescent="0.3">
      <c r="A476" s="3" t="s">
        <v>12925</v>
      </c>
      <c r="B476" s="3" t="s">
        <v>13</v>
      </c>
      <c r="C476" s="3">
        <v>223382</v>
      </c>
      <c r="D476" s="3">
        <v>8</v>
      </c>
      <c r="E476" s="3">
        <v>444</v>
      </c>
      <c r="F476" s="3">
        <v>0</v>
      </c>
      <c r="G476" s="3">
        <v>536.42899999999997</v>
      </c>
      <c r="H476" s="3" t="s">
        <v>769</v>
      </c>
      <c r="I476" s="3" t="s">
        <v>770</v>
      </c>
      <c r="J476" s="3" t="s">
        <v>16</v>
      </c>
      <c r="K476" s="3" t="s">
        <v>369</v>
      </c>
      <c r="L476" s="3" t="s">
        <v>771</v>
      </c>
    </row>
    <row r="477" spans="1:12" x14ac:dyDescent="0.3">
      <c r="A477" s="3" t="s">
        <v>12926</v>
      </c>
      <c r="B477" s="3" t="s">
        <v>25</v>
      </c>
      <c r="C477" s="3">
        <v>413095</v>
      </c>
      <c r="D477" s="3">
        <v>4</v>
      </c>
      <c r="E477" s="3">
        <v>80</v>
      </c>
      <c r="F477" s="4">
        <v>8.4841199999999997E-21</v>
      </c>
      <c r="G477" s="3">
        <v>77.832999999999998</v>
      </c>
      <c r="H477" s="3" t="s">
        <v>774</v>
      </c>
      <c r="I477" s="3" t="s">
        <v>9110</v>
      </c>
      <c r="J477" s="3" t="s">
        <v>16</v>
      </c>
      <c r="K477" s="3" t="s">
        <v>16</v>
      </c>
      <c r="L477" s="3" t="s">
        <v>9111</v>
      </c>
    </row>
    <row r="478" spans="1:12" x14ac:dyDescent="0.3">
      <c r="A478" s="3" t="s">
        <v>12927</v>
      </c>
      <c r="B478" s="3" t="s">
        <v>13</v>
      </c>
      <c r="C478" s="3">
        <v>223584</v>
      </c>
      <c r="D478" s="3">
        <v>8</v>
      </c>
      <c r="E478" s="3">
        <v>266</v>
      </c>
      <c r="F478" s="4">
        <v>2.5978199999999999E-45</v>
      </c>
      <c r="G478" s="3">
        <v>153.32</v>
      </c>
      <c r="H478" s="3" t="s">
        <v>4628</v>
      </c>
      <c r="I478" s="3" t="s">
        <v>4629</v>
      </c>
      <c r="J478" s="3" t="s">
        <v>16</v>
      </c>
      <c r="K478" s="3" t="s">
        <v>196</v>
      </c>
      <c r="L478" s="3" t="s">
        <v>4630</v>
      </c>
    </row>
    <row r="479" spans="1:12" x14ac:dyDescent="0.3">
      <c r="A479" s="3" t="s">
        <v>12928</v>
      </c>
      <c r="B479" s="3" t="s">
        <v>13</v>
      </c>
      <c r="C479" s="3">
        <v>223298</v>
      </c>
      <c r="D479" s="3">
        <v>1</v>
      </c>
      <c r="E479" s="3">
        <v>213</v>
      </c>
      <c r="F479" s="4">
        <v>3.2043800000000001E-84</v>
      </c>
      <c r="G479" s="3">
        <v>249.52099999999999</v>
      </c>
      <c r="H479" s="3" t="s">
        <v>4623</v>
      </c>
      <c r="I479" s="3" t="s">
        <v>4624</v>
      </c>
      <c r="J479" s="3" t="s">
        <v>16</v>
      </c>
      <c r="K479" s="3" t="s">
        <v>4625</v>
      </c>
      <c r="L479" s="3" t="s">
        <v>4626</v>
      </c>
    </row>
    <row r="480" spans="1:12" x14ac:dyDescent="0.3">
      <c r="A480" s="3" t="s">
        <v>12929</v>
      </c>
      <c r="B480" s="3" t="s">
        <v>25</v>
      </c>
      <c r="C480" s="3">
        <v>355632</v>
      </c>
      <c r="D480" s="3">
        <v>1</v>
      </c>
      <c r="E480" s="3">
        <v>104</v>
      </c>
      <c r="F480" s="4">
        <v>2.72538E-46</v>
      </c>
      <c r="G480" s="3">
        <v>145.84</v>
      </c>
      <c r="H480" s="3" t="s">
        <v>4620</v>
      </c>
      <c r="I480" s="3" t="s">
        <v>12930</v>
      </c>
      <c r="J480" s="3" t="s">
        <v>99</v>
      </c>
      <c r="K480" s="3" t="s">
        <v>16</v>
      </c>
      <c r="L480" s="3" t="s">
        <v>4621</v>
      </c>
    </row>
    <row r="481" spans="1:12" x14ac:dyDescent="0.3">
      <c r="A481" s="3" t="s">
        <v>12931</v>
      </c>
      <c r="B481" s="3" t="s">
        <v>25</v>
      </c>
      <c r="C481" s="3">
        <v>226138</v>
      </c>
      <c r="D481" s="3">
        <v>1</v>
      </c>
      <c r="E481" s="3">
        <v>391</v>
      </c>
      <c r="F481" s="4">
        <v>1.4043399999999999E-54</v>
      </c>
      <c r="G481" s="3">
        <v>185.67400000000001</v>
      </c>
      <c r="H481" s="3" t="s">
        <v>4614</v>
      </c>
      <c r="I481" s="3" t="s">
        <v>4615</v>
      </c>
      <c r="J481" s="3" t="s">
        <v>16</v>
      </c>
      <c r="K481" s="3" t="s">
        <v>16</v>
      </c>
      <c r="L481" s="3" t="s">
        <v>4616</v>
      </c>
    </row>
    <row r="482" spans="1:12" x14ac:dyDescent="0.3">
      <c r="A482" s="3" t="s">
        <v>12932</v>
      </c>
      <c r="B482" s="3" t="s">
        <v>13</v>
      </c>
      <c r="C482" s="3">
        <v>224401</v>
      </c>
      <c r="D482" s="3">
        <v>45</v>
      </c>
      <c r="E482" s="3">
        <v>294</v>
      </c>
      <c r="F482" s="4">
        <v>9.3343600000000004E-51</v>
      </c>
      <c r="G482" s="3">
        <v>167.58199999999999</v>
      </c>
      <c r="H482" s="3" t="s">
        <v>4610</v>
      </c>
      <c r="I482" s="3" t="s">
        <v>4611</v>
      </c>
      <c r="J482" s="3" t="s">
        <v>16</v>
      </c>
      <c r="K482" s="3" t="s">
        <v>369</v>
      </c>
      <c r="L482" s="3" t="s">
        <v>4612</v>
      </c>
    </row>
    <row r="483" spans="1:12" x14ac:dyDescent="0.3">
      <c r="A483" s="3" t="s">
        <v>12933</v>
      </c>
      <c r="B483" s="3" t="s">
        <v>13</v>
      </c>
      <c r="C483" s="3">
        <v>224082</v>
      </c>
      <c r="D483" s="3">
        <v>1</v>
      </c>
      <c r="E483" s="3">
        <v>436</v>
      </c>
      <c r="F483" s="3">
        <v>0</v>
      </c>
      <c r="G483" s="3">
        <v>682.37599999999998</v>
      </c>
      <c r="H483" s="3" t="s">
        <v>4601</v>
      </c>
      <c r="I483" s="3" t="s">
        <v>4602</v>
      </c>
      <c r="J483" s="3" t="s">
        <v>16</v>
      </c>
      <c r="K483" s="3" t="s">
        <v>4603</v>
      </c>
      <c r="L483" s="3" t="s">
        <v>4604</v>
      </c>
    </row>
    <row r="484" spans="1:12" x14ac:dyDescent="0.3">
      <c r="A484" s="3" t="s">
        <v>12934</v>
      </c>
      <c r="B484" s="3" t="s">
        <v>13</v>
      </c>
      <c r="C484" s="3">
        <v>223604</v>
      </c>
      <c r="D484" s="3">
        <v>1</v>
      </c>
      <c r="E484" s="3">
        <v>318</v>
      </c>
      <c r="F484" s="4">
        <v>2.04344E-50</v>
      </c>
      <c r="G484" s="3">
        <v>169.70599999999999</v>
      </c>
      <c r="H484" s="3" t="s">
        <v>12935</v>
      </c>
      <c r="I484" s="3" t="s">
        <v>12936</v>
      </c>
      <c r="J484" s="3" t="s">
        <v>16</v>
      </c>
      <c r="K484" s="3" t="s">
        <v>12937</v>
      </c>
      <c r="L484" s="3" t="s">
        <v>12938</v>
      </c>
    </row>
    <row r="485" spans="1:12" x14ac:dyDescent="0.3">
      <c r="A485" s="3" t="s">
        <v>12939</v>
      </c>
      <c r="B485" s="3" t="s">
        <v>13</v>
      </c>
      <c r="C485" s="3">
        <v>223850</v>
      </c>
      <c r="D485" s="3">
        <v>1</v>
      </c>
      <c r="E485" s="3">
        <v>156</v>
      </c>
      <c r="F485" s="4">
        <v>5.2441600000000004E-50</v>
      </c>
      <c r="G485" s="3">
        <v>157.43799999999999</v>
      </c>
      <c r="H485" s="3" t="s">
        <v>4573</v>
      </c>
      <c r="I485" s="3" t="s">
        <v>4574</v>
      </c>
      <c r="J485" s="3" t="s">
        <v>16</v>
      </c>
      <c r="K485" s="3" t="s">
        <v>4575</v>
      </c>
      <c r="L485" s="3" t="s">
        <v>4576</v>
      </c>
    </row>
    <row r="486" spans="1:12" x14ac:dyDescent="0.3">
      <c r="A486" s="3" t="s">
        <v>12940</v>
      </c>
      <c r="B486" s="3" t="s">
        <v>13</v>
      </c>
      <c r="C486" s="3">
        <v>223273</v>
      </c>
      <c r="D486" s="3">
        <v>152</v>
      </c>
      <c r="E486" s="3">
        <v>335</v>
      </c>
      <c r="F486" s="4">
        <v>6.0883800000000002E-61</v>
      </c>
      <c r="G486" s="3">
        <v>193.98599999999999</v>
      </c>
      <c r="H486" s="3" t="s">
        <v>4568</v>
      </c>
      <c r="I486" s="3" t="s">
        <v>4569</v>
      </c>
      <c r="J486" s="3" t="s">
        <v>16</v>
      </c>
      <c r="K486" s="3" t="s">
        <v>4570</v>
      </c>
      <c r="L486" s="3" t="s">
        <v>4571</v>
      </c>
    </row>
    <row r="487" spans="1:12" x14ac:dyDescent="0.3">
      <c r="A487" s="3" t="s">
        <v>12940</v>
      </c>
      <c r="B487" s="3" t="s">
        <v>25</v>
      </c>
      <c r="C487" s="3">
        <v>223613</v>
      </c>
      <c r="D487" s="3">
        <v>102</v>
      </c>
      <c r="E487" s="3">
        <v>186</v>
      </c>
      <c r="F487" s="3">
        <v>1.0679399999999999E-4</v>
      </c>
      <c r="G487" s="3">
        <v>43.831099999999999</v>
      </c>
      <c r="H487" s="3" t="s">
        <v>1044</v>
      </c>
      <c r="I487" s="3" t="s">
        <v>12941</v>
      </c>
      <c r="J487" s="3" t="s">
        <v>74</v>
      </c>
      <c r="K487" s="3" t="s">
        <v>16</v>
      </c>
      <c r="L487" s="3" t="s">
        <v>1045</v>
      </c>
    </row>
    <row r="488" spans="1:12" x14ac:dyDescent="0.3">
      <c r="A488" s="3" t="s">
        <v>12942</v>
      </c>
      <c r="B488" s="3" t="s">
        <v>13</v>
      </c>
      <c r="C488" s="3">
        <v>225350</v>
      </c>
      <c r="D488" s="3">
        <v>3</v>
      </c>
      <c r="E488" s="3">
        <v>93</v>
      </c>
      <c r="F488" s="4">
        <v>5.96083E-33</v>
      </c>
      <c r="G488" s="3">
        <v>110.139</v>
      </c>
      <c r="H488" s="3" t="s">
        <v>4563</v>
      </c>
      <c r="I488" s="3" t="s">
        <v>4564</v>
      </c>
      <c r="J488" s="3" t="s">
        <v>16</v>
      </c>
      <c r="K488" s="3" t="s">
        <v>4565</v>
      </c>
      <c r="L488" s="3" t="s">
        <v>4566</v>
      </c>
    </row>
    <row r="489" spans="1:12" x14ac:dyDescent="0.3">
      <c r="A489" s="3" t="s">
        <v>12943</v>
      </c>
      <c r="B489" s="3" t="s">
        <v>13</v>
      </c>
      <c r="C489" s="3">
        <v>224277</v>
      </c>
      <c r="D489" s="3">
        <v>2</v>
      </c>
      <c r="E489" s="3">
        <v>88</v>
      </c>
      <c r="F489" s="4">
        <v>1.0805400000000001E-18</v>
      </c>
      <c r="G489" s="3">
        <v>73.8904</v>
      </c>
      <c r="H489" s="3" t="s">
        <v>4558</v>
      </c>
      <c r="I489" s="3" t="s">
        <v>4559</v>
      </c>
      <c r="J489" s="3" t="s">
        <v>16</v>
      </c>
      <c r="K489" s="3" t="s">
        <v>4560</v>
      </c>
      <c r="L489" s="3" t="s">
        <v>4561</v>
      </c>
    </row>
    <row r="490" spans="1:12" x14ac:dyDescent="0.3">
      <c r="A490" s="3" t="s">
        <v>12944</v>
      </c>
      <c r="B490" s="3" t="s">
        <v>13</v>
      </c>
      <c r="C490" s="3">
        <v>223606</v>
      </c>
      <c r="D490" s="3">
        <v>388</v>
      </c>
      <c r="E490" s="3">
        <v>888</v>
      </c>
      <c r="F490" s="3">
        <v>0</v>
      </c>
      <c r="G490" s="3">
        <v>758.23800000000006</v>
      </c>
      <c r="H490" s="3" t="s">
        <v>4553</v>
      </c>
      <c r="I490" s="3" t="s">
        <v>4554</v>
      </c>
      <c r="J490" s="3" t="s">
        <v>16</v>
      </c>
      <c r="K490" s="3" t="s">
        <v>4555</v>
      </c>
      <c r="L490" s="3" t="s">
        <v>4556</v>
      </c>
    </row>
    <row r="491" spans="1:12" x14ac:dyDescent="0.3">
      <c r="A491" s="3" t="s">
        <v>12945</v>
      </c>
      <c r="B491" s="3" t="s">
        <v>13</v>
      </c>
      <c r="C491" s="3">
        <v>223927</v>
      </c>
      <c r="D491" s="3">
        <v>1</v>
      </c>
      <c r="E491" s="3">
        <v>116</v>
      </c>
      <c r="F491" s="4">
        <v>6.6103999999999996E-42</v>
      </c>
      <c r="G491" s="3">
        <v>133.89599999999999</v>
      </c>
      <c r="H491" s="3" t="s">
        <v>4548</v>
      </c>
      <c r="I491" s="3" t="s">
        <v>4549</v>
      </c>
      <c r="J491" s="3" t="s">
        <v>16</v>
      </c>
      <c r="K491" s="3" t="s">
        <v>4550</v>
      </c>
      <c r="L491" s="3" t="s">
        <v>4551</v>
      </c>
    </row>
    <row r="492" spans="1:12" x14ac:dyDescent="0.3">
      <c r="A492" s="3" t="s">
        <v>12946</v>
      </c>
      <c r="B492" s="3" t="s">
        <v>13</v>
      </c>
      <c r="C492" s="3">
        <v>223656</v>
      </c>
      <c r="D492" s="3">
        <v>1</v>
      </c>
      <c r="E492" s="3">
        <v>222</v>
      </c>
      <c r="F492" s="4">
        <v>3.1992799999999998E-17</v>
      </c>
      <c r="G492" s="3">
        <v>78.859499999999997</v>
      </c>
      <c r="H492" s="3" t="s">
        <v>473</v>
      </c>
      <c r="I492" s="3" t="s">
        <v>474</v>
      </c>
      <c r="J492" s="3" t="s">
        <v>16</v>
      </c>
      <c r="K492" s="3" t="s">
        <v>475</v>
      </c>
      <c r="L492" s="3" t="s">
        <v>476</v>
      </c>
    </row>
    <row r="493" spans="1:12" x14ac:dyDescent="0.3">
      <c r="A493" s="3" t="s">
        <v>12947</v>
      </c>
      <c r="B493" s="3" t="s">
        <v>13</v>
      </c>
      <c r="C493" s="3">
        <v>224513</v>
      </c>
      <c r="D493" s="3">
        <v>1</v>
      </c>
      <c r="E493" s="3">
        <v>278</v>
      </c>
      <c r="F493" s="4">
        <v>5.2636400000000002E-59</v>
      </c>
      <c r="G493" s="3">
        <v>190.60599999999999</v>
      </c>
      <c r="H493" s="3" t="s">
        <v>1901</v>
      </c>
      <c r="I493" s="3" t="s">
        <v>1902</v>
      </c>
      <c r="J493" s="3" t="s">
        <v>16</v>
      </c>
      <c r="K493" s="3" t="s">
        <v>1903</v>
      </c>
      <c r="L493" s="3" t="s">
        <v>1904</v>
      </c>
    </row>
    <row r="494" spans="1:12" x14ac:dyDescent="0.3">
      <c r="A494" s="3" t="s">
        <v>12948</v>
      </c>
      <c r="B494" s="3" t="s">
        <v>13</v>
      </c>
      <c r="C494" s="3">
        <v>223608</v>
      </c>
      <c r="D494" s="3">
        <v>6</v>
      </c>
      <c r="E494" s="3">
        <v>445</v>
      </c>
      <c r="F494" s="4">
        <v>2.6383999999999999E-81</v>
      </c>
      <c r="G494" s="3">
        <v>258.30900000000003</v>
      </c>
      <c r="H494" s="3" t="s">
        <v>2194</v>
      </c>
      <c r="I494" s="3" t="s">
        <v>2195</v>
      </c>
      <c r="J494" s="3" t="s">
        <v>16</v>
      </c>
      <c r="K494" s="3" t="s">
        <v>56</v>
      </c>
      <c r="L494" s="3" t="s">
        <v>2196</v>
      </c>
    </row>
    <row r="495" spans="1:12" x14ac:dyDescent="0.3">
      <c r="A495" s="3" t="s">
        <v>12949</v>
      </c>
      <c r="B495" s="3" t="s">
        <v>13</v>
      </c>
      <c r="C495" s="3">
        <v>223350</v>
      </c>
      <c r="D495" s="3">
        <v>3</v>
      </c>
      <c r="E495" s="3">
        <v>614</v>
      </c>
      <c r="F495" s="3">
        <v>0</v>
      </c>
      <c r="G495" s="3">
        <v>882.30499999999995</v>
      </c>
      <c r="H495" s="3" t="s">
        <v>2327</v>
      </c>
      <c r="I495" s="3" t="s">
        <v>2328</v>
      </c>
      <c r="J495" s="3" t="s">
        <v>16</v>
      </c>
      <c r="K495" s="3" t="s">
        <v>2329</v>
      </c>
      <c r="L495" s="3" t="s">
        <v>2330</v>
      </c>
    </row>
    <row r="496" spans="1:12" x14ac:dyDescent="0.3">
      <c r="A496" s="3" t="s">
        <v>12950</v>
      </c>
      <c r="B496" s="3" t="s">
        <v>13</v>
      </c>
      <c r="C496" s="3">
        <v>224513</v>
      </c>
      <c r="D496" s="3">
        <v>1</v>
      </c>
      <c r="E496" s="3">
        <v>289</v>
      </c>
      <c r="F496" s="4">
        <v>1.9946199999999999E-99</v>
      </c>
      <c r="G496" s="3">
        <v>294.995</v>
      </c>
      <c r="H496" s="3" t="s">
        <v>1901</v>
      </c>
      <c r="I496" s="3" t="s">
        <v>1902</v>
      </c>
      <c r="J496" s="3" t="s">
        <v>16</v>
      </c>
      <c r="K496" s="3" t="s">
        <v>1903</v>
      </c>
      <c r="L496" s="3" t="s">
        <v>1904</v>
      </c>
    </row>
    <row r="497" spans="1:12" x14ac:dyDescent="0.3">
      <c r="A497" s="3" t="s">
        <v>12951</v>
      </c>
      <c r="B497" s="3" t="s">
        <v>25</v>
      </c>
      <c r="C497" s="3">
        <v>421695</v>
      </c>
      <c r="D497" s="3">
        <v>4</v>
      </c>
      <c r="E497" s="3">
        <v>229</v>
      </c>
      <c r="F497" s="4">
        <v>6.8393600000000003E-18</v>
      </c>
      <c r="G497" s="3">
        <v>84.972800000000007</v>
      </c>
      <c r="H497" s="3" t="s">
        <v>306</v>
      </c>
      <c r="I497" s="3" t="s">
        <v>307</v>
      </c>
      <c r="J497" s="3" t="s">
        <v>113</v>
      </c>
      <c r="K497" s="3" t="s">
        <v>16</v>
      </c>
      <c r="L497" s="3" t="s">
        <v>308</v>
      </c>
    </row>
    <row r="498" spans="1:12" x14ac:dyDescent="0.3">
      <c r="A498" s="3" t="s">
        <v>12952</v>
      </c>
      <c r="B498" s="3" t="s">
        <v>25</v>
      </c>
      <c r="C498" s="3">
        <v>223532</v>
      </c>
      <c r="D498" s="3">
        <v>1</v>
      </c>
      <c r="E498" s="3">
        <v>121</v>
      </c>
      <c r="F498" s="4">
        <v>1.86705E-7</v>
      </c>
      <c r="G498" s="3">
        <v>47.683900000000001</v>
      </c>
      <c r="H498" s="3" t="s">
        <v>846</v>
      </c>
      <c r="I498" s="3" t="s">
        <v>847</v>
      </c>
      <c r="J498" s="3" t="s">
        <v>16</v>
      </c>
      <c r="K498" s="3" t="s">
        <v>16</v>
      </c>
      <c r="L498" s="3" t="s">
        <v>848</v>
      </c>
    </row>
    <row r="499" spans="1:12" x14ac:dyDescent="0.3">
      <c r="A499" s="3" t="s">
        <v>12953</v>
      </c>
      <c r="B499" s="3" t="s">
        <v>13</v>
      </c>
      <c r="C499" s="3">
        <v>224584</v>
      </c>
      <c r="D499" s="3">
        <v>86</v>
      </c>
      <c r="E499" s="3">
        <v>205</v>
      </c>
      <c r="F499" s="4">
        <v>3.4929199999999998E-22</v>
      </c>
      <c r="G499" s="3">
        <v>89.622200000000007</v>
      </c>
      <c r="H499" s="3" t="s">
        <v>1018</v>
      </c>
      <c r="I499" s="3" t="s">
        <v>1019</v>
      </c>
      <c r="J499" s="3" t="s">
        <v>99</v>
      </c>
      <c r="K499" s="3" t="s">
        <v>1020</v>
      </c>
      <c r="L499" s="3" t="s">
        <v>1021</v>
      </c>
    </row>
    <row r="500" spans="1:12" x14ac:dyDescent="0.3">
      <c r="A500" s="3" t="s">
        <v>12954</v>
      </c>
      <c r="B500" s="3" t="s">
        <v>13</v>
      </c>
      <c r="C500" s="3">
        <v>223662</v>
      </c>
      <c r="D500" s="3">
        <v>1</v>
      </c>
      <c r="E500" s="3">
        <v>142</v>
      </c>
      <c r="F500" s="4">
        <v>1.70034E-24</v>
      </c>
      <c r="G500" s="3">
        <v>91.935000000000002</v>
      </c>
      <c r="H500" s="3" t="s">
        <v>1047</v>
      </c>
      <c r="I500" s="3" t="s">
        <v>1048</v>
      </c>
      <c r="J500" s="3" t="s">
        <v>16</v>
      </c>
      <c r="K500" s="3" t="s">
        <v>118</v>
      </c>
      <c r="L500" s="3" t="s">
        <v>1049</v>
      </c>
    </row>
    <row r="501" spans="1:12" x14ac:dyDescent="0.3">
      <c r="A501" s="3" t="s">
        <v>12955</v>
      </c>
      <c r="B501" s="3" t="s">
        <v>13</v>
      </c>
      <c r="C501" s="3">
        <v>224059</v>
      </c>
      <c r="D501" s="3">
        <v>3</v>
      </c>
      <c r="E501" s="3">
        <v>224</v>
      </c>
      <c r="F501" s="4">
        <v>1.0406499999999999E-101</v>
      </c>
      <c r="G501" s="3">
        <v>293.64600000000002</v>
      </c>
      <c r="H501" s="3" t="s">
        <v>782</v>
      </c>
      <c r="I501" s="3" t="s">
        <v>783</v>
      </c>
      <c r="J501" s="3" t="s">
        <v>16</v>
      </c>
      <c r="K501" s="3" t="s">
        <v>369</v>
      </c>
      <c r="L501" s="3" t="s">
        <v>784</v>
      </c>
    </row>
    <row r="502" spans="1:12" x14ac:dyDescent="0.3">
      <c r="A502" s="3" t="s">
        <v>12956</v>
      </c>
      <c r="B502" s="3" t="s">
        <v>13</v>
      </c>
      <c r="C502" s="3">
        <v>223650</v>
      </c>
      <c r="D502" s="3">
        <v>12</v>
      </c>
      <c r="E502" s="3">
        <v>354</v>
      </c>
      <c r="F502" s="4">
        <v>2.55525E-8</v>
      </c>
      <c r="G502" s="3">
        <v>55.121299999999998</v>
      </c>
      <c r="H502" s="3" t="s">
        <v>785</v>
      </c>
      <c r="I502" s="3" t="s">
        <v>786</v>
      </c>
      <c r="J502" s="3" t="s">
        <v>16</v>
      </c>
      <c r="K502" s="3" t="s">
        <v>787</v>
      </c>
      <c r="L502" s="3" t="s">
        <v>788</v>
      </c>
    </row>
    <row r="503" spans="1:12" x14ac:dyDescent="0.3">
      <c r="A503" s="3" t="s">
        <v>12957</v>
      </c>
      <c r="B503" s="3" t="s">
        <v>13</v>
      </c>
      <c r="C503" s="3">
        <v>223830</v>
      </c>
      <c r="D503" s="3">
        <v>7</v>
      </c>
      <c r="E503" s="3">
        <v>80</v>
      </c>
      <c r="F503" s="4">
        <v>1.99933E-35</v>
      </c>
      <c r="G503" s="3">
        <v>115.883</v>
      </c>
      <c r="H503" s="3" t="s">
        <v>4365</v>
      </c>
      <c r="I503" s="3" t="s">
        <v>4366</v>
      </c>
      <c r="J503" s="3" t="s">
        <v>16</v>
      </c>
      <c r="K503" s="3" t="s">
        <v>4367</v>
      </c>
      <c r="L503" s="3" t="s">
        <v>4368</v>
      </c>
    </row>
    <row r="504" spans="1:12" x14ac:dyDescent="0.3">
      <c r="A504" s="3" t="s">
        <v>12958</v>
      </c>
      <c r="B504" s="3" t="s">
        <v>13</v>
      </c>
      <c r="C504" s="3">
        <v>223715</v>
      </c>
      <c r="D504" s="3">
        <v>96</v>
      </c>
      <c r="E504" s="3">
        <v>400</v>
      </c>
      <c r="F504" s="4">
        <v>5.7765300000000006E-45</v>
      </c>
      <c r="G504" s="3">
        <v>158.37899999999999</v>
      </c>
      <c r="H504" s="3" t="s">
        <v>1865</v>
      </c>
      <c r="I504" s="3" t="s">
        <v>1866</v>
      </c>
      <c r="J504" s="3" t="s">
        <v>16</v>
      </c>
      <c r="K504" s="3" t="s">
        <v>1867</v>
      </c>
      <c r="L504" s="3" t="s">
        <v>1868</v>
      </c>
    </row>
    <row r="505" spans="1:12" x14ac:dyDescent="0.3">
      <c r="A505" s="3" t="s">
        <v>12959</v>
      </c>
      <c r="B505" s="3" t="s">
        <v>13</v>
      </c>
      <c r="C505" s="3">
        <v>223816</v>
      </c>
      <c r="D505" s="3">
        <v>3</v>
      </c>
      <c r="E505" s="3">
        <v>223</v>
      </c>
      <c r="F505" s="4">
        <v>6.26482E-69</v>
      </c>
      <c r="G505" s="3">
        <v>210.61600000000001</v>
      </c>
      <c r="H505" s="3" t="s">
        <v>880</v>
      </c>
      <c r="I505" s="3" t="s">
        <v>881</v>
      </c>
      <c r="J505" s="3" t="s">
        <v>16</v>
      </c>
      <c r="K505" s="3" t="s">
        <v>882</v>
      </c>
      <c r="L505" s="3" t="s">
        <v>883</v>
      </c>
    </row>
    <row r="506" spans="1:12" x14ac:dyDescent="0.3">
      <c r="A506" s="3" t="s">
        <v>12960</v>
      </c>
      <c r="B506" s="3" t="s">
        <v>13</v>
      </c>
      <c r="C506" s="3">
        <v>223443</v>
      </c>
      <c r="D506" s="3">
        <v>12</v>
      </c>
      <c r="E506" s="3">
        <v>503</v>
      </c>
      <c r="F506" s="4">
        <v>1.04907E-155</v>
      </c>
      <c r="G506" s="3">
        <v>454.06299999999999</v>
      </c>
      <c r="H506" s="3" t="s">
        <v>872</v>
      </c>
      <c r="I506" s="3" t="s">
        <v>873</v>
      </c>
      <c r="J506" s="3" t="s">
        <v>16</v>
      </c>
      <c r="K506" s="3" t="s">
        <v>869</v>
      </c>
      <c r="L506" s="3" t="s">
        <v>874</v>
      </c>
    </row>
    <row r="507" spans="1:12" x14ac:dyDescent="0.3">
      <c r="A507" s="3" t="s">
        <v>12961</v>
      </c>
      <c r="B507" s="3" t="s">
        <v>13</v>
      </c>
      <c r="C507" s="3">
        <v>223472</v>
      </c>
      <c r="D507" s="3">
        <v>1</v>
      </c>
      <c r="E507" s="3">
        <v>292</v>
      </c>
      <c r="F507" s="4">
        <v>2.7604999999999999E-59</v>
      </c>
      <c r="G507" s="3">
        <v>190.464</v>
      </c>
      <c r="H507" s="3" t="s">
        <v>3050</v>
      </c>
      <c r="I507" s="3" t="s">
        <v>3051</v>
      </c>
      <c r="J507" s="3" t="s">
        <v>16</v>
      </c>
      <c r="K507" s="3" t="s">
        <v>3052</v>
      </c>
      <c r="L507" s="3" t="s">
        <v>3053</v>
      </c>
    </row>
    <row r="508" spans="1:12" x14ac:dyDescent="0.3">
      <c r="A508" s="3" t="s">
        <v>12962</v>
      </c>
      <c r="B508" s="3" t="s">
        <v>25</v>
      </c>
      <c r="C508" s="3">
        <v>412373</v>
      </c>
      <c r="D508" s="3">
        <v>12</v>
      </c>
      <c r="E508" s="3">
        <v>317</v>
      </c>
      <c r="F508" s="4">
        <v>6.4028199999999999E-112</v>
      </c>
      <c r="G508" s="3">
        <v>326.55900000000003</v>
      </c>
      <c r="H508" s="3" t="s">
        <v>90</v>
      </c>
      <c r="I508" s="3" t="s">
        <v>12527</v>
      </c>
      <c r="J508" s="3" t="s">
        <v>16</v>
      </c>
      <c r="K508" s="3" t="s">
        <v>16</v>
      </c>
      <c r="L508" s="3" t="s">
        <v>12528</v>
      </c>
    </row>
    <row r="509" spans="1:12" x14ac:dyDescent="0.3">
      <c r="A509" s="3" t="s">
        <v>12963</v>
      </c>
      <c r="B509" s="3" t="s">
        <v>13</v>
      </c>
      <c r="C509" s="3">
        <v>224567</v>
      </c>
      <c r="D509" s="3">
        <v>5</v>
      </c>
      <c r="E509" s="3">
        <v>461</v>
      </c>
      <c r="F509" s="4">
        <v>1.8626099999999999E-12</v>
      </c>
      <c r="G509" s="3">
        <v>69.257000000000005</v>
      </c>
      <c r="H509" s="3" t="s">
        <v>3057</v>
      </c>
      <c r="I509" s="3" t="s">
        <v>3058</v>
      </c>
      <c r="J509" s="3" t="s">
        <v>16</v>
      </c>
      <c r="K509" s="3" t="s">
        <v>148</v>
      </c>
      <c r="L509" s="3" t="s">
        <v>3059</v>
      </c>
    </row>
    <row r="510" spans="1:12" x14ac:dyDescent="0.3">
      <c r="A510" s="3" t="s">
        <v>12964</v>
      </c>
      <c r="B510" s="3" t="s">
        <v>13</v>
      </c>
      <c r="C510" s="3">
        <v>224525</v>
      </c>
      <c r="D510" s="3">
        <v>5</v>
      </c>
      <c r="E510" s="3">
        <v>345</v>
      </c>
      <c r="F510" s="4">
        <v>5.3778599999999999E-74</v>
      </c>
      <c r="G510" s="3">
        <v>231.81399999999999</v>
      </c>
      <c r="H510" s="3" t="s">
        <v>1650</v>
      </c>
      <c r="I510" s="3" t="s">
        <v>1651</v>
      </c>
      <c r="J510" s="3" t="s">
        <v>16</v>
      </c>
      <c r="K510" s="3" t="s">
        <v>1652</v>
      </c>
      <c r="L510" s="3" t="s">
        <v>1653</v>
      </c>
    </row>
    <row r="511" spans="1:12" x14ac:dyDescent="0.3">
      <c r="A511" s="3" t="s">
        <v>12965</v>
      </c>
      <c r="B511" s="3" t="s">
        <v>13</v>
      </c>
      <c r="C511" s="3">
        <v>224235</v>
      </c>
      <c r="D511" s="3">
        <v>118</v>
      </c>
      <c r="E511" s="3">
        <v>402</v>
      </c>
      <c r="F511" s="4">
        <v>1.38062E-52</v>
      </c>
      <c r="G511" s="3">
        <v>178.386</v>
      </c>
      <c r="H511" s="3" t="s">
        <v>585</v>
      </c>
      <c r="I511" s="3" t="s">
        <v>586</v>
      </c>
      <c r="J511" s="3" t="s">
        <v>16</v>
      </c>
      <c r="K511" s="3" t="s">
        <v>587</v>
      </c>
      <c r="L511" s="3" t="s">
        <v>588</v>
      </c>
    </row>
    <row r="512" spans="1:12" x14ac:dyDescent="0.3">
      <c r="A512" s="3" t="s">
        <v>12966</v>
      </c>
      <c r="B512" s="3" t="s">
        <v>13</v>
      </c>
      <c r="C512" s="3">
        <v>223360</v>
      </c>
      <c r="D512" s="3">
        <v>1</v>
      </c>
      <c r="E512" s="3">
        <v>183</v>
      </c>
      <c r="F512" s="4">
        <v>1.48691E-76</v>
      </c>
      <c r="G512" s="3">
        <v>228.226</v>
      </c>
      <c r="H512" s="3" t="s">
        <v>3935</v>
      </c>
      <c r="I512" s="3" t="s">
        <v>3936</v>
      </c>
      <c r="J512" s="3" t="s">
        <v>16</v>
      </c>
      <c r="K512" s="3" t="s">
        <v>1597</v>
      </c>
      <c r="L512" s="3" t="s">
        <v>3937</v>
      </c>
    </row>
    <row r="513" spans="1:12" x14ac:dyDescent="0.3">
      <c r="A513" s="3" t="s">
        <v>12967</v>
      </c>
      <c r="B513" s="3" t="s">
        <v>13</v>
      </c>
      <c r="C513" s="3">
        <v>223656</v>
      </c>
      <c r="D513" s="3">
        <v>3</v>
      </c>
      <c r="E513" s="3">
        <v>283</v>
      </c>
      <c r="F513" s="4">
        <v>7.4752799999999996E-26</v>
      </c>
      <c r="G513" s="3">
        <v>103.512</v>
      </c>
      <c r="H513" s="3" t="s">
        <v>473</v>
      </c>
      <c r="I513" s="3" t="s">
        <v>474</v>
      </c>
      <c r="J513" s="3" t="s">
        <v>16</v>
      </c>
      <c r="K513" s="3" t="s">
        <v>475</v>
      </c>
      <c r="L513" s="3" t="s">
        <v>476</v>
      </c>
    </row>
    <row r="514" spans="1:12" x14ac:dyDescent="0.3">
      <c r="A514" s="3" t="s">
        <v>12968</v>
      </c>
      <c r="B514" s="3" t="s">
        <v>13</v>
      </c>
      <c r="C514" s="3">
        <v>225976</v>
      </c>
      <c r="D514" s="3">
        <v>168</v>
      </c>
      <c r="E514" s="3">
        <v>325</v>
      </c>
      <c r="F514" s="4">
        <v>1.13936E-77</v>
      </c>
      <c r="G514" s="3">
        <v>234.44499999999999</v>
      </c>
      <c r="H514" s="3" t="s">
        <v>4214</v>
      </c>
      <c r="I514" s="3" t="s">
        <v>4215</v>
      </c>
      <c r="J514" s="3" t="s">
        <v>16</v>
      </c>
      <c r="K514" s="3" t="s">
        <v>4216</v>
      </c>
      <c r="L514" s="3" t="s">
        <v>4217</v>
      </c>
    </row>
    <row r="515" spans="1:12" x14ac:dyDescent="0.3">
      <c r="A515" s="3" t="s">
        <v>12968</v>
      </c>
      <c r="B515" s="3" t="s">
        <v>13</v>
      </c>
      <c r="C515" s="3">
        <v>225446</v>
      </c>
      <c r="D515" s="3">
        <v>3</v>
      </c>
      <c r="E515" s="3">
        <v>142</v>
      </c>
      <c r="F515" s="4">
        <v>5.2218300000000002E-50</v>
      </c>
      <c r="G515" s="3">
        <v>163.21</v>
      </c>
      <c r="H515" s="3" t="s">
        <v>4218</v>
      </c>
      <c r="I515" s="3" t="s">
        <v>4219</v>
      </c>
      <c r="J515" s="3" t="s">
        <v>16</v>
      </c>
      <c r="K515" s="3" t="s">
        <v>3014</v>
      </c>
      <c r="L515" s="3" t="s">
        <v>4220</v>
      </c>
    </row>
    <row r="516" spans="1:12" x14ac:dyDescent="0.3">
      <c r="A516" s="3" t="s">
        <v>12969</v>
      </c>
      <c r="B516" s="3" t="s">
        <v>13</v>
      </c>
      <c r="C516" s="3">
        <v>226238</v>
      </c>
      <c r="D516" s="3">
        <v>13</v>
      </c>
      <c r="E516" s="3">
        <v>245</v>
      </c>
      <c r="F516" s="4">
        <v>3.2543199999999999E-71</v>
      </c>
      <c r="G516" s="3">
        <v>219.40600000000001</v>
      </c>
      <c r="H516" s="3" t="s">
        <v>11658</v>
      </c>
      <c r="I516" s="3" t="s">
        <v>11659</v>
      </c>
      <c r="J516" s="3" t="s">
        <v>16</v>
      </c>
      <c r="K516" s="3" t="s">
        <v>4222</v>
      </c>
      <c r="L516" s="3" t="s">
        <v>11660</v>
      </c>
    </row>
    <row r="517" spans="1:12" x14ac:dyDescent="0.3">
      <c r="A517" s="3" t="s">
        <v>12970</v>
      </c>
      <c r="B517" s="3" t="s">
        <v>13</v>
      </c>
      <c r="C517" s="3">
        <v>226239</v>
      </c>
      <c r="D517" s="3">
        <v>1</v>
      </c>
      <c r="E517" s="3">
        <v>303</v>
      </c>
      <c r="F517" s="4">
        <v>3.5814099999999998E-132</v>
      </c>
      <c r="G517" s="3">
        <v>375.80700000000002</v>
      </c>
      <c r="H517" s="3" t="s">
        <v>4226</v>
      </c>
      <c r="I517" s="3" t="s">
        <v>4227</v>
      </c>
      <c r="J517" s="3" t="s">
        <v>16</v>
      </c>
      <c r="K517" s="3" t="s">
        <v>4228</v>
      </c>
      <c r="L517" s="3" t="s">
        <v>4229</v>
      </c>
    </row>
    <row r="518" spans="1:12" x14ac:dyDescent="0.3">
      <c r="A518" s="3" t="s">
        <v>12971</v>
      </c>
      <c r="B518" s="3" t="s">
        <v>25</v>
      </c>
      <c r="C518" s="3">
        <v>413118</v>
      </c>
      <c r="D518" s="3">
        <v>1</v>
      </c>
      <c r="E518" s="3">
        <v>128</v>
      </c>
      <c r="F518" s="4">
        <v>4.9135000000000005E-35</v>
      </c>
      <c r="G518" s="3">
        <v>117.203</v>
      </c>
      <c r="H518" s="3" t="s">
        <v>4231</v>
      </c>
      <c r="I518" s="3" t="s">
        <v>4232</v>
      </c>
      <c r="J518" s="3" t="s">
        <v>16</v>
      </c>
      <c r="K518" s="3" t="s">
        <v>16</v>
      </c>
      <c r="L518" s="3" t="s">
        <v>4233</v>
      </c>
    </row>
    <row r="519" spans="1:12" x14ac:dyDescent="0.3">
      <c r="A519" s="3" t="s">
        <v>12972</v>
      </c>
      <c r="B519" s="3" t="s">
        <v>13</v>
      </c>
      <c r="C519" s="3">
        <v>223250</v>
      </c>
      <c r="D519" s="3">
        <v>18</v>
      </c>
      <c r="E519" s="3">
        <v>439</v>
      </c>
      <c r="F519" s="3">
        <v>0</v>
      </c>
      <c r="G519" s="3">
        <v>662.37099999999998</v>
      </c>
      <c r="H519" s="3" t="s">
        <v>4235</v>
      </c>
      <c r="I519" s="3" t="s">
        <v>4236</v>
      </c>
      <c r="J519" s="3" t="s">
        <v>16</v>
      </c>
      <c r="K519" s="3" t="s">
        <v>4237</v>
      </c>
      <c r="L519" s="3" t="s">
        <v>4238</v>
      </c>
    </row>
    <row r="520" spans="1:12" x14ac:dyDescent="0.3">
      <c r="A520" s="3" t="s">
        <v>12973</v>
      </c>
      <c r="B520" s="3" t="s">
        <v>25</v>
      </c>
      <c r="C520" s="3">
        <v>223532</v>
      </c>
      <c r="D520" s="3">
        <v>31</v>
      </c>
      <c r="E520" s="3">
        <v>162</v>
      </c>
      <c r="F520" s="4">
        <v>3.1624000000000001E-5</v>
      </c>
      <c r="G520" s="3">
        <v>41.905900000000003</v>
      </c>
      <c r="H520" s="3" t="s">
        <v>846</v>
      </c>
      <c r="I520" s="3" t="s">
        <v>847</v>
      </c>
      <c r="J520" s="3" t="s">
        <v>16</v>
      </c>
      <c r="K520" s="3" t="s">
        <v>16</v>
      </c>
      <c r="L520" s="3" t="s">
        <v>848</v>
      </c>
    </row>
    <row r="521" spans="1:12" x14ac:dyDescent="0.3">
      <c r="A521" s="3" t="s">
        <v>12974</v>
      </c>
      <c r="B521" s="3" t="s">
        <v>13</v>
      </c>
      <c r="C521" s="3">
        <v>225088</v>
      </c>
      <c r="D521" s="3">
        <v>1</v>
      </c>
      <c r="E521" s="3">
        <v>290</v>
      </c>
      <c r="F521" s="4">
        <v>1.9638600000000001E-72</v>
      </c>
      <c r="G521" s="3">
        <v>224.446</v>
      </c>
      <c r="H521" s="3" t="s">
        <v>3906</v>
      </c>
      <c r="I521" s="3" t="s">
        <v>3907</v>
      </c>
      <c r="J521" s="3" t="s">
        <v>16</v>
      </c>
      <c r="K521" s="3" t="s">
        <v>3908</v>
      </c>
      <c r="L521" s="3" t="s">
        <v>3909</v>
      </c>
    </row>
    <row r="522" spans="1:12" x14ac:dyDescent="0.3">
      <c r="A522" s="3" t="s">
        <v>12975</v>
      </c>
      <c r="B522" s="3" t="s">
        <v>13</v>
      </c>
      <c r="C522" s="3">
        <v>225438</v>
      </c>
      <c r="D522" s="3">
        <v>4</v>
      </c>
      <c r="E522" s="3">
        <v>226</v>
      </c>
      <c r="F522" s="4">
        <v>5.8873799999999999E-137</v>
      </c>
      <c r="G522" s="3">
        <v>383.10399999999998</v>
      </c>
      <c r="H522" s="3" t="s">
        <v>3911</v>
      </c>
      <c r="I522" s="3" t="s">
        <v>3912</v>
      </c>
      <c r="J522" s="3" t="s">
        <v>16</v>
      </c>
      <c r="K522" s="3" t="s">
        <v>3913</v>
      </c>
      <c r="L522" s="3" t="s">
        <v>3914</v>
      </c>
    </row>
    <row r="523" spans="1:12" x14ac:dyDescent="0.3">
      <c r="A523" s="3" t="s">
        <v>12976</v>
      </c>
      <c r="B523" s="3" t="s">
        <v>13</v>
      </c>
      <c r="C523" s="3">
        <v>224107</v>
      </c>
      <c r="D523" s="3">
        <v>127</v>
      </c>
      <c r="E523" s="3">
        <v>365</v>
      </c>
      <c r="F523" s="4">
        <v>1.9537099999999999E-142</v>
      </c>
      <c r="G523" s="3">
        <v>403.154</v>
      </c>
      <c r="H523" s="3" t="s">
        <v>3916</v>
      </c>
      <c r="I523" s="3" t="s">
        <v>3917</v>
      </c>
      <c r="J523" s="3" t="s">
        <v>16</v>
      </c>
      <c r="K523" s="3" t="s">
        <v>1763</v>
      </c>
      <c r="L523" s="3" t="s">
        <v>3918</v>
      </c>
    </row>
    <row r="524" spans="1:12" x14ac:dyDescent="0.3">
      <c r="A524" s="3" t="s">
        <v>12977</v>
      </c>
      <c r="B524" s="3" t="s">
        <v>13</v>
      </c>
      <c r="C524" s="3">
        <v>224516</v>
      </c>
      <c r="D524" s="3">
        <v>4</v>
      </c>
      <c r="E524" s="3">
        <v>337</v>
      </c>
      <c r="F524" s="4">
        <v>1.3829199999999999E-118</v>
      </c>
      <c r="G524" s="3">
        <v>346.30500000000001</v>
      </c>
      <c r="H524" s="3" t="s">
        <v>3920</v>
      </c>
      <c r="I524" s="3" t="s">
        <v>3921</v>
      </c>
      <c r="J524" s="3" t="s">
        <v>16</v>
      </c>
      <c r="K524" s="3" t="s">
        <v>3922</v>
      </c>
      <c r="L524" s="3" t="s">
        <v>3923</v>
      </c>
    </row>
    <row r="525" spans="1:12" x14ac:dyDescent="0.3">
      <c r="A525" s="3" t="s">
        <v>12978</v>
      </c>
      <c r="B525" s="3" t="s">
        <v>13</v>
      </c>
      <c r="C525" s="3">
        <v>223677</v>
      </c>
      <c r="D525" s="3">
        <v>20</v>
      </c>
      <c r="E525" s="3">
        <v>336</v>
      </c>
      <c r="F525" s="4">
        <v>7.1988199999999994E-73</v>
      </c>
      <c r="G525" s="3">
        <v>228.77099999999999</v>
      </c>
      <c r="H525" s="3" t="s">
        <v>388</v>
      </c>
      <c r="I525" s="3" t="s">
        <v>389</v>
      </c>
      <c r="J525" s="3" t="s">
        <v>16</v>
      </c>
      <c r="K525" s="3" t="s">
        <v>390</v>
      </c>
      <c r="L525" s="3" t="s">
        <v>391</v>
      </c>
    </row>
    <row r="526" spans="1:12" x14ac:dyDescent="0.3">
      <c r="A526" s="3" t="s">
        <v>12979</v>
      </c>
      <c r="B526" s="3" t="s">
        <v>25</v>
      </c>
      <c r="C526" s="3">
        <v>419669</v>
      </c>
      <c r="D526" s="3">
        <v>18</v>
      </c>
      <c r="E526" s="3">
        <v>59</v>
      </c>
      <c r="F526" s="4">
        <v>7.18539E-6</v>
      </c>
      <c r="G526" s="3">
        <v>39.656300000000002</v>
      </c>
      <c r="H526" s="3" t="s">
        <v>193</v>
      </c>
      <c r="I526" s="3" t="s">
        <v>5948</v>
      </c>
      <c r="J526" s="3" t="s">
        <v>74</v>
      </c>
      <c r="K526" s="3" t="s">
        <v>16</v>
      </c>
      <c r="L526" s="3" t="s">
        <v>5949</v>
      </c>
    </row>
    <row r="527" spans="1:12" x14ac:dyDescent="0.3">
      <c r="A527" s="3" t="s">
        <v>12980</v>
      </c>
      <c r="B527" s="3" t="s">
        <v>13</v>
      </c>
      <c r="C527" s="3">
        <v>224314</v>
      </c>
      <c r="D527" s="3">
        <v>2</v>
      </c>
      <c r="E527" s="3">
        <v>65</v>
      </c>
      <c r="F527" s="4">
        <v>5.3816100000000002E-8</v>
      </c>
      <c r="G527" s="3">
        <v>49.648899999999998</v>
      </c>
      <c r="H527" s="3" t="s">
        <v>63</v>
      </c>
      <c r="I527" s="3" t="s">
        <v>64</v>
      </c>
      <c r="J527" s="3" t="s">
        <v>113</v>
      </c>
      <c r="K527" s="3" t="s">
        <v>65</v>
      </c>
      <c r="L527" s="3" t="s">
        <v>66</v>
      </c>
    </row>
    <row r="528" spans="1:12" x14ac:dyDescent="0.3">
      <c r="A528" s="3" t="s">
        <v>12981</v>
      </c>
      <c r="B528" s="3" t="s">
        <v>13</v>
      </c>
      <c r="C528" s="3">
        <v>224327</v>
      </c>
      <c r="D528" s="3">
        <v>2</v>
      </c>
      <c r="E528" s="3">
        <v>227</v>
      </c>
      <c r="F528" s="4">
        <v>3.5108599999999998E-5</v>
      </c>
      <c r="G528" s="3">
        <v>44.569299999999998</v>
      </c>
      <c r="H528" s="3" t="s">
        <v>10967</v>
      </c>
      <c r="I528" s="3" t="s">
        <v>10968</v>
      </c>
      <c r="J528" s="3" t="s">
        <v>113</v>
      </c>
      <c r="K528" s="3" t="s">
        <v>10969</v>
      </c>
      <c r="L528" s="3" t="s">
        <v>10970</v>
      </c>
    </row>
    <row r="529" spans="1:12" x14ac:dyDescent="0.3">
      <c r="A529" s="3" t="s">
        <v>12982</v>
      </c>
      <c r="B529" s="3" t="s">
        <v>13</v>
      </c>
      <c r="C529" s="3">
        <v>226087</v>
      </c>
      <c r="D529" s="3">
        <v>2</v>
      </c>
      <c r="E529" s="3">
        <v>176</v>
      </c>
      <c r="F529" s="4">
        <v>4.2253199999999998E-103</v>
      </c>
      <c r="G529" s="3">
        <v>293.55900000000003</v>
      </c>
      <c r="H529" s="3" t="s">
        <v>3925</v>
      </c>
      <c r="I529" s="3" t="s">
        <v>3926</v>
      </c>
      <c r="J529" s="3" t="s">
        <v>16</v>
      </c>
      <c r="K529" s="3" t="s">
        <v>3927</v>
      </c>
      <c r="L529" s="3" t="s">
        <v>3928</v>
      </c>
    </row>
    <row r="530" spans="1:12" x14ac:dyDescent="0.3">
      <c r="A530" s="3" t="s">
        <v>12983</v>
      </c>
      <c r="B530" s="3" t="s">
        <v>13</v>
      </c>
      <c r="C530" s="3">
        <v>224851</v>
      </c>
      <c r="D530" s="3">
        <v>1</v>
      </c>
      <c r="E530" s="3">
        <v>289</v>
      </c>
      <c r="F530" s="4">
        <v>5.6001999999999997E-42</v>
      </c>
      <c r="G530" s="3">
        <v>146.86600000000001</v>
      </c>
      <c r="H530" s="3" t="s">
        <v>1423</v>
      </c>
      <c r="I530" s="3" t="s">
        <v>1424</v>
      </c>
      <c r="J530" s="3" t="s">
        <v>16</v>
      </c>
      <c r="K530" s="3" t="s">
        <v>1093</v>
      </c>
      <c r="L530" s="3" t="s">
        <v>1425</v>
      </c>
    </row>
    <row r="531" spans="1:12" x14ac:dyDescent="0.3">
      <c r="A531" s="3" t="s">
        <v>12984</v>
      </c>
      <c r="B531" s="3" t="s">
        <v>13</v>
      </c>
      <c r="C531" s="3">
        <v>224183</v>
      </c>
      <c r="D531" s="3">
        <v>98</v>
      </c>
      <c r="E531" s="3">
        <v>485</v>
      </c>
      <c r="F531" s="4">
        <v>4.8997499999999996E-80</v>
      </c>
      <c r="G531" s="3">
        <v>259.096</v>
      </c>
      <c r="H531" s="3" t="s">
        <v>1381</v>
      </c>
      <c r="I531" s="3" t="s">
        <v>1382</v>
      </c>
      <c r="J531" s="3" t="s">
        <v>16</v>
      </c>
      <c r="K531" s="3" t="s">
        <v>1383</v>
      </c>
      <c r="L531" s="3" t="s">
        <v>1384</v>
      </c>
    </row>
    <row r="532" spans="1:12" x14ac:dyDescent="0.3">
      <c r="A532" s="3" t="s">
        <v>12984</v>
      </c>
      <c r="B532" s="3" t="s">
        <v>13</v>
      </c>
      <c r="C532" s="3">
        <v>225101</v>
      </c>
      <c r="D532" s="3">
        <v>497</v>
      </c>
      <c r="E532" s="3">
        <v>644</v>
      </c>
      <c r="F532" s="4">
        <v>7.1977100000000002E-55</v>
      </c>
      <c r="G532" s="3">
        <v>183.952</v>
      </c>
      <c r="H532" s="3" t="s">
        <v>1385</v>
      </c>
      <c r="I532" s="3" t="s">
        <v>1386</v>
      </c>
      <c r="J532" s="3" t="s">
        <v>16</v>
      </c>
      <c r="K532" s="3" t="s">
        <v>1387</v>
      </c>
      <c r="L532" s="3" t="s">
        <v>1388</v>
      </c>
    </row>
    <row r="533" spans="1:12" x14ac:dyDescent="0.3">
      <c r="A533" s="3" t="s">
        <v>12984</v>
      </c>
      <c r="B533" s="3" t="s">
        <v>13</v>
      </c>
      <c r="C533" s="3">
        <v>224184</v>
      </c>
      <c r="D533" s="3">
        <v>8</v>
      </c>
      <c r="E533" s="3">
        <v>93</v>
      </c>
      <c r="F533" s="4">
        <v>1.8539999999999999E-19</v>
      </c>
      <c r="G533" s="3">
        <v>83.113299999999995</v>
      </c>
      <c r="H533" s="3" t="s">
        <v>1389</v>
      </c>
      <c r="I533" s="3" t="s">
        <v>1390</v>
      </c>
      <c r="J533" s="3" t="s">
        <v>16</v>
      </c>
      <c r="K533" s="3" t="s">
        <v>1391</v>
      </c>
      <c r="L533" s="3" t="s">
        <v>1392</v>
      </c>
    </row>
    <row r="534" spans="1:12" x14ac:dyDescent="0.3">
      <c r="A534" s="3" t="s">
        <v>12985</v>
      </c>
      <c r="B534" s="3" t="s">
        <v>13</v>
      </c>
      <c r="C534" s="3">
        <v>224536</v>
      </c>
      <c r="D534" s="3">
        <v>16</v>
      </c>
      <c r="E534" s="3">
        <v>473</v>
      </c>
      <c r="F534" s="4">
        <v>2.24336E-148</v>
      </c>
      <c r="G534" s="3">
        <v>432.95499999999998</v>
      </c>
      <c r="H534" s="3" t="s">
        <v>1694</v>
      </c>
      <c r="I534" s="3" t="s">
        <v>1695</v>
      </c>
      <c r="J534" s="3" t="s">
        <v>16</v>
      </c>
      <c r="K534" s="3" t="s">
        <v>1696</v>
      </c>
      <c r="L534" s="3" t="s">
        <v>1697</v>
      </c>
    </row>
    <row r="535" spans="1:12" x14ac:dyDescent="0.3">
      <c r="A535" s="3" t="s">
        <v>12986</v>
      </c>
      <c r="B535" s="3" t="s">
        <v>13</v>
      </c>
      <c r="C535" s="3">
        <v>224651</v>
      </c>
      <c r="D535" s="3">
        <v>5</v>
      </c>
      <c r="E535" s="3">
        <v>230</v>
      </c>
      <c r="F535" s="4">
        <v>4.9185599999999999E-28</v>
      </c>
      <c r="G535" s="3">
        <v>107.38200000000001</v>
      </c>
      <c r="H535" s="3" t="s">
        <v>9022</v>
      </c>
      <c r="I535" s="3" t="s">
        <v>9023</v>
      </c>
      <c r="J535" s="3" t="s">
        <v>16</v>
      </c>
      <c r="K535" s="3" t="s">
        <v>9024</v>
      </c>
      <c r="L535" s="3" t="s">
        <v>9025</v>
      </c>
    </row>
    <row r="536" spans="1:12" x14ac:dyDescent="0.3">
      <c r="A536" s="3" t="s">
        <v>12987</v>
      </c>
      <c r="B536" s="3" t="s">
        <v>13</v>
      </c>
      <c r="C536" s="3">
        <v>223443</v>
      </c>
      <c r="D536" s="3">
        <v>15</v>
      </c>
      <c r="E536" s="3">
        <v>528</v>
      </c>
      <c r="F536" s="4">
        <v>1.8105500000000001E-141</v>
      </c>
      <c r="G536" s="3">
        <v>418.24</v>
      </c>
      <c r="H536" s="3" t="s">
        <v>872</v>
      </c>
      <c r="I536" s="3" t="s">
        <v>873</v>
      </c>
      <c r="J536" s="3" t="s">
        <v>16</v>
      </c>
      <c r="K536" s="3" t="s">
        <v>869</v>
      </c>
      <c r="L536" s="3" t="s">
        <v>874</v>
      </c>
    </row>
    <row r="537" spans="1:12" x14ac:dyDescent="0.3">
      <c r="A537" s="3" t="s">
        <v>12988</v>
      </c>
      <c r="B537" s="3" t="s">
        <v>25</v>
      </c>
      <c r="C537" s="3">
        <v>412931</v>
      </c>
      <c r="D537" s="3">
        <v>1</v>
      </c>
      <c r="E537" s="3">
        <v>257</v>
      </c>
      <c r="F537" s="4">
        <v>5.9925200000000003E-86</v>
      </c>
      <c r="G537" s="3">
        <v>256.78100000000001</v>
      </c>
      <c r="H537" s="3" t="s">
        <v>4228</v>
      </c>
      <c r="I537" s="3" t="s">
        <v>9017</v>
      </c>
      <c r="J537" s="3" t="s">
        <v>16</v>
      </c>
      <c r="K537" s="3" t="s">
        <v>16</v>
      </c>
      <c r="L537" s="3" t="s">
        <v>9018</v>
      </c>
    </row>
    <row r="538" spans="1:12" x14ac:dyDescent="0.3">
      <c r="A538" s="3" t="s">
        <v>12989</v>
      </c>
      <c r="B538" s="3" t="s">
        <v>25</v>
      </c>
      <c r="C538" s="3">
        <v>412930</v>
      </c>
      <c r="D538" s="3">
        <v>1</v>
      </c>
      <c r="E538" s="3">
        <v>221</v>
      </c>
      <c r="F538" s="4">
        <v>2.5428799999999999E-51</v>
      </c>
      <c r="G538" s="3">
        <v>168.94399999999999</v>
      </c>
      <c r="H538" s="3" t="s">
        <v>4222</v>
      </c>
      <c r="I538" s="3" t="s">
        <v>4223</v>
      </c>
      <c r="J538" s="3" t="s">
        <v>16</v>
      </c>
      <c r="K538" s="3" t="s">
        <v>16</v>
      </c>
      <c r="L538" s="3" t="s">
        <v>4224</v>
      </c>
    </row>
    <row r="539" spans="1:12" x14ac:dyDescent="0.3">
      <c r="A539" s="3" t="s">
        <v>12990</v>
      </c>
      <c r="B539" s="3" t="s">
        <v>25</v>
      </c>
      <c r="C539" s="3">
        <v>412117</v>
      </c>
      <c r="D539" s="3">
        <v>166</v>
      </c>
      <c r="E539" s="3">
        <v>314</v>
      </c>
      <c r="F539" s="4">
        <v>1.9198600000000001E-35</v>
      </c>
      <c r="G539" s="3">
        <v>125.819</v>
      </c>
      <c r="H539" s="3" t="s">
        <v>4216</v>
      </c>
      <c r="I539" s="3" t="s">
        <v>9013</v>
      </c>
      <c r="J539" s="3" t="s">
        <v>16</v>
      </c>
      <c r="K539" s="3" t="s">
        <v>16</v>
      </c>
      <c r="L539" s="3" t="s">
        <v>9014</v>
      </c>
    </row>
    <row r="540" spans="1:12" x14ac:dyDescent="0.3">
      <c r="A540" s="3" t="s">
        <v>12990</v>
      </c>
      <c r="B540" s="3" t="s">
        <v>25</v>
      </c>
      <c r="C540" s="3">
        <v>412119</v>
      </c>
      <c r="D540" s="3">
        <v>1</v>
      </c>
      <c r="E540" s="3">
        <v>108</v>
      </c>
      <c r="F540" s="4">
        <v>1.2680400000000001E-20</v>
      </c>
      <c r="G540" s="3">
        <v>86.169799999999995</v>
      </c>
      <c r="H540" s="3" t="s">
        <v>3014</v>
      </c>
      <c r="I540" s="3" t="s">
        <v>3015</v>
      </c>
      <c r="J540" s="3" t="s">
        <v>113</v>
      </c>
      <c r="K540" s="3" t="s">
        <v>16</v>
      </c>
      <c r="L540" s="3" t="s">
        <v>3016</v>
      </c>
    </row>
    <row r="541" spans="1:12" x14ac:dyDescent="0.3">
      <c r="A541" s="3" t="s">
        <v>12991</v>
      </c>
      <c r="B541" s="3" t="s">
        <v>13</v>
      </c>
      <c r="C541" s="3">
        <v>224525</v>
      </c>
      <c r="D541" s="3">
        <v>2</v>
      </c>
      <c r="E541" s="3">
        <v>317</v>
      </c>
      <c r="F541" s="4">
        <v>5.89472E-95</v>
      </c>
      <c r="G541" s="3">
        <v>284.58699999999999</v>
      </c>
      <c r="H541" s="3" t="s">
        <v>1650</v>
      </c>
      <c r="I541" s="3" t="s">
        <v>1651</v>
      </c>
      <c r="J541" s="3" t="s">
        <v>16</v>
      </c>
      <c r="K541" s="3" t="s">
        <v>1652</v>
      </c>
      <c r="L541" s="3" t="s">
        <v>1653</v>
      </c>
    </row>
    <row r="542" spans="1:12" x14ac:dyDescent="0.3">
      <c r="A542" s="3" t="s">
        <v>12992</v>
      </c>
      <c r="B542" s="3" t="s">
        <v>25</v>
      </c>
      <c r="C542" s="3">
        <v>417770</v>
      </c>
      <c r="D542" s="3">
        <v>1</v>
      </c>
      <c r="E542" s="3">
        <v>634</v>
      </c>
      <c r="F542" s="3">
        <v>0</v>
      </c>
      <c r="G542" s="3">
        <v>571.88699999999994</v>
      </c>
      <c r="H542" s="3" t="s">
        <v>10673</v>
      </c>
      <c r="I542" s="3" t="s">
        <v>12993</v>
      </c>
      <c r="J542" s="3" t="s">
        <v>16</v>
      </c>
      <c r="K542" s="3" t="s">
        <v>16</v>
      </c>
      <c r="L542" s="3" t="s">
        <v>12994</v>
      </c>
    </row>
    <row r="543" spans="1:12" x14ac:dyDescent="0.3">
      <c r="A543" s="3" t="s">
        <v>12995</v>
      </c>
      <c r="B543" s="3" t="s">
        <v>13</v>
      </c>
      <c r="C543" s="3">
        <v>223094</v>
      </c>
      <c r="D543" s="3">
        <v>1</v>
      </c>
      <c r="E543" s="3">
        <v>429</v>
      </c>
      <c r="F543" s="3">
        <v>0</v>
      </c>
      <c r="G543" s="3">
        <v>616.55100000000004</v>
      </c>
      <c r="H543" s="3" t="s">
        <v>3645</v>
      </c>
      <c r="I543" s="3" t="s">
        <v>3646</v>
      </c>
      <c r="J543" s="3" t="s">
        <v>16</v>
      </c>
      <c r="K543" s="3" t="s">
        <v>3647</v>
      </c>
      <c r="L543" s="3" t="s">
        <v>3648</v>
      </c>
    </row>
    <row r="544" spans="1:12" x14ac:dyDescent="0.3">
      <c r="A544" s="3" t="s">
        <v>12996</v>
      </c>
      <c r="B544" s="3" t="s">
        <v>25</v>
      </c>
      <c r="C544" s="3">
        <v>223105</v>
      </c>
      <c r="D544" s="3">
        <v>1</v>
      </c>
      <c r="E544" s="3">
        <v>330</v>
      </c>
      <c r="F544" s="4">
        <v>3.4813000000000001E-146</v>
      </c>
      <c r="G544" s="3">
        <v>417.02499999999998</v>
      </c>
      <c r="H544" s="3" t="s">
        <v>2847</v>
      </c>
      <c r="I544" s="3" t="s">
        <v>12997</v>
      </c>
      <c r="J544" s="3" t="s">
        <v>16</v>
      </c>
      <c r="K544" s="3" t="s">
        <v>16</v>
      </c>
      <c r="L544" s="3" t="s">
        <v>2848</v>
      </c>
    </row>
    <row r="545" spans="1:12" x14ac:dyDescent="0.3">
      <c r="A545" s="3" t="s">
        <v>12998</v>
      </c>
      <c r="B545" s="3" t="s">
        <v>13</v>
      </c>
      <c r="C545" s="3">
        <v>223119</v>
      </c>
      <c r="D545" s="3">
        <v>1</v>
      </c>
      <c r="E545" s="3">
        <v>153</v>
      </c>
      <c r="F545" s="4">
        <v>4.3173899999999998E-89</v>
      </c>
      <c r="G545" s="3">
        <v>256.41800000000001</v>
      </c>
      <c r="H545" s="3" t="s">
        <v>2840</v>
      </c>
      <c r="I545" s="3" t="s">
        <v>2841</v>
      </c>
      <c r="J545" s="3" t="s">
        <v>16</v>
      </c>
      <c r="K545" s="3" t="s">
        <v>2842</v>
      </c>
      <c r="L545" s="3" t="s">
        <v>2843</v>
      </c>
    </row>
    <row r="546" spans="1:12" x14ac:dyDescent="0.3">
      <c r="A546" s="3" t="s">
        <v>12999</v>
      </c>
      <c r="B546" s="3" t="s">
        <v>13</v>
      </c>
      <c r="C546" s="3">
        <v>223229</v>
      </c>
      <c r="D546" s="3">
        <v>1</v>
      </c>
      <c r="E546" s="3">
        <v>415</v>
      </c>
      <c r="F546" s="3">
        <v>0</v>
      </c>
      <c r="G546" s="3">
        <v>592.61199999999997</v>
      </c>
      <c r="H546" s="3" t="s">
        <v>2891</v>
      </c>
      <c r="I546" s="3" t="s">
        <v>2892</v>
      </c>
      <c r="J546" s="3" t="s">
        <v>16</v>
      </c>
      <c r="K546" s="3" t="s">
        <v>2893</v>
      </c>
      <c r="L546" s="3" t="s">
        <v>2894</v>
      </c>
    </row>
    <row r="547" spans="1:12" x14ac:dyDescent="0.3">
      <c r="A547" s="3" t="s">
        <v>13000</v>
      </c>
      <c r="B547" s="3" t="s">
        <v>13</v>
      </c>
      <c r="C547" s="3">
        <v>223829</v>
      </c>
      <c r="D547" s="3">
        <v>34</v>
      </c>
      <c r="E547" s="3">
        <v>285</v>
      </c>
      <c r="F547" s="4">
        <v>4.7863199999999999E-91</v>
      </c>
      <c r="G547" s="3">
        <v>273.80099999999999</v>
      </c>
      <c r="H547" s="3" t="s">
        <v>3170</v>
      </c>
      <c r="I547" s="3" t="s">
        <v>3171</v>
      </c>
      <c r="J547" s="3" t="s">
        <v>16</v>
      </c>
      <c r="K547" s="3" t="s">
        <v>3172</v>
      </c>
      <c r="L547" s="3" t="s">
        <v>3173</v>
      </c>
    </row>
    <row r="548" spans="1:12" x14ac:dyDescent="0.3">
      <c r="A548" s="3" t="s">
        <v>13001</v>
      </c>
      <c r="B548" s="3" t="s">
        <v>13</v>
      </c>
      <c r="C548" s="3">
        <v>223372</v>
      </c>
      <c r="D548" s="3">
        <v>2</v>
      </c>
      <c r="E548" s="3">
        <v>97</v>
      </c>
      <c r="F548" s="4">
        <v>4.0055900000000002E-50</v>
      </c>
      <c r="G548" s="3">
        <v>154.363</v>
      </c>
      <c r="H548" s="3" t="s">
        <v>3120</v>
      </c>
      <c r="I548" s="3" t="s">
        <v>3121</v>
      </c>
      <c r="J548" s="3" t="s">
        <v>99</v>
      </c>
      <c r="K548" s="3" t="s">
        <v>3122</v>
      </c>
      <c r="L548" s="3" t="s">
        <v>3123</v>
      </c>
    </row>
    <row r="549" spans="1:12" x14ac:dyDescent="0.3">
      <c r="A549" s="3" t="s">
        <v>13002</v>
      </c>
      <c r="B549" s="3" t="s">
        <v>13</v>
      </c>
      <c r="C549" s="3">
        <v>223351</v>
      </c>
      <c r="D549" s="3">
        <v>2</v>
      </c>
      <c r="E549" s="3">
        <v>188</v>
      </c>
      <c r="F549" s="4">
        <v>6.9501599999999997E-83</v>
      </c>
      <c r="G549" s="3">
        <v>244.459</v>
      </c>
      <c r="H549" s="3" t="s">
        <v>3116</v>
      </c>
      <c r="I549" s="3" t="s">
        <v>3117</v>
      </c>
      <c r="J549" s="3" t="s">
        <v>16</v>
      </c>
      <c r="K549" s="3" t="s">
        <v>825</v>
      </c>
      <c r="L549" s="3" t="s">
        <v>3118</v>
      </c>
    </row>
    <row r="550" spans="1:12" x14ac:dyDescent="0.3">
      <c r="A550" s="3" t="s">
        <v>13003</v>
      </c>
      <c r="B550" s="3" t="s">
        <v>13</v>
      </c>
      <c r="C550" s="3">
        <v>223291</v>
      </c>
      <c r="D550" s="3">
        <v>1</v>
      </c>
      <c r="E550" s="3">
        <v>426</v>
      </c>
      <c r="F550" s="3">
        <v>0</v>
      </c>
      <c r="G550" s="3">
        <v>539.51199999999994</v>
      </c>
      <c r="H550" s="3" t="s">
        <v>3111</v>
      </c>
      <c r="I550" s="3" t="s">
        <v>3112</v>
      </c>
      <c r="J550" s="3" t="s">
        <v>16</v>
      </c>
      <c r="K550" s="3" t="s">
        <v>3113</v>
      </c>
      <c r="L550" s="3" t="s">
        <v>3114</v>
      </c>
    </row>
    <row r="551" spans="1:12" x14ac:dyDescent="0.3">
      <c r="A551" s="3" t="s">
        <v>13004</v>
      </c>
      <c r="B551" s="3" t="s">
        <v>13</v>
      </c>
      <c r="C551" s="3">
        <v>223753</v>
      </c>
      <c r="D551" s="3">
        <v>10</v>
      </c>
      <c r="E551" s="3">
        <v>133</v>
      </c>
      <c r="F551" s="3">
        <v>3.08871E-4</v>
      </c>
      <c r="G551" s="3">
        <v>39.595700000000001</v>
      </c>
      <c r="H551" s="3" t="s">
        <v>267</v>
      </c>
      <c r="I551" s="3" t="s">
        <v>268</v>
      </c>
      <c r="J551" s="3" t="s">
        <v>16</v>
      </c>
      <c r="K551" s="3" t="s">
        <v>269</v>
      </c>
      <c r="L551" s="3" t="s">
        <v>270</v>
      </c>
    </row>
    <row r="552" spans="1:12" x14ac:dyDescent="0.3">
      <c r="A552" s="3" t="s">
        <v>13005</v>
      </c>
      <c r="B552" s="3" t="s">
        <v>25</v>
      </c>
      <c r="C552" s="3">
        <v>225660</v>
      </c>
      <c r="D552" s="3">
        <v>5</v>
      </c>
      <c r="E552" s="3">
        <v>103</v>
      </c>
      <c r="F552" s="4">
        <v>7.5375200000000007E-21</v>
      </c>
      <c r="G552" s="3">
        <v>83.947299999999998</v>
      </c>
      <c r="H552" s="3" t="s">
        <v>1729</v>
      </c>
      <c r="I552" s="3" t="s">
        <v>1730</v>
      </c>
      <c r="J552" s="3" t="s">
        <v>113</v>
      </c>
      <c r="K552" s="3" t="s">
        <v>16</v>
      </c>
      <c r="L552" s="3" t="s">
        <v>1731</v>
      </c>
    </row>
    <row r="553" spans="1:12" x14ac:dyDescent="0.3">
      <c r="A553" s="3" t="s">
        <v>13006</v>
      </c>
      <c r="B553" s="3" t="s">
        <v>13</v>
      </c>
      <c r="C553" s="3">
        <v>223562</v>
      </c>
      <c r="D553" s="3">
        <v>1</v>
      </c>
      <c r="E553" s="3">
        <v>512</v>
      </c>
      <c r="F553" s="3">
        <v>0</v>
      </c>
      <c r="G553" s="3">
        <v>561.101</v>
      </c>
      <c r="H553" s="3" t="s">
        <v>239</v>
      </c>
      <c r="I553" s="3" t="s">
        <v>240</v>
      </c>
      <c r="J553" s="3" t="s">
        <v>16</v>
      </c>
      <c r="K553" s="3" t="s">
        <v>241</v>
      </c>
      <c r="L553" s="3" t="s">
        <v>242</v>
      </c>
    </row>
    <row r="554" spans="1:12" x14ac:dyDescent="0.3">
      <c r="A554" s="3" t="s">
        <v>13007</v>
      </c>
      <c r="B554" s="3" t="s">
        <v>25</v>
      </c>
      <c r="C554" s="3">
        <v>225087</v>
      </c>
      <c r="D554" s="3">
        <v>118</v>
      </c>
      <c r="E554" s="3">
        <v>285</v>
      </c>
      <c r="F554" s="4">
        <v>4.1959999999999999E-31</v>
      </c>
      <c r="G554" s="3">
        <v>122.813</v>
      </c>
      <c r="H554" s="3" t="s">
        <v>709</v>
      </c>
      <c r="I554" s="3" t="s">
        <v>12877</v>
      </c>
      <c r="J554" s="3" t="s">
        <v>74</v>
      </c>
      <c r="K554" s="3" t="s">
        <v>16</v>
      </c>
      <c r="L554" s="3" t="s">
        <v>710</v>
      </c>
    </row>
    <row r="555" spans="1:12" x14ac:dyDescent="0.3">
      <c r="A555" s="3" t="s">
        <v>13008</v>
      </c>
      <c r="B555" s="3" t="s">
        <v>25</v>
      </c>
      <c r="C555" s="3">
        <v>412500</v>
      </c>
      <c r="D555" s="3">
        <v>18</v>
      </c>
      <c r="E555" s="3">
        <v>274</v>
      </c>
      <c r="F555" s="4">
        <v>5.4527799999999999E-23</v>
      </c>
      <c r="G555" s="3">
        <v>96.636799999999994</v>
      </c>
      <c r="H555" s="3" t="s">
        <v>7812</v>
      </c>
      <c r="I555" s="3" t="s">
        <v>7813</v>
      </c>
      <c r="J555" s="3" t="s">
        <v>16</v>
      </c>
      <c r="K555" s="3" t="s">
        <v>16</v>
      </c>
      <c r="L555" s="3" t="s">
        <v>7814</v>
      </c>
    </row>
    <row r="556" spans="1:12" x14ac:dyDescent="0.3">
      <c r="A556" s="3" t="s">
        <v>13009</v>
      </c>
      <c r="B556" s="3" t="s">
        <v>25</v>
      </c>
      <c r="C556" s="3">
        <v>224124</v>
      </c>
      <c r="D556" s="3">
        <v>121</v>
      </c>
      <c r="E556" s="3">
        <v>727</v>
      </c>
      <c r="F556" s="4">
        <v>6.8608699999999996E-52</v>
      </c>
      <c r="G556" s="3">
        <v>194.6</v>
      </c>
      <c r="H556" s="3" t="s">
        <v>13010</v>
      </c>
      <c r="I556" s="3" t="s">
        <v>13011</v>
      </c>
      <c r="J556" s="3" t="s">
        <v>16</v>
      </c>
      <c r="K556" s="3" t="s">
        <v>16</v>
      </c>
      <c r="L556" s="3" t="s">
        <v>13012</v>
      </c>
    </row>
    <row r="557" spans="1:12" x14ac:dyDescent="0.3">
      <c r="A557" s="3" t="s">
        <v>13013</v>
      </c>
      <c r="B557" s="3" t="s">
        <v>13</v>
      </c>
      <c r="C557" s="3">
        <v>224114</v>
      </c>
      <c r="D557" s="3">
        <v>3</v>
      </c>
      <c r="E557" s="3">
        <v>777</v>
      </c>
      <c r="F557" s="3">
        <v>0</v>
      </c>
      <c r="G557" s="3">
        <v>672.12400000000002</v>
      </c>
      <c r="H557" s="3" t="s">
        <v>1724</v>
      </c>
      <c r="I557" s="3" t="s">
        <v>1725</v>
      </c>
      <c r="J557" s="3" t="s">
        <v>16</v>
      </c>
      <c r="K557" s="3" t="s">
        <v>1726</v>
      </c>
      <c r="L557" s="3" t="s">
        <v>1727</v>
      </c>
    </row>
    <row r="558" spans="1:12" x14ac:dyDescent="0.3">
      <c r="A558" s="3" t="s">
        <v>13014</v>
      </c>
      <c r="B558" s="3" t="s">
        <v>25</v>
      </c>
      <c r="C558" s="3">
        <v>412449</v>
      </c>
      <c r="D558" s="3">
        <v>2</v>
      </c>
      <c r="E558" s="3">
        <v>169</v>
      </c>
      <c r="F558" s="4">
        <v>7.6979699999999995E-16</v>
      </c>
      <c r="G558" s="3">
        <v>71.162499999999994</v>
      </c>
      <c r="H558" s="3" t="s">
        <v>1720</v>
      </c>
      <c r="I558" s="3" t="s">
        <v>1721</v>
      </c>
      <c r="J558" s="3" t="s">
        <v>16</v>
      </c>
      <c r="K558" s="3" t="s">
        <v>16</v>
      </c>
      <c r="L558" s="3" t="s">
        <v>1722</v>
      </c>
    </row>
    <row r="559" spans="1:12" x14ac:dyDescent="0.3">
      <c r="A559" s="3" t="s">
        <v>13015</v>
      </c>
      <c r="B559" s="3" t="s">
        <v>13</v>
      </c>
      <c r="C559" s="3">
        <v>224525</v>
      </c>
      <c r="D559" s="3">
        <v>4</v>
      </c>
      <c r="E559" s="3">
        <v>323</v>
      </c>
      <c r="F559" s="4">
        <v>9.3117999999999999E-79</v>
      </c>
      <c r="G559" s="3">
        <v>243.37</v>
      </c>
      <c r="H559" s="3" t="s">
        <v>1650</v>
      </c>
      <c r="I559" s="3" t="s">
        <v>1651</v>
      </c>
      <c r="J559" s="3" t="s">
        <v>16</v>
      </c>
      <c r="K559" s="3" t="s">
        <v>1652</v>
      </c>
      <c r="L559" s="3" t="s">
        <v>1653</v>
      </c>
    </row>
    <row r="560" spans="1:12" x14ac:dyDescent="0.3">
      <c r="A560" s="3" t="s">
        <v>13016</v>
      </c>
      <c r="B560" s="3" t="s">
        <v>13</v>
      </c>
      <c r="C560" s="3">
        <v>224536</v>
      </c>
      <c r="D560" s="3">
        <v>18</v>
      </c>
      <c r="E560" s="3">
        <v>456</v>
      </c>
      <c r="F560" s="4">
        <v>1.8186499999999999E-147</v>
      </c>
      <c r="G560" s="3">
        <v>429.10300000000001</v>
      </c>
      <c r="H560" s="3" t="s">
        <v>1694</v>
      </c>
      <c r="I560" s="3" t="s">
        <v>1695</v>
      </c>
      <c r="J560" s="3" t="s">
        <v>16</v>
      </c>
      <c r="K560" s="3" t="s">
        <v>1696</v>
      </c>
      <c r="L560" s="3" t="s">
        <v>1697</v>
      </c>
    </row>
    <row r="561" spans="1:12" x14ac:dyDescent="0.3">
      <c r="A561" s="3" t="s">
        <v>13017</v>
      </c>
      <c r="B561" s="3" t="s">
        <v>13</v>
      </c>
      <c r="C561" s="3">
        <v>224567</v>
      </c>
      <c r="D561" s="3">
        <v>1</v>
      </c>
      <c r="E561" s="3">
        <v>389</v>
      </c>
      <c r="F561" s="4">
        <v>8.5812799999999999E-19</v>
      </c>
      <c r="G561" s="3">
        <v>88.902199999999993</v>
      </c>
      <c r="H561" s="3" t="s">
        <v>3057</v>
      </c>
      <c r="I561" s="3" t="s">
        <v>3058</v>
      </c>
      <c r="J561" s="3" t="s">
        <v>16</v>
      </c>
      <c r="K561" s="3" t="s">
        <v>148</v>
      </c>
      <c r="L561" s="3" t="s">
        <v>3059</v>
      </c>
    </row>
    <row r="562" spans="1:12" x14ac:dyDescent="0.3">
      <c r="A562" s="3" t="s">
        <v>13018</v>
      </c>
      <c r="B562" s="3" t="s">
        <v>13</v>
      </c>
      <c r="C562" s="3">
        <v>223472</v>
      </c>
      <c r="D562" s="3">
        <v>10</v>
      </c>
      <c r="E562" s="3">
        <v>293</v>
      </c>
      <c r="F562" s="4">
        <v>3.3287500000000002E-66</v>
      </c>
      <c r="G562" s="3">
        <v>208.18299999999999</v>
      </c>
      <c r="H562" s="3" t="s">
        <v>3050</v>
      </c>
      <c r="I562" s="3" t="s">
        <v>3051</v>
      </c>
      <c r="J562" s="3" t="s">
        <v>16</v>
      </c>
      <c r="K562" s="3" t="s">
        <v>3052</v>
      </c>
      <c r="L562" s="3" t="s">
        <v>3053</v>
      </c>
    </row>
    <row r="563" spans="1:12" x14ac:dyDescent="0.3">
      <c r="A563" s="3" t="s">
        <v>13019</v>
      </c>
      <c r="B563" s="3" t="s">
        <v>25</v>
      </c>
      <c r="C563" s="3">
        <v>412373</v>
      </c>
      <c r="D563" s="3">
        <v>2</v>
      </c>
      <c r="E563" s="3">
        <v>283</v>
      </c>
      <c r="F563" s="4">
        <v>1.16902E-114</v>
      </c>
      <c r="G563" s="3">
        <v>332.33699999999999</v>
      </c>
      <c r="H563" s="3" t="s">
        <v>90</v>
      </c>
      <c r="I563" s="3" t="s">
        <v>12527</v>
      </c>
      <c r="J563" s="3" t="s">
        <v>16</v>
      </c>
      <c r="K563" s="3" t="s">
        <v>16</v>
      </c>
      <c r="L563" s="3" t="s">
        <v>12528</v>
      </c>
    </row>
    <row r="564" spans="1:12" x14ac:dyDescent="0.3">
      <c r="A564" s="3" t="s">
        <v>13020</v>
      </c>
      <c r="B564" s="3" t="s">
        <v>25</v>
      </c>
      <c r="C564" s="3">
        <v>304504</v>
      </c>
      <c r="D564" s="3">
        <v>1</v>
      </c>
      <c r="E564" s="3">
        <v>173</v>
      </c>
      <c r="F564" s="4">
        <v>6.1780500000000003E-12</v>
      </c>
      <c r="G564" s="3">
        <v>60.886200000000002</v>
      </c>
      <c r="H564" s="3" t="s">
        <v>315</v>
      </c>
      <c r="I564" s="3" t="s">
        <v>316</v>
      </c>
      <c r="J564" s="3" t="s">
        <v>16</v>
      </c>
      <c r="K564" s="3" t="s">
        <v>16</v>
      </c>
      <c r="L564" s="3" t="s">
        <v>317</v>
      </c>
    </row>
    <row r="565" spans="1:12" x14ac:dyDescent="0.3">
      <c r="A565" s="3" t="s">
        <v>13021</v>
      </c>
      <c r="B565" s="3" t="s">
        <v>13</v>
      </c>
      <c r="C565" s="3">
        <v>224609</v>
      </c>
      <c r="D565" s="3">
        <v>1</v>
      </c>
      <c r="E565" s="3">
        <v>99</v>
      </c>
      <c r="F565" s="4">
        <v>4.2236199999999997E-17</v>
      </c>
      <c r="G565" s="3">
        <v>71.067099999999996</v>
      </c>
      <c r="H565" s="3" t="s">
        <v>969</v>
      </c>
      <c r="I565" s="3" t="s">
        <v>970</v>
      </c>
      <c r="J565" s="3" t="s">
        <v>113</v>
      </c>
      <c r="K565" s="3" t="s">
        <v>193</v>
      </c>
      <c r="L565" s="3" t="s">
        <v>971</v>
      </c>
    </row>
    <row r="566" spans="1:12" x14ac:dyDescent="0.3">
      <c r="A566" s="3" t="s">
        <v>13022</v>
      </c>
      <c r="B566" s="3" t="s">
        <v>25</v>
      </c>
      <c r="C566" s="3">
        <v>421695</v>
      </c>
      <c r="D566" s="3">
        <v>1</v>
      </c>
      <c r="E566" s="3">
        <v>317</v>
      </c>
      <c r="F566" s="4">
        <v>1.9488400000000001E-10</v>
      </c>
      <c r="G566" s="3">
        <v>61.947299999999998</v>
      </c>
      <c r="H566" s="3" t="s">
        <v>306</v>
      </c>
      <c r="I566" s="3" t="s">
        <v>307</v>
      </c>
      <c r="J566" s="3" t="s">
        <v>16</v>
      </c>
      <c r="K566" s="3" t="s">
        <v>16</v>
      </c>
      <c r="L566" s="3" t="s">
        <v>308</v>
      </c>
    </row>
    <row r="567" spans="1:12" x14ac:dyDescent="0.3">
      <c r="A567" s="3" t="s">
        <v>13023</v>
      </c>
      <c r="B567" s="3" t="s">
        <v>13</v>
      </c>
      <c r="C567" s="3">
        <v>224525</v>
      </c>
      <c r="D567" s="3">
        <v>6</v>
      </c>
      <c r="E567" s="3">
        <v>332</v>
      </c>
      <c r="F567" s="4">
        <v>9.2316899999999999E-108</v>
      </c>
      <c r="G567" s="3">
        <v>317.714</v>
      </c>
      <c r="H567" s="3" t="s">
        <v>1650</v>
      </c>
      <c r="I567" s="3" t="s">
        <v>1651</v>
      </c>
      <c r="J567" s="3" t="s">
        <v>16</v>
      </c>
      <c r="K567" s="3" t="s">
        <v>1652</v>
      </c>
      <c r="L567" s="3" t="s">
        <v>1653</v>
      </c>
    </row>
    <row r="568" spans="1:12" x14ac:dyDescent="0.3">
      <c r="A568" s="3" t="s">
        <v>13024</v>
      </c>
      <c r="B568" s="3" t="s">
        <v>13</v>
      </c>
      <c r="C568" s="3">
        <v>223411</v>
      </c>
      <c r="D568" s="3">
        <v>22</v>
      </c>
      <c r="E568" s="3">
        <v>449</v>
      </c>
      <c r="F568" s="3">
        <v>0</v>
      </c>
      <c r="G568" s="3">
        <v>539.904</v>
      </c>
      <c r="H568" s="3" t="s">
        <v>2815</v>
      </c>
      <c r="I568" s="3" t="s">
        <v>2816</v>
      </c>
      <c r="J568" s="3" t="s">
        <v>16</v>
      </c>
      <c r="K568" s="3" t="s">
        <v>2817</v>
      </c>
      <c r="L568" s="3" t="s">
        <v>2818</v>
      </c>
    </row>
    <row r="569" spans="1:12" x14ac:dyDescent="0.3">
      <c r="A569" s="3" t="s">
        <v>13025</v>
      </c>
      <c r="B569" s="3" t="s">
        <v>13</v>
      </c>
      <c r="C569" s="3">
        <v>223085</v>
      </c>
      <c r="D569" s="3">
        <v>11</v>
      </c>
      <c r="E569" s="3">
        <v>372</v>
      </c>
      <c r="F569" s="4">
        <v>3.6891599999999998E-120</v>
      </c>
      <c r="G569" s="3">
        <v>352.49900000000002</v>
      </c>
      <c r="H569" s="3" t="s">
        <v>2427</v>
      </c>
      <c r="I569" s="3" t="s">
        <v>2428</v>
      </c>
      <c r="J569" s="3" t="s">
        <v>16</v>
      </c>
      <c r="K569" s="3" t="s">
        <v>2429</v>
      </c>
      <c r="L569" s="3" t="s">
        <v>2430</v>
      </c>
    </row>
    <row r="570" spans="1:12" x14ac:dyDescent="0.3">
      <c r="A570" s="3" t="s">
        <v>13026</v>
      </c>
      <c r="B570" s="3" t="s">
        <v>13</v>
      </c>
      <c r="C570" s="3">
        <v>223836</v>
      </c>
      <c r="D570" s="3">
        <v>265</v>
      </c>
      <c r="E570" s="3">
        <v>483</v>
      </c>
      <c r="F570" s="4">
        <v>4.8656700000000001E-86</v>
      </c>
      <c r="G570" s="3">
        <v>263.596</v>
      </c>
      <c r="H570" s="3" t="s">
        <v>136</v>
      </c>
      <c r="I570" s="3" t="s">
        <v>137</v>
      </c>
      <c r="J570" s="3" t="s">
        <v>16</v>
      </c>
      <c r="K570" s="3" t="s">
        <v>90</v>
      </c>
      <c r="L570" s="3" t="s">
        <v>138</v>
      </c>
    </row>
    <row r="571" spans="1:12" x14ac:dyDescent="0.3">
      <c r="A571" s="3" t="s">
        <v>13026</v>
      </c>
      <c r="B571" s="3" t="s">
        <v>13</v>
      </c>
      <c r="C571" s="3">
        <v>223904</v>
      </c>
      <c r="D571" s="3">
        <v>1</v>
      </c>
      <c r="E571" s="3">
        <v>262</v>
      </c>
      <c r="F571" s="4">
        <v>1.4956400000000001E-47</v>
      </c>
      <c r="G571" s="3">
        <v>165.56100000000001</v>
      </c>
      <c r="H571" s="3" t="s">
        <v>146</v>
      </c>
      <c r="I571" s="3" t="s">
        <v>147</v>
      </c>
      <c r="J571" s="3" t="s">
        <v>16</v>
      </c>
      <c r="K571" s="3" t="s">
        <v>148</v>
      </c>
      <c r="L571" s="3" t="s">
        <v>149</v>
      </c>
    </row>
    <row r="572" spans="1:12" x14ac:dyDescent="0.3">
      <c r="A572" s="3" t="s">
        <v>13027</v>
      </c>
      <c r="B572" s="3" t="s">
        <v>13</v>
      </c>
      <c r="C572" s="3">
        <v>224051</v>
      </c>
      <c r="D572" s="3">
        <v>6</v>
      </c>
      <c r="E572" s="3">
        <v>244</v>
      </c>
      <c r="F572" s="4">
        <v>2.2858600000000002E-164</v>
      </c>
      <c r="G572" s="3">
        <v>453.88799999999998</v>
      </c>
      <c r="H572" s="3" t="s">
        <v>141</v>
      </c>
      <c r="I572" s="3" t="s">
        <v>142</v>
      </c>
      <c r="J572" s="3" t="s">
        <v>16</v>
      </c>
      <c r="K572" s="3" t="s">
        <v>143</v>
      </c>
      <c r="L572" s="3" t="s">
        <v>144</v>
      </c>
    </row>
    <row r="573" spans="1:12" x14ac:dyDescent="0.3">
      <c r="A573" s="3" t="s">
        <v>13028</v>
      </c>
      <c r="B573" s="3" t="s">
        <v>13</v>
      </c>
      <c r="C573" s="3">
        <v>223440</v>
      </c>
      <c r="D573" s="3">
        <v>16</v>
      </c>
      <c r="E573" s="3">
        <v>249</v>
      </c>
      <c r="F573" s="4">
        <v>9.1772800000000002E-73</v>
      </c>
      <c r="G573" s="3">
        <v>221.749</v>
      </c>
      <c r="H573" s="3" t="s">
        <v>3371</v>
      </c>
      <c r="I573" s="3" t="s">
        <v>3372</v>
      </c>
      <c r="J573" s="3" t="s">
        <v>16</v>
      </c>
      <c r="K573" s="3" t="s">
        <v>1511</v>
      </c>
      <c r="L573" s="3" t="s">
        <v>3373</v>
      </c>
    </row>
    <row r="574" spans="1:12" x14ac:dyDescent="0.3">
      <c r="A574" s="3" t="s">
        <v>13029</v>
      </c>
      <c r="B574" s="3" t="s">
        <v>13</v>
      </c>
      <c r="C574" s="3">
        <v>223879</v>
      </c>
      <c r="D574" s="3">
        <v>1</v>
      </c>
      <c r="E574" s="3">
        <v>342</v>
      </c>
      <c r="F574" s="3">
        <v>0</v>
      </c>
      <c r="G574" s="3">
        <v>568.37</v>
      </c>
      <c r="H574" s="3" t="s">
        <v>3375</v>
      </c>
      <c r="I574" s="3" t="s">
        <v>3376</v>
      </c>
      <c r="J574" s="3" t="s">
        <v>16</v>
      </c>
      <c r="K574" s="3" t="s">
        <v>3377</v>
      </c>
      <c r="L574" s="3" t="s">
        <v>3378</v>
      </c>
    </row>
    <row r="575" spans="1:12" x14ac:dyDescent="0.3">
      <c r="A575" s="3" t="s">
        <v>13030</v>
      </c>
      <c r="B575" s="3" t="s">
        <v>25</v>
      </c>
      <c r="C575" s="3">
        <v>223394</v>
      </c>
      <c r="D575" s="3">
        <v>2</v>
      </c>
      <c r="E575" s="3">
        <v>125</v>
      </c>
      <c r="F575" s="4">
        <v>1.19787E-8</v>
      </c>
      <c r="G575" s="3">
        <v>51.8675</v>
      </c>
      <c r="H575" s="3" t="s">
        <v>511</v>
      </c>
      <c r="I575" s="3" t="s">
        <v>2935</v>
      </c>
      <c r="J575" s="3" t="s">
        <v>113</v>
      </c>
      <c r="K575" s="3" t="s">
        <v>16</v>
      </c>
      <c r="L575" s="3" t="s">
        <v>512</v>
      </c>
    </row>
    <row r="576" spans="1:12" x14ac:dyDescent="0.3">
      <c r="A576" s="3" t="s">
        <v>13031</v>
      </c>
      <c r="B576" s="3" t="s">
        <v>25</v>
      </c>
      <c r="C576" s="3">
        <v>226614</v>
      </c>
      <c r="D576" s="3">
        <v>2</v>
      </c>
      <c r="E576" s="3">
        <v>324</v>
      </c>
      <c r="F576" s="4">
        <v>7.3252900000000002E-37</v>
      </c>
      <c r="G576" s="3">
        <v>134.78200000000001</v>
      </c>
      <c r="H576" s="3" t="s">
        <v>4195</v>
      </c>
      <c r="I576" s="3" t="s">
        <v>4196</v>
      </c>
      <c r="J576" s="3" t="s">
        <v>16</v>
      </c>
      <c r="K576" s="3" t="s">
        <v>16</v>
      </c>
      <c r="L576" s="3" t="s">
        <v>4197</v>
      </c>
    </row>
    <row r="577" spans="1:12" x14ac:dyDescent="0.3">
      <c r="A577" s="3" t="s">
        <v>13032</v>
      </c>
      <c r="B577" s="3" t="s">
        <v>13</v>
      </c>
      <c r="C577" s="3">
        <v>223112</v>
      </c>
      <c r="D577" s="3">
        <v>8</v>
      </c>
      <c r="E577" s="3">
        <v>468</v>
      </c>
      <c r="F577" s="3">
        <v>0</v>
      </c>
      <c r="G577" s="3">
        <v>726.70100000000002</v>
      </c>
      <c r="H577" s="3" t="s">
        <v>2873</v>
      </c>
      <c r="I577" s="3" t="s">
        <v>2874</v>
      </c>
      <c r="J577" s="3" t="s">
        <v>16</v>
      </c>
      <c r="K577" s="3" t="s">
        <v>2875</v>
      </c>
      <c r="L577" s="3" t="s">
        <v>2876</v>
      </c>
    </row>
    <row r="578" spans="1:12" x14ac:dyDescent="0.3">
      <c r="A578" s="3" t="s">
        <v>13033</v>
      </c>
      <c r="B578" s="3" t="s">
        <v>25</v>
      </c>
      <c r="C578" s="3">
        <v>412877</v>
      </c>
      <c r="D578" s="3">
        <v>2</v>
      </c>
      <c r="E578" s="3">
        <v>168</v>
      </c>
      <c r="F578" s="4">
        <v>6.47498E-55</v>
      </c>
      <c r="G578" s="3">
        <v>171.51900000000001</v>
      </c>
      <c r="H578" s="3" t="s">
        <v>13034</v>
      </c>
      <c r="I578" s="3" t="s">
        <v>13035</v>
      </c>
      <c r="J578" s="3" t="s">
        <v>16</v>
      </c>
      <c r="K578" s="3" t="s">
        <v>16</v>
      </c>
      <c r="L578" s="3" t="s">
        <v>13036</v>
      </c>
    </row>
    <row r="579" spans="1:12" x14ac:dyDescent="0.3">
      <c r="A579" s="3" t="s">
        <v>13037</v>
      </c>
      <c r="B579" s="3" t="s">
        <v>13</v>
      </c>
      <c r="C579" s="3">
        <v>223891</v>
      </c>
      <c r="D579" s="3">
        <v>4</v>
      </c>
      <c r="E579" s="3">
        <v>358</v>
      </c>
      <c r="F579" s="3">
        <v>0</v>
      </c>
      <c r="G579" s="3">
        <v>535.64300000000003</v>
      </c>
      <c r="H579" s="3" t="s">
        <v>1912</v>
      </c>
      <c r="I579" s="3" t="s">
        <v>1913</v>
      </c>
      <c r="J579" s="3" t="s">
        <v>16</v>
      </c>
      <c r="K579" s="3" t="s">
        <v>1914</v>
      </c>
      <c r="L579" s="3" t="s">
        <v>1915</v>
      </c>
    </row>
    <row r="580" spans="1:12" x14ac:dyDescent="0.3">
      <c r="A580" s="3" t="s">
        <v>13038</v>
      </c>
      <c r="B580" s="3" t="s">
        <v>13</v>
      </c>
      <c r="C580" s="3">
        <v>225161</v>
      </c>
      <c r="D580" s="3">
        <v>1</v>
      </c>
      <c r="E580" s="3">
        <v>477</v>
      </c>
      <c r="F580" s="4">
        <v>1.2720899999999999E-143</v>
      </c>
      <c r="G580" s="3">
        <v>418.55599999999998</v>
      </c>
      <c r="H580" s="3" t="s">
        <v>3930</v>
      </c>
      <c r="I580" s="3" t="s">
        <v>3931</v>
      </c>
      <c r="J580" s="3" t="s">
        <v>16</v>
      </c>
      <c r="K580" s="3" t="s">
        <v>2702</v>
      </c>
      <c r="L580" s="3" t="s">
        <v>3932</v>
      </c>
    </row>
    <row r="581" spans="1:12" x14ac:dyDescent="0.3">
      <c r="A581" s="3" t="s">
        <v>13039</v>
      </c>
      <c r="B581" s="3" t="s">
        <v>13</v>
      </c>
      <c r="C581" s="3">
        <v>223635</v>
      </c>
      <c r="D581" s="3">
        <v>4</v>
      </c>
      <c r="E581" s="3">
        <v>270</v>
      </c>
      <c r="F581" s="4">
        <v>5.4345300000000001E-62</v>
      </c>
      <c r="G581" s="3">
        <v>196.09299999999999</v>
      </c>
      <c r="H581" s="3" t="s">
        <v>234</v>
      </c>
      <c r="I581" s="3" t="s">
        <v>235</v>
      </c>
      <c r="J581" s="3" t="s">
        <v>16</v>
      </c>
      <c r="K581" s="3" t="s">
        <v>236</v>
      </c>
      <c r="L581" s="3" t="s">
        <v>237</v>
      </c>
    </row>
    <row r="582" spans="1:12" x14ac:dyDescent="0.3">
      <c r="A582" s="3" t="s">
        <v>13040</v>
      </c>
      <c r="B582" s="3" t="s">
        <v>13</v>
      </c>
      <c r="C582" s="3">
        <v>224428</v>
      </c>
      <c r="D582" s="3">
        <v>1</v>
      </c>
      <c r="E582" s="3">
        <v>763</v>
      </c>
      <c r="F582" s="4">
        <v>1.2236900000000001E-128</v>
      </c>
      <c r="G582" s="3">
        <v>402.654</v>
      </c>
      <c r="H582" s="3" t="s">
        <v>2010</v>
      </c>
      <c r="I582" s="3" t="s">
        <v>2011</v>
      </c>
      <c r="J582" s="3" t="s">
        <v>16</v>
      </c>
      <c r="K582" s="3" t="s">
        <v>2012</v>
      </c>
      <c r="L582" s="3" t="s">
        <v>2013</v>
      </c>
    </row>
    <row r="583" spans="1:12" x14ac:dyDescent="0.3">
      <c r="A583" s="3" t="s">
        <v>13041</v>
      </c>
      <c r="B583" s="3" t="s">
        <v>13</v>
      </c>
      <c r="C583" s="3">
        <v>224228</v>
      </c>
      <c r="D583" s="3">
        <v>1</v>
      </c>
      <c r="E583" s="3">
        <v>176</v>
      </c>
      <c r="F583" s="4">
        <v>3.43E-11</v>
      </c>
      <c r="G583" s="3">
        <v>59.181699999999999</v>
      </c>
      <c r="H583" s="3" t="s">
        <v>1562</v>
      </c>
      <c r="I583" s="3" t="s">
        <v>1563</v>
      </c>
      <c r="J583" s="3" t="s">
        <v>16</v>
      </c>
      <c r="K583" s="3" t="s">
        <v>1564</v>
      </c>
      <c r="L583" s="3" t="s">
        <v>1565</v>
      </c>
    </row>
    <row r="584" spans="1:12" x14ac:dyDescent="0.3">
      <c r="A584" s="3" t="s">
        <v>13042</v>
      </c>
      <c r="B584" s="3" t="s">
        <v>13</v>
      </c>
      <c r="C584" s="3">
        <v>223916</v>
      </c>
      <c r="D584" s="3">
        <v>6</v>
      </c>
      <c r="E584" s="3">
        <v>166</v>
      </c>
      <c r="F584" s="4">
        <v>4.1567299999999998E-22</v>
      </c>
      <c r="G584" s="3">
        <v>89.903999999999996</v>
      </c>
      <c r="H584" s="3" t="s">
        <v>1454</v>
      </c>
      <c r="I584" s="3" t="s">
        <v>1455</v>
      </c>
      <c r="J584" s="3" t="s">
        <v>113</v>
      </c>
      <c r="K584" s="3" t="s">
        <v>1456</v>
      </c>
      <c r="L584" s="3" t="s">
        <v>1457</v>
      </c>
    </row>
    <row r="585" spans="1:12" x14ac:dyDescent="0.3">
      <c r="A585" s="3" t="s">
        <v>13043</v>
      </c>
      <c r="B585" s="3" t="s">
        <v>13</v>
      </c>
      <c r="C585" s="3">
        <v>223776</v>
      </c>
      <c r="D585" s="3">
        <v>1</v>
      </c>
      <c r="E585" s="3">
        <v>217</v>
      </c>
      <c r="F585" s="4">
        <v>5.11074E-58</v>
      </c>
      <c r="G585" s="3">
        <v>183.01499999999999</v>
      </c>
      <c r="H585" s="3" t="s">
        <v>1890</v>
      </c>
      <c r="I585" s="3" t="s">
        <v>1891</v>
      </c>
      <c r="J585" s="3" t="s">
        <v>16</v>
      </c>
      <c r="K585" s="3" t="s">
        <v>1892</v>
      </c>
      <c r="L585" s="3" t="s">
        <v>1893</v>
      </c>
    </row>
    <row r="586" spans="1:12" x14ac:dyDescent="0.3">
      <c r="A586" s="3" t="s">
        <v>13044</v>
      </c>
      <c r="B586" s="3" t="s">
        <v>13</v>
      </c>
      <c r="C586" s="3">
        <v>224042</v>
      </c>
      <c r="D586" s="3">
        <v>1</v>
      </c>
      <c r="E586" s="3">
        <v>252</v>
      </c>
      <c r="F586" s="4">
        <v>2.10576E-173</v>
      </c>
      <c r="G586" s="3">
        <v>477.41800000000001</v>
      </c>
      <c r="H586" s="3" t="s">
        <v>1884</v>
      </c>
      <c r="I586" s="3" t="s">
        <v>1885</v>
      </c>
      <c r="J586" s="3" t="s">
        <v>16</v>
      </c>
      <c r="K586" s="3" t="s">
        <v>1886</v>
      </c>
      <c r="L586" s="3" t="s">
        <v>1887</v>
      </c>
    </row>
    <row r="587" spans="1:12" x14ac:dyDescent="0.3">
      <c r="A587" s="3" t="s">
        <v>13045</v>
      </c>
      <c r="B587" s="3" t="s">
        <v>13</v>
      </c>
      <c r="C587" s="3">
        <v>224042</v>
      </c>
      <c r="D587" s="3">
        <v>14</v>
      </c>
      <c r="E587" s="3">
        <v>267</v>
      </c>
      <c r="F587" s="4">
        <v>7.2083800000000004E-171</v>
      </c>
      <c r="G587" s="3">
        <v>471.64</v>
      </c>
      <c r="H587" s="3" t="s">
        <v>1884</v>
      </c>
      <c r="I587" s="3" t="s">
        <v>1885</v>
      </c>
      <c r="J587" s="3" t="s">
        <v>16</v>
      </c>
      <c r="K587" s="3" t="s">
        <v>1886</v>
      </c>
      <c r="L587" s="3" t="s">
        <v>1887</v>
      </c>
    </row>
    <row r="588" spans="1:12" x14ac:dyDescent="0.3">
      <c r="A588" s="3" t="s">
        <v>13046</v>
      </c>
      <c r="B588" s="3" t="s">
        <v>13</v>
      </c>
      <c r="C588" s="3">
        <v>223654</v>
      </c>
      <c r="D588" s="3">
        <v>2</v>
      </c>
      <c r="E588" s="3">
        <v>239</v>
      </c>
      <c r="F588" s="4">
        <v>1.19983E-81</v>
      </c>
      <c r="G588" s="3">
        <v>245.97399999999999</v>
      </c>
      <c r="H588" s="3" t="s">
        <v>1880</v>
      </c>
      <c r="I588" s="3" t="s">
        <v>1881</v>
      </c>
      <c r="J588" s="3" t="s">
        <v>99</v>
      </c>
      <c r="K588" s="3" t="s">
        <v>1882</v>
      </c>
      <c r="L588" s="3" t="s">
        <v>1878</v>
      </c>
    </row>
    <row r="589" spans="1:12" x14ac:dyDescent="0.3">
      <c r="A589" s="3" t="s">
        <v>13047</v>
      </c>
      <c r="B589" s="3" t="s">
        <v>13</v>
      </c>
      <c r="C589" s="3">
        <v>223646</v>
      </c>
      <c r="D589" s="3">
        <v>5</v>
      </c>
      <c r="E589" s="3">
        <v>307</v>
      </c>
      <c r="F589" s="4">
        <v>1.66206E-99</v>
      </c>
      <c r="G589" s="3">
        <v>294.91199999999998</v>
      </c>
      <c r="H589" s="3" t="s">
        <v>1876</v>
      </c>
      <c r="I589" s="3" t="s">
        <v>1877</v>
      </c>
      <c r="J589" s="3" t="s">
        <v>16</v>
      </c>
      <c r="K589" s="3" t="s">
        <v>90</v>
      </c>
      <c r="L589" s="3" t="s">
        <v>1878</v>
      </c>
    </row>
    <row r="590" spans="1:12" x14ac:dyDescent="0.3">
      <c r="A590" s="3" t="s">
        <v>13048</v>
      </c>
      <c r="B590" s="3" t="s">
        <v>13</v>
      </c>
      <c r="C590" s="3">
        <v>223304</v>
      </c>
      <c r="D590" s="3">
        <v>8</v>
      </c>
      <c r="E590" s="3">
        <v>281</v>
      </c>
      <c r="F590" s="4">
        <v>6.2772300000000004E-71</v>
      </c>
      <c r="G590" s="3">
        <v>221.53299999999999</v>
      </c>
      <c r="H590" s="3" t="s">
        <v>1871</v>
      </c>
      <c r="I590" s="3" t="s">
        <v>1872</v>
      </c>
      <c r="J590" s="3" t="s">
        <v>16</v>
      </c>
      <c r="K590" s="3" t="s">
        <v>148</v>
      </c>
      <c r="L590" s="3" t="s">
        <v>1873</v>
      </c>
    </row>
    <row r="591" spans="1:12" x14ac:dyDescent="0.3">
      <c r="A591" s="3" t="s">
        <v>13049</v>
      </c>
      <c r="B591" s="3" t="s">
        <v>13</v>
      </c>
      <c r="C591" s="3">
        <v>223304</v>
      </c>
      <c r="D591" s="3">
        <v>37</v>
      </c>
      <c r="E591" s="3">
        <v>291</v>
      </c>
      <c r="F591" s="4">
        <v>6.03035E-57</v>
      </c>
      <c r="G591" s="3">
        <v>185.709</v>
      </c>
      <c r="H591" s="3" t="s">
        <v>1871</v>
      </c>
      <c r="I591" s="3" t="s">
        <v>1872</v>
      </c>
      <c r="J591" s="3" t="s">
        <v>16</v>
      </c>
      <c r="K591" s="3" t="s">
        <v>148</v>
      </c>
      <c r="L591" s="3" t="s">
        <v>1873</v>
      </c>
    </row>
    <row r="592" spans="1:12" x14ac:dyDescent="0.3">
      <c r="A592" s="3" t="s">
        <v>13050</v>
      </c>
      <c r="B592" s="3" t="s">
        <v>13</v>
      </c>
      <c r="C592" s="3">
        <v>223566</v>
      </c>
      <c r="D592" s="3">
        <v>3</v>
      </c>
      <c r="E592" s="3">
        <v>310</v>
      </c>
      <c r="F592" s="4">
        <v>1.3664999999999999E-34</v>
      </c>
      <c r="G592" s="3">
        <v>128.179</v>
      </c>
      <c r="H592" s="3" t="s">
        <v>2454</v>
      </c>
      <c r="I592" s="3" t="s">
        <v>2455</v>
      </c>
      <c r="J592" s="3" t="s">
        <v>16</v>
      </c>
      <c r="K592" s="3" t="s">
        <v>2456</v>
      </c>
      <c r="L592" s="3" t="s">
        <v>2457</v>
      </c>
    </row>
    <row r="593" spans="1:12" x14ac:dyDescent="0.3">
      <c r="A593" s="3" t="s">
        <v>13051</v>
      </c>
      <c r="B593" s="3" t="s">
        <v>13</v>
      </c>
      <c r="C593" s="3">
        <v>223687</v>
      </c>
      <c r="D593" s="3">
        <v>5</v>
      </c>
      <c r="E593" s="3">
        <v>346</v>
      </c>
      <c r="F593" s="4">
        <v>4.4468000000000001E-31</v>
      </c>
      <c r="G593" s="3">
        <v>119.608</v>
      </c>
      <c r="H593" s="3" t="s">
        <v>2057</v>
      </c>
      <c r="I593" s="3" t="s">
        <v>2058</v>
      </c>
      <c r="J593" s="3" t="s">
        <v>16</v>
      </c>
      <c r="K593" s="3" t="s">
        <v>2059</v>
      </c>
      <c r="L593" s="3" t="s">
        <v>2060</v>
      </c>
    </row>
    <row r="594" spans="1:12" x14ac:dyDescent="0.3">
      <c r="A594" s="3" t="s">
        <v>13052</v>
      </c>
      <c r="B594" s="3" t="s">
        <v>13</v>
      </c>
      <c r="C594" s="3">
        <v>224045</v>
      </c>
      <c r="D594" s="3">
        <v>1</v>
      </c>
      <c r="E594" s="3">
        <v>246</v>
      </c>
      <c r="F594" s="4">
        <v>4.9157999999999997E-99</v>
      </c>
      <c r="G594" s="3">
        <v>289.46300000000002</v>
      </c>
      <c r="H594" s="3" t="s">
        <v>2047</v>
      </c>
      <c r="I594" s="3" t="s">
        <v>2048</v>
      </c>
      <c r="J594" s="3" t="s">
        <v>16</v>
      </c>
      <c r="K594" s="3" t="s">
        <v>2049</v>
      </c>
      <c r="L594" s="3" t="s">
        <v>2050</v>
      </c>
    </row>
    <row r="595" spans="1:12" x14ac:dyDescent="0.3">
      <c r="A595" s="3" t="s">
        <v>13053</v>
      </c>
      <c r="B595" s="3" t="s">
        <v>13</v>
      </c>
      <c r="C595" s="3">
        <v>223682</v>
      </c>
      <c r="D595" s="3">
        <v>14</v>
      </c>
      <c r="E595" s="3">
        <v>351</v>
      </c>
      <c r="F595" s="4">
        <v>1.81544E-69</v>
      </c>
      <c r="G595" s="3">
        <v>220.59899999999999</v>
      </c>
      <c r="H595" s="3" t="s">
        <v>2052</v>
      </c>
      <c r="I595" s="3" t="s">
        <v>2053</v>
      </c>
      <c r="J595" s="3" t="s">
        <v>16</v>
      </c>
      <c r="K595" s="3" t="s">
        <v>527</v>
      </c>
      <c r="L595" s="3" t="s">
        <v>2054</v>
      </c>
    </row>
    <row r="596" spans="1:12" x14ac:dyDescent="0.3">
      <c r="A596" s="3" t="s">
        <v>13054</v>
      </c>
      <c r="B596" s="3" t="s">
        <v>13</v>
      </c>
      <c r="C596" s="3">
        <v>223763</v>
      </c>
      <c r="D596" s="3">
        <v>4</v>
      </c>
      <c r="E596" s="3">
        <v>156</v>
      </c>
      <c r="F596" s="4">
        <v>4.1054800000000001E-78</v>
      </c>
      <c r="G596" s="3">
        <v>228.22</v>
      </c>
      <c r="H596" s="3" t="s">
        <v>2402</v>
      </c>
      <c r="I596" s="3" t="s">
        <v>2403</v>
      </c>
      <c r="J596" s="3" t="s">
        <v>16</v>
      </c>
      <c r="K596" s="3" t="s">
        <v>2404</v>
      </c>
      <c r="L596" s="3" t="s">
        <v>2405</v>
      </c>
    </row>
    <row r="597" spans="1:12" x14ac:dyDescent="0.3">
      <c r="A597" s="3" t="s">
        <v>13055</v>
      </c>
      <c r="B597" s="3" t="s">
        <v>13</v>
      </c>
      <c r="C597" s="3">
        <v>223631</v>
      </c>
      <c r="D597" s="3">
        <v>1</v>
      </c>
      <c r="E597" s="3">
        <v>717</v>
      </c>
      <c r="F597" s="3">
        <v>0</v>
      </c>
      <c r="G597" s="3">
        <v>719.94399999999996</v>
      </c>
      <c r="H597" s="3" t="s">
        <v>2397</v>
      </c>
      <c r="I597" s="3" t="s">
        <v>2398</v>
      </c>
      <c r="J597" s="3" t="s">
        <v>16</v>
      </c>
      <c r="K597" s="3" t="s">
        <v>2399</v>
      </c>
      <c r="L597" s="3" t="s">
        <v>2400</v>
      </c>
    </row>
    <row r="598" spans="1:12" x14ac:dyDescent="0.3">
      <c r="A598" s="3" t="s">
        <v>13056</v>
      </c>
      <c r="B598" s="3" t="s">
        <v>13</v>
      </c>
      <c r="C598" s="3">
        <v>224233</v>
      </c>
      <c r="D598" s="3">
        <v>6</v>
      </c>
      <c r="E598" s="3">
        <v>82</v>
      </c>
      <c r="F598" s="4">
        <v>4.7860599999999999E-12</v>
      </c>
      <c r="G598" s="3">
        <v>55.733800000000002</v>
      </c>
      <c r="H598" s="3" t="s">
        <v>2392</v>
      </c>
      <c r="I598" s="3" t="s">
        <v>2393</v>
      </c>
      <c r="J598" s="3" t="s">
        <v>16</v>
      </c>
      <c r="K598" s="3" t="s">
        <v>2394</v>
      </c>
      <c r="L598" s="3" t="s">
        <v>2395</v>
      </c>
    </row>
    <row r="599" spans="1:12" x14ac:dyDescent="0.3">
      <c r="A599" s="3" t="s">
        <v>13057</v>
      </c>
      <c r="B599" s="3" t="s">
        <v>13</v>
      </c>
      <c r="C599" s="3">
        <v>223566</v>
      </c>
      <c r="D599" s="3">
        <v>1</v>
      </c>
      <c r="E599" s="3">
        <v>303</v>
      </c>
      <c r="F599" s="4">
        <v>1.1090999999999999E-126</v>
      </c>
      <c r="G599" s="3">
        <v>363.536</v>
      </c>
      <c r="H599" s="3" t="s">
        <v>2454</v>
      </c>
      <c r="I599" s="3" t="s">
        <v>2455</v>
      </c>
      <c r="J599" s="3" t="s">
        <v>16</v>
      </c>
      <c r="K599" s="3" t="s">
        <v>2456</v>
      </c>
      <c r="L599" s="3" t="s">
        <v>2457</v>
      </c>
    </row>
    <row r="600" spans="1:12" x14ac:dyDescent="0.3">
      <c r="A600" s="3" t="s">
        <v>13058</v>
      </c>
      <c r="B600" s="3" t="s">
        <v>13</v>
      </c>
      <c r="C600" s="3">
        <v>224051</v>
      </c>
      <c r="D600" s="3">
        <v>2</v>
      </c>
      <c r="E600" s="3">
        <v>192</v>
      </c>
      <c r="F600" s="4">
        <v>7.87612E-104</v>
      </c>
      <c r="G600" s="3">
        <v>298.65300000000002</v>
      </c>
      <c r="H600" s="3" t="s">
        <v>141</v>
      </c>
      <c r="I600" s="3" t="s">
        <v>142</v>
      </c>
      <c r="J600" s="3" t="s">
        <v>99</v>
      </c>
      <c r="K600" s="3" t="s">
        <v>143</v>
      </c>
      <c r="L600" s="3" t="s">
        <v>144</v>
      </c>
    </row>
    <row r="601" spans="1:12" x14ac:dyDescent="0.3">
      <c r="A601" s="3" t="s">
        <v>13059</v>
      </c>
      <c r="B601" s="3" t="s">
        <v>13</v>
      </c>
      <c r="C601" s="3">
        <v>223836</v>
      </c>
      <c r="D601" s="3">
        <v>38</v>
      </c>
      <c r="E601" s="3">
        <v>271</v>
      </c>
      <c r="F601" s="4">
        <v>5.7470300000000003E-66</v>
      </c>
      <c r="G601" s="3">
        <v>205.816</v>
      </c>
      <c r="H601" s="3" t="s">
        <v>136</v>
      </c>
      <c r="I601" s="3" t="s">
        <v>137</v>
      </c>
      <c r="J601" s="3" t="s">
        <v>16</v>
      </c>
      <c r="K601" s="3" t="s">
        <v>90</v>
      </c>
      <c r="L601" s="3" t="s">
        <v>138</v>
      </c>
    </row>
    <row r="602" spans="1:12" x14ac:dyDescent="0.3">
      <c r="A602" s="3" t="s">
        <v>13060</v>
      </c>
      <c r="B602" s="3" t="s">
        <v>13</v>
      </c>
      <c r="C602" s="3">
        <v>223904</v>
      </c>
      <c r="D602" s="3">
        <v>8</v>
      </c>
      <c r="E602" s="3">
        <v>287</v>
      </c>
      <c r="F602" s="4">
        <v>4.0721900000000003E-34</v>
      </c>
      <c r="G602" s="3">
        <v>125.11499999999999</v>
      </c>
      <c r="H602" s="3" t="s">
        <v>146</v>
      </c>
      <c r="I602" s="3" t="s">
        <v>147</v>
      </c>
      <c r="J602" s="3" t="s">
        <v>16</v>
      </c>
      <c r="K602" s="3" t="s">
        <v>148</v>
      </c>
      <c r="L602" s="3" t="s">
        <v>149</v>
      </c>
    </row>
    <row r="603" spans="1:12" x14ac:dyDescent="0.3">
      <c r="A603" s="3" t="s">
        <v>13061</v>
      </c>
      <c r="B603" s="3" t="s">
        <v>13</v>
      </c>
      <c r="C603" s="3">
        <v>226117</v>
      </c>
      <c r="D603" s="3">
        <v>1</v>
      </c>
      <c r="E603" s="3">
        <v>360</v>
      </c>
      <c r="F603" s="4">
        <v>9.3831300000000002E-155</v>
      </c>
      <c r="G603" s="3">
        <v>439.13</v>
      </c>
      <c r="H603" s="3" t="s">
        <v>1567</v>
      </c>
      <c r="I603" s="3" t="s">
        <v>1567</v>
      </c>
      <c r="J603" s="3" t="s">
        <v>16</v>
      </c>
      <c r="K603" s="3" t="s">
        <v>1568</v>
      </c>
      <c r="L603" s="3" t="s">
        <v>1569</v>
      </c>
    </row>
    <row r="604" spans="1:12" x14ac:dyDescent="0.3">
      <c r="A604" s="3" t="s">
        <v>13062</v>
      </c>
      <c r="B604" s="3" t="s">
        <v>25</v>
      </c>
      <c r="C604" s="3">
        <v>419750</v>
      </c>
      <c r="D604" s="3">
        <v>1</v>
      </c>
      <c r="E604" s="3">
        <v>830</v>
      </c>
      <c r="F604" s="3">
        <v>0</v>
      </c>
      <c r="G604" s="3">
        <v>749.31600000000003</v>
      </c>
      <c r="H604" s="3" t="s">
        <v>415</v>
      </c>
      <c r="I604" s="3" t="s">
        <v>416</v>
      </c>
      <c r="J604" s="3" t="s">
        <v>16</v>
      </c>
      <c r="K604" s="3" t="s">
        <v>16</v>
      </c>
      <c r="L604" s="3" t="s">
        <v>417</v>
      </c>
    </row>
    <row r="605" spans="1:12" x14ac:dyDescent="0.3">
      <c r="A605" s="3" t="s">
        <v>13063</v>
      </c>
      <c r="B605" s="3" t="s">
        <v>13</v>
      </c>
      <c r="C605" s="3">
        <v>223475</v>
      </c>
      <c r="D605" s="3">
        <v>20</v>
      </c>
      <c r="E605" s="3">
        <v>189</v>
      </c>
      <c r="F605" s="4">
        <v>1.7803199999999999E-31</v>
      </c>
      <c r="G605" s="3">
        <v>113.959</v>
      </c>
      <c r="H605" s="3" t="s">
        <v>6918</v>
      </c>
      <c r="I605" s="3" t="s">
        <v>6919</v>
      </c>
      <c r="J605" s="3" t="s">
        <v>16</v>
      </c>
      <c r="K605" s="3" t="s">
        <v>3362</v>
      </c>
      <c r="L605" s="3" t="s">
        <v>6920</v>
      </c>
    </row>
    <row r="606" spans="1:12" x14ac:dyDescent="0.3">
      <c r="A606" s="3" t="s">
        <v>13064</v>
      </c>
      <c r="B606" s="3" t="s">
        <v>13</v>
      </c>
      <c r="C606" s="3">
        <v>224023</v>
      </c>
      <c r="D606" s="3">
        <v>2</v>
      </c>
      <c r="E606" s="3">
        <v>107</v>
      </c>
      <c r="F606" s="4">
        <v>4.7825599999999998E-35</v>
      </c>
      <c r="G606" s="3">
        <v>116.61499999999999</v>
      </c>
      <c r="H606" s="3" t="s">
        <v>6922</v>
      </c>
      <c r="I606" s="3" t="s">
        <v>6923</v>
      </c>
      <c r="J606" s="3" t="s">
        <v>16</v>
      </c>
      <c r="K606" s="3" t="s">
        <v>111</v>
      </c>
      <c r="L606" s="3" t="s">
        <v>114</v>
      </c>
    </row>
    <row r="607" spans="1:12" x14ac:dyDescent="0.3">
      <c r="A607" s="3" t="s">
        <v>13065</v>
      </c>
      <c r="B607" s="3" t="s">
        <v>13</v>
      </c>
      <c r="C607" s="3">
        <v>223725</v>
      </c>
      <c r="D607" s="3">
        <v>17</v>
      </c>
      <c r="E607" s="3">
        <v>197</v>
      </c>
      <c r="F607" s="4">
        <v>8.85301E-64</v>
      </c>
      <c r="G607" s="3">
        <v>194.36</v>
      </c>
      <c r="H607" s="3" t="s">
        <v>4336</v>
      </c>
      <c r="I607" s="3" t="s">
        <v>4337</v>
      </c>
      <c r="J607" s="3" t="s">
        <v>16</v>
      </c>
      <c r="K607" s="3" t="s">
        <v>4338</v>
      </c>
      <c r="L607" s="3" t="s">
        <v>4339</v>
      </c>
    </row>
    <row r="608" spans="1:12" x14ac:dyDescent="0.3">
      <c r="A608" s="3" t="s">
        <v>13066</v>
      </c>
      <c r="B608" s="3" t="s">
        <v>13</v>
      </c>
      <c r="C608" s="3">
        <v>223635</v>
      </c>
      <c r="D608" s="3">
        <v>12</v>
      </c>
      <c r="E608" s="3">
        <v>266</v>
      </c>
      <c r="F608" s="4">
        <v>2.6912100000000001E-53</v>
      </c>
      <c r="G608" s="3">
        <v>173.75200000000001</v>
      </c>
      <c r="H608" s="3" t="s">
        <v>234</v>
      </c>
      <c r="I608" s="3" t="s">
        <v>235</v>
      </c>
      <c r="J608" s="3" t="s">
        <v>16</v>
      </c>
      <c r="K608" s="3" t="s">
        <v>236</v>
      </c>
      <c r="L608" s="3" t="s">
        <v>237</v>
      </c>
    </row>
    <row r="609" spans="1:12" x14ac:dyDescent="0.3">
      <c r="A609" s="3" t="s">
        <v>13067</v>
      </c>
      <c r="B609" s="3" t="s">
        <v>13</v>
      </c>
      <c r="C609" s="3">
        <v>225107</v>
      </c>
      <c r="D609" s="3">
        <v>4</v>
      </c>
      <c r="E609" s="3">
        <v>208</v>
      </c>
      <c r="F609" s="4">
        <v>1.1985E-74</v>
      </c>
      <c r="G609" s="3">
        <v>224.10499999999999</v>
      </c>
      <c r="H609" s="3" t="s">
        <v>4342</v>
      </c>
      <c r="I609" s="3" t="s">
        <v>4343</v>
      </c>
      <c r="J609" s="3" t="s">
        <v>16</v>
      </c>
      <c r="K609" s="3" t="s">
        <v>4344</v>
      </c>
      <c r="L609" s="3" t="s">
        <v>4345</v>
      </c>
    </row>
    <row r="610" spans="1:12" x14ac:dyDescent="0.3">
      <c r="A610" s="3" t="s">
        <v>13068</v>
      </c>
      <c r="B610" s="3" t="s">
        <v>13</v>
      </c>
      <c r="C610" s="3">
        <v>226951</v>
      </c>
      <c r="D610" s="3">
        <v>22</v>
      </c>
      <c r="E610" s="3">
        <v>311</v>
      </c>
      <c r="F610" s="4">
        <v>6.4835599999999999E-52</v>
      </c>
      <c r="G610" s="3">
        <v>174.982</v>
      </c>
      <c r="H610" s="3" t="s">
        <v>4347</v>
      </c>
      <c r="I610" s="3" t="s">
        <v>4347</v>
      </c>
      <c r="J610" s="3" t="s">
        <v>16</v>
      </c>
      <c r="K610" s="3" t="s">
        <v>4348</v>
      </c>
      <c r="L610" s="3" t="s">
        <v>887</v>
      </c>
    </row>
    <row r="611" spans="1:12" x14ac:dyDescent="0.3">
      <c r="A611" s="3" t="s">
        <v>13069</v>
      </c>
      <c r="B611" s="3" t="s">
        <v>25</v>
      </c>
      <c r="C611" s="3">
        <v>418643</v>
      </c>
      <c r="D611" s="3">
        <v>1</v>
      </c>
      <c r="E611" s="3">
        <v>194</v>
      </c>
      <c r="F611" s="4">
        <v>1.7588099999999999E-22</v>
      </c>
      <c r="G611" s="3">
        <v>90.505200000000002</v>
      </c>
      <c r="H611" s="3" t="s">
        <v>4350</v>
      </c>
      <c r="I611" s="3" t="s">
        <v>4351</v>
      </c>
      <c r="J611" s="3" t="s">
        <v>16</v>
      </c>
      <c r="K611" s="3" t="s">
        <v>16</v>
      </c>
      <c r="L611" s="3" t="s">
        <v>4352</v>
      </c>
    </row>
    <row r="612" spans="1:12" x14ac:dyDescent="0.3">
      <c r="A612" s="3" t="s">
        <v>13070</v>
      </c>
      <c r="B612" s="3" t="s">
        <v>13</v>
      </c>
      <c r="C612" s="3">
        <v>225062</v>
      </c>
      <c r="D612" s="3">
        <v>1</v>
      </c>
      <c r="E612" s="3">
        <v>109</v>
      </c>
      <c r="F612" s="4">
        <v>2.7487399999999999E-42</v>
      </c>
      <c r="G612" s="3">
        <v>134.32400000000001</v>
      </c>
      <c r="H612" s="3" t="s">
        <v>3763</v>
      </c>
      <c r="I612" s="3" t="s">
        <v>3764</v>
      </c>
      <c r="J612" s="3" t="s">
        <v>16</v>
      </c>
      <c r="K612" s="3" t="s">
        <v>3765</v>
      </c>
      <c r="L612" s="3" t="s">
        <v>3766</v>
      </c>
    </row>
    <row r="613" spans="1:12" x14ac:dyDescent="0.3">
      <c r="A613" s="3" t="s">
        <v>13071</v>
      </c>
      <c r="B613" s="3" t="s">
        <v>13</v>
      </c>
      <c r="C613" s="3">
        <v>223567</v>
      </c>
      <c r="D613" s="3">
        <v>22</v>
      </c>
      <c r="E613" s="3">
        <v>475</v>
      </c>
      <c r="F613" s="4">
        <v>4.7751000000000001E-161</v>
      </c>
      <c r="G613" s="3">
        <v>463.685</v>
      </c>
      <c r="H613" s="3" t="s">
        <v>1183</v>
      </c>
      <c r="I613" s="3" t="s">
        <v>1184</v>
      </c>
      <c r="J613" s="3" t="s">
        <v>16</v>
      </c>
      <c r="K613" s="3" t="s">
        <v>1185</v>
      </c>
      <c r="L613" s="3" t="s">
        <v>1186</v>
      </c>
    </row>
    <row r="614" spans="1:12" x14ac:dyDescent="0.3">
      <c r="A614" s="3" t="s">
        <v>13072</v>
      </c>
      <c r="B614" s="3" t="s">
        <v>13</v>
      </c>
      <c r="C614" s="3">
        <v>223147</v>
      </c>
      <c r="D614" s="3">
        <v>665</v>
      </c>
      <c r="E614" s="3">
        <v>1147</v>
      </c>
      <c r="F614" s="3">
        <v>0</v>
      </c>
      <c r="G614" s="3">
        <v>678.59100000000001</v>
      </c>
      <c r="H614" s="3" t="s">
        <v>1170</v>
      </c>
      <c r="I614" s="3" t="s">
        <v>1171</v>
      </c>
      <c r="J614" s="3" t="s">
        <v>16</v>
      </c>
      <c r="K614" s="3" t="s">
        <v>1172</v>
      </c>
      <c r="L614" s="3" t="s">
        <v>1173</v>
      </c>
    </row>
    <row r="615" spans="1:12" x14ac:dyDescent="0.3">
      <c r="A615" s="3" t="s">
        <v>13072</v>
      </c>
      <c r="B615" s="3" t="s">
        <v>13</v>
      </c>
      <c r="C615" s="3">
        <v>223145</v>
      </c>
      <c r="D615" s="3">
        <v>1</v>
      </c>
      <c r="E615" s="3">
        <v>352</v>
      </c>
      <c r="F615" s="4">
        <v>5.4830500000000001E-142</v>
      </c>
      <c r="G615" s="3">
        <v>439.46600000000001</v>
      </c>
      <c r="H615" s="3" t="s">
        <v>1174</v>
      </c>
      <c r="I615" s="3" t="s">
        <v>1175</v>
      </c>
      <c r="J615" s="3" t="s">
        <v>16</v>
      </c>
      <c r="K615" s="3" t="s">
        <v>1176</v>
      </c>
      <c r="L615" s="3" t="s">
        <v>1177</v>
      </c>
    </row>
    <row r="616" spans="1:12" x14ac:dyDescent="0.3">
      <c r="A616" s="3" t="s">
        <v>13072</v>
      </c>
      <c r="B616" s="3" t="s">
        <v>13</v>
      </c>
      <c r="C616" s="3">
        <v>223148</v>
      </c>
      <c r="D616" s="3">
        <v>1154</v>
      </c>
      <c r="E616" s="3">
        <v>1454</v>
      </c>
      <c r="F616" s="4">
        <v>1.38307E-106</v>
      </c>
      <c r="G616" s="3">
        <v>340.45100000000002</v>
      </c>
      <c r="H616" s="3" t="s">
        <v>1178</v>
      </c>
      <c r="I616" s="3" t="s">
        <v>1179</v>
      </c>
      <c r="J616" s="3" t="s">
        <v>16</v>
      </c>
      <c r="K616" s="3" t="s">
        <v>1180</v>
      </c>
      <c r="L616" s="3" t="s">
        <v>1181</v>
      </c>
    </row>
    <row r="617" spans="1:12" x14ac:dyDescent="0.3">
      <c r="A617" s="3" t="s">
        <v>13073</v>
      </c>
      <c r="B617" s="3" t="s">
        <v>25</v>
      </c>
      <c r="C617" s="3">
        <v>412359</v>
      </c>
      <c r="D617" s="3">
        <v>1</v>
      </c>
      <c r="E617" s="3">
        <v>113</v>
      </c>
      <c r="F617" s="4">
        <v>1.4136599999999999E-10</v>
      </c>
      <c r="G617" s="3">
        <v>54.158700000000003</v>
      </c>
      <c r="H617" s="3" t="s">
        <v>7198</v>
      </c>
      <c r="I617" s="3" t="s">
        <v>8029</v>
      </c>
      <c r="J617" s="3" t="s">
        <v>16</v>
      </c>
      <c r="K617" s="3" t="s">
        <v>16</v>
      </c>
      <c r="L617" s="3" t="s">
        <v>7199</v>
      </c>
    </row>
    <row r="618" spans="1:12" x14ac:dyDescent="0.3">
      <c r="A618" s="3" t="s">
        <v>13074</v>
      </c>
      <c r="B618" s="3" t="s">
        <v>13</v>
      </c>
      <c r="C618" s="3">
        <v>223569</v>
      </c>
      <c r="D618" s="3">
        <v>1</v>
      </c>
      <c r="E618" s="3">
        <v>830</v>
      </c>
      <c r="F618" s="3">
        <v>0</v>
      </c>
      <c r="G618" s="3">
        <v>1128.53</v>
      </c>
      <c r="H618" s="3" t="s">
        <v>725</v>
      </c>
      <c r="I618" s="3" t="s">
        <v>726</v>
      </c>
      <c r="J618" s="3" t="s">
        <v>16</v>
      </c>
      <c r="K618" s="3" t="s">
        <v>727</v>
      </c>
      <c r="L618" s="3" t="s">
        <v>728</v>
      </c>
    </row>
    <row r="619" spans="1:12" x14ac:dyDescent="0.3">
      <c r="A619" s="3" t="s">
        <v>13075</v>
      </c>
      <c r="B619" s="3" t="s">
        <v>25</v>
      </c>
      <c r="C619" s="3">
        <v>225306</v>
      </c>
      <c r="D619" s="3">
        <v>138</v>
      </c>
      <c r="E619" s="3">
        <v>248</v>
      </c>
      <c r="F619" s="4">
        <v>2.18353E-10</v>
      </c>
      <c r="G619" s="3">
        <v>60.1633</v>
      </c>
      <c r="H619" s="3" t="s">
        <v>717</v>
      </c>
      <c r="I619" s="3" t="s">
        <v>718</v>
      </c>
      <c r="J619" s="3" t="s">
        <v>99</v>
      </c>
      <c r="K619" s="3" t="s">
        <v>16</v>
      </c>
      <c r="L619" s="3" t="s">
        <v>719</v>
      </c>
    </row>
    <row r="620" spans="1:12" x14ac:dyDescent="0.3">
      <c r="A620" s="3" t="s">
        <v>13076</v>
      </c>
      <c r="B620" s="3" t="s">
        <v>13</v>
      </c>
      <c r="C620" s="3">
        <v>223538</v>
      </c>
      <c r="D620" s="3">
        <v>5</v>
      </c>
      <c r="E620" s="3">
        <v>317</v>
      </c>
      <c r="F620" s="4">
        <v>1.13433E-174</v>
      </c>
      <c r="G620" s="3">
        <v>486.32400000000001</v>
      </c>
      <c r="H620" s="3" t="s">
        <v>712</v>
      </c>
      <c r="I620" s="3" t="s">
        <v>713</v>
      </c>
      <c r="J620" s="3" t="s">
        <v>16</v>
      </c>
      <c r="K620" s="3" t="s">
        <v>714</v>
      </c>
      <c r="L620" s="3" t="s">
        <v>715</v>
      </c>
    </row>
    <row r="621" spans="1:12" x14ac:dyDescent="0.3">
      <c r="A621" s="3" t="s">
        <v>13077</v>
      </c>
      <c r="B621" s="3" t="s">
        <v>13</v>
      </c>
      <c r="C621" s="3">
        <v>223626</v>
      </c>
      <c r="D621" s="3">
        <v>114</v>
      </c>
      <c r="E621" s="3">
        <v>411</v>
      </c>
      <c r="F621" s="4">
        <v>2.9973600000000001E-135</v>
      </c>
      <c r="G621" s="3">
        <v>390.84899999999999</v>
      </c>
      <c r="H621" s="3" t="s">
        <v>905</v>
      </c>
      <c r="I621" s="3" t="s">
        <v>906</v>
      </c>
      <c r="J621" s="3" t="s">
        <v>16</v>
      </c>
      <c r="K621" s="3" t="s">
        <v>369</v>
      </c>
      <c r="L621" s="3" t="s">
        <v>907</v>
      </c>
    </row>
    <row r="622" spans="1:12" x14ac:dyDescent="0.3">
      <c r="A622" s="3" t="s">
        <v>13078</v>
      </c>
      <c r="B622" s="3" t="s">
        <v>13</v>
      </c>
      <c r="C622" s="3">
        <v>223635</v>
      </c>
      <c r="D622" s="3">
        <v>2</v>
      </c>
      <c r="E622" s="3">
        <v>268</v>
      </c>
      <c r="F622" s="4">
        <v>2.4000599999999999E-67</v>
      </c>
      <c r="G622" s="3">
        <v>209.57499999999999</v>
      </c>
      <c r="H622" s="3" t="s">
        <v>234</v>
      </c>
      <c r="I622" s="3" t="s">
        <v>235</v>
      </c>
      <c r="J622" s="3" t="s">
        <v>16</v>
      </c>
      <c r="K622" s="3" t="s">
        <v>236</v>
      </c>
      <c r="L622" s="3" t="s">
        <v>237</v>
      </c>
    </row>
    <row r="623" spans="1:12" x14ac:dyDescent="0.3">
      <c r="A623" s="3" t="s">
        <v>13079</v>
      </c>
      <c r="B623" s="3" t="s">
        <v>13</v>
      </c>
      <c r="C623" s="3">
        <v>224117</v>
      </c>
      <c r="D623" s="3">
        <v>1</v>
      </c>
      <c r="E623" s="3">
        <v>1170</v>
      </c>
      <c r="F623" s="3">
        <v>0</v>
      </c>
      <c r="G623" s="3">
        <v>859.78700000000003</v>
      </c>
      <c r="H623" s="3" t="s">
        <v>899</v>
      </c>
      <c r="I623" s="3" t="s">
        <v>900</v>
      </c>
      <c r="J623" s="3" t="s">
        <v>16</v>
      </c>
      <c r="K623" s="3" t="s">
        <v>901</v>
      </c>
      <c r="L623" s="3" t="s">
        <v>902</v>
      </c>
    </row>
    <row r="624" spans="1:12" x14ac:dyDescent="0.3">
      <c r="A624" s="3" t="s">
        <v>13080</v>
      </c>
      <c r="B624" s="3" t="s">
        <v>13</v>
      </c>
      <c r="C624" s="3">
        <v>223644</v>
      </c>
      <c r="D624" s="3">
        <v>1</v>
      </c>
      <c r="E624" s="3">
        <v>229</v>
      </c>
      <c r="F624" s="4">
        <v>2.24481E-82</v>
      </c>
      <c r="G624" s="3">
        <v>245.624</v>
      </c>
      <c r="H624" s="3" t="s">
        <v>894</v>
      </c>
      <c r="I624" s="3" t="s">
        <v>895</v>
      </c>
      <c r="J624" s="3" t="s">
        <v>16</v>
      </c>
      <c r="K624" s="3" t="s">
        <v>896</v>
      </c>
      <c r="L624" s="3" t="s">
        <v>897</v>
      </c>
    </row>
    <row r="625" spans="1:12" x14ac:dyDescent="0.3">
      <c r="A625" s="3" t="s">
        <v>13081</v>
      </c>
      <c r="B625" s="3" t="s">
        <v>25</v>
      </c>
      <c r="C625" s="3">
        <v>413151</v>
      </c>
      <c r="D625" s="3">
        <v>9</v>
      </c>
      <c r="E625" s="3">
        <v>108</v>
      </c>
      <c r="F625" s="4">
        <v>3.0854200000000001E-16</v>
      </c>
      <c r="G625" s="3">
        <v>68.236099999999993</v>
      </c>
      <c r="H625" s="3" t="s">
        <v>456</v>
      </c>
      <c r="I625" s="3" t="s">
        <v>457</v>
      </c>
      <c r="J625" s="3" t="s">
        <v>16</v>
      </c>
      <c r="K625" s="3" t="s">
        <v>16</v>
      </c>
      <c r="L625" s="3" t="s">
        <v>458</v>
      </c>
    </row>
    <row r="626" spans="1:12" x14ac:dyDescent="0.3">
      <c r="A626" s="3" t="s">
        <v>13082</v>
      </c>
      <c r="B626" s="3" t="s">
        <v>13</v>
      </c>
      <c r="C626" s="3">
        <v>223221</v>
      </c>
      <c r="D626" s="3">
        <v>23</v>
      </c>
      <c r="E626" s="3">
        <v>555</v>
      </c>
      <c r="F626" s="3">
        <v>0</v>
      </c>
      <c r="G626" s="3">
        <v>724.452</v>
      </c>
      <c r="H626" s="3" t="s">
        <v>4514</v>
      </c>
      <c r="I626" s="3" t="s">
        <v>4515</v>
      </c>
      <c r="J626" s="3" t="s">
        <v>16</v>
      </c>
      <c r="K626" s="3" t="s">
        <v>4516</v>
      </c>
      <c r="L626" s="3" t="s">
        <v>4517</v>
      </c>
    </row>
    <row r="627" spans="1:12" x14ac:dyDescent="0.3">
      <c r="A627" s="3" t="s">
        <v>13082</v>
      </c>
      <c r="B627" s="3" t="s">
        <v>13</v>
      </c>
      <c r="C627" s="3">
        <v>223151</v>
      </c>
      <c r="D627" s="3">
        <v>580</v>
      </c>
      <c r="E627" s="3">
        <v>685</v>
      </c>
      <c r="F627" s="4">
        <v>2.6022000000000001E-28</v>
      </c>
      <c r="G627" s="3">
        <v>109.73699999999999</v>
      </c>
      <c r="H627" s="3" t="s">
        <v>1664</v>
      </c>
      <c r="I627" s="3" t="s">
        <v>1665</v>
      </c>
      <c r="J627" s="3" t="s">
        <v>16</v>
      </c>
      <c r="K627" s="3" t="s">
        <v>1666</v>
      </c>
      <c r="L627" s="3" t="s">
        <v>1667</v>
      </c>
    </row>
    <row r="628" spans="1:12" x14ac:dyDescent="0.3">
      <c r="A628" s="3" t="s">
        <v>13083</v>
      </c>
      <c r="B628" s="3" t="s">
        <v>25</v>
      </c>
      <c r="C628" s="3">
        <v>412829</v>
      </c>
      <c r="D628" s="3">
        <v>1</v>
      </c>
      <c r="E628" s="3">
        <v>69</v>
      </c>
      <c r="F628" s="4">
        <v>1.25003E-5</v>
      </c>
      <c r="G628" s="3">
        <v>41.623600000000003</v>
      </c>
      <c r="H628" s="3" t="s">
        <v>13084</v>
      </c>
      <c r="I628" s="3" t="s">
        <v>13085</v>
      </c>
      <c r="J628" s="3" t="s">
        <v>74</v>
      </c>
      <c r="K628" s="3" t="s">
        <v>16</v>
      </c>
      <c r="L628" s="3" t="s">
        <v>13086</v>
      </c>
    </row>
    <row r="629" spans="1:12" x14ac:dyDescent="0.3">
      <c r="A629" s="3" t="s">
        <v>13087</v>
      </c>
      <c r="B629" s="3" t="s">
        <v>13</v>
      </c>
      <c r="C629" s="3">
        <v>223780</v>
      </c>
      <c r="D629" s="3">
        <v>3</v>
      </c>
      <c r="E629" s="3">
        <v>277</v>
      </c>
      <c r="F629" s="4">
        <v>4.1289600000000003E-86</v>
      </c>
      <c r="G629" s="3">
        <v>257.52699999999999</v>
      </c>
      <c r="H629" s="3" t="s">
        <v>4519</v>
      </c>
      <c r="I629" s="3" t="s">
        <v>4520</v>
      </c>
      <c r="J629" s="3" t="s">
        <v>16</v>
      </c>
      <c r="K629" s="3" t="s">
        <v>1394</v>
      </c>
      <c r="L629" s="3" t="s">
        <v>4521</v>
      </c>
    </row>
    <row r="630" spans="1:12" x14ac:dyDescent="0.3">
      <c r="A630" s="3" t="s">
        <v>13088</v>
      </c>
      <c r="B630" s="3" t="s">
        <v>13</v>
      </c>
      <c r="C630" s="3">
        <v>224311</v>
      </c>
      <c r="D630" s="3">
        <v>1</v>
      </c>
      <c r="E630" s="3">
        <v>110</v>
      </c>
      <c r="F630" s="4">
        <v>5.0048699999999996E-27</v>
      </c>
      <c r="G630" s="3">
        <v>96.118799999999993</v>
      </c>
      <c r="H630" s="3" t="s">
        <v>795</v>
      </c>
      <c r="I630" s="3" t="s">
        <v>796</v>
      </c>
      <c r="J630" s="3" t="s">
        <v>16</v>
      </c>
      <c r="K630" s="3" t="s">
        <v>797</v>
      </c>
      <c r="L630" s="3" t="s">
        <v>798</v>
      </c>
    </row>
    <row r="631" spans="1:12" x14ac:dyDescent="0.3">
      <c r="A631" s="3" t="s">
        <v>13089</v>
      </c>
      <c r="B631" s="3" t="s">
        <v>13</v>
      </c>
      <c r="C631" s="3">
        <v>223189</v>
      </c>
      <c r="D631" s="3">
        <v>50</v>
      </c>
      <c r="E631" s="3">
        <v>309</v>
      </c>
      <c r="F631" s="4">
        <v>1.0137299999999999E-80</v>
      </c>
      <c r="G631" s="3">
        <v>250.30799999999999</v>
      </c>
      <c r="H631" s="3" t="s">
        <v>3213</v>
      </c>
      <c r="I631" s="3" t="s">
        <v>3214</v>
      </c>
      <c r="J631" s="3" t="s">
        <v>16</v>
      </c>
      <c r="K631" s="3" t="s">
        <v>621</v>
      </c>
      <c r="L631" s="3" t="s">
        <v>3215</v>
      </c>
    </row>
    <row r="632" spans="1:12" x14ac:dyDescent="0.3">
      <c r="A632" s="3" t="s">
        <v>13090</v>
      </c>
      <c r="B632" s="3" t="s">
        <v>13</v>
      </c>
      <c r="C632" s="3">
        <v>224843</v>
      </c>
      <c r="D632" s="3">
        <v>1</v>
      </c>
      <c r="E632" s="3">
        <v>364</v>
      </c>
      <c r="F632" s="4">
        <v>3.8896699999999999E-180</v>
      </c>
      <c r="G632" s="3">
        <v>503.721</v>
      </c>
      <c r="H632" s="3" t="s">
        <v>3217</v>
      </c>
      <c r="I632" s="3" t="s">
        <v>3218</v>
      </c>
      <c r="J632" s="3" t="s">
        <v>16</v>
      </c>
      <c r="K632" s="3" t="s">
        <v>3219</v>
      </c>
      <c r="L632" s="3" t="s">
        <v>3220</v>
      </c>
    </row>
    <row r="633" spans="1:12" x14ac:dyDescent="0.3">
      <c r="A633" s="3" t="s">
        <v>13091</v>
      </c>
      <c r="B633" s="3" t="s">
        <v>13</v>
      </c>
      <c r="C633" s="3">
        <v>223904</v>
      </c>
      <c r="D633" s="3">
        <v>13</v>
      </c>
      <c r="E633" s="3">
        <v>274</v>
      </c>
      <c r="F633" s="4">
        <v>7.4960600000000001E-49</v>
      </c>
      <c r="G633" s="3">
        <v>162.86500000000001</v>
      </c>
      <c r="H633" s="3" t="s">
        <v>146</v>
      </c>
      <c r="I633" s="3" t="s">
        <v>147</v>
      </c>
      <c r="J633" s="3" t="s">
        <v>16</v>
      </c>
      <c r="K633" s="3" t="s">
        <v>148</v>
      </c>
      <c r="L633" s="3" t="s">
        <v>149</v>
      </c>
    </row>
    <row r="634" spans="1:12" x14ac:dyDescent="0.3">
      <c r="A634" s="3" t="s">
        <v>13092</v>
      </c>
      <c r="B634" s="3" t="s">
        <v>13</v>
      </c>
      <c r="C634" s="3">
        <v>223904</v>
      </c>
      <c r="D634" s="3">
        <v>4</v>
      </c>
      <c r="E634" s="3">
        <v>268</v>
      </c>
      <c r="F634" s="4">
        <v>1.1653700000000001E-44</v>
      </c>
      <c r="G634" s="3">
        <v>151.69399999999999</v>
      </c>
      <c r="H634" s="3" t="s">
        <v>146</v>
      </c>
      <c r="I634" s="3" t="s">
        <v>147</v>
      </c>
      <c r="J634" s="3" t="s">
        <v>16</v>
      </c>
      <c r="K634" s="3" t="s">
        <v>148</v>
      </c>
      <c r="L634" s="3" t="s">
        <v>149</v>
      </c>
    </row>
    <row r="635" spans="1:12" x14ac:dyDescent="0.3">
      <c r="A635" s="3" t="s">
        <v>13093</v>
      </c>
      <c r="B635" s="3" t="s">
        <v>13</v>
      </c>
      <c r="C635" s="3">
        <v>223574</v>
      </c>
      <c r="D635" s="3">
        <v>32</v>
      </c>
      <c r="E635" s="3">
        <v>148</v>
      </c>
      <c r="F635" s="4">
        <v>4.08953E-7</v>
      </c>
      <c r="G635" s="3">
        <v>48.742100000000001</v>
      </c>
      <c r="H635" s="3" t="s">
        <v>9281</v>
      </c>
      <c r="I635" s="3" t="s">
        <v>9282</v>
      </c>
      <c r="J635" s="3" t="s">
        <v>113</v>
      </c>
      <c r="K635" s="3" t="s">
        <v>501</v>
      </c>
      <c r="L635" s="3" t="s">
        <v>9283</v>
      </c>
    </row>
    <row r="636" spans="1:12" x14ac:dyDescent="0.3">
      <c r="A636" s="3" t="s">
        <v>13094</v>
      </c>
      <c r="B636" s="3" t="s">
        <v>13</v>
      </c>
      <c r="C636" s="3">
        <v>223630</v>
      </c>
      <c r="D636" s="3">
        <v>7</v>
      </c>
      <c r="E636" s="3">
        <v>660</v>
      </c>
      <c r="F636" s="3">
        <v>0</v>
      </c>
      <c r="G636" s="3">
        <v>1242.8599999999999</v>
      </c>
      <c r="H636" s="3" t="s">
        <v>1895</v>
      </c>
      <c r="I636" s="3" t="s">
        <v>1896</v>
      </c>
      <c r="J636" s="3" t="s">
        <v>16</v>
      </c>
      <c r="K636" s="3" t="s">
        <v>1897</v>
      </c>
      <c r="L636" s="3" t="s">
        <v>1898</v>
      </c>
    </row>
    <row r="637" spans="1:12" x14ac:dyDescent="0.3">
      <c r="A637" s="3" t="s">
        <v>13095</v>
      </c>
      <c r="B637" s="3" t="s">
        <v>13</v>
      </c>
      <c r="C637" s="3">
        <v>223320</v>
      </c>
      <c r="D637" s="3">
        <v>16</v>
      </c>
      <c r="E637" s="3">
        <v>205</v>
      </c>
      <c r="F637" s="4">
        <v>7.7669699999999998E-54</v>
      </c>
      <c r="G637" s="3">
        <v>169.667</v>
      </c>
      <c r="H637" s="3" t="s">
        <v>1075</v>
      </c>
      <c r="I637" s="3" t="s">
        <v>1076</v>
      </c>
      <c r="J637" s="3" t="s">
        <v>16</v>
      </c>
      <c r="K637" s="3" t="s">
        <v>1077</v>
      </c>
      <c r="L637" s="3" t="s">
        <v>1078</v>
      </c>
    </row>
    <row r="638" spans="1:12" x14ac:dyDescent="0.3">
      <c r="A638" s="3" t="s">
        <v>13096</v>
      </c>
      <c r="B638" s="3" t="s">
        <v>13</v>
      </c>
      <c r="C638" s="3">
        <v>223616</v>
      </c>
      <c r="D638" s="3">
        <v>101</v>
      </c>
      <c r="E638" s="3">
        <v>734</v>
      </c>
      <c r="F638" s="3">
        <v>0</v>
      </c>
      <c r="G638" s="3">
        <v>930.15200000000004</v>
      </c>
      <c r="H638" s="3" t="s">
        <v>945</v>
      </c>
      <c r="I638" s="3" t="s">
        <v>946</v>
      </c>
      <c r="J638" s="3" t="s">
        <v>16</v>
      </c>
      <c r="K638" s="3" t="s">
        <v>947</v>
      </c>
      <c r="L638" s="3" t="s">
        <v>948</v>
      </c>
    </row>
    <row r="639" spans="1:12" x14ac:dyDescent="0.3">
      <c r="A639" s="3" t="s">
        <v>13096</v>
      </c>
      <c r="B639" s="3" t="s">
        <v>25</v>
      </c>
      <c r="C639" s="3">
        <v>226397</v>
      </c>
      <c r="D639" s="3">
        <v>1</v>
      </c>
      <c r="E639" s="3">
        <v>48</v>
      </c>
      <c r="F639" s="4">
        <v>9.0520599999999999E-6</v>
      </c>
      <c r="G639" s="3">
        <v>46.704099999999997</v>
      </c>
      <c r="H639" s="3" t="s">
        <v>4900</v>
      </c>
      <c r="I639" s="3" t="s">
        <v>4901</v>
      </c>
      <c r="J639" s="3" t="s">
        <v>113</v>
      </c>
      <c r="K639" s="3" t="s">
        <v>16</v>
      </c>
      <c r="L639" s="3" t="s">
        <v>4902</v>
      </c>
    </row>
    <row r="640" spans="1:12" x14ac:dyDescent="0.3">
      <c r="A640" s="3" t="s">
        <v>13097</v>
      </c>
      <c r="B640" s="3" t="s">
        <v>13</v>
      </c>
      <c r="C640" s="3">
        <v>223642</v>
      </c>
      <c r="D640" s="3">
        <v>44</v>
      </c>
      <c r="E640" s="3">
        <v>376</v>
      </c>
      <c r="F640" s="4">
        <v>1.6242100000000001E-141</v>
      </c>
      <c r="G640" s="3">
        <v>405.53</v>
      </c>
      <c r="H640" s="3" t="s">
        <v>3768</v>
      </c>
      <c r="I640" s="3" t="s">
        <v>3769</v>
      </c>
      <c r="J640" s="3" t="s">
        <v>16</v>
      </c>
      <c r="K640" s="3" t="s">
        <v>3770</v>
      </c>
      <c r="L640" s="3" t="s">
        <v>3771</v>
      </c>
    </row>
    <row r="641" spans="1:12" x14ac:dyDescent="0.3">
      <c r="A641" s="3" t="s">
        <v>13098</v>
      </c>
      <c r="B641" s="3" t="s">
        <v>13</v>
      </c>
      <c r="C641" s="3">
        <v>223435</v>
      </c>
      <c r="D641" s="3">
        <v>3</v>
      </c>
      <c r="E641" s="3">
        <v>606</v>
      </c>
      <c r="F641" s="4">
        <v>3.06845E-144</v>
      </c>
      <c r="G641" s="3">
        <v>429.99299999999999</v>
      </c>
      <c r="H641" s="3" t="s">
        <v>3773</v>
      </c>
      <c r="I641" s="3" t="s">
        <v>3774</v>
      </c>
      <c r="J641" s="3" t="s">
        <v>16</v>
      </c>
      <c r="K641" s="3" t="s">
        <v>3775</v>
      </c>
      <c r="L641" s="3" t="s">
        <v>3776</v>
      </c>
    </row>
    <row r="642" spans="1:12" x14ac:dyDescent="0.3">
      <c r="A642" s="3" t="s">
        <v>13099</v>
      </c>
      <c r="B642" s="3" t="s">
        <v>13</v>
      </c>
      <c r="C642" s="3">
        <v>224183</v>
      </c>
      <c r="D642" s="3">
        <v>90</v>
      </c>
      <c r="E642" s="3">
        <v>460</v>
      </c>
      <c r="F642" s="4">
        <v>9.3818999999999997E-66</v>
      </c>
      <c r="G642" s="3">
        <v>220.57599999999999</v>
      </c>
      <c r="H642" s="3" t="s">
        <v>1381</v>
      </c>
      <c r="I642" s="3" t="s">
        <v>1382</v>
      </c>
      <c r="J642" s="3" t="s">
        <v>16</v>
      </c>
      <c r="K642" s="3" t="s">
        <v>1383</v>
      </c>
      <c r="L642" s="3" t="s">
        <v>1384</v>
      </c>
    </row>
    <row r="643" spans="1:12" x14ac:dyDescent="0.3">
      <c r="A643" s="3" t="s">
        <v>13099</v>
      </c>
      <c r="B643" s="3" t="s">
        <v>13</v>
      </c>
      <c r="C643" s="3">
        <v>225101</v>
      </c>
      <c r="D643" s="3">
        <v>474</v>
      </c>
      <c r="E643" s="3">
        <v>620</v>
      </c>
      <c r="F643" s="4">
        <v>1.0054900000000001E-58</v>
      </c>
      <c r="G643" s="3">
        <v>193.58199999999999</v>
      </c>
      <c r="H643" s="3" t="s">
        <v>1385</v>
      </c>
      <c r="I643" s="3" t="s">
        <v>1386</v>
      </c>
      <c r="J643" s="3" t="s">
        <v>16</v>
      </c>
      <c r="K643" s="3" t="s">
        <v>1387</v>
      </c>
      <c r="L643" s="3" t="s">
        <v>1388</v>
      </c>
    </row>
    <row r="644" spans="1:12" x14ac:dyDescent="0.3">
      <c r="A644" s="3" t="s">
        <v>13099</v>
      </c>
      <c r="B644" s="3" t="s">
        <v>13</v>
      </c>
      <c r="C644" s="3">
        <v>224184</v>
      </c>
      <c r="D644" s="3">
        <v>4</v>
      </c>
      <c r="E644" s="3">
        <v>86</v>
      </c>
      <c r="F644" s="4">
        <v>1.14075E-21</v>
      </c>
      <c r="G644" s="3">
        <v>89.276499999999999</v>
      </c>
      <c r="H644" s="3" t="s">
        <v>1389</v>
      </c>
      <c r="I644" s="3" t="s">
        <v>1390</v>
      </c>
      <c r="J644" s="3" t="s">
        <v>16</v>
      </c>
      <c r="K644" s="3" t="s">
        <v>1391</v>
      </c>
      <c r="L644" s="3" t="s">
        <v>1392</v>
      </c>
    </row>
    <row r="645" spans="1:12" x14ac:dyDescent="0.3">
      <c r="A645" s="3" t="s">
        <v>13100</v>
      </c>
      <c r="B645" s="3" t="s">
        <v>13</v>
      </c>
      <c r="C645" s="3">
        <v>226234</v>
      </c>
      <c r="D645" s="3">
        <v>1</v>
      </c>
      <c r="E645" s="3">
        <v>276</v>
      </c>
      <c r="F645" s="4">
        <v>1.0996199999999999E-47</v>
      </c>
      <c r="G645" s="3">
        <v>165.303</v>
      </c>
      <c r="H645" s="3" t="s">
        <v>8626</v>
      </c>
      <c r="I645" s="3" t="s">
        <v>8627</v>
      </c>
      <c r="J645" s="3" t="s">
        <v>99</v>
      </c>
      <c r="K645" s="3" t="s">
        <v>2957</v>
      </c>
      <c r="L645" s="3" t="s">
        <v>2959</v>
      </c>
    </row>
    <row r="646" spans="1:12" x14ac:dyDescent="0.3">
      <c r="A646" s="3" t="s">
        <v>13101</v>
      </c>
      <c r="B646" s="3" t="s">
        <v>25</v>
      </c>
      <c r="C646" s="3">
        <v>412454</v>
      </c>
      <c r="D646" s="3">
        <v>1</v>
      </c>
      <c r="E646" s="3">
        <v>445</v>
      </c>
      <c r="F646" s="4">
        <v>1.07082E-157</v>
      </c>
      <c r="G646" s="3">
        <v>454.13299999999998</v>
      </c>
      <c r="H646" s="3" t="s">
        <v>13102</v>
      </c>
      <c r="I646" s="3" t="s">
        <v>13103</v>
      </c>
      <c r="J646" s="3" t="s">
        <v>16</v>
      </c>
      <c r="K646" s="3" t="s">
        <v>16</v>
      </c>
      <c r="L646" s="3" t="s">
        <v>13104</v>
      </c>
    </row>
    <row r="647" spans="1:12" x14ac:dyDescent="0.3">
      <c r="A647" s="3" t="s">
        <v>13105</v>
      </c>
      <c r="B647" s="3" t="s">
        <v>13</v>
      </c>
      <c r="C647" s="3">
        <v>223697</v>
      </c>
      <c r="D647" s="3">
        <v>1</v>
      </c>
      <c r="E647" s="3">
        <v>456</v>
      </c>
      <c r="F647" s="4">
        <v>3.30132E-66</v>
      </c>
      <c r="G647" s="3">
        <v>217.72300000000001</v>
      </c>
      <c r="H647" s="3" t="s">
        <v>3385</v>
      </c>
      <c r="I647" s="3" t="s">
        <v>3386</v>
      </c>
      <c r="J647" s="3" t="s">
        <v>16</v>
      </c>
      <c r="K647" s="3" t="s">
        <v>626</v>
      </c>
      <c r="L647" s="3" t="s">
        <v>3387</v>
      </c>
    </row>
    <row r="648" spans="1:12" x14ac:dyDescent="0.3">
      <c r="A648" s="3" t="s">
        <v>13106</v>
      </c>
      <c r="B648" s="3" t="s">
        <v>13</v>
      </c>
      <c r="C648" s="3">
        <v>223399</v>
      </c>
      <c r="D648" s="3">
        <v>1</v>
      </c>
      <c r="E648" s="3">
        <v>587</v>
      </c>
      <c r="F648" s="3">
        <v>0</v>
      </c>
      <c r="G648" s="3">
        <v>746.029</v>
      </c>
      <c r="H648" s="3" t="s">
        <v>3389</v>
      </c>
      <c r="I648" s="3" t="s">
        <v>3390</v>
      </c>
      <c r="J648" s="3" t="s">
        <v>16</v>
      </c>
      <c r="K648" s="3" t="s">
        <v>3391</v>
      </c>
      <c r="L648" s="3" t="s">
        <v>3392</v>
      </c>
    </row>
    <row r="649" spans="1:12" x14ac:dyDescent="0.3">
      <c r="A649" s="3" t="s">
        <v>13107</v>
      </c>
      <c r="B649" s="3" t="s">
        <v>13</v>
      </c>
      <c r="C649" s="3">
        <v>223613</v>
      </c>
      <c r="D649" s="3">
        <v>1</v>
      </c>
      <c r="E649" s="3">
        <v>409</v>
      </c>
      <c r="F649" s="4">
        <v>1.2522E-129</v>
      </c>
      <c r="G649" s="3">
        <v>383.96199999999999</v>
      </c>
      <c r="H649" s="3" t="s">
        <v>1042</v>
      </c>
      <c r="I649" s="3" t="s">
        <v>1043</v>
      </c>
      <c r="J649" s="3" t="s">
        <v>113</v>
      </c>
      <c r="K649" s="3" t="s">
        <v>1044</v>
      </c>
      <c r="L649" s="3" t="s">
        <v>1045</v>
      </c>
    </row>
    <row r="650" spans="1:12" x14ac:dyDescent="0.3">
      <c r="A650" s="3" t="s">
        <v>13108</v>
      </c>
      <c r="B650" s="3" t="s">
        <v>13</v>
      </c>
      <c r="C650" s="3">
        <v>223237</v>
      </c>
      <c r="D650" s="3">
        <v>1</v>
      </c>
      <c r="E650" s="3">
        <v>249</v>
      </c>
      <c r="F650" s="4">
        <v>3.33392E-89</v>
      </c>
      <c r="G650" s="3">
        <v>264.851</v>
      </c>
      <c r="H650" s="3" t="s">
        <v>2174</v>
      </c>
      <c r="I650" s="3" t="s">
        <v>2175</v>
      </c>
      <c r="J650" s="3" t="s">
        <v>16</v>
      </c>
      <c r="K650" s="3" t="s">
        <v>825</v>
      </c>
      <c r="L650" s="3" t="s">
        <v>2176</v>
      </c>
    </row>
    <row r="651" spans="1:12" x14ac:dyDescent="0.3">
      <c r="A651" s="3" t="s">
        <v>13109</v>
      </c>
      <c r="B651" s="3" t="s">
        <v>13</v>
      </c>
      <c r="C651" s="3">
        <v>223211</v>
      </c>
      <c r="D651" s="3">
        <v>4</v>
      </c>
      <c r="E651" s="3">
        <v>393</v>
      </c>
      <c r="F651" s="3">
        <v>0</v>
      </c>
      <c r="G651" s="3">
        <v>732.851</v>
      </c>
      <c r="H651" s="3" t="s">
        <v>2169</v>
      </c>
      <c r="I651" s="3" t="s">
        <v>2170</v>
      </c>
      <c r="J651" s="3" t="s">
        <v>16</v>
      </c>
      <c r="K651" s="3" t="s">
        <v>2171</v>
      </c>
      <c r="L651" s="3" t="s">
        <v>2172</v>
      </c>
    </row>
    <row r="652" spans="1:12" x14ac:dyDescent="0.3">
      <c r="A652" s="3" t="s">
        <v>13110</v>
      </c>
      <c r="B652" s="3" t="s">
        <v>13</v>
      </c>
      <c r="C652" s="3">
        <v>223213</v>
      </c>
      <c r="D652" s="3">
        <v>2</v>
      </c>
      <c r="E652" s="3">
        <v>188</v>
      </c>
      <c r="F652" s="4">
        <v>3.1944500000000001E-65</v>
      </c>
      <c r="G652" s="3">
        <v>199.40700000000001</v>
      </c>
      <c r="H652" s="3" t="s">
        <v>2165</v>
      </c>
      <c r="I652" s="3" t="s">
        <v>2166</v>
      </c>
      <c r="J652" s="3" t="s">
        <v>16</v>
      </c>
      <c r="K652" s="3" t="s">
        <v>825</v>
      </c>
      <c r="L652" s="3" t="s">
        <v>2167</v>
      </c>
    </row>
    <row r="653" spans="1:12" x14ac:dyDescent="0.3">
      <c r="A653" s="3" t="s">
        <v>13111</v>
      </c>
      <c r="B653" s="3" t="s">
        <v>13</v>
      </c>
      <c r="C653" s="3">
        <v>223212</v>
      </c>
      <c r="D653" s="3">
        <v>5</v>
      </c>
      <c r="E653" s="3">
        <v>249</v>
      </c>
      <c r="F653" s="4">
        <v>2.0222800000000001E-97</v>
      </c>
      <c r="G653" s="3">
        <v>285.255</v>
      </c>
      <c r="H653" s="3" t="s">
        <v>2161</v>
      </c>
      <c r="I653" s="3" t="s">
        <v>2162</v>
      </c>
      <c r="J653" s="3" t="s">
        <v>16</v>
      </c>
      <c r="K653" s="3" t="s">
        <v>825</v>
      </c>
      <c r="L653" s="3" t="s">
        <v>2163</v>
      </c>
    </row>
    <row r="654" spans="1:12" x14ac:dyDescent="0.3">
      <c r="A654" s="3" t="s">
        <v>13112</v>
      </c>
      <c r="B654" s="3" t="s">
        <v>25</v>
      </c>
      <c r="C654" s="3">
        <v>412523</v>
      </c>
      <c r="D654" s="3">
        <v>1</v>
      </c>
      <c r="E654" s="3">
        <v>91</v>
      </c>
      <c r="F654" s="4">
        <v>2.1358899999999999E-11</v>
      </c>
      <c r="G654" s="3">
        <v>55.040399999999998</v>
      </c>
      <c r="H654" s="3" t="s">
        <v>1196</v>
      </c>
      <c r="I654" s="3" t="s">
        <v>6019</v>
      </c>
      <c r="J654" s="3" t="s">
        <v>16</v>
      </c>
      <c r="K654" s="3" t="s">
        <v>16</v>
      </c>
      <c r="L654" s="3" t="s">
        <v>6020</v>
      </c>
    </row>
    <row r="655" spans="1:12" x14ac:dyDescent="0.3">
      <c r="A655" s="3" t="s">
        <v>13113</v>
      </c>
      <c r="B655" s="3" t="s">
        <v>13</v>
      </c>
      <c r="C655" s="3">
        <v>223621</v>
      </c>
      <c r="D655" s="3">
        <v>1</v>
      </c>
      <c r="E655" s="3">
        <v>334</v>
      </c>
      <c r="F655" s="4">
        <v>2.4568000000000001E-142</v>
      </c>
      <c r="G655" s="3">
        <v>405.42700000000002</v>
      </c>
      <c r="H655" s="3" t="s">
        <v>2136</v>
      </c>
      <c r="I655" s="3" t="s">
        <v>2137</v>
      </c>
      <c r="J655" s="3" t="s">
        <v>16</v>
      </c>
      <c r="K655" s="3" t="s">
        <v>2138</v>
      </c>
      <c r="L655" s="3" t="s">
        <v>2139</v>
      </c>
    </row>
    <row r="656" spans="1:12" x14ac:dyDescent="0.3">
      <c r="A656" s="3" t="s">
        <v>13114</v>
      </c>
      <c r="B656" s="3" t="s">
        <v>13</v>
      </c>
      <c r="C656" s="3">
        <v>223586</v>
      </c>
      <c r="D656" s="3">
        <v>7</v>
      </c>
      <c r="E656" s="3">
        <v>151</v>
      </c>
      <c r="F656" s="4">
        <v>1.3456700000000001E-72</v>
      </c>
      <c r="G656" s="3">
        <v>215.494</v>
      </c>
      <c r="H656" s="3" t="s">
        <v>2155</v>
      </c>
      <c r="I656" s="3" t="s">
        <v>2156</v>
      </c>
      <c r="J656" s="3" t="s">
        <v>99</v>
      </c>
      <c r="K656" s="3" t="s">
        <v>2157</v>
      </c>
      <c r="L656" s="3" t="s">
        <v>2158</v>
      </c>
    </row>
    <row r="657" spans="1:12" x14ac:dyDescent="0.3">
      <c r="A657" s="3" t="s">
        <v>13115</v>
      </c>
      <c r="B657" s="3" t="s">
        <v>13</v>
      </c>
      <c r="C657" s="3">
        <v>223225</v>
      </c>
      <c r="D657" s="3">
        <v>2</v>
      </c>
      <c r="E657" s="3">
        <v>452</v>
      </c>
      <c r="F657" s="3">
        <v>0</v>
      </c>
      <c r="G657" s="3">
        <v>551.17600000000004</v>
      </c>
      <c r="H657" s="3" t="s">
        <v>2150</v>
      </c>
      <c r="I657" s="3" t="s">
        <v>2151</v>
      </c>
      <c r="J657" s="3" t="s">
        <v>16</v>
      </c>
      <c r="K657" s="3" t="s">
        <v>2152</v>
      </c>
      <c r="L657" s="3" t="s">
        <v>2153</v>
      </c>
    </row>
    <row r="658" spans="1:12" x14ac:dyDescent="0.3">
      <c r="A658" s="3" t="s">
        <v>13116</v>
      </c>
      <c r="B658" s="3" t="s">
        <v>13</v>
      </c>
      <c r="C658" s="3">
        <v>224059</v>
      </c>
      <c r="D658" s="3">
        <v>1</v>
      </c>
      <c r="E658" s="3">
        <v>201</v>
      </c>
      <c r="F658" s="4">
        <v>8.14228E-77</v>
      </c>
      <c r="G658" s="3">
        <v>229.703</v>
      </c>
      <c r="H658" s="3" t="s">
        <v>782</v>
      </c>
      <c r="I658" s="3" t="s">
        <v>783</v>
      </c>
      <c r="J658" s="3" t="s">
        <v>16</v>
      </c>
      <c r="K658" s="3" t="s">
        <v>369</v>
      </c>
      <c r="L658" s="3" t="s">
        <v>784</v>
      </c>
    </row>
    <row r="659" spans="1:12" x14ac:dyDescent="0.3">
      <c r="A659" s="3" t="s">
        <v>13117</v>
      </c>
      <c r="B659" s="3" t="s">
        <v>25</v>
      </c>
      <c r="C659" s="3">
        <v>355590</v>
      </c>
      <c r="D659" s="3">
        <v>8</v>
      </c>
      <c r="E659" s="3">
        <v>592</v>
      </c>
      <c r="F659" s="3">
        <v>1.1033900000000001E-3</v>
      </c>
      <c r="G659" s="3">
        <v>41.995399999999997</v>
      </c>
      <c r="H659" s="3" t="s">
        <v>12337</v>
      </c>
      <c r="I659" s="3" t="s">
        <v>13118</v>
      </c>
      <c r="J659" s="3" t="s">
        <v>16</v>
      </c>
      <c r="K659" s="3" t="s">
        <v>16</v>
      </c>
      <c r="L659" s="3" t="s">
        <v>962</v>
      </c>
    </row>
    <row r="660" spans="1:12" x14ac:dyDescent="0.3">
      <c r="A660" s="3" t="s">
        <v>13119</v>
      </c>
      <c r="B660" s="3" t="s">
        <v>13</v>
      </c>
      <c r="C660" s="3">
        <v>223447</v>
      </c>
      <c r="D660" s="3">
        <v>1</v>
      </c>
      <c r="E660" s="3">
        <v>650</v>
      </c>
      <c r="F660" s="3">
        <v>0</v>
      </c>
      <c r="G660" s="3">
        <v>696.34699999999998</v>
      </c>
      <c r="H660" s="3" t="s">
        <v>1490</v>
      </c>
      <c r="I660" s="3" t="s">
        <v>1491</v>
      </c>
      <c r="J660" s="3" t="s">
        <v>16</v>
      </c>
      <c r="K660" s="3" t="s">
        <v>1492</v>
      </c>
      <c r="L660" s="3" t="s">
        <v>1493</v>
      </c>
    </row>
    <row r="661" spans="1:12" x14ac:dyDescent="0.3">
      <c r="A661" s="3" t="s">
        <v>13120</v>
      </c>
      <c r="B661" s="3" t="s">
        <v>13</v>
      </c>
      <c r="C661" s="3">
        <v>224830</v>
      </c>
      <c r="D661" s="3">
        <v>82</v>
      </c>
      <c r="E661" s="3">
        <v>162</v>
      </c>
      <c r="F661" s="4">
        <v>1.6294299999999999E-19</v>
      </c>
      <c r="G661" s="3">
        <v>77.234700000000004</v>
      </c>
      <c r="H661" s="3" t="s">
        <v>1485</v>
      </c>
      <c r="I661" s="3" t="s">
        <v>1486</v>
      </c>
      <c r="J661" s="3" t="s">
        <v>16</v>
      </c>
      <c r="K661" s="3" t="s">
        <v>1487</v>
      </c>
      <c r="L661" s="3" t="s">
        <v>1488</v>
      </c>
    </row>
    <row r="662" spans="1:12" x14ac:dyDescent="0.3">
      <c r="A662" s="3" t="s">
        <v>13121</v>
      </c>
      <c r="B662" s="3" t="s">
        <v>13</v>
      </c>
      <c r="C662" s="3">
        <v>223369</v>
      </c>
      <c r="D662" s="3">
        <v>1</v>
      </c>
      <c r="E662" s="3">
        <v>100</v>
      </c>
      <c r="F662" s="4">
        <v>2.1847900000000001E-52</v>
      </c>
      <c r="G662" s="3">
        <v>160.47200000000001</v>
      </c>
      <c r="H662" s="3" t="s">
        <v>3267</v>
      </c>
      <c r="I662" s="3" t="s">
        <v>3268</v>
      </c>
      <c r="J662" s="3" t="s">
        <v>16</v>
      </c>
      <c r="K662" s="3" t="s">
        <v>3269</v>
      </c>
      <c r="L662" s="3" t="s">
        <v>3270</v>
      </c>
    </row>
    <row r="663" spans="1:12" x14ac:dyDescent="0.3">
      <c r="A663" s="3" t="s">
        <v>13122</v>
      </c>
      <c r="B663" s="3" t="s">
        <v>13</v>
      </c>
      <c r="C663" s="3">
        <v>223368</v>
      </c>
      <c r="D663" s="3">
        <v>1</v>
      </c>
      <c r="E663" s="3">
        <v>62</v>
      </c>
      <c r="F663" s="4">
        <v>3.9153599999999998E-15</v>
      </c>
      <c r="G663" s="3">
        <v>62.251100000000001</v>
      </c>
      <c r="H663" s="3" t="s">
        <v>3272</v>
      </c>
      <c r="I663" s="3" t="s">
        <v>3273</v>
      </c>
      <c r="J663" s="3" t="s">
        <v>16</v>
      </c>
      <c r="K663" s="3" t="s">
        <v>3274</v>
      </c>
      <c r="L663" s="3" t="s">
        <v>3275</v>
      </c>
    </row>
    <row r="664" spans="1:12" x14ac:dyDescent="0.3">
      <c r="A664" s="3" t="s">
        <v>13123</v>
      </c>
      <c r="B664" s="3" t="s">
        <v>13</v>
      </c>
      <c r="C664" s="3">
        <v>223367</v>
      </c>
      <c r="D664" s="3">
        <v>1</v>
      </c>
      <c r="E664" s="3">
        <v>165</v>
      </c>
      <c r="F664" s="4">
        <v>1.8980599999999999E-76</v>
      </c>
      <c r="G664" s="3">
        <v>225.56899999999999</v>
      </c>
      <c r="H664" s="3" t="s">
        <v>3277</v>
      </c>
      <c r="I664" s="3" t="s">
        <v>3278</v>
      </c>
      <c r="J664" s="3" t="s">
        <v>16</v>
      </c>
      <c r="K664" s="3" t="s">
        <v>3279</v>
      </c>
      <c r="L664" s="3" t="s">
        <v>3280</v>
      </c>
    </row>
    <row r="665" spans="1:12" x14ac:dyDescent="0.3">
      <c r="A665" s="3" t="s">
        <v>13124</v>
      </c>
      <c r="B665" s="3" t="s">
        <v>25</v>
      </c>
      <c r="C665" s="3">
        <v>412556</v>
      </c>
      <c r="D665" s="3">
        <v>1</v>
      </c>
      <c r="E665" s="3">
        <v>126</v>
      </c>
      <c r="F665" s="4">
        <v>2.0774599999999999E-11</v>
      </c>
      <c r="G665" s="3">
        <v>57.007199999999997</v>
      </c>
      <c r="H665" s="3" t="s">
        <v>4156</v>
      </c>
      <c r="I665" s="3" t="s">
        <v>4157</v>
      </c>
      <c r="J665" s="3" t="s">
        <v>16</v>
      </c>
      <c r="K665" s="3" t="s">
        <v>16</v>
      </c>
      <c r="L665" s="3" t="s">
        <v>4158</v>
      </c>
    </row>
    <row r="666" spans="1:12" x14ac:dyDescent="0.3">
      <c r="A666" s="3" t="s">
        <v>13125</v>
      </c>
      <c r="B666" s="3" t="s">
        <v>13</v>
      </c>
      <c r="C666" s="3">
        <v>223340</v>
      </c>
      <c r="D666" s="3">
        <v>3</v>
      </c>
      <c r="E666" s="3">
        <v>167</v>
      </c>
      <c r="F666" s="4">
        <v>5.9527000000000004E-29</v>
      </c>
      <c r="G666" s="3">
        <v>104.715</v>
      </c>
      <c r="H666" s="3" t="s">
        <v>3293</v>
      </c>
      <c r="I666" s="3" t="s">
        <v>3294</v>
      </c>
      <c r="J666" s="3" t="s">
        <v>16</v>
      </c>
      <c r="K666" s="3" t="s">
        <v>3295</v>
      </c>
      <c r="L666" s="3" t="s">
        <v>3296</v>
      </c>
    </row>
    <row r="667" spans="1:12" x14ac:dyDescent="0.3">
      <c r="A667" s="3" t="s">
        <v>13126</v>
      </c>
      <c r="B667" s="3" t="s">
        <v>13</v>
      </c>
      <c r="C667" s="3">
        <v>223701</v>
      </c>
      <c r="D667" s="3">
        <v>16</v>
      </c>
      <c r="E667" s="3">
        <v>329</v>
      </c>
      <c r="F667" s="4">
        <v>4.7640100000000001E-33</v>
      </c>
      <c r="G667" s="3">
        <v>125.44199999999999</v>
      </c>
      <c r="H667" s="3" t="s">
        <v>3462</v>
      </c>
      <c r="I667" s="3" t="s">
        <v>3463</v>
      </c>
      <c r="J667" s="3" t="s">
        <v>16</v>
      </c>
      <c r="K667" s="3" t="s">
        <v>3464</v>
      </c>
      <c r="L667" s="3" t="s">
        <v>3465</v>
      </c>
    </row>
    <row r="668" spans="1:12" x14ac:dyDescent="0.3">
      <c r="A668" s="3" t="s">
        <v>13127</v>
      </c>
      <c r="B668" s="3" t="s">
        <v>13</v>
      </c>
      <c r="C668" s="3">
        <v>223522</v>
      </c>
      <c r="D668" s="3">
        <v>4</v>
      </c>
      <c r="E668" s="3">
        <v>623</v>
      </c>
      <c r="F668" s="3">
        <v>0</v>
      </c>
      <c r="G668" s="3">
        <v>1083.73</v>
      </c>
      <c r="H668" s="3" t="s">
        <v>755</v>
      </c>
      <c r="I668" s="3" t="s">
        <v>756</v>
      </c>
      <c r="J668" s="3" t="s">
        <v>16</v>
      </c>
      <c r="K668" s="3" t="s">
        <v>757</v>
      </c>
      <c r="L668" s="3" t="s">
        <v>758</v>
      </c>
    </row>
    <row r="669" spans="1:12" x14ac:dyDescent="0.3">
      <c r="A669" s="3" t="s">
        <v>13128</v>
      </c>
      <c r="B669" s="3" t="s">
        <v>25</v>
      </c>
      <c r="C669" s="3">
        <v>227144</v>
      </c>
      <c r="D669" s="3">
        <v>1</v>
      </c>
      <c r="E669" s="3">
        <v>163</v>
      </c>
      <c r="F669" s="4">
        <v>5.6155000000000002E-30</v>
      </c>
      <c r="G669" s="3">
        <v>106.78700000000001</v>
      </c>
      <c r="H669" s="3" t="s">
        <v>13129</v>
      </c>
      <c r="I669" s="3" t="s">
        <v>13130</v>
      </c>
      <c r="J669" s="3" t="s">
        <v>16</v>
      </c>
      <c r="K669" s="3" t="s">
        <v>16</v>
      </c>
      <c r="L669" s="3" t="s">
        <v>13131</v>
      </c>
    </row>
    <row r="670" spans="1:12" x14ac:dyDescent="0.3">
      <c r="A670" s="3" t="s">
        <v>13132</v>
      </c>
      <c r="B670" s="3" t="s">
        <v>13</v>
      </c>
      <c r="C670" s="3">
        <v>223558</v>
      </c>
      <c r="D670" s="3">
        <v>19</v>
      </c>
      <c r="E670" s="3">
        <v>379</v>
      </c>
      <c r="F670" s="3">
        <v>0</v>
      </c>
      <c r="G670" s="3">
        <v>556.08399999999995</v>
      </c>
      <c r="H670" s="3" t="s">
        <v>750</v>
      </c>
      <c r="I670" s="3" t="s">
        <v>751</v>
      </c>
      <c r="J670" s="3" t="s">
        <v>16</v>
      </c>
      <c r="K670" s="3" t="s">
        <v>752</v>
      </c>
      <c r="L670" s="3" t="s">
        <v>753</v>
      </c>
    </row>
    <row r="671" spans="1:12" x14ac:dyDescent="0.3">
      <c r="A671" s="3" t="s">
        <v>13133</v>
      </c>
      <c r="B671" s="3" t="s">
        <v>13</v>
      </c>
      <c r="C671" s="3">
        <v>223132</v>
      </c>
      <c r="D671" s="3">
        <v>1</v>
      </c>
      <c r="E671" s="3">
        <v>152</v>
      </c>
      <c r="F671" s="4">
        <v>2.50802E-79</v>
      </c>
      <c r="G671" s="3">
        <v>231.339</v>
      </c>
      <c r="H671" s="3" t="s">
        <v>11003</v>
      </c>
      <c r="I671" s="3" t="s">
        <v>11004</v>
      </c>
      <c r="J671" s="3" t="s">
        <v>16</v>
      </c>
      <c r="K671" s="3" t="s">
        <v>11005</v>
      </c>
      <c r="L671" s="3" t="s">
        <v>11006</v>
      </c>
    </row>
    <row r="672" spans="1:12" x14ac:dyDescent="0.3">
      <c r="A672" s="3" t="s">
        <v>13134</v>
      </c>
      <c r="B672" s="3" t="s">
        <v>13</v>
      </c>
      <c r="C672" s="3">
        <v>223186</v>
      </c>
      <c r="D672" s="3">
        <v>2</v>
      </c>
      <c r="E672" s="3">
        <v>192</v>
      </c>
      <c r="F672" s="4">
        <v>1.5451500000000002E-104</v>
      </c>
      <c r="G672" s="3">
        <v>306.80399999999997</v>
      </c>
      <c r="H672" s="3" t="s">
        <v>10994</v>
      </c>
      <c r="I672" s="3" t="s">
        <v>10995</v>
      </c>
      <c r="J672" s="3" t="s">
        <v>16</v>
      </c>
      <c r="K672" s="3" t="s">
        <v>10996</v>
      </c>
      <c r="L672" s="3" t="s">
        <v>10997</v>
      </c>
    </row>
    <row r="673" spans="1:12" x14ac:dyDescent="0.3">
      <c r="A673" s="3" t="s">
        <v>13134</v>
      </c>
      <c r="B673" s="3" t="s">
        <v>13</v>
      </c>
      <c r="C673" s="3">
        <v>223878</v>
      </c>
      <c r="D673" s="3">
        <v>194</v>
      </c>
      <c r="E673" s="3">
        <v>387</v>
      </c>
      <c r="F673" s="4">
        <v>3.5669100000000002E-95</v>
      </c>
      <c r="G673" s="3">
        <v>282.31099999999998</v>
      </c>
      <c r="H673" s="3" t="s">
        <v>10998</v>
      </c>
      <c r="I673" s="3" t="s">
        <v>10999</v>
      </c>
      <c r="J673" s="3" t="s">
        <v>16</v>
      </c>
      <c r="K673" s="3" t="s">
        <v>11000</v>
      </c>
      <c r="L673" s="3" t="s">
        <v>11001</v>
      </c>
    </row>
    <row r="674" spans="1:12" x14ac:dyDescent="0.3">
      <c r="A674" s="3" t="s">
        <v>13135</v>
      </c>
      <c r="B674" s="3" t="s">
        <v>13</v>
      </c>
      <c r="C674" s="3">
        <v>223384</v>
      </c>
      <c r="D674" s="3">
        <v>1</v>
      </c>
      <c r="E674" s="3">
        <v>162</v>
      </c>
      <c r="F674" s="4">
        <v>3.1047600000000001E-82</v>
      </c>
      <c r="G674" s="3">
        <v>241.352</v>
      </c>
      <c r="H674" s="3" t="s">
        <v>10989</v>
      </c>
      <c r="I674" s="3" t="s">
        <v>10990</v>
      </c>
      <c r="J674" s="3" t="s">
        <v>16</v>
      </c>
      <c r="K674" s="3" t="s">
        <v>10991</v>
      </c>
      <c r="L674" s="3" t="s">
        <v>10992</v>
      </c>
    </row>
    <row r="675" spans="1:12" x14ac:dyDescent="0.3">
      <c r="A675" s="3" t="s">
        <v>13136</v>
      </c>
      <c r="B675" s="3" t="s">
        <v>13</v>
      </c>
      <c r="C675" s="3">
        <v>224896</v>
      </c>
      <c r="D675" s="3">
        <v>158</v>
      </c>
      <c r="E675" s="3">
        <v>371</v>
      </c>
      <c r="F675" s="4">
        <v>6.3618200000000003E-74</v>
      </c>
      <c r="G675" s="3">
        <v>228.73500000000001</v>
      </c>
      <c r="H675" s="3" t="s">
        <v>10982</v>
      </c>
      <c r="I675" s="3" t="s">
        <v>10983</v>
      </c>
      <c r="J675" s="3" t="s">
        <v>16</v>
      </c>
      <c r="K675" s="3" t="s">
        <v>3295</v>
      </c>
      <c r="L675" s="3" t="s">
        <v>10984</v>
      </c>
    </row>
    <row r="676" spans="1:12" x14ac:dyDescent="0.3">
      <c r="A676" s="3" t="s">
        <v>13136</v>
      </c>
      <c r="B676" s="3" t="s">
        <v>13</v>
      </c>
      <c r="C676" s="3">
        <v>223195</v>
      </c>
      <c r="D676" s="3">
        <v>15</v>
      </c>
      <c r="E676" s="3">
        <v>154</v>
      </c>
      <c r="F676" s="4">
        <v>1.2889400000000001E-67</v>
      </c>
      <c r="G676" s="3">
        <v>210.18700000000001</v>
      </c>
      <c r="H676" s="3" t="s">
        <v>10985</v>
      </c>
      <c r="I676" s="3" t="s">
        <v>10986</v>
      </c>
      <c r="J676" s="3" t="s">
        <v>16</v>
      </c>
      <c r="K676" s="3" t="s">
        <v>1011</v>
      </c>
      <c r="L676" s="3" t="s">
        <v>10987</v>
      </c>
    </row>
    <row r="677" spans="1:12" x14ac:dyDescent="0.3">
      <c r="A677" s="3" t="s">
        <v>13137</v>
      </c>
      <c r="B677" s="3" t="s">
        <v>13</v>
      </c>
      <c r="C677" s="3">
        <v>223417</v>
      </c>
      <c r="D677" s="3">
        <v>87</v>
      </c>
      <c r="E677" s="3">
        <v>311</v>
      </c>
      <c r="F677" s="4">
        <v>3.3990999999999999E-46</v>
      </c>
      <c r="G677" s="3">
        <v>155.934</v>
      </c>
      <c r="H677" s="3" t="s">
        <v>2464</v>
      </c>
      <c r="I677" s="3" t="s">
        <v>2465</v>
      </c>
      <c r="J677" s="3" t="s">
        <v>16</v>
      </c>
      <c r="K677" s="3" t="s">
        <v>2466</v>
      </c>
      <c r="L677" s="3" t="s">
        <v>2467</v>
      </c>
    </row>
    <row r="678" spans="1:12" x14ac:dyDescent="0.3">
      <c r="A678" s="3" t="s">
        <v>13137</v>
      </c>
      <c r="B678" s="3" t="s">
        <v>25</v>
      </c>
      <c r="C678" s="3">
        <v>419669</v>
      </c>
      <c r="D678" s="3">
        <v>3</v>
      </c>
      <c r="E678" s="3">
        <v>76</v>
      </c>
      <c r="F678" s="4">
        <v>1.92731E-13</v>
      </c>
      <c r="G678" s="3">
        <v>64.650999999999996</v>
      </c>
      <c r="H678" s="3" t="s">
        <v>193</v>
      </c>
      <c r="I678" s="3" t="s">
        <v>5948</v>
      </c>
      <c r="J678" s="3" t="s">
        <v>16</v>
      </c>
      <c r="K678" s="3" t="s">
        <v>16</v>
      </c>
      <c r="L678" s="3" t="s">
        <v>5949</v>
      </c>
    </row>
    <row r="679" spans="1:12" x14ac:dyDescent="0.3">
      <c r="A679" s="3" t="s">
        <v>13138</v>
      </c>
      <c r="B679" s="3" t="s">
        <v>13</v>
      </c>
      <c r="C679" s="3">
        <v>223620</v>
      </c>
      <c r="D679" s="3">
        <v>1</v>
      </c>
      <c r="E679" s="3">
        <v>213</v>
      </c>
      <c r="F679" s="4">
        <v>1.93754E-47</v>
      </c>
      <c r="G679" s="3">
        <v>155.304</v>
      </c>
      <c r="H679" s="3" t="s">
        <v>746</v>
      </c>
      <c r="I679" s="3" t="s">
        <v>747</v>
      </c>
      <c r="J679" s="3" t="s">
        <v>16</v>
      </c>
      <c r="K679" s="3" t="s">
        <v>236</v>
      </c>
      <c r="L679" s="3" t="s">
        <v>748</v>
      </c>
    </row>
    <row r="680" spans="1:12" x14ac:dyDescent="0.3">
      <c r="A680" s="3" t="s">
        <v>13139</v>
      </c>
      <c r="B680" s="3" t="s">
        <v>13</v>
      </c>
      <c r="C680" s="3">
        <v>224674</v>
      </c>
      <c r="D680" s="3">
        <v>1</v>
      </c>
      <c r="E680" s="3">
        <v>211</v>
      </c>
      <c r="F680" s="4">
        <v>1.1371200000000001E-75</v>
      </c>
      <c r="G680" s="3">
        <v>228.64500000000001</v>
      </c>
      <c r="H680" s="3" t="s">
        <v>740</v>
      </c>
      <c r="I680" s="3" t="s">
        <v>741</v>
      </c>
      <c r="J680" s="3" t="s">
        <v>16</v>
      </c>
      <c r="K680" s="3" t="s">
        <v>742</v>
      </c>
      <c r="L680" s="3" t="s">
        <v>743</v>
      </c>
    </row>
    <row r="681" spans="1:12" x14ac:dyDescent="0.3">
      <c r="A681" s="3" t="s">
        <v>13140</v>
      </c>
      <c r="B681" s="3" t="s">
        <v>13</v>
      </c>
      <c r="C681" s="3">
        <v>224674</v>
      </c>
      <c r="D681" s="3">
        <v>1</v>
      </c>
      <c r="E681" s="3">
        <v>277</v>
      </c>
      <c r="F681" s="4">
        <v>1.5151000000000001E-90</v>
      </c>
      <c r="G681" s="3">
        <v>269.47699999999998</v>
      </c>
      <c r="H681" s="3" t="s">
        <v>740</v>
      </c>
      <c r="I681" s="3" t="s">
        <v>741</v>
      </c>
      <c r="J681" s="3" t="s">
        <v>16</v>
      </c>
      <c r="K681" s="3" t="s">
        <v>742</v>
      </c>
      <c r="L681" s="3" t="s">
        <v>743</v>
      </c>
    </row>
    <row r="682" spans="1:12" x14ac:dyDescent="0.3">
      <c r="A682" s="3" t="s">
        <v>13141</v>
      </c>
      <c r="B682" s="3" t="s">
        <v>13</v>
      </c>
      <c r="C682" s="3">
        <v>223432</v>
      </c>
      <c r="D682" s="3">
        <v>1</v>
      </c>
      <c r="E682" s="3">
        <v>139</v>
      </c>
      <c r="F682" s="4">
        <v>1.8348000000000001E-43</v>
      </c>
      <c r="G682" s="3">
        <v>139.32599999999999</v>
      </c>
      <c r="H682" s="3" t="s">
        <v>1860</v>
      </c>
      <c r="I682" s="3" t="s">
        <v>1861</v>
      </c>
      <c r="J682" s="3" t="s">
        <v>16</v>
      </c>
      <c r="K682" s="3" t="s">
        <v>1862</v>
      </c>
      <c r="L682" s="3" t="s">
        <v>1863</v>
      </c>
    </row>
    <row r="683" spans="1:12" x14ac:dyDescent="0.3">
      <c r="A683" s="3" t="s">
        <v>13142</v>
      </c>
      <c r="B683" s="3" t="s">
        <v>13</v>
      </c>
      <c r="C683" s="3">
        <v>223133</v>
      </c>
      <c r="D683" s="3">
        <v>1</v>
      </c>
      <c r="E683" s="3">
        <v>469</v>
      </c>
      <c r="F683" s="3">
        <v>0</v>
      </c>
      <c r="G683" s="3">
        <v>925.09400000000005</v>
      </c>
      <c r="H683" s="3" t="s">
        <v>1856</v>
      </c>
      <c r="I683" s="3" t="s">
        <v>1857</v>
      </c>
      <c r="J683" s="3" t="s">
        <v>16</v>
      </c>
      <c r="K683" s="3" t="s">
        <v>369</v>
      </c>
      <c r="L683" s="3" t="s">
        <v>1858</v>
      </c>
    </row>
    <row r="684" spans="1:12" x14ac:dyDescent="0.3">
      <c r="A684" s="3" t="s">
        <v>13143</v>
      </c>
      <c r="B684" s="3" t="s">
        <v>13</v>
      </c>
      <c r="C684" s="3">
        <v>223302</v>
      </c>
      <c r="D684" s="3">
        <v>7</v>
      </c>
      <c r="E684" s="3">
        <v>290</v>
      </c>
      <c r="F684" s="4">
        <v>3.6861000000000001E-116</v>
      </c>
      <c r="G684" s="3">
        <v>335.34399999999999</v>
      </c>
      <c r="H684" s="3" t="s">
        <v>1851</v>
      </c>
      <c r="I684" s="3" t="s">
        <v>1852</v>
      </c>
      <c r="J684" s="3" t="s">
        <v>16</v>
      </c>
      <c r="K684" s="3" t="s">
        <v>1853</v>
      </c>
      <c r="L684" s="3" t="s">
        <v>1854</v>
      </c>
    </row>
    <row r="685" spans="1:12" x14ac:dyDescent="0.3">
      <c r="A685" s="3" t="s">
        <v>13144</v>
      </c>
      <c r="B685" s="3" t="s">
        <v>13</v>
      </c>
      <c r="C685" s="3">
        <v>223134</v>
      </c>
      <c r="D685" s="3">
        <v>1</v>
      </c>
      <c r="E685" s="3">
        <v>500</v>
      </c>
      <c r="F685" s="3">
        <v>0</v>
      </c>
      <c r="G685" s="3">
        <v>921.21600000000001</v>
      </c>
      <c r="H685" s="3" t="s">
        <v>1847</v>
      </c>
      <c r="I685" s="3" t="s">
        <v>1848</v>
      </c>
      <c r="J685" s="3" t="s">
        <v>16</v>
      </c>
      <c r="K685" s="3" t="s">
        <v>369</v>
      </c>
      <c r="L685" s="3" t="s">
        <v>1849</v>
      </c>
    </row>
    <row r="686" spans="1:12" x14ac:dyDescent="0.3">
      <c r="A686" s="3" t="s">
        <v>13145</v>
      </c>
      <c r="B686" s="3" t="s">
        <v>13</v>
      </c>
      <c r="C686" s="3">
        <v>223784</v>
      </c>
      <c r="D686" s="3">
        <v>1</v>
      </c>
      <c r="E686" s="3">
        <v>175</v>
      </c>
      <c r="F686" s="4">
        <v>1.6488999999999999E-39</v>
      </c>
      <c r="G686" s="3">
        <v>131.97900000000001</v>
      </c>
      <c r="H686" s="3" t="s">
        <v>1842</v>
      </c>
      <c r="I686" s="3" t="s">
        <v>1843</v>
      </c>
      <c r="J686" s="3" t="s">
        <v>16</v>
      </c>
      <c r="K686" s="3" t="s">
        <v>1844</v>
      </c>
      <c r="L686" s="3" t="s">
        <v>1845</v>
      </c>
    </row>
    <row r="687" spans="1:12" x14ac:dyDescent="0.3">
      <c r="A687" s="3" t="s">
        <v>13146</v>
      </c>
      <c r="B687" s="3" t="s">
        <v>13</v>
      </c>
      <c r="C687" s="3">
        <v>223783</v>
      </c>
      <c r="D687" s="3">
        <v>15</v>
      </c>
      <c r="E687" s="3">
        <v>169</v>
      </c>
      <c r="F687" s="4">
        <v>7.1429100000000001E-29</v>
      </c>
      <c r="G687" s="3">
        <v>104.303</v>
      </c>
      <c r="H687" s="3" t="s">
        <v>1837</v>
      </c>
      <c r="I687" s="3" t="s">
        <v>1838</v>
      </c>
      <c r="J687" s="3" t="s">
        <v>16</v>
      </c>
      <c r="K687" s="3" t="s">
        <v>1839</v>
      </c>
      <c r="L687" s="3" t="s">
        <v>1840</v>
      </c>
    </row>
    <row r="688" spans="1:12" x14ac:dyDescent="0.3">
      <c r="A688" s="3" t="s">
        <v>13147</v>
      </c>
      <c r="B688" s="3" t="s">
        <v>13</v>
      </c>
      <c r="C688" s="3">
        <v>223433</v>
      </c>
      <c r="D688" s="3">
        <v>5</v>
      </c>
      <c r="E688" s="3">
        <v>235</v>
      </c>
      <c r="F688" s="4">
        <v>2.4873700000000001E-60</v>
      </c>
      <c r="G688" s="3">
        <v>189.785</v>
      </c>
      <c r="H688" s="3" t="s">
        <v>1832</v>
      </c>
      <c r="I688" s="3" t="s">
        <v>1833</v>
      </c>
      <c r="J688" s="3" t="s">
        <v>16</v>
      </c>
      <c r="K688" s="3" t="s">
        <v>1834</v>
      </c>
      <c r="L688" s="3" t="s">
        <v>1835</v>
      </c>
    </row>
    <row r="689" spans="1:12" x14ac:dyDescent="0.3">
      <c r="A689" s="3" t="s">
        <v>13148</v>
      </c>
      <c r="B689" s="3" t="s">
        <v>13</v>
      </c>
      <c r="C689" s="3">
        <v>223709</v>
      </c>
      <c r="D689" s="3">
        <v>6</v>
      </c>
      <c r="E689" s="3">
        <v>66</v>
      </c>
      <c r="F689" s="4">
        <v>2.8989600000000002E-7</v>
      </c>
      <c r="G689" s="3">
        <v>42.628999999999998</v>
      </c>
      <c r="H689" s="3" t="s">
        <v>1827</v>
      </c>
      <c r="I689" s="3" t="s">
        <v>1828</v>
      </c>
      <c r="J689" s="3" t="s">
        <v>16</v>
      </c>
      <c r="K689" s="3" t="s">
        <v>1829</v>
      </c>
      <c r="L689" s="3" t="s">
        <v>1830</v>
      </c>
    </row>
    <row r="690" spans="1:12" x14ac:dyDescent="0.3">
      <c r="A690" s="3" t="s">
        <v>13149</v>
      </c>
      <c r="B690" s="3" t="s">
        <v>13</v>
      </c>
      <c r="C690" s="3">
        <v>223700</v>
      </c>
      <c r="D690" s="3">
        <v>1</v>
      </c>
      <c r="E690" s="3">
        <v>261</v>
      </c>
      <c r="F690" s="4">
        <v>3.1939399999999999E-53</v>
      </c>
      <c r="G690" s="3">
        <v>174.93899999999999</v>
      </c>
      <c r="H690" s="3" t="s">
        <v>2236</v>
      </c>
      <c r="I690" s="3" t="s">
        <v>2237</v>
      </c>
      <c r="J690" s="3" t="s">
        <v>16</v>
      </c>
      <c r="K690" s="3" t="s">
        <v>2238</v>
      </c>
      <c r="L690" s="3" t="s">
        <v>2239</v>
      </c>
    </row>
    <row r="691" spans="1:12" x14ac:dyDescent="0.3">
      <c r="A691" s="3" t="s">
        <v>13150</v>
      </c>
      <c r="B691" s="3" t="s">
        <v>13</v>
      </c>
      <c r="C691" s="3">
        <v>225212</v>
      </c>
      <c r="D691" s="3">
        <v>385</v>
      </c>
      <c r="E691" s="3">
        <v>661</v>
      </c>
      <c r="F691" s="4">
        <v>3.9951299999999999E-93</v>
      </c>
      <c r="G691" s="3">
        <v>289.62200000000001</v>
      </c>
      <c r="H691" s="3" t="s">
        <v>1819</v>
      </c>
      <c r="I691" s="3" t="s">
        <v>1820</v>
      </c>
      <c r="J691" s="3" t="s">
        <v>16</v>
      </c>
      <c r="K691" s="3" t="s">
        <v>1821</v>
      </c>
      <c r="L691" s="3" t="s">
        <v>1822</v>
      </c>
    </row>
    <row r="692" spans="1:12" x14ac:dyDescent="0.3">
      <c r="A692" s="3" t="s">
        <v>13150</v>
      </c>
      <c r="B692" s="3" t="s">
        <v>13</v>
      </c>
      <c r="C692" s="3">
        <v>223731</v>
      </c>
      <c r="D692" s="3">
        <v>6</v>
      </c>
      <c r="E692" s="3">
        <v>338</v>
      </c>
      <c r="F692" s="4">
        <v>1.8298399999999998E-27</v>
      </c>
      <c r="G692" s="3">
        <v>116.06</v>
      </c>
      <c r="H692" s="3" t="s">
        <v>1823</v>
      </c>
      <c r="I692" s="3" t="s">
        <v>1820</v>
      </c>
      <c r="J692" s="3" t="s">
        <v>99</v>
      </c>
      <c r="K692" s="3" t="s">
        <v>1824</v>
      </c>
      <c r="L692" s="3" t="s">
        <v>1825</v>
      </c>
    </row>
    <row r="693" spans="1:12" x14ac:dyDescent="0.3">
      <c r="A693" s="3" t="s">
        <v>13151</v>
      </c>
      <c r="B693" s="3" t="s">
        <v>13</v>
      </c>
      <c r="C693" s="3">
        <v>224472</v>
      </c>
      <c r="D693" s="3">
        <v>60</v>
      </c>
      <c r="E693" s="3">
        <v>218</v>
      </c>
      <c r="F693" s="4">
        <v>1.7140600000000001E-32</v>
      </c>
      <c r="G693" s="3">
        <v>114.85</v>
      </c>
      <c r="H693" s="3" t="s">
        <v>1814</v>
      </c>
      <c r="I693" s="3" t="s">
        <v>1815</v>
      </c>
      <c r="J693" s="3" t="s">
        <v>16</v>
      </c>
      <c r="K693" s="3" t="s">
        <v>1816</v>
      </c>
      <c r="L693" s="3" t="s">
        <v>1817</v>
      </c>
    </row>
    <row r="694" spans="1:12" x14ac:dyDescent="0.3">
      <c r="A694" s="3" t="s">
        <v>13152</v>
      </c>
      <c r="B694" s="3" t="s">
        <v>13</v>
      </c>
      <c r="C694" s="3">
        <v>224582</v>
      </c>
      <c r="D694" s="3">
        <v>2</v>
      </c>
      <c r="E694" s="3">
        <v>376</v>
      </c>
      <c r="F694" s="4">
        <v>6.9453300000000003E-41</v>
      </c>
      <c r="G694" s="3">
        <v>148.74299999999999</v>
      </c>
      <c r="H694" s="3" t="s">
        <v>1809</v>
      </c>
      <c r="I694" s="3" t="s">
        <v>1810</v>
      </c>
      <c r="J694" s="3" t="s">
        <v>16</v>
      </c>
      <c r="K694" s="3" t="s">
        <v>1811</v>
      </c>
      <c r="L694" s="3" t="s">
        <v>1812</v>
      </c>
    </row>
    <row r="695" spans="1:12" x14ac:dyDescent="0.3">
      <c r="A695" s="3" t="s">
        <v>13153</v>
      </c>
      <c r="B695" s="3" t="s">
        <v>13</v>
      </c>
      <c r="C695" s="3">
        <v>226631</v>
      </c>
      <c r="D695" s="3">
        <v>1</v>
      </c>
      <c r="E695" s="3">
        <v>295</v>
      </c>
      <c r="F695" s="4">
        <v>1.2503500000000001E-150</v>
      </c>
      <c r="G695" s="3">
        <v>423.69600000000003</v>
      </c>
      <c r="H695" s="3" t="s">
        <v>1804</v>
      </c>
      <c r="I695" s="3" t="s">
        <v>1805</v>
      </c>
      <c r="J695" s="3" t="s">
        <v>16</v>
      </c>
      <c r="K695" s="3" t="s">
        <v>1806</v>
      </c>
      <c r="L695" s="3" t="s">
        <v>1807</v>
      </c>
    </row>
    <row r="696" spans="1:12" x14ac:dyDescent="0.3">
      <c r="A696" s="3" t="s">
        <v>13154</v>
      </c>
      <c r="B696" s="3" t="s">
        <v>13</v>
      </c>
      <c r="C696" s="3">
        <v>224393</v>
      </c>
      <c r="D696" s="3">
        <v>3</v>
      </c>
      <c r="E696" s="3">
        <v>52</v>
      </c>
      <c r="F696" s="4">
        <v>1.07749E-19</v>
      </c>
      <c r="G696" s="3">
        <v>73.791200000000003</v>
      </c>
      <c r="H696" s="3" t="s">
        <v>1245</v>
      </c>
      <c r="I696" s="3" t="s">
        <v>1246</v>
      </c>
      <c r="J696" s="3" t="s">
        <v>16</v>
      </c>
      <c r="K696" s="3" t="s">
        <v>59</v>
      </c>
      <c r="L696" s="3" t="s">
        <v>1247</v>
      </c>
    </row>
    <row r="697" spans="1:12" x14ac:dyDescent="0.3">
      <c r="A697" s="3" t="s">
        <v>13155</v>
      </c>
      <c r="B697" s="3" t="s">
        <v>13</v>
      </c>
      <c r="C697" s="3">
        <v>223520</v>
      </c>
      <c r="D697" s="3">
        <v>1</v>
      </c>
      <c r="E697" s="3">
        <v>573</v>
      </c>
      <c r="F697" s="3">
        <v>0</v>
      </c>
      <c r="G697" s="3">
        <v>746.86</v>
      </c>
      <c r="H697" s="3" t="s">
        <v>1799</v>
      </c>
      <c r="I697" s="3" t="s">
        <v>1800</v>
      </c>
      <c r="J697" s="3" t="s">
        <v>16</v>
      </c>
      <c r="K697" s="3" t="s">
        <v>1801</v>
      </c>
      <c r="L697" s="3" t="s">
        <v>1802</v>
      </c>
    </row>
    <row r="698" spans="1:12" x14ac:dyDescent="0.3">
      <c r="A698" s="3" t="s">
        <v>13156</v>
      </c>
      <c r="B698" s="3" t="s">
        <v>13</v>
      </c>
      <c r="C698" s="3">
        <v>223649</v>
      </c>
      <c r="D698" s="3">
        <v>16</v>
      </c>
      <c r="E698" s="3">
        <v>177</v>
      </c>
      <c r="F698" s="4">
        <v>1.21122E-45</v>
      </c>
      <c r="G698" s="3">
        <v>148.24700000000001</v>
      </c>
      <c r="H698" s="3" t="s">
        <v>1794</v>
      </c>
      <c r="I698" s="3" t="s">
        <v>1795</v>
      </c>
      <c r="J698" s="3" t="s">
        <v>16</v>
      </c>
      <c r="K698" s="3" t="s">
        <v>1796</v>
      </c>
      <c r="L698" s="3" t="s">
        <v>1797</v>
      </c>
    </row>
    <row r="699" spans="1:12" x14ac:dyDescent="0.3">
      <c r="A699" s="3" t="s">
        <v>13157</v>
      </c>
      <c r="B699" s="3" t="s">
        <v>13</v>
      </c>
      <c r="C699" s="3">
        <v>224338</v>
      </c>
      <c r="D699" s="3">
        <v>5</v>
      </c>
      <c r="E699" s="3">
        <v>343</v>
      </c>
      <c r="F699" s="4">
        <v>4.3451900000000002E-95</v>
      </c>
      <c r="G699" s="3">
        <v>286.45699999999999</v>
      </c>
      <c r="H699" s="3" t="s">
        <v>1789</v>
      </c>
      <c r="I699" s="3" t="s">
        <v>1790</v>
      </c>
      <c r="J699" s="3" t="s">
        <v>16</v>
      </c>
      <c r="K699" s="3" t="s">
        <v>1791</v>
      </c>
      <c r="L699" s="3" t="s">
        <v>1792</v>
      </c>
    </row>
    <row r="700" spans="1:12" x14ac:dyDescent="0.3">
      <c r="A700" s="3" t="s">
        <v>13158</v>
      </c>
      <c r="B700" s="3" t="s">
        <v>25</v>
      </c>
      <c r="C700" s="3">
        <v>422954</v>
      </c>
      <c r="D700" s="3">
        <v>2</v>
      </c>
      <c r="E700" s="3">
        <v>242</v>
      </c>
      <c r="F700" s="4">
        <v>2.4730899999999999E-42</v>
      </c>
      <c r="G700" s="3">
        <v>144.13</v>
      </c>
      <c r="H700" s="3" t="s">
        <v>1781</v>
      </c>
      <c r="I700" s="3" t="s">
        <v>1782</v>
      </c>
      <c r="J700" s="3" t="s">
        <v>16</v>
      </c>
      <c r="K700" s="3" t="s">
        <v>16</v>
      </c>
      <c r="L700" s="3" t="s">
        <v>1783</v>
      </c>
    </row>
    <row r="701" spans="1:12" x14ac:dyDescent="0.3">
      <c r="A701" s="3" t="s">
        <v>13159</v>
      </c>
      <c r="B701" s="3" t="s">
        <v>13</v>
      </c>
      <c r="C701" s="3">
        <v>223483</v>
      </c>
      <c r="D701" s="3">
        <v>1</v>
      </c>
      <c r="E701" s="3">
        <v>225</v>
      </c>
      <c r="F701" s="4">
        <v>3.9777599999999998E-44</v>
      </c>
      <c r="G701" s="3">
        <v>146.86199999999999</v>
      </c>
      <c r="H701" s="3" t="s">
        <v>425</v>
      </c>
      <c r="I701" s="3" t="s">
        <v>426</v>
      </c>
      <c r="J701" s="3" t="s">
        <v>16</v>
      </c>
      <c r="K701" s="3" t="s">
        <v>427</v>
      </c>
      <c r="L701" s="3" t="s">
        <v>428</v>
      </c>
    </row>
    <row r="702" spans="1:12" x14ac:dyDescent="0.3">
      <c r="A702" s="3" t="s">
        <v>13160</v>
      </c>
      <c r="B702" s="3" t="s">
        <v>13</v>
      </c>
      <c r="C702" s="3">
        <v>225404</v>
      </c>
      <c r="D702" s="3">
        <v>12</v>
      </c>
      <c r="E702" s="3">
        <v>456</v>
      </c>
      <c r="F702" s="3">
        <v>0</v>
      </c>
      <c r="G702" s="3">
        <v>661.476</v>
      </c>
      <c r="H702" s="3" t="s">
        <v>5605</v>
      </c>
      <c r="I702" s="3" t="s">
        <v>5605</v>
      </c>
      <c r="J702" s="3" t="s">
        <v>16</v>
      </c>
      <c r="K702" s="3" t="s">
        <v>631</v>
      </c>
      <c r="L702" s="3" t="s">
        <v>5606</v>
      </c>
    </row>
    <row r="703" spans="1:12" x14ac:dyDescent="0.3">
      <c r="A703" s="3" t="s">
        <v>13161</v>
      </c>
      <c r="B703" s="3" t="s">
        <v>25</v>
      </c>
      <c r="C703" s="3">
        <v>415594</v>
      </c>
      <c r="D703" s="3">
        <v>1</v>
      </c>
      <c r="E703" s="3">
        <v>88</v>
      </c>
      <c r="F703" s="4">
        <v>1.40193E-27</v>
      </c>
      <c r="G703" s="3">
        <v>95.416700000000006</v>
      </c>
      <c r="H703" s="3" t="s">
        <v>5610</v>
      </c>
      <c r="I703" s="3" t="s">
        <v>6365</v>
      </c>
      <c r="J703" s="3" t="s">
        <v>16</v>
      </c>
      <c r="K703" s="3" t="s">
        <v>16</v>
      </c>
      <c r="L703" s="3" t="s">
        <v>6366</v>
      </c>
    </row>
    <row r="704" spans="1:12" x14ac:dyDescent="0.3">
      <c r="A704" s="3" t="s">
        <v>13162</v>
      </c>
      <c r="B704" s="3" t="s">
        <v>13</v>
      </c>
      <c r="C704" s="3">
        <v>225307</v>
      </c>
      <c r="D704" s="3">
        <v>5</v>
      </c>
      <c r="E704" s="3">
        <v>529</v>
      </c>
      <c r="F704" s="3">
        <v>0</v>
      </c>
      <c r="G704" s="3">
        <v>540.75599999999997</v>
      </c>
      <c r="H704" s="3" t="s">
        <v>11125</v>
      </c>
      <c r="I704" s="3" t="s">
        <v>11125</v>
      </c>
      <c r="J704" s="3" t="s">
        <v>16</v>
      </c>
      <c r="K704" s="3" t="s">
        <v>2913</v>
      </c>
      <c r="L704" s="3" t="s">
        <v>2915</v>
      </c>
    </row>
    <row r="705" spans="1:12" x14ac:dyDescent="0.3">
      <c r="A705" s="3" t="s">
        <v>13163</v>
      </c>
      <c r="B705" s="3" t="s">
        <v>13</v>
      </c>
      <c r="C705" s="3">
        <v>223895</v>
      </c>
      <c r="D705" s="3">
        <v>2</v>
      </c>
      <c r="E705" s="3">
        <v>244</v>
      </c>
      <c r="F705" s="4">
        <v>7.3143999999999999E-147</v>
      </c>
      <c r="G705" s="3">
        <v>412.428</v>
      </c>
      <c r="H705" s="3" t="s">
        <v>3482</v>
      </c>
      <c r="I705" s="3" t="s">
        <v>3483</v>
      </c>
      <c r="J705" s="3" t="s">
        <v>16</v>
      </c>
      <c r="K705" s="3" t="s">
        <v>915</v>
      </c>
      <c r="L705" s="3" t="s">
        <v>3484</v>
      </c>
    </row>
    <row r="706" spans="1:12" x14ac:dyDescent="0.3">
      <c r="A706" s="3" t="s">
        <v>13164</v>
      </c>
      <c r="B706" s="3" t="s">
        <v>13</v>
      </c>
      <c r="C706" s="3">
        <v>223848</v>
      </c>
      <c r="D706" s="3">
        <v>1</v>
      </c>
      <c r="E706" s="3">
        <v>285</v>
      </c>
      <c r="F706" s="4">
        <v>1.26343E-154</v>
      </c>
      <c r="G706" s="3">
        <v>433.27800000000002</v>
      </c>
      <c r="H706" s="3" t="s">
        <v>3486</v>
      </c>
      <c r="I706" s="3" t="s">
        <v>3487</v>
      </c>
      <c r="J706" s="3" t="s">
        <v>16</v>
      </c>
      <c r="K706" s="3" t="s">
        <v>915</v>
      </c>
      <c r="L706" s="3" t="s">
        <v>3488</v>
      </c>
    </row>
    <row r="707" spans="1:12" x14ac:dyDescent="0.3">
      <c r="A707" s="3" t="s">
        <v>13165</v>
      </c>
      <c r="B707" s="3" t="s">
        <v>13</v>
      </c>
      <c r="C707" s="3">
        <v>223516</v>
      </c>
      <c r="D707" s="3">
        <v>1</v>
      </c>
      <c r="E707" s="3">
        <v>449</v>
      </c>
      <c r="F707" s="3">
        <v>0</v>
      </c>
      <c r="G707" s="3">
        <v>631.22400000000005</v>
      </c>
      <c r="H707" s="3" t="s">
        <v>3490</v>
      </c>
      <c r="I707" s="3" t="s">
        <v>3491</v>
      </c>
      <c r="J707" s="3" t="s">
        <v>16</v>
      </c>
      <c r="K707" s="3" t="s">
        <v>2483</v>
      </c>
      <c r="L707" s="3" t="s">
        <v>3492</v>
      </c>
    </row>
    <row r="708" spans="1:12" x14ac:dyDescent="0.3">
      <c r="A708" s="3" t="s">
        <v>13166</v>
      </c>
      <c r="B708" s="3" t="s">
        <v>13</v>
      </c>
      <c r="C708" s="3">
        <v>223835</v>
      </c>
      <c r="D708" s="3">
        <v>1</v>
      </c>
      <c r="E708" s="3">
        <v>124</v>
      </c>
      <c r="F708" s="4">
        <v>8.6585099999999997E-56</v>
      </c>
      <c r="G708" s="3">
        <v>170.512</v>
      </c>
      <c r="H708" s="3" t="s">
        <v>3494</v>
      </c>
      <c r="I708" s="3" t="s">
        <v>3495</v>
      </c>
      <c r="J708" s="3" t="s">
        <v>16</v>
      </c>
      <c r="K708" s="3" t="s">
        <v>3496</v>
      </c>
      <c r="L708" s="3" t="s">
        <v>3497</v>
      </c>
    </row>
    <row r="709" spans="1:12" x14ac:dyDescent="0.3">
      <c r="A709" s="3" t="s">
        <v>13167</v>
      </c>
      <c r="B709" s="3" t="s">
        <v>13</v>
      </c>
      <c r="C709" s="3">
        <v>223585</v>
      </c>
      <c r="D709" s="3">
        <v>8</v>
      </c>
      <c r="E709" s="3">
        <v>163</v>
      </c>
      <c r="F709" s="4">
        <v>4.5756300000000002E-28</v>
      </c>
      <c r="G709" s="3">
        <v>101.30500000000001</v>
      </c>
      <c r="H709" s="3" t="s">
        <v>3499</v>
      </c>
      <c r="I709" s="3" t="s">
        <v>3500</v>
      </c>
      <c r="J709" s="3" t="s">
        <v>16</v>
      </c>
      <c r="K709" s="3" t="s">
        <v>3501</v>
      </c>
      <c r="L709" s="3" t="s">
        <v>3502</v>
      </c>
    </row>
    <row r="710" spans="1:12" x14ac:dyDescent="0.3">
      <c r="A710" s="3" t="s">
        <v>13168</v>
      </c>
      <c r="B710" s="3" t="s">
        <v>13</v>
      </c>
      <c r="C710" s="3">
        <v>223381</v>
      </c>
      <c r="D710" s="3">
        <v>1</v>
      </c>
      <c r="E710" s="3">
        <v>413</v>
      </c>
      <c r="F710" s="4">
        <v>2.01753E-162</v>
      </c>
      <c r="G710" s="3">
        <v>462.88600000000002</v>
      </c>
      <c r="H710" s="3" t="s">
        <v>3504</v>
      </c>
      <c r="I710" s="3" t="s">
        <v>3505</v>
      </c>
      <c r="J710" s="3" t="s">
        <v>16</v>
      </c>
      <c r="K710" s="3" t="s">
        <v>3506</v>
      </c>
      <c r="L710" s="3" t="s">
        <v>3507</v>
      </c>
    </row>
    <row r="711" spans="1:12" x14ac:dyDescent="0.3">
      <c r="A711" s="3" t="s">
        <v>13169</v>
      </c>
      <c r="B711" s="3" t="s">
        <v>13</v>
      </c>
      <c r="C711" s="3">
        <v>223959</v>
      </c>
      <c r="D711" s="3">
        <v>1</v>
      </c>
      <c r="E711" s="3">
        <v>242</v>
      </c>
      <c r="F711" s="4">
        <v>3.08903E-72</v>
      </c>
      <c r="G711" s="3">
        <v>220.845</v>
      </c>
      <c r="H711" s="3" t="s">
        <v>721</v>
      </c>
      <c r="I711" s="3" t="s">
        <v>722</v>
      </c>
      <c r="J711" s="3" t="s">
        <v>16</v>
      </c>
      <c r="K711" s="3" t="s">
        <v>621</v>
      </c>
      <c r="L711" s="3" t="s">
        <v>723</v>
      </c>
    </row>
    <row r="712" spans="1:12" x14ac:dyDescent="0.3">
      <c r="A712" s="3" t="s">
        <v>13170</v>
      </c>
      <c r="B712" s="3" t="s">
        <v>13</v>
      </c>
      <c r="C712" s="3">
        <v>223408</v>
      </c>
      <c r="D712" s="3">
        <v>1</v>
      </c>
      <c r="E712" s="3">
        <v>306</v>
      </c>
      <c r="F712" s="4">
        <v>5.9927599999999997E-127</v>
      </c>
      <c r="G712" s="3">
        <v>364.30099999999999</v>
      </c>
      <c r="H712" s="3" t="s">
        <v>3510</v>
      </c>
      <c r="I712" s="3" t="s">
        <v>3511</v>
      </c>
      <c r="J712" s="3" t="s">
        <v>16</v>
      </c>
      <c r="K712" s="3" t="s">
        <v>3512</v>
      </c>
      <c r="L712" s="3" t="s">
        <v>3513</v>
      </c>
    </row>
    <row r="713" spans="1:12" x14ac:dyDescent="0.3">
      <c r="A713" s="3" t="s">
        <v>13171</v>
      </c>
      <c r="B713" s="3" t="s">
        <v>13</v>
      </c>
      <c r="C713" s="3">
        <v>224981</v>
      </c>
      <c r="D713" s="3">
        <v>1</v>
      </c>
      <c r="E713" s="3">
        <v>315</v>
      </c>
      <c r="F713" s="4">
        <v>1.6439499999999999E-95</v>
      </c>
      <c r="G713" s="3">
        <v>285.762</v>
      </c>
      <c r="H713" s="3" t="s">
        <v>4801</v>
      </c>
      <c r="I713" s="3" t="s">
        <v>4802</v>
      </c>
      <c r="J713" s="3" t="s">
        <v>16</v>
      </c>
      <c r="K713" s="3" t="s">
        <v>4803</v>
      </c>
      <c r="L713" s="3" t="s">
        <v>4804</v>
      </c>
    </row>
    <row r="714" spans="1:12" x14ac:dyDescent="0.3">
      <c r="A714" s="3" t="s">
        <v>13172</v>
      </c>
      <c r="B714" s="3" t="s">
        <v>13</v>
      </c>
      <c r="C714" s="3">
        <v>223314</v>
      </c>
      <c r="D714" s="3">
        <v>1</v>
      </c>
      <c r="E714" s="3">
        <v>75</v>
      </c>
      <c r="F714" s="4">
        <v>3.66907E-9</v>
      </c>
      <c r="G714" s="3">
        <v>48.059600000000003</v>
      </c>
      <c r="H714" s="3" t="s">
        <v>224</v>
      </c>
      <c r="I714" s="3" t="s">
        <v>225</v>
      </c>
      <c r="J714" s="3" t="s">
        <v>16</v>
      </c>
      <c r="K714" s="3" t="s">
        <v>226</v>
      </c>
      <c r="L714" s="3" t="s">
        <v>227</v>
      </c>
    </row>
    <row r="715" spans="1:12" x14ac:dyDescent="0.3">
      <c r="A715" s="3" t="s">
        <v>13173</v>
      </c>
      <c r="B715" s="3" t="s">
        <v>13</v>
      </c>
      <c r="C715" s="3">
        <v>223409</v>
      </c>
      <c r="D715" s="3">
        <v>1</v>
      </c>
      <c r="E715" s="3">
        <v>309</v>
      </c>
      <c r="F715" s="4">
        <v>7.5059500000000006E-135</v>
      </c>
      <c r="G715" s="3">
        <v>385.041</v>
      </c>
      <c r="H715" s="3" t="s">
        <v>3516</v>
      </c>
      <c r="I715" s="3" t="s">
        <v>3517</v>
      </c>
      <c r="J715" s="3" t="s">
        <v>16</v>
      </c>
      <c r="K715" s="3" t="s">
        <v>3518</v>
      </c>
      <c r="L715" s="3" t="s">
        <v>3519</v>
      </c>
    </row>
    <row r="716" spans="1:12" x14ac:dyDescent="0.3">
      <c r="A716" s="3" t="s">
        <v>13174</v>
      </c>
      <c r="B716" s="3" t="s">
        <v>13</v>
      </c>
      <c r="C716" s="3">
        <v>224759</v>
      </c>
      <c r="D716" s="3">
        <v>36</v>
      </c>
      <c r="E716" s="3">
        <v>140</v>
      </c>
      <c r="F716" s="4">
        <v>2.9428599999999998E-16</v>
      </c>
      <c r="G716" s="3">
        <v>69.932299999999998</v>
      </c>
      <c r="H716" s="3" t="s">
        <v>2211</v>
      </c>
      <c r="I716" s="3" t="s">
        <v>2212</v>
      </c>
      <c r="J716" s="3" t="s">
        <v>16</v>
      </c>
      <c r="K716" s="3" t="s">
        <v>193</v>
      </c>
      <c r="L716" s="3" t="s">
        <v>2213</v>
      </c>
    </row>
    <row r="717" spans="1:12" x14ac:dyDescent="0.3">
      <c r="A717" s="3" t="s">
        <v>13175</v>
      </c>
      <c r="B717" s="3" t="s">
        <v>13</v>
      </c>
      <c r="C717" s="3">
        <v>224981</v>
      </c>
      <c r="D717" s="3">
        <v>30</v>
      </c>
      <c r="E717" s="3">
        <v>365</v>
      </c>
      <c r="F717" s="4">
        <v>9.4220399999999995E-52</v>
      </c>
      <c r="G717" s="3">
        <v>175.21</v>
      </c>
      <c r="H717" s="3" t="s">
        <v>4801</v>
      </c>
      <c r="I717" s="3" t="s">
        <v>4802</v>
      </c>
      <c r="J717" s="3" t="s">
        <v>16</v>
      </c>
      <c r="K717" s="3" t="s">
        <v>4803</v>
      </c>
      <c r="L717" s="3" t="s">
        <v>4804</v>
      </c>
    </row>
    <row r="718" spans="1:12" x14ac:dyDescent="0.3">
      <c r="A718" s="3" t="s">
        <v>13176</v>
      </c>
      <c r="B718" s="3" t="s">
        <v>13</v>
      </c>
      <c r="C718" s="3">
        <v>223245</v>
      </c>
      <c r="D718" s="3">
        <v>4</v>
      </c>
      <c r="E718" s="3">
        <v>310</v>
      </c>
      <c r="F718" s="4">
        <v>1.6509699999999999E-98</v>
      </c>
      <c r="G718" s="3">
        <v>292.57</v>
      </c>
      <c r="H718" s="3" t="s">
        <v>2729</v>
      </c>
      <c r="I718" s="3" t="s">
        <v>2730</v>
      </c>
      <c r="J718" s="3" t="s">
        <v>16</v>
      </c>
      <c r="K718" s="3" t="s">
        <v>825</v>
      </c>
      <c r="L718" s="3" t="s">
        <v>2731</v>
      </c>
    </row>
    <row r="719" spans="1:12" x14ac:dyDescent="0.3">
      <c r="A719" s="3" t="s">
        <v>13177</v>
      </c>
      <c r="B719" s="3" t="s">
        <v>13</v>
      </c>
      <c r="C719" s="3">
        <v>224059</v>
      </c>
      <c r="D719" s="3">
        <v>2</v>
      </c>
      <c r="E719" s="3">
        <v>211</v>
      </c>
      <c r="F719" s="4">
        <v>9.7024499999999995E-51</v>
      </c>
      <c r="G719" s="3">
        <v>163.834</v>
      </c>
      <c r="H719" s="3" t="s">
        <v>782</v>
      </c>
      <c r="I719" s="3" t="s">
        <v>783</v>
      </c>
      <c r="J719" s="3" t="s">
        <v>16</v>
      </c>
      <c r="K719" s="3" t="s">
        <v>369</v>
      </c>
      <c r="L719" s="3" t="s">
        <v>784</v>
      </c>
    </row>
    <row r="720" spans="1:12" x14ac:dyDescent="0.3">
      <c r="A720" s="3" t="s">
        <v>13178</v>
      </c>
      <c r="B720" s="3" t="s">
        <v>13</v>
      </c>
      <c r="C720" s="3">
        <v>224169</v>
      </c>
      <c r="D720" s="3">
        <v>13</v>
      </c>
      <c r="E720" s="3">
        <v>458</v>
      </c>
      <c r="F720" s="3">
        <v>0</v>
      </c>
      <c r="G720" s="3">
        <v>532.55499999999995</v>
      </c>
      <c r="H720" s="3" t="s">
        <v>3344</v>
      </c>
      <c r="I720" s="3" t="s">
        <v>3345</v>
      </c>
      <c r="J720" s="3" t="s">
        <v>16</v>
      </c>
      <c r="K720" s="3" t="s">
        <v>1251</v>
      </c>
      <c r="L720" s="3" t="s">
        <v>3346</v>
      </c>
    </row>
    <row r="721" spans="1:12" x14ac:dyDescent="0.3">
      <c r="A721" s="3" t="s">
        <v>13179</v>
      </c>
      <c r="B721" s="3" t="s">
        <v>13</v>
      </c>
      <c r="C721" s="3">
        <v>223582</v>
      </c>
      <c r="D721" s="3">
        <v>1</v>
      </c>
      <c r="E721" s="3">
        <v>440</v>
      </c>
      <c r="F721" s="4">
        <v>1.31107E-140</v>
      </c>
      <c r="G721" s="3">
        <v>407.93799999999999</v>
      </c>
      <c r="H721" s="3" t="s">
        <v>5271</v>
      </c>
      <c r="I721" s="3" t="s">
        <v>5272</v>
      </c>
      <c r="J721" s="3" t="s">
        <v>16</v>
      </c>
      <c r="K721" s="3" t="s">
        <v>4835</v>
      </c>
      <c r="L721" s="3" t="s">
        <v>4837</v>
      </c>
    </row>
    <row r="722" spans="1:12" x14ac:dyDescent="0.3">
      <c r="A722" s="3" t="s">
        <v>13180</v>
      </c>
      <c r="B722" s="3" t="s">
        <v>13</v>
      </c>
      <c r="C722" s="3">
        <v>223101</v>
      </c>
      <c r="D722" s="3">
        <v>3</v>
      </c>
      <c r="E722" s="3">
        <v>325</v>
      </c>
      <c r="F722" s="4">
        <v>1.7042000000000001E-176</v>
      </c>
      <c r="G722" s="3">
        <v>491.28</v>
      </c>
      <c r="H722" s="3" t="s">
        <v>5274</v>
      </c>
      <c r="I722" s="3" t="s">
        <v>5275</v>
      </c>
      <c r="J722" s="3" t="s">
        <v>16</v>
      </c>
      <c r="K722" s="3" t="s">
        <v>2349</v>
      </c>
      <c r="L722" s="3" t="s">
        <v>2351</v>
      </c>
    </row>
    <row r="723" spans="1:12" x14ac:dyDescent="0.3">
      <c r="A723" s="3" t="s">
        <v>13181</v>
      </c>
      <c r="B723" s="3" t="s">
        <v>13</v>
      </c>
      <c r="C723" s="3">
        <v>223997</v>
      </c>
      <c r="D723" s="3">
        <v>21</v>
      </c>
      <c r="E723" s="3">
        <v>366</v>
      </c>
      <c r="F723" s="4">
        <v>1.2756900000000001E-121</v>
      </c>
      <c r="G723" s="3">
        <v>355.02699999999999</v>
      </c>
      <c r="H723" s="3" t="s">
        <v>2344</v>
      </c>
      <c r="I723" s="3" t="s">
        <v>2345</v>
      </c>
      <c r="J723" s="3" t="s">
        <v>16</v>
      </c>
      <c r="K723" s="3" t="s">
        <v>2346</v>
      </c>
      <c r="L723" s="3" t="s">
        <v>2347</v>
      </c>
    </row>
    <row r="724" spans="1:12" x14ac:dyDescent="0.3">
      <c r="A724" s="3" t="s">
        <v>13182</v>
      </c>
      <c r="B724" s="3" t="s">
        <v>13</v>
      </c>
      <c r="C724" s="3">
        <v>223173</v>
      </c>
      <c r="D724" s="3">
        <v>6</v>
      </c>
      <c r="E724" s="3">
        <v>239</v>
      </c>
      <c r="F724" s="4">
        <v>2.4925099999999998E-80</v>
      </c>
      <c r="G724" s="3">
        <v>244.602</v>
      </c>
      <c r="H724" s="3" t="s">
        <v>3527</v>
      </c>
      <c r="I724" s="3" t="s">
        <v>3528</v>
      </c>
      <c r="J724" s="3" t="s">
        <v>16</v>
      </c>
      <c r="K724" s="3" t="s">
        <v>2466</v>
      </c>
      <c r="L724" s="3" t="s">
        <v>3529</v>
      </c>
    </row>
    <row r="725" spans="1:12" x14ac:dyDescent="0.3">
      <c r="A725" s="3" t="s">
        <v>13183</v>
      </c>
      <c r="B725" s="3" t="s">
        <v>13</v>
      </c>
      <c r="C725" s="3">
        <v>223669</v>
      </c>
      <c r="D725" s="3">
        <v>1</v>
      </c>
      <c r="E725" s="3">
        <v>259</v>
      </c>
      <c r="F725" s="4">
        <v>7.7654900000000005E-33</v>
      </c>
      <c r="G725" s="3">
        <v>120.88800000000001</v>
      </c>
      <c r="H725" s="3" t="s">
        <v>2477</v>
      </c>
      <c r="I725" s="3" t="s">
        <v>2478</v>
      </c>
      <c r="J725" s="3" t="s">
        <v>16</v>
      </c>
      <c r="K725" s="3" t="s">
        <v>259</v>
      </c>
      <c r="L725" s="3" t="s">
        <v>2479</v>
      </c>
    </row>
    <row r="726" spans="1:12" x14ac:dyDescent="0.3">
      <c r="A726" s="3" t="s">
        <v>13184</v>
      </c>
      <c r="B726" s="3" t="s">
        <v>13</v>
      </c>
      <c r="C726" s="3">
        <v>223092</v>
      </c>
      <c r="D726" s="3">
        <v>1</v>
      </c>
      <c r="E726" s="3">
        <v>867</v>
      </c>
      <c r="F726" s="3">
        <v>0</v>
      </c>
      <c r="G726" s="3">
        <v>1221.3399999999999</v>
      </c>
      <c r="H726" s="3" t="s">
        <v>1944</v>
      </c>
      <c r="I726" s="3" t="s">
        <v>1945</v>
      </c>
      <c r="J726" s="3" t="s">
        <v>16</v>
      </c>
      <c r="K726" s="3" t="s">
        <v>1946</v>
      </c>
      <c r="L726" s="3" t="s">
        <v>1947</v>
      </c>
    </row>
    <row r="727" spans="1:12" x14ac:dyDescent="0.3">
      <c r="A727" s="3" t="s">
        <v>13185</v>
      </c>
      <c r="B727" s="3" t="s">
        <v>25</v>
      </c>
      <c r="C727" s="3">
        <v>413170</v>
      </c>
      <c r="D727" s="3">
        <v>1</v>
      </c>
      <c r="E727" s="3">
        <v>154</v>
      </c>
      <c r="F727" s="4">
        <v>2.1011799999999999E-46</v>
      </c>
      <c r="G727" s="3">
        <v>148.76599999999999</v>
      </c>
      <c r="H727" s="3" t="s">
        <v>1940</v>
      </c>
      <c r="I727" s="3" t="s">
        <v>1941</v>
      </c>
      <c r="J727" s="3" t="s">
        <v>16</v>
      </c>
      <c r="K727" s="3" t="s">
        <v>16</v>
      </c>
      <c r="L727" s="3" t="s">
        <v>1942</v>
      </c>
    </row>
    <row r="728" spans="1:12" x14ac:dyDescent="0.3">
      <c r="A728" s="3" t="s">
        <v>13186</v>
      </c>
      <c r="B728" s="3" t="s">
        <v>13</v>
      </c>
      <c r="C728" s="3">
        <v>223831</v>
      </c>
      <c r="D728" s="3">
        <v>1</v>
      </c>
      <c r="E728" s="3">
        <v>280</v>
      </c>
      <c r="F728" s="4">
        <v>6.4331000000000003E-10</v>
      </c>
      <c r="G728" s="3">
        <v>58.939799999999998</v>
      </c>
      <c r="H728" s="3" t="s">
        <v>1935</v>
      </c>
      <c r="I728" s="3" t="s">
        <v>1936</v>
      </c>
      <c r="J728" s="3" t="s">
        <v>16</v>
      </c>
      <c r="K728" s="3" t="s">
        <v>1937</v>
      </c>
      <c r="L728" s="3" t="s">
        <v>1938</v>
      </c>
    </row>
    <row r="729" spans="1:12" x14ac:dyDescent="0.3">
      <c r="A729" s="3" t="s">
        <v>13187</v>
      </c>
      <c r="B729" s="3" t="s">
        <v>13</v>
      </c>
      <c r="C729" s="3">
        <v>226607</v>
      </c>
      <c r="D729" s="3">
        <v>23</v>
      </c>
      <c r="E729" s="3">
        <v>238</v>
      </c>
      <c r="F729" s="4">
        <v>7.0174999999999997E-71</v>
      </c>
      <c r="G729" s="3">
        <v>216.03700000000001</v>
      </c>
      <c r="H729" s="3" t="s">
        <v>1930</v>
      </c>
      <c r="I729" s="3" t="s">
        <v>1931</v>
      </c>
      <c r="J729" s="3" t="s">
        <v>16</v>
      </c>
      <c r="K729" s="3" t="s">
        <v>1932</v>
      </c>
      <c r="L729" s="3" t="s">
        <v>1933</v>
      </c>
    </row>
    <row r="730" spans="1:12" x14ac:dyDescent="0.3">
      <c r="A730" s="3" t="s">
        <v>13188</v>
      </c>
      <c r="B730" s="3" t="s">
        <v>13</v>
      </c>
      <c r="C730" s="3">
        <v>224086</v>
      </c>
      <c r="D730" s="3">
        <v>2</v>
      </c>
      <c r="E730" s="3">
        <v>596</v>
      </c>
      <c r="F730" s="3">
        <v>0</v>
      </c>
      <c r="G730" s="3">
        <v>620.125</v>
      </c>
      <c r="H730" s="3" t="s">
        <v>1925</v>
      </c>
      <c r="I730" s="3" t="s">
        <v>1926</v>
      </c>
      <c r="J730" s="3" t="s">
        <v>16</v>
      </c>
      <c r="K730" s="3" t="s">
        <v>1927</v>
      </c>
      <c r="L730" s="3" t="s">
        <v>1928</v>
      </c>
    </row>
    <row r="731" spans="1:12" x14ac:dyDescent="0.3">
      <c r="A731" s="3" t="s">
        <v>13189</v>
      </c>
      <c r="B731" s="3" t="s">
        <v>25</v>
      </c>
      <c r="C731" s="3">
        <v>299767</v>
      </c>
      <c r="D731" s="3">
        <v>1</v>
      </c>
      <c r="E731" s="3">
        <v>320</v>
      </c>
      <c r="F731" s="4">
        <v>1.8236799999999999E-79</v>
      </c>
      <c r="G731" s="3">
        <v>245.8</v>
      </c>
      <c r="H731" s="3" t="s">
        <v>1921</v>
      </c>
      <c r="I731" s="3" t="s">
        <v>1922</v>
      </c>
      <c r="J731" s="3" t="s">
        <v>16</v>
      </c>
      <c r="K731" s="3" t="s">
        <v>16</v>
      </c>
      <c r="L731" s="3" t="s">
        <v>1923</v>
      </c>
    </row>
    <row r="732" spans="1:12" x14ac:dyDescent="0.3">
      <c r="A732" s="3" t="s">
        <v>13190</v>
      </c>
      <c r="B732" s="3" t="s">
        <v>13</v>
      </c>
      <c r="C732" s="3">
        <v>223745</v>
      </c>
      <c r="D732" s="3">
        <v>1</v>
      </c>
      <c r="E732" s="3">
        <v>318</v>
      </c>
      <c r="F732" s="4">
        <v>3.4045200000000001E-52</v>
      </c>
      <c r="G732" s="3">
        <v>175.048</v>
      </c>
      <c r="H732" s="3" t="s">
        <v>3886</v>
      </c>
      <c r="I732" s="3" t="s">
        <v>3887</v>
      </c>
      <c r="J732" s="3" t="s">
        <v>16</v>
      </c>
      <c r="K732" s="3" t="s">
        <v>3888</v>
      </c>
      <c r="L732" s="3" t="s">
        <v>3889</v>
      </c>
    </row>
    <row r="733" spans="1:12" x14ac:dyDescent="0.3">
      <c r="A733" s="3" t="s">
        <v>13191</v>
      </c>
      <c r="B733" s="3" t="s">
        <v>25</v>
      </c>
      <c r="C733" s="3">
        <v>223983</v>
      </c>
      <c r="D733" s="3">
        <v>20</v>
      </c>
      <c r="E733" s="3">
        <v>365</v>
      </c>
      <c r="F733" s="4">
        <v>2.8810600000000001E-23</v>
      </c>
      <c r="G733" s="3">
        <v>99.993899999999996</v>
      </c>
      <c r="H733" s="3" t="s">
        <v>11295</v>
      </c>
      <c r="I733" s="3" t="s">
        <v>11296</v>
      </c>
      <c r="J733" s="3" t="s">
        <v>16</v>
      </c>
      <c r="K733" s="3" t="s">
        <v>16</v>
      </c>
      <c r="L733" s="3" t="s">
        <v>11297</v>
      </c>
    </row>
    <row r="734" spans="1:12" x14ac:dyDescent="0.3">
      <c r="A734" s="3" t="s">
        <v>13192</v>
      </c>
      <c r="B734" s="3" t="s">
        <v>13</v>
      </c>
      <c r="C734" s="3">
        <v>225354</v>
      </c>
      <c r="D734" s="3">
        <v>4</v>
      </c>
      <c r="E734" s="3">
        <v>556</v>
      </c>
      <c r="F734" s="3">
        <v>0</v>
      </c>
      <c r="G734" s="3">
        <v>969.45500000000004</v>
      </c>
      <c r="H734" s="3" t="s">
        <v>1556</v>
      </c>
      <c r="I734" s="3" t="s">
        <v>1557</v>
      </c>
      <c r="J734" s="3" t="s">
        <v>16</v>
      </c>
      <c r="K734" s="3" t="s">
        <v>1558</v>
      </c>
      <c r="L734" s="3" t="s">
        <v>1559</v>
      </c>
    </row>
    <row r="735" spans="1:12" x14ac:dyDescent="0.3">
      <c r="A735" s="3" t="s">
        <v>13193</v>
      </c>
      <c r="B735" s="3" t="s">
        <v>13</v>
      </c>
      <c r="C735" s="3">
        <v>223847</v>
      </c>
      <c r="D735" s="3">
        <v>1</v>
      </c>
      <c r="E735" s="3">
        <v>91</v>
      </c>
      <c r="F735" s="4">
        <v>1.2494300000000001E-38</v>
      </c>
      <c r="G735" s="3">
        <v>123.77800000000001</v>
      </c>
      <c r="H735" s="3" t="s">
        <v>3733</v>
      </c>
      <c r="I735" s="3" t="s">
        <v>3734</v>
      </c>
      <c r="J735" s="3" t="s">
        <v>16</v>
      </c>
      <c r="K735" s="3" t="s">
        <v>3735</v>
      </c>
      <c r="L735" s="3" t="s">
        <v>3736</v>
      </c>
    </row>
    <row r="736" spans="1:12" x14ac:dyDescent="0.3">
      <c r="A736" s="3" t="s">
        <v>13194</v>
      </c>
      <c r="B736" s="3" t="s">
        <v>25</v>
      </c>
      <c r="C736" s="3">
        <v>416314</v>
      </c>
      <c r="D736" s="3">
        <v>2</v>
      </c>
      <c r="E736" s="3">
        <v>177</v>
      </c>
      <c r="F736" s="4">
        <v>1.07299E-45</v>
      </c>
      <c r="G736" s="3">
        <v>148.75</v>
      </c>
      <c r="H736" s="3" t="s">
        <v>3738</v>
      </c>
      <c r="I736" s="3" t="s">
        <v>3739</v>
      </c>
      <c r="J736" s="3" t="s">
        <v>16</v>
      </c>
      <c r="K736" s="3" t="s">
        <v>16</v>
      </c>
      <c r="L736" s="3" t="s">
        <v>3740</v>
      </c>
    </row>
    <row r="737" spans="1:12" x14ac:dyDescent="0.3">
      <c r="A737" s="3" t="s">
        <v>13195</v>
      </c>
      <c r="B737" s="3" t="s">
        <v>13</v>
      </c>
      <c r="C737" s="3">
        <v>225353</v>
      </c>
      <c r="D737" s="3">
        <v>49</v>
      </c>
      <c r="E737" s="3">
        <v>283</v>
      </c>
      <c r="F737" s="4">
        <v>3.8360199999999999E-33</v>
      </c>
      <c r="G737" s="3">
        <v>120.78</v>
      </c>
      <c r="H737" s="3" t="s">
        <v>3101</v>
      </c>
      <c r="I737" s="3" t="s">
        <v>3102</v>
      </c>
      <c r="J737" s="3" t="s">
        <v>16</v>
      </c>
      <c r="K737" s="3" t="s">
        <v>3103</v>
      </c>
      <c r="L737" s="3" t="s">
        <v>3104</v>
      </c>
    </row>
    <row r="738" spans="1:12" x14ac:dyDescent="0.3">
      <c r="A738" s="3" t="s">
        <v>13196</v>
      </c>
      <c r="B738" s="3" t="s">
        <v>13</v>
      </c>
      <c r="C738" s="3">
        <v>224226</v>
      </c>
      <c r="D738" s="3">
        <v>1</v>
      </c>
      <c r="E738" s="3">
        <v>277</v>
      </c>
      <c r="F738" s="4">
        <v>5.6017299999999995E-88</v>
      </c>
      <c r="G738" s="3">
        <v>263.34199999999998</v>
      </c>
      <c r="H738" s="3" t="s">
        <v>3314</v>
      </c>
      <c r="I738" s="3" t="s">
        <v>3315</v>
      </c>
      <c r="J738" s="3" t="s">
        <v>16</v>
      </c>
      <c r="K738" s="3" t="s">
        <v>3316</v>
      </c>
      <c r="L738" s="3" t="s">
        <v>3317</v>
      </c>
    </row>
    <row r="739" spans="1:12" x14ac:dyDescent="0.3">
      <c r="A739" s="3" t="s">
        <v>13197</v>
      </c>
      <c r="B739" s="3" t="s">
        <v>13</v>
      </c>
      <c r="C739" s="3">
        <v>224191</v>
      </c>
      <c r="D739" s="3">
        <v>1</v>
      </c>
      <c r="E739" s="3">
        <v>213</v>
      </c>
      <c r="F739" s="4">
        <v>1.8060300000000001E-58</v>
      </c>
      <c r="G739" s="3">
        <v>183.59200000000001</v>
      </c>
      <c r="H739" s="3" t="s">
        <v>10588</v>
      </c>
      <c r="I739" s="3" t="s">
        <v>10589</v>
      </c>
      <c r="J739" s="3" t="s">
        <v>16</v>
      </c>
      <c r="K739" s="3" t="s">
        <v>282</v>
      </c>
      <c r="L739" s="3" t="s">
        <v>10590</v>
      </c>
    </row>
    <row r="740" spans="1:12" x14ac:dyDescent="0.3">
      <c r="A740" s="3" t="s">
        <v>13198</v>
      </c>
      <c r="B740" s="3" t="s">
        <v>25</v>
      </c>
      <c r="C740" s="3">
        <v>415825</v>
      </c>
      <c r="D740" s="3">
        <v>1</v>
      </c>
      <c r="E740" s="3">
        <v>84</v>
      </c>
      <c r="F740" s="4">
        <v>1.1996600000000001E-13</v>
      </c>
      <c r="G740" s="3">
        <v>60.735199999999999</v>
      </c>
      <c r="H740" s="3" t="s">
        <v>4128</v>
      </c>
      <c r="I740" s="3" t="s">
        <v>4129</v>
      </c>
      <c r="J740" s="3" t="s">
        <v>16</v>
      </c>
      <c r="K740" s="3" t="s">
        <v>16</v>
      </c>
      <c r="L740" s="3" t="s">
        <v>4130</v>
      </c>
    </row>
    <row r="741" spans="1:12" x14ac:dyDescent="0.3">
      <c r="A741" s="3" t="s">
        <v>13199</v>
      </c>
      <c r="B741" s="3" t="s">
        <v>13</v>
      </c>
      <c r="C741" s="3">
        <v>226234</v>
      </c>
      <c r="D741" s="3">
        <v>1</v>
      </c>
      <c r="E741" s="3">
        <v>503</v>
      </c>
      <c r="F741" s="4">
        <v>3.5262499999999998E-60</v>
      </c>
      <c r="G741" s="3">
        <v>209.21600000000001</v>
      </c>
      <c r="H741" s="3" t="s">
        <v>8626</v>
      </c>
      <c r="I741" s="3" t="s">
        <v>8627</v>
      </c>
      <c r="J741" s="3" t="s">
        <v>16</v>
      </c>
      <c r="K741" s="3" t="s">
        <v>2957</v>
      </c>
      <c r="L741" s="3" t="s">
        <v>2959</v>
      </c>
    </row>
    <row r="742" spans="1:12" x14ac:dyDescent="0.3">
      <c r="A742" s="3" t="s">
        <v>13199</v>
      </c>
      <c r="B742" s="3" t="s">
        <v>25</v>
      </c>
      <c r="C742" s="3">
        <v>412193</v>
      </c>
      <c r="D742" s="3">
        <v>516</v>
      </c>
      <c r="E742" s="3">
        <v>654</v>
      </c>
      <c r="F742" s="4">
        <v>4.2247900000000002E-12</v>
      </c>
      <c r="G742" s="3">
        <v>64.268600000000006</v>
      </c>
      <c r="H742" s="3" t="s">
        <v>4138</v>
      </c>
      <c r="I742" s="3" t="s">
        <v>8628</v>
      </c>
      <c r="J742" s="3" t="s">
        <v>16</v>
      </c>
      <c r="K742" s="3" t="s">
        <v>16</v>
      </c>
      <c r="L742" s="3" t="s">
        <v>6633</v>
      </c>
    </row>
    <row r="743" spans="1:12" x14ac:dyDescent="0.3">
      <c r="A743" s="3" t="s">
        <v>13200</v>
      </c>
      <c r="B743" s="3" t="s">
        <v>25</v>
      </c>
      <c r="C743" s="3">
        <v>412195</v>
      </c>
      <c r="D743" s="3">
        <v>4</v>
      </c>
      <c r="E743" s="3">
        <v>104</v>
      </c>
      <c r="F743" s="4">
        <v>1.1247900000000001E-26</v>
      </c>
      <c r="G743" s="3">
        <v>94.601799999999997</v>
      </c>
      <c r="H743" s="3" t="s">
        <v>5323</v>
      </c>
      <c r="I743" s="3" t="s">
        <v>13201</v>
      </c>
      <c r="J743" s="3" t="s">
        <v>16</v>
      </c>
      <c r="K743" s="3" t="s">
        <v>16</v>
      </c>
      <c r="L743" s="3" t="s">
        <v>13202</v>
      </c>
    </row>
    <row r="744" spans="1:12" x14ac:dyDescent="0.3">
      <c r="A744" s="3" t="s">
        <v>13203</v>
      </c>
      <c r="B744" s="3" t="s">
        <v>25</v>
      </c>
      <c r="C744" s="3">
        <v>419689</v>
      </c>
      <c r="D744" s="3">
        <v>1</v>
      </c>
      <c r="E744" s="3">
        <v>446</v>
      </c>
      <c r="F744" s="4">
        <v>3.7031900000000001E-123</v>
      </c>
      <c r="G744" s="3">
        <v>364.60700000000003</v>
      </c>
      <c r="H744" s="3" t="s">
        <v>1383</v>
      </c>
      <c r="I744" s="3" t="s">
        <v>8521</v>
      </c>
      <c r="J744" s="3" t="s">
        <v>16</v>
      </c>
      <c r="K744" s="3" t="s">
        <v>16</v>
      </c>
      <c r="L744" s="3" t="s">
        <v>8522</v>
      </c>
    </row>
    <row r="745" spans="1:12" x14ac:dyDescent="0.3">
      <c r="A745" s="3" t="s">
        <v>13204</v>
      </c>
      <c r="B745" s="3" t="s">
        <v>13</v>
      </c>
      <c r="C745" s="3">
        <v>223660</v>
      </c>
      <c r="D745" s="3">
        <v>1</v>
      </c>
      <c r="E745" s="3">
        <v>1007</v>
      </c>
      <c r="F745" s="3">
        <v>0</v>
      </c>
      <c r="G745" s="3">
        <v>938.245</v>
      </c>
      <c r="H745" s="3" t="s">
        <v>3564</v>
      </c>
      <c r="I745" s="3" t="s">
        <v>3565</v>
      </c>
      <c r="J745" s="3" t="s">
        <v>16</v>
      </c>
      <c r="K745" s="3" t="s">
        <v>3566</v>
      </c>
      <c r="L745" s="3" t="s">
        <v>3567</v>
      </c>
    </row>
    <row r="746" spans="1:12" x14ac:dyDescent="0.3">
      <c r="A746" s="3" t="s">
        <v>13205</v>
      </c>
      <c r="B746" s="3" t="s">
        <v>13</v>
      </c>
      <c r="C746" s="3">
        <v>223578</v>
      </c>
      <c r="D746" s="3">
        <v>21</v>
      </c>
      <c r="E746" s="3">
        <v>551</v>
      </c>
      <c r="F746" s="3">
        <v>0</v>
      </c>
      <c r="G746" s="3">
        <v>988.94200000000001</v>
      </c>
      <c r="H746" s="3" t="s">
        <v>3570</v>
      </c>
      <c r="I746" s="3" t="s">
        <v>3571</v>
      </c>
      <c r="J746" s="3" t="s">
        <v>16</v>
      </c>
      <c r="K746" s="3" t="s">
        <v>3572</v>
      </c>
      <c r="L746" s="3" t="s">
        <v>3573</v>
      </c>
    </row>
    <row r="747" spans="1:12" x14ac:dyDescent="0.3">
      <c r="A747" s="3" t="s">
        <v>13206</v>
      </c>
      <c r="B747" s="3" t="s">
        <v>25</v>
      </c>
      <c r="C747" s="3">
        <v>226925</v>
      </c>
      <c r="D747" s="3">
        <v>4</v>
      </c>
      <c r="E747" s="3">
        <v>328</v>
      </c>
      <c r="F747" s="4">
        <v>9.4443700000000006E-70</v>
      </c>
      <c r="G747" s="3">
        <v>221.97300000000001</v>
      </c>
      <c r="H747" s="3" t="s">
        <v>3718</v>
      </c>
      <c r="I747" s="3" t="s">
        <v>3719</v>
      </c>
      <c r="J747" s="3" t="s">
        <v>16</v>
      </c>
      <c r="K747" s="3" t="s">
        <v>16</v>
      </c>
      <c r="L747" s="3" t="s">
        <v>3720</v>
      </c>
    </row>
    <row r="748" spans="1:12" x14ac:dyDescent="0.3">
      <c r="A748" s="3" t="s">
        <v>13207</v>
      </c>
      <c r="B748" s="3" t="s">
        <v>13</v>
      </c>
      <c r="C748" s="3">
        <v>223179</v>
      </c>
      <c r="D748" s="3">
        <v>1</v>
      </c>
      <c r="E748" s="3">
        <v>249</v>
      </c>
      <c r="F748" s="4">
        <v>6.75944E-108</v>
      </c>
      <c r="G748" s="3">
        <v>312.279</v>
      </c>
      <c r="H748" s="3" t="s">
        <v>3594</v>
      </c>
      <c r="I748" s="3" t="s">
        <v>3595</v>
      </c>
      <c r="J748" s="3" t="s">
        <v>16</v>
      </c>
      <c r="K748" s="3" t="s">
        <v>3596</v>
      </c>
      <c r="L748" s="3" t="s">
        <v>3597</v>
      </c>
    </row>
    <row r="749" spans="1:12" x14ac:dyDescent="0.3">
      <c r="A749" s="3" t="s">
        <v>13208</v>
      </c>
      <c r="B749" s="3" t="s">
        <v>13</v>
      </c>
      <c r="C749" s="3">
        <v>224059</v>
      </c>
      <c r="D749" s="3">
        <v>3</v>
      </c>
      <c r="E749" s="3">
        <v>225</v>
      </c>
      <c r="F749" s="4">
        <v>9.6188999999999998E-101</v>
      </c>
      <c r="G749" s="3">
        <v>307.12799999999999</v>
      </c>
      <c r="H749" s="3" t="s">
        <v>782</v>
      </c>
      <c r="I749" s="3" t="s">
        <v>783</v>
      </c>
      <c r="J749" s="3" t="s">
        <v>16</v>
      </c>
      <c r="K749" s="3" t="s">
        <v>369</v>
      </c>
      <c r="L749" s="3" t="s">
        <v>784</v>
      </c>
    </row>
    <row r="750" spans="1:12" x14ac:dyDescent="0.3">
      <c r="A750" s="3" t="s">
        <v>13208</v>
      </c>
      <c r="B750" s="3" t="s">
        <v>13</v>
      </c>
      <c r="C750" s="3">
        <v>223650</v>
      </c>
      <c r="D750" s="3">
        <v>263</v>
      </c>
      <c r="E750" s="3">
        <v>662</v>
      </c>
      <c r="F750" s="4">
        <v>3.6255699999999998E-23</v>
      </c>
      <c r="G750" s="3">
        <v>102.501</v>
      </c>
      <c r="H750" s="3" t="s">
        <v>785</v>
      </c>
      <c r="I750" s="3" t="s">
        <v>786</v>
      </c>
      <c r="J750" s="3" t="s">
        <v>16</v>
      </c>
      <c r="K750" s="3" t="s">
        <v>787</v>
      </c>
      <c r="L750" s="3" t="s">
        <v>788</v>
      </c>
    </row>
    <row r="751" spans="1:12" x14ac:dyDescent="0.3">
      <c r="A751" s="3" t="s">
        <v>13209</v>
      </c>
      <c r="B751" s="3" t="s">
        <v>13</v>
      </c>
      <c r="C751" s="3">
        <v>224215</v>
      </c>
      <c r="D751" s="3">
        <v>6</v>
      </c>
      <c r="E751" s="3">
        <v>235</v>
      </c>
      <c r="F751" s="4">
        <v>2.9123399999999998E-52</v>
      </c>
      <c r="G751" s="3">
        <v>169.398</v>
      </c>
      <c r="H751" s="3" t="s">
        <v>4263</v>
      </c>
      <c r="I751" s="3" t="s">
        <v>4264</v>
      </c>
      <c r="J751" s="3" t="s">
        <v>16</v>
      </c>
      <c r="K751" s="3" t="s">
        <v>4265</v>
      </c>
      <c r="L751" s="3" t="s">
        <v>4266</v>
      </c>
    </row>
    <row r="752" spans="1:12" x14ac:dyDescent="0.3">
      <c r="A752" s="3" t="s">
        <v>13210</v>
      </c>
      <c r="B752" s="3" t="s">
        <v>13</v>
      </c>
      <c r="C752" s="3">
        <v>223596</v>
      </c>
      <c r="D752" s="3">
        <v>1</v>
      </c>
      <c r="E752" s="3">
        <v>201</v>
      </c>
      <c r="F752" s="4">
        <v>1.29956E-92</v>
      </c>
      <c r="G752" s="3">
        <v>269.17899999999997</v>
      </c>
      <c r="H752" s="3" t="s">
        <v>777</v>
      </c>
      <c r="I752" s="3" t="s">
        <v>778</v>
      </c>
      <c r="J752" s="3" t="s">
        <v>16</v>
      </c>
      <c r="K752" s="3" t="s">
        <v>779</v>
      </c>
      <c r="L752" s="3" t="s">
        <v>780</v>
      </c>
    </row>
    <row r="753" spans="1:12" x14ac:dyDescent="0.3">
      <c r="A753" s="3" t="s">
        <v>13211</v>
      </c>
      <c r="B753" s="3" t="s">
        <v>13</v>
      </c>
      <c r="C753" s="3">
        <v>223640</v>
      </c>
      <c r="D753" s="3">
        <v>4</v>
      </c>
      <c r="E753" s="3">
        <v>243</v>
      </c>
      <c r="F753" s="4">
        <v>1.84872E-73</v>
      </c>
      <c r="G753" s="3">
        <v>224.08799999999999</v>
      </c>
      <c r="H753" s="3" t="s">
        <v>4090</v>
      </c>
      <c r="I753" s="3" t="s">
        <v>4091</v>
      </c>
      <c r="J753" s="3" t="s">
        <v>16</v>
      </c>
      <c r="K753" s="3" t="s">
        <v>4092</v>
      </c>
      <c r="L753" s="3" t="s">
        <v>4093</v>
      </c>
    </row>
    <row r="754" spans="1:12" x14ac:dyDescent="0.3">
      <c r="A754" s="3" t="s">
        <v>13212</v>
      </c>
      <c r="B754" s="3" t="s">
        <v>25</v>
      </c>
      <c r="C754" s="3">
        <v>412816</v>
      </c>
      <c r="D754" s="3">
        <v>40</v>
      </c>
      <c r="E754" s="3">
        <v>241</v>
      </c>
      <c r="F754" s="4">
        <v>1.04736E-14</v>
      </c>
      <c r="G754" s="3">
        <v>70.865499999999997</v>
      </c>
      <c r="H754" s="3" t="s">
        <v>950</v>
      </c>
      <c r="I754" s="3" t="s">
        <v>951</v>
      </c>
      <c r="J754" s="3" t="s">
        <v>16</v>
      </c>
      <c r="K754" s="3" t="s">
        <v>16</v>
      </c>
      <c r="L754" s="3" t="s">
        <v>952</v>
      </c>
    </row>
    <row r="755" spans="1:12" x14ac:dyDescent="0.3">
      <c r="A755" s="3" t="s">
        <v>13213</v>
      </c>
      <c r="B755" s="3" t="s">
        <v>25</v>
      </c>
      <c r="C755" s="3">
        <v>424112</v>
      </c>
      <c r="D755" s="3">
        <v>172</v>
      </c>
      <c r="E755" s="3">
        <v>372</v>
      </c>
      <c r="F755" s="4">
        <v>1.5775600000000001E-47</v>
      </c>
      <c r="G755" s="3">
        <v>159.53200000000001</v>
      </c>
      <c r="H755" s="3" t="s">
        <v>954</v>
      </c>
      <c r="I755" s="3" t="s">
        <v>955</v>
      </c>
      <c r="J755" s="3" t="s">
        <v>16</v>
      </c>
      <c r="K755" s="3" t="s">
        <v>16</v>
      </c>
      <c r="L755" s="3" t="s">
        <v>956</v>
      </c>
    </row>
    <row r="756" spans="1:12" x14ac:dyDescent="0.3">
      <c r="A756" s="3" t="s">
        <v>13213</v>
      </c>
      <c r="B756" s="3" t="s">
        <v>25</v>
      </c>
      <c r="C756" s="3">
        <v>412112</v>
      </c>
      <c r="D756" s="3">
        <v>12</v>
      </c>
      <c r="E756" s="3">
        <v>166</v>
      </c>
      <c r="F756" s="4">
        <v>4.9911000000000002E-14</v>
      </c>
      <c r="G756" s="3">
        <v>69.290499999999994</v>
      </c>
      <c r="H756" s="3" t="s">
        <v>274</v>
      </c>
      <c r="I756" s="3" t="s">
        <v>957</v>
      </c>
      <c r="J756" s="3" t="s">
        <v>16</v>
      </c>
      <c r="K756" s="3" t="s">
        <v>16</v>
      </c>
      <c r="L756" s="3" t="s">
        <v>958</v>
      </c>
    </row>
    <row r="757" spans="1:12" x14ac:dyDescent="0.3">
      <c r="A757" s="3" t="s">
        <v>13214</v>
      </c>
      <c r="B757" s="3" t="s">
        <v>13</v>
      </c>
      <c r="C757" s="3">
        <v>223979</v>
      </c>
      <c r="D757" s="3">
        <v>29</v>
      </c>
      <c r="E757" s="3">
        <v>176</v>
      </c>
      <c r="F757" s="4">
        <v>4.8955000000000003E-27</v>
      </c>
      <c r="G757" s="3">
        <v>101.70099999999999</v>
      </c>
      <c r="H757" s="3" t="s">
        <v>805</v>
      </c>
      <c r="I757" s="3" t="s">
        <v>806</v>
      </c>
      <c r="J757" s="3" t="s">
        <v>16</v>
      </c>
      <c r="K757" s="3" t="s">
        <v>639</v>
      </c>
      <c r="L757" s="3" t="s">
        <v>807</v>
      </c>
    </row>
    <row r="758" spans="1:12" x14ac:dyDescent="0.3">
      <c r="A758" s="3" t="s">
        <v>13215</v>
      </c>
      <c r="B758" s="3" t="s">
        <v>13</v>
      </c>
      <c r="C758" s="3">
        <v>224174</v>
      </c>
      <c r="D758" s="3">
        <v>1</v>
      </c>
      <c r="E758" s="3">
        <v>88</v>
      </c>
      <c r="F758" s="4">
        <v>8.9577700000000009E-28</v>
      </c>
      <c r="G758" s="3">
        <v>96.104200000000006</v>
      </c>
      <c r="H758" s="3" t="s">
        <v>4097</v>
      </c>
      <c r="I758" s="3" t="s">
        <v>4098</v>
      </c>
      <c r="J758" s="3" t="s">
        <v>16</v>
      </c>
      <c r="K758" s="3" t="s">
        <v>4099</v>
      </c>
      <c r="L758" s="3" t="s">
        <v>4100</v>
      </c>
    </row>
    <row r="759" spans="1:12" x14ac:dyDescent="0.3">
      <c r="A759" s="3" t="s">
        <v>13216</v>
      </c>
      <c r="B759" s="3" t="s">
        <v>13</v>
      </c>
      <c r="C759" s="3">
        <v>223757</v>
      </c>
      <c r="D759" s="3">
        <v>10</v>
      </c>
      <c r="E759" s="3">
        <v>277</v>
      </c>
      <c r="F759" s="4">
        <v>1.39329E-68</v>
      </c>
      <c r="G759" s="3">
        <v>214.536</v>
      </c>
      <c r="H759" s="3" t="s">
        <v>485</v>
      </c>
      <c r="I759" s="3" t="s">
        <v>486</v>
      </c>
      <c r="J759" s="3" t="s">
        <v>16</v>
      </c>
      <c r="K759" s="3" t="s">
        <v>487</v>
      </c>
      <c r="L759" s="3" t="s">
        <v>488</v>
      </c>
    </row>
    <row r="760" spans="1:12" x14ac:dyDescent="0.3">
      <c r="A760" s="3" t="s">
        <v>13217</v>
      </c>
      <c r="B760" s="3" t="s">
        <v>13</v>
      </c>
      <c r="C760" s="3">
        <v>223225</v>
      </c>
      <c r="D760" s="3">
        <v>85</v>
      </c>
      <c r="E760" s="3">
        <v>351</v>
      </c>
      <c r="F760" s="4">
        <v>1.2225899999999999E-108</v>
      </c>
      <c r="G760" s="3">
        <v>331.99799999999999</v>
      </c>
      <c r="H760" s="3" t="s">
        <v>2150</v>
      </c>
      <c r="I760" s="3" t="s">
        <v>2151</v>
      </c>
      <c r="J760" s="3" t="s">
        <v>99</v>
      </c>
      <c r="K760" s="3" t="s">
        <v>2152</v>
      </c>
      <c r="L760" s="3" t="s">
        <v>2153</v>
      </c>
    </row>
    <row r="761" spans="1:12" x14ac:dyDescent="0.3">
      <c r="A761" s="3" t="s">
        <v>13217</v>
      </c>
      <c r="B761" s="3" t="s">
        <v>13</v>
      </c>
      <c r="C761" s="3">
        <v>223193</v>
      </c>
      <c r="D761" s="3">
        <v>359</v>
      </c>
      <c r="E761" s="3">
        <v>536</v>
      </c>
      <c r="F761" s="4">
        <v>9.5691899999999998E-30</v>
      </c>
      <c r="G761" s="3">
        <v>118.264</v>
      </c>
      <c r="H761" s="3" t="s">
        <v>2503</v>
      </c>
      <c r="I761" s="3" t="s">
        <v>2504</v>
      </c>
      <c r="J761" s="3" t="s">
        <v>16</v>
      </c>
      <c r="K761" s="3" t="s">
        <v>2505</v>
      </c>
      <c r="L761" s="3" t="s">
        <v>2506</v>
      </c>
    </row>
    <row r="762" spans="1:12" x14ac:dyDescent="0.3">
      <c r="A762" s="3" t="s">
        <v>13218</v>
      </c>
      <c r="B762" s="3" t="s">
        <v>13</v>
      </c>
      <c r="C762" s="3">
        <v>223812</v>
      </c>
      <c r="D762" s="3">
        <v>1</v>
      </c>
      <c r="E762" s="3">
        <v>166</v>
      </c>
      <c r="F762" s="4">
        <v>8.7196299999999998E-8</v>
      </c>
      <c r="G762" s="3">
        <v>50.097999999999999</v>
      </c>
      <c r="H762" s="3" t="s">
        <v>10649</v>
      </c>
      <c r="I762" s="3" t="s">
        <v>10650</v>
      </c>
      <c r="J762" s="3" t="s">
        <v>99</v>
      </c>
      <c r="K762" s="3" t="s">
        <v>10651</v>
      </c>
      <c r="L762" s="3" t="s">
        <v>10652</v>
      </c>
    </row>
    <row r="763" spans="1:12" x14ac:dyDescent="0.3">
      <c r="A763" s="3" t="s">
        <v>13219</v>
      </c>
      <c r="B763" s="3" t="s">
        <v>13</v>
      </c>
      <c r="C763" s="3">
        <v>223190</v>
      </c>
      <c r="D763" s="3">
        <v>1</v>
      </c>
      <c r="E763" s="3">
        <v>373</v>
      </c>
      <c r="F763" s="3">
        <v>0</v>
      </c>
      <c r="G763" s="3">
        <v>656.97299999999996</v>
      </c>
      <c r="H763" s="3" t="s">
        <v>1776</v>
      </c>
      <c r="I763" s="3" t="s">
        <v>1777</v>
      </c>
      <c r="J763" s="3" t="s">
        <v>16</v>
      </c>
      <c r="K763" s="3" t="s">
        <v>297</v>
      </c>
      <c r="L763" s="3" t="s">
        <v>1778</v>
      </c>
    </row>
    <row r="764" spans="1:12" x14ac:dyDescent="0.3">
      <c r="A764" s="3" t="s">
        <v>13220</v>
      </c>
      <c r="B764" s="3" t="s">
        <v>13</v>
      </c>
      <c r="C764" s="3">
        <v>223088</v>
      </c>
      <c r="D764" s="3">
        <v>2</v>
      </c>
      <c r="E764" s="3">
        <v>166</v>
      </c>
      <c r="F764" s="4">
        <v>1.90354E-54</v>
      </c>
      <c r="G764" s="3">
        <v>170.87299999999999</v>
      </c>
      <c r="H764" s="3" t="s">
        <v>1771</v>
      </c>
      <c r="I764" s="3" t="s">
        <v>1772</v>
      </c>
      <c r="J764" s="3" t="s">
        <v>16</v>
      </c>
      <c r="K764" s="3" t="s">
        <v>1773</v>
      </c>
      <c r="L764" s="3" t="s">
        <v>1774</v>
      </c>
    </row>
    <row r="765" spans="1:12" x14ac:dyDescent="0.3">
      <c r="A765" s="3" t="s">
        <v>13221</v>
      </c>
      <c r="B765" s="3" t="s">
        <v>13</v>
      </c>
      <c r="C765" s="3">
        <v>225443</v>
      </c>
      <c r="D765" s="3">
        <v>20</v>
      </c>
      <c r="E765" s="3">
        <v>256</v>
      </c>
      <c r="F765" s="4">
        <v>4.5510399999999997E-81</v>
      </c>
      <c r="G765" s="3">
        <v>244.93799999999999</v>
      </c>
      <c r="H765" s="3" t="s">
        <v>1766</v>
      </c>
      <c r="I765" s="3" t="s">
        <v>1767</v>
      </c>
      <c r="J765" s="3" t="s">
        <v>16</v>
      </c>
      <c r="K765" s="3" t="s">
        <v>1768</v>
      </c>
      <c r="L765" s="3" t="s">
        <v>1769</v>
      </c>
    </row>
    <row r="766" spans="1:12" x14ac:dyDescent="0.3">
      <c r="A766" s="3" t="s">
        <v>13222</v>
      </c>
      <c r="B766" s="3" t="s">
        <v>13</v>
      </c>
      <c r="C766" s="3">
        <v>224115</v>
      </c>
      <c r="D766" s="3">
        <v>2</v>
      </c>
      <c r="E766" s="3">
        <v>315</v>
      </c>
      <c r="F766" s="4">
        <v>6.04144E-108</v>
      </c>
      <c r="G766" s="3">
        <v>317.74900000000002</v>
      </c>
      <c r="H766" s="3" t="s">
        <v>10852</v>
      </c>
      <c r="I766" s="3" t="s">
        <v>10853</v>
      </c>
      <c r="J766" s="3" t="s">
        <v>16</v>
      </c>
      <c r="K766" s="3" t="s">
        <v>10854</v>
      </c>
      <c r="L766" s="3" t="s">
        <v>10855</v>
      </c>
    </row>
    <row r="767" spans="1:12" x14ac:dyDescent="0.3">
      <c r="A767" s="3" t="s">
        <v>13223</v>
      </c>
      <c r="B767" s="3" t="s">
        <v>13</v>
      </c>
      <c r="C767" s="3">
        <v>223294</v>
      </c>
      <c r="D767" s="3">
        <v>1</v>
      </c>
      <c r="E767" s="3">
        <v>348</v>
      </c>
      <c r="F767" s="3">
        <v>0</v>
      </c>
      <c r="G767" s="3">
        <v>581.09100000000001</v>
      </c>
      <c r="H767" s="3" t="s">
        <v>1761</v>
      </c>
      <c r="I767" s="3" t="s">
        <v>1762</v>
      </c>
      <c r="J767" s="3" t="s">
        <v>16</v>
      </c>
      <c r="K767" s="3" t="s">
        <v>1763</v>
      </c>
      <c r="L767" s="3" t="s">
        <v>1764</v>
      </c>
    </row>
    <row r="768" spans="1:12" x14ac:dyDescent="0.3">
      <c r="A768" s="3" t="s">
        <v>13224</v>
      </c>
      <c r="B768" s="3" t="s">
        <v>13</v>
      </c>
      <c r="C768" s="3">
        <v>224352</v>
      </c>
      <c r="D768" s="3">
        <v>1</v>
      </c>
      <c r="E768" s="3">
        <v>184</v>
      </c>
      <c r="F768" s="4">
        <v>1.1332499999999999E-85</v>
      </c>
      <c r="G768" s="3">
        <v>250.61099999999999</v>
      </c>
      <c r="H768" s="3" t="s">
        <v>1756</v>
      </c>
      <c r="I768" s="3" t="s">
        <v>1757</v>
      </c>
      <c r="J768" s="3" t="s">
        <v>16</v>
      </c>
      <c r="K768" s="3" t="s">
        <v>1758</v>
      </c>
      <c r="L768" s="3" t="s">
        <v>1759</v>
      </c>
    </row>
    <row r="769" spans="1:12" x14ac:dyDescent="0.3">
      <c r="A769" s="3" t="s">
        <v>13225</v>
      </c>
      <c r="B769" s="3" t="s">
        <v>25</v>
      </c>
      <c r="C769" s="3">
        <v>422963</v>
      </c>
      <c r="D769" s="3">
        <v>3</v>
      </c>
      <c r="E769" s="3">
        <v>81</v>
      </c>
      <c r="F769" s="4">
        <v>2.07677E-22</v>
      </c>
      <c r="G769" s="3">
        <v>86.023799999999994</v>
      </c>
      <c r="H769" s="3" t="s">
        <v>369</v>
      </c>
      <c r="I769" s="3" t="s">
        <v>7370</v>
      </c>
      <c r="J769" s="3" t="s">
        <v>99</v>
      </c>
      <c r="K769" s="3" t="s">
        <v>16</v>
      </c>
      <c r="L769" s="3" t="s">
        <v>7371</v>
      </c>
    </row>
    <row r="770" spans="1:12" x14ac:dyDescent="0.3">
      <c r="A770" s="3" t="s">
        <v>13226</v>
      </c>
      <c r="B770" s="3" t="s">
        <v>13</v>
      </c>
      <c r="C770" s="3">
        <v>224054</v>
      </c>
      <c r="D770" s="3">
        <v>1</v>
      </c>
      <c r="E770" s="3">
        <v>308</v>
      </c>
      <c r="F770" s="4">
        <v>1.29142E-102</v>
      </c>
      <c r="G770" s="3">
        <v>302.30399999999997</v>
      </c>
      <c r="H770" s="3" t="s">
        <v>1590</v>
      </c>
      <c r="I770" s="3" t="s">
        <v>1591</v>
      </c>
      <c r="J770" s="3" t="s">
        <v>16</v>
      </c>
      <c r="K770" s="3" t="s">
        <v>1592</v>
      </c>
      <c r="L770" s="3" t="s">
        <v>1593</v>
      </c>
    </row>
    <row r="771" spans="1:12" x14ac:dyDescent="0.3">
      <c r="A771" s="3" t="s">
        <v>13227</v>
      </c>
      <c r="B771" s="3" t="s">
        <v>13</v>
      </c>
      <c r="C771" s="3">
        <v>224228</v>
      </c>
      <c r="D771" s="3">
        <v>2</v>
      </c>
      <c r="E771" s="3">
        <v>184</v>
      </c>
      <c r="F771" s="4">
        <v>2.5716199999999999E-14</v>
      </c>
      <c r="G771" s="3">
        <v>68.041300000000007</v>
      </c>
      <c r="H771" s="3" t="s">
        <v>1562</v>
      </c>
      <c r="I771" s="3" t="s">
        <v>1563</v>
      </c>
      <c r="J771" s="3" t="s">
        <v>16</v>
      </c>
      <c r="K771" s="3" t="s">
        <v>1564</v>
      </c>
      <c r="L771" s="3" t="s">
        <v>1565</v>
      </c>
    </row>
    <row r="772" spans="1:12" x14ac:dyDescent="0.3">
      <c r="A772" s="3" t="s">
        <v>13228</v>
      </c>
      <c r="B772" s="3" t="s">
        <v>13</v>
      </c>
      <c r="C772" s="3">
        <v>223492</v>
      </c>
      <c r="D772" s="3">
        <v>1</v>
      </c>
      <c r="E772" s="3">
        <v>464</v>
      </c>
      <c r="F772" s="4">
        <v>6.3155900000000002E-175</v>
      </c>
      <c r="G772" s="3">
        <v>498.77</v>
      </c>
      <c r="H772" s="3" t="s">
        <v>13229</v>
      </c>
      <c r="I772" s="3" t="s">
        <v>13230</v>
      </c>
      <c r="J772" s="3" t="s">
        <v>16</v>
      </c>
      <c r="K772" s="3" t="s">
        <v>13231</v>
      </c>
      <c r="L772" s="3" t="s">
        <v>13232</v>
      </c>
    </row>
    <row r="773" spans="1:12" x14ac:dyDescent="0.3">
      <c r="A773" s="3" t="s">
        <v>13233</v>
      </c>
      <c r="B773" s="3" t="s">
        <v>13</v>
      </c>
      <c r="C773" s="3">
        <v>223959</v>
      </c>
      <c r="D773" s="3">
        <v>1</v>
      </c>
      <c r="E773" s="3">
        <v>250</v>
      </c>
      <c r="F773" s="4">
        <v>3.5130500000000001E-64</v>
      </c>
      <c r="G773" s="3">
        <v>200.429</v>
      </c>
      <c r="H773" s="3" t="s">
        <v>721</v>
      </c>
      <c r="I773" s="3" t="s">
        <v>722</v>
      </c>
      <c r="J773" s="3" t="s">
        <v>16</v>
      </c>
      <c r="K773" s="3" t="s">
        <v>621</v>
      </c>
      <c r="L773" s="3" t="s">
        <v>723</v>
      </c>
    </row>
    <row r="774" spans="1:12" x14ac:dyDescent="0.3">
      <c r="A774" s="3" t="s">
        <v>13234</v>
      </c>
      <c r="B774" s="3" t="s">
        <v>13</v>
      </c>
      <c r="C774" s="3">
        <v>225142</v>
      </c>
      <c r="D774" s="3">
        <v>6</v>
      </c>
      <c r="E774" s="3">
        <v>424</v>
      </c>
      <c r="F774" s="4">
        <v>8.7280100000000002E-129</v>
      </c>
      <c r="G774" s="3">
        <v>378.88099999999997</v>
      </c>
      <c r="H774" s="3" t="s">
        <v>2700</v>
      </c>
      <c r="I774" s="3" t="s">
        <v>2701</v>
      </c>
      <c r="J774" s="3" t="s">
        <v>16</v>
      </c>
      <c r="K774" s="3" t="s">
        <v>2702</v>
      </c>
      <c r="L774" s="3" t="s">
        <v>2703</v>
      </c>
    </row>
    <row r="775" spans="1:12" x14ac:dyDescent="0.3">
      <c r="A775" s="3" t="s">
        <v>13235</v>
      </c>
      <c r="B775" s="3" t="s">
        <v>13</v>
      </c>
      <c r="C775" s="3">
        <v>223577</v>
      </c>
      <c r="D775" s="3">
        <v>1</v>
      </c>
      <c r="E775" s="3">
        <v>180</v>
      </c>
      <c r="F775" s="4">
        <v>4.0992600000000002E-51</v>
      </c>
      <c r="G775" s="3">
        <v>162.43799999999999</v>
      </c>
      <c r="H775" s="3" t="s">
        <v>563</v>
      </c>
      <c r="I775" s="3" t="s">
        <v>564</v>
      </c>
      <c r="J775" s="3" t="s">
        <v>16</v>
      </c>
      <c r="K775" s="3" t="s">
        <v>123</v>
      </c>
      <c r="L775" s="3" t="s">
        <v>565</v>
      </c>
    </row>
    <row r="776" spans="1:12" x14ac:dyDescent="0.3">
      <c r="A776" s="3" t="s">
        <v>13236</v>
      </c>
      <c r="B776" s="3" t="s">
        <v>13</v>
      </c>
      <c r="C776" s="3">
        <v>223332</v>
      </c>
      <c r="D776" s="3">
        <v>1</v>
      </c>
      <c r="E776" s="3">
        <v>80</v>
      </c>
      <c r="F776" s="4">
        <v>6.1345100000000003E-29</v>
      </c>
      <c r="G776" s="3">
        <v>98.151799999999994</v>
      </c>
      <c r="H776" s="3" t="s">
        <v>1037</v>
      </c>
      <c r="I776" s="3" t="s">
        <v>1038</v>
      </c>
      <c r="J776" s="3" t="s">
        <v>16</v>
      </c>
      <c r="K776" s="3" t="s">
        <v>1039</v>
      </c>
      <c r="L776" s="3" t="s">
        <v>1040</v>
      </c>
    </row>
    <row r="777" spans="1:12" x14ac:dyDescent="0.3">
      <c r="A777" s="3" t="s">
        <v>13237</v>
      </c>
      <c r="B777" s="3" t="s">
        <v>13</v>
      </c>
      <c r="C777" s="3">
        <v>223565</v>
      </c>
      <c r="D777" s="3">
        <v>16</v>
      </c>
      <c r="E777" s="3">
        <v>210</v>
      </c>
      <c r="F777" s="4">
        <v>6.92905E-32</v>
      </c>
      <c r="G777" s="3">
        <v>116.048</v>
      </c>
      <c r="H777" s="3" t="s">
        <v>1445</v>
      </c>
      <c r="I777" s="3" t="s">
        <v>1446</v>
      </c>
      <c r="J777" s="3" t="s">
        <v>16</v>
      </c>
      <c r="K777" s="3" t="s">
        <v>1447</v>
      </c>
      <c r="L777" s="3" t="s">
        <v>1448</v>
      </c>
    </row>
    <row r="778" spans="1:12" x14ac:dyDescent="0.3">
      <c r="A778" s="3" t="s">
        <v>13238</v>
      </c>
      <c r="B778" s="3" t="s">
        <v>13</v>
      </c>
      <c r="C778" s="3">
        <v>223518</v>
      </c>
      <c r="D778" s="3">
        <v>34</v>
      </c>
      <c r="E778" s="3">
        <v>643</v>
      </c>
      <c r="F778" s="3">
        <v>0</v>
      </c>
      <c r="G778" s="3">
        <v>852.32</v>
      </c>
      <c r="H778" s="3" t="s">
        <v>1367</v>
      </c>
      <c r="I778" s="3" t="s">
        <v>1368</v>
      </c>
      <c r="J778" s="3" t="s">
        <v>16</v>
      </c>
      <c r="K778" s="3" t="s">
        <v>1369</v>
      </c>
      <c r="L778" s="3" t="s">
        <v>1370</v>
      </c>
    </row>
    <row r="779" spans="1:12" x14ac:dyDescent="0.3">
      <c r="A779" s="3" t="s">
        <v>13239</v>
      </c>
      <c r="B779" s="3" t="s">
        <v>13</v>
      </c>
      <c r="C779" s="3">
        <v>223874</v>
      </c>
      <c r="D779" s="3">
        <v>2</v>
      </c>
      <c r="E779" s="3">
        <v>311</v>
      </c>
      <c r="F779" s="4">
        <v>6.8665099999999998E-95</v>
      </c>
      <c r="G779" s="3">
        <v>282.726</v>
      </c>
      <c r="H779" s="3" t="s">
        <v>5256</v>
      </c>
      <c r="I779" s="3" t="s">
        <v>5257</v>
      </c>
      <c r="J779" s="3" t="s">
        <v>16</v>
      </c>
      <c r="K779" s="3" t="s">
        <v>5258</v>
      </c>
      <c r="L779" s="3" t="s">
        <v>5259</v>
      </c>
    </row>
    <row r="780" spans="1:12" x14ac:dyDescent="0.3">
      <c r="A780" s="3" t="s">
        <v>13240</v>
      </c>
      <c r="B780" s="3" t="s">
        <v>13</v>
      </c>
      <c r="C780" s="3">
        <v>224033</v>
      </c>
      <c r="D780" s="3">
        <v>1</v>
      </c>
      <c r="E780" s="3">
        <v>267</v>
      </c>
      <c r="F780" s="4">
        <v>4.7805400000000002E-68</v>
      </c>
      <c r="G780" s="3">
        <v>212.012</v>
      </c>
      <c r="H780" s="3" t="s">
        <v>5260</v>
      </c>
      <c r="I780" s="3" t="s">
        <v>5261</v>
      </c>
      <c r="J780" s="3" t="s">
        <v>16</v>
      </c>
      <c r="K780" s="3" t="s">
        <v>5262</v>
      </c>
      <c r="L780" s="3" t="s">
        <v>5263</v>
      </c>
    </row>
    <row r="781" spans="1:12" x14ac:dyDescent="0.3">
      <c r="A781" s="3" t="s">
        <v>13241</v>
      </c>
      <c r="B781" s="3" t="s">
        <v>13</v>
      </c>
      <c r="C781" s="3">
        <v>224046</v>
      </c>
      <c r="D781" s="3">
        <v>1</v>
      </c>
      <c r="E781" s="3">
        <v>230</v>
      </c>
      <c r="F781" s="4">
        <v>1.3862100000000001E-98</v>
      </c>
      <c r="G781" s="3">
        <v>287.58800000000002</v>
      </c>
      <c r="H781" s="3" t="s">
        <v>5265</v>
      </c>
      <c r="I781" s="3" t="s">
        <v>5266</v>
      </c>
      <c r="J781" s="3" t="s">
        <v>16</v>
      </c>
      <c r="K781" s="3" t="s">
        <v>369</v>
      </c>
      <c r="L781" s="3" t="s">
        <v>5267</v>
      </c>
    </row>
    <row r="782" spans="1:12" x14ac:dyDescent="0.3">
      <c r="A782" s="3" t="s">
        <v>13242</v>
      </c>
      <c r="B782" s="3" t="s">
        <v>13</v>
      </c>
      <c r="C782" s="3">
        <v>224826</v>
      </c>
      <c r="D782" s="3">
        <v>20</v>
      </c>
      <c r="E782" s="3">
        <v>446</v>
      </c>
      <c r="F782" s="4">
        <v>8.5677100000000008E-112</v>
      </c>
      <c r="G782" s="3">
        <v>335.024</v>
      </c>
      <c r="H782" s="3" t="s">
        <v>1357</v>
      </c>
      <c r="I782" s="3" t="s">
        <v>1358</v>
      </c>
      <c r="J782" s="3" t="s">
        <v>16</v>
      </c>
      <c r="K782" s="3" t="s">
        <v>1359</v>
      </c>
      <c r="L782" s="3" t="s">
        <v>1360</v>
      </c>
    </row>
    <row r="783" spans="1:12" x14ac:dyDescent="0.3">
      <c r="A783" s="3" t="s">
        <v>13243</v>
      </c>
      <c r="B783" s="3" t="s">
        <v>13</v>
      </c>
      <c r="C783" s="3">
        <v>224240</v>
      </c>
      <c r="D783" s="3">
        <v>1</v>
      </c>
      <c r="E783" s="3">
        <v>138</v>
      </c>
      <c r="F783" s="4">
        <v>1.00754E-46</v>
      </c>
      <c r="G783" s="3">
        <v>151.352</v>
      </c>
      <c r="H783" s="3" t="s">
        <v>5251</v>
      </c>
      <c r="I783" s="3" t="s">
        <v>5252</v>
      </c>
      <c r="J783" s="3" t="s">
        <v>16</v>
      </c>
      <c r="K783" s="3" t="s">
        <v>5253</v>
      </c>
      <c r="L783" s="3" t="s">
        <v>5254</v>
      </c>
    </row>
    <row r="784" spans="1:12" x14ac:dyDescent="0.3">
      <c r="A784" s="3" t="s">
        <v>13244</v>
      </c>
      <c r="B784" s="3" t="s">
        <v>13</v>
      </c>
      <c r="C784" s="3">
        <v>226644</v>
      </c>
      <c r="D784" s="3">
        <v>1</v>
      </c>
      <c r="E784" s="3">
        <v>264</v>
      </c>
      <c r="F784" s="4">
        <v>5.3742900000000004E-124</v>
      </c>
      <c r="G784" s="3">
        <v>365.40699999999998</v>
      </c>
      <c r="H784" s="3" t="s">
        <v>443</v>
      </c>
      <c r="I784" s="3" t="s">
        <v>444</v>
      </c>
      <c r="J784" s="3" t="s">
        <v>16</v>
      </c>
      <c r="K784" s="3" t="s">
        <v>90</v>
      </c>
      <c r="L784" s="3" t="s">
        <v>445</v>
      </c>
    </row>
    <row r="785" spans="1:12" x14ac:dyDescent="0.3">
      <c r="A785" s="3" t="s">
        <v>13244</v>
      </c>
      <c r="B785" s="3" t="s">
        <v>13</v>
      </c>
      <c r="C785" s="3">
        <v>225024</v>
      </c>
      <c r="D785" s="3">
        <v>271</v>
      </c>
      <c r="E785" s="3">
        <v>553</v>
      </c>
      <c r="F785" s="4">
        <v>1.4853900000000001E-76</v>
      </c>
      <c r="G785" s="3">
        <v>244.154</v>
      </c>
      <c r="H785" s="3" t="s">
        <v>446</v>
      </c>
      <c r="I785" s="3" t="s">
        <v>447</v>
      </c>
      <c r="J785" s="3" t="s">
        <v>16</v>
      </c>
      <c r="K785" s="3" t="s">
        <v>448</v>
      </c>
      <c r="L785" s="3" t="s">
        <v>449</v>
      </c>
    </row>
    <row r="786" spans="1:12" x14ac:dyDescent="0.3">
      <c r="A786" s="3" t="s">
        <v>13245</v>
      </c>
      <c r="B786" s="3" t="s">
        <v>13</v>
      </c>
      <c r="C786" s="3">
        <v>226643</v>
      </c>
      <c r="D786" s="3">
        <v>1</v>
      </c>
      <c r="E786" s="3">
        <v>390</v>
      </c>
      <c r="F786" s="3">
        <v>0</v>
      </c>
      <c r="G786" s="3">
        <v>554.29700000000003</v>
      </c>
      <c r="H786" s="3" t="s">
        <v>438</v>
      </c>
      <c r="I786" s="3" t="s">
        <v>439</v>
      </c>
      <c r="J786" s="3" t="s">
        <v>16</v>
      </c>
      <c r="K786" s="3" t="s">
        <v>440</v>
      </c>
      <c r="L786" s="3" t="s">
        <v>441</v>
      </c>
    </row>
    <row r="787" spans="1:12" x14ac:dyDescent="0.3">
      <c r="A787" s="3" t="s">
        <v>13246</v>
      </c>
      <c r="B787" s="3" t="s">
        <v>25</v>
      </c>
      <c r="C787" s="3">
        <v>223564</v>
      </c>
      <c r="D787" s="3">
        <v>124</v>
      </c>
      <c r="E787" s="3">
        <v>218</v>
      </c>
      <c r="F787" s="4">
        <v>2.2380500000000001E-24</v>
      </c>
      <c r="G787" s="3">
        <v>94.361599999999996</v>
      </c>
      <c r="H787" s="3" t="s">
        <v>9676</v>
      </c>
      <c r="I787" s="3" t="s">
        <v>9677</v>
      </c>
      <c r="J787" s="3" t="s">
        <v>99</v>
      </c>
      <c r="K787" s="3" t="s">
        <v>16</v>
      </c>
      <c r="L787" s="3" t="s">
        <v>9678</v>
      </c>
    </row>
    <row r="788" spans="1:12" x14ac:dyDescent="0.3">
      <c r="A788" s="3" t="s">
        <v>13246</v>
      </c>
      <c r="B788" s="3" t="s">
        <v>13</v>
      </c>
      <c r="C788" s="3">
        <v>225099</v>
      </c>
      <c r="D788" s="3">
        <v>15</v>
      </c>
      <c r="E788" s="3">
        <v>89</v>
      </c>
      <c r="F788" s="4">
        <v>2.99004E-15</v>
      </c>
      <c r="G788" s="3">
        <v>71.921400000000006</v>
      </c>
      <c r="H788" s="3" t="s">
        <v>4191</v>
      </c>
      <c r="I788" s="3" t="s">
        <v>4192</v>
      </c>
      <c r="J788" s="3" t="s">
        <v>113</v>
      </c>
      <c r="K788" s="3" t="s">
        <v>4193</v>
      </c>
      <c r="L788" s="3" t="s">
        <v>2901</v>
      </c>
    </row>
    <row r="789" spans="1:12" x14ac:dyDescent="0.3">
      <c r="A789" s="3" t="s">
        <v>13247</v>
      </c>
      <c r="B789" s="3" t="s">
        <v>25</v>
      </c>
      <c r="C789" s="3">
        <v>223095</v>
      </c>
      <c r="D789" s="3">
        <v>6</v>
      </c>
      <c r="E789" s="3">
        <v>63</v>
      </c>
      <c r="F789" s="3">
        <v>7.5425800000000001E-3</v>
      </c>
      <c r="G789" s="3">
        <v>33.353400000000001</v>
      </c>
      <c r="H789" s="3" t="s">
        <v>1657</v>
      </c>
      <c r="I789" s="3" t="s">
        <v>13248</v>
      </c>
      <c r="J789" s="3" t="s">
        <v>113</v>
      </c>
      <c r="K789" s="3" t="s">
        <v>16</v>
      </c>
      <c r="L789" s="3" t="s">
        <v>1658</v>
      </c>
    </row>
    <row r="790" spans="1:12" x14ac:dyDescent="0.3">
      <c r="A790" s="3" t="s">
        <v>13249</v>
      </c>
      <c r="B790" s="3" t="s">
        <v>25</v>
      </c>
      <c r="C790" s="3">
        <v>419691</v>
      </c>
      <c r="D790" s="3">
        <v>54</v>
      </c>
      <c r="E790" s="3">
        <v>104</v>
      </c>
      <c r="F790" s="3">
        <v>1.7354800000000001E-4</v>
      </c>
      <c r="G790" s="3">
        <v>43.038899999999998</v>
      </c>
      <c r="H790" s="3" t="s">
        <v>259</v>
      </c>
      <c r="I790" s="3" t="s">
        <v>260</v>
      </c>
      <c r="J790" s="3" t="s">
        <v>74</v>
      </c>
      <c r="K790" s="3" t="s">
        <v>16</v>
      </c>
      <c r="L790" s="3" t="s">
        <v>261</v>
      </c>
    </row>
    <row r="791" spans="1:12" x14ac:dyDescent="0.3">
      <c r="A791" s="3" t="s">
        <v>13250</v>
      </c>
      <c r="B791" s="3" t="s">
        <v>25</v>
      </c>
      <c r="C791" s="3">
        <v>412419</v>
      </c>
      <c r="D791" s="3">
        <v>3</v>
      </c>
      <c r="E791" s="3">
        <v>204</v>
      </c>
      <c r="F791" s="4">
        <v>2.0796100000000001E-89</v>
      </c>
      <c r="G791" s="3">
        <v>260.81700000000001</v>
      </c>
      <c r="H791" s="3" t="s">
        <v>1353</v>
      </c>
      <c r="I791" s="3" t="s">
        <v>1354</v>
      </c>
      <c r="J791" s="3" t="s">
        <v>16</v>
      </c>
      <c r="K791" s="3" t="s">
        <v>16</v>
      </c>
      <c r="L791" s="3" t="s">
        <v>1355</v>
      </c>
    </row>
    <row r="792" spans="1:12" x14ac:dyDescent="0.3">
      <c r="A792" s="3" t="s">
        <v>13251</v>
      </c>
      <c r="B792" s="3" t="s">
        <v>25</v>
      </c>
      <c r="C792" s="3">
        <v>412419</v>
      </c>
      <c r="D792" s="3">
        <v>1</v>
      </c>
      <c r="E792" s="3">
        <v>201</v>
      </c>
      <c r="F792" s="4">
        <v>1.7589500000000001E-99</v>
      </c>
      <c r="G792" s="3">
        <v>286.24</v>
      </c>
      <c r="H792" s="3" t="s">
        <v>1353</v>
      </c>
      <c r="I792" s="3" t="s">
        <v>1354</v>
      </c>
      <c r="J792" s="3" t="s">
        <v>16</v>
      </c>
      <c r="K792" s="3" t="s">
        <v>16</v>
      </c>
      <c r="L792" s="3" t="s">
        <v>1355</v>
      </c>
    </row>
    <row r="793" spans="1:12" x14ac:dyDescent="0.3">
      <c r="A793" s="3" t="s">
        <v>13252</v>
      </c>
      <c r="B793" s="3" t="s">
        <v>25</v>
      </c>
      <c r="C793" s="3">
        <v>420122</v>
      </c>
      <c r="D793" s="3">
        <v>1</v>
      </c>
      <c r="E793" s="3">
        <v>113</v>
      </c>
      <c r="F793" s="4">
        <v>1.2683600000000001E-35</v>
      </c>
      <c r="G793" s="3">
        <v>117.988</v>
      </c>
      <c r="H793" s="3" t="s">
        <v>5816</v>
      </c>
      <c r="I793" s="3" t="s">
        <v>5817</v>
      </c>
      <c r="J793" s="3" t="s">
        <v>16</v>
      </c>
      <c r="K793" s="3" t="s">
        <v>16</v>
      </c>
      <c r="L793" s="3" t="s">
        <v>5818</v>
      </c>
    </row>
    <row r="794" spans="1:12" x14ac:dyDescent="0.3">
      <c r="A794" s="3" t="s">
        <v>13253</v>
      </c>
      <c r="B794" s="3" t="s">
        <v>25</v>
      </c>
      <c r="C794" s="3">
        <v>412266</v>
      </c>
      <c r="D794" s="3">
        <v>2</v>
      </c>
      <c r="E794" s="3">
        <v>105</v>
      </c>
      <c r="F794" s="4">
        <v>3.9251899999999998E-39</v>
      </c>
      <c r="G794" s="3">
        <v>127.04600000000001</v>
      </c>
      <c r="H794" s="3" t="s">
        <v>4704</v>
      </c>
      <c r="I794" s="3" t="s">
        <v>13254</v>
      </c>
      <c r="J794" s="3" t="s">
        <v>99</v>
      </c>
      <c r="K794" s="3" t="s">
        <v>16</v>
      </c>
      <c r="L794" s="3" t="s">
        <v>13255</v>
      </c>
    </row>
    <row r="795" spans="1:12" x14ac:dyDescent="0.3">
      <c r="A795" s="3" t="s">
        <v>13256</v>
      </c>
      <c r="B795" s="3" t="s">
        <v>13</v>
      </c>
      <c r="C795" s="3">
        <v>223293</v>
      </c>
      <c r="D795" s="3">
        <v>1</v>
      </c>
      <c r="E795" s="3">
        <v>449</v>
      </c>
      <c r="F795" s="3">
        <v>0</v>
      </c>
      <c r="G795" s="3">
        <v>635.03700000000003</v>
      </c>
      <c r="H795" s="3" t="s">
        <v>4707</v>
      </c>
      <c r="I795" s="3" t="s">
        <v>4708</v>
      </c>
      <c r="J795" s="3" t="s">
        <v>16</v>
      </c>
      <c r="K795" s="3" t="s">
        <v>4709</v>
      </c>
      <c r="L795" s="3" t="s">
        <v>4710</v>
      </c>
    </row>
    <row r="796" spans="1:12" x14ac:dyDescent="0.3">
      <c r="A796" s="3" t="s">
        <v>13257</v>
      </c>
      <c r="B796" s="3" t="s">
        <v>13</v>
      </c>
      <c r="C796" s="3">
        <v>223975</v>
      </c>
      <c r="D796" s="3">
        <v>9</v>
      </c>
      <c r="E796" s="3">
        <v>199</v>
      </c>
      <c r="F796" s="4">
        <v>1.3801900000000001E-81</v>
      </c>
      <c r="G796" s="3">
        <v>240.67699999999999</v>
      </c>
      <c r="H796" s="3" t="s">
        <v>3254</v>
      </c>
      <c r="I796" s="3" t="s">
        <v>3255</v>
      </c>
      <c r="J796" s="3" t="s">
        <v>16</v>
      </c>
      <c r="K796" s="3" t="s">
        <v>1637</v>
      </c>
      <c r="L796" s="3" t="s">
        <v>3256</v>
      </c>
    </row>
    <row r="797" spans="1:12" x14ac:dyDescent="0.3">
      <c r="A797" s="3" t="s">
        <v>13258</v>
      </c>
      <c r="B797" s="3" t="s">
        <v>13</v>
      </c>
      <c r="C797" s="3">
        <v>223813</v>
      </c>
      <c r="D797" s="3">
        <v>1</v>
      </c>
      <c r="E797" s="3">
        <v>180</v>
      </c>
      <c r="F797" s="4">
        <v>4.5647400000000002E-71</v>
      </c>
      <c r="G797" s="3">
        <v>212.85599999999999</v>
      </c>
      <c r="H797" s="3" t="s">
        <v>1303</v>
      </c>
      <c r="I797" s="3" t="s">
        <v>1304</v>
      </c>
      <c r="J797" s="3" t="s">
        <v>16</v>
      </c>
      <c r="K797" s="3" t="s">
        <v>501</v>
      </c>
      <c r="L797" s="3" t="s">
        <v>1305</v>
      </c>
    </row>
    <row r="798" spans="1:12" x14ac:dyDescent="0.3">
      <c r="A798" s="3" t="s">
        <v>13259</v>
      </c>
      <c r="B798" s="3" t="s">
        <v>25</v>
      </c>
      <c r="C798" s="3">
        <v>412112</v>
      </c>
      <c r="D798" s="3">
        <v>3</v>
      </c>
      <c r="E798" s="3">
        <v>146</v>
      </c>
      <c r="F798" s="4">
        <v>5.3455700000000001E-55</v>
      </c>
      <c r="G798" s="3">
        <v>169.655</v>
      </c>
      <c r="H798" s="3" t="s">
        <v>274</v>
      </c>
      <c r="I798" s="3" t="s">
        <v>957</v>
      </c>
      <c r="J798" s="3" t="s">
        <v>16</v>
      </c>
      <c r="K798" s="3" t="s">
        <v>16</v>
      </c>
      <c r="L798" s="3" t="s">
        <v>958</v>
      </c>
    </row>
    <row r="799" spans="1:12" x14ac:dyDescent="0.3">
      <c r="A799" s="3" t="s">
        <v>13260</v>
      </c>
      <c r="B799" s="3" t="s">
        <v>13</v>
      </c>
      <c r="C799" s="3">
        <v>226011</v>
      </c>
      <c r="D799" s="3">
        <v>1</v>
      </c>
      <c r="E799" s="3">
        <v>314</v>
      </c>
      <c r="F799" s="4">
        <v>2.1575699999999999E-115</v>
      </c>
      <c r="G799" s="3">
        <v>336.68599999999998</v>
      </c>
      <c r="H799" s="3" t="s">
        <v>1311</v>
      </c>
      <c r="I799" s="3" t="s">
        <v>1312</v>
      </c>
      <c r="J799" s="3" t="s">
        <v>16</v>
      </c>
      <c r="K799" s="3" t="s">
        <v>1313</v>
      </c>
      <c r="L799" s="3" t="s">
        <v>1314</v>
      </c>
    </row>
    <row r="800" spans="1:12" x14ac:dyDescent="0.3">
      <c r="A800" s="3" t="s">
        <v>13261</v>
      </c>
      <c r="B800" s="3" t="s">
        <v>13</v>
      </c>
      <c r="C800" s="3">
        <v>224371</v>
      </c>
      <c r="D800" s="3">
        <v>478</v>
      </c>
      <c r="E800" s="3">
        <v>881</v>
      </c>
      <c r="F800" s="4">
        <v>2.02386E-164</v>
      </c>
      <c r="G800" s="3">
        <v>483.63799999999998</v>
      </c>
      <c r="H800" s="3" t="s">
        <v>5411</v>
      </c>
      <c r="I800" s="3" t="s">
        <v>5412</v>
      </c>
      <c r="J800" s="3" t="s">
        <v>16</v>
      </c>
      <c r="K800" s="3" t="s">
        <v>393</v>
      </c>
      <c r="L800" s="3" t="s">
        <v>5413</v>
      </c>
    </row>
    <row r="801" spans="1:12" x14ac:dyDescent="0.3">
      <c r="A801" s="3" t="s">
        <v>13261</v>
      </c>
      <c r="B801" s="3" t="s">
        <v>13</v>
      </c>
      <c r="C801" s="3">
        <v>223944</v>
      </c>
      <c r="D801" s="3">
        <v>39</v>
      </c>
      <c r="E801" s="3">
        <v>467</v>
      </c>
      <c r="F801" s="4">
        <v>2.9545200000000002E-53</v>
      </c>
      <c r="G801" s="3">
        <v>192.89599999999999</v>
      </c>
      <c r="H801" s="3" t="s">
        <v>2850</v>
      </c>
      <c r="I801" s="3" t="s">
        <v>2851</v>
      </c>
      <c r="J801" s="3" t="s">
        <v>16</v>
      </c>
      <c r="K801" s="3" t="s">
        <v>2002</v>
      </c>
      <c r="L801" s="3" t="s">
        <v>2852</v>
      </c>
    </row>
    <row r="802" spans="1:12" x14ac:dyDescent="0.3">
      <c r="A802" s="3" t="s">
        <v>13262</v>
      </c>
      <c r="B802" s="3" t="s">
        <v>13</v>
      </c>
      <c r="C802" s="3">
        <v>224439</v>
      </c>
      <c r="D802" s="3">
        <v>1</v>
      </c>
      <c r="E802" s="3">
        <v>98</v>
      </c>
      <c r="F802" s="4">
        <v>5.2468200000000003E-17</v>
      </c>
      <c r="G802" s="3">
        <v>72.417599999999993</v>
      </c>
      <c r="H802" s="3" t="s">
        <v>8540</v>
      </c>
      <c r="I802" s="3" t="s">
        <v>8541</v>
      </c>
      <c r="J802" s="3" t="s">
        <v>113</v>
      </c>
      <c r="K802" s="3" t="s">
        <v>8542</v>
      </c>
      <c r="L802" s="3" t="s">
        <v>8543</v>
      </c>
    </row>
    <row r="803" spans="1:12" x14ac:dyDescent="0.3">
      <c r="A803" s="3" t="s">
        <v>13263</v>
      </c>
      <c r="B803" s="3" t="s">
        <v>13</v>
      </c>
      <c r="C803" s="3">
        <v>224254</v>
      </c>
      <c r="D803" s="3">
        <v>1</v>
      </c>
      <c r="E803" s="3">
        <v>142</v>
      </c>
      <c r="F803" s="4">
        <v>2.0877000000000001E-27</v>
      </c>
      <c r="G803" s="3">
        <v>102.245</v>
      </c>
      <c r="H803" s="3" t="s">
        <v>2130</v>
      </c>
      <c r="I803" s="3" t="s">
        <v>2131</v>
      </c>
      <c r="J803" s="3" t="s">
        <v>16</v>
      </c>
      <c r="K803" s="3" t="s">
        <v>2132</v>
      </c>
      <c r="L803" s="3" t="s">
        <v>2133</v>
      </c>
    </row>
    <row r="804" spans="1:12" x14ac:dyDescent="0.3">
      <c r="A804" s="3" t="s">
        <v>13264</v>
      </c>
      <c r="B804" s="3" t="s">
        <v>25</v>
      </c>
      <c r="C804" s="3">
        <v>412893</v>
      </c>
      <c r="D804" s="3">
        <v>1</v>
      </c>
      <c r="E804" s="3">
        <v>184</v>
      </c>
      <c r="F804" s="4">
        <v>3.3473699999999997E-42</v>
      </c>
      <c r="G804" s="3">
        <v>140.148</v>
      </c>
      <c r="H804" s="3" t="s">
        <v>167</v>
      </c>
      <c r="I804" s="3" t="s">
        <v>168</v>
      </c>
      <c r="J804" s="3" t="s">
        <v>16</v>
      </c>
      <c r="K804" s="3" t="s">
        <v>16</v>
      </c>
      <c r="L804" s="3" t="s">
        <v>169</v>
      </c>
    </row>
    <row r="805" spans="1:12" x14ac:dyDescent="0.3">
      <c r="A805" s="3" t="s">
        <v>13265</v>
      </c>
      <c r="B805" s="3" t="s">
        <v>13</v>
      </c>
      <c r="C805" s="3">
        <v>223130</v>
      </c>
      <c r="D805" s="3">
        <v>1</v>
      </c>
      <c r="E805" s="3">
        <v>260</v>
      </c>
      <c r="F805" s="4">
        <v>9.6324000000000007E-145</v>
      </c>
      <c r="G805" s="3">
        <v>405.125</v>
      </c>
      <c r="H805" s="3" t="s">
        <v>5405</v>
      </c>
      <c r="I805" s="3" t="s">
        <v>5406</v>
      </c>
      <c r="J805" s="3" t="s">
        <v>16</v>
      </c>
      <c r="K805" s="3" t="s">
        <v>5407</v>
      </c>
      <c r="L805" s="3" t="s">
        <v>5408</v>
      </c>
    </row>
    <row r="806" spans="1:12" x14ac:dyDescent="0.3">
      <c r="A806" s="3" t="s">
        <v>13266</v>
      </c>
      <c r="B806" s="3" t="s">
        <v>13</v>
      </c>
      <c r="C806" s="3">
        <v>223342</v>
      </c>
      <c r="D806" s="3">
        <v>1</v>
      </c>
      <c r="E806" s="3">
        <v>341</v>
      </c>
      <c r="F806" s="4">
        <v>5.4290000000000003E-120</v>
      </c>
      <c r="G806" s="3">
        <v>347.73399999999998</v>
      </c>
      <c r="H806" s="3" t="s">
        <v>5400</v>
      </c>
      <c r="I806" s="3" t="s">
        <v>5401</v>
      </c>
      <c r="J806" s="3" t="s">
        <v>16</v>
      </c>
      <c r="K806" s="3" t="s">
        <v>5402</v>
      </c>
      <c r="L806" s="3" t="s">
        <v>5403</v>
      </c>
    </row>
    <row r="807" spans="1:12" x14ac:dyDescent="0.3">
      <c r="A807" s="3" t="s">
        <v>13267</v>
      </c>
      <c r="B807" s="3" t="s">
        <v>25</v>
      </c>
      <c r="C807" s="3">
        <v>226883</v>
      </c>
      <c r="D807" s="3">
        <v>2</v>
      </c>
      <c r="E807" s="3">
        <v>562</v>
      </c>
      <c r="F807" s="3">
        <v>0</v>
      </c>
      <c r="G807" s="3">
        <v>566.23299999999995</v>
      </c>
      <c r="H807" s="3" t="s">
        <v>5396</v>
      </c>
      <c r="I807" s="3" t="s">
        <v>5397</v>
      </c>
      <c r="J807" s="3" t="s">
        <v>16</v>
      </c>
      <c r="K807" s="3" t="s">
        <v>16</v>
      </c>
      <c r="L807" s="3" t="s">
        <v>5398</v>
      </c>
    </row>
    <row r="808" spans="1:12" x14ac:dyDescent="0.3">
      <c r="A808" s="3" t="s">
        <v>13268</v>
      </c>
      <c r="B808" s="3" t="s">
        <v>13</v>
      </c>
      <c r="C808" s="3">
        <v>224130</v>
      </c>
      <c r="D808" s="3">
        <v>3</v>
      </c>
      <c r="E808" s="3">
        <v>289</v>
      </c>
      <c r="F808" s="4">
        <v>1.02803E-165</v>
      </c>
      <c r="G808" s="3">
        <v>460.88900000000001</v>
      </c>
      <c r="H808" s="3" t="s">
        <v>1100</v>
      </c>
      <c r="I808" s="3" t="s">
        <v>1101</v>
      </c>
      <c r="J808" s="3" t="s">
        <v>16</v>
      </c>
      <c r="K808" s="3" t="s">
        <v>335</v>
      </c>
      <c r="L808" s="3" t="s">
        <v>1102</v>
      </c>
    </row>
    <row r="809" spans="1:12" x14ac:dyDescent="0.3">
      <c r="A809" s="3" t="s">
        <v>13269</v>
      </c>
      <c r="B809" s="3" t="s">
        <v>13</v>
      </c>
      <c r="C809" s="3">
        <v>224810</v>
      </c>
      <c r="D809" s="3">
        <v>13</v>
      </c>
      <c r="E809" s="3">
        <v>188</v>
      </c>
      <c r="F809" s="4">
        <v>5.5338499999999999E-57</v>
      </c>
      <c r="G809" s="3">
        <v>177.47499999999999</v>
      </c>
      <c r="H809" s="3" t="s">
        <v>1104</v>
      </c>
      <c r="I809" s="3" t="s">
        <v>1105</v>
      </c>
      <c r="J809" s="3" t="s">
        <v>16</v>
      </c>
      <c r="K809" s="3" t="s">
        <v>1106</v>
      </c>
      <c r="L809" s="3" t="s">
        <v>1107</v>
      </c>
    </row>
    <row r="810" spans="1:12" x14ac:dyDescent="0.3">
      <c r="A810" s="3" t="s">
        <v>13270</v>
      </c>
      <c r="B810" s="3" t="s">
        <v>13</v>
      </c>
      <c r="C810" s="3">
        <v>224013</v>
      </c>
      <c r="D810" s="3">
        <v>9</v>
      </c>
      <c r="E810" s="3">
        <v>351</v>
      </c>
      <c r="F810" s="3">
        <v>0</v>
      </c>
      <c r="G810" s="3">
        <v>535.654</v>
      </c>
      <c r="H810" s="3" t="s">
        <v>1109</v>
      </c>
      <c r="I810" s="3" t="s">
        <v>1110</v>
      </c>
      <c r="J810" s="3" t="s">
        <v>16</v>
      </c>
      <c r="K810" s="3" t="s">
        <v>1111</v>
      </c>
      <c r="L810" s="3" t="s">
        <v>1112</v>
      </c>
    </row>
    <row r="811" spans="1:12" x14ac:dyDescent="0.3">
      <c r="A811" s="3" t="s">
        <v>13271</v>
      </c>
      <c r="B811" s="3" t="s">
        <v>13</v>
      </c>
      <c r="C811" s="3">
        <v>224016</v>
      </c>
      <c r="D811" s="3">
        <v>9</v>
      </c>
      <c r="E811" s="3">
        <v>266</v>
      </c>
      <c r="F811" s="4">
        <v>5.5837999999999996E-110</v>
      </c>
      <c r="G811" s="3">
        <v>318.851</v>
      </c>
      <c r="H811" s="3" t="s">
        <v>1118</v>
      </c>
      <c r="I811" s="3" t="s">
        <v>1119</v>
      </c>
      <c r="J811" s="3" t="s">
        <v>16</v>
      </c>
      <c r="K811" s="3" t="s">
        <v>1120</v>
      </c>
      <c r="L811" s="3" t="s">
        <v>1121</v>
      </c>
    </row>
    <row r="812" spans="1:12" x14ac:dyDescent="0.3">
      <c r="A812" s="3" t="s">
        <v>13272</v>
      </c>
      <c r="B812" s="3" t="s">
        <v>13</v>
      </c>
      <c r="C812" s="3">
        <v>223515</v>
      </c>
      <c r="D812" s="3">
        <v>6</v>
      </c>
      <c r="E812" s="3">
        <v>376</v>
      </c>
      <c r="F812" s="4">
        <v>6.28302E-13</v>
      </c>
      <c r="G812" s="3">
        <v>69.206599999999995</v>
      </c>
      <c r="H812" s="3" t="s">
        <v>1123</v>
      </c>
      <c r="I812" s="3" t="s">
        <v>1124</v>
      </c>
      <c r="J812" s="3" t="s">
        <v>16</v>
      </c>
      <c r="K812" s="3" t="s">
        <v>852</v>
      </c>
      <c r="L812" s="3" t="s">
        <v>1125</v>
      </c>
    </row>
    <row r="813" spans="1:12" x14ac:dyDescent="0.3">
      <c r="A813" s="3" t="s">
        <v>13273</v>
      </c>
      <c r="B813" s="3" t="s">
        <v>13</v>
      </c>
      <c r="C813" s="3">
        <v>224596</v>
      </c>
      <c r="D813" s="3">
        <v>1</v>
      </c>
      <c r="E813" s="3">
        <v>269</v>
      </c>
      <c r="F813" s="4">
        <v>1.3116300000000001E-50</v>
      </c>
      <c r="G813" s="3">
        <v>166.602</v>
      </c>
      <c r="H813" s="3" t="s">
        <v>10125</v>
      </c>
      <c r="I813" s="3" t="s">
        <v>10126</v>
      </c>
      <c r="J813" s="3" t="s">
        <v>16</v>
      </c>
      <c r="K813" s="3" t="s">
        <v>3007</v>
      </c>
      <c r="L813" s="3" t="s">
        <v>10127</v>
      </c>
    </row>
    <row r="814" spans="1:12" x14ac:dyDescent="0.3">
      <c r="A814" s="3" t="s">
        <v>13274</v>
      </c>
      <c r="B814" s="3" t="s">
        <v>13</v>
      </c>
      <c r="C814" s="3">
        <v>224057</v>
      </c>
      <c r="D814" s="3">
        <v>5</v>
      </c>
      <c r="E814" s="3">
        <v>252</v>
      </c>
      <c r="F814" s="4">
        <v>1.3013700000000001E-115</v>
      </c>
      <c r="G814" s="3">
        <v>337.28</v>
      </c>
      <c r="H814" s="3" t="s">
        <v>10370</v>
      </c>
      <c r="I814" s="3" t="s">
        <v>10371</v>
      </c>
      <c r="J814" s="3" t="s">
        <v>16</v>
      </c>
      <c r="K814" s="3" t="s">
        <v>369</v>
      </c>
      <c r="L814" s="3" t="s">
        <v>10372</v>
      </c>
    </row>
    <row r="815" spans="1:12" x14ac:dyDescent="0.3">
      <c r="A815" s="3" t="s">
        <v>13275</v>
      </c>
      <c r="B815" s="3" t="s">
        <v>13</v>
      </c>
      <c r="C815" s="3">
        <v>223515</v>
      </c>
      <c r="D815" s="3">
        <v>1</v>
      </c>
      <c r="E815" s="3">
        <v>359</v>
      </c>
      <c r="F815" s="4">
        <v>6.4671200000000005E-16</v>
      </c>
      <c r="G815" s="3">
        <v>79.221800000000002</v>
      </c>
      <c r="H815" s="3" t="s">
        <v>1123</v>
      </c>
      <c r="I815" s="3" t="s">
        <v>1124</v>
      </c>
      <c r="J815" s="3" t="s">
        <v>16</v>
      </c>
      <c r="K815" s="3" t="s">
        <v>852</v>
      </c>
      <c r="L815" s="3" t="s">
        <v>1125</v>
      </c>
    </row>
    <row r="816" spans="1:12" x14ac:dyDescent="0.3">
      <c r="A816" s="3" t="s">
        <v>13276</v>
      </c>
      <c r="B816" s="3" t="s">
        <v>25</v>
      </c>
      <c r="C816" s="3">
        <v>226277</v>
      </c>
      <c r="D816" s="3">
        <v>8</v>
      </c>
      <c r="E816" s="3">
        <v>541</v>
      </c>
      <c r="F816" s="4">
        <v>1.19705E-98</v>
      </c>
      <c r="G816" s="3">
        <v>312.83499999999998</v>
      </c>
      <c r="H816" s="3" t="s">
        <v>10375</v>
      </c>
      <c r="I816" s="3" t="s">
        <v>10376</v>
      </c>
      <c r="J816" s="3" t="s">
        <v>16</v>
      </c>
      <c r="K816" s="3" t="s">
        <v>16</v>
      </c>
      <c r="L816" s="3" t="s">
        <v>10377</v>
      </c>
    </row>
    <row r="817" spans="1:12" x14ac:dyDescent="0.3">
      <c r="A817" s="3" t="s">
        <v>13277</v>
      </c>
      <c r="B817" s="3" t="s">
        <v>13</v>
      </c>
      <c r="C817" s="3">
        <v>223528</v>
      </c>
      <c r="D817" s="3">
        <v>1</v>
      </c>
      <c r="E817" s="3">
        <v>271</v>
      </c>
      <c r="F817" s="4">
        <v>7.0341999999999994E-27</v>
      </c>
      <c r="G817" s="3">
        <v>106.18</v>
      </c>
      <c r="H817" s="3" t="s">
        <v>1136</v>
      </c>
      <c r="I817" s="3" t="s">
        <v>1137</v>
      </c>
      <c r="J817" s="3" t="s">
        <v>16</v>
      </c>
      <c r="K817" s="3" t="s">
        <v>1138</v>
      </c>
      <c r="L817" s="3" t="s">
        <v>1139</v>
      </c>
    </row>
    <row r="818" spans="1:12" x14ac:dyDescent="0.3">
      <c r="A818" s="3" t="s">
        <v>13278</v>
      </c>
      <c r="B818" s="3" t="s">
        <v>25</v>
      </c>
      <c r="C818" s="3">
        <v>419692</v>
      </c>
      <c r="D818" s="3">
        <v>24</v>
      </c>
      <c r="E818" s="3">
        <v>316</v>
      </c>
      <c r="F818" s="4">
        <v>1.46044E-10</v>
      </c>
      <c r="G818" s="3">
        <v>61.342700000000001</v>
      </c>
      <c r="H818" s="3" t="s">
        <v>1578</v>
      </c>
      <c r="I818" s="3" t="s">
        <v>5886</v>
      </c>
      <c r="J818" s="3" t="s">
        <v>16</v>
      </c>
      <c r="K818" s="3" t="s">
        <v>16</v>
      </c>
      <c r="L818" s="3" t="s">
        <v>5887</v>
      </c>
    </row>
    <row r="819" spans="1:12" x14ac:dyDescent="0.3">
      <c r="A819" s="3" t="s">
        <v>13279</v>
      </c>
      <c r="B819" s="3" t="s">
        <v>25</v>
      </c>
      <c r="C819" s="3">
        <v>224287</v>
      </c>
      <c r="D819" s="3">
        <v>57</v>
      </c>
      <c r="E819" s="3">
        <v>456</v>
      </c>
      <c r="F819" s="4">
        <v>1.5247800000000001E-10</v>
      </c>
      <c r="G819" s="3">
        <v>63.607399999999998</v>
      </c>
      <c r="H819" s="3" t="s">
        <v>2433</v>
      </c>
      <c r="I819" s="3" t="s">
        <v>2434</v>
      </c>
      <c r="J819" s="3" t="s">
        <v>99</v>
      </c>
      <c r="K819" s="3" t="s">
        <v>16</v>
      </c>
      <c r="L819" s="3" t="s">
        <v>2435</v>
      </c>
    </row>
    <row r="820" spans="1:12" x14ac:dyDescent="0.3">
      <c r="A820" s="3" t="s">
        <v>13280</v>
      </c>
      <c r="B820" s="3" t="s">
        <v>25</v>
      </c>
      <c r="C820" s="3">
        <v>226277</v>
      </c>
      <c r="D820" s="3">
        <v>1</v>
      </c>
      <c r="E820" s="3">
        <v>499</v>
      </c>
      <c r="F820" s="4">
        <v>6.1379300000000002E-80</v>
      </c>
      <c r="G820" s="3">
        <v>261.98899999999998</v>
      </c>
      <c r="H820" s="3" t="s">
        <v>10375</v>
      </c>
      <c r="I820" s="3" t="s">
        <v>10376</v>
      </c>
      <c r="J820" s="3" t="s">
        <v>16</v>
      </c>
      <c r="K820" s="3" t="s">
        <v>16</v>
      </c>
      <c r="L820" s="3" t="s">
        <v>10377</v>
      </c>
    </row>
    <row r="821" spans="1:12" x14ac:dyDescent="0.3">
      <c r="A821" s="3" t="s">
        <v>13281</v>
      </c>
      <c r="B821" s="3" t="s">
        <v>13</v>
      </c>
      <c r="C821" s="3">
        <v>223539</v>
      </c>
      <c r="D821" s="3">
        <v>1</v>
      </c>
      <c r="E821" s="3">
        <v>274</v>
      </c>
      <c r="F821" s="4">
        <v>3.8441899999999999E-31</v>
      </c>
      <c r="G821" s="3">
        <v>117.877</v>
      </c>
      <c r="H821" s="3" t="s">
        <v>410</v>
      </c>
      <c r="I821" s="3" t="s">
        <v>411</v>
      </c>
      <c r="J821" s="3" t="s">
        <v>16</v>
      </c>
      <c r="K821" s="3" t="s">
        <v>412</v>
      </c>
      <c r="L821" s="3" t="s">
        <v>413</v>
      </c>
    </row>
    <row r="822" spans="1:12" x14ac:dyDescent="0.3">
      <c r="A822" s="3" t="s">
        <v>13282</v>
      </c>
      <c r="B822" s="3" t="s">
        <v>25</v>
      </c>
      <c r="C822" s="3">
        <v>226277</v>
      </c>
      <c r="D822" s="3">
        <v>1</v>
      </c>
      <c r="E822" s="3">
        <v>560</v>
      </c>
      <c r="F822" s="4">
        <v>2.8184200000000002E-116</v>
      </c>
      <c r="G822" s="3">
        <v>357.51799999999997</v>
      </c>
      <c r="H822" s="3" t="s">
        <v>10375</v>
      </c>
      <c r="I822" s="3" t="s">
        <v>10376</v>
      </c>
      <c r="J822" s="3" t="s">
        <v>16</v>
      </c>
      <c r="K822" s="3" t="s">
        <v>16</v>
      </c>
      <c r="L822" s="3" t="s">
        <v>10377</v>
      </c>
    </row>
    <row r="823" spans="1:12" x14ac:dyDescent="0.3">
      <c r="A823" s="3" t="s">
        <v>13283</v>
      </c>
      <c r="B823" s="3" t="s">
        <v>25</v>
      </c>
      <c r="C823" s="3">
        <v>421825</v>
      </c>
      <c r="D823" s="3">
        <v>198</v>
      </c>
      <c r="E823" s="3">
        <v>363</v>
      </c>
      <c r="F823" s="4">
        <v>4.4805199999999998E-32</v>
      </c>
      <c r="G823" s="3">
        <v>119.41500000000001</v>
      </c>
      <c r="H823" s="3" t="s">
        <v>1150</v>
      </c>
      <c r="I823" s="3" t="s">
        <v>1151</v>
      </c>
      <c r="J823" s="3" t="s">
        <v>99</v>
      </c>
      <c r="K823" s="3" t="s">
        <v>16</v>
      </c>
      <c r="L823" s="3" t="s">
        <v>1152</v>
      </c>
    </row>
    <row r="824" spans="1:12" x14ac:dyDescent="0.3">
      <c r="A824" s="3" t="s">
        <v>13284</v>
      </c>
      <c r="B824" s="3" t="s">
        <v>25</v>
      </c>
      <c r="C824" s="3">
        <v>419716</v>
      </c>
      <c r="D824" s="3">
        <v>304</v>
      </c>
      <c r="E824" s="3">
        <v>413</v>
      </c>
      <c r="F824" s="4">
        <v>1.01858E-13</v>
      </c>
      <c r="G824" s="3">
        <v>69.622900000000001</v>
      </c>
      <c r="H824" s="3" t="s">
        <v>2943</v>
      </c>
      <c r="I824" s="3" t="s">
        <v>2944</v>
      </c>
      <c r="J824" s="3" t="s">
        <v>99</v>
      </c>
      <c r="K824" s="3" t="s">
        <v>16</v>
      </c>
      <c r="L824" s="3" t="s">
        <v>2945</v>
      </c>
    </row>
    <row r="825" spans="1:12" x14ac:dyDescent="0.3">
      <c r="A825" s="3" t="s">
        <v>13285</v>
      </c>
      <c r="B825" s="3" t="s">
        <v>25</v>
      </c>
      <c r="C825" s="3">
        <v>419750</v>
      </c>
      <c r="D825" s="3">
        <v>12</v>
      </c>
      <c r="E825" s="3">
        <v>412</v>
      </c>
      <c r="F825" s="3">
        <v>1.27961E-3</v>
      </c>
      <c r="G825" s="3">
        <v>41.686999999999998</v>
      </c>
      <c r="H825" s="3" t="s">
        <v>415</v>
      </c>
      <c r="I825" s="3" t="s">
        <v>416</v>
      </c>
      <c r="J825" s="3" t="s">
        <v>113</v>
      </c>
      <c r="K825" s="3" t="s">
        <v>16</v>
      </c>
      <c r="L825" s="3" t="s">
        <v>417</v>
      </c>
    </row>
    <row r="826" spans="1:12" x14ac:dyDescent="0.3">
      <c r="A826" s="3" t="s">
        <v>13286</v>
      </c>
      <c r="B826" s="3" t="s">
        <v>13</v>
      </c>
      <c r="C826" s="3">
        <v>224282</v>
      </c>
      <c r="D826" s="3">
        <v>1</v>
      </c>
      <c r="E826" s="3">
        <v>357</v>
      </c>
      <c r="F826" s="4">
        <v>3.84202E-140</v>
      </c>
      <c r="G826" s="3">
        <v>401.596</v>
      </c>
      <c r="H826" s="3" t="s">
        <v>624</v>
      </c>
      <c r="I826" s="3" t="s">
        <v>625</v>
      </c>
      <c r="J826" s="3" t="s">
        <v>16</v>
      </c>
      <c r="K826" s="3" t="s">
        <v>626</v>
      </c>
      <c r="L826" s="3" t="s">
        <v>627</v>
      </c>
    </row>
    <row r="827" spans="1:12" x14ac:dyDescent="0.3">
      <c r="A827" s="3" t="s">
        <v>13287</v>
      </c>
      <c r="B827" s="3" t="s">
        <v>13</v>
      </c>
      <c r="C827" s="3">
        <v>223600</v>
      </c>
      <c r="D827" s="3">
        <v>20</v>
      </c>
      <c r="E827" s="3">
        <v>105</v>
      </c>
      <c r="F827" s="4">
        <v>2.74635E-10</v>
      </c>
      <c r="G827" s="3">
        <v>53.363999999999997</v>
      </c>
      <c r="H827" s="3" t="s">
        <v>4772</v>
      </c>
      <c r="I827" s="3" t="s">
        <v>4773</v>
      </c>
      <c r="J827" s="3" t="s">
        <v>99</v>
      </c>
      <c r="K827" s="3" t="s">
        <v>797</v>
      </c>
      <c r="L827" s="3" t="s">
        <v>4774</v>
      </c>
    </row>
    <row r="828" spans="1:12" x14ac:dyDescent="0.3">
      <c r="A828" s="3" t="s">
        <v>13288</v>
      </c>
      <c r="B828" s="3" t="s">
        <v>13</v>
      </c>
      <c r="C828" s="3">
        <v>223151</v>
      </c>
      <c r="D828" s="3">
        <v>62</v>
      </c>
      <c r="E828" s="3">
        <v>186</v>
      </c>
      <c r="F828" s="4">
        <v>1.1430800000000001E-31</v>
      </c>
      <c r="G828" s="3">
        <v>110.893</v>
      </c>
      <c r="H828" s="3" t="s">
        <v>1664</v>
      </c>
      <c r="I828" s="3" t="s">
        <v>1665</v>
      </c>
      <c r="J828" s="3" t="s">
        <v>16</v>
      </c>
      <c r="K828" s="3" t="s">
        <v>1666</v>
      </c>
      <c r="L828" s="3" t="s">
        <v>1667</v>
      </c>
    </row>
    <row r="829" spans="1:12" x14ac:dyDescent="0.3">
      <c r="A829" s="3" t="s">
        <v>13289</v>
      </c>
      <c r="B829" s="3" t="s">
        <v>13</v>
      </c>
      <c r="C829" s="3">
        <v>223702</v>
      </c>
      <c r="D829" s="3">
        <v>1</v>
      </c>
      <c r="E829" s="3">
        <v>106</v>
      </c>
      <c r="F829" s="4">
        <v>5.8434600000000003E-31</v>
      </c>
      <c r="G829" s="3">
        <v>108.331</v>
      </c>
      <c r="H829" s="3" t="s">
        <v>1225</v>
      </c>
      <c r="I829" s="3" t="s">
        <v>1226</v>
      </c>
      <c r="J829" s="3" t="s">
        <v>113</v>
      </c>
      <c r="K829" s="3" t="s">
        <v>1227</v>
      </c>
      <c r="L829" s="3" t="s">
        <v>1228</v>
      </c>
    </row>
    <row r="830" spans="1:12" x14ac:dyDescent="0.3">
      <c r="A830" s="3" t="s">
        <v>13290</v>
      </c>
      <c r="B830" s="3" t="s">
        <v>25</v>
      </c>
      <c r="C830" s="3">
        <v>226451</v>
      </c>
      <c r="D830" s="3">
        <v>79</v>
      </c>
      <c r="E830" s="3">
        <v>171</v>
      </c>
      <c r="F830" s="4">
        <v>1.4750799999999999E-5</v>
      </c>
      <c r="G830" s="3">
        <v>43.219200000000001</v>
      </c>
      <c r="H830" s="3" t="s">
        <v>611</v>
      </c>
      <c r="I830" s="3" t="s">
        <v>612</v>
      </c>
      <c r="J830" s="3" t="s">
        <v>99</v>
      </c>
      <c r="K830" s="3" t="s">
        <v>16</v>
      </c>
      <c r="L830" s="3" t="s">
        <v>613</v>
      </c>
    </row>
    <row r="831" spans="1:12" x14ac:dyDescent="0.3">
      <c r="A831" s="3" t="s">
        <v>13291</v>
      </c>
      <c r="B831" s="3" t="s">
        <v>13</v>
      </c>
      <c r="C831" s="3">
        <v>223312</v>
      </c>
      <c r="D831" s="3">
        <v>1</v>
      </c>
      <c r="E831" s="3">
        <v>94</v>
      </c>
      <c r="F831" s="4">
        <v>1.6966599999999999E-35</v>
      </c>
      <c r="G831" s="3">
        <v>116.126</v>
      </c>
      <c r="H831" s="3" t="s">
        <v>4764</v>
      </c>
      <c r="I831" s="3" t="s">
        <v>4765</v>
      </c>
      <c r="J831" s="3" t="s">
        <v>16</v>
      </c>
      <c r="K831" s="3" t="s">
        <v>4766</v>
      </c>
      <c r="L831" s="3" t="s">
        <v>4767</v>
      </c>
    </row>
    <row r="832" spans="1:12" x14ac:dyDescent="0.3">
      <c r="A832" s="3" t="s">
        <v>13292</v>
      </c>
      <c r="B832" s="3" t="s">
        <v>13</v>
      </c>
      <c r="C832" s="3">
        <v>223535</v>
      </c>
      <c r="D832" s="3">
        <v>1</v>
      </c>
      <c r="E832" s="3">
        <v>533</v>
      </c>
      <c r="F832" s="3">
        <v>0</v>
      </c>
      <c r="G832" s="3">
        <v>590.34699999999998</v>
      </c>
      <c r="H832" s="3" t="s">
        <v>4759</v>
      </c>
      <c r="I832" s="3" t="s">
        <v>4760</v>
      </c>
      <c r="J832" s="3" t="s">
        <v>16</v>
      </c>
      <c r="K832" s="3" t="s">
        <v>4761</v>
      </c>
      <c r="L832" s="3" t="s">
        <v>4762</v>
      </c>
    </row>
    <row r="833" spans="1:12" x14ac:dyDescent="0.3">
      <c r="A833" s="3" t="s">
        <v>13293</v>
      </c>
      <c r="B833" s="3" t="s">
        <v>13</v>
      </c>
      <c r="C833" s="3">
        <v>223182</v>
      </c>
      <c r="D833" s="3">
        <v>1</v>
      </c>
      <c r="E833" s="3">
        <v>428</v>
      </c>
      <c r="F833" s="3">
        <v>0</v>
      </c>
      <c r="G833" s="3">
        <v>752.15</v>
      </c>
      <c r="H833" s="3" t="s">
        <v>367</v>
      </c>
      <c r="I833" s="3" t="s">
        <v>368</v>
      </c>
      <c r="J833" s="3" t="s">
        <v>16</v>
      </c>
      <c r="K833" s="3" t="s">
        <v>369</v>
      </c>
      <c r="L833" s="3" t="s">
        <v>370</v>
      </c>
    </row>
    <row r="834" spans="1:12" x14ac:dyDescent="0.3">
      <c r="A834" s="3" t="s">
        <v>13294</v>
      </c>
      <c r="B834" s="3" t="s">
        <v>13</v>
      </c>
      <c r="C834" s="3">
        <v>223385</v>
      </c>
      <c r="D834" s="3">
        <v>14</v>
      </c>
      <c r="E834" s="3">
        <v>839</v>
      </c>
      <c r="F834" s="3">
        <v>0</v>
      </c>
      <c r="G834" s="3">
        <v>552.46900000000005</v>
      </c>
      <c r="H834" s="3" t="s">
        <v>10451</v>
      </c>
      <c r="I834" s="3" t="s">
        <v>10452</v>
      </c>
      <c r="J834" s="3" t="s">
        <v>16</v>
      </c>
      <c r="K834" s="3" t="s">
        <v>1927</v>
      </c>
      <c r="L834" s="3" t="s">
        <v>10453</v>
      </c>
    </row>
    <row r="835" spans="1:12" x14ac:dyDescent="0.3">
      <c r="A835" s="3" t="s">
        <v>13295</v>
      </c>
      <c r="B835" s="3" t="s">
        <v>13</v>
      </c>
      <c r="C835" s="3">
        <v>223339</v>
      </c>
      <c r="D835" s="3">
        <v>2</v>
      </c>
      <c r="E835" s="3">
        <v>103</v>
      </c>
      <c r="F835" s="4">
        <v>2.8969800000000002E-45</v>
      </c>
      <c r="G835" s="3">
        <v>141.20400000000001</v>
      </c>
      <c r="H835" s="3" t="s">
        <v>2357</v>
      </c>
      <c r="I835" s="3" t="s">
        <v>2358</v>
      </c>
      <c r="J835" s="3" t="s">
        <v>16</v>
      </c>
      <c r="K835" s="3" t="s">
        <v>2359</v>
      </c>
      <c r="L835" s="3" t="s">
        <v>2360</v>
      </c>
    </row>
    <row r="836" spans="1:12" x14ac:dyDescent="0.3">
      <c r="A836" s="3" t="s">
        <v>13296</v>
      </c>
      <c r="B836" s="3" t="s">
        <v>25</v>
      </c>
      <c r="C836" s="3">
        <v>412732</v>
      </c>
      <c r="D836" s="3">
        <v>2</v>
      </c>
      <c r="E836" s="3">
        <v>100</v>
      </c>
      <c r="F836" s="4">
        <v>2.5370600000000001E-22</v>
      </c>
      <c r="G836" s="3">
        <v>83.561800000000005</v>
      </c>
      <c r="H836" s="3" t="s">
        <v>2364</v>
      </c>
      <c r="I836" s="3" t="s">
        <v>11599</v>
      </c>
      <c r="J836" s="3" t="s">
        <v>16</v>
      </c>
      <c r="K836" s="3" t="s">
        <v>16</v>
      </c>
      <c r="L836" s="3" t="s">
        <v>11600</v>
      </c>
    </row>
    <row r="837" spans="1:12" x14ac:dyDescent="0.3">
      <c r="A837" s="3" t="s">
        <v>13297</v>
      </c>
      <c r="B837" s="3" t="s">
        <v>13</v>
      </c>
      <c r="C837" s="3">
        <v>223289</v>
      </c>
      <c r="D837" s="3">
        <v>6</v>
      </c>
      <c r="E837" s="3">
        <v>92</v>
      </c>
      <c r="F837" s="4">
        <v>1.5083500000000001E-46</v>
      </c>
      <c r="G837" s="3">
        <v>143.49199999999999</v>
      </c>
      <c r="H837" s="3" t="s">
        <v>2367</v>
      </c>
      <c r="I837" s="3" t="s">
        <v>2368</v>
      </c>
      <c r="J837" s="3" t="s">
        <v>16</v>
      </c>
      <c r="K837" s="3" t="s">
        <v>2369</v>
      </c>
      <c r="L837" s="3" t="s">
        <v>2370</v>
      </c>
    </row>
    <row r="838" spans="1:12" x14ac:dyDescent="0.3">
      <c r="A838" s="3" t="s">
        <v>13298</v>
      </c>
      <c r="B838" s="3" t="s">
        <v>13</v>
      </c>
      <c r="C838" s="3">
        <v>225106</v>
      </c>
      <c r="D838" s="3">
        <v>1</v>
      </c>
      <c r="E838" s="3">
        <v>408</v>
      </c>
      <c r="F838" s="4">
        <v>1.8188900000000002E-145</v>
      </c>
      <c r="G838" s="3">
        <v>419.41</v>
      </c>
      <c r="H838" s="3" t="s">
        <v>3944</v>
      </c>
      <c r="I838" s="3" t="s">
        <v>3945</v>
      </c>
      <c r="J838" s="3" t="s">
        <v>16</v>
      </c>
      <c r="K838" s="3" t="s">
        <v>3946</v>
      </c>
      <c r="L838" s="3" t="s">
        <v>3947</v>
      </c>
    </row>
    <row r="839" spans="1:12" x14ac:dyDescent="0.3">
      <c r="A839" s="3" t="s">
        <v>13299</v>
      </c>
      <c r="B839" s="3" t="s">
        <v>13</v>
      </c>
      <c r="C839" s="3">
        <v>223662</v>
      </c>
      <c r="D839" s="3">
        <v>1</v>
      </c>
      <c r="E839" s="3">
        <v>144</v>
      </c>
      <c r="F839" s="4">
        <v>2.05901E-29</v>
      </c>
      <c r="G839" s="3">
        <v>104.64700000000001</v>
      </c>
      <c r="H839" s="3" t="s">
        <v>1047</v>
      </c>
      <c r="I839" s="3" t="s">
        <v>1048</v>
      </c>
      <c r="J839" s="3" t="s">
        <v>16</v>
      </c>
      <c r="K839" s="3" t="s">
        <v>118</v>
      </c>
      <c r="L839" s="3" t="s">
        <v>1049</v>
      </c>
    </row>
    <row r="840" spans="1:12" x14ac:dyDescent="0.3">
      <c r="A840" s="3" t="s">
        <v>13300</v>
      </c>
      <c r="B840" s="3" t="s">
        <v>13</v>
      </c>
      <c r="C840" s="3">
        <v>223104</v>
      </c>
      <c r="D840" s="3">
        <v>1</v>
      </c>
      <c r="E840" s="3">
        <v>431</v>
      </c>
      <c r="F840" s="4">
        <v>2.5209700000000001E-74</v>
      </c>
      <c r="G840" s="3">
        <v>245.66900000000001</v>
      </c>
      <c r="H840" s="3" t="s">
        <v>1051</v>
      </c>
      <c r="I840" s="3" t="s">
        <v>1052</v>
      </c>
      <c r="J840" s="3" t="s">
        <v>16</v>
      </c>
      <c r="K840" s="3" t="s">
        <v>1053</v>
      </c>
      <c r="L840" s="3" t="s">
        <v>1054</v>
      </c>
    </row>
    <row r="841" spans="1:12" x14ac:dyDescent="0.3">
      <c r="A841" s="3" t="s">
        <v>13301</v>
      </c>
      <c r="B841" s="3" t="s">
        <v>13</v>
      </c>
      <c r="C841" s="3">
        <v>224029</v>
      </c>
      <c r="D841" s="3">
        <v>9</v>
      </c>
      <c r="E841" s="3">
        <v>388</v>
      </c>
      <c r="F841" s="4">
        <v>2.1584900000000001E-170</v>
      </c>
      <c r="G841" s="3">
        <v>480.90100000000001</v>
      </c>
      <c r="H841" s="3" t="s">
        <v>1056</v>
      </c>
      <c r="I841" s="3" t="s">
        <v>1057</v>
      </c>
      <c r="J841" s="3" t="s">
        <v>16</v>
      </c>
      <c r="K841" s="3" t="s">
        <v>297</v>
      </c>
      <c r="L841" s="3" t="s">
        <v>1058</v>
      </c>
    </row>
    <row r="842" spans="1:12" x14ac:dyDescent="0.3">
      <c r="A842" s="3" t="s">
        <v>13302</v>
      </c>
      <c r="B842" s="3" t="s">
        <v>13</v>
      </c>
      <c r="C842" s="3">
        <v>223378</v>
      </c>
      <c r="D842" s="3">
        <v>5</v>
      </c>
      <c r="E842" s="3">
        <v>387</v>
      </c>
      <c r="F842" s="4">
        <v>4.4792299999999999E-170</v>
      </c>
      <c r="G842" s="3">
        <v>480.61900000000003</v>
      </c>
      <c r="H842" s="3" t="s">
        <v>1060</v>
      </c>
      <c r="I842" s="3" t="s">
        <v>1061</v>
      </c>
      <c r="J842" s="3" t="s">
        <v>16</v>
      </c>
      <c r="K842" s="3" t="s">
        <v>1062</v>
      </c>
      <c r="L842" s="3" t="s">
        <v>1063</v>
      </c>
    </row>
    <row r="843" spans="1:12" x14ac:dyDescent="0.3">
      <c r="A843" s="3" t="s">
        <v>13303</v>
      </c>
      <c r="B843" s="3" t="s">
        <v>25</v>
      </c>
      <c r="C843" s="3">
        <v>421695</v>
      </c>
      <c r="D843" s="3">
        <v>10</v>
      </c>
      <c r="E843" s="3">
        <v>408</v>
      </c>
      <c r="F843" s="4">
        <v>1.59034E-18</v>
      </c>
      <c r="G843" s="3">
        <v>86.898799999999994</v>
      </c>
      <c r="H843" s="3" t="s">
        <v>306</v>
      </c>
      <c r="I843" s="3" t="s">
        <v>307</v>
      </c>
      <c r="J843" s="3" t="s">
        <v>16</v>
      </c>
      <c r="K843" s="3" t="s">
        <v>16</v>
      </c>
      <c r="L843" s="3" t="s">
        <v>308</v>
      </c>
    </row>
    <row r="844" spans="1:12" x14ac:dyDescent="0.3">
      <c r="A844" s="3" t="s">
        <v>13304</v>
      </c>
      <c r="B844" s="3" t="s">
        <v>13</v>
      </c>
      <c r="C844" s="3">
        <v>223240</v>
      </c>
      <c r="D844" s="3">
        <v>1</v>
      </c>
      <c r="E844" s="3">
        <v>415</v>
      </c>
      <c r="F844" s="3">
        <v>0</v>
      </c>
      <c r="G844" s="3">
        <v>515.24</v>
      </c>
      <c r="H844" s="3" t="s">
        <v>1070</v>
      </c>
      <c r="I844" s="3" t="s">
        <v>1071</v>
      </c>
      <c r="J844" s="3" t="s">
        <v>16</v>
      </c>
      <c r="K844" s="3" t="s">
        <v>1072</v>
      </c>
      <c r="L844" s="3" t="s">
        <v>1073</v>
      </c>
    </row>
    <row r="845" spans="1:12" x14ac:dyDescent="0.3">
      <c r="A845" s="3" t="s">
        <v>13305</v>
      </c>
      <c r="B845" s="3" t="s">
        <v>13</v>
      </c>
      <c r="C845" s="3">
        <v>223815</v>
      </c>
      <c r="D845" s="3">
        <v>63</v>
      </c>
      <c r="E845" s="3">
        <v>755</v>
      </c>
      <c r="F845" s="4">
        <v>2.3270099999999999E-151</v>
      </c>
      <c r="G845" s="3">
        <v>457.20400000000001</v>
      </c>
      <c r="H845" s="3" t="s">
        <v>1065</v>
      </c>
      <c r="I845" s="3" t="s">
        <v>1066</v>
      </c>
      <c r="J845" s="3" t="s">
        <v>16</v>
      </c>
      <c r="K845" s="3" t="s">
        <v>1067</v>
      </c>
      <c r="L845" s="3" t="s">
        <v>1068</v>
      </c>
    </row>
    <row r="846" spans="1:12" x14ac:dyDescent="0.3">
      <c r="A846" s="3" t="s">
        <v>13306</v>
      </c>
      <c r="B846" s="3" t="s">
        <v>13</v>
      </c>
      <c r="C846" s="3">
        <v>224116</v>
      </c>
      <c r="D846" s="3">
        <v>1</v>
      </c>
      <c r="E846" s="3">
        <v>354</v>
      </c>
      <c r="F846" s="4">
        <v>5.3777999999999998E-138</v>
      </c>
      <c r="G846" s="3">
        <v>396.59199999999998</v>
      </c>
      <c r="H846" s="3" t="s">
        <v>5391</v>
      </c>
      <c r="I846" s="3" t="s">
        <v>5392</v>
      </c>
      <c r="J846" s="3" t="s">
        <v>16</v>
      </c>
      <c r="K846" s="3" t="s">
        <v>5393</v>
      </c>
      <c r="L846" s="3" t="s">
        <v>5394</v>
      </c>
    </row>
    <row r="847" spans="1:12" x14ac:dyDescent="0.3">
      <c r="A847" s="3" t="s">
        <v>13307</v>
      </c>
      <c r="B847" s="3" t="s">
        <v>13</v>
      </c>
      <c r="C847" s="3">
        <v>225303</v>
      </c>
      <c r="D847" s="3">
        <v>1</v>
      </c>
      <c r="E847" s="3">
        <v>66</v>
      </c>
      <c r="F847" s="4">
        <v>1.1564899999999999E-25</v>
      </c>
      <c r="G847" s="3">
        <v>91.936099999999996</v>
      </c>
      <c r="H847" s="3" t="s">
        <v>5387</v>
      </c>
      <c r="I847" s="3" t="s">
        <v>5388</v>
      </c>
      <c r="J847" s="3" t="s">
        <v>16</v>
      </c>
      <c r="K847" s="3" t="s">
        <v>104</v>
      </c>
      <c r="L847" s="3" t="s">
        <v>5389</v>
      </c>
    </row>
    <row r="848" spans="1:12" x14ac:dyDescent="0.3">
      <c r="A848" s="3" t="s">
        <v>13308</v>
      </c>
      <c r="B848" s="3" t="s">
        <v>13</v>
      </c>
      <c r="C848" s="3">
        <v>223685</v>
      </c>
      <c r="D848" s="3">
        <v>1</v>
      </c>
      <c r="E848" s="3">
        <v>411</v>
      </c>
      <c r="F848" s="4">
        <v>6.3364899999999997E-57</v>
      </c>
      <c r="G848" s="3">
        <v>193.06</v>
      </c>
      <c r="H848" s="3" t="s">
        <v>5381</v>
      </c>
      <c r="I848" s="3" t="s">
        <v>5382</v>
      </c>
      <c r="J848" s="3" t="s">
        <v>16</v>
      </c>
      <c r="K848" s="3" t="s">
        <v>5383</v>
      </c>
      <c r="L848" s="3" t="s">
        <v>5384</v>
      </c>
    </row>
    <row r="849" spans="1:12" x14ac:dyDescent="0.3">
      <c r="A849" s="3" t="s">
        <v>13309</v>
      </c>
      <c r="B849" s="3" t="s">
        <v>13</v>
      </c>
      <c r="C849" s="3">
        <v>223685</v>
      </c>
      <c r="D849" s="3">
        <v>5</v>
      </c>
      <c r="E849" s="3">
        <v>377</v>
      </c>
      <c r="F849" s="4">
        <v>1.4567199999999999E-79</v>
      </c>
      <c r="G849" s="3">
        <v>250.84</v>
      </c>
      <c r="H849" s="3" t="s">
        <v>5381</v>
      </c>
      <c r="I849" s="3" t="s">
        <v>5382</v>
      </c>
      <c r="J849" s="3" t="s">
        <v>16</v>
      </c>
      <c r="K849" s="3" t="s">
        <v>5383</v>
      </c>
      <c r="L849" s="3" t="s">
        <v>5384</v>
      </c>
    </row>
    <row r="850" spans="1:12" x14ac:dyDescent="0.3">
      <c r="A850" s="3" t="s">
        <v>13310</v>
      </c>
      <c r="B850" s="3" t="s">
        <v>25</v>
      </c>
      <c r="C850" s="3">
        <v>224343</v>
      </c>
      <c r="D850" s="3">
        <v>4</v>
      </c>
      <c r="E850" s="3">
        <v>290</v>
      </c>
      <c r="F850" s="4">
        <v>2.6962400000000002E-31</v>
      </c>
      <c r="G850" s="3">
        <v>117.563</v>
      </c>
      <c r="H850" s="3" t="s">
        <v>5377</v>
      </c>
      <c r="I850" s="3" t="s">
        <v>5378</v>
      </c>
      <c r="J850" s="3" t="s">
        <v>16</v>
      </c>
      <c r="K850" s="3" t="s">
        <v>16</v>
      </c>
      <c r="L850" s="3" t="s">
        <v>5379</v>
      </c>
    </row>
    <row r="851" spans="1:12" x14ac:dyDescent="0.3">
      <c r="A851" s="3" t="s">
        <v>13311</v>
      </c>
      <c r="B851" s="3" t="s">
        <v>13</v>
      </c>
      <c r="C851" s="3">
        <v>223632</v>
      </c>
      <c r="D851" s="3">
        <v>5</v>
      </c>
      <c r="E851" s="3">
        <v>180</v>
      </c>
      <c r="F851" s="4">
        <v>1.8532099999999999E-32</v>
      </c>
      <c r="G851" s="3">
        <v>114.777</v>
      </c>
      <c r="H851" s="3" t="s">
        <v>5372</v>
      </c>
      <c r="I851" s="3" t="s">
        <v>5373</v>
      </c>
      <c r="J851" s="3" t="s">
        <v>16</v>
      </c>
      <c r="K851" s="3" t="s">
        <v>5374</v>
      </c>
      <c r="L851" s="3" t="s">
        <v>5375</v>
      </c>
    </row>
    <row r="852" spans="1:12" x14ac:dyDescent="0.3">
      <c r="A852" s="3" t="s">
        <v>13312</v>
      </c>
      <c r="B852" s="3" t="s">
        <v>13</v>
      </c>
      <c r="C852" s="3">
        <v>223202</v>
      </c>
      <c r="D852" s="3">
        <v>1</v>
      </c>
      <c r="E852" s="3">
        <v>422</v>
      </c>
      <c r="F852" s="3">
        <v>0</v>
      </c>
      <c r="G852" s="3">
        <v>561.84699999999998</v>
      </c>
      <c r="H852" s="3" t="s">
        <v>162</v>
      </c>
      <c r="I852" s="3" t="s">
        <v>163</v>
      </c>
      <c r="J852" s="3" t="s">
        <v>16</v>
      </c>
      <c r="K852" s="3" t="s">
        <v>164</v>
      </c>
      <c r="L852" s="3" t="s">
        <v>165</v>
      </c>
    </row>
    <row r="853" spans="1:12" x14ac:dyDescent="0.3">
      <c r="A853" s="3" t="s">
        <v>13313</v>
      </c>
      <c r="B853" s="3" t="s">
        <v>13</v>
      </c>
      <c r="C853" s="3">
        <v>223251</v>
      </c>
      <c r="D853" s="3">
        <v>1</v>
      </c>
      <c r="E853" s="3">
        <v>574</v>
      </c>
      <c r="F853" s="3">
        <v>0</v>
      </c>
      <c r="G853" s="3">
        <v>978.2</v>
      </c>
      <c r="H853" s="3" t="s">
        <v>157</v>
      </c>
      <c r="I853" s="3" t="s">
        <v>158</v>
      </c>
      <c r="J853" s="3" t="s">
        <v>16</v>
      </c>
      <c r="K853" s="3" t="s">
        <v>159</v>
      </c>
      <c r="L853" s="3" t="s">
        <v>160</v>
      </c>
    </row>
    <row r="854" spans="1:12" x14ac:dyDescent="0.3">
      <c r="A854" s="3" t="s">
        <v>13314</v>
      </c>
      <c r="B854" s="3" t="s">
        <v>13</v>
      </c>
      <c r="C854" s="3">
        <v>224203</v>
      </c>
      <c r="D854" s="3">
        <v>4</v>
      </c>
      <c r="E854" s="3">
        <v>289</v>
      </c>
      <c r="F854" s="4">
        <v>1.82839E-68</v>
      </c>
      <c r="G854" s="3">
        <v>213.98599999999999</v>
      </c>
      <c r="H854" s="3" t="s">
        <v>151</v>
      </c>
      <c r="I854" s="3" t="s">
        <v>152</v>
      </c>
      <c r="J854" s="3" t="s">
        <v>16</v>
      </c>
      <c r="K854" s="3" t="s">
        <v>153</v>
      </c>
      <c r="L854" s="3" t="s">
        <v>154</v>
      </c>
    </row>
    <row r="855" spans="1:12" x14ac:dyDescent="0.3">
      <c r="A855" s="3" t="s">
        <v>13315</v>
      </c>
      <c r="B855" s="3" t="s">
        <v>13</v>
      </c>
      <c r="C855" s="3">
        <v>224203</v>
      </c>
      <c r="D855" s="3">
        <v>1</v>
      </c>
      <c r="E855" s="3">
        <v>268</v>
      </c>
      <c r="F855" s="4">
        <v>7.7828700000000001E-75</v>
      </c>
      <c r="G855" s="3">
        <v>229.78</v>
      </c>
      <c r="H855" s="3" t="s">
        <v>151</v>
      </c>
      <c r="I855" s="3" t="s">
        <v>152</v>
      </c>
      <c r="J855" s="3" t="s">
        <v>16</v>
      </c>
      <c r="K855" s="3" t="s">
        <v>153</v>
      </c>
      <c r="L855" s="3" t="s">
        <v>154</v>
      </c>
    </row>
    <row r="856" spans="1:12" x14ac:dyDescent="0.3">
      <c r="A856" s="3" t="s">
        <v>13316</v>
      </c>
      <c r="B856" s="3" t="s">
        <v>13</v>
      </c>
      <c r="C856" s="3">
        <v>223120</v>
      </c>
      <c r="D856" s="3">
        <v>1</v>
      </c>
      <c r="E856" s="3">
        <v>307</v>
      </c>
      <c r="F856" s="4">
        <v>6.6765900000000003E-114</v>
      </c>
      <c r="G856" s="3">
        <v>331.97800000000001</v>
      </c>
      <c r="H856" s="3" t="s">
        <v>357</v>
      </c>
      <c r="I856" s="3" t="s">
        <v>358</v>
      </c>
      <c r="J856" s="3" t="s">
        <v>16</v>
      </c>
      <c r="K856" s="3" t="s">
        <v>359</v>
      </c>
      <c r="L856" s="3" t="s">
        <v>360</v>
      </c>
    </row>
    <row r="857" spans="1:12" x14ac:dyDescent="0.3">
      <c r="A857" s="3" t="s">
        <v>13317</v>
      </c>
      <c r="B857" s="3" t="s">
        <v>13</v>
      </c>
      <c r="C857" s="3">
        <v>224200</v>
      </c>
      <c r="D857" s="3">
        <v>1</v>
      </c>
      <c r="E857" s="3">
        <v>285</v>
      </c>
      <c r="F857" s="4">
        <v>7.7251600000000004E-126</v>
      </c>
      <c r="G857" s="3">
        <v>360.04300000000001</v>
      </c>
      <c r="H857" s="3" t="s">
        <v>362</v>
      </c>
      <c r="I857" s="3" t="s">
        <v>363</v>
      </c>
      <c r="J857" s="3" t="s">
        <v>16</v>
      </c>
      <c r="K857" s="3" t="s">
        <v>364</v>
      </c>
      <c r="L857" s="3" t="s">
        <v>365</v>
      </c>
    </row>
    <row r="858" spans="1:12" x14ac:dyDescent="0.3">
      <c r="A858" s="3" t="s">
        <v>13318</v>
      </c>
      <c r="B858" s="3" t="s">
        <v>13</v>
      </c>
      <c r="C858" s="3">
        <v>223840</v>
      </c>
      <c r="D858" s="3">
        <v>39</v>
      </c>
      <c r="E858" s="3">
        <v>477</v>
      </c>
      <c r="F858" s="4">
        <v>6.8692299999999994E-117</v>
      </c>
      <c r="G858" s="3">
        <v>351.62400000000002</v>
      </c>
      <c r="H858" s="3" t="s">
        <v>3542</v>
      </c>
      <c r="I858" s="3" t="s">
        <v>3543</v>
      </c>
      <c r="J858" s="3" t="s">
        <v>16</v>
      </c>
      <c r="K858" s="3" t="s">
        <v>3544</v>
      </c>
      <c r="L858" s="3" t="s">
        <v>3545</v>
      </c>
    </row>
    <row r="859" spans="1:12" x14ac:dyDescent="0.3">
      <c r="A859" s="3" t="s">
        <v>13319</v>
      </c>
      <c r="B859" s="3" t="s">
        <v>13</v>
      </c>
      <c r="C859" s="3">
        <v>223344</v>
      </c>
      <c r="D859" s="3">
        <v>1</v>
      </c>
      <c r="E859" s="3">
        <v>273</v>
      </c>
      <c r="F859" s="4">
        <v>5.9844600000000004E-126</v>
      </c>
      <c r="G859" s="3">
        <v>359.26499999999999</v>
      </c>
      <c r="H859" s="3" t="s">
        <v>3798</v>
      </c>
      <c r="I859" s="3" t="s">
        <v>3799</v>
      </c>
      <c r="J859" s="3" t="s">
        <v>16</v>
      </c>
      <c r="K859" s="3" t="s">
        <v>3800</v>
      </c>
      <c r="L859" s="3" t="s">
        <v>3801</v>
      </c>
    </row>
    <row r="860" spans="1:12" x14ac:dyDescent="0.3">
      <c r="A860" s="3" t="s">
        <v>13320</v>
      </c>
      <c r="B860" s="3" t="s">
        <v>13</v>
      </c>
      <c r="C860" s="3">
        <v>223544</v>
      </c>
      <c r="D860" s="3">
        <v>22</v>
      </c>
      <c r="E860" s="3">
        <v>308</v>
      </c>
      <c r="F860" s="4">
        <v>1.11184E-115</v>
      </c>
      <c r="G860" s="3">
        <v>338.10399999999998</v>
      </c>
      <c r="H860" s="3" t="s">
        <v>790</v>
      </c>
      <c r="I860" s="3" t="s">
        <v>791</v>
      </c>
      <c r="J860" s="3" t="s">
        <v>16</v>
      </c>
      <c r="K860" s="3" t="s">
        <v>792</v>
      </c>
      <c r="L860" s="3" t="s">
        <v>793</v>
      </c>
    </row>
    <row r="861" spans="1:12" x14ac:dyDescent="0.3">
      <c r="A861" s="3" t="s">
        <v>13321</v>
      </c>
      <c r="B861" s="3" t="s">
        <v>13</v>
      </c>
      <c r="C861" s="3">
        <v>224311</v>
      </c>
      <c r="D861" s="3">
        <v>4</v>
      </c>
      <c r="E861" s="3">
        <v>97</v>
      </c>
      <c r="F861" s="4">
        <v>2.6793200000000003E-32</v>
      </c>
      <c r="G861" s="3">
        <v>109.21599999999999</v>
      </c>
      <c r="H861" s="3" t="s">
        <v>795</v>
      </c>
      <c r="I861" s="3" t="s">
        <v>796</v>
      </c>
      <c r="J861" s="3" t="s">
        <v>16</v>
      </c>
      <c r="K861" s="3" t="s">
        <v>797</v>
      </c>
      <c r="L861" s="3" t="s">
        <v>798</v>
      </c>
    </row>
    <row r="862" spans="1:12" x14ac:dyDescent="0.3">
      <c r="A862" s="3" t="s">
        <v>13322</v>
      </c>
      <c r="B862" s="3" t="s">
        <v>25</v>
      </c>
      <c r="C862" s="3">
        <v>226989</v>
      </c>
      <c r="D862" s="3">
        <v>46</v>
      </c>
      <c r="E862" s="3">
        <v>118</v>
      </c>
      <c r="F862" s="4">
        <v>6.0253599999999996E-16</v>
      </c>
      <c r="G862" s="3">
        <v>68.996799999999993</v>
      </c>
      <c r="H862" s="3" t="s">
        <v>7905</v>
      </c>
      <c r="I862" s="3" t="s">
        <v>7906</v>
      </c>
      <c r="J862" s="3" t="s">
        <v>99</v>
      </c>
      <c r="K862" s="3" t="s">
        <v>16</v>
      </c>
      <c r="L862" s="3" t="s">
        <v>7907</v>
      </c>
    </row>
    <row r="863" spans="1:12" x14ac:dyDescent="0.3">
      <c r="A863" s="3" t="s">
        <v>13323</v>
      </c>
      <c r="B863" s="3" t="s">
        <v>13</v>
      </c>
      <c r="C863" s="3">
        <v>224748</v>
      </c>
      <c r="D863" s="3">
        <v>8</v>
      </c>
      <c r="E863" s="3">
        <v>372</v>
      </c>
      <c r="F863" s="4">
        <v>1.0537800000000001E-41</v>
      </c>
      <c r="G863" s="3">
        <v>154.946</v>
      </c>
      <c r="H863" s="3" t="s">
        <v>1576</v>
      </c>
      <c r="I863" s="3" t="s">
        <v>1577</v>
      </c>
      <c r="J863" s="3" t="s">
        <v>16</v>
      </c>
      <c r="K863" s="3" t="s">
        <v>1578</v>
      </c>
      <c r="L863" s="3" t="s">
        <v>1579</v>
      </c>
    </row>
    <row r="864" spans="1:12" x14ac:dyDescent="0.3">
      <c r="A864" s="3" t="s">
        <v>13324</v>
      </c>
      <c r="B864" s="3" t="s">
        <v>13</v>
      </c>
      <c r="C864" s="3">
        <v>223162</v>
      </c>
      <c r="D864" s="3">
        <v>1</v>
      </c>
      <c r="E864" s="3">
        <v>254</v>
      </c>
      <c r="F864" s="4">
        <v>2.6748300000000001E-120</v>
      </c>
      <c r="G864" s="3">
        <v>343.42599999999999</v>
      </c>
      <c r="H864" s="3" t="s">
        <v>800</v>
      </c>
      <c r="I864" s="3" t="s">
        <v>801</v>
      </c>
      <c r="J864" s="3" t="s">
        <v>16</v>
      </c>
      <c r="K864" s="3" t="s">
        <v>802</v>
      </c>
      <c r="L864" s="3" t="s">
        <v>803</v>
      </c>
    </row>
    <row r="865" spans="1:12" x14ac:dyDescent="0.3">
      <c r="A865" s="3" t="s">
        <v>13325</v>
      </c>
      <c r="B865" s="3" t="s">
        <v>25</v>
      </c>
      <c r="C865" s="3">
        <v>412531</v>
      </c>
      <c r="D865" s="3">
        <v>1</v>
      </c>
      <c r="E865" s="3">
        <v>52</v>
      </c>
      <c r="F865" s="4">
        <v>8.78767E-7</v>
      </c>
      <c r="G865" s="3">
        <v>44.2468</v>
      </c>
      <c r="H865" s="3" t="s">
        <v>811</v>
      </c>
      <c r="I865" s="3" t="s">
        <v>13326</v>
      </c>
      <c r="J865" s="3" t="s">
        <v>99</v>
      </c>
      <c r="K865" s="3" t="s">
        <v>16</v>
      </c>
      <c r="L865" s="3" t="s">
        <v>13327</v>
      </c>
    </row>
    <row r="866" spans="1:12" x14ac:dyDescent="0.3">
      <c r="A866" s="3" t="s">
        <v>13328</v>
      </c>
      <c r="B866" s="3" t="s">
        <v>13</v>
      </c>
      <c r="C866" s="3">
        <v>223109</v>
      </c>
      <c r="D866" s="3">
        <v>17</v>
      </c>
      <c r="E866" s="3">
        <v>285</v>
      </c>
      <c r="F866" s="4">
        <v>7.0799099999999998E-121</v>
      </c>
      <c r="G866" s="3">
        <v>346.13</v>
      </c>
      <c r="H866" s="3" t="s">
        <v>814</v>
      </c>
      <c r="I866" s="3" t="s">
        <v>815</v>
      </c>
      <c r="J866" s="3" t="s">
        <v>16</v>
      </c>
      <c r="K866" s="3" t="s">
        <v>501</v>
      </c>
      <c r="L866" s="3" t="s">
        <v>816</v>
      </c>
    </row>
    <row r="867" spans="1:12" x14ac:dyDescent="0.3">
      <c r="A867" s="3" t="s">
        <v>13329</v>
      </c>
      <c r="B867" s="3" t="s">
        <v>25</v>
      </c>
      <c r="C867" s="3">
        <v>225064</v>
      </c>
      <c r="D867" s="3">
        <v>18</v>
      </c>
      <c r="E867" s="3">
        <v>142</v>
      </c>
      <c r="F867" s="4">
        <v>7.7937499999999999E-20</v>
      </c>
      <c r="G867" s="3">
        <v>80.066900000000004</v>
      </c>
      <c r="H867" s="3" t="s">
        <v>2280</v>
      </c>
      <c r="I867" s="3" t="s">
        <v>2281</v>
      </c>
      <c r="J867" s="3" t="s">
        <v>16</v>
      </c>
      <c r="K867" s="3" t="s">
        <v>16</v>
      </c>
      <c r="L867" s="3" t="s">
        <v>2282</v>
      </c>
    </row>
    <row r="868" spans="1:12" x14ac:dyDescent="0.3">
      <c r="A868" s="3" t="s">
        <v>13330</v>
      </c>
      <c r="B868" s="3" t="s">
        <v>13</v>
      </c>
      <c r="C868" s="3">
        <v>223701</v>
      </c>
      <c r="D868" s="3">
        <v>6</v>
      </c>
      <c r="E868" s="3">
        <v>348</v>
      </c>
      <c r="F868" s="4">
        <v>1.77486E-51</v>
      </c>
      <c r="G868" s="3">
        <v>175.13200000000001</v>
      </c>
      <c r="H868" s="3" t="s">
        <v>3462</v>
      </c>
      <c r="I868" s="3" t="s">
        <v>3463</v>
      </c>
      <c r="J868" s="3" t="s">
        <v>16</v>
      </c>
      <c r="K868" s="3" t="s">
        <v>3464</v>
      </c>
      <c r="L868" s="3" t="s">
        <v>3465</v>
      </c>
    </row>
    <row r="869" spans="1:12" x14ac:dyDescent="0.3">
      <c r="A869" s="3" t="s">
        <v>13331</v>
      </c>
      <c r="B869" s="3" t="s">
        <v>13</v>
      </c>
      <c r="C869" s="3">
        <v>224173</v>
      </c>
      <c r="D869" s="3">
        <v>27</v>
      </c>
      <c r="E869" s="3">
        <v>434</v>
      </c>
      <c r="F869" s="4">
        <v>5.2383500000000002E-127</v>
      </c>
      <c r="G869" s="3">
        <v>374.71100000000001</v>
      </c>
      <c r="H869" s="3" t="s">
        <v>5124</v>
      </c>
      <c r="I869" s="3" t="s">
        <v>5125</v>
      </c>
      <c r="J869" s="3" t="s">
        <v>16</v>
      </c>
      <c r="K869" s="3" t="s">
        <v>5126</v>
      </c>
      <c r="L869" s="3" t="s">
        <v>5127</v>
      </c>
    </row>
    <row r="870" spans="1:12" x14ac:dyDescent="0.3">
      <c r="A870" s="3" t="s">
        <v>13332</v>
      </c>
      <c r="B870" s="3" t="s">
        <v>25</v>
      </c>
      <c r="C870" s="3">
        <v>225519</v>
      </c>
      <c r="D870" s="3">
        <v>7</v>
      </c>
      <c r="E870" s="3">
        <v>442</v>
      </c>
      <c r="F870" s="4">
        <v>1.74987E-8</v>
      </c>
      <c r="G870" s="3">
        <v>56.304900000000004</v>
      </c>
      <c r="H870" s="3" t="s">
        <v>2105</v>
      </c>
      <c r="I870" s="3" t="s">
        <v>2106</v>
      </c>
      <c r="J870" s="3" t="s">
        <v>16</v>
      </c>
      <c r="K870" s="3" t="s">
        <v>16</v>
      </c>
      <c r="L870" s="3" t="s">
        <v>2107</v>
      </c>
    </row>
    <row r="871" spans="1:12" x14ac:dyDescent="0.3">
      <c r="A871" s="3" t="s">
        <v>13333</v>
      </c>
      <c r="B871" s="3" t="s">
        <v>13</v>
      </c>
      <c r="C871" s="3">
        <v>225818</v>
      </c>
      <c r="D871" s="3">
        <v>8</v>
      </c>
      <c r="E871" s="3">
        <v>210</v>
      </c>
      <c r="F871" s="4">
        <v>1.4286600000000001E-26</v>
      </c>
      <c r="G871" s="3">
        <v>102.054</v>
      </c>
      <c r="H871" s="3" t="s">
        <v>2100</v>
      </c>
      <c r="I871" s="3" t="s">
        <v>2101</v>
      </c>
      <c r="J871" s="3" t="s">
        <v>16</v>
      </c>
      <c r="K871" s="3" t="s">
        <v>2102</v>
      </c>
      <c r="L871" s="3" t="s">
        <v>2103</v>
      </c>
    </row>
    <row r="872" spans="1:12" x14ac:dyDescent="0.3">
      <c r="A872" s="3" t="s">
        <v>13334</v>
      </c>
      <c r="B872" s="3" t="s">
        <v>13</v>
      </c>
      <c r="C872" s="3">
        <v>224101</v>
      </c>
      <c r="D872" s="3">
        <v>7</v>
      </c>
      <c r="E872" s="3">
        <v>246</v>
      </c>
      <c r="F872" s="4">
        <v>7.0603000000000005E-82</v>
      </c>
      <c r="G872" s="3">
        <v>246.05600000000001</v>
      </c>
      <c r="H872" s="3" t="s">
        <v>5119</v>
      </c>
      <c r="I872" s="3" t="s">
        <v>5120</v>
      </c>
      <c r="J872" s="3" t="s">
        <v>16</v>
      </c>
      <c r="K872" s="3" t="s">
        <v>5121</v>
      </c>
      <c r="L872" s="3" t="s">
        <v>5122</v>
      </c>
    </row>
    <row r="873" spans="1:12" x14ac:dyDescent="0.3">
      <c r="A873" s="3" t="s">
        <v>13335</v>
      </c>
      <c r="B873" s="3" t="s">
        <v>13</v>
      </c>
      <c r="C873" s="3">
        <v>223301</v>
      </c>
      <c r="D873" s="3">
        <v>1</v>
      </c>
      <c r="E873" s="3">
        <v>291</v>
      </c>
      <c r="F873" s="4">
        <v>4.3809599999999997E-143</v>
      </c>
      <c r="G873" s="3">
        <v>405.07600000000002</v>
      </c>
      <c r="H873" s="3" t="s">
        <v>4427</v>
      </c>
      <c r="I873" s="3" t="s">
        <v>4428</v>
      </c>
      <c r="J873" s="3" t="s">
        <v>16</v>
      </c>
      <c r="K873" s="3" t="s">
        <v>4429</v>
      </c>
      <c r="L873" s="3" t="s">
        <v>4430</v>
      </c>
    </row>
    <row r="874" spans="1:12" x14ac:dyDescent="0.3">
      <c r="A874" s="3" t="s">
        <v>13336</v>
      </c>
      <c r="B874" s="3" t="s">
        <v>13</v>
      </c>
      <c r="C874" s="3">
        <v>223222</v>
      </c>
      <c r="D874" s="3">
        <v>75</v>
      </c>
      <c r="E874" s="3">
        <v>422</v>
      </c>
      <c r="F874" s="4">
        <v>1.6220699999999999E-114</v>
      </c>
      <c r="G874" s="3">
        <v>338.98099999999999</v>
      </c>
      <c r="H874" s="3" t="s">
        <v>4419</v>
      </c>
      <c r="I874" s="3" t="s">
        <v>4420</v>
      </c>
      <c r="J874" s="3" t="s">
        <v>16</v>
      </c>
      <c r="K874" s="3" t="s">
        <v>4421</v>
      </c>
      <c r="L874" s="3" t="s">
        <v>4422</v>
      </c>
    </row>
    <row r="875" spans="1:12" x14ac:dyDescent="0.3">
      <c r="A875" s="3" t="s">
        <v>13336</v>
      </c>
      <c r="B875" s="3" t="s">
        <v>25</v>
      </c>
      <c r="C875" s="3">
        <v>412235</v>
      </c>
      <c r="D875" s="3">
        <v>32</v>
      </c>
      <c r="E875" s="3">
        <v>110</v>
      </c>
      <c r="F875" s="4">
        <v>6.2708600000000001E-8</v>
      </c>
      <c r="G875" s="3">
        <v>51.545900000000003</v>
      </c>
      <c r="H875" s="3" t="s">
        <v>4423</v>
      </c>
      <c r="I875" s="3" t="s">
        <v>4424</v>
      </c>
      <c r="J875" s="3" t="s">
        <v>99</v>
      </c>
      <c r="K875" s="3" t="s">
        <v>16</v>
      </c>
      <c r="L875" s="3" t="s">
        <v>4425</v>
      </c>
    </row>
    <row r="876" spans="1:12" x14ac:dyDescent="0.3">
      <c r="A876" s="3" t="s">
        <v>13337</v>
      </c>
      <c r="B876" s="3" t="s">
        <v>13</v>
      </c>
      <c r="C876" s="3">
        <v>223704</v>
      </c>
      <c r="D876" s="3">
        <v>1</v>
      </c>
      <c r="E876" s="3">
        <v>246</v>
      </c>
      <c r="F876" s="4">
        <v>4.2465800000000002E-83</v>
      </c>
      <c r="G876" s="3">
        <v>248.81</v>
      </c>
      <c r="H876" s="3" t="s">
        <v>4414</v>
      </c>
      <c r="I876" s="3" t="s">
        <v>4415</v>
      </c>
      <c r="J876" s="3" t="s">
        <v>16</v>
      </c>
      <c r="K876" s="3" t="s">
        <v>4416</v>
      </c>
      <c r="L876" s="3" t="s">
        <v>4417</v>
      </c>
    </row>
    <row r="877" spans="1:12" x14ac:dyDescent="0.3">
      <c r="A877" s="3" t="s">
        <v>13338</v>
      </c>
      <c r="B877" s="3" t="s">
        <v>13</v>
      </c>
      <c r="C877" s="3">
        <v>223589</v>
      </c>
      <c r="D877" s="3">
        <v>12</v>
      </c>
      <c r="E877" s="3">
        <v>334</v>
      </c>
      <c r="F877" s="4">
        <v>1.09625E-57</v>
      </c>
      <c r="G877" s="3">
        <v>199.583</v>
      </c>
      <c r="H877" s="3" t="s">
        <v>4410</v>
      </c>
      <c r="I877" s="3" t="s">
        <v>4411</v>
      </c>
      <c r="J877" s="3" t="s">
        <v>16</v>
      </c>
      <c r="K877" s="3" t="s">
        <v>196</v>
      </c>
      <c r="L877" s="3" t="s">
        <v>4412</v>
      </c>
    </row>
    <row r="878" spans="1:12" x14ac:dyDescent="0.3">
      <c r="A878" s="3" t="s">
        <v>13338</v>
      </c>
      <c r="B878" s="3" t="s">
        <v>25</v>
      </c>
      <c r="C878" s="3">
        <v>413465</v>
      </c>
      <c r="D878" s="3">
        <v>363</v>
      </c>
      <c r="E878" s="3">
        <v>575</v>
      </c>
      <c r="F878" s="4">
        <v>7.1232099999999997E-30</v>
      </c>
      <c r="G878" s="3">
        <v>119.825</v>
      </c>
      <c r="H878" s="3" t="s">
        <v>2598</v>
      </c>
      <c r="I878" s="3" t="s">
        <v>2599</v>
      </c>
      <c r="J878" s="3" t="s">
        <v>113</v>
      </c>
      <c r="K878" s="3" t="s">
        <v>16</v>
      </c>
      <c r="L878" s="3" t="s">
        <v>2600</v>
      </c>
    </row>
    <row r="879" spans="1:12" x14ac:dyDescent="0.3">
      <c r="A879" s="3" t="s">
        <v>13339</v>
      </c>
      <c r="B879" s="3" t="s">
        <v>13</v>
      </c>
      <c r="C879" s="3">
        <v>223262</v>
      </c>
      <c r="D879" s="3">
        <v>1</v>
      </c>
      <c r="E879" s="3">
        <v>89</v>
      </c>
      <c r="F879" s="4">
        <v>2.4841499999999999E-38</v>
      </c>
      <c r="G879" s="3">
        <v>122.679</v>
      </c>
      <c r="H879" s="3" t="s">
        <v>1080</v>
      </c>
      <c r="I879" s="3" t="s">
        <v>1081</v>
      </c>
      <c r="J879" s="3" t="s">
        <v>16</v>
      </c>
      <c r="K879" s="3" t="s">
        <v>1082</v>
      </c>
      <c r="L879" s="3" t="s">
        <v>1083</v>
      </c>
    </row>
    <row r="880" spans="1:12" x14ac:dyDescent="0.3">
      <c r="A880" s="3" t="s">
        <v>13340</v>
      </c>
      <c r="B880" s="3" t="s">
        <v>13</v>
      </c>
      <c r="C880" s="3">
        <v>224456</v>
      </c>
      <c r="D880" s="3">
        <v>1</v>
      </c>
      <c r="E880" s="3">
        <v>116</v>
      </c>
      <c r="F880" s="4">
        <v>1.4525999999999999E-30</v>
      </c>
      <c r="G880" s="3">
        <v>105.392</v>
      </c>
      <c r="H880" s="3" t="s">
        <v>9866</v>
      </c>
      <c r="I880" s="3" t="s">
        <v>9867</v>
      </c>
      <c r="J880" s="3" t="s">
        <v>16</v>
      </c>
      <c r="K880" s="3" t="s">
        <v>9868</v>
      </c>
      <c r="L880" s="3" t="s">
        <v>9869</v>
      </c>
    </row>
    <row r="881" spans="1:12" x14ac:dyDescent="0.3">
      <c r="A881" s="3" t="s">
        <v>13341</v>
      </c>
      <c r="B881" s="3" t="s">
        <v>13</v>
      </c>
      <c r="C881" s="3">
        <v>223872</v>
      </c>
      <c r="D881" s="3">
        <v>2</v>
      </c>
      <c r="E881" s="3">
        <v>151</v>
      </c>
      <c r="F881" s="4">
        <v>1.42523E-53</v>
      </c>
      <c r="G881" s="3">
        <v>166.66800000000001</v>
      </c>
      <c r="H881" s="3" t="s">
        <v>11102</v>
      </c>
      <c r="I881" s="3" t="s">
        <v>11103</v>
      </c>
      <c r="J881" s="3" t="s">
        <v>16</v>
      </c>
      <c r="K881" s="3" t="s">
        <v>11104</v>
      </c>
      <c r="L881" s="3" t="s">
        <v>11105</v>
      </c>
    </row>
    <row r="882" spans="1:12" x14ac:dyDescent="0.3">
      <c r="A882" s="3" t="s">
        <v>13342</v>
      </c>
      <c r="B882" s="3" t="s">
        <v>13</v>
      </c>
      <c r="C882" s="3">
        <v>223379</v>
      </c>
      <c r="D882" s="3">
        <v>9</v>
      </c>
      <c r="E882" s="3">
        <v>185</v>
      </c>
      <c r="F882" s="4">
        <v>4.0887500000000001E-82</v>
      </c>
      <c r="G882" s="3">
        <v>241.363</v>
      </c>
      <c r="H882" s="3" t="s">
        <v>11099</v>
      </c>
      <c r="I882" s="3" t="s">
        <v>11100</v>
      </c>
      <c r="J882" s="3" t="s">
        <v>16</v>
      </c>
      <c r="K882" s="3" t="s">
        <v>9868</v>
      </c>
      <c r="L882" s="3" t="s">
        <v>11101</v>
      </c>
    </row>
    <row r="883" spans="1:12" x14ac:dyDescent="0.3">
      <c r="A883" s="3" t="s">
        <v>13343</v>
      </c>
      <c r="B883" s="3" t="s">
        <v>13</v>
      </c>
      <c r="C883" s="3">
        <v>223371</v>
      </c>
      <c r="D883" s="3">
        <v>218</v>
      </c>
      <c r="E883" s="3">
        <v>464</v>
      </c>
      <c r="F883" s="4">
        <v>2.31168E-49</v>
      </c>
      <c r="G883" s="3">
        <v>169.80099999999999</v>
      </c>
      <c r="H883" s="3" t="s">
        <v>11107</v>
      </c>
      <c r="I883" s="3" t="s">
        <v>11108</v>
      </c>
      <c r="J883" s="3" t="s">
        <v>16</v>
      </c>
      <c r="K883" s="3" t="s">
        <v>11109</v>
      </c>
      <c r="L883" s="3" t="s">
        <v>11110</v>
      </c>
    </row>
    <row r="884" spans="1:12" x14ac:dyDescent="0.3">
      <c r="A884" s="3" t="s">
        <v>13343</v>
      </c>
      <c r="B884" s="3" t="s">
        <v>25</v>
      </c>
      <c r="C884" s="3">
        <v>412278</v>
      </c>
      <c r="D884" s="3">
        <v>4</v>
      </c>
      <c r="E884" s="3">
        <v>189</v>
      </c>
      <c r="F884" s="4">
        <v>5.2682699999999997E-20</v>
      </c>
      <c r="G884" s="3">
        <v>87.667000000000002</v>
      </c>
      <c r="H884" s="3" t="s">
        <v>2527</v>
      </c>
      <c r="I884" s="3" t="s">
        <v>13344</v>
      </c>
      <c r="J884" s="3" t="s">
        <v>16</v>
      </c>
      <c r="K884" s="3" t="s">
        <v>16</v>
      </c>
      <c r="L884" s="3" t="s">
        <v>13345</v>
      </c>
    </row>
    <row r="885" spans="1:12" x14ac:dyDescent="0.3">
      <c r="A885" s="3" t="s">
        <v>13346</v>
      </c>
      <c r="B885" s="3" t="s">
        <v>13</v>
      </c>
      <c r="C885" s="3">
        <v>223959</v>
      </c>
      <c r="D885" s="3">
        <v>6</v>
      </c>
      <c r="E885" s="3">
        <v>239</v>
      </c>
      <c r="F885" s="4">
        <v>2.66765E-58</v>
      </c>
      <c r="G885" s="3">
        <v>185.02099999999999</v>
      </c>
      <c r="H885" s="3" t="s">
        <v>721</v>
      </c>
      <c r="I885" s="3" t="s">
        <v>722</v>
      </c>
      <c r="J885" s="3" t="s">
        <v>16</v>
      </c>
      <c r="K885" s="3" t="s">
        <v>621</v>
      </c>
      <c r="L885" s="3" t="s">
        <v>723</v>
      </c>
    </row>
    <row r="886" spans="1:12" x14ac:dyDescent="0.3">
      <c r="A886" s="3" t="s">
        <v>13347</v>
      </c>
      <c r="B886" s="3" t="s">
        <v>13</v>
      </c>
      <c r="C886" s="3">
        <v>224311</v>
      </c>
      <c r="D886" s="3">
        <v>3</v>
      </c>
      <c r="E886" s="3">
        <v>118</v>
      </c>
      <c r="F886" s="4">
        <v>9.1309099999999997E-56</v>
      </c>
      <c r="G886" s="3">
        <v>169.69200000000001</v>
      </c>
      <c r="H886" s="3" t="s">
        <v>795</v>
      </c>
      <c r="I886" s="3" t="s">
        <v>796</v>
      </c>
      <c r="J886" s="3" t="s">
        <v>16</v>
      </c>
      <c r="K886" s="3" t="s">
        <v>797</v>
      </c>
      <c r="L886" s="3" t="s">
        <v>798</v>
      </c>
    </row>
    <row r="887" spans="1:12" x14ac:dyDescent="0.3">
      <c r="A887" s="3" t="s">
        <v>13348</v>
      </c>
      <c r="B887" s="3" t="s">
        <v>13</v>
      </c>
      <c r="C887" s="3">
        <v>223559</v>
      </c>
      <c r="D887" s="3">
        <v>28</v>
      </c>
      <c r="E887" s="3">
        <v>262</v>
      </c>
      <c r="F887" s="4">
        <v>4.2264000000000003E-62</v>
      </c>
      <c r="G887" s="3">
        <v>196.41200000000001</v>
      </c>
      <c r="H887" s="3" t="s">
        <v>4044</v>
      </c>
      <c r="I887" s="3" t="s">
        <v>4045</v>
      </c>
      <c r="J887" s="3" t="s">
        <v>16</v>
      </c>
      <c r="K887" s="3" t="s">
        <v>4046</v>
      </c>
      <c r="L887" s="3" t="s">
        <v>4047</v>
      </c>
    </row>
    <row r="888" spans="1:12" x14ac:dyDescent="0.3">
      <c r="A888" s="3" t="s">
        <v>13349</v>
      </c>
      <c r="B888" s="3" t="s">
        <v>13</v>
      </c>
      <c r="C888" s="3">
        <v>223837</v>
      </c>
      <c r="D888" s="3">
        <v>1</v>
      </c>
      <c r="E888" s="3">
        <v>419</v>
      </c>
      <c r="F888" s="3">
        <v>0</v>
      </c>
      <c r="G888" s="3">
        <v>649.17899999999997</v>
      </c>
      <c r="H888" s="3" t="s">
        <v>1032</v>
      </c>
      <c r="I888" s="3" t="s">
        <v>1033</v>
      </c>
      <c r="J888" s="3" t="s">
        <v>16</v>
      </c>
      <c r="K888" s="3" t="s">
        <v>1034</v>
      </c>
      <c r="L888" s="3" t="s">
        <v>1035</v>
      </c>
    </row>
    <row r="889" spans="1:12" x14ac:dyDescent="0.3">
      <c r="A889" s="3" t="s">
        <v>13350</v>
      </c>
      <c r="B889" s="3" t="s">
        <v>13</v>
      </c>
      <c r="C889" s="3">
        <v>223618</v>
      </c>
      <c r="D889" s="3">
        <v>1</v>
      </c>
      <c r="E889" s="3">
        <v>427</v>
      </c>
      <c r="F889" s="4">
        <v>8.5022700000000003E-137</v>
      </c>
      <c r="G889" s="3">
        <v>399.34800000000001</v>
      </c>
      <c r="H889" s="3" t="s">
        <v>4040</v>
      </c>
      <c r="I889" s="3" t="s">
        <v>4041</v>
      </c>
      <c r="J889" s="3" t="s">
        <v>16</v>
      </c>
      <c r="K889" s="3" t="s">
        <v>3995</v>
      </c>
      <c r="L889" s="3" t="s">
        <v>3997</v>
      </c>
    </row>
    <row r="890" spans="1:12" x14ac:dyDescent="0.3">
      <c r="A890" s="3" t="s">
        <v>13351</v>
      </c>
      <c r="B890" s="3" t="s">
        <v>13</v>
      </c>
      <c r="C890" s="3">
        <v>223422</v>
      </c>
      <c r="D890" s="3">
        <v>1</v>
      </c>
      <c r="E890" s="3">
        <v>259</v>
      </c>
      <c r="F890" s="4">
        <v>1.99759E-87</v>
      </c>
      <c r="G890" s="3">
        <v>260.59100000000001</v>
      </c>
      <c r="H890" s="3" t="s">
        <v>4778</v>
      </c>
      <c r="I890" s="3" t="s">
        <v>4779</v>
      </c>
      <c r="J890" s="3" t="s">
        <v>16</v>
      </c>
      <c r="K890" s="3" t="s">
        <v>4780</v>
      </c>
      <c r="L890" s="3" t="s">
        <v>4781</v>
      </c>
    </row>
    <row r="891" spans="1:12" x14ac:dyDescent="0.3">
      <c r="A891" s="3" t="s">
        <v>13352</v>
      </c>
      <c r="B891" s="3" t="s">
        <v>13</v>
      </c>
      <c r="C891" s="3">
        <v>224128</v>
      </c>
      <c r="D891" s="3">
        <v>1</v>
      </c>
      <c r="E891" s="3">
        <v>452</v>
      </c>
      <c r="F891" s="3">
        <v>0</v>
      </c>
      <c r="G891" s="3">
        <v>658.48699999999997</v>
      </c>
      <c r="H891" s="3" t="s">
        <v>2297</v>
      </c>
      <c r="I891" s="3" t="s">
        <v>2298</v>
      </c>
      <c r="J891" s="3" t="s">
        <v>16</v>
      </c>
      <c r="K891" s="3" t="s">
        <v>2299</v>
      </c>
      <c r="L891" s="3" t="s">
        <v>2300</v>
      </c>
    </row>
    <row r="892" spans="1:12" x14ac:dyDescent="0.3">
      <c r="A892" s="3" t="s">
        <v>13353</v>
      </c>
      <c r="B892" s="3" t="s">
        <v>13</v>
      </c>
      <c r="C892" s="3">
        <v>223568</v>
      </c>
      <c r="D892" s="3">
        <v>49</v>
      </c>
      <c r="E892" s="3">
        <v>185</v>
      </c>
      <c r="F892" s="4">
        <v>8.4054400000000002E-16</v>
      </c>
      <c r="G892" s="3">
        <v>71.033000000000001</v>
      </c>
      <c r="H892" s="3" t="s">
        <v>1518</v>
      </c>
      <c r="I892" s="3" t="s">
        <v>1519</v>
      </c>
      <c r="J892" s="3" t="s">
        <v>16</v>
      </c>
      <c r="K892" s="3" t="s">
        <v>639</v>
      </c>
      <c r="L892" s="3" t="s">
        <v>1520</v>
      </c>
    </row>
    <row r="893" spans="1:12" x14ac:dyDescent="0.3">
      <c r="A893" s="3" t="s">
        <v>13354</v>
      </c>
      <c r="B893" s="3" t="s">
        <v>13</v>
      </c>
      <c r="C893" s="3">
        <v>223846</v>
      </c>
      <c r="D893" s="3">
        <v>1</v>
      </c>
      <c r="E893" s="3">
        <v>223</v>
      </c>
      <c r="F893" s="4">
        <v>2.5895300000000002E-70</v>
      </c>
      <c r="G893" s="3">
        <v>214.51400000000001</v>
      </c>
      <c r="H893" s="3" t="s">
        <v>2303</v>
      </c>
      <c r="I893" s="3" t="s">
        <v>2304</v>
      </c>
      <c r="J893" s="3" t="s">
        <v>16</v>
      </c>
      <c r="K893" s="3" t="s">
        <v>1548</v>
      </c>
      <c r="L893" s="3" t="s">
        <v>2305</v>
      </c>
    </row>
    <row r="894" spans="1:12" x14ac:dyDescent="0.3">
      <c r="A894" s="3" t="s">
        <v>13355</v>
      </c>
      <c r="B894" s="3" t="s">
        <v>13</v>
      </c>
      <c r="C894" s="3">
        <v>224405</v>
      </c>
      <c r="D894" s="3">
        <v>3</v>
      </c>
      <c r="E894" s="3">
        <v>433</v>
      </c>
      <c r="F894" s="4">
        <v>1.8827400000000001E-149</v>
      </c>
      <c r="G894" s="3">
        <v>432.11</v>
      </c>
      <c r="H894" s="3" t="s">
        <v>2307</v>
      </c>
      <c r="I894" s="3" t="s">
        <v>2308</v>
      </c>
      <c r="J894" s="3" t="s">
        <v>16</v>
      </c>
      <c r="K894" s="3" t="s">
        <v>825</v>
      </c>
      <c r="L894" s="3" t="s">
        <v>2309</v>
      </c>
    </row>
    <row r="895" spans="1:12" x14ac:dyDescent="0.3">
      <c r="A895" s="3" t="s">
        <v>13356</v>
      </c>
      <c r="B895" s="3" t="s">
        <v>13</v>
      </c>
      <c r="C895" s="3">
        <v>223249</v>
      </c>
      <c r="D895" s="3">
        <v>2</v>
      </c>
      <c r="E895" s="3">
        <v>246</v>
      </c>
      <c r="F895" s="4">
        <v>2.86206E-99</v>
      </c>
      <c r="G895" s="3">
        <v>289.928</v>
      </c>
      <c r="H895" s="3" t="s">
        <v>2311</v>
      </c>
      <c r="I895" s="3" t="s">
        <v>2312</v>
      </c>
      <c r="J895" s="3" t="s">
        <v>16</v>
      </c>
      <c r="K895" s="3" t="s">
        <v>118</v>
      </c>
      <c r="L895" s="3" t="s">
        <v>2313</v>
      </c>
    </row>
    <row r="896" spans="1:12" x14ac:dyDescent="0.3">
      <c r="A896" s="3" t="s">
        <v>13357</v>
      </c>
      <c r="B896" s="3" t="s">
        <v>13</v>
      </c>
      <c r="C896" s="3">
        <v>223985</v>
      </c>
      <c r="D896" s="3">
        <v>2</v>
      </c>
      <c r="E896" s="3">
        <v>153</v>
      </c>
      <c r="F896" s="4">
        <v>5.72611E-47</v>
      </c>
      <c r="G896" s="3">
        <v>150.90100000000001</v>
      </c>
      <c r="H896" s="3" t="s">
        <v>2315</v>
      </c>
      <c r="I896" s="3" t="s">
        <v>2316</v>
      </c>
      <c r="J896" s="3" t="s">
        <v>16</v>
      </c>
      <c r="K896" s="3" t="s">
        <v>274</v>
      </c>
      <c r="L896" s="3" t="s">
        <v>2317</v>
      </c>
    </row>
    <row r="897" spans="1:12" x14ac:dyDescent="0.3">
      <c r="A897" s="3" t="s">
        <v>13358</v>
      </c>
      <c r="B897" s="3" t="s">
        <v>13</v>
      </c>
      <c r="C897" s="3">
        <v>226107</v>
      </c>
      <c r="D897" s="3">
        <v>1</v>
      </c>
      <c r="E897" s="3">
        <v>439</v>
      </c>
      <c r="F897" s="3">
        <v>0</v>
      </c>
      <c r="G897" s="3">
        <v>748.54600000000005</v>
      </c>
      <c r="H897" s="3" t="s">
        <v>2319</v>
      </c>
      <c r="I897" s="3" t="s">
        <v>2320</v>
      </c>
      <c r="J897" s="3" t="s">
        <v>16</v>
      </c>
      <c r="K897" s="3" t="s">
        <v>2321</v>
      </c>
      <c r="L897" s="3" t="s">
        <v>2322</v>
      </c>
    </row>
    <row r="898" spans="1:12" x14ac:dyDescent="0.3">
      <c r="A898" s="3" t="s">
        <v>13359</v>
      </c>
      <c r="B898" s="3" t="s">
        <v>13</v>
      </c>
      <c r="C898" s="3">
        <v>224759</v>
      </c>
      <c r="D898" s="3">
        <v>47</v>
      </c>
      <c r="E898" s="3">
        <v>158</v>
      </c>
      <c r="F898" s="4">
        <v>4.6781399999999999E-10</v>
      </c>
      <c r="G898" s="3">
        <v>54.5244</v>
      </c>
      <c r="H898" s="3" t="s">
        <v>2211</v>
      </c>
      <c r="I898" s="3" t="s">
        <v>2212</v>
      </c>
      <c r="J898" s="3" t="s">
        <v>16</v>
      </c>
      <c r="K898" s="3" t="s">
        <v>193</v>
      </c>
      <c r="L898" s="3" t="s">
        <v>2213</v>
      </c>
    </row>
    <row r="899" spans="1:12" x14ac:dyDescent="0.3">
      <c r="A899" s="3" t="s">
        <v>13360</v>
      </c>
      <c r="B899" s="3" t="s">
        <v>13</v>
      </c>
      <c r="C899" s="3">
        <v>223587</v>
      </c>
      <c r="D899" s="3">
        <v>1</v>
      </c>
      <c r="E899" s="3">
        <v>479</v>
      </c>
      <c r="F899" s="4">
        <v>7.1044799999999998E-128</v>
      </c>
      <c r="G899" s="3">
        <v>381.44499999999999</v>
      </c>
      <c r="H899" s="3" t="s">
        <v>2109</v>
      </c>
      <c r="I899" s="3" t="s">
        <v>2110</v>
      </c>
      <c r="J899" s="3" t="s">
        <v>16</v>
      </c>
      <c r="K899" s="3" t="s">
        <v>2111</v>
      </c>
      <c r="L899" s="3" t="s">
        <v>2112</v>
      </c>
    </row>
    <row r="900" spans="1:12" x14ac:dyDescent="0.3">
      <c r="A900" s="3" t="s">
        <v>13361</v>
      </c>
      <c r="B900" s="3" t="s">
        <v>13</v>
      </c>
      <c r="C900" s="3">
        <v>223198</v>
      </c>
      <c r="D900" s="3">
        <v>1</v>
      </c>
      <c r="E900" s="3">
        <v>224</v>
      </c>
      <c r="F900" s="4">
        <v>2.67795E-104</v>
      </c>
      <c r="G900" s="3">
        <v>300.63499999999999</v>
      </c>
      <c r="H900" s="3" t="s">
        <v>1509</v>
      </c>
      <c r="I900" s="3" t="s">
        <v>1510</v>
      </c>
      <c r="J900" s="3" t="s">
        <v>16</v>
      </c>
      <c r="K900" s="3" t="s">
        <v>1511</v>
      </c>
      <c r="L900" s="3" t="s">
        <v>1512</v>
      </c>
    </row>
    <row r="901" spans="1:12" x14ac:dyDescent="0.3">
      <c r="A901" s="3" t="s">
        <v>13362</v>
      </c>
      <c r="B901" s="3" t="s">
        <v>13</v>
      </c>
      <c r="C901" s="3">
        <v>225027</v>
      </c>
      <c r="D901" s="3">
        <v>1</v>
      </c>
      <c r="E901" s="3">
        <v>245</v>
      </c>
      <c r="F901" s="4">
        <v>1.5539E-75</v>
      </c>
      <c r="G901" s="3">
        <v>229.46100000000001</v>
      </c>
      <c r="H901" s="3" t="s">
        <v>10963</v>
      </c>
      <c r="I901" s="3" t="s">
        <v>10964</v>
      </c>
      <c r="J901" s="3" t="s">
        <v>16</v>
      </c>
      <c r="K901" s="3" t="s">
        <v>1514</v>
      </c>
      <c r="L901" s="3" t="s">
        <v>10965</v>
      </c>
    </row>
    <row r="902" spans="1:12" x14ac:dyDescent="0.3">
      <c r="A902" s="3" t="s">
        <v>13363</v>
      </c>
      <c r="B902" s="3" t="s">
        <v>13</v>
      </c>
      <c r="C902" s="3">
        <v>223568</v>
      </c>
      <c r="D902" s="3">
        <v>23</v>
      </c>
      <c r="E902" s="3">
        <v>124</v>
      </c>
      <c r="F902" s="4">
        <v>1.47322E-9</v>
      </c>
      <c r="G902" s="3">
        <v>53.313800000000001</v>
      </c>
      <c r="H902" s="3" t="s">
        <v>1518</v>
      </c>
      <c r="I902" s="3" t="s">
        <v>1519</v>
      </c>
      <c r="J902" s="3" t="s">
        <v>113</v>
      </c>
      <c r="K902" s="3" t="s">
        <v>639</v>
      </c>
      <c r="L902" s="3" t="s">
        <v>1520</v>
      </c>
    </row>
    <row r="903" spans="1:12" x14ac:dyDescent="0.3">
      <c r="A903" s="3" t="s">
        <v>13364</v>
      </c>
      <c r="B903" s="3" t="s">
        <v>25</v>
      </c>
      <c r="C903" s="3">
        <v>418554</v>
      </c>
      <c r="D903" s="3">
        <v>2</v>
      </c>
      <c r="E903" s="3">
        <v>269</v>
      </c>
      <c r="F903" s="4">
        <v>9.4099500000000003E-45</v>
      </c>
      <c r="G903" s="3">
        <v>152.512</v>
      </c>
      <c r="H903" s="3" t="s">
        <v>1524</v>
      </c>
      <c r="I903" s="3" t="s">
        <v>13365</v>
      </c>
      <c r="J903" s="3" t="s">
        <v>16</v>
      </c>
      <c r="K903" s="3" t="s">
        <v>16</v>
      </c>
      <c r="L903" s="3" t="s">
        <v>13366</v>
      </c>
    </row>
    <row r="904" spans="1:12" x14ac:dyDescent="0.3">
      <c r="A904" s="3" t="s">
        <v>13367</v>
      </c>
      <c r="B904" s="3" t="s">
        <v>25</v>
      </c>
      <c r="C904" s="3">
        <v>294686</v>
      </c>
      <c r="D904" s="3">
        <v>16</v>
      </c>
      <c r="E904" s="3">
        <v>145</v>
      </c>
      <c r="F904" s="4">
        <v>1.22118E-14</v>
      </c>
      <c r="G904" s="3">
        <v>67.278899999999993</v>
      </c>
      <c r="H904" s="3" t="s">
        <v>1527</v>
      </c>
      <c r="I904" s="3" t="s">
        <v>1528</v>
      </c>
      <c r="J904" s="3" t="s">
        <v>16</v>
      </c>
      <c r="K904" s="3" t="s">
        <v>16</v>
      </c>
      <c r="L904" s="3" t="s">
        <v>1529</v>
      </c>
    </row>
    <row r="905" spans="1:12" x14ac:dyDescent="0.3">
      <c r="A905" s="3" t="s">
        <v>13368</v>
      </c>
      <c r="B905" s="3" t="s">
        <v>13</v>
      </c>
      <c r="C905" s="3">
        <v>226400</v>
      </c>
      <c r="D905" s="3">
        <v>1</v>
      </c>
      <c r="E905" s="3">
        <v>219</v>
      </c>
      <c r="F905" s="4">
        <v>8.6404700000000003E-47</v>
      </c>
      <c r="G905" s="3">
        <v>161.42500000000001</v>
      </c>
      <c r="H905" s="3" t="s">
        <v>11824</v>
      </c>
      <c r="I905" s="3" t="s">
        <v>11825</v>
      </c>
      <c r="J905" s="3" t="s">
        <v>16</v>
      </c>
      <c r="K905" s="3" t="s">
        <v>1531</v>
      </c>
      <c r="L905" s="3" t="s">
        <v>1533</v>
      </c>
    </row>
    <row r="906" spans="1:12" x14ac:dyDescent="0.3">
      <c r="A906" s="3" t="s">
        <v>13368</v>
      </c>
      <c r="B906" s="3" t="s">
        <v>25</v>
      </c>
      <c r="C906" s="3">
        <v>226451</v>
      </c>
      <c r="D906" s="3">
        <v>303</v>
      </c>
      <c r="E906" s="3">
        <v>410</v>
      </c>
      <c r="F906" s="4">
        <v>4.2185599999999999E-27</v>
      </c>
      <c r="G906" s="3">
        <v>106.00700000000001</v>
      </c>
      <c r="H906" s="3" t="s">
        <v>611</v>
      </c>
      <c r="I906" s="3" t="s">
        <v>612</v>
      </c>
      <c r="J906" s="3" t="s">
        <v>99</v>
      </c>
      <c r="K906" s="3" t="s">
        <v>16</v>
      </c>
      <c r="L906" s="3" t="s">
        <v>613</v>
      </c>
    </row>
    <row r="907" spans="1:12" x14ac:dyDescent="0.3">
      <c r="A907" s="3" t="s">
        <v>13369</v>
      </c>
      <c r="B907" s="3" t="s">
        <v>13</v>
      </c>
      <c r="C907" s="3">
        <v>223726</v>
      </c>
      <c r="D907" s="3">
        <v>1</v>
      </c>
      <c r="E907" s="3">
        <v>847</v>
      </c>
      <c r="F907" s="3">
        <v>0</v>
      </c>
      <c r="G907" s="3">
        <v>1143.1099999999999</v>
      </c>
      <c r="H907" s="3" t="s">
        <v>4991</v>
      </c>
      <c r="I907" s="3" t="s">
        <v>4992</v>
      </c>
      <c r="J907" s="3" t="s">
        <v>16</v>
      </c>
      <c r="K907" s="3" t="s">
        <v>4993</v>
      </c>
      <c r="L907" s="3" t="s">
        <v>4994</v>
      </c>
    </row>
    <row r="908" spans="1:12" x14ac:dyDescent="0.3">
      <c r="A908" s="3" t="s">
        <v>13370</v>
      </c>
      <c r="B908" s="3" t="s">
        <v>25</v>
      </c>
      <c r="C908" s="3">
        <v>418437</v>
      </c>
      <c r="D908" s="3">
        <v>1</v>
      </c>
      <c r="E908" s="3">
        <v>341</v>
      </c>
      <c r="F908" s="4">
        <v>2.4612499999999999E-170</v>
      </c>
      <c r="G908" s="3">
        <v>477.48500000000001</v>
      </c>
      <c r="H908" s="3" t="s">
        <v>4986</v>
      </c>
      <c r="I908" s="3" t="s">
        <v>4987</v>
      </c>
      <c r="J908" s="3" t="s">
        <v>16</v>
      </c>
      <c r="K908" s="3" t="s">
        <v>16</v>
      </c>
      <c r="L908" s="3" t="s">
        <v>4988</v>
      </c>
    </row>
    <row r="909" spans="1:12" x14ac:dyDescent="0.3">
      <c r="A909" s="3" t="s">
        <v>13371</v>
      </c>
      <c r="B909" s="3" t="s">
        <v>25</v>
      </c>
      <c r="C909" s="3">
        <v>418437</v>
      </c>
      <c r="D909" s="3">
        <v>1</v>
      </c>
      <c r="E909" s="3">
        <v>343</v>
      </c>
      <c r="F909" s="4">
        <v>5.2641699999999997E-171</v>
      </c>
      <c r="G909" s="3">
        <v>479.02600000000001</v>
      </c>
      <c r="H909" s="3" t="s">
        <v>4986</v>
      </c>
      <c r="I909" s="3" t="s">
        <v>4987</v>
      </c>
      <c r="J909" s="3" t="s">
        <v>16</v>
      </c>
      <c r="K909" s="3" t="s">
        <v>16</v>
      </c>
      <c r="L909" s="3" t="s">
        <v>4988</v>
      </c>
    </row>
    <row r="910" spans="1:12" x14ac:dyDescent="0.3">
      <c r="A910" s="3" t="s">
        <v>13372</v>
      </c>
      <c r="B910" s="3" t="s">
        <v>13</v>
      </c>
      <c r="C910" s="3">
        <v>224836</v>
      </c>
      <c r="D910" s="3">
        <v>18</v>
      </c>
      <c r="E910" s="3">
        <v>84</v>
      </c>
      <c r="F910" s="4">
        <v>5.1519799999999999E-30</v>
      </c>
      <c r="G910" s="3">
        <v>102.261</v>
      </c>
      <c r="H910" s="3" t="s">
        <v>4981</v>
      </c>
      <c r="I910" s="3" t="s">
        <v>4982</v>
      </c>
      <c r="J910" s="3" t="s">
        <v>113</v>
      </c>
      <c r="K910" s="3" t="s">
        <v>4983</v>
      </c>
      <c r="L910" s="3" t="s">
        <v>4984</v>
      </c>
    </row>
    <row r="911" spans="1:12" x14ac:dyDescent="0.3">
      <c r="A911" s="3" t="s">
        <v>13373</v>
      </c>
      <c r="B911" s="3" t="s">
        <v>13</v>
      </c>
      <c r="C911" s="3">
        <v>224006</v>
      </c>
      <c r="D911" s="3">
        <v>4</v>
      </c>
      <c r="E911" s="3">
        <v>575</v>
      </c>
      <c r="F911" s="3">
        <v>0</v>
      </c>
      <c r="G911" s="3">
        <v>895.02499999999998</v>
      </c>
      <c r="H911" s="3" t="s">
        <v>4976</v>
      </c>
      <c r="I911" s="3" t="s">
        <v>4977</v>
      </c>
      <c r="J911" s="3" t="s">
        <v>16</v>
      </c>
      <c r="K911" s="3" t="s">
        <v>4978</v>
      </c>
      <c r="L911" s="3" t="s">
        <v>4979</v>
      </c>
    </row>
    <row r="912" spans="1:12" x14ac:dyDescent="0.3">
      <c r="A912" s="3" t="s">
        <v>13374</v>
      </c>
      <c r="B912" s="3" t="s">
        <v>13</v>
      </c>
      <c r="C912" s="3">
        <v>224268</v>
      </c>
      <c r="D912" s="3">
        <v>1</v>
      </c>
      <c r="E912" s="3">
        <v>232</v>
      </c>
      <c r="F912" s="4">
        <v>6.1286499999999996E-80</v>
      </c>
      <c r="G912" s="3">
        <v>240.21299999999999</v>
      </c>
      <c r="H912" s="3" t="s">
        <v>4146</v>
      </c>
      <c r="I912" s="3" t="s">
        <v>4147</v>
      </c>
      <c r="J912" s="3" t="s">
        <v>16</v>
      </c>
      <c r="K912" s="3" t="s">
        <v>4148</v>
      </c>
      <c r="L912" s="3" t="s">
        <v>4149</v>
      </c>
    </row>
    <row r="913" spans="1:12" x14ac:dyDescent="0.3">
      <c r="A913" s="3" t="s">
        <v>13375</v>
      </c>
      <c r="B913" s="3" t="s">
        <v>13</v>
      </c>
      <c r="C913" s="3">
        <v>224030</v>
      </c>
      <c r="D913" s="3">
        <v>2</v>
      </c>
      <c r="E913" s="3">
        <v>281</v>
      </c>
      <c r="F913" s="4">
        <v>6.8518500000000002E-109</v>
      </c>
      <c r="G913" s="3">
        <v>317.62099999999998</v>
      </c>
      <c r="H913" s="3" t="s">
        <v>4454</v>
      </c>
      <c r="I913" s="3" t="s">
        <v>4455</v>
      </c>
      <c r="J913" s="3" t="s">
        <v>16</v>
      </c>
      <c r="K913" s="3" t="s">
        <v>3588</v>
      </c>
      <c r="L913" s="3" t="s">
        <v>4456</v>
      </c>
    </row>
    <row r="914" spans="1:12" x14ac:dyDescent="0.3">
      <c r="A914" s="3" t="s">
        <v>13376</v>
      </c>
      <c r="B914" s="3" t="s">
        <v>13</v>
      </c>
      <c r="C914" s="3">
        <v>224218</v>
      </c>
      <c r="D914" s="3">
        <v>290</v>
      </c>
      <c r="E914" s="3">
        <v>647</v>
      </c>
      <c r="F914" s="4">
        <v>5.6725099999999995E-122</v>
      </c>
      <c r="G914" s="3">
        <v>365.75599999999997</v>
      </c>
      <c r="H914" s="3" t="s">
        <v>4447</v>
      </c>
      <c r="I914" s="3" t="s">
        <v>4448</v>
      </c>
      <c r="J914" s="3" t="s">
        <v>16</v>
      </c>
      <c r="K914" s="3" t="s">
        <v>1383</v>
      </c>
      <c r="L914" s="3" t="s">
        <v>4449</v>
      </c>
    </row>
    <row r="915" spans="1:12" x14ac:dyDescent="0.3">
      <c r="A915" s="3" t="s">
        <v>13376</v>
      </c>
      <c r="B915" s="3" t="s">
        <v>13</v>
      </c>
      <c r="C915" s="3">
        <v>224362</v>
      </c>
      <c r="D915" s="3">
        <v>165</v>
      </c>
      <c r="E915" s="3">
        <v>285</v>
      </c>
      <c r="F915" s="4">
        <v>3.7211400000000002E-48</v>
      </c>
      <c r="G915" s="3">
        <v>164.77600000000001</v>
      </c>
      <c r="H915" s="3" t="s">
        <v>4450</v>
      </c>
      <c r="I915" s="3" t="s">
        <v>4451</v>
      </c>
      <c r="J915" s="3" t="s">
        <v>16</v>
      </c>
      <c r="K915" s="3" t="s">
        <v>4128</v>
      </c>
      <c r="L915" s="3" t="s">
        <v>4452</v>
      </c>
    </row>
    <row r="916" spans="1:12" x14ac:dyDescent="0.3">
      <c r="A916" s="3" t="s">
        <v>13376</v>
      </c>
      <c r="B916" s="3" t="s">
        <v>13</v>
      </c>
      <c r="C916" s="3">
        <v>224676</v>
      </c>
      <c r="D916" s="3">
        <v>2</v>
      </c>
      <c r="E916" s="3">
        <v>152</v>
      </c>
      <c r="F916" s="4">
        <v>3.57273E-42</v>
      </c>
      <c r="G916" s="3">
        <v>149.398</v>
      </c>
      <c r="H916" s="3" t="s">
        <v>4136</v>
      </c>
      <c r="I916" s="3" t="s">
        <v>4137</v>
      </c>
      <c r="J916" s="3" t="s">
        <v>16</v>
      </c>
      <c r="K916" s="3" t="s">
        <v>4138</v>
      </c>
      <c r="L916" s="3" t="s">
        <v>4139</v>
      </c>
    </row>
    <row r="917" spans="1:12" x14ac:dyDescent="0.3">
      <c r="A917" s="3" t="s">
        <v>13377</v>
      </c>
      <c r="B917" s="3" t="s">
        <v>25</v>
      </c>
      <c r="C917" s="3">
        <v>223958</v>
      </c>
      <c r="D917" s="3">
        <v>4</v>
      </c>
      <c r="E917" s="3">
        <v>454</v>
      </c>
      <c r="F917" s="3">
        <v>0</v>
      </c>
      <c r="G917" s="3">
        <v>601.59199999999998</v>
      </c>
      <c r="H917" s="3" t="s">
        <v>13378</v>
      </c>
      <c r="I917" s="3" t="s">
        <v>13379</v>
      </c>
      <c r="J917" s="3" t="s">
        <v>16</v>
      </c>
      <c r="K917" s="3" t="s">
        <v>16</v>
      </c>
      <c r="L917" s="3" t="s">
        <v>13380</v>
      </c>
    </row>
    <row r="918" spans="1:12" x14ac:dyDescent="0.3">
      <c r="A918" s="3" t="s">
        <v>13381</v>
      </c>
      <c r="B918" s="3" t="s">
        <v>13</v>
      </c>
      <c r="C918" s="3">
        <v>224439</v>
      </c>
      <c r="D918" s="3">
        <v>1</v>
      </c>
      <c r="E918" s="3">
        <v>142</v>
      </c>
      <c r="F918" s="4">
        <v>1.96093E-33</v>
      </c>
      <c r="G918" s="3">
        <v>114.79</v>
      </c>
      <c r="H918" s="3" t="s">
        <v>8540</v>
      </c>
      <c r="I918" s="3" t="s">
        <v>8541</v>
      </c>
      <c r="J918" s="3" t="s">
        <v>16</v>
      </c>
      <c r="K918" s="3" t="s">
        <v>8542</v>
      </c>
      <c r="L918" s="3" t="s">
        <v>8543</v>
      </c>
    </row>
    <row r="919" spans="1:12" x14ac:dyDescent="0.3">
      <c r="A919" s="3" t="s">
        <v>13382</v>
      </c>
      <c r="B919" s="3" t="s">
        <v>13</v>
      </c>
      <c r="C919" s="3">
        <v>224111</v>
      </c>
      <c r="D919" s="3">
        <v>1</v>
      </c>
      <c r="E919" s="3">
        <v>495</v>
      </c>
      <c r="F919" s="3">
        <v>0</v>
      </c>
      <c r="G919" s="3">
        <v>810.279</v>
      </c>
      <c r="H919" s="3" t="s">
        <v>1669</v>
      </c>
      <c r="I919" s="3" t="s">
        <v>1670</v>
      </c>
      <c r="J919" s="3" t="s">
        <v>16</v>
      </c>
      <c r="K919" s="3" t="s">
        <v>1671</v>
      </c>
      <c r="L919" s="3" t="s">
        <v>1672</v>
      </c>
    </row>
    <row r="920" spans="1:12" x14ac:dyDescent="0.3">
      <c r="A920" s="3" t="s">
        <v>13383</v>
      </c>
      <c r="B920" s="3" t="s">
        <v>13</v>
      </c>
      <c r="C920" s="3">
        <v>223999</v>
      </c>
      <c r="D920" s="3">
        <v>72</v>
      </c>
      <c r="E920" s="3">
        <v>306</v>
      </c>
      <c r="F920" s="4">
        <v>3.1631099999999998E-22</v>
      </c>
      <c r="G920" s="3">
        <v>94.006600000000006</v>
      </c>
      <c r="H920" s="3" t="s">
        <v>2760</v>
      </c>
      <c r="I920" s="3" t="s">
        <v>2761</v>
      </c>
      <c r="J920" s="3" t="s">
        <v>99</v>
      </c>
      <c r="K920" s="3" t="s">
        <v>2762</v>
      </c>
      <c r="L920" s="3" t="s">
        <v>2763</v>
      </c>
    </row>
    <row r="921" spans="1:12" x14ac:dyDescent="0.3">
      <c r="A921" s="3" t="s">
        <v>13384</v>
      </c>
      <c r="B921" s="3" t="s">
        <v>25</v>
      </c>
      <c r="C921" s="3">
        <v>224055</v>
      </c>
      <c r="D921" s="3">
        <v>5</v>
      </c>
      <c r="E921" s="3">
        <v>39</v>
      </c>
      <c r="F921" s="3">
        <v>1.5918099999999999E-4</v>
      </c>
      <c r="G921" s="3">
        <v>35.867400000000004</v>
      </c>
      <c r="H921" s="3" t="s">
        <v>1269</v>
      </c>
      <c r="I921" s="3" t="s">
        <v>7493</v>
      </c>
      <c r="J921" s="3" t="s">
        <v>99</v>
      </c>
      <c r="K921" s="3" t="s">
        <v>16</v>
      </c>
      <c r="L921" s="3" t="s">
        <v>1270</v>
      </c>
    </row>
    <row r="922" spans="1:12" x14ac:dyDescent="0.3">
      <c r="A922" s="3" t="s">
        <v>13385</v>
      </c>
      <c r="B922" s="3" t="s">
        <v>13</v>
      </c>
      <c r="C922" s="3">
        <v>223550</v>
      </c>
      <c r="D922" s="3">
        <v>12</v>
      </c>
      <c r="E922" s="3">
        <v>853</v>
      </c>
      <c r="F922" s="3">
        <v>0</v>
      </c>
      <c r="G922" s="3">
        <v>642.077</v>
      </c>
      <c r="H922" s="3" t="s">
        <v>918</v>
      </c>
      <c r="I922" s="3" t="s">
        <v>919</v>
      </c>
      <c r="J922" s="3" t="s">
        <v>16</v>
      </c>
      <c r="K922" s="3" t="s">
        <v>236</v>
      </c>
      <c r="L922" s="3" t="s">
        <v>920</v>
      </c>
    </row>
    <row r="923" spans="1:12" x14ac:dyDescent="0.3">
      <c r="A923" s="3" t="s">
        <v>13386</v>
      </c>
      <c r="B923" s="3" t="s">
        <v>13</v>
      </c>
      <c r="C923" s="3">
        <v>224148</v>
      </c>
      <c r="D923" s="3">
        <v>1</v>
      </c>
      <c r="E923" s="3">
        <v>311</v>
      </c>
      <c r="F923" s="4">
        <v>8.0760699999999993E-149</v>
      </c>
      <c r="G923" s="3">
        <v>420.20499999999998</v>
      </c>
      <c r="H923" s="3" t="s">
        <v>5114</v>
      </c>
      <c r="I923" s="3" t="s">
        <v>5115</v>
      </c>
      <c r="J923" s="3" t="s">
        <v>16</v>
      </c>
      <c r="K923" s="3" t="s">
        <v>5116</v>
      </c>
      <c r="L923" s="3" t="s">
        <v>5117</v>
      </c>
    </row>
    <row r="924" spans="1:12" x14ac:dyDescent="0.3">
      <c r="A924" s="3" t="s">
        <v>13387</v>
      </c>
      <c r="B924" s="3" t="s">
        <v>13</v>
      </c>
      <c r="C924" s="3">
        <v>224044</v>
      </c>
      <c r="D924" s="3">
        <v>1</v>
      </c>
      <c r="E924" s="3">
        <v>226</v>
      </c>
      <c r="F924" s="4">
        <v>1.5064399999999999E-92</v>
      </c>
      <c r="G924" s="3">
        <v>273.41899999999998</v>
      </c>
      <c r="H924" s="3" t="s">
        <v>11193</v>
      </c>
      <c r="I924" s="3" t="s">
        <v>11194</v>
      </c>
      <c r="J924" s="3" t="s">
        <v>16</v>
      </c>
      <c r="K924" s="3" t="s">
        <v>11195</v>
      </c>
      <c r="L924" s="3" t="s">
        <v>11196</v>
      </c>
    </row>
    <row r="925" spans="1:12" x14ac:dyDescent="0.3">
      <c r="A925" s="3" t="s">
        <v>13388</v>
      </c>
      <c r="B925" s="3" t="s">
        <v>25</v>
      </c>
      <c r="C925" s="3">
        <v>412478</v>
      </c>
      <c r="D925" s="3">
        <v>1</v>
      </c>
      <c r="E925" s="3">
        <v>178</v>
      </c>
      <c r="F925" s="4">
        <v>3.9048299999999998E-30</v>
      </c>
      <c r="G925" s="3">
        <v>108.23699999999999</v>
      </c>
      <c r="H925" s="3" t="s">
        <v>1702</v>
      </c>
      <c r="I925" s="3" t="s">
        <v>1703</v>
      </c>
      <c r="J925" s="3" t="s">
        <v>16</v>
      </c>
      <c r="K925" s="3" t="s">
        <v>16</v>
      </c>
      <c r="L925" s="3" t="s">
        <v>1704</v>
      </c>
    </row>
    <row r="926" spans="1:12" x14ac:dyDescent="0.3">
      <c r="A926" s="3" t="s">
        <v>13389</v>
      </c>
      <c r="B926" s="3" t="s">
        <v>13</v>
      </c>
      <c r="C926" s="3">
        <v>223439</v>
      </c>
      <c r="D926" s="3">
        <v>1</v>
      </c>
      <c r="E926" s="3">
        <v>473</v>
      </c>
      <c r="F926" s="3">
        <v>0</v>
      </c>
      <c r="G926" s="3">
        <v>862.69799999999998</v>
      </c>
      <c r="H926" s="3" t="s">
        <v>1706</v>
      </c>
      <c r="I926" s="3" t="s">
        <v>1707</v>
      </c>
      <c r="J926" s="3" t="s">
        <v>16</v>
      </c>
      <c r="K926" s="3" t="s">
        <v>1708</v>
      </c>
      <c r="L926" s="3" t="s">
        <v>1709</v>
      </c>
    </row>
    <row r="927" spans="1:12" x14ac:dyDescent="0.3">
      <c r="A927" s="3" t="s">
        <v>13390</v>
      </c>
      <c r="B927" s="3" t="s">
        <v>13</v>
      </c>
      <c r="C927" s="3">
        <v>223816</v>
      </c>
      <c r="D927" s="3">
        <v>3</v>
      </c>
      <c r="E927" s="3">
        <v>229</v>
      </c>
      <c r="F927" s="4">
        <v>7.6640399999999997E-87</v>
      </c>
      <c r="G927" s="3">
        <v>256.45499999999998</v>
      </c>
      <c r="H927" s="3" t="s">
        <v>880</v>
      </c>
      <c r="I927" s="3" t="s">
        <v>881</v>
      </c>
      <c r="J927" s="3" t="s">
        <v>16</v>
      </c>
      <c r="K927" s="3" t="s">
        <v>882</v>
      </c>
      <c r="L927" s="3" t="s">
        <v>883</v>
      </c>
    </row>
    <row r="928" spans="1:12" x14ac:dyDescent="0.3">
      <c r="A928" s="3" t="s">
        <v>13391</v>
      </c>
      <c r="B928" s="3" t="s">
        <v>13</v>
      </c>
      <c r="C928" s="3">
        <v>223715</v>
      </c>
      <c r="D928" s="3">
        <v>170</v>
      </c>
      <c r="E928" s="3">
        <v>491</v>
      </c>
      <c r="F928" s="4">
        <v>7.51637E-60</v>
      </c>
      <c r="G928" s="3">
        <v>199.98</v>
      </c>
      <c r="H928" s="3" t="s">
        <v>1865</v>
      </c>
      <c r="I928" s="3" t="s">
        <v>1866</v>
      </c>
      <c r="J928" s="3" t="s">
        <v>16</v>
      </c>
      <c r="K928" s="3" t="s">
        <v>1867</v>
      </c>
      <c r="L928" s="3" t="s">
        <v>1868</v>
      </c>
    </row>
    <row r="929" spans="1:12" x14ac:dyDescent="0.3">
      <c r="A929" s="3" t="s">
        <v>13392</v>
      </c>
      <c r="B929" s="3" t="s">
        <v>13</v>
      </c>
      <c r="C929" s="3">
        <v>223083</v>
      </c>
      <c r="D929" s="3">
        <v>1</v>
      </c>
      <c r="E929" s="3">
        <v>408</v>
      </c>
      <c r="F929" s="4">
        <v>1.9493200000000001E-154</v>
      </c>
      <c r="G929" s="3">
        <v>442.40300000000002</v>
      </c>
      <c r="H929" s="3" t="s">
        <v>4739</v>
      </c>
      <c r="I929" s="3" t="s">
        <v>4740</v>
      </c>
      <c r="J929" s="3" t="s">
        <v>16</v>
      </c>
      <c r="K929" s="3" t="s">
        <v>4741</v>
      </c>
      <c r="L929" s="3" t="s">
        <v>4742</v>
      </c>
    </row>
    <row r="930" spans="1:12" x14ac:dyDescent="0.3">
      <c r="A930" s="3" t="s">
        <v>13393</v>
      </c>
      <c r="B930" s="3" t="s">
        <v>13</v>
      </c>
      <c r="C930" s="3">
        <v>223424</v>
      </c>
      <c r="D930" s="3">
        <v>1</v>
      </c>
      <c r="E930" s="3">
        <v>113</v>
      </c>
      <c r="F930" s="4">
        <v>9.8717300000000006E-41</v>
      </c>
      <c r="G930" s="3">
        <v>130.37899999999999</v>
      </c>
      <c r="H930" s="3" t="s">
        <v>4734</v>
      </c>
      <c r="I930" s="3" t="s">
        <v>4735</v>
      </c>
      <c r="J930" s="3" t="s">
        <v>16</v>
      </c>
      <c r="K930" s="3" t="s">
        <v>4736</v>
      </c>
      <c r="L930" s="3" t="s">
        <v>4737</v>
      </c>
    </row>
    <row r="931" spans="1:12" x14ac:dyDescent="0.3">
      <c r="A931" s="3" t="s">
        <v>13394</v>
      </c>
      <c r="B931" s="3" t="s">
        <v>13</v>
      </c>
      <c r="C931" s="3">
        <v>223842</v>
      </c>
      <c r="D931" s="3">
        <v>3</v>
      </c>
      <c r="E931" s="3">
        <v>451</v>
      </c>
      <c r="F931" s="4">
        <v>8.1542199999999996E-178</v>
      </c>
      <c r="G931" s="3">
        <v>504.89100000000002</v>
      </c>
      <c r="H931" s="3" t="s">
        <v>4729</v>
      </c>
      <c r="I931" s="3" t="s">
        <v>4730</v>
      </c>
      <c r="J931" s="3" t="s">
        <v>16</v>
      </c>
      <c r="K931" s="3" t="s">
        <v>4731</v>
      </c>
      <c r="L931" s="3" t="s">
        <v>4732</v>
      </c>
    </row>
    <row r="932" spans="1:12" x14ac:dyDescent="0.3">
      <c r="A932" s="3" t="s">
        <v>13395</v>
      </c>
      <c r="B932" s="3" t="s">
        <v>13</v>
      </c>
      <c r="C932" s="3">
        <v>223779</v>
      </c>
      <c r="D932" s="3">
        <v>1</v>
      </c>
      <c r="E932" s="3">
        <v>367</v>
      </c>
      <c r="F932" s="4">
        <v>2.42452E-128</v>
      </c>
      <c r="G932" s="3">
        <v>372.04300000000001</v>
      </c>
      <c r="H932" s="3" t="s">
        <v>4724</v>
      </c>
      <c r="I932" s="3" t="s">
        <v>4725</v>
      </c>
      <c r="J932" s="3" t="s">
        <v>16</v>
      </c>
      <c r="K932" s="3" t="s">
        <v>4726</v>
      </c>
      <c r="L932" s="3" t="s">
        <v>4727</v>
      </c>
    </row>
    <row r="933" spans="1:12" x14ac:dyDescent="0.3">
      <c r="A933" s="3" t="s">
        <v>13396</v>
      </c>
      <c r="B933" s="3" t="s">
        <v>25</v>
      </c>
      <c r="C933" s="3">
        <v>224505</v>
      </c>
      <c r="D933" s="3">
        <v>41</v>
      </c>
      <c r="E933" s="3">
        <v>254</v>
      </c>
      <c r="F933" s="4">
        <v>1.66102E-22</v>
      </c>
      <c r="G933" s="3">
        <v>94.765699999999995</v>
      </c>
      <c r="H933" s="3" t="s">
        <v>4720</v>
      </c>
      <c r="I933" s="3" t="s">
        <v>4721</v>
      </c>
      <c r="J933" s="3" t="s">
        <v>16</v>
      </c>
      <c r="K933" s="3" t="s">
        <v>16</v>
      </c>
      <c r="L933" s="3" t="s">
        <v>4722</v>
      </c>
    </row>
    <row r="934" spans="1:12" x14ac:dyDescent="0.3">
      <c r="A934" s="3" t="s">
        <v>13397</v>
      </c>
      <c r="B934" s="3" t="s">
        <v>13</v>
      </c>
      <c r="C934" s="3">
        <v>223610</v>
      </c>
      <c r="D934" s="3">
        <v>18</v>
      </c>
      <c r="E934" s="3">
        <v>391</v>
      </c>
      <c r="F934" s="4">
        <v>6.1253799999999999E-175</v>
      </c>
      <c r="G934" s="3">
        <v>494.38099999999997</v>
      </c>
      <c r="H934" s="3" t="s">
        <v>3826</v>
      </c>
      <c r="I934" s="3" t="s">
        <v>3827</v>
      </c>
      <c r="J934" s="3" t="s">
        <v>16</v>
      </c>
      <c r="K934" s="3" t="s">
        <v>3828</v>
      </c>
      <c r="L934" s="3" t="s">
        <v>3829</v>
      </c>
    </row>
    <row r="935" spans="1:12" x14ac:dyDescent="0.3">
      <c r="A935" s="3" t="s">
        <v>13398</v>
      </c>
      <c r="B935" s="3" t="s">
        <v>13</v>
      </c>
      <c r="C935" s="3">
        <v>411689</v>
      </c>
      <c r="D935" s="3">
        <v>34</v>
      </c>
      <c r="E935" s="3">
        <v>296</v>
      </c>
      <c r="F935" s="4">
        <v>5.7821599999999995E-159</v>
      </c>
      <c r="G935" s="3">
        <v>443.95</v>
      </c>
      <c r="H935" s="3" t="s">
        <v>3821</v>
      </c>
      <c r="I935" s="3" t="s">
        <v>3822</v>
      </c>
      <c r="J935" s="3" t="s">
        <v>16</v>
      </c>
      <c r="K935" s="3" t="s">
        <v>3823</v>
      </c>
      <c r="L935" s="3" t="s">
        <v>3824</v>
      </c>
    </row>
    <row r="936" spans="1:12" x14ac:dyDescent="0.3">
      <c r="A936" s="3" t="s">
        <v>13399</v>
      </c>
      <c r="B936" s="3" t="s">
        <v>13</v>
      </c>
      <c r="C936" s="3">
        <v>223396</v>
      </c>
      <c r="D936" s="3">
        <v>1</v>
      </c>
      <c r="E936" s="3">
        <v>163</v>
      </c>
      <c r="F936" s="4">
        <v>2.3152000000000001E-44</v>
      </c>
      <c r="G936" s="3">
        <v>143.191</v>
      </c>
      <c r="H936" s="3" t="s">
        <v>3813</v>
      </c>
      <c r="I936" s="3" t="s">
        <v>3814</v>
      </c>
      <c r="J936" s="3" t="s">
        <v>16</v>
      </c>
      <c r="K936" s="3" t="s">
        <v>3815</v>
      </c>
      <c r="L936" s="3" t="s">
        <v>3816</v>
      </c>
    </row>
    <row r="937" spans="1:12" x14ac:dyDescent="0.3">
      <c r="A937" s="3" t="s">
        <v>13400</v>
      </c>
      <c r="B937" s="3" t="s">
        <v>13</v>
      </c>
      <c r="C937" s="3">
        <v>223888</v>
      </c>
      <c r="D937" s="3">
        <v>2</v>
      </c>
      <c r="E937" s="3">
        <v>101</v>
      </c>
      <c r="F937" s="4">
        <v>5.6211800000000003E-30</v>
      </c>
      <c r="G937" s="3">
        <v>103.446</v>
      </c>
      <c r="H937" s="3" t="s">
        <v>3808</v>
      </c>
      <c r="I937" s="3" t="s">
        <v>3809</v>
      </c>
      <c r="J937" s="3" t="s">
        <v>16</v>
      </c>
      <c r="K937" s="3" t="s">
        <v>3810</v>
      </c>
      <c r="L937" s="3" t="s">
        <v>3811</v>
      </c>
    </row>
    <row r="938" spans="1:12" x14ac:dyDescent="0.3">
      <c r="A938" s="3" t="s">
        <v>13401</v>
      </c>
      <c r="B938" s="3" t="s">
        <v>25</v>
      </c>
      <c r="C938" s="3">
        <v>412297</v>
      </c>
      <c r="D938" s="3">
        <v>3</v>
      </c>
      <c r="E938" s="3">
        <v>215</v>
      </c>
      <c r="F938" s="4">
        <v>3.9733400000000002E-36</v>
      </c>
      <c r="G938" s="3">
        <v>126.351</v>
      </c>
      <c r="H938" s="3" t="s">
        <v>123</v>
      </c>
      <c r="I938" s="3" t="s">
        <v>13402</v>
      </c>
      <c r="J938" s="3" t="s">
        <v>16</v>
      </c>
      <c r="K938" s="3" t="s">
        <v>16</v>
      </c>
      <c r="L938" s="3" t="s">
        <v>13403</v>
      </c>
    </row>
    <row r="939" spans="1:12" x14ac:dyDescent="0.3">
      <c r="A939" s="3" t="s">
        <v>13404</v>
      </c>
      <c r="B939" s="3" t="s">
        <v>13</v>
      </c>
      <c r="C939" s="3">
        <v>226583</v>
      </c>
      <c r="D939" s="3">
        <v>10</v>
      </c>
      <c r="E939" s="3">
        <v>432</v>
      </c>
      <c r="F939" s="3">
        <v>0</v>
      </c>
      <c r="G939" s="3">
        <v>562.85799999999995</v>
      </c>
      <c r="H939" s="3" t="s">
        <v>4938</v>
      </c>
      <c r="I939" s="3" t="s">
        <v>4939</v>
      </c>
      <c r="J939" s="3" t="s">
        <v>16</v>
      </c>
      <c r="K939" s="3" t="s">
        <v>4940</v>
      </c>
      <c r="L939" s="3" t="s">
        <v>4941</v>
      </c>
    </row>
    <row r="940" spans="1:12" x14ac:dyDescent="0.3">
      <c r="A940" s="3" t="s">
        <v>13405</v>
      </c>
      <c r="B940" s="3" t="s">
        <v>13</v>
      </c>
      <c r="C940" s="3">
        <v>224653</v>
      </c>
      <c r="D940" s="3">
        <v>1</v>
      </c>
      <c r="E940" s="3">
        <v>199</v>
      </c>
      <c r="F940" s="4">
        <v>2.1997400000000002E-65</v>
      </c>
      <c r="G940" s="3">
        <v>200.23</v>
      </c>
      <c r="H940" s="3" t="s">
        <v>4943</v>
      </c>
      <c r="I940" s="3" t="s">
        <v>4944</v>
      </c>
      <c r="J940" s="3" t="s">
        <v>16</v>
      </c>
      <c r="K940" s="3" t="s">
        <v>4945</v>
      </c>
      <c r="L940" s="3" t="s">
        <v>4946</v>
      </c>
    </row>
    <row r="941" spans="1:12" x14ac:dyDescent="0.3">
      <c r="A941" s="3" t="s">
        <v>13406</v>
      </c>
      <c r="B941" s="3" t="s">
        <v>13</v>
      </c>
      <c r="C941" s="3">
        <v>223587</v>
      </c>
      <c r="D941" s="3">
        <v>5</v>
      </c>
      <c r="E941" s="3">
        <v>344</v>
      </c>
      <c r="F941" s="4">
        <v>1.16657E-87</v>
      </c>
      <c r="G941" s="3">
        <v>272.81900000000002</v>
      </c>
      <c r="H941" s="3" t="s">
        <v>2109</v>
      </c>
      <c r="I941" s="3" t="s">
        <v>2110</v>
      </c>
      <c r="J941" s="3" t="s">
        <v>113</v>
      </c>
      <c r="K941" s="3" t="s">
        <v>2111</v>
      </c>
      <c r="L941" s="3" t="s">
        <v>2112</v>
      </c>
    </row>
    <row r="942" spans="1:12" x14ac:dyDescent="0.3">
      <c r="A942" s="3" t="s">
        <v>13407</v>
      </c>
      <c r="B942" s="3" t="s">
        <v>13</v>
      </c>
      <c r="C942" s="3">
        <v>223745</v>
      </c>
      <c r="D942" s="3">
        <v>1</v>
      </c>
      <c r="E942" s="3">
        <v>323</v>
      </c>
      <c r="F942" s="4">
        <v>3.5936499999999997E-45</v>
      </c>
      <c r="G942" s="3">
        <v>156.94399999999999</v>
      </c>
      <c r="H942" s="3" t="s">
        <v>3886</v>
      </c>
      <c r="I942" s="3" t="s">
        <v>3887</v>
      </c>
      <c r="J942" s="3" t="s">
        <v>16</v>
      </c>
      <c r="K942" s="3" t="s">
        <v>3888</v>
      </c>
      <c r="L942" s="3" t="s">
        <v>3889</v>
      </c>
    </row>
    <row r="943" spans="1:12" x14ac:dyDescent="0.3">
      <c r="A943" s="3" t="s">
        <v>13408</v>
      </c>
      <c r="B943" s="3" t="s">
        <v>25</v>
      </c>
      <c r="C943" s="3">
        <v>224047</v>
      </c>
      <c r="D943" s="3">
        <v>6</v>
      </c>
      <c r="E943" s="3">
        <v>160</v>
      </c>
      <c r="F943" s="4">
        <v>5.19093E-12</v>
      </c>
      <c r="G943" s="3">
        <v>64.584699999999998</v>
      </c>
      <c r="H943" s="3" t="s">
        <v>3877</v>
      </c>
      <c r="I943" s="3" t="s">
        <v>13409</v>
      </c>
      <c r="J943" s="3" t="s">
        <v>16</v>
      </c>
      <c r="K943" s="3" t="s">
        <v>16</v>
      </c>
      <c r="L943" s="3" t="s">
        <v>3878</v>
      </c>
    </row>
    <row r="944" spans="1:12" x14ac:dyDescent="0.3">
      <c r="A944" s="3" t="s">
        <v>13408</v>
      </c>
      <c r="B944" s="3" t="s">
        <v>25</v>
      </c>
      <c r="C944" s="3">
        <v>224047</v>
      </c>
      <c r="D944" s="3">
        <v>178</v>
      </c>
      <c r="E944" s="3">
        <v>336</v>
      </c>
      <c r="F944" s="4">
        <v>6.8985800000000002E-10</v>
      </c>
      <c r="G944" s="3">
        <v>58.421500000000002</v>
      </c>
      <c r="H944" s="3" t="s">
        <v>3877</v>
      </c>
      <c r="I944" s="3" t="s">
        <v>13409</v>
      </c>
      <c r="J944" s="3" t="s">
        <v>113</v>
      </c>
      <c r="K944" s="3" t="s">
        <v>16</v>
      </c>
      <c r="L944" s="3" t="s">
        <v>3878</v>
      </c>
    </row>
    <row r="945" spans="1:12" x14ac:dyDescent="0.3">
      <c r="A945" s="3" t="s">
        <v>13410</v>
      </c>
      <c r="B945" s="3" t="s">
        <v>25</v>
      </c>
      <c r="C945" s="3">
        <v>224378</v>
      </c>
      <c r="D945" s="3">
        <v>1</v>
      </c>
      <c r="E945" s="3">
        <v>456</v>
      </c>
      <c r="F945" s="4">
        <v>1.73973E-85</v>
      </c>
      <c r="G945" s="3">
        <v>276.46499999999997</v>
      </c>
      <c r="H945" s="3" t="s">
        <v>933</v>
      </c>
      <c r="I945" s="3" t="s">
        <v>13411</v>
      </c>
      <c r="J945" s="3" t="s">
        <v>113</v>
      </c>
      <c r="K945" s="3" t="s">
        <v>16</v>
      </c>
      <c r="L945" s="3" t="s">
        <v>934</v>
      </c>
    </row>
    <row r="946" spans="1:12" x14ac:dyDescent="0.3">
      <c r="A946" s="3" t="s">
        <v>13412</v>
      </c>
      <c r="B946" s="3" t="s">
        <v>13</v>
      </c>
      <c r="C946" s="3">
        <v>226275</v>
      </c>
      <c r="D946" s="3">
        <v>1</v>
      </c>
      <c r="E946" s="3">
        <v>257</v>
      </c>
      <c r="F946" s="4">
        <v>1.02826E-106</v>
      </c>
      <c r="G946" s="3">
        <v>309.733</v>
      </c>
      <c r="H946" s="3" t="s">
        <v>10630</v>
      </c>
      <c r="I946" s="3" t="s">
        <v>10630</v>
      </c>
      <c r="J946" s="3" t="s">
        <v>16</v>
      </c>
      <c r="K946" s="3" t="s">
        <v>10631</v>
      </c>
      <c r="L946" s="3" t="s">
        <v>10632</v>
      </c>
    </row>
    <row r="947" spans="1:12" x14ac:dyDescent="0.3">
      <c r="A947" s="3" t="s">
        <v>13413</v>
      </c>
      <c r="B947" s="3" t="s">
        <v>13</v>
      </c>
      <c r="C947" s="3">
        <v>223645</v>
      </c>
      <c r="D947" s="3">
        <v>3</v>
      </c>
      <c r="E947" s="3">
        <v>208</v>
      </c>
      <c r="F947" s="4">
        <v>6.8276200000000001E-100</v>
      </c>
      <c r="G947" s="3">
        <v>288.02600000000001</v>
      </c>
      <c r="H947" s="3" t="s">
        <v>3865</v>
      </c>
      <c r="I947" s="3" t="s">
        <v>3866</v>
      </c>
      <c r="J947" s="3" t="s">
        <v>16</v>
      </c>
      <c r="K947" s="3" t="s">
        <v>3867</v>
      </c>
      <c r="L947" s="3" t="s">
        <v>3868</v>
      </c>
    </row>
    <row r="948" spans="1:12" x14ac:dyDescent="0.3">
      <c r="A948" s="3" t="s">
        <v>13414</v>
      </c>
      <c r="B948" s="3" t="s">
        <v>13</v>
      </c>
      <c r="C948" s="3">
        <v>223357</v>
      </c>
      <c r="D948" s="3">
        <v>5</v>
      </c>
      <c r="E948" s="3">
        <v>326</v>
      </c>
      <c r="F948" s="4">
        <v>5.6128199999999999E-141</v>
      </c>
      <c r="G948" s="3">
        <v>401.61399999999998</v>
      </c>
      <c r="H948" s="3" t="s">
        <v>3858</v>
      </c>
      <c r="I948" s="3" t="s">
        <v>3859</v>
      </c>
      <c r="J948" s="3" t="s">
        <v>16</v>
      </c>
      <c r="K948" s="3" t="s">
        <v>231</v>
      </c>
      <c r="L948" s="3" t="s">
        <v>3860</v>
      </c>
    </row>
    <row r="949" spans="1:12" x14ac:dyDescent="0.3">
      <c r="A949" s="3" t="s">
        <v>13415</v>
      </c>
      <c r="B949" s="3" t="s">
        <v>13</v>
      </c>
      <c r="C949" s="3">
        <v>223635</v>
      </c>
      <c r="D949" s="3">
        <v>11</v>
      </c>
      <c r="E949" s="3">
        <v>262</v>
      </c>
      <c r="F949" s="4">
        <v>3.2166799999999999E-49</v>
      </c>
      <c r="G949" s="3">
        <v>162.96600000000001</v>
      </c>
      <c r="H949" s="3" t="s">
        <v>234</v>
      </c>
      <c r="I949" s="3" t="s">
        <v>235</v>
      </c>
      <c r="J949" s="3" t="s">
        <v>16</v>
      </c>
      <c r="K949" s="3" t="s">
        <v>236</v>
      </c>
      <c r="L949" s="3" t="s">
        <v>237</v>
      </c>
    </row>
    <row r="950" spans="1:12" x14ac:dyDescent="0.3">
      <c r="A950" s="3" t="s">
        <v>13416</v>
      </c>
      <c r="B950" s="3" t="s">
        <v>13</v>
      </c>
      <c r="C950" s="3">
        <v>224588</v>
      </c>
      <c r="D950" s="3">
        <v>206</v>
      </c>
      <c r="E950" s="3">
        <v>761</v>
      </c>
      <c r="F950" s="4">
        <v>2.7140099999999999E-171</v>
      </c>
      <c r="G950" s="3">
        <v>515.16700000000003</v>
      </c>
      <c r="H950" s="3" t="s">
        <v>1581</v>
      </c>
      <c r="I950" s="3" t="s">
        <v>1582</v>
      </c>
      <c r="J950" s="3" t="s">
        <v>99</v>
      </c>
      <c r="K950" s="3" t="s">
        <v>1583</v>
      </c>
      <c r="L950" s="3" t="s">
        <v>1584</v>
      </c>
    </row>
    <row r="951" spans="1:12" x14ac:dyDescent="0.3">
      <c r="A951" s="3" t="s">
        <v>13417</v>
      </c>
      <c r="B951" s="3" t="s">
        <v>13</v>
      </c>
      <c r="C951" s="3">
        <v>224383</v>
      </c>
      <c r="D951" s="3">
        <v>2</v>
      </c>
      <c r="E951" s="3">
        <v>318</v>
      </c>
      <c r="F951" s="4">
        <v>5.5580499999999997E-59</v>
      </c>
      <c r="G951" s="3">
        <v>192.57900000000001</v>
      </c>
      <c r="H951" s="3" t="s">
        <v>2439</v>
      </c>
      <c r="I951" s="3" t="s">
        <v>2440</v>
      </c>
      <c r="J951" s="3" t="s">
        <v>16</v>
      </c>
      <c r="K951" s="3" t="s">
        <v>2441</v>
      </c>
      <c r="L951" s="3" t="s">
        <v>2442</v>
      </c>
    </row>
    <row r="952" spans="1:12" x14ac:dyDescent="0.3">
      <c r="A952" s="3" t="s">
        <v>13418</v>
      </c>
      <c r="B952" s="3" t="s">
        <v>13</v>
      </c>
      <c r="C952" s="3">
        <v>224390</v>
      </c>
      <c r="D952" s="3">
        <v>6</v>
      </c>
      <c r="E952" s="3">
        <v>378</v>
      </c>
      <c r="F952" s="4">
        <v>3.5328399999999997E-156</v>
      </c>
      <c r="G952" s="3">
        <v>444.80099999999999</v>
      </c>
      <c r="H952" s="3" t="s">
        <v>2656</v>
      </c>
      <c r="I952" s="3" t="s">
        <v>2657</v>
      </c>
      <c r="J952" s="3" t="s">
        <v>16</v>
      </c>
      <c r="K952" s="3" t="s">
        <v>626</v>
      </c>
      <c r="L952" s="3" t="s">
        <v>2658</v>
      </c>
    </row>
    <row r="953" spans="1:12" x14ac:dyDescent="0.3">
      <c r="A953" s="3" t="s">
        <v>13419</v>
      </c>
      <c r="B953" s="3" t="s">
        <v>13</v>
      </c>
      <c r="C953" s="3">
        <v>224057</v>
      </c>
      <c r="D953" s="3">
        <v>14</v>
      </c>
      <c r="E953" s="3">
        <v>255</v>
      </c>
      <c r="F953" s="4">
        <v>2.3558400000000002E-109</v>
      </c>
      <c r="G953" s="3">
        <v>323.41300000000001</v>
      </c>
      <c r="H953" s="3" t="s">
        <v>10370</v>
      </c>
      <c r="I953" s="3" t="s">
        <v>10371</v>
      </c>
      <c r="J953" s="3" t="s">
        <v>16</v>
      </c>
      <c r="K953" s="3" t="s">
        <v>369</v>
      </c>
      <c r="L953" s="3" t="s">
        <v>10372</v>
      </c>
    </row>
    <row r="954" spans="1:12" x14ac:dyDescent="0.3">
      <c r="A954" s="3" t="s">
        <v>13419</v>
      </c>
      <c r="B954" s="3" t="s">
        <v>13</v>
      </c>
      <c r="C954" s="3">
        <v>224306</v>
      </c>
      <c r="D954" s="3">
        <v>405</v>
      </c>
      <c r="E954" s="3">
        <v>462</v>
      </c>
      <c r="F954" s="4">
        <v>1.5591600000000002E-5</v>
      </c>
      <c r="G954" s="3">
        <v>44.137700000000002</v>
      </c>
      <c r="H954" s="3" t="s">
        <v>10420</v>
      </c>
      <c r="I954" s="3" t="s">
        <v>5881</v>
      </c>
      <c r="J954" s="3" t="s">
        <v>99</v>
      </c>
      <c r="K954" s="3" t="s">
        <v>5882</v>
      </c>
      <c r="L954" s="3" t="s">
        <v>10421</v>
      </c>
    </row>
    <row r="955" spans="1:12" x14ac:dyDescent="0.3">
      <c r="A955" s="3" t="s">
        <v>13420</v>
      </c>
      <c r="B955" s="3" t="s">
        <v>13</v>
      </c>
      <c r="C955" s="3">
        <v>224596</v>
      </c>
      <c r="D955" s="3">
        <v>1</v>
      </c>
      <c r="E955" s="3">
        <v>269</v>
      </c>
      <c r="F955" s="4">
        <v>2.7036800000000002E-44</v>
      </c>
      <c r="G955" s="3">
        <v>150.42400000000001</v>
      </c>
      <c r="H955" s="3" t="s">
        <v>10125</v>
      </c>
      <c r="I955" s="3" t="s">
        <v>10126</v>
      </c>
      <c r="J955" s="3" t="s">
        <v>16</v>
      </c>
      <c r="K955" s="3" t="s">
        <v>3007</v>
      </c>
      <c r="L955" s="3" t="s">
        <v>10127</v>
      </c>
    </row>
    <row r="956" spans="1:12" x14ac:dyDescent="0.3">
      <c r="A956" s="3" t="s">
        <v>13421</v>
      </c>
      <c r="B956" s="3" t="s">
        <v>25</v>
      </c>
      <c r="C956" s="3">
        <v>415824</v>
      </c>
      <c r="D956" s="3">
        <v>75</v>
      </c>
      <c r="E956" s="3">
        <v>445</v>
      </c>
      <c r="F956" s="4">
        <v>8.3256300000000002E-46</v>
      </c>
      <c r="G956" s="3">
        <v>170.28200000000001</v>
      </c>
      <c r="H956" s="3" t="s">
        <v>852</v>
      </c>
      <c r="I956" s="3" t="s">
        <v>6040</v>
      </c>
      <c r="J956" s="3" t="s">
        <v>16</v>
      </c>
      <c r="K956" s="3" t="s">
        <v>16</v>
      </c>
      <c r="L956" s="3" t="s">
        <v>6041</v>
      </c>
    </row>
    <row r="957" spans="1:12" x14ac:dyDescent="0.3">
      <c r="A957" s="3" t="s">
        <v>13421</v>
      </c>
      <c r="B957" s="3" t="s">
        <v>13</v>
      </c>
      <c r="C957" s="3">
        <v>223515</v>
      </c>
      <c r="D957" s="3">
        <v>1263</v>
      </c>
      <c r="E957" s="3">
        <v>1514</v>
      </c>
      <c r="F957" s="4">
        <v>4.8937099999999998E-17</v>
      </c>
      <c r="G957" s="3">
        <v>84.999799999999993</v>
      </c>
      <c r="H957" s="3" t="s">
        <v>1123</v>
      </c>
      <c r="I957" s="3" t="s">
        <v>1124</v>
      </c>
      <c r="J957" s="3" t="s">
        <v>99</v>
      </c>
      <c r="K957" s="3" t="s">
        <v>852</v>
      </c>
      <c r="L957" s="3" t="s">
        <v>1125</v>
      </c>
    </row>
    <row r="958" spans="1:12" x14ac:dyDescent="0.3">
      <c r="A958" s="3" t="s">
        <v>13422</v>
      </c>
      <c r="B958" s="3" t="s">
        <v>13</v>
      </c>
      <c r="C958" s="3">
        <v>224799</v>
      </c>
      <c r="D958" s="3">
        <v>26</v>
      </c>
      <c r="E958" s="3">
        <v>395</v>
      </c>
      <c r="F958" s="4">
        <v>2.7571000000000001E-71</v>
      </c>
      <c r="G958" s="3">
        <v>242.7</v>
      </c>
      <c r="H958" s="3" t="s">
        <v>10932</v>
      </c>
      <c r="I958" s="3" t="s">
        <v>10933</v>
      </c>
      <c r="J958" s="3" t="s">
        <v>16</v>
      </c>
      <c r="K958" s="3" t="s">
        <v>852</v>
      </c>
      <c r="L958" s="3" t="s">
        <v>10934</v>
      </c>
    </row>
    <row r="959" spans="1:12" x14ac:dyDescent="0.3">
      <c r="A959" s="3" t="s">
        <v>13422</v>
      </c>
      <c r="B959" s="3" t="s">
        <v>13</v>
      </c>
      <c r="C959" s="3">
        <v>223515</v>
      </c>
      <c r="D959" s="3">
        <v>897</v>
      </c>
      <c r="E959" s="3">
        <v>1077</v>
      </c>
      <c r="F959" s="4">
        <v>4.4362800000000003E-28</v>
      </c>
      <c r="G959" s="3">
        <v>117.742</v>
      </c>
      <c r="H959" s="3" t="s">
        <v>1123</v>
      </c>
      <c r="I959" s="3" t="s">
        <v>1124</v>
      </c>
      <c r="J959" s="3" t="s">
        <v>99</v>
      </c>
      <c r="K959" s="3" t="s">
        <v>852</v>
      </c>
      <c r="L959" s="3" t="s">
        <v>1125</v>
      </c>
    </row>
    <row r="960" spans="1:12" x14ac:dyDescent="0.3">
      <c r="A960" s="3" t="s">
        <v>13423</v>
      </c>
      <c r="B960" s="3" t="s">
        <v>13</v>
      </c>
      <c r="C960" s="3">
        <v>223688</v>
      </c>
      <c r="D960" s="3">
        <v>4</v>
      </c>
      <c r="E960" s="3">
        <v>134</v>
      </c>
      <c r="F960" s="4">
        <v>3.4110599999999999E-46</v>
      </c>
      <c r="G960" s="3">
        <v>146.66200000000001</v>
      </c>
      <c r="H960" s="3" t="s">
        <v>7637</v>
      </c>
      <c r="I960" s="3" t="s">
        <v>7638</v>
      </c>
      <c r="J960" s="3" t="s">
        <v>16</v>
      </c>
      <c r="K960" s="3" t="s">
        <v>274</v>
      </c>
      <c r="L960" s="3" t="s">
        <v>7639</v>
      </c>
    </row>
    <row r="961" spans="1:12" x14ac:dyDescent="0.3">
      <c r="A961" s="3" t="s">
        <v>13424</v>
      </c>
      <c r="B961" s="3" t="s">
        <v>13</v>
      </c>
      <c r="C961" s="3">
        <v>224799</v>
      </c>
      <c r="D961" s="3">
        <v>1</v>
      </c>
      <c r="E961" s="3">
        <v>371</v>
      </c>
      <c r="F961" s="4">
        <v>4.0782599999999997E-86</v>
      </c>
      <c r="G961" s="3">
        <v>265.81099999999998</v>
      </c>
      <c r="H961" s="3" t="s">
        <v>10932</v>
      </c>
      <c r="I961" s="3" t="s">
        <v>10933</v>
      </c>
      <c r="J961" s="3" t="s">
        <v>16</v>
      </c>
      <c r="K961" s="3" t="s">
        <v>852</v>
      </c>
      <c r="L961" s="3" t="s">
        <v>10934</v>
      </c>
    </row>
    <row r="962" spans="1:12" x14ac:dyDescent="0.3">
      <c r="A962" s="3" t="s">
        <v>13425</v>
      </c>
      <c r="B962" s="3" t="s">
        <v>13</v>
      </c>
      <c r="C962" s="3">
        <v>224799</v>
      </c>
      <c r="D962" s="3">
        <v>1</v>
      </c>
      <c r="E962" s="3">
        <v>312</v>
      </c>
      <c r="F962" s="4">
        <v>9.5535900000000009E-72</v>
      </c>
      <c r="G962" s="3">
        <v>226.90600000000001</v>
      </c>
      <c r="H962" s="3" t="s">
        <v>10932</v>
      </c>
      <c r="I962" s="3" t="s">
        <v>10933</v>
      </c>
      <c r="J962" s="3" t="s">
        <v>16</v>
      </c>
      <c r="K962" s="3" t="s">
        <v>852</v>
      </c>
      <c r="L962" s="3" t="s">
        <v>10934</v>
      </c>
    </row>
    <row r="963" spans="1:12" x14ac:dyDescent="0.3">
      <c r="A963" s="3" t="s">
        <v>13426</v>
      </c>
      <c r="B963" s="3" t="s">
        <v>13</v>
      </c>
      <c r="C963" s="3">
        <v>223823</v>
      </c>
      <c r="D963" s="3">
        <v>5</v>
      </c>
      <c r="E963" s="3">
        <v>297</v>
      </c>
      <c r="F963" s="3">
        <v>0</v>
      </c>
      <c r="G963" s="3">
        <v>573.096</v>
      </c>
      <c r="H963" s="3" t="s">
        <v>4174</v>
      </c>
      <c r="I963" s="3" t="s">
        <v>4175</v>
      </c>
      <c r="J963" s="3" t="s">
        <v>16</v>
      </c>
      <c r="K963" s="3" t="s">
        <v>4176</v>
      </c>
      <c r="L963" s="3" t="s">
        <v>4177</v>
      </c>
    </row>
    <row r="964" spans="1:12" x14ac:dyDescent="0.3">
      <c r="A964" s="3" t="s">
        <v>13427</v>
      </c>
      <c r="B964" s="3" t="s">
        <v>13</v>
      </c>
      <c r="C964" s="3">
        <v>223822</v>
      </c>
      <c r="D964" s="3">
        <v>1</v>
      </c>
      <c r="E964" s="3">
        <v>673</v>
      </c>
      <c r="F964" s="3">
        <v>0</v>
      </c>
      <c r="G964" s="3">
        <v>809.52200000000005</v>
      </c>
      <c r="H964" s="3" t="s">
        <v>4169</v>
      </c>
      <c r="I964" s="3" t="s">
        <v>4170</v>
      </c>
      <c r="J964" s="3" t="s">
        <v>16</v>
      </c>
      <c r="K964" s="3" t="s">
        <v>4171</v>
      </c>
      <c r="L964" s="3" t="s">
        <v>4172</v>
      </c>
    </row>
    <row r="965" spans="1:12" x14ac:dyDescent="0.3">
      <c r="A965" s="3" t="s">
        <v>13428</v>
      </c>
      <c r="B965" s="3" t="s">
        <v>13</v>
      </c>
      <c r="C965" s="3">
        <v>226677</v>
      </c>
      <c r="D965" s="3">
        <v>3</v>
      </c>
      <c r="E965" s="3">
        <v>78</v>
      </c>
      <c r="F965" s="4">
        <v>5.0421600000000001E-27</v>
      </c>
      <c r="G965" s="3">
        <v>93.222499999999997</v>
      </c>
      <c r="H965" s="3" t="s">
        <v>4164</v>
      </c>
      <c r="I965" s="3" t="s">
        <v>4165</v>
      </c>
      <c r="J965" s="3" t="s">
        <v>16</v>
      </c>
      <c r="K965" s="3" t="s">
        <v>4166</v>
      </c>
      <c r="L965" s="3" t="s">
        <v>4167</v>
      </c>
    </row>
    <row r="966" spans="1:12" x14ac:dyDescent="0.3">
      <c r="A966" s="3" t="s">
        <v>13429</v>
      </c>
      <c r="B966" s="3" t="s">
        <v>13</v>
      </c>
      <c r="C966" s="3">
        <v>223100</v>
      </c>
      <c r="D966" s="3">
        <v>2</v>
      </c>
      <c r="E966" s="3">
        <v>663</v>
      </c>
      <c r="F966" s="3">
        <v>0</v>
      </c>
      <c r="G966" s="3">
        <v>1062.21</v>
      </c>
      <c r="H966" s="3" t="s">
        <v>4110</v>
      </c>
      <c r="I966" s="3" t="s">
        <v>4111</v>
      </c>
      <c r="J966" s="3" t="s">
        <v>16</v>
      </c>
      <c r="K966" s="3" t="s">
        <v>4112</v>
      </c>
      <c r="L966" s="3" t="s">
        <v>4113</v>
      </c>
    </row>
    <row r="967" spans="1:12" x14ac:dyDescent="0.3">
      <c r="A967" s="3" t="s">
        <v>13430</v>
      </c>
      <c r="B967" s="3" t="s">
        <v>13</v>
      </c>
      <c r="C967" s="3">
        <v>223605</v>
      </c>
      <c r="D967" s="3">
        <v>1</v>
      </c>
      <c r="E967" s="3">
        <v>441</v>
      </c>
      <c r="F967" s="4">
        <v>9.2271799999999999E-26</v>
      </c>
      <c r="G967" s="3">
        <v>109.098</v>
      </c>
      <c r="H967" s="3" t="s">
        <v>131</v>
      </c>
      <c r="I967" s="3" t="s">
        <v>132</v>
      </c>
      <c r="J967" s="3" t="s">
        <v>16</v>
      </c>
      <c r="K967" s="3" t="s">
        <v>133</v>
      </c>
      <c r="L967" s="3" t="s">
        <v>134</v>
      </c>
    </row>
    <row r="968" spans="1:12" x14ac:dyDescent="0.3">
      <c r="A968" s="3" t="s">
        <v>13431</v>
      </c>
      <c r="B968" s="3" t="s">
        <v>13</v>
      </c>
      <c r="C968" s="3">
        <v>223214</v>
      </c>
      <c r="D968" s="3">
        <v>5</v>
      </c>
      <c r="E968" s="3">
        <v>344</v>
      </c>
      <c r="F968" s="4">
        <v>5.1762999999999995E-150</v>
      </c>
      <c r="G968" s="3">
        <v>425.87299999999999</v>
      </c>
      <c r="H968" s="3" t="s">
        <v>2377</v>
      </c>
      <c r="I968" s="3" t="s">
        <v>2378</v>
      </c>
      <c r="J968" s="3" t="s">
        <v>16</v>
      </c>
      <c r="K968" s="3" t="s">
        <v>2379</v>
      </c>
      <c r="L968" s="3" t="s">
        <v>2380</v>
      </c>
    </row>
    <row r="969" spans="1:12" x14ac:dyDescent="0.3">
      <c r="A969" s="3" t="s">
        <v>13432</v>
      </c>
      <c r="B969" s="3" t="s">
        <v>13</v>
      </c>
      <c r="C969" s="3">
        <v>223406</v>
      </c>
      <c r="D969" s="3">
        <v>11</v>
      </c>
      <c r="E969" s="3">
        <v>289</v>
      </c>
      <c r="F969" s="4">
        <v>7.4198699999999998E-115</v>
      </c>
      <c r="G969" s="3">
        <v>333.05200000000002</v>
      </c>
      <c r="H969" s="3" t="s">
        <v>2382</v>
      </c>
      <c r="I969" s="3" t="s">
        <v>2383</v>
      </c>
      <c r="J969" s="3" t="s">
        <v>16</v>
      </c>
      <c r="K969" s="3" t="s">
        <v>825</v>
      </c>
      <c r="L969" s="3" t="s">
        <v>2384</v>
      </c>
    </row>
    <row r="970" spans="1:12" x14ac:dyDescent="0.3">
      <c r="A970" s="3" t="s">
        <v>13433</v>
      </c>
      <c r="B970" s="3" t="s">
        <v>13</v>
      </c>
      <c r="C970" s="3">
        <v>223668</v>
      </c>
      <c r="D970" s="3">
        <v>1</v>
      </c>
      <c r="E970" s="3">
        <v>551</v>
      </c>
      <c r="F970" s="3">
        <v>0</v>
      </c>
      <c r="G970" s="3">
        <v>612.34699999999998</v>
      </c>
      <c r="H970" s="3" t="s">
        <v>2387</v>
      </c>
      <c r="I970" s="3" t="s">
        <v>2388</v>
      </c>
      <c r="J970" s="3" t="s">
        <v>16</v>
      </c>
      <c r="K970" s="3" t="s">
        <v>2389</v>
      </c>
      <c r="L970" s="3" t="s">
        <v>2390</v>
      </c>
    </row>
    <row r="971" spans="1:12" x14ac:dyDescent="0.3">
      <c r="A971" s="3" t="s">
        <v>13434</v>
      </c>
      <c r="B971" s="3" t="s">
        <v>25</v>
      </c>
      <c r="C971" s="3">
        <v>227027</v>
      </c>
      <c r="D971" s="3">
        <v>1</v>
      </c>
      <c r="E971" s="3">
        <v>70</v>
      </c>
      <c r="F971" s="4">
        <v>1.48768E-7</v>
      </c>
      <c r="G971" s="3">
        <v>45.52</v>
      </c>
      <c r="H971" s="3" t="s">
        <v>13435</v>
      </c>
      <c r="I971" s="3" t="s">
        <v>13436</v>
      </c>
      <c r="J971" s="3" t="s">
        <v>113</v>
      </c>
      <c r="K971" s="3" t="s">
        <v>16</v>
      </c>
      <c r="L971" s="3" t="s">
        <v>13437</v>
      </c>
    </row>
    <row r="972" spans="1:12" x14ac:dyDescent="0.3">
      <c r="A972" s="3" t="s">
        <v>13438</v>
      </c>
      <c r="B972" s="3" t="s">
        <v>13</v>
      </c>
      <c r="C972" s="3">
        <v>224976</v>
      </c>
      <c r="D972" s="3">
        <v>3</v>
      </c>
      <c r="E972" s="3">
        <v>174</v>
      </c>
      <c r="F972" s="4">
        <v>1.44004E-86</v>
      </c>
      <c r="G972" s="3">
        <v>251.43</v>
      </c>
      <c r="H972" s="3" t="s">
        <v>2696</v>
      </c>
      <c r="I972" s="3" t="s">
        <v>2697</v>
      </c>
      <c r="J972" s="3" t="s">
        <v>16</v>
      </c>
      <c r="K972" s="3" t="s">
        <v>123</v>
      </c>
      <c r="L972" s="3" t="s">
        <v>2698</v>
      </c>
    </row>
    <row r="973" spans="1:12" x14ac:dyDescent="0.3">
      <c r="A973" s="3" t="s">
        <v>13439</v>
      </c>
      <c r="B973" s="3" t="s">
        <v>13</v>
      </c>
      <c r="C973" s="3">
        <v>225142</v>
      </c>
      <c r="D973" s="3">
        <v>3</v>
      </c>
      <c r="E973" s="3">
        <v>419</v>
      </c>
      <c r="F973" s="4">
        <v>3.6321499999999998E-116</v>
      </c>
      <c r="G973" s="3">
        <v>346.90899999999999</v>
      </c>
      <c r="H973" s="3" t="s">
        <v>2700</v>
      </c>
      <c r="I973" s="3" t="s">
        <v>2701</v>
      </c>
      <c r="J973" s="3" t="s">
        <v>16</v>
      </c>
      <c r="K973" s="3" t="s">
        <v>2702</v>
      </c>
      <c r="L973" s="3" t="s">
        <v>2703</v>
      </c>
    </row>
    <row r="974" spans="1:12" x14ac:dyDescent="0.3">
      <c r="A974" s="3" t="s">
        <v>13440</v>
      </c>
      <c r="B974" s="3" t="s">
        <v>13</v>
      </c>
      <c r="C974" s="3">
        <v>223614</v>
      </c>
      <c r="D974" s="3">
        <v>4</v>
      </c>
      <c r="E974" s="3">
        <v>292</v>
      </c>
      <c r="F974" s="4">
        <v>2.2688999999999999E-141</v>
      </c>
      <c r="G974" s="3">
        <v>400.435</v>
      </c>
      <c r="H974" s="3" t="s">
        <v>2706</v>
      </c>
      <c r="I974" s="3" t="s">
        <v>2707</v>
      </c>
      <c r="J974" s="3" t="s">
        <v>16</v>
      </c>
      <c r="K974" s="3" t="s">
        <v>2708</v>
      </c>
      <c r="L974" s="3" t="s">
        <v>2709</v>
      </c>
    </row>
    <row r="975" spans="1:12" x14ac:dyDescent="0.3">
      <c r="A975" s="3" t="s">
        <v>13441</v>
      </c>
      <c r="B975" s="3" t="s">
        <v>13</v>
      </c>
      <c r="C975" s="3">
        <v>223579</v>
      </c>
      <c r="D975" s="3">
        <v>5</v>
      </c>
      <c r="E975" s="3">
        <v>363</v>
      </c>
      <c r="F975" s="3">
        <v>0</v>
      </c>
      <c r="G975" s="3">
        <v>601.101</v>
      </c>
      <c r="H975" s="3" t="s">
        <v>2711</v>
      </c>
      <c r="I975" s="3" t="s">
        <v>2712</v>
      </c>
      <c r="J975" s="3" t="s">
        <v>16</v>
      </c>
      <c r="K975" s="3" t="s">
        <v>2713</v>
      </c>
      <c r="L975" s="3" t="s">
        <v>2714</v>
      </c>
    </row>
    <row r="976" spans="1:12" x14ac:dyDescent="0.3">
      <c r="A976" s="3" t="s">
        <v>13442</v>
      </c>
      <c r="B976" s="3" t="s">
        <v>13</v>
      </c>
      <c r="C976" s="3">
        <v>223534</v>
      </c>
      <c r="D976" s="3">
        <v>13</v>
      </c>
      <c r="E976" s="3">
        <v>412</v>
      </c>
      <c r="F976" s="3">
        <v>0</v>
      </c>
      <c r="G976" s="3">
        <v>663.24800000000005</v>
      </c>
      <c r="H976" s="3" t="s">
        <v>2716</v>
      </c>
      <c r="I976" s="3" t="s">
        <v>2717</v>
      </c>
      <c r="J976" s="3" t="s">
        <v>16</v>
      </c>
      <c r="K976" s="3" t="s">
        <v>2718</v>
      </c>
      <c r="L976" s="3" t="s">
        <v>2719</v>
      </c>
    </row>
    <row r="977" spans="1:12" x14ac:dyDescent="0.3">
      <c r="A977" s="3" t="s">
        <v>13442</v>
      </c>
      <c r="B977" s="3" t="s">
        <v>13</v>
      </c>
      <c r="C977" s="3">
        <v>223534</v>
      </c>
      <c r="D977" s="3">
        <v>557</v>
      </c>
      <c r="E977" s="3">
        <v>924</v>
      </c>
      <c r="F977" s="4">
        <v>4.6760500000000003E-87</v>
      </c>
      <c r="G977" s="3">
        <v>286.13799999999998</v>
      </c>
      <c r="H977" s="3" t="s">
        <v>2716</v>
      </c>
      <c r="I977" s="3" t="s">
        <v>2717</v>
      </c>
      <c r="J977" s="3" t="s">
        <v>16</v>
      </c>
      <c r="K977" s="3" t="s">
        <v>2718</v>
      </c>
      <c r="L977" s="3" t="s">
        <v>2719</v>
      </c>
    </row>
    <row r="978" spans="1:12" x14ac:dyDescent="0.3">
      <c r="A978" s="3" t="s">
        <v>13443</v>
      </c>
      <c r="B978" s="3" t="s">
        <v>13</v>
      </c>
      <c r="C978" s="3">
        <v>225127</v>
      </c>
      <c r="D978" s="3">
        <v>7</v>
      </c>
      <c r="E978" s="3">
        <v>596</v>
      </c>
      <c r="F978" s="4">
        <v>2.0746799999999999E-179</v>
      </c>
      <c r="G978" s="3">
        <v>524.46900000000005</v>
      </c>
      <c r="H978" s="3" t="s">
        <v>2947</v>
      </c>
      <c r="I978" s="3" t="s">
        <v>2948</v>
      </c>
      <c r="J978" s="3" t="s">
        <v>16</v>
      </c>
      <c r="K978" s="3" t="s">
        <v>236</v>
      </c>
      <c r="L978" s="3" t="s">
        <v>2949</v>
      </c>
    </row>
    <row r="979" spans="1:12" x14ac:dyDescent="0.3">
      <c r="A979" s="3" t="s">
        <v>13444</v>
      </c>
      <c r="B979" s="3" t="s">
        <v>13</v>
      </c>
      <c r="C979" s="3">
        <v>223617</v>
      </c>
      <c r="D979" s="3">
        <v>6</v>
      </c>
      <c r="E979" s="3">
        <v>260</v>
      </c>
      <c r="F979" s="4">
        <v>1.9636399999999999E-51</v>
      </c>
      <c r="G979" s="3">
        <v>168.35499999999999</v>
      </c>
      <c r="H979" s="3" t="s">
        <v>2724</v>
      </c>
      <c r="I979" s="3" t="s">
        <v>2725</v>
      </c>
      <c r="J979" s="3" t="s">
        <v>16</v>
      </c>
      <c r="K979" s="3" t="s">
        <v>2726</v>
      </c>
      <c r="L979" s="3" t="s">
        <v>2727</v>
      </c>
    </row>
    <row r="980" spans="1:12" x14ac:dyDescent="0.3">
      <c r="A980" s="3" t="s">
        <v>13445</v>
      </c>
      <c r="B980" s="3" t="s">
        <v>13</v>
      </c>
      <c r="C980" s="3">
        <v>223245</v>
      </c>
      <c r="D980" s="3">
        <v>4</v>
      </c>
      <c r="E980" s="3">
        <v>267</v>
      </c>
      <c r="F980" s="4">
        <v>1.67492E-92</v>
      </c>
      <c r="G980" s="3">
        <v>275.62099999999998</v>
      </c>
      <c r="H980" s="3" t="s">
        <v>2729</v>
      </c>
      <c r="I980" s="3" t="s">
        <v>2730</v>
      </c>
      <c r="J980" s="3" t="s">
        <v>16</v>
      </c>
      <c r="K980" s="3" t="s">
        <v>825</v>
      </c>
      <c r="L980" s="3" t="s">
        <v>2731</v>
      </c>
    </row>
    <row r="981" spans="1:12" x14ac:dyDescent="0.3">
      <c r="A981" s="3" t="s">
        <v>13446</v>
      </c>
      <c r="B981" s="3" t="s">
        <v>13</v>
      </c>
      <c r="C981" s="3">
        <v>223361</v>
      </c>
      <c r="D981" s="3">
        <v>1</v>
      </c>
      <c r="E981" s="3">
        <v>222</v>
      </c>
      <c r="F981" s="4">
        <v>1.1540599999999999E-87</v>
      </c>
      <c r="G981" s="3">
        <v>258.75</v>
      </c>
      <c r="H981" s="3" t="s">
        <v>2733</v>
      </c>
      <c r="I981" s="3" t="s">
        <v>2734</v>
      </c>
      <c r="J981" s="3" t="s">
        <v>16</v>
      </c>
      <c r="K981" s="3" t="s">
        <v>825</v>
      </c>
      <c r="L981" s="3" t="s">
        <v>2735</v>
      </c>
    </row>
    <row r="982" spans="1:12" x14ac:dyDescent="0.3">
      <c r="A982" s="3" t="s">
        <v>13447</v>
      </c>
      <c r="B982" s="3" t="s">
        <v>13</v>
      </c>
      <c r="C982" s="3">
        <v>226127</v>
      </c>
      <c r="D982" s="3">
        <v>1</v>
      </c>
      <c r="E982" s="3">
        <v>120</v>
      </c>
      <c r="F982" s="4">
        <v>7.4628100000000001E-17</v>
      </c>
      <c r="G982" s="3">
        <v>73.241100000000003</v>
      </c>
      <c r="H982" s="3" t="s">
        <v>3655</v>
      </c>
      <c r="I982" s="3" t="s">
        <v>3656</v>
      </c>
      <c r="J982" s="3" t="s">
        <v>113</v>
      </c>
      <c r="K982" s="3" t="s">
        <v>3657</v>
      </c>
      <c r="L982" s="3" t="s">
        <v>3658</v>
      </c>
    </row>
    <row r="983" spans="1:12" x14ac:dyDescent="0.3">
      <c r="A983" s="3" t="s">
        <v>13448</v>
      </c>
      <c r="B983" s="3" t="s">
        <v>13</v>
      </c>
      <c r="C983" s="3">
        <v>223194</v>
      </c>
      <c r="D983" s="3">
        <v>5</v>
      </c>
      <c r="E983" s="3">
        <v>383</v>
      </c>
      <c r="F983" s="4">
        <v>9.8740700000000001E-173</v>
      </c>
      <c r="G983" s="3">
        <v>486.43099999999998</v>
      </c>
      <c r="H983" s="3" t="s">
        <v>3651</v>
      </c>
      <c r="I983" s="3" t="s">
        <v>3652</v>
      </c>
      <c r="J983" s="3" t="s">
        <v>16</v>
      </c>
      <c r="K983" s="3" t="s">
        <v>501</v>
      </c>
      <c r="L983" s="3" t="s">
        <v>3653</v>
      </c>
    </row>
    <row r="984" spans="1:12" x14ac:dyDescent="0.3">
      <c r="A984" s="3" t="s">
        <v>13449</v>
      </c>
      <c r="B984" s="3" t="s">
        <v>13</v>
      </c>
      <c r="C984" s="3">
        <v>223230</v>
      </c>
      <c r="D984" s="3">
        <v>1</v>
      </c>
      <c r="E984" s="3">
        <v>231</v>
      </c>
      <c r="F984" s="4">
        <v>6.6721100000000001E-109</v>
      </c>
      <c r="G984" s="3">
        <v>312.98500000000001</v>
      </c>
      <c r="H984" s="3" t="s">
        <v>2854</v>
      </c>
      <c r="I984" s="3" t="s">
        <v>2855</v>
      </c>
      <c r="J984" s="3" t="s">
        <v>16</v>
      </c>
      <c r="K984" s="3" t="s">
        <v>2856</v>
      </c>
      <c r="L984" s="3" t="s">
        <v>2857</v>
      </c>
    </row>
    <row r="985" spans="1:12" x14ac:dyDescent="0.3">
      <c r="A985" s="3" t="s">
        <v>13450</v>
      </c>
      <c r="B985" s="3" t="s">
        <v>25</v>
      </c>
      <c r="C985" s="3">
        <v>223124</v>
      </c>
      <c r="D985" s="3">
        <v>172</v>
      </c>
      <c r="E985" s="3">
        <v>945</v>
      </c>
      <c r="F985" s="3">
        <v>0</v>
      </c>
      <c r="G985" s="3">
        <v>621.94399999999996</v>
      </c>
      <c r="H985" s="3" t="s">
        <v>2870</v>
      </c>
      <c r="I985" s="3" t="s">
        <v>13451</v>
      </c>
      <c r="J985" s="3" t="s">
        <v>16</v>
      </c>
      <c r="K985" s="3" t="s">
        <v>16</v>
      </c>
      <c r="L985" s="3" t="s">
        <v>2871</v>
      </c>
    </row>
    <row r="986" spans="1:12" x14ac:dyDescent="0.3">
      <c r="A986" s="3" t="s">
        <v>13450</v>
      </c>
      <c r="B986" s="3" t="s">
        <v>13</v>
      </c>
      <c r="C986" s="3">
        <v>223125</v>
      </c>
      <c r="D986" s="3">
        <v>975</v>
      </c>
      <c r="E986" s="3">
        <v>1236</v>
      </c>
      <c r="F986" s="4">
        <v>3.06729E-87</v>
      </c>
      <c r="G986" s="3">
        <v>282.14800000000002</v>
      </c>
      <c r="H986" s="3" t="s">
        <v>2864</v>
      </c>
      <c r="I986" s="3" t="s">
        <v>2865</v>
      </c>
      <c r="J986" s="3" t="s">
        <v>16</v>
      </c>
      <c r="K986" s="3" t="s">
        <v>469</v>
      </c>
      <c r="L986" s="3" t="s">
        <v>2866</v>
      </c>
    </row>
    <row r="987" spans="1:12" x14ac:dyDescent="0.3">
      <c r="A987" s="3" t="s">
        <v>13452</v>
      </c>
      <c r="B987" s="3" t="s">
        <v>13</v>
      </c>
      <c r="C987" s="3">
        <v>226966</v>
      </c>
      <c r="D987" s="3">
        <v>5</v>
      </c>
      <c r="E987" s="3">
        <v>323</v>
      </c>
      <c r="F987" s="4">
        <v>3.6521399999999999E-109</v>
      </c>
      <c r="G987" s="3">
        <v>320.45699999999999</v>
      </c>
      <c r="H987" s="3" t="s">
        <v>3032</v>
      </c>
      <c r="I987" s="3" t="s">
        <v>3033</v>
      </c>
      <c r="J987" s="3" t="s">
        <v>16</v>
      </c>
      <c r="K987" s="3" t="s">
        <v>3034</v>
      </c>
      <c r="L987" s="3" t="s">
        <v>3035</v>
      </c>
    </row>
    <row r="988" spans="1:12" x14ac:dyDescent="0.3">
      <c r="A988" s="3" t="s">
        <v>13453</v>
      </c>
      <c r="B988" s="3" t="s">
        <v>25</v>
      </c>
      <c r="C988" s="3">
        <v>226963</v>
      </c>
      <c r="D988" s="3">
        <v>1</v>
      </c>
      <c r="E988" s="3">
        <v>205</v>
      </c>
      <c r="F988" s="4">
        <v>6.2367500000000001E-97</v>
      </c>
      <c r="G988" s="3">
        <v>281.88799999999998</v>
      </c>
      <c r="H988" s="3" t="s">
        <v>3028</v>
      </c>
      <c r="I988" s="3" t="s">
        <v>3029</v>
      </c>
      <c r="J988" s="3" t="s">
        <v>16</v>
      </c>
      <c r="K988" s="3" t="s">
        <v>16</v>
      </c>
      <c r="L988" s="3" t="s">
        <v>3030</v>
      </c>
    </row>
    <row r="989" spans="1:12" x14ac:dyDescent="0.3">
      <c r="A989" s="3" t="s">
        <v>13454</v>
      </c>
      <c r="B989" s="3" t="s">
        <v>25</v>
      </c>
      <c r="C989" s="3">
        <v>412386</v>
      </c>
      <c r="D989" s="3">
        <v>4</v>
      </c>
      <c r="E989" s="3">
        <v>303</v>
      </c>
      <c r="F989" s="4">
        <v>3.6766600000000003E-86</v>
      </c>
      <c r="G989" s="3">
        <v>261.05200000000002</v>
      </c>
      <c r="H989" s="3" t="s">
        <v>527</v>
      </c>
      <c r="I989" s="3" t="s">
        <v>3024</v>
      </c>
      <c r="J989" s="3" t="s">
        <v>16</v>
      </c>
      <c r="K989" s="3" t="s">
        <v>16</v>
      </c>
      <c r="L989" s="3" t="s">
        <v>3025</v>
      </c>
    </row>
    <row r="990" spans="1:12" x14ac:dyDescent="0.3">
      <c r="A990" s="3" t="s">
        <v>13455</v>
      </c>
      <c r="B990" s="3" t="s">
        <v>25</v>
      </c>
      <c r="C990" s="3">
        <v>412386</v>
      </c>
      <c r="D990" s="3">
        <v>18</v>
      </c>
      <c r="E990" s="3">
        <v>316</v>
      </c>
      <c r="F990" s="4">
        <v>6.0319099999999999E-111</v>
      </c>
      <c r="G990" s="3">
        <v>324.63200000000001</v>
      </c>
      <c r="H990" s="3" t="s">
        <v>527</v>
      </c>
      <c r="I990" s="3" t="s">
        <v>3024</v>
      </c>
      <c r="J990" s="3" t="s">
        <v>16</v>
      </c>
      <c r="K990" s="3" t="s">
        <v>16</v>
      </c>
      <c r="L990" s="3" t="s">
        <v>3025</v>
      </c>
    </row>
    <row r="991" spans="1:12" x14ac:dyDescent="0.3">
      <c r="A991" s="3" t="s">
        <v>13456</v>
      </c>
      <c r="B991" s="3" t="s">
        <v>13</v>
      </c>
      <c r="C991" s="3">
        <v>224914</v>
      </c>
      <c r="D991" s="3">
        <v>2</v>
      </c>
      <c r="E991" s="3">
        <v>225</v>
      </c>
      <c r="F991" s="4">
        <v>3.1836E-83</v>
      </c>
      <c r="G991" s="3">
        <v>246.77</v>
      </c>
      <c r="H991" s="3" t="s">
        <v>3728</v>
      </c>
      <c r="I991" s="3" t="s">
        <v>3729</v>
      </c>
      <c r="J991" s="3" t="s">
        <v>16</v>
      </c>
      <c r="K991" s="3" t="s">
        <v>3730</v>
      </c>
      <c r="L991" s="3" t="s">
        <v>3731</v>
      </c>
    </row>
    <row r="992" spans="1:12" x14ac:dyDescent="0.3">
      <c r="A992" s="3" t="s">
        <v>13457</v>
      </c>
      <c r="B992" s="3" t="s">
        <v>13</v>
      </c>
      <c r="C992" s="3">
        <v>224982</v>
      </c>
      <c r="D992" s="3">
        <v>5</v>
      </c>
      <c r="E992" s="3">
        <v>232</v>
      </c>
      <c r="F992" s="4">
        <v>2.2080799999999999E-81</v>
      </c>
      <c r="G992" s="3">
        <v>243.39</v>
      </c>
      <c r="H992" s="3" t="s">
        <v>5280</v>
      </c>
      <c r="I992" s="3" t="s">
        <v>5281</v>
      </c>
      <c r="J992" s="3" t="s">
        <v>16</v>
      </c>
      <c r="K992" s="3" t="s">
        <v>5282</v>
      </c>
      <c r="L992" s="3" t="s">
        <v>5283</v>
      </c>
    </row>
    <row r="993" spans="1:12" x14ac:dyDescent="0.3">
      <c r="A993" s="3" t="s">
        <v>13458</v>
      </c>
      <c r="B993" s="3" t="s">
        <v>13</v>
      </c>
      <c r="C993" s="3">
        <v>225221</v>
      </c>
      <c r="D993" s="3">
        <v>16</v>
      </c>
      <c r="E993" s="3">
        <v>218</v>
      </c>
      <c r="F993" s="4">
        <v>2.2282599999999999E-103</v>
      </c>
      <c r="G993" s="3">
        <v>297.68200000000002</v>
      </c>
      <c r="H993" s="3" t="s">
        <v>3723</v>
      </c>
      <c r="I993" s="3" t="s">
        <v>3724</v>
      </c>
      <c r="J993" s="3" t="s">
        <v>16</v>
      </c>
      <c r="K993" s="3" t="s">
        <v>3725</v>
      </c>
      <c r="L993" s="3" t="s">
        <v>3726</v>
      </c>
    </row>
    <row r="994" spans="1:12" x14ac:dyDescent="0.3">
      <c r="A994" s="3" t="s">
        <v>13459</v>
      </c>
      <c r="B994" s="3" t="s">
        <v>13</v>
      </c>
      <c r="C994" s="3">
        <v>223562</v>
      </c>
      <c r="D994" s="3">
        <v>1</v>
      </c>
      <c r="E994" s="3">
        <v>528</v>
      </c>
      <c r="F994" s="3">
        <v>0</v>
      </c>
      <c r="G994" s="3">
        <v>624.65899999999999</v>
      </c>
      <c r="H994" s="3" t="s">
        <v>239</v>
      </c>
      <c r="I994" s="3" t="s">
        <v>240</v>
      </c>
      <c r="J994" s="3" t="s">
        <v>16</v>
      </c>
      <c r="K994" s="3" t="s">
        <v>241</v>
      </c>
      <c r="L994" s="3" t="s">
        <v>242</v>
      </c>
    </row>
    <row r="995" spans="1:12" x14ac:dyDescent="0.3">
      <c r="A995" s="3" t="s">
        <v>13460</v>
      </c>
      <c r="B995" s="3" t="s">
        <v>13</v>
      </c>
      <c r="C995" s="3">
        <v>223537</v>
      </c>
      <c r="D995" s="3">
        <v>4</v>
      </c>
      <c r="E995" s="3">
        <v>205</v>
      </c>
      <c r="F995" s="4">
        <v>1.9048899999999999E-65</v>
      </c>
      <c r="G995" s="3">
        <v>200.17400000000001</v>
      </c>
      <c r="H995" s="3" t="s">
        <v>2737</v>
      </c>
      <c r="I995" s="3" t="s">
        <v>2738</v>
      </c>
      <c r="J995" s="3" t="s">
        <v>16</v>
      </c>
      <c r="K995" s="3" t="s">
        <v>123</v>
      </c>
      <c r="L995" s="3" t="s">
        <v>2739</v>
      </c>
    </row>
    <row r="996" spans="1:12" x14ac:dyDescent="0.3">
      <c r="A996" s="3" t="s">
        <v>13461</v>
      </c>
      <c r="B996" s="3" t="s">
        <v>13</v>
      </c>
      <c r="C996" s="3">
        <v>223122</v>
      </c>
      <c r="D996" s="3">
        <v>1</v>
      </c>
      <c r="E996" s="3">
        <v>421</v>
      </c>
      <c r="F996" s="4">
        <v>9.9212199999999999E-162</v>
      </c>
      <c r="G996" s="3">
        <v>461.8</v>
      </c>
      <c r="H996" s="3" t="s">
        <v>2741</v>
      </c>
      <c r="I996" s="3" t="s">
        <v>2742</v>
      </c>
      <c r="J996" s="3" t="s">
        <v>16</v>
      </c>
      <c r="K996" s="3" t="s">
        <v>802</v>
      </c>
      <c r="L996" s="3" t="s">
        <v>2743</v>
      </c>
    </row>
    <row r="997" spans="1:12" x14ac:dyDescent="0.3">
      <c r="A997" s="3" t="s">
        <v>13462</v>
      </c>
      <c r="B997" s="3" t="s">
        <v>25</v>
      </c>
      <c r="C997" s="3">
        <v>418692</v>
      </c>
      <c r="D997" s="3">
        <v>4</v>
      </c>
      <c r="E997" s="3">
        <v>195</v>
      </c>
      <c r="F997" s="4">
        <v>3.83912E-67</v>
      </c>
      <c r="G997" s="3">
        <v>204.65799999999999</v>
      </c>
      <c r="H997" s="3" t="s">
        <v>3415</v>
      </c>
      <c r="I997" s="3" t="s">
        <v>3416</v>
      </c>
      <c r="J997" s="3" t="s">
        <v>16</v>
      </c>
      <c r="K997" s="3" t="s">
        <v>16</v>
      </c>
      <c r="L997" s="3" t="s">
        <v>3417</v>
      </c>
    </row>
    <row r="998" spans="1:12" x14ac:dyDescent="0.3">
      <c r="A998" s="3" t="s">
        <v>13463</v>
      </c>
      <c r="B998" s="3" t="s">
        <v>13</v>
      </c>
      <c r="C998" s="3">
        <v>224809</v>
      </c>
      <c r="D998" s="3">
        <v>1</v>
      </c>
      <c r="E998" s="3">
        <v>301</v>
      </c>
      <c r="F998" s="4">
        <v>3.5273200000000001E-168</v>
      </c>
      <c r="G998" s="3">
        <v>468.75200000000001</v>
      </c>
      <c r="H998" s="3" t="s">
        <v>11808</v>
      </c>
      <c r="I998" s="3" t="s">
        <v>11809</v>
      </c>
      <c r="J998" s="3" t="s">
        <v>16</v>
      </c>
      <c r="K998" s="3" t="s">
        <v>469</v>
      </c>
      <c r="L998" s="3" t="s">
        <v>11810</v>
      </c>
    </row>
    <row r="999" spans="1:12" x14ac:dyDescent="0.3">
      <c r="A999" s="3" t="s">
        <v>13464</v>
      </c>
      <c r="B999" s="3" t="s">
        <v>25</v>
      </c>
      <c r="C999" s="3">
        <v>418672</v>
      </c>
      <c r="D999" s="3">
        <v>1</v>
      </c>
      <c r="E999" s="3">
        <v>349</v>
      </c>
      <c r="F999" s="4">
        <v>1.7937100000000001E-125</v>
      </c>
      <c r="G999" s="3">
        <v>364.40100000000001</v>
      </c>
      <c r="H999" s="3" t="s">
        <v>1568</v>
      </c>
      <c r="I999" s="3" t="s">
        <v>13465</v>
      </c>
      <c r="J999" s="3" t="s">
        <v>16</v>
      </c>
      <c r="K999" s="3" t="s">
        <v>16</v>
      </c>
      <c r="L999" s="3" t="s">
        <v>13466</v>
      </c>
    </row>
    <row r="1000" spans="1:12" x14ac:dyDescent="0.3">
      <c r="A1000" s="3" t="s">
        <v>13467</v>
      </c>
      <c r="B1000" s="3" t="s">
        <v>13</v>
      </c>
      <c r="C1000" s="3">
        <v>225014</v>
      </c>
      <c r="D1000" s="3">
        <v>1</v>
      </c>
      <c r="E1000" s="3">
        <v>276</v>
      </c>
      <c r="F1000" s="4">
        <v>3.5743000000000003E-151</v>
      </c>
      <c r="G1000" s="3">
        <v>424.01400000000001</v>
      </c>
      <c r="H1000" s="3" t="s">
        <v>11074</v>
      </c>
      <c r="I1000" s="3" t="s">
        <v>11075</v>
      </c>
      <c r="J1000" s="3" t="s">
        <v>16</v>
      </c>
      <c r="K1000" s="3" t="s">
        <v>11076</v>
      </c>
      <c r="L1000" s="3" t="s">
        <v>11077</v>
      </c>
    </row>
    <row r="1001" spans="1:12" x14ac:dyDescent="0.3">
      <c r="A1001" s="3" t="s">
        <v>13468</v>
      </c>
      <c r="B1001" s="3" t="s">
        <v>13</v>
      </c>
      <c r="C1001" s="3">
        <v>224183</v>
      </c>
      <c r="D1001" s="3">
        <v>113</v>
      </c>
      <c r="E1001" s="3">
        <v>473</v>
      </c>
      <c r="F1001" s="4">
        <v>3.1892399999999998E-78</v>
      </c>
      <c r="G1001" s="3">
        <v>254.08799999999999</v>
      </c>
      <c r="H1001" s="3" t="s">
        <v>1381</v>
      </c>
      <c r="I1001" s="3" t="s">
        <v>1382</v>
      </c>
      <c r="J1001" s="3" t="s">
        <v>16</v>
      </c>
      <c r="K1001" s="3" t="s">
        <v>1383</v>
      </c>
      <c r="L1001" s="3" t="s">
        <v>1384</v>
      </c>
    </row>
    <row r="1002" spans="1:12" x14ac:dyDescent="0.3">
      <c r="A1002" s="3" t="s">
        <v>13468</v>
      </c>
      <c r="B1002" s="3" t="s">
        <v>13</v>
      </c>
      <c r="C1002" s="3">
        <v>225101</v>
      </c>
      <c r="D1002" s="3">
        <v>497</v>
      </c>
      <c r="E1002" s="3">
        <v>650</v>
      </c>
      <c r="F1002" s="4">
        <v>1.1169100000000001E-64</v>
      </c>
      <c r="G1002" s="3">
        <v>210.14599999999999</v>
      </c>
      <c r="H1002" s="3" t="s">
        <v>1385</v>
      </c>
      <c r="I1002" s="3" t="s">
        <v>1386</v>
      </c>
      <c r="J1002" s="3" t="s">
        <v>16</v>
      </c>
      <c r="K1002" s="3" t="s">
        <v>1387</v>
      </c>
      <c r="L1002" s="3" t="s">
        <v>1388</v>
      </c>
    </row>
    <row r="1003" spans="1:12" x14ac:dyDescent="0.3">
      <c r="A1003" s="3" t="s">
        <v>13468</v>
      </c>
      <c r="B1003" s="3" t="s">
        <v>13</v>
      </c>
      <c r="C1003" s="3">
        <v>224184</v>
      </c>
      <c r="D1003" s="3">
        <v>8</v>
      </c>
      <c r="E1003" s="3">
        <v>84</v>
      </c>
      <c r="F1003" s="4">
        <v>1.8781499999999999E-19</v>
      </c>
      <c r="G1003" s="3">
        <v>83.113299999999995</v>
      </c>
      <c r="H1003" s="3" t="s">
        <v>1389</v>
      </c>
      <c r="I1003" s="3" t="s">
        <v>1390</v>
      </c>
      <c r="J1003" s="3" t="s">
        <v>16</v>
      </c>
      <c r="K1003" s="3" t="s">
        <v>1391</v>
      </c>
      <c r="L1003" s="3" t="s">
        <v>1392</v>
      </c>
    </row>
    <row r="1004" spans="1:12" x14ac:dyDescent="0.3">
      <c r="A1004" s="3" t="s">
        <v>13469</v>
      </c>
      <c r="B1004" s="3" t="s">
        <v>13</v>
      </c>
      <c r="C1004" s="3">
        <v>224651</v>
      </c>
      <c r="D1004" s="3">
        <v>2</v>
      </c>
      <c r="E1004" s="3">
        <v>264</v>
      </c>
      <c r="F1004" s="4">
        <v>1.00753E-60</v>
      </c>
      <c r="G1004" s="3">
        <v>193.28200000000001</v>
      </c>
      <c r="H1004" s="3" t="s">
        <v>9022</v>
      </c>
      <c r="I1004" s="3" t="s">
        <v>9023</v>
      </c>
      <c r="J1004" s="3" t="s">
        <v>16</v>
      </c>
      <c r="K1004" s="3" t="s">
        <v>9024</v>
      </c>
      <c r="L1004" s="3" t="s">
        <v>9025</v>
      </c>
    </row>
    <row r="1005" spans="1:12" x14ac:dyDescent="0.3">
      <c r="A1005" s="3" t="s">
        <v>13470</v>
      </c>
      <c r="B1005" s="3" t="s">
        <v>25</v>
      </c>
      <c r="C1005" s="3">
        <v>226445</v>
      </c>
      <c r="D1005" s="3">
        <v>1</v>
      </c>
      <c r="E1005" s="3">
        <v>217</v>
      </c>
      <c r="F1005" s="4">
        <v>2.84924E-37</v>
      </c>
      <c r="G1005" s="3">
        <v>130.62100000000001</v>
      </c>
      <c r="H1005" s="3" t="s">
        <v>3969</v>
      </c>
      <c r="I1005" s="3" t="s">
        <v>5090</v>
      </c>
      <c r="J1005" s="3" t="s">
        <v>16</v>
      </c>
      <c r="K1005" s="3" t="s">
        <v>16</v>
      </c>
      <c r="L1005" s="3" t="s">
        <v>3970</v>
      </c>
    </row>
    <row r="1006" spans="1:12" x14ac:dyDescent="0.3">
      <c r="A1006" s="3" t="s">
        <v>13471</v>
      </c>
      <c r="B1006" s="3" t="s">
        <v>13</v>
      </c>
      <c r="C1006" s="3">
        <v>223255</v>
      </c>
      <c r="D1006" s="3">
        <v>1</v>
      </c>
      <c r="E1006" s="3">
        <v>195</v>
      </c>
      <c r="F1006" s="4">
        <v>6.1146800000000004E-107</v>
      </c>
      <c r="G1006" s="3">
        <v>305.26100000000002</v>
      </c>
      <c r="H1006" s="3" t="s">
        <v>3962</v>
      </c>
      <c r="I1006" s="3" t="s">
        <v>3963</v>
      </c>
      <c r="J1006" s="3" t="s">
        <v>16</v>
      </c>
      <c r="K1006" s="3" t="s">
        <v>3964</v>
      </c>
      <c r="L1006" s="3" t="s">
        <v>3965</v>
      </c>
    </row>
    <row r="1007" spans="1:12" x14ac:dyDescent="0.3">
      <c r="A1007" s="3" t="s">
        <v>13472</v>
      </c>
      <c r="B1007" s="3" t="s">
        <v>25</v>
      </c>
      <c r="C1007" s="3">
        <v>418430</v>
      </c>
      <c r="D1007" s="3">
        <v>2</v>
      </c>
      <c r="E1007" s="3">
        <v>189</v>
      </c>
      <c r="F1007" s="4">
        <v>7.0491800000000005E-61</v>
      </c>
      <c r="G1007" s="3">
        <v>189.048</v>
      </c>
      <c r="H1007" s="3" t="s">
        <v>501</v>
      </c>
      <c r="I1007" s="3" t="s">
        <v>577</v>
      </c>
      <c r="J1007" s="3" t="s">
        <v>16</v>
      </c>
      <c r="K1007" s="3" t="s">
        <v>16</v>
      </c>
      <c r="L1007" s="3" t="s">
        <v>578</v>
      </c>
    </row>
    <row r="1008" spans="1:12" x14ac:dyDescent="0.3">
      <c r="A1008" s="3" t="s">
        <v>13473</v>
      </c>
      <c r="B1008" s="3" t="s">
        <v>13</v>
      </c>
      <c r="C1008" s="3">
        <v>223404</v>
      </c>
      <c r="D1008" s="3">
        <v>1</v>
      </c>
      <c r="E1008" s="3">
        <v>234</v>
      </c>
      <c r="F1008" s="4">
        <v>1.37893E-74</v>
      </c>
      <c r="G1008" s="3">
        <v>226.42099999999999</v>
      </c>
      <c r="H1008" s="3" t="s">
        <v>3953</v>
      </c>
      <c r="I1008" s="3" t="s">
        <v>3954</v>
      </c>
      <c r="J1008" s="3" t="s">
        <v>16</v>
      </c>
      <c r="K1008" s="3" t="s">
        <v>3955</v>
      </c>
      <c r="L1008" s="3" t="s">
        <v>3956</v>
      </c>
    </row>
    <row r="1009" spans="1:12" x14ac:dyDescent="0.3">
      <c r="A1009" s="3" t="s">
        <v>13474</v>
      </c>
      <c r="B1009" s="3" t="s">
        <v>13</v>
      </c>
      <c r="C1009" s="3">
        <v>223635</v>
      </c>
      <c r="D1009" s="3">
        <v>1</v>
      </c>
      <c r="E1009" s="3">
        <v>268</v>
      </c>
      <c r="F1009" s="4">
        <v>4.4467300000000003E-77</v>
      </c>
      <c r="G1009" s="3">
        <v>234.613</v>
      </c>
      <c r="H1009" s="3" t="s">
        <v>234</v>
      </c>
      <c r="I1009" s="3" t="s">
        <v>235</v>
      </c>
      <c r="J1009" s="3" t="s">
        <v>16</v>
      </c>
      <c r="K1009" s="3" t="s">
        <v>236</v>
      </c>
      <c r="L1009" s="3" t="s">
        <v>237</v>
      </c>
    </row>
    <row r="1010" spans="1:12" x14ac:dyDescent="0.3">
      <c r="A1010" s="3" t="s">
        <v>13475</v>
      </c>
      <c r="B1010" s="3" t="s">
        <v>13</v>
      </c>
      <c r="C1010" s="3">
        <v>224004</v>
      </c>
      <c r="D1010" s="3">
        <v>7</v>
      </c>
      <c r="E1010" s="3">
        <v>409</v>
      </c>
      <c r="F1010" s="4">
        <v>4.7893299999999998E-157</v>
      </c>
      <c r="G1010" s="3">
        <v>450.685</v>
      </c>
      <c r="H1010" s="3" t="s">
        <v>2339</v>
      </c>
      <c r="I1010" s="3" t="s">
        <v>2340</v>
      </c>
      <c r="J1010" s="3" t="s">
        <v>16</v>
      </c>
      <c r="K1010" s="3" t="s">
        <v>2341</v>
      </c>
      <c r="L1010" s="3" t="s">
        <v>2342</v>
      </c>
    </row>
    <row r="1011" spans="1:12" x14ac:dyDescent="0.3">
      <c r="A1011" s="3" t="s">
        <v>13476</v>
      </c>
      <c r="B1011" s="3" t="s">
        <v>13</v>
      </c>
      <c r="C1011" s="3">
        <v>223997</v>
      </c>
      <c r="D1011" s="3">
        <v>1</v>
      </c>
      <c r="E1011" s="3">
        <v>317</v>
      </c>
      <c r="F1011" s="4">
        <v>1.69335E-99</v>
      </c>
      <c r="G1011" s="3">
        <v>296.86099999999999</v>
      </c>
      <c r="H1011" s="3" t="s">
        <v>2344</v>
      </c>
      <c r="I1011" s="3" t="s">
        <v>2345</v>
      </c>
      <c r="J1011" s="3" t="s">
        <v>16</v>
      </c>
      <c r="K1011" s="3" t="s">
        <v>2346</v>
      </c>
      <c r="L1011" s="3" t="s">
        <v>2347</v>
      </c>
    </row>
    <row r="1012" spans="1:12" x14ac:dyDescent="0.3">
      <c r="A1012" s="3" t="s">
        <v>13477</v>
      </c>
      <c r="B1012" s="3" t="s">
        <v>25</v>
      </c>
      <c r="C1012" s="3">
        <v>223101</v>
      </c>
      <c r="D1012" s="3">
        <v>2</v>
      </c>
      <c r="E1012" s="3">
        <v>277</v>
      </c>
      <c r="F1012" s="4">
        <v>1.87289E-118</v>
      </c>
      <c r="G1012" s="3">
        <v>342.20699999999999</v>
      </c>
      <c r="H1012" s="3" t="s">
        <v>2349</v>
      </c>
      <c r="I1012" s="3" t="s">
        <v>2350</v>
      </c>
      <c r="J1012" s="3" t="s">
        <v>16</v>
      </c>
      <c r="K1012" s="3" t="s">
        <v>16</v>
      </c>
      <c r="L1012" s="3" t="s">
        <v>2351</v>
      </c>
    </row>
    <row r="1013" spans="1:12" x14ac:dyDescent="0.3">
      <c r="A1013" s="3" t="s">
        <v>13478</v>
      </c>
      <c r="B1013" s="3" t="s">
        <v>25</v>
      </c>
      <c r="C1013" s="3">
        <v>413102</v>
      </c>
      <c r="D1013" s="3">
        <v>4</v>
      </c>
      <c r="E1013" s="3">
        <v>127</v>
      </c>
      <c r="F1013" s="3">
        <v>2.0066099999999998E-3</v>
      </c>
      <c r="G1013" s="3">
        <v>35.898299999999999</v>
      </c>
      <c r="H1013" s="3" t="s">
        <v>2353</v>
      </c>
      <c r="I1013" s="3" t="s">
        <v>2354</v>
      </c>
      <c r="J1013" s="3" t="s">
        <v>16</v>
      </c>
      <c r="K1013" s="3" t="s">
        <v>16</v>
      </c>
      <c r="L1013" s="3" t="s">
        <v>2355</v>
      </c>
    </row>
    <row r="1014" spans="1:12" x14ac:dyDescent="0.3">
      <c r="A1014" s="3" t="s">
        <v>13479</v>
      </c>
      <c r="B1014" s="3" t="s">
        <v>13</v>
      </c>
      <c r="C1014" s="3">
        <v>223228</v>
      </c>
      <c r="D1014" s="3">
        <v>8</v>
      </c>
      <c r="E1014" s="3">
        <v>344</v>
      </c>
      <c r="F1014" s="4">
        <v>7.2834599999999999E-176</v>
      </c>
      <c r="G1014" s="3">
        <v>491.33699999999999</v>
      </c>
      <c r="H1014" s="3" t="s">
        <v>2878</v>
      </c>
      <c r="I1014" s="3" t="s">
        <v>2879</v>
      </c>
      <c r="J1014" s="3" t="s">
        <v>16</v>
      </c>
      <c r="K1014" s="3" t="s">
        <v>2880</v>
      </c>
      <c r="L1014" s="3" t="s">
        <v>2881</v>
      </c>
    </row>
    <row r="1015" spans="1:12" x14ac:dyDescent="0.3">
      <c r="A1015" s="3" t="s">
        <v>13480</v>
      </c>
      <c r="B1015" s="3" t="s">
        <v>13</v>
      </c>
      <c r="C1015" s="3">
        <v>223376</v>
      </c>
      <c r="D1015" s="3">
        <v>7</v>
      </c>
      <c r="E1015" s="3">
        <v>161</v>
      </c>
      <c r="F1015" s="4">
        <v>1.7525500000000001E-82</v>
      </c>
      <c r="G1015" s="3">
        <v>241.71700000000001</v>
      </c>
      <c r="H1015" s="3" t="s">
        <v>2883</v>
      </c>
      <c r="I1015" s="3" t="s">
        <v>2884</v>
      </c>
      <c r="J1015" s="3" t="s">
        <v>16</v>
      </c>
      <c r="K1015" s="3" t="s">
        <v>2885</v>
      </c>
      <c r="L1015" s="3" t="s">
        <v>2886</v>
      </c>
    </row>
    <row r="1016" spans="1:12" x14ac:dyDescent="0.3">
      <c r="A1016" s="3" t="s">
        <v>13481</v>
      </c>
      <c r="B1016" s="3" t="s">
        <v>25</v>
      </c>
      <c r="C1016" s="3">
        <v>420113</v>
      </c>
      <c r="D1016" s="3">
        <v>8</v>
      </c>
      <c r="E1016" s="3">
        <v>209</v>
      </c>
      <c r="F1016" s="4">
        <v>4.3683100000000002E-9</v>
      </c>
      <c r="G1016" s="3">
        <v>54.222299999999997</v>
      </c>
      <c r="H1016" s="3" t="s">
        <v>1258</v>
      </c>
      <c r="I1016" s="3" t="s">
        <v>1259</v>
      </c>
      <c r="J1016" s="3" t="s">
        <v>16</v>
      </c>
      <c r="K1016" s="3" t="s">
        <v>16</v>
      </c>
      <c r="L1016" s="3" t="s">
        <v>1260</v>
      </c>
    </row>
    <row r="1017" spans="1:12" x14ac:dyDescent="0.3">
      <c r="A1017" s="3" t="s">
        <v>13482</v>
      </c>
      <c r="B1017" s="3" t="s">
        <v>13</v>
      </c>
      <c r="C1017" s="3">
        <v>224419</v>
      </c>
      <c r="D1017" s="3">
        <v>52</v>
      </c>
      <c r="E1017" s="3">
        <v>490</v>
      </c>
      <c r="F1017" s="4">
        <v>5.0818400000000004E-118</v>
      </c>
      <c r="G1017" s="3">
        <v>353.77499999999998</v>
      </c>
      <c r="H1017" s="3" t="s">
        <v>310</v>
      </c>
      <c r="I1017" s="3" t="s">
        <v>311</v>
      </c>
      <c r="J1017" s="3" t="s">
        <v>16</v>
      </c>
      <c r="K1017" s="3" t="s">
        <v>312</v>
      </c>
      <c r="L1017" s="3" t="s">
        <v>313</v>
      </c>
    </row>
    <row r="1018" spans="1:12" x14ac:dyDescent="0.3">
      <c r="A1018" s="3" t="s">
        <v>13483</v>
      </c>
      <c r="B1018" s="3" t="s">
        <v>13</v>
      </c>
      <c r="C1018" s="3">
        <v>223590</v>
      </c>
      <c r="D1018" s="3">
        <v>129</v>
      </c>
      <c r="E1018" s="3">
        <v>321</v>
      </c>
      <c r="F1018" s="4">
        <v>1.2873399999999999E-31</v>
      </c>
      <c r="G1018" s="3">
        <v>116.191</v>
      </c>
      <c r="H1018" s="3" t="s">
        <v>3670</v>
      </c>
      <c r="I1018" s="3" t="s">
        <v>3671</v>
      </c>
      <c r="J1018" s="3" t="s">
        <v>16</v>
      </c>
      <c r="K1018" s="3" t="s">
        <v>3672</v>
      </c>
      <c r="L1018" s="3" t="s">
        <v>3673</v>
      </c>
    </row>
    <row r="1019" spans="1:12" x14ac:dyDescent="0.3">
      <c r="A1019" s="3" t="s">
        <v>13483</v>
      </c>
      <c r="B1019" s="3" t="s">
        <v>25</v>
      </c>
      <c r="C1019" s="3">
        <v>419668</v>
      </c>
      <c r="D1019" s="3">
        <v>8</v>
      </c>
      <c r="E1019" s="3">
        <v>232</v>
      </c>
      <c r="F1019" s="4">
        <v>2.5733200000000001E-6</v>
      </c>
      <c r="G1019" s="3">
        <v>48.436500000000002</v>
      </c>
      <c r="H1019" s="3" t="s">
        <v>825</v>
      </c>
      <c r="I1019" s="3" t="s">
        <v>1988</v>
      </c>
      <c r="J1019" s="3" t="s">
        <v>16</v>
      </c>
      <c r="K1019" s="3" t="s">
        <v>16</v>
      </c>
      <c r="L1019" s="3" t="s">
        <v>1989</v>
      </c>
    </row>
    <row r="1020" spans="1:12" x14ac:dyDescent="0.3">
      <c r="A1020" s="3" t="s">
        <v>13484</v>
      </c>
      <c r="B1020" s="3" t="s">
        <v>13</v>
      </c>
      <c r="C1020" s="3">
        <v>223306</v>
      </c>
      <c r="D1020" s="3">
        <v>1</v>
      </c>
      <c r="E1020" s="3">
        <v>79</v>
      </c>
      <c r="F1020" s="4">
        <v>1.89784E-42</v>
      </c>
      <c r="G1020" s="3">
        <v>132.74600000000001</v>
      </c>
      <c r="H1020" s="3" t="s">
        <v>3338</v>
      </c>
      <c r="I1020" s="3" t="s">
        <v>3339</v>
      </c>
      <c r="J1020" s="3" t="s">
        <v>16</v>
      </c>
      <c r="K1020" s="3" t="s">
        <v>3340</v>
      </c>
      <c r="L1020" s="3" t="s">
        <v>3341</v>
      </c>
    </row>
    <row r="1021" spans="1:12" x14ac:dyDescent="0.3">
      <c r="A1021" s="3" t="s">
        <v>13485</v>
      </c>
      <c r="B1021" s="3" t="s">
        <v>13</v>
      </c>
      <c r="C1021" s="3">
        <v>224750</v>
      </c>
      <c r="D1021" s="3">
        <v>5</v>
      </c>
      <c r="E1021" s="3">
        <v>76</v>
      </c>
      <c r="F1021" s="4">
        <v>1.45625E-22</v>
      </c>
      <c r="G1021" s="3">
        <v>81.844700000000003</v>
      </c>
      <c r="H1021" s="3" t="s">
        <v>3333</v>
      </c>
      <c r="I1021" s="3" t="s">
        <v>3334</v>
      </c>
      <c r="J1021" s="3" t="s">
        <v>16</v>
      </c>
      <c r="K1021" s="3" t="s">
        <v>3335</v>
      </c>
      <c r="L1021" s="3" t="s">
        <v>3336</v>
      </c>
    </row>
    <row r="1022" spans="1:12" x14ac:dyDescent="0.3">
      <c r="A1022" s="3" t="s">
        <v>13486</v>
      </c>
      <c r="B1022" s="3" t="s">
        <v>13</v>
      </c>
      <c r="C1022" s="3">
        <v>223466</v>
      </c>
      <c r="D1022" s="3">
        <v>14</v>
      </c>
      <c r="E1022" s="3">
        <v>414</v>
      </c>
      <c r="F1022" s="4">
        <v>9.8955699999999997E-65</v>
      </c>
      <c r="G1022" s="3">
        <v>212.94</v>
      </c>
      <c r="H1022" s="3" t="s">
        <v>1403</v>
      </c>
      <c r="I1022" s="3" t="s">
        <v>1404</v>
      </c>
      <c r="J1022" s="3" t="s">
        <v>16</v>
      </c>
      <c r="K1022" s="3" t="s">
        <v>1405</v>
      </c>
      <c r="L1022" s="3" t="s">
        <v>1406</v>
      </c>
    </row>
    <row r="1023" spans="1:12" x14ac:dyDescent="0.3">
      <c r="A1023" s="3" t="s">
        <v>13487</v>
      </c>
      <c r="B1023" s="3" t="s">
        <v>25</v>
      </c>
      <c r="C1023" s="3">
        <v>225484</v>
      </c>
      <c r="D1023" s="3">
        <v>112</v>
      </c>
      <c r="E1023" s="3">
        <v>230</v>
      </c>
      <c r="F1023" s="4">
        <v>1.5956E-23</v>
      </c>
      <c r="G1023" s="3">
        <v>94.023300000000006</v>
      </c>
      <c r="H1023" s="3" t="s">
        <v>2247</v>
      </c>
      <c r="I1023" s="3" t="s">
        <v>2248</v>
      </c>
      <c r="J1023" s="3" t="s">
        <v>99</v>
      </c>
      <c r="K1023" s="3" t="s">
        <v>16</v>
      </c>
      <c r="L1023" s="3" t="s">
        <v>2249</v>
      </c>
    </row>
    <row r="1024" spans="1:12" x14ac:dyDescent="0.3">
      <c r="A1024" s="3" t="s">
        <v>13487</v>
      </c>
      <c r="B1024" s="3" t="s">
        <v>13</v>
      </c>
      <c r="C1024" s="3">
        <v>224314</v>
      </c>
      <c r="D1024" s="3">
        <v>2</v>
      </c>
      <c r="E1024" s="3">
        <v>83</v>
      </c>
      <c r="F1024" s="4">
        <v>1.5572E-9</v>
      </c>
      <c r="G1024" s="3">
        <v>54.271299999999997</v>
      </c>
      <c r="H1024" s="3" t="s">
        <v>63</v>
      </c>
      <c r="I1024" s="3" t="s">
        <v>64</v>
      </c>
      <c r="J1024" s="3" t="s">
        <v>113</v>
      </c>
      <c r="K1024" s="3" t="s">
        <v>65</v>
      </c>
      <c r="L1024" s="3" t="s">
        <v>66</v>
      </c>
    </row>
    <row r="1025" spans="1:12" x14ac:dyDescent="0.3">
      <c r="A1025" s="3" t="s">
        <v>13488</v>
      </c>
      <c r="B1025" s="3" t="s">
        <v>25</v>
      </c>
      <c r="C1025" s="3">
        <v>412729</v>
      </c>
      <c r="D1025" s="3">
        <v>10</v>
      </c>
      <c r="E1025" s="3">
        <v>83</v>
      </c>
      <c r="F1025" s="3">
        <v>3.9664399999999999E-3</v>
      </c>
      <c r="G1025" s="3">
        <v>36.249899999999997</v>
      </c>
      <c r="H1025" s="3" t="s">
        <v>4754</v>
      </c>
      <c r="I1025" s="3" t="s">
        <v>4755</v>
      </c>
      <c r="J1025" s="3" t="s">
        <v>113</v>
      </c>
      <c r="K1025" s="3" t="s">
        <v>16</v>
      </c>
      <c r="L1025" s="3" t="s">
        <v>4756</v>
      </c>
    </row>
    <row r="1026" spans="1:12" x14ac:dyDescent="0.3">
      <c r="A1026" s="3" t="s">
        <v>13489</v>
      </c>
      <c r="B1026" s="3" t="s">
        <v>13</v>
      </c>
      <c r="C1026" s="3">
        <v>224314</v>
      </c>
      <c r="D1026" s="3">
        <v>3</v>
      </c>
      <c r="E1026" s="3">
        <v>81</v>
      </c>
      <c r="F1026" s="4">
        <v>3.5473000000000001E-11</v>
      </c>
      <c r="G1026" s="3">
        <v>55.426900000000003</v>
      </c>
      <c r="H1026" s="3" t="s">
        <v>63</v>
      </c>
      <c r="I1026" s="3" t="s">
        <v>64</v>
      </c>
      <c r="J1026" s="3" t="s">
        <v>113</v>
      </c>
      <c r="K1026" s="3" t="s">
        <v>65</v>
      </c>
      <c r="L1026" s="3" t="s">
        <v>66</v>
      </c>
    </row>
    <row r="1027" spans="1:12" x14ac:dyDescent="0.3">
      <c r="A1027" s="3" t="s">
        <v>13490</v>
      </c>
      <c r="B1027" s="3" t="s">
        <v>13</v>
      </c>
      <c r="C1027" s="3">
        <v>223877</v>
      </c>
      <c r="D1027" s="3">
        <v>2</v>
      </c>
      <c r="E1027" s="3">
        <v>171</v>
      </c>
      <c r="F1027" s="4">
        <v>1.2255900000000001E-52</v>
      </c>
      <c r="G1027" s="3">
        <v>165.083</v>
      </c>
      <c r="H1027" s="3" t="s">
        <v>3328</v>
      </c>
      <c r="I1027" s="3" t="s">
        <v>3329</v>
      </c>
      <c r="J1027" s="3" t="s">
        <v>16</v>
      </c>
      <c r="K1027" s="3" t="s">
        <v>3330</v>
      </c>
      <c r="L1027" s="3" t="s">
        <v>3331</v>
      </c>
    </row>
    <row r="1028" spans="1:12" x14ac:dyDescent="0.3">
      <c r="A1028" s="3" t="s">
        <v>13491</v>
      </c>
      <c r="B1028" s="3" t="s">
        <v>13</v>
      </c>
      <c r="C1028" s="3">
        <v>223413</v>
      </c>
      <c r="D1028" s="3">
        <v>1</v>
      </c>
      <c r="E1028" s="3">
        <v>227</v>
      </c>
      <c r="F1028" s="4">
        <v>2.7550899999999999E-136</v>
      </c>
      <c r="G1028" s="3">
        <v>382.702</v>
      </c>
      <c r="H1028" s="3" t="s">
        <v>3323</v>
      </c>
      <c r="I1028" s="3" t="s">
        <v>3324</v>
      </c>
      <c r="J1028" s="3" t="s">
        <v>16</v>
      </c>
      <c r="K1028" s="3" t="s">
        <v>3325</v>
      </c>
      <c r="L1028" s="3" t="s">
        <v>3326</v>
      </c>
    </row>
    <row r="1029" spans="1:12" x14ac:dyDescent="0.3">
      <c r="A1029" s="3" t="s">
        <v>13492</v>
      </c>
      <c r="B1029" s="3" t="s">
        <v>25</v>
      </c>
      <c r="C1029" s="3">
        <v>419670</v>
      </c>
      <c r="D1029" s="3">
        <v>1</v>
      </c>
      <c r="E1029" s="3">
        <v>177</v>
      </c>
      <c r="F1029" s="4">
        <v>8.4016600000000004E-23</v>
      </c>
      <c r="G1029" s="3">
        <v>90.590400000000002</v>
      </c>
      <c r="H1029" s="3" t="s">
        <v>236</v>
      </c>
      <c r="I1029" s="3" t="s">
        <v>2752</v>
      </c>
      <c r="J1029" s="3" t="s">
        <v>16</v>
      </c>
      <c r="K1029" s="3" t="s">
        <v>16</v>
      </c>
      <c r="L1029" s="3" t="s">
        <v>2753</v>
      </c>
    </row>
    <row r="1030" spans="1:12" x14ac:dyDescent="0.3">
      <c r="A1030" s="3" t="s">
        <v>13493</v>
      </c>
      <c r="B1030" s="3" t="s">
        <v>25</v>
      </c>
      <c r="C1030" s="3">
        <v>416316</v>
      </c>
      <c r="D1030" s="3">
        <v>2</v>
      </c>
      <c r="E1030" s="3">
        <v>92</v>
      </c>
      <c r="F1030" s="4">
        <v>2.1599100000000001E-28</v>
      </c>
      <c r="G1030" s="3">
        <v>98.7136</v>
      </c>
      <c r="H1030" s="3" t="s">
        <v>3319</v>
      </c>
      <c r="I1030" s="3" t="s">
        <v>3320</v>
      </c>
      <c r="J1030" s="3" t="s">
        <v>99</v>
      </c>
      <c r="K1030" s="3" t="s">
        <v>16</v>
      </c>
      <c r="L1030" s="3" t="s">
        <v>3321</v>
      </c>
    </row>
    <row r="1031" spans="1:12" x14ac:dyDescent="0.3">
      <c r="A1031" s="3" t="s">
        <v>13494</v>
      </c>
      <c r="B1031" s="3" t="s">
        <v>13</v>
      </c>
      <c r="C1031" s="3">
        <v>224226</v>
      </c>
      <c r="D1031" s="3">
        <v>1</v>
      </c>
      <c r="E1031" s="3">
        <v>279</v>
      </c>
      <c r="F1031" s="4">
        <v>8.8988799999999999E-103</v>
      </c>
      <c r="G1031" s="3">
        <v>301.09199999999998</v>
      </c>
      <c r="H1031" s="3" t="s">
        <v>3314</v>
      </c>
      <c r="I1031" s="3" t="s">
        <v>3315</v>
      </c>
      <c r="J1031" s="3" t="s">
        <v>16</v>
      </c>
      <c r="K1031" s="3" t="s">
        <v>3316</v>
      </c>
      <c r="L1031" s="3" t="s">
        <v>3317</v>
      </c>
    </row>
    <row r="1032" spans="1:12" x14ac:dyDescent="0.3">
      <c r="A1032" s="3" t="s">
        <v>13495</v>
      </c>
      <c r="B1032" s="3" t="s">
        <v>13</v>
      </c>
      <c r="C1032" s="3">
        <v>223366</v>
      </c>
      <c r="D1032" s="3">
        <v>1</v>
      </c>
      <c r="E1032" s="3">
        <v>254</v>
      </c>
      <c r="F1032" s="4">
        <v>1.2026400000000001E-100</v>
      </c>
      <c r="G1032" s="3">
        <v>293.79000000000002</v>
      </c>
      <c r="H1032" s="3" t="s">
        <v>3309</v>
      </c>
      <c r="I1032" s="3" t="s">
        <v>3310</v>
      </c>
      <c r="J1032" s="3" t="s">
        <v>16</v>
      </c>
      <c r="K1032" s="3" t="s">
        <v>3311</v>
      </c>
      <c r="L1032" s="3" t="s">
        <v>3312</v>
      </c>
    </row>
    <row r="1033" spans="1:12" x14ac:dyDescent="0.3">
      <c r="A1033" s="3" t="s">
        <v>13496</v>
      </c>
      <c r="B1033" s="3" t="s">
        <v>13</v>
      </c>
      <c r="C1033" s="3">
        <v>223690</v>
      </c>
      <c r="D1033" s="3">
        <v>1</v>
      </c>
      <c r="E1033" s="3">
        <v>380</v>
      </c>
      <c r="F1033" s="4">
        <v>2.3198399999999999E-102</v>
      </c>
      <c r="G1033" s="3">
        <v>309.33800000000002</v>
      </c>
      <c r="H1033" s="3" t="s">
        <v>3304</v>
      </c>
      <c r="I1033" s="3" t="s">
        <v>3305</v>
      </c>
      <c r="J1033" s="3" t="s">
        <v>16</v>
      </c>
      <c r="K1033" s="3" t="s">
        <v>3306</v>
      </c>
      <c r="L1033" s="3" t="s">
        <v>3307</v>
      </c>
    </row>
    <row r="1034" spans="1:12" x14ac:dyDescent="0.3">
      <c r="A1034" s="3" t="s">
        <v>13497</v>
      </c>
      <c r="B1034" s="3" t="s">
        <v>13</v>
      </c>
      <c r="C1034" s="3">
        <v>223562</v>
      </c>
      <c r="D1034" s="3">
        <v>2</v>
      </c>
      <c r="E1034" s="3">
        <v>517</v>
      </c>
      <c r="F1034" s="3">
        <v>0</v>
      </c>
      <c r="G1034" s="3">
        <v>543.38199999999995</v>
      </c>
      <c r="H1034" s="3" t="s">
        <v>239</v>
      </c>
      <c r="I1034" s="3" t="s">
        <v>240</v>
      </c>
      <c r="J1034" s="3" t="s">
        <v>16</v>
      </c>
      <c r="K1034" s="3" t="s">
        <v>241</v>
      </c>
      <c r="L1034" s="3" t="s">
        <v>242</v>
      </c>
    </row>
    <row r="1035" spans="1:12" x14ac:dyDescent="0.3">
      <c r="A1035" s="3" t="s">
        <v>13498</v>
      </c>
      <c r="B1035" s="3" t="s">
        <v>13</v>
      </c>
      <c r="C1035" s="3">
        <v>223285</v>
      </c>
      <c r="D1035" s="3">
        <v>5</v>
      </c>
      <c r="E1035" s="3">
        <v>279</v>
      </c>
      <c r="F1035" s="4">
        <v>1.12835E-97</v>
      </c>
      <c r="G1035" s="3">
        <v>287.26799999999997</v>
      </c>
      <c r="H1035" s="3" t="s">
        <v>3298</v>
      </c>
      <c r="I1035" s="3" t="s">
        <v>3299</v>
      </c>
      <c r="J1035" s="3" t="s">
        <v>16</v>
      </c>
      <c r="K1035" s="3" t="s">
        <v>3300</v>
      </c>
      <c r="L1035" s="3" t="s">
        <v>3301</v>
      </c>
    </row>
    <row r="1036" spans="1:12" x14ac:dyDescent="0.3">
      <c r="A1036" s="3" t="s">
        <v>13499</v>
      </c>
      <c r="B1036" s="3" t="s">
        <v>25</v>
      </c>
      <c r="C1036" s="3">
        <v>225514</v>
      </c>
      <c r="D1036" s="3">
        <v>12</v>
      </c>
      <c r="E1036" s="3">
        <v>249</v>
      </c>
      <c r="F1036" s="4">
        <v>8.95882E-38</v>
      </c>
      <c r="G1036" s="3">
        <v>132.79400000000001</v>
      </c>
      <c r="H1036" s="3" t="s">
        <v>1500</v>
      </c>
      <c r="I1036" s="3" t="s">
        <v>1501</v>
      </c>
      <c r="J1036" s="3" t="s">
        <v>16</v>
      </c>
      <c r="K1036" s="3" t="s">
        <v>16</v>
      </c>
      <c r="L1036" s="3" t="s">
        <v>1502</v>
      </c>
    </row>
    <row r="1037" spans="1:12" x14ac:dyDescent="0.3">
      <c r="A1037" s="3" t="s">
        <v>13500</v>
      </c>
      <c r="B1037" s="3" t="s">
        <v>13</v>
      </c>
      <c r="C1037" s="3">
        <v>226137</v>
      </c>
      <c r="D1037" s="3">
        <v>4</v>
      </c>
      <c r="E1037" s="3">
        <v>147</v>
      </c>
      <c r="F1037" s="4">
        <v>2.41781E-22</v>
      </c>
      <c r="G1037" s="3">
        <v>86.952100000000002</v>
      </c>
      <c r="H1037" s="3" t="s">
        <v>1504</v>
      </c>
      <c r="I1037" s="3" t="s">
        <v>1505</v>
      </c>
      <c r="J1037" s="3" t="s">
        <v>16</v>
      </c>
      <c r="K1037" s="3" t="s">
        <v>1506</v>
      </c>
      <c r="L1037" s="3" t="s">
        <v>1507</v>
      </c>
    </row>
    <row r="1038" spans="1:12" x14ac:dyDescent="0.3">
      <c r="A1038" s="3" t="s">
        <v>13501</v>
      </c>
      <c r="B1038" s="3" t="s">
        <v>13</v>
      </c>
      <c r="C1038" s="3">
        <v>223693</v>
      </c>
      <c r="D1038" s="3">
        <v>418</v>
      </c>
      <c r="E1038" s="3">
        <v>749</v>
      </c>
      <c r="F1038" s="4">
        <v>4.3363300000000003E-149</v>
      </c>
      <c r="G1038" s="3">
        <v>437.87599999999998</v>
      </c>
      <c r="H1038" s="3" t="s">
        <v>478</v>
      </c>
      <c r="I1038" s="3" t="s">
        <v>479</v>
      </c>
      <c r="J1038" s="3" t="s">
        <v>16</v>
      </c>
      <c r="K1038" s="3" t="s">
        <v>480</v>
      </c>
      <c r="L1038" s="3" t="s">
        <v>481</v>
      </c>
    </row>
    <row r="1039" spans="1:12" x14ac:dyDescent="0.3">
      <c r="A1039" s="3" t="s">
        <v>13501</v>
      </c>
      <c r="B1039" s="3" t="s">
        <v>25</v>
      </c>
      <c r="C1039" s="3">
        <v>412392</v>
      </c>
      <c r="D1039" s="3">
        <v>1</v>
      </c>
      <c r="E1039" s="3">
        <v>314</v>
      </c>
      <c r="F1039" s="4">
        <v>3.4721099999999998E-12</v>
      </c>
      <c r="G1039" s="3">
        <v>68.084699999999998</v>
      </c>
      <c r="H1039" s="3" t="s">
        <v>480</v>
      </c>
      <c r="I1039" s="3" t="s">
        <v>482</v>
      </c>
      <c r="J1039" s="3" t="s">
        <v>16</v>
      </c>
      <c r="K1039" s="3" t="s">
        <v>16</v>
      </c>
      <c r="L1039" s="3" t="s">
        <v>483</v>
      </c>
    </row>
    <row r="1040" spans="1:12" x14ac:dyDescent="0.3">
      <c r="A1040" s="3" t="s">
        <v>13502</v>
      </c>
      <c r="B1040" s="3" t="s">
        <v>25</v>
      </c>
      <c r="C1040" s="3">
        <v>413100</v>
      </c>
      <c r="D1040" s="3">
        <v>1</v>
      </c>
      <c r="E1040" s="3">
        <v>80</v>
      </c>
      <c r="F1040" s="4">
        <v>3.0098600000000002E-20</v>
      </c>
      <c r="G1040" s="3">
        <v>77.540800000000004</v>
      </c>
      <c r="H1040" s="3" t="s">
        <v>7187</v>
      </c>
      <c r="I1040" s="3" t="s">
        <v>7631</v>
      </c>
      <c r="J1040" s="3" t="s">
        <v>113</v>
      </c>
      <c r="K1040" s="3" t="s">
        <v>16</v>
      </c>
      <c r="L1040" s="3" t="s">
        <v>7188</v>
      </c>
    </row>
    <row r="1041" spans="1:12" x14ac:dyDescent="0.3">
      <c r="A1041" s="3" t="s">
        <v>13503</v>
      </c>
      <c r="B1041" s="3" t="s">
        <v>13</v>
      </c>
      <c r="C1041" s="3">
        <v>224287</v>
      </c>
      <c r="D1041" s="3">
        <v>1</v>
      </c>
      <c r="E1041" s="3">
        <v>659</v>
      </c>
      <c r="F1041" s="4">
        <v>1.0779899999999999E-147</v>
      </c>
      <c r="G1041" s="3">
        <v>445.34</v>
      </c>
      <c r="H1041" s="3" t="s">
        <v>4323</v>
      </c>
      <c r="I1041" s="3" t="s">
        <v>4324</v>
      </c>
      <c r="J1041" s="3" t="s">
        <v>16</v>
      </c>
      <c r="K1041" s="3" t="s">
        <v>2433</v>
      </c>
      <c r="L1041" s="3" t="s">
        <v>2435</v>
      </c>
    </row>
    <row r="1042" spans="1:12" x14ac:dyDescent="0.3">
      <c r="A1042" s="3" t="s">
        <v>13504</v>
      </c>
      <c r="B1042" s="3" t="s">
        <v>13</v>
      </c>
      <c r="C1042" s="3">
        <v>224017</v>
      </c>
      <c r="D1042" s="3">
        <v>4</v>
      </c>
      <c r="E1042" s="3">
        <v>378</v>
      </c>
      <c r="F1042" s="4">
        <v>6.5407899999999997E-118</v>
      </c>
      <c r="G1042" s="3">
        <v>347.37599999999998</v>
      </c>
      <c r="H1042" s="3" t="s">
        <v>4318</v>
      </c>
      <c r="I1042" s="3" t="s">
        <v>4319</v>
      </c>
      <c r="J1042" s="3" t="s">
        <v>16</v>
      </c>
      <c r="K1042" s="3" t="s">
        <v>4320</v>
      </c>
      <c r="L1042" s="3" t="s">
        <v>4321</v>
      </c>
    </row>
    <row r="1043" spans="1:12" x14ac:dyDescent="0.3">
      <c r="A1043" s="3" t="s">
        <v>13505</v>
      </c>
      <c r="B1043" s="3" t="s">
        <v>25</v>
      </c>
      <c r="C1043" s="3">
        <v>419668</v>
      </c>
      <c r="D1043" s="3">
        <v>1</v>
      </c>
      <c r="E1043" s="3">
        <v>216</v>
      </c>
      <c r="F1043" s="4">
        <v>4.1903099999999998E-49</v>
      </c>
      <c r="G1043" s="3">
        <v>159.828</v>
      </c>
      <c r="H1043" s="3" t="s">
        <v>825</v>
      </c>
      <c r="I1043" s="3" t="s">
        <v>1988</v>
      </c>
      <c r="J1043" s="3" t="s">
        <v>16</v>
      </c>
      <c r="K1043" s="3" t="s">
        <v>16</v>
      </c>
      <c r="L1043" s="3" t="s">
        <v>1989</v>
      </c>
    </row>
    <row r="1044" spans="1:12" x14ac:dyDescent="0.3">
      <c r="A1044" s="3" t="s">
        <v>13506</v>
      </c>
      <c r="B1044" s="3" t="s">
        <v>13</v>
      </c>
      <c r="C1044" s="3">
        <v>223998</v>
      </c>
      <c r="D1044" s="3">
        <v>3</v>
      </c>
      <c r="E1044" s="3">
        <v>283</v>
      </c>
      <c r="F1044" s="4">
        <v>1.93378E-118</v>
      </c>
      <c r="G1044" s="3">
        <v>341.92899999999997</v>
      </c>
      <c r="H1044" s="3" t="s">
        <v>3097</v>
      </c>
      <c r="I1044" s="3" t="s">
        <v>3098</v>
      </c>
      <c r="J1044" s="3" t="s">
        <v>16</v>
      </c>
      <c r="K1044" s="3" t="s">
        <v>1597</v>
      </c>
      <c r="L1044" s="3" t="s">
        <v>3099</v>
      </c>
    </row>
    <row r="1045" spans="1:12" x14ac:dyDescent="0.3">
      <c r="A1045" s="3" t="s">
        <v>13507</v>
      </c>
      <c r="B1045" s="3" t="s">
        <v>25</v>
      </c>
      <c r="C1045" s="3">
        <v>224208</v>
      </c>
      <c r="D1045" s="3">
        <v>177</v>
      </c>
      <c r="E1045" s="3">
        <v>318</v>
      </c>
      <c r="F1045" s="4">
        <v>1.4178299999999999E-5</v>
      </c>
      <c r="G1045" s="3">
        <v>46.639600000000002</v>
      </c>
      <c r="H1045" s="3" t="s">
        <v>13508</v>
      </c>
      <c r="I1045" s="3" t="s">
        <v>13509</v>
      </c>
      <c r="J1045" s="3" t="s">
        <v>74</v>
      </c>
      <c r="K1045" s="3" t="s">
        <v>16</v>
      </c>
      <c r="L1045" s="3" t="s">
        <v>13510</v>
      </c>
    </row>
    <row r="1046" spans="1:12" x14ac:dyDescent="0.3">
      <c r="A1046" s="3" t="s">
        <v>13511</v>
      </c>
      <c r="B1046" s="3" t="s">
        <v>13</v>
      </c>
      <c r="C1046" s="3">
        <v>225353</v>
      </c>
      <c r="D1046" s="3">
        <v>22</v>
      </c>
      <c r="E1046" s="3">
        <v>167</v>
      </c>
      <c r="F1046" s="4">
        <v>3.6405399999999998E-10</v>
      </c>
      <c r="G1046" s="3">
        <v>56.4514</v>
      </c>
      <c r="H1046" s="3" t="s">
        <v>3101</v>
      </c>
      <c r="I1046" s="3" t="s">
        <v>3102</v>
      </c>
      <c r="J1046" s="3" t="s">
        <v>99</v>
      </c>
      <c r="K1046" s="3" t="s">
        <v>3103</v>
      </c>
      <c r="L1046" s="3" t="s">
        <v>3104</v>
      </c>
    </row>
    <row r="1047" spans="1:12" x14ac:dyDescent="0.3">
      <c r="A1047" s="3" t="s">
        <v>13512</v>
      </c>
      <c r="B1047" s="3" t="s">
        <v>13</v>
      </c>
      <c r="C1047" s="3">
        <v>225370</v>
      </c>
      <c r="D1047" s="3">
        <v>8</v>
      </c>
      <c r="E1047" s="3">
        <v>199</v>
      </c>
      <c r="F1047" s="4">
        <v>1.5947100000000001E-75</v>
      </c>
      <c r="G1047" s="3">
        <v>229.08099999999999</v>
      </c>
      <c r="H1047" s="3" t="s">
        <v>3106</v>
      </c>
      <c r="I1047" s="3" t="s">
        <v>3107</v>
      </c>
      <c r="J1047" s="3" t="s">
        <v>99</v>
      </c>
      <c r="K1047" s="3" t="s">
        <v>3108</v>
      </c>
      <c r="L1047" s="3" t="s">
        <v>3109</v>
      </c>
    </row>
    <row r="1048" spans="1:12" x14ac:dyDescent="0.3">
      <c r="A1048" s="3" t="s">
        <v>13513</v>
      </c>
      <c r="B1048" s="3" t="s">
        <v>13</v>
      </c>
      <c r="C1048" s="3">
        <v>224228</v>
      </c>
      <c r="D1048" s="3">
        <v>1</v>
      </c>
      <c r="E1048" s="3">
        <v>197</v>
      </c>
      <c r="F1048" s="4">
        <v>1.0903499999999999E-18</v>
      </c>
      <c r="G1048" s="3">
        <v>79.982500000000002</v>
      </c>
      <c r="H1048" s="3" t="s">
        <v>1562</v>
      </c>
      <c r="I1048" s="3" t="s">
        <v>1563</v>
      </c>
      <c r="J1048" s="3" t="s">
        <v>16</v>
      </c>
      <c r="K1048" s="3" t="s">
        <v>1564</v>
      </c>
      <c r="L1048" s="3" t="s">
        <v>1565</v>
      </c>
    </row>
    <row r="1049" spans="1:12" x14ac:dyDescent="0.3">
      <c r="A1049" s="3" t="s">
        <v>13514</v>
      </c>
      <c r="B1049" s="3" t="s">
        <v>13</v>
      </c>
      <c r="C1049" s="3">
        <v>226109</v>
      </c>
      <c r="D1049" s="3">
        <v>1020</v>
      </c>
      <c r="E1049" s="3">
        <v>1417</v>
      </c>
      <c r="F1049" s="4">
        <v>3.1471999999999997E-166</v>
      </c>
      <c r="G1049" s="3">
        <v>504.673</v>
      </c>
      <c r="H1049" s="3" t="s">
        <v>3398</v>
      </c>
      <c r="I1049" s="3" t="s">
        <v>3398</v>
      </c>
      <c r="J1049" s="3" t="s">
        <v>16</v>
      </c>
      <c r="K1049" s="3" t="s">
        <v>3399</v>
      </c>
      <c r="L1049" s="3" t="s">
        <v>3400</v>
      </c>
    </row>
    <row r="1050" spans="1:12" x14ac:dyDescent="0.3">
      <c r="A1050" s="3" t="s">
        <v>13514</v>
      </c>
      <c r="B1050" s="3" t="s">
        <v>13</v>
      </c>
      <c r="C1050" s="3">
        <v>224835</v>
      </c>
      <c r="D1050" s="3">
        <v>153</v>
      </c>
      <c r="E1050" s="3">
        <v>576</v>
      </c>
      <c r="F1050" s="4">
        <v>2.3863400000000001E-158</v>
      </c>
      <c r="G1050" s="3">
        <v>482.98200000000003</v>
      </c>
      <c r="H1050" s="3" t="s">
        <v>3401</v>
      </c>
      <c r="I1050" s="3" t="s">
        <v>3402</v>
      </c>
      <c r="J1050" s="3" t="s">
        <v>16</v>
      </c>
      <c r="K1050" s="3" t="s">
        <v>1093</v>
      </c>
      <c r="L1050" s="3" t="s">
        <v>3403</v>
      </c>
    </row>
    <row r="1051" spans="1:12" x14ac:dyDescent="0.3">
      <c r="A1051" s="3" t="s">
        <v>13514</v>
      </c>
      <c r="B1051" s="3" t="s">
        <v>13</v>
      </c>
      <c r="C1051" s="3">
        <v>226108</v>
      </c>
      <c r="D1051" s="3">
        <v>673</v>
      </c>
      <c r="E1051" s="3">
        <v>988</v>
      </c>
      <c r="F1051" s="4">
        <v>1.08434E-151</v>
      </c>
      <c r="G1051" s="3">
        <v>463.44799999999998</v>
      </c>
      <c r="H1051" s="3" t="s">
        <v>3404</v>
      </c>
      <c r="I1051" s="3" t="s">
        <v>3404</v>
      </c>
      <c r="J1051" s="3" t="s">
        <v>16</v>
      </c>
      <c r="K1051" s="3" t="s">
        <v>3399</v>
      </c>
      <c r="L1051" s="3" t="s">
        <v>3400</v>
      </c>
    </row>
    <row r="1052" spans="1:12" x14ac:dyDescent="0.3">
      <c r="A1052" s="3" t="s">
        <v>13514</v>
      </c>
      <c r="B1052" s="3" t="s">
        <v>25</v>
      </c>
      <c r="C1052" s="3">
        <v>418402</v>
      </c>
      <c r="D1052" s="3">
        <v>1</v>
      </c>
      <c r="E1052" s="3">
        <v>252</v>
      </c>
      <c r="F1052" s="4">
        <v>1.2813400000000001E-35</v>
      </c>
      <c r="G1052" s="3">
        <v>140.54</v>
      </c>
      <c r="H1052" s="3" t="s">
        <v>1093</v>
      </c>
      <c r="I1052" s="3" t="s">
        <v>3405</v>
      </c>
      <c r="J1052" s="3" t="s">
        <v>99</v>
      </c>
      <c r="K1052" s="3" t="s">
        <v>16</v>
      </c>
      <c r="L1052" s="3" t="s">
        <v>3406</v>
      </c>
    </row>
    <row r="1053" spans="1:12" x14ac:dyDescent="0.3">
      <c r="A1053" s="3" t="s">
        <v>13515</v>
      </c>
      <c r="B1053" s="3" t="s">
        <v>25</v>
      </c>
      <c r="C1053" s="3">
        <v>412392</v>
      </c>
      <c r="D1053" s="3">
        <v>4</v>
      </c>
      <c r="E1053" s="3">
        <v>387</v>
      </c>
      <c r="F1053" s="4">
        <v>1.5606200000000001E-38</v>
      </c>
      <c r="G1053" s="3">
        <v>140.887</v>
      </c>
      <c r="H1053" s="3" t="s">
        <v>480</v>
      </c>
      <c r="I1053" s="3" t="s">
        <v>482</v>
      </c>
      <c r="J1053" s="3" t="s">
        <v>16</v>
      </c>
      <c r="K1053" s="3" t="s">
        <v>16</v>
      </c>
      <c r="L1053" s="3" t="s">
        <v>483</v>
      </c>
    </row>
    <row r="1054" spans="1:12" x14ac:dyDescent="0.3">
      <c r="A1054" s="3" t="s">
        <v>13516</v>
      </c>
      <c r="B1054" s="3" t="s">
        <v>25</v>
      </c>
      <c r="C1054" s="3">
        <v>412899</v>
      </c>
      <c r="D1054" s="3">
        <v>2</v>
      </c>
      <c r="E1054" s="3">
        <v>140</v>
      </c>
      <c r="F1054" s="4">
        <v>1.6714100000000001E-43</v>
      </c>
      <c r="G1054" s="3">
        <v>141.399</v>
      </c>
      <c r="H1054" s="3" t="s">
        <v>4544</v>
      </c>
      <c r="I1054" s="3" t="s">
        <v>4545</v>
      </c>
      <c r="J1054" s="3" t="s">
        <v>99</v>
      </c>
      <c r="K1054" s="3" t="s">
        <v>16</v>
      </c>
      <c r="L1054" s="3" t="s">
        <v>4546</v>
      </c>
    </row>
    <row r="1055" spans="1:12" x14ac:dyDescent="0.3">
      <c r="A1055" s="3" t="s">
        <v>13517</v>
      </c>
      <c r="B1055" s="3" t="s">
        <v>25</v>
      </c>
      <c r="C1055" s="3">
        <v>412860</v>
      </c>
      <c r="D1055" s="3">
        <v>1</v>
      </c>
      <c r="E1055" s="3">
        <v>122</v>
      </c>
      <c r="F1055" s="4">
        <v>3.1143199999999999E-14</v>
      </c>
      <c r="G1055" s="3">
        <v>64.732500000000002</v>
      </c>
      <c r="H1055" s="3" t="s">
        <v>3692</v>
      </c>
      <c r="I1055" s="3" t="s">
        <v>3693</v>
      </c>
      <c r="J1055" s="3" t="s">
        <v>99</v>
      </c>
      <c r="K1055" s="3" t="s">
        <v>16</v>
      </c>
      <c r="L1055" s="3" t="s">
        <v>3694</v>
      </c>
    </row>
    <row r="1056" spans="1:12" x14ac:dyDescent="0.3">
      <c r="A1056" s="3" t="s">
        <v>13518</v>
      </c>
      <c r="B1056" s="3" t="s">
        <v>13</v>
      </c>
      <c r="C1056" s="3">
        <v>225253</v>
      </c>
      <c r="D1056" s="3">
        <v>1</v>
      </c>
      <c r="E1056" s="3">
        <v>298</v>
      </c>
      <c r="F1056" s="4">
        <v>4.8597500000000002E-56</v>
      </c>
      <c r="G1056" s="3">
        <v>183.36500000000001</v>
      </c>
      <c r="H1056" s="3" t="s">
        <v>13519</v>
      </c>
      <c r="I1056" s="3" t="s">
        <v>13520</v>
      </c>
      <c r="J1056" s="3" t="s">
        <v>16</v>
      </c>
      <c r="K1056" s="3" t="s">
        <v>647</v>
      </c>
      <c r="L1056" s="3" t="s">
        <v>649</v>
      </c>
    </row>
    <row r="1057" spans="1:12" x14ac:dyDescent="0.3">
      <c r="A1057" s="3" t="s">
        <v>13521</v>
      </c>
      <c r="B1057" s="3" t="s">
        <v>25</v>
      </c>
      <c r="C1057" s="3">
        <v>419699</v>
      </c>
      <c r="D1057" s="3">
        <v>2</v>
      </c>
      <c r="E1057" s="3">
        <v>168</v>
      </c>
      <c r="F1057" s="4">
        <v>3.9075200000000002E-50</v>
      </c>
      <c r="G1057" s="3">
        <v>158.822</v>
      </c>
      <c r="H1057" s="3" t="s">
        <v>1282</v>
      </c>
      <c r="I1057" s="3" t="s">
        <v>1283</v>
      </c>
      <c r="J1057" s="3" t="s">
        <v>16</v>
      </c>
      <c r="K1057" s="3" t="s">
        <v>16</v>
      </c>
      <c r="L1057" s="3" t="s">
        <v>1284</v>
      </c>
    </row>
    <row r="1058" spans="1:12" x14ac:dyDescent="0.3">
      <c r="A1058" s="3" t="s">
        <v>13522</v>
      </c>
      <c r="B1058" s="3" t="s">
        <v>13</v>
      </c>
      <c r="C1058" s="3">
        <v>223566</v>
      </c>
      <c r="D1058" s="3">
        <v>3</v>
      </c>
      <c r="E1058" s="3">
        <v>319</v>
      </c>
      <c r="F1058" s="4">
        <v>1.2821000000000001E-61</v>
      </c>
      <c r="G1058" s="3">
        <v>198.285</v>
      </c>
      <c r="H1058" s="3" t="s">
        <v>2454</v>
      </c>
      <c r="I1058" s="3" t="s">
        <v>2455</v>
      </c>
      <c r="J1058" s="3" t="s">
        <v>16</v>
      </c>
      <c r="K1058" s="3" t="s">
        <v>2456</v>
      </c>
      <c r="L1058" s="3" t="s">
        <v>2457</v>
      </c>
    </row>
    <row r="1059" spans="1:12" x14ac:dyDescent="0.3">
      <c r="A1059" s="3" t="s">
        <v>13523</v>
      </c>
      <c r="B1059" s="3" t="s">
        <v>13</v>
      </c>
      <c r="C1059" s="3">
        <v>223247</v>
      </c>
      <c r="D1059" s="3">
        <v>3</v>
      </c>
      <c r="E1059" s="3">
        <v>269</v>
      </c>
      <c r="F1059" s="4">
        <v>2.5912300000000001E-96</v>
      </c>
      <c r="G1059" s="3">
        <v>284.54599999999999</v>
      </c>
      <c r="H1059" s="3" t="s">
        <v>4309</v>
      </c>
      <c r="I1059" s="3" t="s">
        <v>4310</v>
      </c>
      <c r="J1059" s="3" t="s">
        <v>16</v>
      </c>
      <c r="K1059" s="3" t="s">
        <v>4311</v>
      </c>
      <c r="L1059" s="3" t="s">
        <v>4312</v>
      </c>
    </row>
    <row r="1060" spans="1:12" x14ac:dyDescent="0.3">
      <c r="A1060" s="3" t="s">
        <v>13524</v>
      </c>
      <c r="B1060" s="3" t="s">
        <v>25</v>
      </c>
      <c r="C1060" s="3">
        <v>413064</v>
      </c>
      <c r="D1060" s="3">
        <v>25</v>
      </c>
      <c r="E1060" s="3">
        <v>163</v>
      </c>
      <c r="F1060" s="4">
        <v>1.2225899999999999E-8</v>
      </c>
      <c r="G1060" s="3">
        <v>51.459699999999998</v>
      </c>
      <c r="H1060" s="3" t="s">
        <v>13525</v>
      </c>
      <c r="I1060" s="3" t="s">
        <v>13526</v>
      </c>
      <c r="J1060" s="3" t="s">
        <v>16</v>
      </c>
      <c r="K1060" s="3" t="s">
        <v>16</v>
      </c>
      <c r="L1060" s="3" t="s">
        <v>13527</v>
      </c>
    </row>
    <row r="1061" spans="1:12" x14ac:dyDescent="0.3">
      <c r="A1061" s="3" t="s">
        <v>13528</v>
      </c>
      <c r="B1061" s="3" t="s">
        <v>13</v>
      </c>
      <c r="C1061" s="3">
        <v>223414</v>
      </c>
      <c r="D1061" s="3">
        <v>1</v>
      </c>
      <c r="E1061" s="3">
        <v>350</v>
      </c>
      <c r="F1061" s="4">
        <v>1.97506E-157</v>
      </c>
      <c r="G1061" s="3">
        <v>445.49200000000002</v>
      </c>
      <c r="H1061" s="3" t="s">
        <v>4305</v>
      </c>
      <c r="I1061" s="3" t="s">
        <v>4306</v>
      </c>
      <c r="J1061" s="3" t="s">
        <v>16</v>
      </c>
      <c r="K1061" s="3" t="s">
        <v>393</v>
      </c>
      <c r="L1061" s="3" t="s">
        <v>4307</v>
      </c>
    </row>
    <row r="1062" spans="1:12" x14ac:dyDescent="0.3">
      <c r="A1062" s="3" t="s">
        <v>13529</v>
      </c>
      <c r="B1062" s="3" t="s">
        <v>25</v>
      </c>
      <c r="C1062" s="3">
        <v>412309</v>
      </c>
      <c r="D1062" s="3">
        <v>1</v>
      </c>
      <c r="E1062" s="3">
        <v>382</v>
      </c>
      <c r="F1062" s="4">
        <v>9.6075000000000002E-147</v>
      </c>
      <c r="G1062" s="3">
        <v>420.05399999999997</v>
      </c>
      <c r="H1062" s="3" t="s">
        <v>4298</v>
      </c>
      <c r="I1062" s="3" t="s">
        <v>13530</v>
      </c>
      <c r="J1062" s="3" t="s">
        <v>16</v>
      </c>
      <c r="K1062" s="3" t="s">
        <v>16</v>
      </c>
      <c r="L1062" s="3" t="s">
        <v>13531</v>
      </c>
    </row>
    <row r="1063" spans="1:12" x14ac:dyDescent="0.3">
      <c r="A1063" s="3" t="s">
        <v>13532</v>
      </c>
      <c r="B1063" s="3" t="s">
        <v>13</v>
      </c>
      <c r="C1063" s="3">
        <v>223364</v>
      </c>
      <c r="D1063" s="3">
        <v>1</v>
      </c>
      <c r="E1063" s="3">
        <v>283</v>
      </c>
      <c r="F1063" s="4">
        <v>1.0894799999999999E-86</v>
      </c>
      <c r="G1063" s="3">
        <v>263.42099999999999</v>
      </c>
      <c r="H1063" s="3" t="s">
        <v>4291</v>
      </c>
      <c r="I1063" s="3" t="s">
        <v>4292</v>
      </c>
      <c r="J1063" s="3" t="s">
        <v>16</v>
      </c>
      <c r="K1063" s="3" t="s">
        <v>4293</v>
      </c>
      <c r="L1063" s="3" t="s">
        <v>4294</v>
      </c>
    </row>
    <row r="1064" spans="1:12" x14ac:dyDescent="0.3">
      <c r="A1064" s="3" t="s">
        <v>13533</v>
      </c>
      <c r="B1064" s="3" t="s">
        <v>13</v>
      </c>
      <c r="C1064" s="3">
        <v>223206</v>
      </c>
      <c r="D1064" s="3">
        <v>2</v>
      </c>
      <c r="E1064" s="3">
        <v>419</v>
      </c>
      <c r="F1064" s="4">
        <v>8.1585600000000001E-176</v>
      </c>
      <c r="G1064" s="3">
        <v>497.50799999999998</v>
      </c>
      <c r="H1064" s="3" t="s">
        <v>4286</v>
      </c>
      <c r="I1064" s="3" t="s">
        <v>4287</v>
      </c>
      <c r="J1064" s="3" t="s">
        <v>16</v>
      </c>
      <c r="K1064" s="3" t="s">
        <v>4288</v>
      </c>
      <c r="L1064" s="3" t="s">
        <v>4289</v>
      </c>
    </row>
    <row r="1065" spans="1:12" x14ac:dyDescent="0.3">
      <c r="A1065" s="3" t="s">
        <v>13534</v>
      </c>
      <c r="B1065" s="3" t="s">
        <v>13</v>
      </c>
      <c r="C1065" s="3">
        <v>223656</v>
      </c>
      <c r="D1065" s="3">
        <v>1</v>
      </c>
      <c r="E1065" s="3">
        <v>276</v>
      </c>
      <c r="F1065" s="4">
        <v>1.3286599999999999E-35</v>
      </c>
      <c r="G1065" s="3">
        <v>129.321</v>
      </c>
      <c r="H1065" s="3" t="s">
        <v>473</v>
      </c>
      <c r="I1065" s="3" t="s">
        <v>474</v>
      </c>
      <c r="J1065" s="3" t="s">
        <v>16</v>
      </c>
      <c r="K1065" s="3" t="s">
        <v>475</v>
      </c>
      <c r="L1065" s="3" t="s">
        <v>476</v>
      </c>
    </row>
    <row r="1066" spans="1:12" x14ac:dyDescent="0.3">
      <c r="A1066" s="3" t="s">
        <v>13535</v>
      </c>
      <c r="B1066" s="3" t="s">
        <v>13</v>
      </c>
      <c r="C1066" s="3">
        <v>224051</v>
      </c>
      <c r="D1066" s="3">
        <v>17</v>
      </c>
      <c r="E1066" s="3">
        <v>256</v>
      </c>
      <c r="F1066" s="4">
        <v>1.05017E-139</v>
      </c>
      <c r="G1066" s="3">
        <v>391.87099999999998</v>
      </c>
      <c r="H1066" s="3" t="s">
        <v>141</v>
      </c>
      <c r="I1066" s="3" t="s">
        <v>142</v>
      </c>
      <c r="J1066" s="3" t="s">
        <v>16</v>
      </c>
      <c r="K1066" s="3" t="s">
        <v>143</v>
      </c>
      <c r="L1066" s="3" t="s">
        <v>144</v>
      </c>
    </row>
    <row r="1067" spans="1:12" x14ac:dyDescent="0.3">
      <c r="A1067" s="3" t="s">
        <v>13536</v>
      </c>
      <c r="B1067" s="3" t="s">
        <v>13</v>
      </c>
      <c r="C1067" s="3">
        <v>223836</v>
      </c>
      <c r="D1067" s="3">
        <v>3</v>
      </c>
      <c r="E1067" s="3">
        <v>215</v>
      </c>
      <c r="F1067" s="4">
        <v>1.87413E-64</v>
      </c>
      <c r="G1067" s="3">
        <v>198.88300000000001</v>
      </c>
      <c r="H1067" s="3" t="s">
        <v>136</v>
      </c>
      <c r="I1067" s="3" t="s">
        <v>137</v>
      </c>
      <c r="J1067" s="3" t="s">
        <v>16</v>
      </c>
      <c r="K1067" s="3" t="s">
        <v>90</v>
      </c>
      <c r="L1067" s="3" t="s">
        <v>138</v>
      </c>
    </row>
    <row r="1068" spans="1:12" x14ac:dyDescent="0.3">
      <c r="A1068" s="3" t="s">
        <v>13537</v>
      </c>
      <c r="B1068" s="3" t="s">
        <v>13</v>
      </c>
      <c r="C1068" s="3">
        <v>223904</v>
      </c>
      <c r="D1068" s="3">
        <v>5</v>
      </c>
      <c r="E1068" s="3">
        <v>273</v>
      </c>
      <c r="F1068" s="4">
        <v>6.6983899999999997E-38</v>
      </c>
      <c r="G1068" s="3">
        <v>134.36000000000001</v>
      </c>
      <c r="H1068" s="3" t="s">
        <v>146</v>
      </c>
      <c r="I1068" s="3" t="s">
        <v>147</v>
      </c>
      <c r="J1068" s="3" t="s">
        <v>16</v>
      </c>
      <c r="K1068" s="3" t="s">
        <v>148</v>
      </c>
      <c r="L1068" s="3" t="s">
        <v>149</v>
      </c>
    </row>
    <row r="1069" spans="1:12" x14ac:dyDescent="0.3">
      <c r="A1069" s="3" t="s">
        <v>13538</v>
      </c>
      <c r="B1069" s="3" t="s">
        <v>13</v>
      </c>
      <c r="C1069" s="3">
        <v>223157</v>
      </c>
      <c r="D1069" s="3">
        <v>16</v>
      </c>
      <c r="E1069" s="3">
        <v>342</v>
      </c>
      <c r="F1069" s="4">
        <v>1.32428E-90</v>
      </c>
      <c r="G1069" s="3">
        <v>276.11700000000002</v>
      </c>
      <c r="H1069" s="3" t="s">
        <v>9494</v>
      </c>
      <c r="I1069" s="3" t="s">
        <v>9495</v>
      </c>
      <c r="J1069" s="3" t="s">
        <v>16</v>
      </c>
      <c r="K1069" s="3" t="s">
        <v>297</v>
      </c>
      <c r="L1069" s="3" t="s">
        <v>9496</v>
      </c>
    </row>
    <row r="1070" spans="1:12" x14ac:dyDescent="0.3">
      <c r="A1070" s="3" t="s">
        <v>13539</v>
      </c>
      <c r="B1070" s="3" t="s">
        <v>25</v>
      </c>
      <c r="C1070" s="3">
        <v>418538</v>
      </c>
      <c r="D1070" s="3">
        <v>9</v>
      </c>
      <c r="E1070" s="3">
        <v>276</v>
      </c>
      <c r="F1070" s="4">
        <v>6.5230699999999998E-66</v>
      </c>
      <c r="G1070" s="3">
        <v>206.41</v>
      </c>
      <c r="H1070" s="3" t="s">
        <v>4510</v>
      </c>
      <c r="I1070" s="3" t="s">
        <v>4511</v>
      </c>
      <c r="J1070" s="3" t="s">
        <v>16</v>
      </c>
      <c r="K1070" s="3" t="s">
        <v>16</v>
      </c>
      <c r="L1070" s="3" t="s">
        <v>4512</v>
      </c>
    </row>
    <row r="1071" spans="1:12" x14ac:dyDescent="0.3">
      <c r="A1071" s="3" t="s">
        <v>13540</v>
      </c>
      <c r="B1071" s="3" t="s">
        <v>13</v>
      </c>
      <c r="C1071" s="3">
        <v>223189</v>
      </c>
      <c r="D1071" s="3">
        <v>43</v>
      </c>
      <c r="E1071" s="3">
        <v>319</v>
      </c>
      <c r="F1071" s="4">
        <v>1.8704500000000001E-81</v>
      </c>
      <c r="G1071" s="3">
        <v>249.53800000000001</v>
      </c>
      <c r="H1071" s="3" t="s">
        <v>3213</v>
      </c>
      <c r="I1071" s="3" t="s">
        <v>3214</v>
      </c>
      <c r="J1071" s="3" t="s">
        <v>16</v>
      </c>
      <c r="K1071" s="3" t="s">
        <v>621</v>
      </c>
      <c r="L1071" s="3" t="s">
        <v>3215</v>
      </c>
    </row>
    <row r="1072" spans="1:12" x14ac:dyDescent="0.3">
      <c r="A1072" s="3" t="s">
        <v>13541</v>
      </c>
      <c r="B1072" s="3" t="s">
        <v>25</v>
      </c>
      <c r="C1072" s="3">
        <v>417508</v>
      </c>
      <c r="D1072" s="3">
        <v>2</v>
      </c>
      <c r="E1072" s="3">
        <v>520</v>
      </c>
      <c r="F1072" s="4">
        <v>3.85129E-159</v>
      </c>
      <c r="G1072" s="3">
        <v>463.87700000000001</v>
      </c>
      <c r="H1072" s="3" t="s">
        <v>626</v>
      </c>
      <c r="I1072" s="3" t="s">
        <v>6115</v>
      </c>
      <c r="J1072" s="3" t="s">
        <v>16</v>
      </c>
      <c r="K1072" s="3" t="s">
        <v>16</v>
      </c>
      <c r="L1072" s="3" t="s">
        <v>6116</v>
      </c>
    </row>
    <row r="1073" spans="1:12" x14ac:dyDescent="0.3">
      <c r="A1073" s="3" t="s">
        <v>13542</v>
      </c>
      <c r="B1073" s="3" t="s">
        <v>25</v>
      </c>
      <c r="C1073" s="3">
        <v>413509</v>
      </c>
      <c r="D1073" s="3">
        <v>17</v>
      </c>
      <c r="E1073" s="3">
        <v>350</v>
      </c>
      <c r="F1073" s="4">
        <v>1.2071500000000001E-76</v>
      </c>
      <c r="G1073" s="3">
        <v>240.19200000000001</v>
      </c>
      <c r="H1073" s="3" t="s">
        <v>393</v>
      </c>
      <c r="I1073" s="3" t="s">
        <v>394</v>
      </c>
      <c r="J1073" s="3" t="s">
        <v>16</v>
      </c>
      <c r="K1073" s="3" t="s">
        <v>16</v>
      </c>
      <c r="L1073" s="3" t="s">
        <v>395</v>
      </c>
    </row>
    <row r="1074" spans="1:12" x14ac:dyDescent="0.3">
      <c r="A1074" s="3" t="s">
        <v>13543</v>
      </c>
      <c r="B1074" s="3" t="s">
        <v>13</v>
      </c>
      <c r="C1074" s="3">
        <v>223238</v>
      </c>
      <c r="D1074" s="3">
        <v>1</v>
      </c>
      <c r="E1074" s="3">
        <v>416</v>
      </c>
      <c r="F1074" s="3">
        <v>0</v>
      </c>
      <c r="G1074" s="3">
        <v>542.57799999999997</v>
      </c>
      <c r="H1074" s="3" t="s">
        <v>13544</v>
      </c>
      <c r="I1074" s="3" t="s">
        <v>13545</v>
      </c>
      <c r="J1074" s="3" t="s">
        <v>16</v>
      </c>
      <c r="K1074" s="3" t="s">
        <v>297</v>
      </c>
      <c r="L1074" s="3" t="s">
        <v>13546</v>
      </c>
    </row>
    <row r="1075" spans="1:12" x14ac:dyDescent="0.3">
      <c r="A1075" s="3" t="s">
        <v>13547</v>
      </c>
      <c r="B1075" s="3" t="s">
        <v>25</v>
      </c>
      <c r="C1075" s="3">
        <v>420113</v>
      </c>
      <c r="D1075" s="3">
        <v>3</v>
      </c>
      <c r="E1075" s="3">
        <v>135</v>
      </c>
      <c r="F1075" s="3">
        <v>1.0542800000000001E-3</v>
      </c>
      <c r="G1075" s="3">
        <v>38.429200000000002</v>
      </c>
      <c r="H1075" s="3" t="s">
        <v>1258</v>
      </c>
      <c r="I1075" s="3" t="s">
        <v>1259</v>
      </c>
      <c r="J1075" s="3" t="s">
        <v>113</v>
      </c>
      <c r="K1075" s="3" t="s">
        <v>16</v>
      </c>
      <c r="L1075" s="3" t="s">
        <v>1260</v>
      </c>
    </row>
    <row r="1076" spans="1:12" x14ac:dyDescent="0.3">
      <c r="A1076" s="3" t="s">
        <v>13548</v>
      </c>
      <c r="B1076" s="3" t="s">
        <v>25</v>
      </c>
      <c r="C1076" s="3">
        <v>412378</v>
      </c>
      <c r="D1076" s="3">
        <v>1</v>
      </c>
      <c r="E1076" s="3">
        <v>198</v>
      </c>
      <c r="F1076" s="4">
        <v>1.6782000000000001E-41</v>
      </c>
      <c r="G1076" s="3">
        <v>139.69399999999999</v>
      </c>
      <c r="H1076" s="3" t="s">
        <v>2208</v>
      </c>
      <c r="I1076" s="3" t="s">
        <v>2624</v>
      </c>
      <c r="J1076" s="3" t="s">
        <v>16</v>
      </c>
      <c r="K1076" s="3" t="s">
        <v>16</v>
      </c>
      <c r="L1076" s="3" t="s">
        <v>2625</v>
      </c>
    </row>
    <row r="1077" spans="1:12" x14ac:dyDescent="0.3">
      <c r="A1077" s="3" t="s">
        <v>13549</v>
      </c>
      <c r="B1077" s="3" t="s">
        <v>25</v>
      </c>
      <c r="C1077" s="3">
        <v>225253</v>
      </c>
      <c r="D1077" s="3">
        <v>1</v>
      </c>
      <c r="E1077" s="3">
        <v>286</v>
      </c>
      <c r="F1077" s="4">
        <v>4.0338699999999996E-34</v>
      </c>
      <c r="G1077" s="3">
        <v>125.971</v>
      </c>
      <c r="H1077" s="3" t="s">
        <v>647</v>
      </c>
      <c r="I1077" s="3" t="s">
        <v>648</v>
      </c>
      <c r="J1077" s="3" t="s">
        <v>16</v>
      </c>
      <c r="K1077" s="3" t="s">
        <v>16</v>
      </c>
      <c r="L1077" s="3" t="s">
        <v>649</v>
      </c>
    </row>
    <row r="1078" spans="1:12" x14ac:dyDescent="0.3">
      <c r="A1078" s="3" t="s">
        <v>13550</v>
      </c>
      <c r="B1078" s="3" t="s">
        <v>25</v>
      </c>
      <c r="C1078" s="3">
        <v>224536</v>
      </c>
      <c r="D1078" s="3">
        <v>7</v>
      </c>
      <c r="E1078" s="3">
        <v>452</v>
      </c>
      <c r="F1078" s="4">
        <v>1.4868499999999999E-118</v>
      </c>
      <c r="G1078" s="3">
        <v>355.91500000000002</v>
      </c>
      <c r="H1078" s="3" t="s">
        <v>1696</v>
      </c>
      <c r="I1078" s="3" t="s">
        <v>13551</v>
      </c>
      <c r="J1078" s="3" t="s">
        <v>16</v>
      </c>
      <c r="K1078" s="3" t="s">
        <v>16</v>
      </c>
      <c r="L1078" s="3" t="s">
        <v>1697</v>
      </c>
    </row>
    <row r="1079" spans="1:12" x14ac:dyDescent="0.3">
      <c r="A1079" s="3" t="s">
        <v>13552</v>
      </c>
      <c r="B1079" s="3" t="s">
        <v>13</v>
      </c>
      <c r="C1079" s="3">
        <v>224183</v>
      </c>
      <c r="D1079" s="3">
        <v>106</v>
      </c>
      <c r="E1079" s="3">
        <v>469</v>
      </c>
      <c r="F1079" s="4">
        <v>6.7999300000000003E-73</v>
      </c>
      <c r="G1079" s="3">
        <v>235.21299999999999</v>
      </c>
      <c r="H1079" s="3" t="s">
        <v>1381</v>
      </c>
      <c r="I1079" s="3" t="s">
        <v>1382</v>
      </c>
      <c r="J1079" s="3" t="s">
        <v>16</v>
      </c>
      <c r="K1079" s="3" t="s">
        <v>1383</v>
      </c>
      <c r="L1079" s="3" t="s">
        <v>1384</v>
      </c>
    </row>
    <row r="1080" spans="1:12" x14ac:dyDescent="0.3">
      <c r="A1080" s="3" t="s">
        <v>13552</v>
      </c>
      <c r="B1080" s="3" t="s">
        <v>13</v>
      </c>
      <c r="C1080" s="3">
        <v>224184</v>
      </c>
      <c r="D1080" s="3">
        <v>4</v>
      </c>
      <c r="E1080" s="3">
        <v>90</v>
      </c>
      <c r="F1080" s="4">
        <v>2.11159E-21</v>
      </c>
      <c r="G1080" s="3">
        <v>88.120900000000006</v>
      </c>
      <c r="H1080" s="3" t="s">
        <v>1389</v>
      </c>
      <c r="I1080" s="3" t="s">
        <v>1390</v>
      </c>
      <c r="J1080" s="3" t="s">
        <v>16</v>
      </c>
      <c r="K1080" s="3" t="s">
        <v>1391</v>
      </c>
      <c r="L1080" s="3" t="s">
        <v>1392</v>
      </c>
    </row>
    <row r="1081" spans="1:12" x14ac:dyDescent="0.3">
      <c r="A1081" s="3" t="s">
        <v>13553</v>
      </c>
      <c r="B1081" s="3" t="s">
        <v>13</v>
      </c>
      <c r="C1081" s="3">
        <v>224525</v>
      </c>
      <c r="D1081" s="3">
        <v>2</v>
      </c>
      <c r="E1081" s="3">
        <v>320</v>
      </c>
      <c r="F1081" s="4">
        <v>1.3707000000000001E-69</v>
      </c>
      <c r="G1081" s="3">
        <v>219.87299999999999</v>
      </c>
      <c r="H1081" s="3" t="s">
        <v>1650</v>
      </c>
      <c r="I1081" s="3" t="s">
        <v>1651</v>
      </c>
      <c r="J1081" s="3" t="s">
        <v>16</v>
      </c>
      <c r="K1081" s="3" t="s">
        <v>1652</v>
      </c>
      <c r="L1081" s="3" t="s">
        <v>1653</v>
      </c>
    </row>
    <row r="1082" spans="1:12" x14ac:dyDescent="0.3">
      <c r="A1082" s="3" t="s">
        <v>13554</v>
      </c>
      <c r="B1082" s="3" t="s">
        <v>13</v>
      </c>
      <c r="C1082" s="3">
        <v>223683</v>
      </c>
      <c r="D1082" s="3">
        <v>1</v>
      </c>
      <c r="E1082" s="3">
        <v>768</v>
      </c>
      <c r="F1082" s="3">
        <v>0</v>
      </c>
      <c r="G1082" s="3">
        <v>546.62400000000002</v>
      </c>
      <c r="H1082" s="3" t="s">
        <v>10891</v>
      </c>
      <c r="I1082" s="3" t="s">
        <v>10891</v>
      </c>
      <c r="J1082" s="3" t="s">
        <v>113</v>
      </c>
      <c r="K1082" s="3" t="s">
        <v>10892</v>
      </c>
      <c r="L1082" s="3" t="s">
        <v>10893</v>
      </c>
    </row>
    <row r="1083" spans="1:12" x14ac:dyDescent="0.3">
      <c r="A1083" s="3" t="s">
        <v>13555</v>
      </c>
      <c r="B1083" s="3" t="s">
        <v>13</v>
      </c>
      <c r="C1083" s="3">
        <v>223345</v>
      </c>
      <c r="D1083" s="3">
        <v>1</v>
      </c>
      <c r="E1083" s="3">
        <v>49</v>
      </c>
      <c r="F1083" s="4">
        <v>1.40418E-14</v>
      </c>
      <c r="G1083" s="3">
        <v>59.585099999999997</v>
      </c>
      <c r="H1083" s="3" t="s">
        <v>176</v>
      </c>
      <c r="I1083" s="3" t="s">
        <v>177</v>
      </c>
      <c r="J1083" s="3" t="s">
        <v>16</v>
      </c>
      <c r="K1083" s="3" t="s">
        <v>178</v>
      </c>
      <c r="L1083" s="3" t="s">
        <v>179</v>
      </c>
    </row>
    <row r="1084" spans="1:12" x14ac:dyDescent="0.3">
      <c r="A1084" s="3" t="s">
        <v>13556</v>
      </c>
      <c r="B1084" s="3" t="s">
        <v>13</v>
      </c>
      <c r="C1084" s="3">
        <v>223410</v>
      </c>
      <c r="D1084" s="3">
        <v>1</v>
      </c>
      <c r="E1084" s="3">
        <v>55</v>
      </c>
      <c r="F1084" s="4">
        <v>7.9054499999999999E-15</v>
      </c>
      <c r="G1084" s="3">
        <v>60.737699999999997</v>
      </c>
      <c r="H1084" s="3" t="s">
        <v>171</v>
      </c>
      <c r="I1084" s="3" t="s">
        <v>172</v>
      </c>
      <c r="J1084" s="3" t="s">
        <v>16</v>
      </c>
      <c r="K1084" s="3" t="s">
        <v>173</v>
      </c>
      <c r="L1084" s="3" t="s">
        <v>174</v>
      </c>
    </row>
    <row r="1085" spans="1:12" x14ac:dyDescent="0.3">
      <c r="A1085" s="3" t="s">
        <v>13557</v>
      </c>
      <c r="B1085" s="3" t="s">
        <v>13</v>
      </c>
      <c r="C1085" s="3">
        <v>223599</v>
      </c>
      <c r="D1085" s="3">
        <v>4</v>
      </c>
      <c r="E1085" s="3">
        <v>886</v>
      </c>
      <c r="F1085" s="3">
        <v>0</v>
      </c>
      <c r="G1085" s="3">
        <v>1336.89</v>
      </c>
      <c r="H1085" s="3" t="s">
        <v>1286</v>
      </c>
      <c r="I1085" s="3" t="s">
        <v>1287</v>
      </c>
      <c r="J1085" s="3" t="s">
        <v>16</v>
      </c>
      <c r="K1085" s="3" t="s">
        <v>274</v>
      </c>
      <c r="L1085" s="3" t="s">
        <v>1288</v>
      </c>
    </row>
    <row r="1086" spans="1:12" x14ac:dyDescent="0.3">
      <c r="A1086" s="3" t="s">
        <v>13558</v>
      </c>
      <c r="B1086" s="3" t="s">
        <v>25</v>
      </c>
      <c r="C1086" s="3">
        <v>412486</v>
      </c>
      <c r="D1086" s="3">
        <v>140</v>
      </c>
      <c r="E1086" s="3">
        <v>362</v>
      </c>
      <c r="F1086" s="4">
        <v>2.1564999999999999E-11</v>
      </c>
      <c r="G1086" s="3">
        <v>62.895699999999998</v>
      </c>
      <c r="H1086" s="3" t="s">
        <v>1917</v>
      </c>
      <c r="I1086" s="3" t="s">
        <v>1918</v>
      </c>
      <c r="J1086" s="3" t="s">
        <v>16</v>
      </c>
      <c r="K1086" s="3" t="s">
        <v>16</v>
      </c>
      <c r="L1086" s="3" t="s">
        <v>1919</v>
      </c>
    </row>
    <row r="1087" spans="1:12" x14ac:dyDescent="0.3">
      <c r="A1087" s="3" t="s">
        <v>13559</v>
      </c>
      <c r="B1087" s="3" t="s">
        <v>13</v>
      </c>
      <c r="C1087" s="3">
        <v>223790</v>
      </c>
      <c r="D1087" s="3">
        <v>8</v>
      </c>
      <c r="E1087" s="3">
        <v>98</v>
      </c>
      <c r="F1087" s="4">
        <v>6.8595900000000003E-26</v>
      </c>
      <c r="G1087" s="3">
        <v>92.311999999999998</v>
      </c>
      <c r="H1087" s="3" t="s">
        <v>1619</v>
      </c>
      <c r="I1087" s="3" t="s">
        <v>1620</v>
      </c>
      <c r="J1087" s="3" t="s">
        <v>16</v>
      </c>
      <c r="K1087" s="3" t="s">
        <v>1621</v>
      </c>
      <c r="L1087" s="3" t="s">
        <v>1622</v>
      </c>
    </row>
    <row r="1088" spans="1:12" x14ac:dyDescent="0.3">
      <c r="A1088" s="3" t="s">
        <v>13560</v>
      </c>
      <c r="B1088" s="3" t="s">
        <v>13</v>
      </c>
      <c r="C1088" s="3">
        <v>224221</v>
      </c>
      <c r="D1088" s="3">
        <v>14</v>
      </c>
      <c r="E1088" s="3">
        <v>141</v>
      </c>
      <c r="F1088" s="4">
        <v>6.1669400000000004E-29</v>
      </c>
      <c r="G1088" s="3">
        <v>103.895</v>
      </c>
      <c r="H1088" s="3" t="s">
        <v>2770</v>
      </c>
      <c r="I1088" s="3" t="s">
        <v>2771</v>
      </c>
      <c r="J1088" s="3" t="s">
        <v>16</v>
      </c>
      <c r="K1088" s="3" t="s">
        <v>927</v>
      </c>
      <c r="L1088" s="3" t="s">
        <v>2772</v>
      </c>
    </row>
    <row r="1089" spans="1:12" x14ac:dyDescent="0.3">
      <c r="A1089" s="3" t="s">
        <v>13561</v>
      </c>
      <c r="B1089" s="3" t="s">
        <v>25</v>
      </c>
      <c r="C1089" s="3">
        <v>421344</v>
      </c>
      <c r="D1089" s="3">
        <v>8</v>
      </c>
      <c r="E1089" s="3">
        <v>63</v>
      </c>
      <c r="F1089" s="3">
        <v>2.7832E-3</v>
      </c>
      <c r="G1089" s="3">
        <v>31.975200000000001</v>
      </c>
      <c r="H1089" s="3" t="s">
        <v>10232</v>
      </c>
      <c r="I1089" s="3" t="s">
        <v>10233</v>
      </c>
      <c r="J1089" s="3" t="s">
        <v>16</v>
      </c>
      <c r="K1089" s="3" t="s">
        <v>16</v>
      </c>
      <c r="L1089" s="3" t="s">
        <v>10234</v>
      </c>
    </row>
    <row r="1090" spans="1:12" x14ac:dyDescent="0.3">
      <c r="A1090" s="3" t="s">
        <v>13562</v>
      </c>
      <c r="B1090" s="3" t="s">
        <v>13</v>
      </c>
      <c r="C1090" s="3">
        <v>223959</v>
      </c>
      <c r="D1090" s="3">
        <v>1</v>
      </c>
      <c r="E1090" s="3">
        <v>234</v>
      </c>
      <c r="F1090" s="4">
        <v>1.17168E-49</v>
      </c>
      <c r="G1090" s="3">
        <v>163.44999999999999</v>
      </c>
      <c r="H1090" s="3" t="s">
        <v>721</v>
      </c>
      <c r="I1090" s="3" t="s">
        <v>722</v>
      </c>
      <c r="J1090" s="3" t="s">
        <v>16</v>
      </c>
      <c r="K1090" s="3" t="s">
        <v>621</v>
      </c>
      <c r="L1090" s="3" t="s">
        <v>723</v>
      </c>
    </row>
    <row r="1091" spans="1:12" x14ac:dyDescent="0.3">
      <c r="A1091" s="3" t="s">
        <v>13563</v>
      </c>
      <c r="B1091" s="3" t="s">
        <v>13</v>
      </c>
      <c r="C1091" s="3">
        <v>223261</v>
      </c>
      <c r="D1091" s="3">
        <v>2</v>
      </c>
      <c r="E1091" s="3">
        <v>363</v>
      </c>
      <c r="F1091" s="4">
        <v>4.2748600000000003E-80</v>
      </c>
      <c r="G1091" s="3">
        <v>250.29300000000001</v>
      </c>
      <c r="H1091" s="3" t="s">
        <v>4807</v>
      </c>
      <c r="I1091" s="3" t="s">
        <v>4808</v>
      </c>
      <c r="J1091" s="3" t="s">
        <v>16</v>
      </c>
      <c r="K1091" s="3" t="s">
        <v>3506</v>
      </c>
      <c r="L1091" s="3" t="s">
        <v>4809</v>
      </c>
    </row>
    <row r="1092" spans="1:12" x14ac:dyDescent="0.3">
      <c r="A1092" s="3" t="s">
        <v>13564</v>
      </c>
      <c r="B1092" s="3" t="s">
        <v>13</v>
      </c>
      <c r="C1092" s="3">
        <v>223395</v>
      </c>
      <c r="D1092" s="3">
        <v>103</v>
      </c>
      <c r="E1092" s="3">
        <v>419</v>
      </c>
      <c r="F1092" s="4">
        <v>4.9532299999999999E-42</v>
      </c>
      <c r="G1092" s="3">
        <v>155.31200000000001</v>
      </c>
      <c r="H1092" s="3" t="s">
        <v>4811</v>
      </c>
      <c r="I1092" s="3" t="s">
        <v>4812</v>
      </c>
      <c r="J1092" s="3" t="s">
        <v>99</v>
      </c>
      <c r="K1092" s="3" t="s">
        <v>246</v>
      </c>
      <c r="L1092" s="3" t="s">
        <v>4813</v>
      </c>
    </row>
    <row r="1093" spans="1:12" x14ac:dyDescent="0.3">
      <c r="A1093" s="3" t="s">
        <v>13565</v>
      </c>
      <c r="B1093" s="3" t="s">
        <v>13</v>
      </c>
      <c r="C1093" s="3">
        <v>224187</v>
      </c>
      <c r="D1093" s="3">
        <v>3</v>
      </c>
      <c r="E1093" s="3">
        <v>179</v>
      </c>
      <c r="F1093" s="4">
        <v>1.0792E-36</v>
      </c>
      <c r="G1093" s="3">
        <v>125.434</v>
      </c>
      <c r="H1093" s="3" t="s">
        <v>8467</v>
      </c>
      <c r="I1093" s="3" t="s">
        <v>8468</v>
      </c>
      <c r="J1093" s="3" t="s">
        <v>16</v>
      </c>
      <c r="K1093" s="3" t="s">
        <v>982</v>
      </c>
      <c r="L1093" s="3" t="s">
        <v>8469</v>
      </c>
    </row>
    <row r="1094" spans="1:12" x14ac:dyDescent="0.3">
      <c r="A1094" s="3" t="s">
        <v>13566</v>
      </c>
      <c r="B1094" s="3" t="s">
        <v>25</v>
      </c>
      <c r="C1094" s="3">
        <v>392263</v>
      </c>
      <c r="D1094" s="3">
        <v>2</v>
      </c>
      <c r="E1094" s="3">
        <v>446</v>
      </c>
      <c r="F1094" s="4">
        <v>7.4407199999999996E-152</v>
      </c>
      <c r="G1094" s="3">
        <v>442.065</v>
      </c>
      <c r="H1094" s="3" t="s">
        <v>3452</v>
      </c>
      <c r="I1094" s="3" t="s">
        <v>13567</v>
      </c>
      <c r="J1094" s="3" t="s">
        <v>16</v>
      </c>
      <c r="K1094" s="3" t="s">
        <v>16</v>
      </c>
      <c r="L1094" s="3" t="s">
        <v>10344</v>
      </c>
    </row>
    <row r="1095" spans="1:12" x14ac:dyDescent="0.3">
      <c r="A1095" s="3" t="s">
        <v>13568</v>
      </c>
      <c r="B1095" s="3" t="s">
        <v>25</v>
      </c>
      <c r="C1095" s="3">
        <v>419878</v>
      </c>
      <c r="D1095" s="3">
        <v>1</v>
      </c>
      <c r="E1095" s="3">
        <v>283</v>
      </c>
      <c r="F1095" s="4">
        <v>9.7830100000000007E-80</v>
      </c>
      <c r="G1095" s="3">
        <v>243.02799999999999</v>
      </c>
      <c r="H1095" s="3" t="s">
        <v>2970</v>
      </c>
      <c r="I1095" s="3" t="s">
        <v>2971</v>
      </c>
      <c r="J1095" s="3" t="s">
        <v>16</v>
      </c>
      <c r="K1095" s="3" t="s">
        <v>16</v>
      </c>
      <c r="L1095" s="3" t="s">
        <v>2972</v>
      </c>
    </row>
    <row r="1096" spans="1:12" x14ac:dyDescent="0.3">
      <c r="A1096" s="3" t="s">
        <v>13569</v>
      </c>
      <c r="B1096" s="3" t="s">
        <v>13</v>
      </c>
      <c r="C1096" s="3">
        <v>223656</v>
      </c>
      <c r="D1096" s="3">
        <v>1</v>
      </c>
      <c r="E1096" s="3">
        <v>264</v>
      </c>
      <c r="F1096" s="4">
        <v>3.9149400000000001E-41</v>
      </c>
      <c r="G1096" s="3">
        <v>143.57300000000001</v>
      </c>
      <c r="H1096" s="3" t="s">
        <v>473</v>
      </c>
      <c r="I1096" s="3" t="s">
        <v>474</v>
      </c>
      <c r="J1096" s="3" t="s">
        <v>16</v>
      </c>
      <c r="K1096" s="3" t="s">
        <v>475</v>
      </c>
      <c r="L1096" s="3" t="s">
        <v>476</v>
      </c>
    </row>
    <row r="1097" spans="1:12" x14ac:dyDescent="0.3">
      <c r="A1097" s="3" t="s">
        <v>13570</v>
      </c>
      <c r="B1097" s="3" t="s">
        <v>25</v>
      </c>
      <c r="C1097" s="3">
        <v>412728</v>
      </c>
      <c r="D1097" s="3">
        <v>8</v>
      </c>
      <c r="E1097" s="3">
        <v>331</v>
      </c>
      <c r="F1097" s="4">
        <v>1.42874E-61</v>
      </c>
      <c r="G1097" s="3">
        <v>199.376</v>
      </c>
      <c r="H1097" s="3" t="s">
        <v>2776</v>
      </c>
      <c r="I1097" s="3" t="s">
        <v>6089</v>
      </c>
      <c r="J1097" s="3" t="s">
        <v>16</v>
      </c>
      <c r="K1097" s="3" t="s">
        <v>16</v>
      </c>
      <c r="L1097" s="3" t="s">
        <v>6090</v>
      </c>
    </row>
    <row r="1098" spans="1:12" x14ac:dyDescent="0.3">
      <c r="A1098" s="3" t="s">
        <v>13571</v>
      </c>
      <c r="B1098" s="3" t="s">
        <v>13</v>
      </c>
      <c r="C1098" s="3">
        <v>225174</v>
      </c>
      <c r="D1098" s="3">
        <v>6</v>
      </c>
      <c r="E1098" s="3">
        <v>438</v>
      </c>
      <c r="F1098" s="4">
        <v>8.4365399999999998E-156</v>
      </c>
      <c r="G1098" s="3">
        <v>447.91699999999997</v>
      </c>
      <c r="H1098" s="3" t="s">
        <v>1263</v>
      </c>
      <c r="I1098" s="3" t="s">
        <v>1264</v>
      </c>
      <c r="J1098" s="3" t="s">
        <v>16</v>
      </c>
      <c r="K1098" s="3" t="s">
        <v>501</v>
      </c>
      <c r="L1098" s="3" t="s">
        <v>1265</v>
      </c>
    </row>
    <row r="1099" spans="1:12" x14ac:dyDescent="0.3">
      <c r="A1099" s="3" t="s">
        <v>13572</v>
      </c>
      <c r="B1099" s="3" t="s">
        <v>13</v>
      </c>
      <c r="C1099" s="3">
        <v>225127</v>
      </c>
      <c r="D1099" s="3">
        <v>31</v>
      </c>
      <c r="E1099" s="3">
        <v>624</v>
      </c>
      <c r="F1099" s="3">
        <v>0</v>
      </c>
      <c r="G1099" s="3">
        <v>529.09100000000001</v>
      </c>
      <c r="H1099" s="3" t="s">
        <v>2947</v>
      </c>
      <c r="I1099" s="3" t="s">
        <v>2948</v>
      </c>
      <c r="J1099" s="3" t="s">
        <v>16</v>
      </c>
      <c r="K1099" s="3" t="s">
        <v>236</v>
      </c>
      <c r="L1099" s="3" t="s">
        <v>2949</v>
      </c>
    </row>
    <row r="1100" spans="1:12" x14ac:dyDescent="0.3">
      <c r="A1100" s="3" t="s">
        <v>13573</v>
      </c>
      <c r="B1100" s="3" t="s">
        <v>13</v>
      </c>
      <c r="C1100" s="3">
        <v>223860</v>
      </c>
      <c r="D1100" s="3">
        <v>7</v>
      </c>
      <c r="E1100" s="3">
        <v>128</v>
      </c>
      <c r="F1100" s="4">
        <v>1.4185099999999999E-14</v>
      </c>
      <c r="G1100" s="3">
        <v>68.233900000000006</v>
      </c>
      <c r="H1100" s="3" t="s">
        <v>1160</v>
      </c>
      <c r="I1100" s="3" t="s">
        <v>1161</v>
      </c>
      <c r="J1100" s="3" t="s">
        <v>16</v>
      </c>
      <c r="K1100" s="3" t="s">
        <v>1162</v>
      </c>
      <c r="L1100" s="3" t="s">
        <v>1163</v>
      </c>
    </row>
    <row r="1101" spans="1:12" x14ac:dyDescent="0.3">
      <c r="A1101" s="3" t="s">
        <v>13574</v>
      </c>
      <c r="B1101" s="3" t="s">
        <v>13</v>
      </c>
      <c r="C1101" s="3">
        <v>225048</v>
      </c>
      <c r="D1101" s="3">
        <v>38</v>
      </c>
      <c r="E1101" s="3">
        <v>212</v>
      </c>
      <c r="F1101" s="4">
        <v>3.9394299999999999E-31</v>
      </c>
      <c r="G1101" s="3">
        <v>113.563</v>
      </c>
      <c r="H1101" s="3" t="s">
        <v>1240</v>
      </c>
      <c r="I1101" s="3" t="s">
        <v>1241</v>
      </c>
      <c r="J1101" s="3" t="s">
        <v>16</v>
      </c>
      <c r="K1101" s="3" t="s">
        <v>1242</v>
      </c>
      <c r="L1101" s="3" t="s">
        <v>1243</v>
      </c>
    </row>
    <row r="1102" spans="1:12" x14ac:dyDescent="0.3">
      <c r="A1102" s="3" t="s">
        <v>13575</v>
      </c>
      <c r="B1102" s="3" t="s">
        <v>13</v>
      </c>
      <c r="C1102" s="3">
        <v>223316</v>
      </c>
      <c r="D1102" s="3">
        <v>1</v>
      </c>
      <c r="E1102" s="3">
        <v>73</v>
      </c>
      <c r="F1102" s="4">
        <v>1.01265E-31</v>
      </c>
      <c r="G1102" s="3">
        <v>105.033</v>
      </c>
      <c r="H1102" s="3" t="s">
        <v>1230</v>
      </c>
      <c r="I1102" s="3" t="s">
        <v>1231</v>
      </c>
      <c r="J1102" s="3" t="s">
        <v>16</v>
      </c>
      <c r="K1102" s="3" t="s">
        <v>1232</v>
      </c>
      <c r="L1102" s="3" t="s">
        <v>1233</v>
      </c>
    </row>
    <row r="1103" spans="1:12" x14ac:dyDescent="0.3">
      <c r="A1103" s="3" t="s">
        <v>13576</v>
      </c>
      <c r="B1103" s="3" t="s">
        <v>13</v>
      </c>
      <c r="C1103" s="3">
        <v>223702</v>
      </c>
      <c r="D1103" s="3">
        <v>1</v>
      </c>
      <c r="E1103" s="3">
        <v>168</v>
      </c>
      <c r="F1103" s="4">
        <v>4.8235900000000001E-45</v>
      </c>
      <c r="G1103" s="3">
        <v>145.696</v>
      </c>
      <c r="H1103" s="3" t="s">
        <v>1225</v>
      </c>
      <c r="I1103" s="3" t="s">
        <v>1226</v>
      </c>
      <c r="J1103" s="3" t="s">
        <v>16</v>
      </c>
      <c r="K1103" s="3" t="s">
        <v>1227</v>
      </c>
      <c r="L1103" s="3" t="s">
        <v>1228</v>
      </c>
    </row>
    <row r="1104" spans="1:12" x14ac:dyDescent="0.3">
      <c r="A1104" s="3" t="s">
        <v>13577</v>
      </c>
      <c r="B1104" s="3" t="s">
        <v>13</v>
      </c>
      <c r="C1104" s="3">
        <v>223437</v>
      </c>
      <c r="D1104" s="3">
        <v>5</v>
      </c>
      <c r="E1104" s="3">
        <v>99</v>
      </c>
      <c r="F1104" s="4">
        <v>2.8987499999999998E-36</v>
      </c>
      <c r="G1104" s="3">
        <v>118.52200000000001</v>
      </c>
      <c r="H1104" s="3" t="s">
        <v>1220</v>
      </c>
      <c r="I1104" s="3" t="s">
        <v>1221</v>
      </c>
      <c r="J1104" s="3" t="s">
        <v>16</v>
      </c>
      <c r="K1104" s="3" t="s">
        <v>1222</v>
      </c>
      <c r="L1104" s="3" t="s">
        <v>1223</v>
      </c>
    </row>
    <row r="1105" spans="1:12" x14ac:dyDescent="0.3">
      <c r="A1105" s="3" t="s">
        <v>13578</v>
      </c>
      <c r="B1105" s="3" t="s">
        <v>13</v>
      </c>
      <c r="C1105" s="3">
        <v>223656</v>
      </c>
      <c r="D1105" s="3">
        <v>1</v>
      </c>
      <c r="E1105" s="3">
        <v>289</v>
      </c>
      <c r="F1105" s="4">
        <v>2.2662900000000001E-30</v>
      </c>
      <c r="G1105" s="3">
        <v>115.839</v>
      </c>
      <c r="H1105" s="3" t="s">
        <v>473</v>
      </c>
      <c r="I1105" s="3" t="s">
        <v>474</v>
      </c>
      <c r="J1105" s="3" t="s">
        <v>16</v>
      </c>
      <c r="K1105" s="3" t="s">
        <v>475</v>
      </c>
      <c r="L1105" s="3" t="s">
        <v>476</v>
      </c>
    </row>
    <row r="1106" spans="1:12" x14ac:dyDescent="0.3">
      <c r="A1106" s="3" t="s">
        <v>13579</v>
      </c>
      <c r="B1106" s="3" t="s">
        <v>25</v>
      </c>
      <c r="C1106" s="3">
        <v>421695</v>
      </c>
      <c r="D1106" s="3">
        <v>10</v>
      </c>
      <c r="E1106" s="3">
        <v>352</v>
      </c>
      <c r="F1106" s="4">
        <v>8.3345199999999999E-7</v>
      </c>
      <c r="G1106" s="3">
        <v>50.304900000000004</v>
      </c>
      <c r="H1106" s="3" t="s">
        <v>306</v>
      </c>
      <c r="I1106" s="3" t="s">
        <v>307</v>
      </c>
      <c r="J1106" s="3" t="s">
        <v>16</v>
      </c>
      <c r="K1106" s="3" t="s">
        <v>16</v>
      </c>
      <c r="L1106" s="3" t="s">
        <v>308</v>
      </c>
    </row>
    <row r="1107" spans="1:12" x14ac:dyDescent="0.3">
      <c r="A1107" s="3" t="s">
        <v>13580</v>
      </c>
      <c r="B1107" s="3" t="s">
        <v>13</v>
      </c>
      <c r="C1107" s="3">
        <v>224879</v>
      </c>
      <c r="D1107" s="3">
        <v>1</v>
      </c>
      <c r="E1107" s="3">
        <v>272</v>
      </c>
      <c r="F1107" s="4">
        <v>6.6796300000000005E-88</v>
      </c>
      <c r="G1107" s="3">
        <v>262.50900000000001</v>
      </c>
      <c r="H1107" s="3" t="s">
        <v>1215</v>
      </c>
      <c r="I1107" s="3" t="s">
        <v>1216</v>
      </c>
      <c r="J1107" s="3" t="s">
        <v>16</v>
      </c>
      <c r="K1107" s="3" t="s">
        <v>1217</v>
      </c>
      <c r="L1107" s="3" t="s">
        <v>1218</v>
      </c>
    </row>
    <row r="1108" spans="1:12" x14ac:dyDescent="0.3">
      <c r="A1108" s="3" t="s">
        <v>13581</v>
      </c>
      <c r="B1108" s="3" t="s">
        <v>13</v>
      </c>
      <c r="C1108" s="3">
        <v>223836</v>
      </c>
      <c r="D1108" s="3">
        <v>317</v>
      </c>
      <c r="E1108" s="3">
        <v>505</v>
      </c>
      <c r="F1108" s="4">
        <v>9.5825900000000002E-79</v>
      </c>
      <c r="G1108" s="3">
        <v>246.262</v>
      </c>
      <c r="H1108" s="3" t="s">
        <v>136</v>
      </c>
      <c r="I1108" s="3" t="s">
        <v>137</v>
      </c>
      <c r="J1108" s="3" t="s">
        <v>16</v>
      </c>
      <c r="K1108" s="3" t="s">
        <v>90</v>
      </c>
      <c r="L1108" s="3" t="s">
        <v>138</v>
      </c>
    </row>
    <row r="1109" spans="1:12" x14ac:dyDescent="0.3">
      <c r="A1109" s="3" t="s">
        <v>13581</v>
      </c>
      <c r="B1109" s="3" t="s">
        <v>13</v>
      </c>
      <c r="C1109" s="3">
        <v>223904</v>
      </c>
      <c r="D1109" s="3">
        <v>1</v>
      </c>
      <c r="E1109" s="3">
        <v>256</v>
      </c>
      <c r="F1109" s="4">
        <v>4.1220499999999997E-33</v>
      </c>
      <c r="G1109" s="3">
        <v>127.426</v>
      </c>
      <c r="H1109" s="3" t="s">
        <v>146</v>
      </c>
      <c r="I1109" s="3" t="s">
        <v>147</v>
      </c>
      <c r="J1109" s="3" t="s">
        <v>16</v>
      </c>
      <c r="K1109" s="3" t="s">
        <v>148</v>
      </c>
      <c r="L1109" s="3" t="s">
        <v>149</v>
      </c>
    </row>
    <row r="1110" spans="1:12" x14ac:dyDescent="0.3">
      <c r="A1110" s="3" t="s">
        <v>13582</v>
      </c>
      <c r="B1110" s="3" t="s">
        <v>13</v>
      </c>
      <c r="C1110" s="3">
        <v>224051</v>
      </c>
      <c r="D1110" s="3">
        <v>19</v>
      </c>
      <c r="E1110" s="3">
        <v>219</v>
      </c>
      <c r="F1110" s="4">
        <v>5.7992799999999998E-120</v>
      </c>
      <c r="G1110" s="3">
        <v>340.25400000000002</v>
      </c>
      <c r="H1110" s="3" t="s">
        <v>141</v>
      </c>
      <c r="I1110" s="3" t="s">
        <v>142</v>
      </c>
      <c r="J1110" s="3" t="s">
        <v>16</v>
      </c>
      <c r="K1110" s="3" t="s">
        <v>143</v>
      </c>
      <c r="L1110" s="3" t="s">
        <v>144</v>
      </c>
    </row>
    <row r="1111" spans="1:12" x14ac:dyDescent="0.3">
      <c r="A1111" s="3" t="s">
        <v>13583</v>
      </c>
      <c r="B1111" s="3" t="s">
        <v>13</v>
      </c>
      <c r="C1111" s="3">
        <v>224551</v>
      </c>
      <c r="D1111" s="3">
        <v>36</v>
      </c>
      <c r="E1111" s="3">
        <v>234</v>
      </c>
      <c r="F1111" s="4">
        <v>6.3135799999999998E-89</v>
      </c>
      <c r="G1111" s="3">
        <v>261.53399999999999</v>
      </c>
      <c r="H1111" s="3" t="s">
        <v>12198</v>
      </c>
      <c r="I1111" s="3" t="s">
        <v>12198</v>
      </c>
      <c r="J1111" s="3" t="s">
        <v>16</v>
      </c>
      <c r="K1111" s="3" t="s">
        <v>118</v>
      </c>
      <c r="L1111" s="3" t="s">
        <v>12199</v>
      </c>
    </row>
    <row r="1112" spans="1:12" x14ac:dyDescent="0.3">
      <c r="A1112" s="3" t="s">
        <v>13584</v>
      </c>
      <c r="B1112" s="3" t="s">
        <v>13</v>
      </c>
      <c r="C1112" s="3">
        <v>225369</v>
      </c>
      <c r="D1112" s="3">
        <v>1</v>
      </c>
      <c r="E1112" s="3">
        <v>453</v>
      </c>
      <c r="F1112" s="4">
        <v>8.6079399999999998E-150</v>
      </c>
      <c r="G1112" s="3">
        <v>439.14600000000002</v>
      </c>
      <c r="H1112" s="3" t="s">
        <v>1204</v>
      </c>
      <c r="I1112" s="3" t="s">
        <v>1205</v>
      </c>
      <c r="J1112" s="3" t="s">
        <v>16</v>
      </c>
      <c r="K1112" s="3" t="s">
        <v>1206</v>
      </c>
      <c r="L1112" s="3" t="s">
        <v>1207</v>
      </c>
    </row>
    <row r="1113" spans="1:12" x14ac:dyDescent="0.3">
      <c r="A1113" s="3" t="s">
        <v>13585</v>
      </c>
      <c r="B1113" s="3" t="s">
        <v>13</v>
      </c>
      <c r="C1113" s="3">
        <v>224867</v>
      </c>
      <c r="D1113" s="3">
        <v>1</v>
      </c>
      <c r="E1113" s="3">
        <v>156</v>
      </c>
      <c r="F1113" s="4">
        <v>2.6398199999999999E-66</v>
      </c>
      <c r="G1113" s="3">
        <v>199.43899999999999</v>
      </c>
      <c r="H1113" s="3" t="s">
        <v>1199</v>
      </c>
      <c r="I1113" s="3" t="s">
        <v>1200</v>
      </c>
      <c r="J1113" s="3" t="s">
        <v>16</v>
      </c>
      <c r="K1113" s="3" t="s">
        <v>1201</v>
      </c>
      <c r="L1113" s="3" t="s">
        <v>1202</v>
      </c>
    </row>
    <row r="1114" spans="1:12" x14ac:dyDescent="0.3">
      <c r="A1114" s="3" t="s">
        <v>13586</v>
      </c>
      <c r="B1114" s="3" t="s">
        <v>13</v>
      </c>
      <c r="C1114" s="3">
        <v>224521</v>
      </c>
      <c r="D1114" s="3">
        <v>1</v>
      </c>
      <c r="E1114" s="3">
        <v>89</v>
      </c>
      <c r="F1114" s="4">
        <v>9.0277800000000001E-16</v>
      </c>
      <c r="G1114" s="3">
        <v>65.825999999999993</v>
      </c>
      <c r="H1114" s="3" t="s">
        <v>1194</v>
      </c>
      <c r="I1114" s="3" t="s">
        <v>1195</v>
      </c>
      <c r="J1114" s="3" t="s">
        <v>16</v>
      </c>
      <c r="K1114" s="3" t="s">
        <v>1196</v>
      </c>
      <c r="L1114" s="3" t="s">
        <v>1197</v>
      </c>
    </row>
    <row r="1115" spans="1:12" x14ac:dyDescent="0.3">
      <c r="A1115" s="3" t="s">
        <v>13587</v>
      </c>
      <c r="B1115" s="3" t="s">
        <v>13</v>
      </c>
      <c r="C1115" s="3">
        <v>223116</v>
      </c>
      <c r="D1115" s="3">
        <v>6</v>
      </c>
      <c r="E1115" s="3">
        <v>398</v>
      </c>
      <c r="F1115" s="4">
        <v>1.1653200000000001E-47</v>
      </c>
      <c r="G1115" s="3">
        <v>168.27799999999999</v>
      </c>
      <c r="H1115" s="3" t="s">
        <v>1188</v>
      </c>
      <c r="I1115" s="3" t="s">
        <v>1189</v>
      </c>
      <c r="J1115" s="3" t="s">
        <v>16</v>
      </c>
      <c r="K1115" s="3" t="s">
        <v>1190</v>
      </c>
      <c r="L1115" s="3" t="s">
        <v>1191</v>
      </c>
    </row>
    <row r="1116" spans="1:12" x14ac:dyDescent="0.3">
      <c r="A1116" s="3" t="s">
        <v>13588</v>
      </c>
      <c r="B1116" s="3" t="s">
        <v>25</v>
      </c>
      <c r="C1116" s="3">
        <v>226477</v>
      </c>
      <c r="D1116" s="3">
        <v>7</v>
      </c>
      <c r="E1116" s="3">
        <v>701</v>
      </c>
      <c r="F1116" s="3">
        <v>0</v>
      </c>
      <c r="G1116" s="3">
        <v>916.62800000000004</v>
      </c>
      <c r="H1116" s="3" t="s">
        <v>13589</v>
      </c>
      <c r="I1116" s="3" t="s">
        <v>13590</v>
      </c>
      <c r="J1116" s="3" t="s">
        <v>16</v>
      </c>
      <c r="K1116" s="3" t="s">
        <v>16</v>
      </c>
      <c r="L1116" s="3" t="s">
        <v>13591</v>
      </c>
    </row>
    <row r="1117" spans="1:12" x14ac:dyDescent="0.3">
      <c r="A1117" s="3" t="s">
        <v>13592</v>
      </c>
      <c r="B1117" s="3" t="s">
        <v>13</v>
      </c>
      <c r="C1117" s="3">
        <v>223252</v>
      </c>
      <c r="D1117" s="3">
        <v>3</v>
      </c>
      <c r="E1117" s="3">
        <v>445</v>
      </c>
      <c r="F1117" s="3">
        <v>0</v>
      </c>
      <c r="G1117" s="3">
        <v>628.9</v>
      </c>
      <c r="H1117" s="3" t="s">
        <v>1165</v>
      </c>
      <c r="I1117" s="3" t="s">
        <v>1166</v>
      </c>
      <c r="J1117" s="3" t="s">
        <v>16</v>
      </c>
      <c r="K1117" s="3" t="s">
        <v>1167</v>
      </c>
      <c r="L1117" s="3" t="s">
        <v>1168</v>
      </c>
    </row>
    <row r="1118" spans="1:12" x14ac:dyDescent="0.3">
      <c r="A1118" s="3" t="s">
        <v>13593</v>
      </c>
      <c r="B1118" s="3" t="s">
        <v>13</v>
      </c>
      <c r="C1118" s="3">
        <v>223860</v>
      </c>
      <c r="D1118" s="3">
        <v>13</v>
      </c>
      <c r="E1118" s="3">
        <v>114</v>
      </c>
      <c r="F1118" s="4">
        <v>3.5643999999999998E-16</v>
      </c>
      <c r="G1118" s="3">
        <v>68.619100000000003</v>
      </c>
      <c r="H1118" s="3" t="s">
        <v>1160</v>
      </c>
      <c r="I1118" s="3" t="s">
        <v>1161</v>
      </c>
      <c r="J1118" s="3" t="s">
        <v>16</v>
      </c>
      <c r="K1118" s="3" t="s">
        <v>1162</v>
      </c>
      <c r="L1118" s="3" t="s">
        <v>1163</v>
      </c>
    </row>
    <row r="1119" spans="1:12" x14ac:dyDescent="0.3">
      <c r="A1119" s="3" t="s">
        <v>13594</v>
      </c>
      <c r="B1119" s="3" t="s">
        <v>13</v>
      </c>
      <c r="C1119" s="3">
        <v>225164</v>
      </c>
      <c r="D1119" s="3">
        <v>4</v>
      </c>
      <c r="E1119" s="3">
        <v>337</v>
      </c>
      <c r="F1119" s="3">
        <v>0</v>
      </c>
      <c r="G1119" s="3">
        <v>559.48199999999997</v>
      </c>
      <c r="H1119" s="3" t="s">
        <v>5421</v>
      </c>
      <c r="I1119" s="3" t="s">
        <v>5422</v>
      </c>
      <c r="J1119" s="3" t="s">
        <v>16</v>
      </c>
      <c r="K1119" s="3" t="s">
        <v>5423</v>
      </c>
      <c r="L1119" s="3" t="s">
        <v>5424</v>
      </c>
    </row>
    <row r="1120" spans="1:12" x14ac:dyDescent="0.3">
      <c r="A1120" s="3" t="s">
        <v>13595</v>
      </c>
      <c r="B1120" s="3" t="s">
        <v>13</v>
      </c>
      <c r="C1120" s="3">
        <v>224609</v>
      </c>
      <c r="D1120" s="3">
        <v>5</v>
      </c>
      <c r="E1120" s="3">
        <v>98</v>
      </c>
      <c r="F1120" s="4">
        <v>5.6765700000000003E-24</v>
      </c>
      <c r="G1120" s="3">
        <v>88.786299999999997</v>
      </c>
      <c r="H1120" s="3" t="s">
        <v>969</v>
      </c>
      <c r="I1120" s="3" t="s">
        <v>970</v>
      </c>
      <c r="J1120" s="3" t="s">
        <v>113</v>
      </c>
      <c r="K1120" s="3" t="s">
        <v>193</v>
      </c>
      <c r="L1120" s="3" t="s">
        <v>971</v>
      </c>
    </row>
    <row r="1121" spans="1:12" x14ac:dyDescent="0.3">
      <c r="A1121" s="3" t="s">
        <v>13596</v>
      </c>
      <c r="B1121" s="3" t="s">
        <v>13</v>
      </c>
      <c r="C1121" s="3">
        <v>224108</v>
      </c>
      <c r="D1121" s="3">
        <v>1</v>
      </c>
      <c r="E1121" s="3">
        <v>242</v>
      </c>
      <c r="F1121" s="4">
        <v>5.4060399999999995E-91</v>
      </c>
      <c r="G1121" s="3">
        <v>268.34199999999998</v>
      </c>
      <c r="H1121" s="3" t="s">
        <v>1235</v>
      </c>
      <c r="I1121" s="3" t="s">
        <v>1236</v>
      </c>
      <c r="J1121" s="3" t="s">
        <v>16</v>
      </c>
      <c r="K1121" s="3" t="s">
        <v>1237</v>
      </c>
      <c r="L1121" s="3" t="s">
        <v>1238</v>
      </c>
    </row>
    <row r="1122" spans="1:12" x14ac:dyDescent="0.3">
      <c r="A1122" s="3" t="s">
        <v>13597</v>
      </c>
      <c r="B1122" s="3" t="s">
        <v>13</v>
      </c>
      <c r="C1122" s="3">
        <v>223705</v>
      </c>
      <c r="D1122" s="3">
        <v>1</v>
      </c>
      <c r="E1122" s="3">
        <v>192</v>
      </c>
      <c r="F1122" s="4">
        <v>8.1762899999999993E-77</v>
      </c>
      <c r="G1122" s="3">
        <v>228.28</v>
      </c>
      <c r="H1122" s="3" t="s">
        <v>5426</v>
      </c>
      <c r="I1122" s="3" t="s">
        <v>5427</v>
      </c>
      <c r="J1122" s="3" t="s">
        <v>16</v>
      </c>
      <c r="K1122" s="3" t="s">
        <v>5428</v>
      </c>
      <c r="L1122" s="3" t="s">
        <v>5429</v>
      </c>
    </row>
    <row r="1123" spans="1:12" x14ac:dyDescent="0.3">
      <c r="A1123" s="3" t="s">
        <v>13598</v>
      </c>
      <c r="B1123" s="3" t="s">
        <v>13</v>
      </c>
      <c r="C1123" s="3">
        <v>223400</v>
      </c>
      <c r="D1123" s="3">
        <v>24</v>
      </c>
      <c r="E1123" s="3">
        <v>648</v>
      </c>
      <c r="F1123" s="3">
        <v>0</v>
      </c>
      <c r="G1123" s="3">
        <v>695.23900000000003</v>
      </c>
      <c r="H1123" s="3" t="s">
        <v>5431</v>
      </c>
      <c r="I1123" s="3" t="s">
        <v>5432</v>
      </c>
      <c r="J1123" s="3" t="s">
        <v>16</v>
      </c>
      <c r="K1123" s="3" t="s">
        <v>5433</v>
      </c>
      <c r="L1123" s="3" t="s">
        <v>5434</v>
      </c>
    </row>
    <row r="1124" spans="1:12" x14ac:dyDescent="0.3">
      <c r="A1124" s="3" t="s">
        <v>13599</v>
      </c>
      <c r="B1124" s="3" t="s">
        <v>13</v>
      </c>
      <c r="C1124" s="3">
        <v>223327</v>
      </c>
      <c r="D1124" s="3">
        <v>1</v>
      </c>
      <c r="E1124" s="3">
        <v>832</v>
      </c>
      <c r="F1124" s="3">
        <v>0</v>
      </c>
      <c r="G1124" s="3">
        <v>971.37300000000005</v>
      </c>
      <c r="H1124" s="3" t="s">
        <v>5436</v>
      </c>
      <c r="I1124" s="3" t="s">
        <v>5437</v>
      </c>
      <c r="J1124" s="3" t="s">
        <v>16</v>
      </c>
      <c r="K1124" s="3" t="s">
        <v>4797</v>
      </c>
      <c r="L1124" s="3" t="s">
        <v>4799</v>
      </c>
    </row>
    <row r="1125" spans="1:12" x14ac:dyDescent="0.3">
      <c r="A1125" s="3" t="s">
        <v>13600</v>
      </c>
      <c r="B1125" s="3" t="s">
        <v>25</v>
      </c>
      <c r="C1125" s="3">
        <v>412922</v>
      </c>
      <c r="D1125" s="3">
        <v>6</v>
      </c>
      <c r="E1125" s="3">
        <v>102</v>
      </c>
      <c r="F1125" s="4">
        <v>1.69678E-13</v>
      </c>
      <c r="G1125" s="3">
        <v>60.969299999999997</v>
      </c>
      <c r="H1125" s="3" t="s">
        <v>1345</v>
      </c>
      <c r="I1125" s="3" t="s">
        <v>1346</v>
      </c>
      <c r="J1125" s="3" t="s">
        <v>16</v>
      </c>
      <c r="K1125" s="3" t="s">
        <v>16</v>
      </c>
      <c r="L1125" s="3" t="s">
        <v>1347</v>
      </c>
    </row>
    <row r="1126" spans="1:12" x14ac:dyDescent="0.3">
      <c r="A1126" s="3" t="s">
        <v>13601</v>
      </c>
      <c r="B1126" s="3" t="s">
        <v>25</v>
      </c>
      <c r="C1126" s="3">
        <v>224355</v>
      </c>
      <c r="D1126" s="3">
        <v>1</v>
      </c>
      <c r="E1126" s="3">
        <v>153</v>
      </c>
      <c r="F1126" s="4">
        <v>5.2472100000000003E-48</v>
      </c>
      <c r="G1126" s="3">
        <v>152.38200000000001</v>
      </c>
      <c r="H1126" s="3" t="s">
        <v>2584</v>
      </c>
      <c r="I1126" s="3" t="s">
        <v>2585</v>
      </c>
      <c r="J1126" s="3" t="s">
        <v>16</v>
      </c>
      <c r="K1126" s="3" t="s">
        <v>16</v>
      </c>
      <c r="L1126" s="3" t="s">
        <v>2586</v>
      </c>
    </row>
    <row r="1127" spans="1:12" x14ac:dyDescent="0.3">
      <c r="A1127" s="3" t="s">
        <v>13602</v>
      </c>
      <c r="B1127" s="3" t="s">
        <v>13</v>
      </c>
      <c r="C1127" s="3">
        <v>223097</v>
      </c>
      <c r="D1127" s="3">
        <v>1</v>
      </c>
      <c r="E1127" s="3">
        <v>567</v>
      </c>
      <c r="F1127" s="3">
        <v>0</v>
      </c>
      <c r="G1127" s="3">
        <v>626.58799999999997</v>
      </c>
      <c r="H1127" s="3" t="s">
        <v>5445</v>
      </c>
      <c r="I1127" s="3" t="s">
        <v>5446</v>
      </c>
      <c r="J1127" s="3" t="s">
        <v>16</v>
      </c>
      <c r="K1127" s="3" t="s">
        <v>5447</v>
      </c>
      <c r="L1127" s="3" t="s">
        <v>5448</v>
      </c>
    </row>
    <row r="1128" spans="1:12" x14ac:dyDescent="0.3">
      <c r="A1128" s="3" t="s">
        <v>13603</v>
      </c>
      <c r="B1128" s="3" t="s">
        <v>13</v>
      </c>
      <c r="C1128" s="3">
        <v>223849</v>
      </c>
      <c r="D1128" s="3">
        <v>1</v>
      </c>
      <c r="E1128" s="3">
        <v>183</v>
      </c>
      <c r="F1128" s="4">
        <v>5.8829300000000002E-17</v>
      </c>
      <c r="G1128" s="3">
        <v>76.5184</v>
      </c>
      <c r="H1128" s="3" t="s">
        <v>4606</v>
      </c>
      <c r="I1128" s="3" t="s">
        <v>4607</v>
      </c>
      <c r="J1128" s="3" t="s">
        <v>16</v>
      </c>
      <c r="K1128" s="3" t="s">
        <v>1353</v>
      </c>
      <c r="L1128" s="3" t="s">
        <v>4608</v>
      </c>
    </row>
    <row r="1129" spans="1:12" x14ac:dyDescent="0.3">
      <c r="A1129" s="3" t="s">
        <v>13604</v>
      </c>
      <c r="B1129" s="3" t="s">
        <v>13</v>
      </c>
      <c r="C1129" s="3">
        <v>224647</v>
      </c>
      <c r="D1129" s="3">
        <v>5</v>
      </c>
      <c r="E1129" s="3">
        <v>99</v>
      </c>
      <c r="F1129" s="4">
        <v>9.0617699999999992E-31</v>
      </c>
      <c r="G1129" s="3">
        <v>105.14</v>
      </c>
      <c r="H1129" s="3" t="s">
        <v>5456</v>
      </c>
      <c r="I1129" s="3" t="s">
        <v>5457</v>
      </c>
      <c r="J1129" s="3" t="s">
        <v>16</v>
      </c>
      <c r="K1129" s="3" t="s">
        <v>193</v>
      </c>
      <c r="L1129" s="3" t="s">
        <v>5458</v>
      </c>
    </row>
    <row r="1130" spans="1:12" x14ac:dyDescent="0.3">
      <c r="A1130" s="3" t="s">
        <v>13605</v>
      </c>
      <c r="B1130" s="3" t="s">
        <v>25</v>
      </c>
      <c r="C1130" s="3">
        <v>224428</v>
      </c>
      <c r="D1130" s="3">
        <v>71</v>
      </c>
      <c r="E1130" s="3">
        <v>361</v>
      </c>
      <c r="F1130" s="3">
        <v>2.7136700000000001E-4</v>
      </c>
      <c r="G1130" s="3">
        <v>42.877600000000001</v>
      </c>
      <c r="H1130" s="3" t="s">
        <v>2012</v>
      </c>
      <c r="I1130" s="3" t="s">
        <v>4186</v>
      </c>
      <c r="J1130" s="3" t="s">
        <v>99</v>
      </c>
      <c r="K1130" s="3" t="s">
        <v>16</v>
      </c>
      <c r="L1130" s="3" t="s">
        <v>2013</v>
      </c>
    </row>
    <row r="1131" spans="1:12" x14ac:dyDescent="0.3">
      <c r="A1131" s="3" t="s">
        <v>13606</v>
      </c>
      <c r="B1131" s="3" t="s">
        <v>13</v>
      </c>
      <c r="C1131" s="3">
        <v>224228</v>
      </c>
      <c r="D1131" s="3">
        <v>2</v>
      </c>
      <c r="E1131" s="3">
        <v>112</v>
      </c>
      <c r="F1131" s="4">
        <v>2.40744E-8</v>
      </c>
      <c r="G1131" s="3">
        <v>51.477699999999999</v>
      </c>
      <c r="H1131" s="3" t="s">
        <v>1562</v>
      </c>
      <c r="I1131" s="3" t="s">
        <v>1563</v>
      </c>
      <c r="J1131" s="3" t="s">
        <v>113</v>
      </c>
      <c r="K1131" s="3" t="s">
        <v>1564</v>
      </c>
      <c r="L1131" s="3" t="s">
        <v>1565</v>
      </c>
    </row>
    <row r="1132" spans="1:12" x14ac:dyDescent="0.3">
      <c r="A1132" s="3" t="s">
        <v>13607</v>
      </c>
      <c r="B1132" s="3" t="s">
        <v>13</v>
      </c>
      <c r="C1132" s="3">
        <v>225158</v>
      </c>
      <c r="D1132" s="3">
        <v>1</v>
      </c>
      <c r="E1132" s="3">
        <v>169</v>
      </c>
      <c r="F1132" s="4">
        <v>2.9264700000000001E-48</v>
      </c>
      <c r="G1132" s="3">
        <v>154.75899999999999</v>
      </c>
      <c r="H1132" s="3" t="s">
        <v>12520</v>
      </c>
      <c r="I1132" s="3" t="s">
        <v>12521</v>
      </c>
      <c r="J1132" s="3" t="s">
        <v>16</v>
      </c>
      <c r="K1132" s="3" t="s">
        <v>2208</v>
      </c>
      <c r="L1132" s="3" t="s">
        <v>12522</v>
      </c>
    </row>
    <row r="1133" spans="1:12" x14ac:dyDescent="0.3">
      <c r="A1133" s="3" t="s">
        <v>13608</v>
      </c>
      <c r="B1133" s="3" t="s">
        <v>25</v>
      </c>
      <c r="C1133" s="3">
        <v>414067</v>
      </c>
      <c r="D1133" s="3">
        <v>59</v>
      </c>
      <c r="E1133" s="3">
        <v>151</v>
      </c>
      <c r="F1133" s="4">
        <v>9.1926899999999994E-8</v>
      </c>
      <c r="G1133" s="3">
        <v>49.666600000000003</v>
      </c>
      <c r="H1133" s="3" t="s">
        <v>2102</v>
      </c>
      <c r="I1133" s="3" t="s">
        <v>2424</v>
      </c>
      <c r="J1133" s="3" t="s">
        <v>99</v>
      </c>
      <c r="K1133" s="3" t="s">
        <v>16</v>
      </c>
      <c r="L1133" s="3" t="s">
        <v>2425</v>
      </c>
    </row>
    <row r="1134" spans="1:12" x14ac:dyDescent="0.3">
      <c r="A1134" s="3" t="s">
        <v>13609</v>
      </c>
      <c r="B1134" s="3" t="s">
        <v>13</v>
      </c>
      <c r="C1134" s="3">
        <v>224378</v>
      </c>
      <c r="D1134" s="3">
        <v>1</v>
      </c>
      <c r="E1134" s="3">
        <v>560</v>
      </c>
      <c r="F1134" s="3">
        <v>0</v>
      </c>
      <c r="G1134" s="3">
        <v>731.77099999999996</v>
      </c>
      <c r="H1134" s="3" t="s">
        <v>931</v>
      </c>
      <c r="I1134" s="3" t="s">
        <v>932</v>
      </c>
      <c r="J1134" s="3" t="s">
        <v>16</v>
      </c>
      <c r="K1134" s="3" t="s">
        <v>933</v>
      </c>
      <c r="L1134" s="3" t="s">
        <v>934</v>
      </c>
    </row>
    <row r="1135" spans="1:12" x14ac:dyDescent="0.3">
      <c r="A1135" s="3" t="s">
        <v>13610</v>
      </c>
      <c r="B1135" s="3" t="s">
        <v>13</v>
      </c>
      <c r="C1135" s="3">
        <v>224221</v>
      </c>
      <c r="D1135" s="3">
        <v>1</v>
      </c>
      <c r="E1135" s="3">
        <v>118</v>
      </c>
      <c r="F1135" s="4">
        <v>1.57718E-33</v>
      </c>
      <c r="G1135" s="3">
        <v>113.14</v>
      </c>
      <c r="H1135" s="3" t="s">
        <v>2770</v>
      </c>
      <c r="I1135" s="3" t="s">
        <v>2771</v>
      </c>
      <c r="J1135" s="3" t="s">
        <v>16</v>
      </c>
      <c r="K1135" s="3" t="s">
        <v>927</v>
      </c>
      <c r="L1135" s="3" t="s">
        <v>2772</v>
      </c>
    </row>
    <row r="1136" spans="1:12" x14ac:dyDescent="0.3">
      <c r="A1136" s="3" t="s">
        <v>13611</v>
      </c>
      <c r="B1136" s="3" t="s">
        <v>13</v>
      </c>
      <c r="C1136" s="3">
        <v>223305</v>
      </c>
      <c r="D1136" s="3">
        <v>1</v>
      </c>
      <c r="E1136" s="3">
        <v>60</v>
      </c>
      <c r="F1136" s="4">
        <v>6.6128099999999999E-16</v>
      </c>
      <c r="G1136" s="3">
        <v>64.255200000000002</v>
      </c>
      <c r="H1136" s="3" t="s">
        <v>922</v>
      </c>
      <c r="I1136" s="3" t="s">
        <v>923</v>
      </c>
      <c r="J1136" s="3" t="s">
        <v>113</v>
      </c>
      <c r="K1136" s="3" t="s">
        <v>924</v>
      </c>
      <c r="L1136" s="3" t="s">
        <v>925</v>
      </c>
    </row>
    <row r="1137" spans="1:12" x14ac:dyDescent="0.3">
      <c r="A1137" s="3" t="s">
        <v>13612</v>
      </c>
      <c r="B1137" s="3" t="s">
        <v>13</v>
      </c>
      <c r="C1137" s="3">
        <v>224012</v>
      </c>
      <c r="D1137" s="3">
        <v>1</v>
      </c>
      <c r="E1137" s="3">
        <v>327</v>
      </c>
      <c r="F1137" s="3">
        <v>0</v>
      </c>
      <c r="G1137" s="3">
        <v>535.98699999999997</v>
      </c>
      <c r="H1137" s="3" t="s">
        <v>619</v>
      </c>
      <c r="I1137" s="3" t="s">
        <v>620</v>
      </c>
      <c r="J1137" s="3" t="s">
        <v>16</v>
      </c>
      <c r="K1137" s="3" t="s">
        <v>621</v>
      </c>
      <c r="L1137" s="3" t="s">
        <v>622</v>
      </c>
    </row>
    <row r="1138" spans="1:12" x14ac:dyDescent="0.3">
      <c r="A1138" s="3" t="s">
        <v>13613</v>
      </c>
      <c r="B1138" s="3" t="s">
        <v>25</v>
      </c>
      <c r="C1138" s="3">
        <v>226874</v>
      </c>
      <c r="D1138" s="3">
        <v>20</v>
      </c>
      <c r="E1138" s="3">
        <v>513</v>
      </c>
      <c r="F1138" s="3">
        <v>0</v>
      </c>
      <c r="G1138" s="3">
        <v>714.99199999999996</v>
      </c>
      <c r="H1138" s="3" t="s">
        <v>9577</v>
      </c>
      <c r="I1138" s="3" t="s">
        <v>9578</v>
      </c>
      <c r="J1138" s="3" t="s">
        <v>16</v>
      </c>
      <c r="K1138" s="3" t="s">
        <v>16</v>
      </c>
      <c r="L1138" s="3" t="s">
        <v>9579</v>
      </c>
    </row>
    <row r="1139" spans="1:12" x14ac:dyDescent="0.3">
      <c r="A1139" s="3" t="s">
        <v>13614</v>
      </c>
      <c r="B1139" s="3" t="s">
        <v>13</v>
      </c>
      <c r="C1139" s="3">
        <v>223231</v>
      </c>
      <c r="D1139" s="3">
        <v>30</v>
      </c>
      <c r="E1139" s="3">
        <v>409</v>
      </c>
      <c r="F1139" s="4">
        <v>2.9622600000000001E-163</v>
      </c>
      <c r="G1139" s="3">
        <v>463.7</v>
      </c>
      <c r="H1139" s="3" t="s">
        <v>11864</v>
      </c>
      <c r="I1139" s="3" t="s">
        <v>11865</v>
      </c>
      <c r="J1139" s="3" t="s">
        <v>16</v>
      </c>
      <c r="K1139" s="3" t="s">
        <v>11866</v>
      </c>
      <c r="L1139" s="3" t="s">
        <v>11867</v>
      </c>
    </row>
    <row r="1140" spans="1:12" x14ac:dyDescent="0.3">
      <c r="A1140" s="3" t="s">
        <v>13615</v>
      </c>
      <c r="B1140" s="3" t="s">
        <v>13</v>
      </c>
      <c r="C1140" s="3">
        <v>224928</v>
      </c>
      <c r="D1140" s="3">
        <v>1</v>
      </c>
      <c r="E1140" s="3">
        <v>339</v>
      </c>
      <c r="F1140" s="4">
        <v>2.6247599999999999E-70</v>
      </c>
      <c r="G1140" s="3">
        <v>221.5</v>
      </c>
      <c r="H1140" s="3" t="s">
        <v>1376</v>
      </c>
      <c r="I1140" s="3" t="s">
        <v>1377</v>
      </c>
      <c r="J1140" s="3" t="s">
        <v>16</v>
      </c>
      <c r="K1140" s="3" t="s">
        <v>1378</v>
      </c>
      <c r="L1140" s="3" t="s">
        <v>1379</v>
      </c>
    </row>
    <row r="1141" spans="1:12" x14ac:dyDescent="0.3">
      <c r="A1141" s="3" t="s">
        <v>13616</v>
      </c>
      <c r="B1141" s="3" t="s">
        <v>25</v>
      </c>
      <c r="C1141" s="3">
        <v>421695</v>
      </c>
      <c r="D1141" s="3">
        <v>5</v>
      </c>
      <c r="E1141" s="3">
        <v>460</v>
      </c>
      <c r="F1141" s="4">
        <v>3.2792199999999997E-57</v>
      </c>
      <c r="G1141" s="3">
        <v>195.93100000000001</v>
      </c>
      <c r="H1141" s="3" t="s">
        <v>306</v>
      </c>
      <c r="I1141" s="3" t="s">
        <v>307</v>
      </c>
      <c r="J1141" s="3" t="s">
        <v>16</v>
      </c>
      <c r="K1141" s="3" t="s">
        <v>16</v>
      </c>
      <c r="L1141" s="3" t="s">
        <v>308</v>
      </c>
    </row>
    <row r="1142" spans="1:12" x14ac:dyDescent="0.3">
      <c r="A1142" s="3" t="s">
        <v>13617</v>
      </c>
      <c r="B1142" s="3" t="s">
        <v>13</v>
      </c>
      <c r="C1142" s="3">
        <v>224651</v>
      </c>
      <c r="D1142" s="3">
        <v>1</v>
      </c>
      <c r="E1142" s="3">
        <v>247</v>
      </c>
      <c r="F1142" s="4">
        <v>4.6872200000000002E-49</v>
      </c>
      <c r="G1142" s="3">
        <v>162.46600000000001</v>
      </c>
      <c r="H1142" s="3" t="s">
        <v>9022</v>
      </c>
      <c r="I1142" s="3" t="s">
        <v>9023</v>
      </c>
      <c r="J1142" s="3" t="s">
        <v>16</v>
      </c>
      <c r="K1142" s="3" t="s">
        <v>9024</v>
      </c>
      <c r="L1142" s="3" t="s">
        <v>9025</v>
      </c>
    </row>
    <row r="1143" spans="1:12" x14ac:dyDescent="0.3">
      <c r="A1143" s="3" t="s">
        <v>13618</v>
      </c>
      <c r="B1143" s="3" t="s">
        <v>25</v>
      </c>
      <c r="C1143" s="3">
        <v>416317</v>
      </c>
      <c r="D1143" s="3">
        <v>1</v>
      </c>
      <c r="E1143" s="3">
        <v>217</v>
      </c>
      <c r="F1143" s="4">
        <v>6.1176600000000002E-69</v>
      </c>
      <c r="G1143" s="3">
        <v>210.84299999999999</v>
      </c>
      <c r="H1143" s="3" t="s">
        <v>1341</v>
      </c>
      <c r="I1143" s="3" t="s">
        <v>1342</v>
      </c>
      <c r="J1143" s="3" t="s">
        <v>16</v>
      </c>
      <c r="K1143" s="3" t="s">
        <v>16</v>
      </c>
      <c r="L1143" s="3" t="s">
        <v>1343</v>
      </c>
    </row>
    <row r="1144" spans="1:12" x14ac:dyDescent="0.3">
      <c r="A1144" s="3" t="s">
        <v>13619</v>
      </c>
      <c r="B1144" s="3" t="s">
        <v>25</v>
      </c>
      <c r="C1144" s="3">
        <v>417454</v>
      </c>
      <c r="D1144" s="3">
        <v>48</v>
      </c>
      <c r="E1144" s="3">
        <v>309</v>
      </c>
      <c r="F1144" s="4">
        <v>1.22147E-11</v>
      </c>
      <c r="G1144" s="3">
        <v>65.933999999999997</v>
      </c>
      <c r="H1144" s="3" t="s">
        <v>200</v>
      </c>
      <c r="I1144" s="3" t="s">
        <v>201</v>
      </c>
      <c r="J1144" s="3" t="s">
        <v>74</v>
      </c>
      <c r="K1144" s="3" t="s">
        <v>16</v>
      </c>
      <c r="L1144" s="3" t="s">
        <v>202</v>
      </c>
    </row>
    <row r="1145" spans="1:12" x14ac:dyDescent="0.3">
      <c r="A1145" s="3" t="s">
        <v>13620</v>
      </c>
      <c r="B1145" s="3" t="s">
        <v>13</v>
      </c>
      <c r="C1145" s="3">
        <v>223904</v>
      </c>
      <c r="D1145" s="3">
        <v>1</v>
      </c>
      <c r="E1145" s="3">
        <v>283</v>
      </c>
      <c r="F1145" s="4">
        <v>4.9985799999999998E-38</v>
      </c>
      <c r="G1145" s="3">
        <v>135.13</v>
      </c>
      <c r="H1145" s="3" t="s">
        <v>146</v>
      </c>
      <c r="I1145" s="3" t="s">
        <v>147</v>
      </c>
      <c r="J1145" s="3" t="s">
        <v>16</v>
      </c>
      <c r="K1145" s="3" t="s">
        <v>148</v>
      </c>
      <c r="L1145" s="3" t="s">
        <v>149</v>
      </c>
    </row>
    <row r="1146" spans="1:12" x14ac:dyDescent="0.3">
      <c r="A1146" s="3" t="s">
        <v>13621</v>
      </c>
      <c r="B1146" s="3" t="s">
        <v>13</v>
      </c>
      <c r="C1146" s="3">
        <v>223820</v>
      </c>
      <c r="D1146" s="3">
        <v>324</v>
      </c>
      <c r="E1146" s="3">
        <v>871</v>
      </c>
      <c r="F1146" s="3">
        <v>0</v>
      </c>
      <c r="G1146" s="3">
        <v>678.21500000000003</v>
      </c>
      <c r="H1146" s="3" t="s">
        <v>5824</v>
      </c>
      <c r="I1146" s="3" t="s">
        <v>5825</v>
      </c>
      <c r="J1146" s="3" t="s">
        <v>16</v>
      </c>
      <c r="K1146" s="3" t="s">
        <v>5826</v>
      </c>
      <c r="L1146" s="3" t="s">
        <v>5827</v>
      </c>
    </row>
    <row r="1147" spans="1:12" x14ac:dyDescent="0.3">
      <c r="A1147" s="3" t="s">
        <v>13621</v>
      </c>
      <c r="B1147" s="3" t="s">
        <v>13</v>
      </c>
      <c r="C1147" s="3">
        <v>223336</v>
      </c>
      <c r="D1147" s="3">
        <v>1</v>
      </c>
      <c r="E1147" s="3">
        <v>304</v>
      </c>
      <c r="F1147" s="4">
        <v>2.8027799999999999E-91</v>
      </c>
      <c r="G1147" s="3">
        <v>290.76600000000002</v>
      </c>
      <c r="H1147" s="3" t="s">
        <v>5828</v>
      </c>
      <c r="I1147" s="3" t="s">
        <v>5829</v>
      </c>
      <c r="J1147" s="3" t="s">
        <v>16</v>
      </c>
      <c r="K1147" s="3" t="s">
        <v>5830</v>
      </c>
      <c r="L1147" s="3" t="s">
        <v>5831</v>
      </c>
    </row>
    <row r="1148" spans="1:12" x14ac:dyDescent="0.3">
      <c r="A1148" s="3" t="s">
        <v>13622</v>
      </c>
      <c r="B1148" s="3" t="s">
        <v>13</v>
      </c>
      <c r="C1148" s="3">
        <v>224278</v>
      </c>
      <c r="D1148" s="3">
        <v>1</v>
      </c>
      <c r="E1148" s="3">
        <v>95</v>
      </c>
      <c r="F1148" s="4">
        <v>1.5759199999999999E-23</v>
      </c>
      <c r="G1148" s="3">
        <v>85.872200000000007</v>
      </c>
      <c r="H1148" s="3" t="s">
        <v>10635</v>
      </c>
      <c r="I1148" s="3" t="s">
        <v>10636</v>
      </c>
      <c r="J1148" s="3" t="s">
        <v>16</v>
      </c>
      <c r="K1148" s="3" t="s">
        <v>10637</v>
      </c>
      <c r="L1148" s="3" t="s">
        <v>10638</v>
      </c>
    </row>
    <row r="1149" spans="1:12" x14ac:dyDescent="0.3">
      <c r="A1149" s="3" t="s">
        <v>13623</v>
      </c>
      <c r="B1149" s="3" t="s">
        <v>13</v>
      </c>
      <c r="C1149" s="3">
        <v>223142</v>
      </c>
      <c r="D1149" s="3">
        <v>1</v>
      </c>
      <c r="E1149" s="3">
        <v>476</v>
      </c>
      <c r="F1149" s="3">
        <v>0</v>
      </c>
      <c r="G1149" s="3">
        <v>804.86900000000003</v>
      </c>
      <c r="H1149" s="3" t="s">
        <v>2041</v>
      </c>
      <c r="I1149" s="3" t="s">
        <v>2042</v>
      </c>
      <c r="J1149" s="3" t="s">
        <v>16</v>
      </c>
      <c r="K1149" s="3" t="s">
        <v>2043</v>
      </c>
      <c r="L1149" s="3" t="s">
        <v>2044</v>
      </c>
    </row>
    <row r="1150" spans="1:12" x14ac:dyDescent="0.3">
      <c r="A1150" s="3" t="s">
        <v>13624</v>
      </c>
      <c r="B1150" s="3" t="s">
        <v>13</v>
      </c>
      <c r="C1150" s="3">
        <v>223232</v>
      </c>
      <c r="D1150" s="3">
        <v>1</v>
      </c>
      <c r="E1150" s="3">
        <v>477</v>
      </c>
      <c r="F1150" s="3">
        <v>0</v>
      </c>
      <c r="G1150" s="3">
        <v>579.24900000000002</v>
      </c>
      <c r="H1150" s="3" t="s">
        <v>2036</v>
      </c>
      <c r="I1150" s="3" t="s">
        <v>2037</v>
      </c>
      <c r="J1150" s="3" t="s">
        <v>16</v>
      </c>
      <c r="K1150" s="3" t="s">
        <v>2038</v>
      </c>
      <c r="L1150" s="3" t="s">
        <v>2039</v>
      </c>
    </row>
    <row r="1151" spans="1:12" x14ac:dyDescent="0.3">
      <c r="A1151" s="3" t="s">
        <v>13625</v>
      </c>
      <c r="B1151" s="3" t="s">
        <v>13</v>
      </c>
      <c r="C1151" s="3">
        <v>223793</v>
      </c>
      <c r="D1151" s="3">
        <v>1</v>
      </c>
      <c r="E1151" s="3">
        <v>96</v>
      </c>
      <c r="F1151" s="4">
        <v>1.68015E-30</v>
      </c>
      <c r="G1151" s="3">
        <v>103.45699999999999</v>
      </c>
      <c r="H1151" s="3" t="s">
        <v>2031</v>
      </c>
      <c r="I1151" s="3" t="s">
        <v>2032</v>
      </c>
      <c r="J1151" s="3" t="s">
        <v>16</v>
      </c>
      <c r="K1151" s="3" t="s">
        <v>2033</v>
      </c>
      <c r="L1151" s="3" t="s">
        <v>2034</v>
      </c>
    </row>
    <row r="1152" spans="1:12" x14ac:dyDescent="0.3">
      <c r="A1152" s="3" t="s">
        <v>13626</v>
      </c>
      <c r="B1152" s="3" t="s">
        <v>13</v>
      </c>
      <c r="C1152" s="3">
        <v>223251</v>
      </c>
      <c r="D1152" s="3">
        <v>1</v>
      </c>
      <c r="E1152" s="3">
        <v>580</v>
      </c>
      <c r="F1152" s="3">
        <v>0</v>
      </c>
      <c r="G1152" s="3">
        <v>828.74300000000005</v>
      </c>
      <c r="H1152" s="3" t="s">
        <v>157</v>
      </c>
      <c r="I1152" s="3" t="s">
        <v>158</v>
      </c>
      <c r="J1152" s="3" t="s">
        <v>16</v>
      </c>
      <c r="K1152" s="3" t="s">
        <v>159</v>
      </c>
      <c r="L1152" s="3" t="s">
        <v>160</v>
      </c>
    </row>
    <row r="1153" spans="1:12" x14ac:dyDescent="0.3">
      <c r="A1153" s="3" t="s">
        <v>13627</v>
      </c>
      <c r="B1153" s="3" t="s">
        <v>13</v>
      </c>
      <c r="C1153" s="3">
        <v>226871</v>
      </c>
      <c r="D1153" s="3">
        <v>1</v>
      </c>
      <c r="E1153" s="3">
        <v>261</v>
      </c>
      <c r="F1153" s="4">
        <v>8.5694599999999994E-136</v>
      </c>
      <c r="G1153" s="3">
        <v>382.88600000000002</v>
      </c>
      <c r="H1153" s="3" t="s">
        <v>2025</v>
      </c>
      <c r="I1153" s="3" t="s">
        <v>2026</v>
      </c>
      <c r="J1153" s="3" t="s">
        <v>16</v>
      </c>
      <c r="K1153" s="3" t="s">
        <v>2027</v>
      </c>
      <c r="L1153" s="3" t="s">
        <v>2028</v>
      </c>
    </row>
    <row r="1154" spans="1:12" x14ac:dyDescent="0.3">
      <c r="A1154" s="3" t="s">
        <v>13628</v>
      </c>
      <c r="B1154" s="3" t="s">
        <v>13</v>
      </c>
      <c r="C1154" s="3">
        <v>223513</v>
      </c>
      <c r="D1154" s="3">
        <v>77</v>
      </c>
      <c r="E1154" s="3">
        <v>472</v>
      </c>
      <c r="F1154" s="4">
        <v>1.59986E-127</v>
      </c>
      <c r="G1154" s="3">
        <v>375.46</v>
      </c>
      <c r="H1154" s="3" t="s">
        <v>295</v>
      </c>
      <c r="I1154" s="3" t="s">
        <v>296</v>
      </c>
      <c r="J1154" s="3" t="s">
        <v>16</v>
      </c>
      <c r="K1154" s="3" t="s">
        <v>297</v>
      </c>
      <c r="L1154" s="3" t="s">
        <v>298</v>
      </c>
    </row>
    <row r="1155" spans="1:12" x14ac:dyDescent="0.3">
      <c r="A1155" s="3" t="s">
        <v>13628</v>
      </c>
      <c r="B1155" s="3" t="s">
        <v>25</v>
      </c>
      <c r="C1155" s="3">
        <v>419869</v>
      </c>
      <c r="D1155" s="3">
        <v>1</v>
      </c>
      <c r="E1155" s="3">
        <v>59</v>
      </c>
      <c r="F1155" s="4">
        <v>4.46252E-10</v>
      </c>
      <c r="G1155" s="3">
        <v>55.301600000000001</v>
      </c>
      <c r="H1155" s="3" t="s">
        <v>59</v>
      </c>
      <c r="I1155" s="3" t="s">
        <v>60</v>
      </c>
      <c r="J1155" s="3" t="s">
        <v>16</v>
      </c>
      <c r="K1155" s="3" t="s">
        <v>16</v>
      </c>
      <c r="L1155" s="3" t="s">
        <v>61</v>
      </c>
    </row>
    <row r="1156" spans="1:12" x14ac:dyDescent="0.3">
      <c r="A1156" s="3" t="s">
        <v>13629</v>
      </c>
      <c r="B1156" s="3" t="s">
        <v>13</v>
      </c>
      <c r="C1156" s="3">
        <v>226421</v>
      </c>
      <c r="D1156" s="3">
        <v>3</v>
      </c>
      <c r="E1156" s="3">
        <v>103</v>
      </c>
      <c r="F1156" s="4">
        <v>1.3134899999999999E-25</v>
      </c>
      <c r="G1156" s="3">
        <v>91.783299999999997</v>
      </c>
      <c r="H1156" s="3" t="s">
        <v>9846</v>
      </c>
      <c r="I1156" s="3" t="s">
        <v>9847</v>
      </c>
      <c r="J1156" s="3" t="s">
        <v>16</v>
      </c>
      <c r="K1156" s="3" t="s">
        <v>5195</v>
      </c>
      <c r="L1156" s="3" t="s">
        <v>9848</v>
      </c>
    </row>
    <row r="1157" spans="1:12" x14ac:dyDescent="0.3">
      <c r="A1157" s="3" t="s">
        <v>13630</v>
      </c>
      <c r="B1157" s="3" t="s">
        <v>13</v>
      </c>
      <c r="C1157" s="3">
        <v>223886</v>
      </c>
      <c r="D1157" s="3">
        <v>1</v>
      </c>
      <c r="E1157" s="3">
        <v>134</v>
      </c>
      <c r="F1157" s="4">
        <v>7.7906899999999996E-51</v>
      </c>
      <c r="G1157" s="3">
        <v>158.16399999999999</v>
      </c>
      <c r="H1157" s="3" t="s">
        <v>5199</v>
      </c>
      <c r="I1157" s="3" t="s">
        <v>5200</v>
      </c>
      <c r="J1157" s="3" t="s">
        <v>16</v>
      </c>
      <c r="K1157" s="3" t="s">
        <v>5201</v>
      </c>
      <c r="L1157" s="3" t="s">
        <v>5202</v>
      </c>
    </row>
    <row r="1158" spans="1:12" x14ac:dyDescent="0.3">
      <c r="A1158" s="3" t="s">
        <v>13631</v>
      </c>
      <c r="B1158" s="3" t="s">
        <v>13</v>
      </c>
      <c r="C1158" s="3">
        <v>226878</v>
      </c>
      <c r="D1158" s="3">
        <v>4</v>
      </c>
      <c r="E1158" s="3">
        <v>91</v>
      </c>
      <c r="F1158" s="4">
        <v>6.68658E-53</v>
      </c>
      <c r="G1158" s="3">
        <v>159.523</v>
      </c>
      <c r="H1158" s="3" t="s">
        <v>5204</v>
      </c>
      <c r="I1158" s="3" t="s">
        <v>5205</v>
      </c>
      <c r="J1158" s="3" t="s">
        <v>16</v>
      </c>
      <c r="K1158" s="3" t="s">
        <v>5206</v>
      </c>
      <c r="L1158" s="3" t="s">
        <v>5207</v>
      </c>
    </row>
    <row r="1159" spans="1:12" x14ac:dyDescent="0.3">
      <c r="A1159" s="3" t="s">
        <v>13632</v>
      </c>
      <c r="B1159" s="3" t="s">
        <v>25</v>
      </c>
      <c r="C1159" s="3">
        <v>412396</v>
      </c>
      <c r="D1159" s="3">
        <v>1</v>
      </c>
      <c r="E1159" s="3">
        <v>306</v>
      </c>
      <c r="F1159" s="4">
        <v>1.34127E-127</v>
      </c>
      <c r="G1159" s="3">
        <v>365.53500000000003</v>
      </c>
      <c r="H1159" s="3" t="s">
        <v>2224</v>
      </c>
      <c r="I1159" s="3" t="s">
        <v>5209</v>
      </c>
      <c r="J1159" s="3" t="s">
        <v>16</v>
      </c>
      <c r="K1159" s="3" t="s">
        <v>16</v>
      </c>
      <c r="L1159" s="3" t="s">
        <v>5210</v>
      </c>
    </row>
    <row r="1160" spans="1:12" x14ac:dyDescent="0.3">
      <c r="A1160" s="3" t="s">
        <v>13633</v>
      </c>
      <c r="B1160" s="3" t="s">
        <v>13</v>
      </c>
      <c r="C1160" s="3">
        <v>223308</v>
      </c>
      <c r="D1160" s="3">
        <v>1</v>
      </c>
      <c r="E1160" s="3">
        <v>44</v>
      </c>
      <c r="F1160" s="4">
        <v>2.1764500000000001E-11</v>
      </c>
      <c r="G1160" s="3">
        <v>51.530900000000003</v>
      </c>
      <c r="H1160" s="3" t="s">
        <v>5212</v>
      </c>
      <c r="I1160" s="3" t="s">
        <v>5213</v>
      </c>
      <c r="J1160" s="3" t="s">
        <v>16</v>
      </c>
      <c r="K1160" s="3" t="s">
        <v>5214</v>
      </c>
      <c r="L1160" s="3" t="s">
        <v>5215</v>
      </c>
    </row>
    <row r="1161" spans="1:12" x14ac:dyDescent="0.3">
      <c r="A1161" s="3" t="s">
        <v>13634</v>
      </c>
      <c r="B1161" s="3" t="s">
        <v>13</v>
      </c>
      <c r="C1161" s="3">
        <v>223465</v>
      </c>
      <c r="D1161" s="3">
        <v>8</v>
      </c>
      <c r="E1161" s="3">
        <v>266</v>
      </c>
      <c r="F1161" s="4">
        <v>9.0375499999999998E-77</v>
      </c>
      <c r="G1161" s="3">
        <v>234.684</v>
      </c>
      <c r="H1161" s="3" t="s">
        <v>13635</v>
      </c>
      <c r="I1161" s="3" t="s">
        <v>13636</v>
      </c>
      <c r="J1161" s="3" t="s">
        <v>16</v>
      </c>
      <c r="K1161" s="3" t="s">
        <v>4377</v>
      </c>
      <c r="L1161" s="3" t="s">
        <v>13637</v>
      </c>
    </row>
    <row r="1162" spans="1:12" x14ac:dyDescent="0.3">
      <c r="A1162" s="3" t="s">
        <v>13638</v>
      </c>
      <c r="B1162" s="3" t="s">
        <v>13</v>
      </c>
      <c r="C1162" s="3">
        <v>223189</v>
      </c>
      <c r="D1162" s="3">
        <v>14</v>
      </c>
      <c r="E1162" s="3">
        <v>311</v>
      </c>
      <c r="F1162" s="4">
        <v>1.7816700000000002E-86</v>
      </c>
      <c r="G1162" s="3">
        <v>262.25</v>
      </c>
      <c r="H1162" s="3" t="s">
        <v>3213</v>
      </c>
      <c r="I1162" s="3" t="s">
        <v>3214</v>
      </c>
      <c r="J1162" s="3" t="s">
        <v>16</v>
      </c>
      <c r="K1162" s="3" t="s">
        <v>621</v>
      </c>
      <c r="L1162" s="3" t="s">
        <v>3215</v>
      </c>
    </row>
    <row r="1163" spans="1:12" x14ac:dyDescent="0.3">
      <c r="A1163" s="3" t="s">
        <v>13639</v>
      </c>
      <c r="B1163" s="3" t="s">
        <v>25</v>
      </c>
      <c r="C1163" s="3">
        <v>223532</v>
      </c>
      <c r="D1163" s="3">
        <v>3</v>
      </c>
      <c r="E1163" s="3">
        <v>133</v>
      </c>
      <c r="F1163" s="4">
        <v>1.7715699999999999E-9</v>
      </c>
      <c r="G1163" s="3">
        <v>53.076599999999999</v>
      </c>
      <c r="H1163" s="3" t="s">
        <v>846</v>
      </c>
      <c r="I1163" s="3" t="s">
        <v>847</v>
      </c>
      <c r="J1163" s="3" t="s">
        <v>16</v>
      </c>
      <c r="K1163" s="3" t="s">
        <v>16</v>
      </c>
      <c r="L1163" s="3" t="s">
        <v>848</v>
      </c>
    </row>
    <row r="1164" spans="1:12" x14ac:dyDescent="0.3">
      <c r="A1164" s="3" t="s">
        <v>13640</v>
      </c>
      <c r="B1164" s="3" t="s">
        <v>25</v>
      </c>
      <c r="C1164" s="3">
        <v>421695</v>
      </c>
      <c r="D1164" s="3">
        <v>20</v>
      </c>
      <c r="E1164" s="3">
        <v>405</v>
      </c>
      <c r="F1164" s="4">
        <v>2.06472E-13</v>
      </c>
      <c r="G1164" s="3">
        <v>71.105599999999995</v>
      </c>
      <c r="H1164" s="3" t="s">
        <v>306</v>
      </c>
      <c r="I1164" s="3" t="s">
        <v>307</v>
      </c>
      <c r="J1164" s="3" t="s">
        <v>16</v>
      </c>
      <c r="K1164" s="3" t="s">
        <v>16</v>
      </c>
      <c r="L1164" s="3" t="s">
        <v>308</v>
      </c>
    </row>
    <row r="1165" spans="1:12" x14ac:dyDescent="0.3">
      <c r="A1165" s="3" t="s">
        <v>13641</v>
      </c>
      <c r="B1165" s="3" t="s">
        <v>13</v>
      </c>
      <c r="C1165" s="3">
        <v>224051</v>
      </c>
      <c r="D1165" s="3">
        <v>5</v>
      </c>
      <c r="E1165" s="3">
        <v>245</v>
      </c>
      <c r="F1165" s="4">
        <v>1.3148199999999999E-144</v>
      </c>
      <c r="G1165" s="3">
        <v>403.81200000000001</v>
      </c>
      <c r="H1165" s="3" t="s">
        <v>141</v>
      </c>
      <c r="I1165" s="3" t="s">
        <v>142</v>
      </c>
      <c r="J1165" s="3" t="s">
        <v>16</v>
      </c>
      <c r="K1165" s="3" t="s">
        <v>143</v>
      </c>
      <c r="L1165" s="3" t="s">
        <v>144</v>
      </c>
    </row>
    <row r="1166" spans="1:12" x14ac:dyDescent="0.3">
      <c r="A1166" s="3" t="s">
        <v>13642</v>
      </c>
      <c r="B1166" s="3" t="s">
        <v>13</v>
      </c>
      <c r="C1166" s="3">
        <v>223980</v>
      </c>
      <c r="D1166" s="3">
        <v>1</v>
      </c>
      <c r="E1166" s="3">
        <v>322</v>
      </c>
      <c r="F1166" s="4">
        <v>5.1732199999999998E-85</v>
      </c>
      <c r="G1166" s="3">
        <v>258.70100000000002</v>
      </c>
      <c r="H1166" s="3" t="s">
        <v>13643</v>
      </c>
      <c r="I1166" s="3" t="s">
        <v>13644</v>
      </c>
      <c r="J1166" s="3" t="s">
        <v>16</v>
      </c>
      <c r="K1166" s="3" t="s">
        <v>621</v>
      </c>
      <c r="L1166" s="3" t="s">
        <v>13645</v>
      </c>
    </row>
    <row r="1167" spans="1:12" x14ac:dyDescent="0.3">
      <c r="A1167" s="3" t="s">
        <v>13646</v>
      </c>
      <c r="B1167" s="3" t="s">
        <v>13</v>
      </c>
      <c r="C1167" s="3">
        <v>224089</v>
      </c>
      <c r="D1167" s="3">
        <v>28</v>
      </c>
      <c r="E1167" s="3">
        <v>399</v>
      </c>
      <c r="F1167" s="4">
        <v>1.52039E-112</v>
      </c>
      <c r="G1167" s="3">
        <v>337.38</v>
      </c>
      <c r="H1167" s="3" t="s">
        <v>5532</v>
      </c>
      <c r="I1167" s="3" t="s">
        <v>5533</v>
      </c>
      <c r="J1167" s="3" t="s">
        <v>16</v>
      </c>
      <c r="K1167" s="3" t="s">
        <v>297</v>
      </c>
      <c r="L1167" s="3" t="s">
        <v>5534</v>
      </c>
    </row>
    <row r="1168" spans="1:12" x14ac:dyDescent="0.3">
      <c r="A1168" s="3" t="s">
        <v>13647</v>
      </c>
      <c r="B1168" s="3" t="s">
        <v>13</v>
      </c>
      <c r="C1168" s="3">
        <v>224051</v>
      </c>
      <c r="D1168" s="3">
        <v>2</v>
      </c>
      <c r="E1168" s="3">
        <v>241</v>
      </c>
      <c r="F1168" s="4">
        <v>1.2233800000000001E-143</v>
      </c>
      <c r="G1168" s="3">
        <v>401.11599999999999</v>
      </c>
      <c r="H1168" s="3" t="s">
        <v>141</v>
      </c>
      <c r="I1168" s="3" t="s">
        <v>142</v>
      </c>
      <c r="J1168" s="3" t="s">
        <v>16</v>
      </c>
      <c r="K1168" s="3" t="s">
        <v>143</v>
      </c>
      <c r="L1168" s="3" t="s">
        <v>144</v>
      </c>
    </row>
    <row r="1169" spans="1:12" x14ac:dyDescent="0.3">
      <c r="A1169" s="3" t="s">
        <v>13648</v>
      </c>
      <c r="B1169" s="3" t="s">
        <v>13</v>
      </c>
      <c r="C1169" s="3">
        <v>223836</v>
      </c>
      <c r="D1169" s="3">
        <v>17</v>
      </c>
      <c r="E1169" s="3">
        <v>228</v>
      </c>
      <c r="F1169" s="4">
        <v>7.1422700000000005E-44</v>
      </c>
      <c r="G1169" s="3">
        <v>146.881</v>
      </c>
      <c r="H1169" s="3" t="s">
        <v>136</v>
      </c>
      <c r="I1169" s="3" t="s">
        <v>137</v>
      </c>
      <c r="J1169" s="3" t="s">
        <v>16</v>
      </c>
      <c r="K1169" s="3" t="s">
        <v>90</v>
      </c>
      <c r="L1169" s="3" t="s">
        <v>138</v>
      </c>
    </row>
    <row r="1170" spans="1:12" x14ac:dyDescent="0.3">
      <c r="A1170" s="3" t="s">
        <v>13649</v>
      </c>
      <c r="B1170" s="3" t="s">
        <v>13</v>
      </c>
      <c r="C1170" s="3">
        <v>223904</v>
      </c>
      <c r="D1170" s="3">
        <v>8</v>
      </c>
      <c r="E1170" s="3">
        <v>275</v>
      </c>
      <c r="F1170" s="4">
        <v>9.4141299999999998E-32</v>
      </c>
      <c r="G1170" s="3">
        <v>118.56699999999999</v>
      </c>
      <c r="H1170" s="3" t="s">
        <v>146</v>
      </c>
      <c r="I1170" s="3" t="s">
        <v>147</v>
      </c>
      <c r="J1170" s="3" t="s">
        <v>16</v>
      </c>
      <c r="K1170" s="3" t="s">
        <v>148</v>
      </c>
      <c r="L1170" s="3" t="s">
        <v>149</v>
      </c>
    </row>
    <row r="1171" spans="1:12" x14ac:dyDescent="0.3">
      <c r="A1171" s="3" t="s">
        <v>13650</v>
      </c>
      <c r="B1171" s="3" t="s">
        <v>13</v>
      </c>
      <c r="C1171" s="3">
        <v>223836</v>
      </c>
      <c r="D1171" s="3">
        <v>13</v>
      </c>
      <c r="E1171" s="3">
        <v>225</v>
      </c>
      <c r="F1171" s="4">
        <v>9.1648300000000001E-62</v>
      </c>
      <c r="G1171" s="3">
        <v>193.875</v>
      </c>
      <c r="H1171" s="3" t="s">
        <v>136</v>
      </c>
      <c r="I1171" s="3" t="s">
        <v>137</v>
      </c>
      <c r="J1171" s="3" t="s">
        <v>16</v>
      </c>
      <c r="K1171" s="3" t="s">
        <v>90</v>
      </c>
      <c r="L1171" s="3" t="s">
        <v>138</v>
      </c>
    </row>
    <row r="1172" spans="1:12" x14ac:dyDescent="0.3">
      <c r="A1172" s="3" t="s">
        <v>13651</v>
      </c>
      <c r="B1172" s="3" t="s">
        <v>13</v>
      </c>
      <c r="C1172" s="3">
        <v>224439</v>
      </c>
      <c r="D1172" s="3">
        <v>36</v>
      </c>
      <c r="E1172" s="3">
        <v>170</v>
      </c>
      <c r="F1172" s="4">
        <v>2.5806900000000001E-33</v>
      </c>
      <c r="G1172" s="3">
        <v>115.94499999999999</v>
      </c>
      <c r="H1172" s="3" t="s">
        <v>8540</v>
      </c>
      <c r="I1172" s="3" t="s">
        <v>8541</v>
      </c>
      <c r="J1172" s="3" t="s">
        <v>16</v>
      </c>
      <c r="K1172" s="3" t="s">
        <v>8542</v>
      </c>
      <c r="L1172" s="3" t="s">
        <v>8543</v>
      </c>
    </row>
    <row r="1173" spans="1:12" x14ac:dyDescent="0.3">
      <c r="A1173" s="3" t="s">
        <v>13652</v>
      </c>
      <c r="B1173" s="3" t="s">
        <v>13</v>
      </c>
      <c r="C1173" s="3">
        <v>224760</v>
      </c>
      <c r="D1173" s="3">
        <v>1</v>
      </c>
      <c r="E1173" s="3">
        <v>292</v>
      </c>
      <c r="F1173" s="4">
        <v>1.9255499999999999E-53</v>
      </c>
      <c r="G1173" s="3">
        <v>173.245</v>
      </c>
      <c r="H1173" s="3" t="s">
        <v>9840</v>
      </c>
      <c r="I1173" s="3" t="s">
        <v>9841</v>
      </c>
      <c r="J1173" s="3" t="s">
        <v>16</v>
      </c>
      <c r="K1173" s="3" t="s">
        <v>5217</v>
      </c>
      <c r="L1173" s="3" t="s">
        <v>5219</v>
      </c>
    </row>
    <row r="1174" spans="1:12" x14ac:dyDescent="0.3">
      <c r="A1174" s="3" t="s">
        <v>13653</v>
      </c>
      <c r="B1174" s="3" t="s">
        <v>13</v>
      </c>
      <c r="C1174" s="3">
        <v>223778</v>
      </c>
      <c r="D1174" s="3">
        <v>36</v>
      </c>
      <c r="E1174" s="3">
        <v>255</v>
      </c>
      <c r="F1174" s="4">
        <v>8.58982E-62</v>
      </c>
      <c r="G1174" s="3">
        <v>197.28800000000001</v>
      </c>
      <c r="H1174" s="3" t="s">
        <v>4102</v>
      </c>
      <c r="I1174" s="3" t="s">
        <v>4103</v>
      </c>
      <c r="J1174" s="3" t="s">
        <v>99</v>
      </c>
      <c r="K1174" s="3" t="s">
        <v>4104</v>
      </c>
      <c r="L1174" s="3" t="s">
        <v>4105</v>
      </c>
    </row>
    <row r="1175" spans="1:12" x14ac:dyDescent="0.3">
      <c r="A1175" s="3" t="s">
        <v>13654</v>
      </c>
      <c r="B1175" s="3" t="s">
        <v>13</v>
      </c>
      <c r="C1175" s="3">
        <v>223667</v>
      </c>
      <c r="D1175" s="3">
        <v>14</v>
      </c>
      <c r="E1175" s="3">
        <v>111</v>
      </c>
      <c r="F1175" s="4">
        <v>1.86087E-24</v>
      </c>
      <c r="G1175" s="3">
        <v>89.642099999999999</v>
      </c>
      <c r="H1175" s="3" t="s">
        <v>5222</v>
      </c>
      <c r="I1175" s="3" t="s">
        <v>5223</v>
      </c>
      <c r="J1175" s="3" t="s">
        <v>16</v>
      </c>
      <c r="K1175" s="3" t="s">
        <v>5224</v>
      </c>
      <c r="L1175" s="3" t="s">
        <v>5225</v>
      </c>
    </row>
    <row r="1176" spans="1:12" x14ac:dyDescent="0.3">
      <c r="A1176" s="3" t="s">
        <v>13655</v>
      </c>
      <c r="B1176" s="3" t="s">
        <v>13</v>
      </c>
      <c r="C1176" s="3">
        <v>223243</v>
      </c>
      <c r="D1176" s="3">
        <v>1</v>
      </c>
      <c r="E1176" s="3">
        <v>458</v>
      </c>
      <c r="F1176" s="3">
        <v>0</v>
      </c>
      <c r="G1176" s="3">
        <v>688.60500000000002</v>
      </c>
      <c r="H1176" s="3" t="s">
        <v>5227</v>
      </c>
      <c r="I1176" s="3" t="s">
        <v>5228</v>
      </c>
      <c r="J1176" s="3" t="s">
        <v>16</v>
      </c>
      <c r="K1176" s="3" t="s">
        <v>5229</v>
      </c>
      <c r="L1176" s="3" t="s">
        <v>5230</v>
      </c>
    </row>
    <row r="1177" spans="1:12" x14ac:dyDescent="0.3">
      <c r="A1177" s="3" t="s">
        <v>13656</v>
      </c>
      <c r="B1177" s="3" t="s">
        <v>13</v>
      </c>
      <c r="C1177" s="3">
        <v>223215</v>
      </c>
      <c r="D1177" s="3">
        <v>1</v>
      </c>
      <c r="E1177" s="3">
        <v>398</v>
      </c>
      <c r="F1177" s="3">
        <v>0</v>
      </c>
      <c r="G1177" s="3">
        <v>653.88</v>
      </c>
      <c r="H1177" s="3" t="s">
        <v>5232</v>
      </c>
      <c r="I1177" s="3" t="s">
        <v>5233</v>
      </c>
      <c r="J1177" s="3" t="s">
        <v>16</v>
      </c>
      <c r="K1177" s="3" t="s">
        <v>118</v>
      </c>
      <c r="L1177" s="3" t="s">
        <v>5234</v>
      </c>
    </row>
    <row r="1178" spans="1:12" x14ac:dyDescent="0.3">
      <c r="A1178" s="3" t="s">
        <v>13657</v>
      </c>
      <c r="B1178" s="3" t="s">
        <v>13</v>
      </c>
      <c r="C1178" s="3">
        <v>224226</v>
      </c>
      <c r="D1178" s="3">
        <v>4</v>
      </c>
      <c r="E1178" s="3">
        <v>231</v>
      </c>
      <c r="F1178" s="4">
        <v>6.3895200000000005E-60</v>
      </c>
      <c r="G1178" s="3">
        <v>189.76900000000001</v>
      </c>
      <c r="H1178" s="3" t="s">
        <v>3314</v>
      </c>
      <c r="I1178" s="3" t="s">
        <v>3315</v>
      </c>
      <c r="J1178" s="3" t="s">
        <v>16</v>
      </c>
      <c r="K1178" s="3" t="s">
        <v>3316</v>
      </c>
      <c r="L1178" s="3" t="s">
        <v>3317</v>
      </c>
    </row>
    <row r="1179" spans="1:12" x14ac:dyDescent="0.3">
      <c r="A1179" s="3" t="s">
        <v>13658</v>
      </c>
      <c r="B1179" s="3" t="s">
        <v>13</v>
      </c>
      <c r="C1179" s="3">
        <v>223680</v>
      </c>
      <c r="D1179" s="3">
        <v>13</v>
      </c>
      <c r="E1179" s="3">
        <v>101</v>
      </c>
      <c r="F1179" s="4">
        <v>6.4609500000000006E-11</v>
      </c>
      <c r="G1179" s="3">
        <v>54.172899999999998</v>
      </c>
      <c r="H1179" s="3" t="s">
        <v>1427</v>
      </c>
      <c r="I1179" s="3" t="s">
        <v>1428</v>
      </c>
      <c r="J1179" s="3" t="s">
        <v>16</v>
      </c>
      <c r="K1179" s="3" t="s">
        <v>1429</v>
      </c>
      <c r="L1179" s="3" t="s">
        <v>1430</v>
      </c>
    </row>
    <row r="1180" spans="1:12" x14ac:dyDescent="0.3">
      <c r="A1180" s="3" t="s">
        <v>13659</v>
      </c>
      <c r="B1180" s="3" t="s">
        <v>13</v>
      </c>
      <c r="C1180" s="3">
        <v>224759</v>
      </c>
      <c r="D1180" s="3">
        <v>20</v>
      </c>
      <c r="E1180" s="3">
        <v>142</v>
      </c>
      <c r="F1180" s="4">
        <v>5.6949299999999996E-16</v>
      </c>
      <c r="G1180" s="3">
        <v>69.161900000000003</v>
      </c>
      <c r="H1180" s="3" t="s">
        <v>2211</v>
      </c>
      <c r="I1180" s="3" t="s">
        <v>2212</v>
      </c>
      <c r="J1180" s="3" t="s">
        <v>16</v>
      </c>
      <c r="K1180" s="3" t="s">
        <v>193</v>
      </c>
      <c r="L1180" s="3" t="s">
        <v>2213</v>
      </c>
    </row>
    <row r="1181" spans="1:12" x14ac:dyDescent="0.3">
      <c r="A1181" s="3" t="s">
        <v>13660</v>
      </c>
      <c r="B1181" s="3" t="s">
        <v>13</v>
      </c>
      <c r="C1181" s="3">
        <v>223561</v>
      </c>
      <c r="D1181" s="3">
        <v>3</v>
      </c>
      <c r="E1181" s="3">
        <v>455</v>
      </c>
      <c r="F1181" s="3">
        <v>0</v>
      </c>
      <c r="G1181" s="3">
        <v>625.73900000000003</v>
      </c>
      <c r="H1181" s="3" t="s">
        <v>1496</v>
      </c>
      <c r="I1181" s="3" t="s">
        <v>1497</v>
      </c>
      <c r="J1181" s="3" t="s">
        <v>16</v>
      </c>
      <c r="K1181" s="3" t="s">
        <v>369</v>
      </c>
      <c r="L1181" s="3" t="s">
        <v>1498</v>
      </c>
    </row>
    <row r="1182" spans="1:12" x14ac:dyDescent="0.3">
      <c r="A1182" s="3" t="s">
        <v>13661</v>
      </c>
      <c r="B1182" s="3" t="s">
        <v>25</v>
      </c>
      <c r="C1182" s="3">
        <v>421695</v>
      </c>
      <c r="D1182" s="3">
        <v>8</v>
      </c>
      <c r="E1182" s="3">
        <v>482</v>
      </c>
      <c r="F1182" s="4">
        <v>8.3530600000000005E-90</v>
      </c>
      <c r="G1182" s="3">
        <v>282.63600000000002</v>
      </c>
      <c r="H1182" s="3" t="s">
        <v>306</v>
      </c>
      <c r="I1182" s="3" t="s">
        <v>307</v>
      </c>
      <c r="J1182" s="3" t="s">
        <v>16</v>
      </c>
      <c r="K1182" s="3" t="s">
        <v>16</v>
      </c>
      <c r="L1182" s="3" t="s">
        <v>308</v>
      </c>
    </row>
    <row r="1183" spans="1:12" x14ac:dyDescent="0.3">
      <c r="A1183" s="3" t="s">
        <v>13662</v>
      </c>
      <c r="B1183" s="3" t="s">
        <v>25</v>
      </c>
      <c r="C1183" s="3">
        <v>419666</v>
      </c>
      <c r="D1183" s="3">
        <v>1</v>
      </c>
      <c r="E1183" s="3">
        <v>184</v>
      </c>
      <c r="F1183" s="4">
        <v>5.8529299999999999E-49</v>
      </c>
      <c r="G1183" s="3">
        <v>162.80199999999999</v>
      </c>
      <c r="H1183" s="3" t="s">
        <v>621</v>
      </c>
      <c r="I1183" s="3" t="s">
        <v>3226</v>
      </c>
      <c r="J1183" s="3" t="s">
        <v>113</v>
      </c>
      <c r="K1183" s="3" t="s">
        <v>16</v>
      </c>
      <c r="L1183" s="3" t="s">
        <v>3227</v>
      </c>
    </row>
    <row r="1184" spans="1:12" x14ac:dyDescent="0.3">
      <c r="A1184" s="3" t="s">
        <v>13663</v>
      </c>
      <c r="B1184" s="3" t="s">
        <v>13</v>
      </c>
      <c r="C1184" s="3">
        <v>224121</v>
      </c>
      <c r="D1184" s="3">
        <v>1</v>
      </c>
      <c r="E1184" s="3">
        <v>667</v>
      </c>
      <c r="F1184" s="3">
        <v>0</v>
      </c>
      <c r="G1184" s="3">
        <v>913.90599999999995</v>
      </c>
      <c r="H1184" s="3" t="s">
        <v>936</v>
      </c>
      <c r="I1184" s="3" t="s">
        <v>937</v>
      </c>
      <c r="J1184" s="3" t="s">
        <v>16</v>
      </c>
      <c r="K1184" s="3" t="s">
        <v>938</v>
      </c>
      <c r="L1184" s="3" t="s">
        <v>939</v>
      </c>
    </row>
    <row r="1185" spans="1:12" x14ac:dyDescent="0.3">
      <c r="A1185" s="3" t="s">
        <v>13664</v>
      </c>
      <c r="B1185" s="3" t="s">
        <v>25</v>
      </c>
      <c r="C1185" s="3">
        <v>412922</v>
      </c>
      <c r="D1185" s="3">
        <v>1</v>
      </c>
      <c r="E1185" s="3">
        <v>106</v>
      </c>
      <c r="F1185" s="4">
        <v>1.7217800000000001E-18</v>
      </c>
      <c r="G1185" s="3">
        <v>73.915199999999999</v>
      </c>
      <c r="H1185" s="3" t="s">
        <v>1345</v>
      </c>
      <c r="I1185" s="3" t="s">
        <v>1346</v>
      </c>
      <c r="J1185" s="3" t="s">
        <v>16</v>
      </c>
      <c r="K1185" s="3" t="s">
        <v>16</v>
      </c>
      <c r="L1185" s="3" t="s">
        <v>1347</v>
      </c>
    </row>
    <row r="1186" spans="1:12" x14ac:dyDescent="0.3">
      <c r="A1186" s="3" t="s">
        <v>13665</v>
      </c>
      <c r="B1186" s="3" t="s">
        <v>13</v>
      </c>
      <c r="C1186" s="3">
        <v>225380</v>
      </c>
      <c r="D1186" s="3">
        <v>1</v>
      </c>
      <c r="E1186" s="3">
        <v>117</v>
      </c>
      <c r="F1186" s="4">
        <v>9.3363299999999993E-44</v>
      </c>
      <c r="G1186" s="3">
        <v>138.30600000000001</v>
      </c>
      <c r="H1186" s="3" t="s">
        <v>5185</v>
      </c>
      <c r="I1186" s="3" t="s">
        <v>5186</v>
      </c>
      <c r="J1186" s="3" t="s">
        <v>16</v>
      </c>
      <c r="K1186" s="3" t="s">
        <v>5187</v>
      </c>
      <c r="L1186" s="3" t="s">
        <v>5188</v>
      </c>
    </row>
    <row r="1187" spans="1:12" x14ac:dyDescent="0.3">
      <c r="A1187" s="3" t="s">
        <v>13666</v>
      </c>
      <c r="B1187" s="3" t="s">
        <v>13</v>
      </c>
      <c r="C1187" s="3">
        <v>223135</v>
      </c>
      <c r="D1187" s="3">
        <v>2</v>
      </c>
      <c r="E1187" s="3">
        <v>336</v>
      </c>
      <c r="F1187" s="3">
        <v>0</v>
      </c>
      <c r="G1187" s="3">
        <v>510.17500000000001</v>
      </c>
      <c r="H1187" s="3" t="s">
        <v>5190</v>
      </c>
      <c r="I1187" s="3" t="s">
        <v>5191</v>
      </c>
      <c r="J1187" s="3" t="s">
        <v>16</v>
      </c>
      <c r="K1187" s="3" t="s">
        <v>5192</v>
      </c>
      <c r="L1187" s="3" t="s">
        <v>5193</v>
      </c>
    </row>
    <row r="1188" spans="1:12" x14ac:dyDescent="0.3">
      <c r="A1188" s="3" t="s">
        <v>13667</v>
      </c>
      <c r="B1188" s="3" t="s">
        <v>25</v>
      </c>
      <c r="C1188" s="3">
        <v>223256</v>
      </c>
      <c r="D1188" s="3">
        <v>2</v>
      </c>
      <c r="E1188" s="3">
        <v>709</v>
      </c>
      <c r="F1188" s="3">
        <v>0</v>
      </c>
      <c r="G1188" s="3">
        <v>647.33399999999995</v>
      </c>
      <c r="H1188" s="3" t="s">
        <v>4486</v>
      </c>
      <c r="I1188" s="3" t="s">
        <v>13668</v>
      </c>
      <c r="J1188" s="3" t="s">
        <v>16</v>
      </c>
      <c r="K1188" s="3" t="s">
        <v>16</v>
      </c>
      <c r="L1188" s="3" t="s">
        <v>4487</v>
      </c>
    </row>
    <row r="1189" spans="1:12" x14ac:dyDescent="0.3">
      <c r="A1189" s="3" t="s">
        <v>13669</v>
      </c>
      <c r="B1189" s="3" t="s">
        <v>13</v>
      </c>
      <c r="C1189" s="3">
        <v>224759</v>
      </c>
      <c r="D1189" s="3">
        <v>20</v>
      </c>
      <c r="E1189" s="3">
        <v>124</v>
      </c>
      <c r="F1189" s="4">
        <v>2.69865E-9</v>
      </c>
      <c r="G1189" s="3">
        <v>51.828000000000003</v>
      </c>
      <c r="H1189" s="3" t="s">
        <v>2211</v>
      </c>
      <c r="I1189" s="3" t="s">
        <v>2212</v>
      </c>
      <c r="J1189" s="3" t="s">
        <v>16</v>
      </c>
      <c r="K1189" s="3" t="s">
        <v>193</v>
      </c>
      <c r="L1189" s="3" t="s">
        <v>2213</v>
      </c>
    </row>
    <row r="1190" spans="1:12" x14ac:dyDescent="0.3">
      <c r="A1190" s="3" t="s">
        <v>13670</v>
      </c>
      <c r="B1190" s="3" t="s">
        <v>25</v>
      </c>
      <c r="C1190" s="3">
        <v>419666</v>
      </c>
      <c r="D1190" s="3">
        <v>1</v>
      </c>
      <c r="E1190" s="3">
        <v>266</v>
      </c>
      <c r="F1190" s="4">
        <v>7.90909E-55</v>
      </c>
      <c r="G1190" s="3">
        <v>177.82499999999999</v>
      </c>
      <c r="H1190" s="3" t="s">
        <v>621</v>
      </c>
      <c r="I1190" s="3" t="s">
        <v>3226</v>
      </c>
      <c r="J1190" s="3" t="s">
        <v>16</v>
      </c>
      <c r="K1190" s="3" t="s">
        <v>16</v>
      </c>
      <c r="L1190" s="3" t="s">
        <v>3227</v>
      </c>
    </row>
    <row r="1191" spans="1:12" x14ac:dyDescent="0.3">
      <c r="A1191" s="3" t="s">
        <v>13671</v>
      </c>
      <c r="B1191" s="3" t="s">
        <v>13</v>
      </c>
      <c r="C1191" s="3">
        <v>225117</v>
      </c>
      <c r="D1191" s="3">
        <v>237</v>
      </c>
      <c r="E1191" s="3">
        <v>325</v>
      </c>
      <c r="F1191" s="4">
        <v>8.5615499999999996E-17</v>
      </c>
      <c r="G1191" s="3">
        <v>75.287300000000002</v>
      </c>
      <c r="H1191" s="3" t="s">
        <v>11312</v>
      </c>
      <c r="I1191" s="3" t="s">
        <v>11313</v>
      </c>
      <c r="J1191" s="3" t="s">
        <v>99</v>
      </c>
      <c r="K1191" s="3" t="s">
        <v>11314</v>
      </c>
      <c r="L1191" s="3" t="s">
        <v>11315</v>
      </c>
    </row>
    <row r="1192" spans="1:12" x14ac:dyDescent="0.3">
      <c r="A1192" s="3" t="s">
        <v>13672</v>
      </c>
      <c r="B1192" s="3" t="s">
        <v>13</v>
      </c>
      <c r="C1192" s="3">
        <v>225174</v>
      </c>
      <c r="D1192" s="3">
        <v>6</v>
      </c>
      <c r="E1192" s="3">
        <v>445</v>
      </c>
      <c r="F1192" s="4">
        <v>2.3847699999999999E-170</v>
      </c>
      <c r="G1192" s="3">
        <v>485.28199999999998</v>
      </c>
      <c r="H1192" s="3" t="s">
        <v>1263</v>
      </c>
      <c r="I1192" s="3" t="s">
        <v>1264</v>
      </c>
      <c r="J1192" s="3" t="s">
        <v>16</v>
      </c>
      <c r="K1192" s="3" t="s">
        <v>501</v>
      </c>
      <c r="L1192" s="3" t="s">
        <v>1265</v>
      </c>
    </row>
    <row r="1193" spans="1:12" x14ac:dyDescent="0.3">
      <c r="A1193" s="3" t="s">
        <v>13673</v>
      </c>
      <c r="B1193" s="3" t="s">
        <v>13</v>
      </c>
      <c r="C1193" s="3">
        <v>224228</v>
      </c>
      <c r="D1193" s="3">
        <v>1</v>
      </c>
      <c r="E1193" s="3">
        <v>191</v>
      </c>
      <c r="F1193" s="4">
        <v>1.7270999999999998E-14</v>
      </c>
      <c r="G1193" s="3">
        <v>69.196899999999999</v>
      </c>
      <c r="H1193" s="3" t="s">
        <v>1562</v>
      </c>
      <c r="I1193" s="3" t="s">
        <v>1563</v>
      </c>
      <c r="J1193" s="3" t="s">
        <v>16</v>
      </c>
      <c r="K1193" s="3" t="s">
        <v>1564</v>
      </c>
      <c r="L1193" s="3" t="s">
        <v>1565</v>
      </c>
    </row>
    <row r="1194" spans="1:12" x14ac:dyDescent="0.3">
      <c r="A1194" s="3" t="s">
        <v>13674</v>
      </c>
      <c r="B1194" s="3" t="s">
        <v>13</v>
      </c>
      <c r="C1194" s="3">
        <v>224254</v>
      </c>
      <c r="D1194" s="3">
        <v>4</v>
      </c>
      <c r="E1194" s="3">
        <v>167</v>
      </c>
      <c r="F1194" s="4">
        <v>5.6786799999999997E-27</v>
      </c>
      <c r="G1194" s="3">
        <v>101.474</v>
      </c>
      <c r="H1194" s="3" t="s">
        <v>2130</v>
      </c>
      <c r="I1194" s="3" t="s">
        <v>2131</v>
      </c>
      <c r="J1194" s="3" t="s">
        <v>16</v>
      </c>
      <c r="K1194" s="3" t="s">
        <v>2132</v>
      </c>
      <c r="L1194" s="3" t="s">
        <v>2133</v>
      </c>
    </row>
    <row r="1195" spans="1:12" x14ac:dyDescent="0.3">
      <c r="A1195" s="3" t="s">
        <v>13675</v>
      </c>
      <c r="B1195" s="3" t="s">
        <v>13</v>
      </c>
      <c r="C1195" s="3">
        <v>223759</v>
      </c>
      <c r="D1195" s="3">
        <v>1</v>
      </c>
      <c r="E1195" s="3">
        <v>356</v>
      </c>
      <c r="F1195" s="4">
        <v>1.65694E-118</v>
      </c>
      <c r="G1195" s="3">
        <v>347.11900000000003</v>
      </c>
      <c r="H1195" s="3" t="s">
        <v>3599</v>
      </c>
      <c r="I1195" s="3" t="s">
        <v>3600</v>
      </c>
      <c r="J1195" s="3" t="s">
        <v>16</v>
      </c>
      <c r="K1195" s="3" t="s">
        <v>3601</v>
      </c>
      <c r="L1195" s="3" t="s">
        <v>3602</v>
      </c>
    </row>
    <row r="1196" spans="1:12" x14ac:dyDescent="0.3">
      <c r="A1196" s="3" t="s">
        <v>13676</v>
      </c>
      <c r="B1196" s="3" t="s">
        <v>13</v>
      </c>
      <c r="C1196" s="3">
        <v>224618</v>
      </c>
      <c r="D1196" s="3">
        <v>29</v>
      </c>
      <c r="E1196" s="3">
        <v>187</v>
      </c>
      <c r="F1196" s="4">
        <v>1.41064E-57</v>
      </c>
      <c r="G1196" s="3">
        <v>179.03200000000001</v>
      </c>
      <c r="H1196" s="3" t="s">
        <v>3604</v>
      </c>
      <c r="I1196" s="3" t="s">
        <v>3605</v>
      </c>
      <c r="J1196" s="3" t="s">
        <v>16</v>
      </c>
      <c r="K1196" s="3" t="s">
        <v>3606</v>
      </c>
      <c r="L1196" s="3" t="s">
        <v>3607</v>
      </c>
    </row>
    <row r="1197" spans="1:12" x14ac:dyDescent="0.3">
      <c r="A1197" s="3" t="s">
        <v>13677</v>
      </c>
      <c r="B1197" s="3" t="s">
        <v>25</v>
      </c>
      <c r="C1197" s="3">
        <v>224429</v>
      </c>
      <c r="D1197" s="3">
        <v>2</v>
      </c>
      <c r="E1197" s="3">
        <v>142</v>
      </c>
      <c r="F1197" s="4">
        <v>7.2184199999999996E-24</v>
      </c>
      <c r="G1197" s="3">
        <v>94.726699999999994</v>
      </c>
      <c r="H1197" s="3" t="s">
        <v>3550</v>
      </c>
      <c r="I1197" s="3" t="s">
        <v>3551</v>
      </c>
      <c r="J1197" s="3" t="s">
        <v>74</v>
      </c>
      <c r="K1197" s="3" t="s">
        <v>16</v>
      </c>
      <c r="L1197" s="3" t="s">
        <v>3552</v>
      </c>
    </row>
    <row r="1198" spans="1:12" x14ac:dyDescent="0.3">
      <c r="A1198" s="3" t="s">
        <v>13678</v>
      </c>
      <c r="B1198" s="3" t="s">
        <v>13</v>
      </c>
      <c r="C1198" s="3">
        <v>224098</v>
      </c>
      <c r="D1198" s="3">
        <v>1</v>
      </c>
      <c r="E1198" s="3">
        <v>234</v>
      </c>
      <c r="F1198" s="4">
        <v>4.0806099999999998E-69</v>
      </c>
      <c r="G1198" s="3">
        <v>212.81700000000001</v>
      </c>
      <c r="H1198" s="3" t="s">
        <v>3610</v>
      </c>
      <c r="I1198" s="3" t="s">
        <v>3611</v>
      </c>
      <c r="J1198" s="3" t="s">
        <v>16</v>
      </c>
      <c r="K1198" s="3" t="s">
        <v>3612</v>
      </c>
      <c r="L1198" s="3" t="s">
        <v>3613</v>
      </c>
    </row>
    <row r="1199" spans="1:12" x14ac:dyDescent="0.3">
      <c r="A1199" s="3" t="s">
        <v>13679</v>
      </c>
      <c r="B1199" s="3" t="s">
        <v>13</v>
      </c>
      <c r="C1199" s="3">
        <v>224097</v>
      </c>
      <c r="D1199" s="3">
        <v>1</v>
      </c>
      <c r="E1199" s="3">
        <v>265</v>
      </c>
      <c r="F1199" s="4">
        <v>1.23499E-82</v>
      </c>
      <c r="G1199" s="3">
        <v>249.45099999999999</v>
      </c>
      <c r="H1199" s="3" t="s">
        <v>3615</v>
      </c>
      <c r="I1199" s="3" t="s">
        <v>3616</v>
      </c>
      <c r="J1199" s="3" t="s">
        <v>16</v>
      </c>
      <c r="K1199" s="3" t="s">
        <v>90</v>
      </c>
      <c r="L1199" s="3" t="s">
        <v>3617</v>
      </c>
    </row>
    <row r="1200" spans="1:12" x14ac:dyDescent="0.3">
      <c r="A1200" s="3" t="s">
        <v>13680</v>
      </c>
      <c r="B1200" s="3" t="s">
        <v>13</v>
      </c>
      <c r="C1200" s="3">
        <v>226361</v>
      </c>
      <c r="D1200" s="3">
        <v>2</v>
      </c>
      <c r="E1200" s="3">
        <v>326</v>
      </c>
      <c r="F1200" s="4">
        <v>5.3463199999999999E-148</v>
      </c>
      <c r="G1200" s="3">
        <v>422.07400000000001</v>
      </c>
      <c r="H1200" s="3" t="s">
        <v>3619</v>
      </c>
      <c r="I1200" s="3" t="s">
        <v>3620</v>
      </c>
      <c r="J1200" s="3" t="s">
        <v>16</v>
      </c>
      <c r="K1200" s="3" t="s">
        <v>3621</v>
      </c>
      <c r="L1200" s="3" t="s">
        <v>3622</v>
      </c>
    </row>
    <row r="1201" spans="1:12" x14ac:dyDescent="0.3">
      <c r="A1201" s="3" t="s">
        <v>13681</v>
      </c>
      <c r="B1201" s="3" t="s">
        <v>13</v>
      </c>
      <c r="C1201" s="3">
        <v>223882</v>
      </c>
      <c r="D1201" s="3">
        <v>14</v>
      </c>
      <c r="E1201" s="3">
        <v>302</v>
      </c>
      <c r="F1201" s="4">
        <v>3.4831299999999997E-136</v>
      </c>
      <c r="G1201" s="3">
        <v>386.95499999999998</v>
      </c>
      <c r="H1201" s="3" t="s">
        <v>3624</v>
      </c>
      <c r="I1201" s="3" t="s">
        <v>3625</v>
      </c>
      <c r="J1201" s="3" t="s">
        <v>16</v>
      </c>
      <c r="K1201" s="3" t="s">
        <v>3626</v>
      </c>
      <c r="L1201" s="3" t="s">
        <v>3627</v>
      </c>
    </row>
    <row r="1202" spans="1:12" x14ac:dyDescent="0.3">
      <c r="A1202" s="3" t="s">
        <v>13682</v>
      </c>
      <c r="B1202" s="3" t="s">
        <v>13</v>
      </c>
      <c r="C1202" s="3">
        <v>225510</v>
      </c>
      <c r="D1202" s="3">
        <v>1</v>
      </c>
      <c r="E1202" s="3">
        <v>291</v>
      </c>
      <c r="F1202" s="4">
        <v>1.7269500000000001E-69</v>
      </c>
      <c r="G1202" s="3">
        <v>217.107</v>
      </c>
      <c r="H1202" s="3" t="s">
        <v>3630</v>
      </c>
      <c r="I1202" s="3" t="s">
        <v>3631</v>
      </c>
      <c r="J1202" s="3" t="s">
        <v>16</v>
      </c>
      <c r="K1202" s="3" t="s">
        <v>3632</v>
      </c>
      <c r="L1202" s="3" t="s">
        <v>3633</v>
      </c>
    </row>
    <row r="1203" spans="1:12" x14ac:dyDescent="0.3">
      <c r="A1203" s="3" t="s">
        <v>13683</v>
      </c>
      <c r="B1203" s="3" t="s">
        <v>13</v>
      </c>
      <c r="C1203" s="3">
        <v>225510</v>
      </c>
      <c r="D1203" s="3">
        <v>1</v>
      </c>
      <c r="E1203" s="3">
        <v>291</v>
      </c>
      <c r="F1203" s="4">
        <v>4.7089399999999996E-72</v>
      </c>
      <c r="G1203" s="3">
        <v>223.65600000000001</v>
      </c>
      <c r="H1203" s="3" t="s">
        <v>3630</v>
      </c>
      <c r="I1203" s="3" t="s">
        <v>3631</v>
      </c>
      <c r="J1203" s="3" t="s">
        <v>16</v>
      </c>
      <c r="K1203" s="3" t="s">
        <v>3632</v>
      </c>
      <c r="L1203" s="3" t="s">
        <v>3633</v>
      </c>
    </row>
    <row r="1204" spans="1:12" x14ac:dyDescent="0.3">
      <c r="A1204" s="3" t="s">
        <v>13684</v>
      </c>
      <c r="B1204" s="3" t="s">
        <v>13</v>
      </c>
      <c r="C1204" s="3">
        <v>223161</v>
      </c>
      <c r="D1204" s="3">
        <v>1</v>
      </c>
      <c r="E1204" s="3">
        <v>288</v>
      </c>
      <c r="F1204" s="4">
        <v>4.0354600000000003E-101</v>
      </c>
      <c r="G1204" s="3">
        <v>297.589</v>
      </c>
      <c r="H1204" s="3" t="s">
        <v>3635</v>
      </c>
      <c r="I1204" s="3" t="s">
        <v>3636</v>
      </c>
      <c r="J1204" s="3" t="s">
        <v>16</v>
      </c>
      <c r="K1204" s="3" t="s">
        <v>3637</v>
      </c>
      <c r="L1204" s="3" t="s">
        <v>3638</v>
      </c>
    </row>
    <row r="1205" spans="1:12" x14ac:dyDescent="0.3">
      <c r="A1205" s="3" t="s">
        <v>13685</v>
      </c>
      <c r="B1205" s="3" t="s">
        <v>13</v>
      </c>
      <c r="C1205" s="3">
        <v>223536</v>
      </c>
      <c r="D1205" s="3">
        <v>1</v>
      </c>
      <c r="E1205" s="3">
        <v>316</v>
      </c>
      <c r="F1205" s="4">
        <v>7.5645500000000003E-132</v>
      </c>
      <c r="G1205" s="3">
        <v>382.31299999999999</v>
      </c>
      <c r="H1205" s="3" t="s">
        <v>3640</v>
      </c>
      <c r="I1205" s="3" t="s">
        <v>3641</v>
      </c>
      <c r="J1205" s="3" t="s">
        <v>16</v>
      </c>
      <c r="K1205" s="3" t="s">
        <v>3642</v>
      </c>
      <c r="L1205" s="3" t="s">
        <v>3643</v>
      </c>
    </row>
    <row r="1206" spans="1:12" x14ac:dyDescent="0.3">
      <c r="A1206" s="3" t="s">
        <v>13686</v>
      </c>
      <c r="B1206" s="3" t="s">
        <v>13</v>
      </c>
      <c r="C1206" s="3">
        <v>223296</v>
      </c>
      <c r="D1206" s="3">
        <v>2</v>
      </c>
      <c r="E1206" s="3">
        <v>193</v>
      </c>
      <c r="F1206" s="4">
        <v>1.2664E-102</v>
      </c>
      <c r="G1206" s="3">
        <v>293.75400000000002</v>
      </c>
      <c r="H1206" s="3" t="s">
        <v>3284</v>
      </c>
      <c r="I1206" s="3" t="s">
        <v>3285</v>
      </c>
      <c r="J1206" s="3" t="s">
        <v>16</v>
      </c>
      <c r="K1206" s="3" t="s">
        <v>369</v>
      </c>
      <c r="L1206" s="3" t="s">
        <v>3286</v>
      </c>
    </row>
    <row r="1207" spans="1:12" x14ac:dyDescent="0.3">
      <c r="A1207" s="3" t="s">
        <v>13687</v>
      </c>
      <c r="B1207" s="3" t="s">
        <v>13</v>
      </c>
      <c r="C1207" s="3">
        <v>224140</v>
      </c>
      <c r="D1207" s="3">
        <v>10</v>
      </c>
      <c r="E1207" s="3">
        <v>403</v>
      </c>
      <c r="F1207" s="3">
        <v>0</v>
      </c>
      <c r="G1207" s="3">
        <v>740.18600000000004</v>
      </c>
      <c r="H1207" s="3" t="s">
        <v>3288</v>
      </c>
      <c r="I1207" s="3" t="s">
        <v>3289</v>
      </c>
      <c r="J1207" s="3" t="s">
        <v>16</v>
      </c>
      <c r="K1207" s="3" t="s">
        <v>3290</v>
      </c>
      <c r="L1207" s="3" t="s">
        <v>3291</v>
      </c>
    </row>
    <row r="1208" spans="1:12" x14ac:dyDescent="0.3">
      <c r="A1208" s="3" t="s">
        <v>13688</v>
      </c>
      <c r="B1208" s="3" t="s">
        <v>13</v>
      </c>
      <c r="C1208" s="3">
        <v>223340</v>
      </c>
      <c r="D1208" s="3">
        <v>2</v>
      </c>
      <c r="E1208" s="3">
        <v>170</v>
      </c>
      <c r="F1208" s="4">
        <v>1.25198E-48</v>
      </c>
      <c r="G1208" s="3">
        <v>154.791</v>
      </c>
      <c r="H1208" s="3" t="s">
        <v>3293</v>
      </c>
      <c r="I1208" s="3" t="s">
        <v>3294</v>
      </c>
      <c r="J1208" s="3" t="s">
        <v>16</v>
      </c>
      <c r="K1208" s="3" t="s">
        <v>3295</v>
      </c>
      <c r="L1208" s="3" t="s">
        <v>3296</v>
      </c>
    </row>
    <row r="1209" spans="1:12" x14ac:dyDescent="0.3">
      <c r="A1209" s="3" t="s">
        <v>13689</v>
      </c>
      <c r="B1209" s="3" t="s">
        <v>25</v>
      </c>
      <c r="C1209" s="3">
        <v>224054</v>
      </c>
      <c r="D1209" s="3">
        <v>1</v>
      </c>
      <c r="E1209" s="3">
        <v>120</v>
      </c>
      <c r="F1209" s="4">
        <v>1.0508200000000001E-37</v>
      </c>
      <c r="G1209" s="3">
        <v>128.964</v>
      </c>
      <c r="H1209" s="3" t="s">
        <v>1592</v>
      </c>
      <c r="I1209" s="3" t="s">
        <v>11974</v>
      </c>
      <c r="J1209" s="3" t="s">
        <v>99</v>
      </c>
      <c r="K1209" s="3" t="s">
        <v>16</v>
      </c>
      <c r="L1209" s="3" t="s">
        <v>1593</v>
      </c>
    </row>
    <row r="1210" spans="1:12" x14ac:dyDescent="0.3">
      <c r="A1210" s="3" t="s">
        <v>13690</v>
      </c>
      <c r="B1210" s="3" t="s">
        <v>13</v>
      </c>
      <c r="C1210" s="3">
        <v>224055</v>
      </c>
      <c r="D1210" s="3">
        <v>8</v>
      </c>
      <c r="E1210" s="3">
        <v>340</v>
      </c>
      <c r="F1210" s="4">
        <v>9.5101500000000006E-90</v>
      </c>
      <c r="G1210" s="3">
        <v>279.69900000000001</v>
      </c>
      <c r="H1210" s="3" t="s">
        <v>1267</v>
      </c>
      <c r="I1210" s="3" t="s">
        <v>1268</v>
      </c>
      <c r="J1210" s="3" t="s">
        <v>99</v>
      </c>
      <c r="K1210" s="3" t="s">
        <v>1269</v>
      </c>
      <c r="L1210" s="3" t="s">
        <v>1270</v>
      </c>
    </row>
    <row r="1211" spans="1:12" x14ac:dyDescent="0.3">
      <c r="A1211" s="3" t="s">
        <v>13691</v>
      </c>
      <c r="B1211" s="3" t="s">
        <v>13</v>
      </c>
      <c r="C1211" s="3">
        <v>224055</v>
      </c>
      <c r="D1211" s="3">
        <v>189</v>
      </c>
      <c r="E1211" s="3">
        <v>400</v>
      </c>
      <c r="F1211" s="4">
        <v>7.6047999999999999E-23</v>
      </c>
      <c r="G1211" s="3">
        <v>100.196</v>
      </c>
      <c r="H1211" s="3" t="s">
        <v>1267</v>
      </c>
      <c r="I1211" s="3" t="s">
        <v>1268</v>
      </c>
      <c r="J1211" s="3" t="s">
        <v>113</v>
      </c>
      <c r="K1211" s="3" t="s">
        <v>1269</v>
      </c>
      <c r="L1211" s="3" t="s">
        <v>1270</v>
      </c>
    </row>
    <row r="1212" spans="1:12" x14ac:dyDescent="0.3">
      <c r="A1212" s="3" t="s">
        <v>13692</v>
      </c>
      <c r="B1212" s="3" t="s">
        <v>25</v>
      </c>
      <c r="C1212" s="3">
        <v>223444</v>
      </c>
      <c r="D1212" s="3">
        <v>146</v>
      </c>
      <c r="E1212" s="3">
        <v>331</v>
      </c>
      <c r="F1212" s="4">
        <v>7.5553399999999999E-7</v>
      </c>
      <c r="G1212" s="3">
        <v>52.023400000000002</v>
      </c>
      <c r="H1212" s="3" t="s">
        <v>10490</v>
      </c>
      <c r="I1212" s="3" t="s">
        <v>13693</v>
      </c>
      <c r="J1212" s="3" t="s">
        <v>74</v>
      </c>
      <c r="K1212" s="3" t="s">
        <v>16</v>
      </c>
      <c r="L1212" s="3" t="s">
        <v>10491</v>
      </c>
    </row>
    <row r="1213" spans="1:12" x14ac:dyDescent="0.3">
      <c r="A1213" s="3" t="s">
        <v>13694</v>
      </c>
      <c r="B1213" s="3" t="s">
        <v>13</v>
      </c>
      <c r="C1213" s="3">
        <v>225107</v>
      </c>
      <c r="D1213" s="3">
        <v>1</v>
      </c>
      <c r="E1213" s="3">
        <v>193</v>
      </c>
      <c r="F1213" s="4">
        <v>5.7368E-36</v>
      </c>
      <c r="G1213" s="3">
        <v>125.10899999999999</v>
      </c>
      <c r="H1213" s="3" t="s">
        <v>4342</v>
      </c>
      <c r="I1213" s="3" t="s">
        <v>4343</v>
      </c>
      <c r="J1213" s="3" t="s">
        <v>16</v>
      </c>
      <c r="K1213" s="3" t="s">
        <v>4344</v>
      </c>
      <c r="L1213" s="3" t="s">
        <v>4345</v>
      </c>
    </row>
    <row r="1214" spans="1:12" x14ac:dyDescent="0.3">
      <c r="A1214" s="3" t="s">
        <v>13695</v>
      </c>
      <c r="B1214" s="3" t="s">
        <v>13</v>
      </c>
      <c r="C1214" s="3">
        <v>223545</v>
      </c>
      <c r="D1214" s="3">
        <v>1</v>
      </c>
      <c r="E1214" s="3">
        <v>499</v>
      </c>
      <c r="F1214" s="3">
        <v>0</v>
      </c>
      <c r="G1214" s="3">
        <v>609.16700000000003</v>
      </c>
      <c r="H1214" s="3" t="s">
        <v>3554</v>
      </c>
      <c r="I1214" s="3" t="s">
        <v>3555</v>
      </c>
      <c r="J1214" s="3" t="s">
        <v>16</v>
      </c>
      <c r="K1214" s="3" t="s">
        <v>3556</v>
      </c>
      <c r="L1214" s="3" t="s">
        <v>3557</v>
      </c>
    </row>
    <row r="1215" spans="1:12" x14ac:dyDescent="0.3">
      <c r="A1215" s="3" t="s">
        <v>13696</v>
      </c>
      <c r="B1215" s="3" t="s">
        <v>13</v>
      </c>
      <c r="C1215" s="3">
        <v>223283</v>
      </c>
      <c r="D1215" s="3">
        <v>1</v>
      </c>
      <c r="E1215" s="3">
        <v>331</v>
      </c>
      <c r="F1215" s="4">
        <v>9.68523E-136</v>
      </c>
      <c r="G1215" s="3">
        <v>389.28</v>
      </c>
      <c r="H1215" s="3" t="s">
        <v>3559</v>
      </c>
      <c r="I1215" s="3" t="s">
        <v>3560</v>
      </c>
      <c r="J1215" s="3" t="s">
        <v>16</v>
      </c>
      <c r="K1215" s="3" t="s">
        <v>3561</v>
      </c>
      <c r="L1215" s="3" t="s">
        <v>3562</v>
      </c>
    </row>
    <row r="1216" spans="1:12" x14ac:dyDescent="0.3">
      <c r="A1216" s="3" t="s">
        <v>13697</v>
      </c>
      <c r="B1216" s="3" t="s">
        <v>13</v>
      </c>
      <c r="C1216" s="3">
        <v>224733</v>
      </c>
      <c r="D1216" s="3">
        <v>2</v>
      </c>
      <c r="E1216" s="3">
        <v>383</v>
      </c>
      <c r="F1216" s="4">
        <v>1.8074199999999999E-163</v>
      </c>
      <c r="G1216" s="3">
        <v>462.89100000000002</v>
      </c>
      <c r="H1216" s="3" t="s">
        <v>4904</v>
      </c>
      <c r="I1216" s="3" t="s">
        <v>4905</v>
      </c>
      <c r="J1216" s="3" t="s">
        <v>16</v>
      </c>
      <c r="K1216" s="3" t="s">
        <v>802</v>
      </c>
      <c r="L1216" s="3" t="s">
        <v>4906</v>
      </c>
    </row>
    <row r="1217" spans="1:12" x14ac:dyDescent="0.3">
      <c r="A1217" s="3" t="s">
        <v>13698</v>
      </c>
      <c r="B1217" s="3" t="s">
        <v>13</v>
      </c>
      <c r="C1217" s="3">
        <v>226371</v>
      </c>
      <c r="D1217" s="3">
        <v>29</v>
      </c>
      <c r="E1217" s="3">
        <v>373</v>
      </c>
      <c r="F1217" s="4">
        <v>5.7447600000000003E-110</v>
      </c>
      <c r="G1217" s="3">
        <v>327.03300000000002</v>
      </c>
      <c r="H1217" s="3" t="s">
        <v>4908</v>
      </c>
      <c r="I1217" s="3" t="s">
        <v>4909</v>
      </c>
      <c r="J1217" s="3" t="s">
        <v>16</v>
      </c>
      <c r="K1217" s="3" t="s">
        <v>4910</v>
      </c>
      <c r="L1217" s="3" t="s">
        <v>4911</v>
      </c>
    </row>
    <row r="1218" spans="1:12" x14ac:dyDescent="0.3">
      <c r="A1218" s="3" t="s">
        <v>13699</v>
      </c>
      <c r="B1218" s="3" t="s">
        <v>25</v>
      </c>
      <c r="C1218" s="3">
        <v>413178</v>
      </c>
      <c r="D1218" s="3">
        <v>27</v>
      </c>
      <c r="E1218" s="3">
        <v>162</v>
      </c>
      <c r="F1218" s="4">
        <v>2.0150199999999999E-21</v>
      </c>
      <c r="G1218" s="3">
        <v>86.024900000000002</v>
      </c>
      <c r="H1218" s="3" t="s">
        <v>4913</v>
      </c>
      <c r="I1218" s="3" t="s">
        <v>4914</v>
      </c>
      <c r="J1218" s="3" t="s">
        <v>99</v>
      </c>
      <c r="K1218" s="3" t="s">
        <v>16</v>
      </c>
      <c r="L1218" s="3" t="s">
        <v>4915</v>
      </c>
    </row>
    <row r="1219" spans="1:12" x14ac:dyDescent="0.3">
      <c r="A1219" s="3" t="s">
        <v>13700</v>
      </c>
      <c r="B1219" s="3" t="s">
        <v>13</v>
      </c>
      <c r="C1219" s="3">
        <v>223318</v>
      </c>
      <c r="D1219" s="3">
        <v>3</v>
      </c>
      <c r="E1219" s="3">
        <v>334</v>
      </c>
      <c r="F1219" s="4">
        <v>1.0023E-168</v>
      </c>
      <c r="G1219" s="3">
        <v>472.43900000000002</v>
      </c>
      <c r="H1219" s="3" t="s">
        <v>4917</v>
      </c>
      <c r="I1219" s="3" t="s">
        <v>4918</v>
      </c>
      <c r="J1219" s="3" t="s">
        <v>16</v>
      </c>
      <c r="K1219" s="3" t="s">
        <v>4919</v>
      </c>
      <c r="L1219" s="3" t="s">
        <v>4920</v>
      </c>
    </row>
    <row r="1220" spans="1:12" x14ac:dyDescent="0.3">
      <c r="A1220" s="3" t="s">
        <v>13701</v>
      </c>
      <c r="B1220" s="3" t="s">
        <v>13</v>
      </c>
      <c r="C1220" s="3">
        <v>224131</v>
      </c>
      <c r="D1220" s="3">
        <v>9</v>
      </c>
      <c r="E1220" s="3">
        <v>296</v>
      </c>
      <c r="F1220" s="4">
        <v>1.74268E-172</v>
      </c>
      <c r="G1220" s="3">
        <v>478.95400000000001</v>
      </c>
      <c r="H1220" s="3" t="s">
        <v>4922</v>
      </c>
      <c r="I1220" s="3" t="s">
        <v>4923</v>
      </c>
      <c r="J1220" s="3" t="s">
        <v>16</v>
      </c>
      <c r="K1220" s="3" t="s">
        <v>335</v>
      </c>
      <c r="L1220" s="3" t="s">
        <v>4924</v>
      </c>
    </row>
    <row r="1221" spans="1:12" x14ac:dyDescent="0.3">
      <c r="A1221" s="3" t="s">
        <v>13702</v>
      </c>
      <c r="B1221" s="3" t="s">
        <v>25</v>
      </c>
      <c r="C1221" s="3">
        <v>413234</v>
      </c>
      <c r="D1221" s="3">
        <v>1</v>
      </c>
      <c r="E1221" s="3">
        <v>124</v>
      </c>
      <c r="F1221" s="4">
        <v>2.8002900000000001E-31</v>
      </c>
      <c r="G1221" s="3">
        <v>107.93899999999999</v>
      </c>
      <c r="H1221" s="3" t="s">
        <v>10212</v>
      </c>
      <c r="I1221" s="3" t="s">
        <v>13703</v>
      </c>
      <c r="J1221" s="3" t="s">
        <v>16</v>
      </c>
      <c r="K1221" s="3" t="s">
        <v>16</v>
      </c>
      <c r="L1221" s="3" t="s">
        <v>13704</v>
      </c>
    </row>
    <row r="1222" spans="1:12" x14ac:dyDescent="0.3">
      <c r="A1222" s="3" t="s">
        <v>13705</v>
      </c>
      <c r="B1222" s="3" t="s">
        <v>25</v>
      </c>
      <c r="C1222" s="3">
        <v>413139</v>
      </c>
      <c r="D1222" s="3">
        <v>10</v>
      </c>
      <c r="E1222" s="3">
        <v>180</v>
      </c>
      <c r="F1222" s="4">
        <v>8.9997200000000001E-40</v>
      </c>
      <c r="G1222" s="3">
        <v>133.322</v>
      </c>
      <c r="H1222" s="3" t="s">
        <v>9754</v>
      </c>
      <c r="I1222" s="3" t="s">
        <v>13706</v>
      </c>
      <c r="J1222" s="3" t="s">
        <v>16</v>
      </c>
      <c r="K1222" s="3" t="s">
        <v>16</v>
      </c>
      <c r="L1222" s="3" t="s">
        <v>13707</v>
      </c>
    </row>
    <row r="1223" spans="1:12" x14ac:dyDescent="0.3">
      <c r="A1223" s="3" t="s">
        <v>13708</v>
      </c>
      <c r="B1223" s="3" t="s">
        <v>13</v>
      </c>
      <c r="C1223" s="3">
        <v>223220</v>
      </c>
      <c r="D1223" s="3">
        <v>14</v>
      </c>
      <c r="E1223" s="3">
        <v>292</v>
      </c>
      <c r="F1223" s="4">
        <v>2.09575E-74</v>
      </c>
      <c r="G1223" s="3">
        <v>230.72300000000001</v>
      </c>
      <c r="H1223" s="3" t="s">
        <v>2574</v>
      </c>
      <c r="I1223" s="3" t="s">
        <v>2575</v>
      </c>
      <c r="J1223" s="3" t="s">
        <v>16</v>
      </c>
      <c r="K1223" s="3" t="s">
        <v>2576</v>
      </c>
      <c r="L1223" s="3" t="s">
        <v>2577</v>
      </c>
    </row>
    <row r="1224" spans="1:12" x14ac:dyDescent="0.3">
      <c r="A1224" s="3" t="s">
        <v>13709</v>
      </c>
      <c r="B1224" s="3" t="s">
        <v>13</v>
      </c>
      <c r="C1224" s="3">
        <v>223434</v>
      </c>
      <c r="D1224" s="3">
        <v>1</v>
      </c>
      <c r="E1224" s="3">
        <v>135</v>
      </c>
      <c r="F1224" s="4">
        <v>7.2130700000000004E-40</v>
      </c>
      <c r="G1224" s="3">
        <v>133.19200000000001</v>
      </c>
      <c r="H1224" s="3" t="s">
        <v>4926</v>
      </c>
      <c r="I1224" s="3" t="s">
        <v>4927</v>
      </c>
      <c r="J1224" s="3" t="s">
        <v>99</v>
      </c>
      <c r="K1224" s="3" t="s">
        <v>501</v>
      </c>
      <c r="L1224" s="3" t="s">
        <v>4928</v>
      </c>
    </row>
    <row r="1225" spans="1:12" x14ac:dyDescent="0.3">
      <c r="A1225" s="3" t="s">
        <v>13710</v>
      </c>
      <c r="B1225" s="3" t="s">
        <v>13</v>
      </c>
      <c r="C1225" s="3">
        <v>223951</v>
      </c>
      <c r="D1225" s="3">
        <v>13</v>
      </c>
      <c r="E1225" s="3">
        <v>422</v>
      </c>
      <c r="F1225" s="4">
        <v>7.64936E-85</v>
      </c>
      <c r="G1225" s="3">
        <v>274.90800000000002</v>
      </c>
      <c r="H1225" s="3" t="s">
        <v>244</v>
      </c>
      <c r="I1225" s="3" t="s">
        <v>245</v>
      </c>
      <c r="J1225" s="3" t="s">
        <v>99</v>
      </c>
      <c r="K1225" s="3" t="s">
        <v>246</v>
      </c>
      <c r="L1225" s="3" t="s">
        <v>247</v>
      </c>
    </row>
    <row r="1226" spans="1:12" x14ac:dyDescent="0.3">
      <c r="A1226" s="3" t="s">
        <v>13711</v>
      </c>
      <c r="B1226" s="3" t="s">
        <v>25</v>
      </c>
      <c r="C1226" s="3">
        <v>382173</v>
      </c>
      <c r="D1226" s="3">
        <v>2</v>
      </c>
      <c r="E1226" s="3">
        <v>367</v>
      </c>
      <c r="F1226" s="4">
        <v>1.9573900000000001E-80</v>
      </c>
      <c r="G1226" s="3">
        <v>252.262</v>
      </c>
      <c r="H1226" s="3" t="s">
        <v>251</v>
      </c>
      <c r="I1226" s="3" t="s">
        <v>8970</v>
      </c>
      <c r="J1226" s="3" t="s">
        <v>16</v>
      </c>
      <c r="K1226" s="3" t="s">
        <v>16</v>
      </c>
      <c r="L1226" s="3" t="s">
        <v>8971</v>
      </c>
    </row>
    <row r="1227" spans="1:12" x14ac:dyDescent="0.3">
      <c r="A1227" s="3" t="s">
        <v>13712</v>
      </c>
      <c r="B1227" s="3" t="s">
        <v>13</v>
      </c>
      <c r="C1227" s="3">
        <v>223314</v>
      </c>
      <c r="D1227" s="3">
        <v>1</v>
      </c>
      <c r="E1227" s="3">
        <v>78</v>
      </c>
      <c r="F1227" s="4">
        <v>2.31289E-7</v>
      </c>
      <c r="G1227" s="3">
        <v>43.437199999999997</v>
      </c>
      <c r="H1227" s="3" t="s">
        <v>224</v>
      </c>
      <c r="I1227" s="3" t="s">
        <v>225</v>
      </c>
      <c r="J1227" s="3" t="s">
        <v>16</v>
      </c>
      <c r="K1227" s="3" t="s">
        <v>226</v>
      </c>
      <c r="L1227" s="3" t="s">
        <v>227</v>
      </c>
    </row>
    <row r="1228" spans="1:12" x14ac:dyDescent="0.3">
      <c r="A1228" s="3" t="s">
        <v>13713</v>
      </c>
      <c r="B1228" s="3" t="s">
        <v>25</v>
      </c>
      <c r="C1228" s="3">
        <v>421450</v>
      </c>
      <c r="D1228" s="3">
        <v>2</v>
      </c>
      <c r="E1228" s="3">
        <v>397</v>
      </c>
      <c r="F1228" s="4">
        <v>3.42459E-147</v>
      </c>
      <c r="G1228" s="3">
        <v>423.80099999999999</v>
      </c>
      <c r="H1228" s="3" t="s">
        <v>255</v>
      </c>
      <c r="I1228" s="3" t="s">
        <v>256</v>
      </c>
      <c r="J1228" s="3" t="s">
        <v>16</v>
      </c>
      <c r="K1228" s="3" t="s">
        <v>16</v>
      </c>
      <c r="L1228" s="3" t="s">
        <v>257</v>
      </c>
    </row>
    <row r="1229" spans="1:12" x14ac:dyDescent="0.3">
      <c r="A1229" s="3" t="s">
        <v>13714</v>
      </c>
      <c r="B1229" s="3" t="s">
        <v>13</v>
      </c>
      <c r="C1229" s="3">
        <v>223216</v>
      </c>
      <c r="D1229" s="3">
        <v>1</v>
      </c>
      <c r="E1229" s="3">
        <v>514</v>
      </c>
      <c r="F1229" s="3">
        <v>0</v>
      </c>
      <c r="G1229" s="3">
        <v>836.904</v>
      </c>
      <c r="H1229" s="3" t="s">
        <v>2888</v>
      </c>
      <c r="I1229" s="3" t="s">
        <v>2889</v>
      </c>
      <c r="J1229" s="3" t="s">
        <v>16</v>
      </c>
      <c r="K1229" s="3" t="s">
        <v>2720</v>
      </c>
      <c r="L1229" s="3" t="s">
        <v>2722</v>
      </c>
    </row>
    <row r="1230" spans="1:12" x14ac:dyDescent="0.3">
      <c r="A1230" s="3" t="s">
        <v>13715</v>
      </c>
      <c r="B1230" s="3" t="s">
        <v>25</v>
      </c>
      <c r="C1230" s="3">
        <v>418617</v>
      </c>
      <c r="D1230" s="3">
        <v>3</v>
      </c>
      <c r="E1230" s="3">
        <v>638</v>
      </c>
      <c r="F1230" s="3">
        <v>0</v>
      </c>
      <c r="G1230" s="3">
        <v>778.15700000000004</v>
      </c>
      <c r="H1230" s="3" t="s">
        <v>2811</v>
      </c>
      <c r="I1230" s="3" t="s">
        <v>2812</v>
      </c>
      <c r="J1230" s="3" t="s">
        <v>16</v>
      </c>
      <c r="K1230" s="3" t="s">
        <v>16</v>
      </c>
      <c r="L1230" s="3" t="s">
        <v>2813</v>
      </c>
    </row>
    <row r="1231" spans="1:12" x14ac:dyDescent="0.3">
      <c r="A1231" s="3" t="s">
        <v>13716</v>
      </c>
      <c r="B1231" s="3" t="s">
        <v>25</v>
      </c>
      <c r="C1231" s="3">
        <v>224482</v>
      </c>
      <c r="D1231" s="3">
        <v>42</v>
      </c>
      <c r="E1231" s="3">
        <v>197</v>
      </c>
      <c r="F1231" s="3">
        <v>2.2020199999999998E-3</v>
      </c>
      <c r="G1231" s="3">
        <v>39.619700000000002</v>
      </c>
      <c r="H1231" s="3" t="s">
        <v>13717</v>
      </c>
      <c r="I1231" s="3" t="s">
        <v>13718</v>
      </c>
      <c r="J1231" s="3" t="s">
        <v>113</v>
      </c>
      <c r="K1231" s="3" t="s">
        <v>16</v>
      </c>
      <c r="L1231" s="3" t="s">
        <v>13719</v>
      </c>
    </row>
    <row r="1232" spans="1:12" x14ac:dyDescent="0.3">
      <c r="A1232" s="3" t="s">
        <v>13720</v>
      </c>
      <c r="B1232" s="3" t="s">
        <v>13</v>
      </c>
      <c r="C1232" s="3">
        <v>223472</v>
      </c>
      <c r="D1232" s="3">
        <v>2</v>
      </c>
      <c r="E1232" s="3">
        <v>238</v>
      </c>
      <c r="F1232" s="4">
        <v>4.6211900000000004E-40</v>
      </c>
      <c r="G1232" s="3">
        <v>140.00299999999999</v>
      </c>
      <c r="H1232" s="3" t="s">
        <v>3050</v>
      </c>
      <c r="I1232" s="3" t="s">
        <v>3051</v>
      </c>
      <c r="J1232" s="3" t="s">
        <v>16</v>
      </c>
      <c r="K1232" s="3" t="s">
        <v>3052</v>
      </c>
      <c r="L1232" s="3" t="s">
        <v>3053</v>
      </c>
    </row>
    <row r="1233" spans="1:12" x14ac:dyDescent="0.3">
      <c r="A1233" s="3" t="s">
        <v>13721</v>
      </c>
      <c r="B1233" s="3" t="s">
        <v>13</v>
      </c>
      <c r="C1233" s="3">
        <v>224096</v>
      </c>
      <c r="D1233" s="3">
        <v>1</v>
      </c>
      <c r="E1233" s="3">
        <v>214</v>
      </c>
      <c r="F1233" s="4">
        <v>1.5065E-34</v>
      </c>
      <c r="G1233" s="3">
        <v>125.413</v>
      </c>
      <c r="H1233" s="3" t="s">
        <v>3046</v>
      </c>
      <c r="I1233" s="3" t="s">
        <v>3047</v>
      </c>
      <c r="J1233" s="3" t="s">
        <v>16</v>
      </c>
      <c r="K1233" s="3" t="s">
        <v>90</v>
      </c>
      <c r="L1233" s="3" t="s">
        <v>3048</v>
      </c>
    </row>
    <row r="1234" spans="1:12" x14ac:dyDescent="0.3">
      <c r="A1234" s="3" t="s">
        <v>13722</v>
      </c>
      <c r="B1234" s="3" t="s">
        <v>13</v>
      </c>
      <c r="C1234" s="3">
        <v>225183</v>
      </c>
      <c r="D1234" s="3">
        <v>1</v>
      </c>
      <c r="E1234" s="3">
        <v>710</v>
      </c>
      <c r="F1234" s="4">
        <v>3.7211100000000003E-133</v>
      </c>
      <c r="G1234" s="3">
        <v>409.31</v>
      </c>
      <c r="H1234" s="3" t="s">
        <v>13723</v>
      </c>
      <c r="I1234" s="3" t="s">
        <v>13724</v>
      </c>
      <c r="J1234" s="3" t="s">
        <v>16</v>
      </c>
      <c r="K1234" s="3" t="s">
        <v>13725</v>
      </c>
      <c r="L1234" s="3" t="s">
        <v>13726</v>
      </c>
    </row>
    <row r="1235" spans="1:12" x14ac:dyDescent="0.3">
      <c r="A1235" s="3" t="s">
        <v>13727</v>
      </c>
      <c r="B1235" s="3" t="s">
        <v>13</v>
      </c>
      <c r="C1235" s="3">
        <v>224567</v>
      </c>
      <c r="D1235" s="3">
        <v>330</v>
      </c>
      <c r="E1235" s="3">
        <v>737</v>
      </c>
      <c r="F1235" s="4">
        <v>2.41463E-14</v>
      </c>
      <c r="G1235" s="3">
        <v>75.805400000000006</v>
      </c>
      <c r="H1235" s="3" t="s">
        <v>3057</v>
      </c>
      <c r="I1235" s="3" t="s">
        <v>3058</v>
      </c>
      <c r="J1235" s="3" t="s">
        <v>16</v>
      </c>
      <c r="K1235" s="3" t="s">
        <v>148</v>
      </c>
      <c r="L1235" s="3" t="s">
        <v>3059</v>
      </c>
    </row>
    <row r="1236" spans="1:12" x14ac:dyDescent="0.3">
      <c r="A1236" s="3" t="s">
        <v>13728</v>
      </c>
      <c r="B1236" s="3" t="s">
        <v>25</v>
      </c>
      <c r="C1236" s="3">
        <v>226160</v>
      </c>
      <c r="D1236" s="3">
        <v>1</v>
      </c>
      <c r="E1236" s="3">
        <v>508</v>
      </c>
      <c r="F1236" s="3">
        <v>0</v>
      </c>
      <c r="G1236" s="3">
        <v>810.90499999999997</v>
      </c>
      <c r="H1236" s="3" t="s">
        <v>1337</v>
      </c>
      <c r="I1236" s="3" t="s">
        <v>1338</v>
      </c>
      <c r="J1236" s="3" t="s">
        <v>16</v>
      </c>
      <c r="K1236" s="3" t="s">
        <v>16</v>
      </c>
      <c r="L1236" s="3" t="s">
        <v>1339</v>
      </c>
    </row>
    <row r="1237" spans="1:12" x14ac:dyDescent="0.3">
      <c r="A1237" s="3" t="s">
        <v>13729</v>
      </c>
      <c r="B1237" s="3" t="s">
        <v>13</v>
      </c>
      <c r="C1237" s="3">
        <v>223527</v>
      </c>
      <c r="D1237" s="3">
        <v>1</v>
      </c>
      <c r="E1237" s="3">
        <v>184</v>
      </c>
      <c r="F1237" s="4">
        <v>3.6713099999999997E-86</v>
      </c>
      <c r="G1237" s="3">
        <v>251.77199999999999</v>
      </c>
      <c r="H1237" s="3" t="s">
        <v>1332</v>
      </c>
      <c r="I1237" s="3" t="s">
        <v>1333</v>
      </c>
      <c r="J1237" s="3" t="s">
        <v>16</v>
      </c>
      <c r="K1237" s="3" t="s">
        <v>1334</v>
      </c>
      <c r="L1237" s="3" t="s">
        <v>1335</v>
      </c>
    </row>
    <row r="1238" spans="1:12" x14ac:dyDescent="0.3">
      <c r="A1238" s="3" t="s">
        <v>13730</v>
      </c>
      <c r="B1238" s="3" t="s">
        <v>25</v>
      </c>
      <c r="C1238" s="3">
        <v>413155</v>
      </c>
      <c r="D1238" s="3">
        <v>1</v>
      </c>
      <c r="E1238" s="3">
        <v>215</v>
      </c>
      <c r="F1238" s="4">
        <v>2.9941599999999999E-57</v>
      </c>
      <c r="G1238" s="3">
        <v>180.339</v>
      </c>
      <c r="H1238" s="3" t="s">
        <v>13731</v>
      </c>
      <c r="I1238" s="3" t="s">
        <v>13732</v>
      </c>
      <c r="J1238" s="3" t="s">
        <v>16</v>
      </c>
      <c r="K1238" s="3" t="s">
        <v>16</v>
      </c>
      <c r="L1238" s="3" t="s">
        <v>13733</v>
      </c>
    </row>
    <row r="1239" spans="1:12" x14ac:dyDescent="0.3">
      <c r="A1239" s="3" t="s">
        <v>13734</v>
      </c>
      <c r="B1239" s="3" t="s">
        <v>13</v>
      </c>
      <c r="C1239" s="3">
        <v>225361</v>
      </c>
      <c r="D1239" s="3">
        <v>3</v>
      </c>
      <c r="E1239" s="3">
        <v>43</v>
      </c>
      <c r="F1239" s="4">
        <v>1.9541699999999999E-6</v>
      </c>
      <c r="G1239" s="3">
        <v>41.8645</v>
      </c>
      <c r="H1239" s="3" t="s">
        <v>4895</v>
      </c>
      <c r="I1239" s="3" t="s">
        <v>4896</v>
      </c>
      <c r="J1239" s="3" t="s">
        <v>99</v>
      </c>
      <c r="K1239" s="3" t="s">
        <v>4897</v>
      </c>
      <c r="L1239" s="3" t="s">
        <v>4898</v>
      </c>
    </row>
    <row r="1240" spans="1:12" x14ac:dyDescent="0.3">
      <c r="A1240" s="3" t="s">
        <v>13735</v>
      </c>
      <c r="B1240" s="3" t="s">
        <v>13</v>
      </c>
      <c r="C1240" s="3">
        <v>223593</v>
      </c>
      <c r="D1240" s="3">
        <v>202</v>
      </c>
      <c r="E1240" s="3">
        <v>517</v>
      </c>
      <c r="F1240" s="3">
        <v>0</v>
      </c>
      <c r="G1240" s="3">
        <v>582.22400000000005</v>
      </c>
      <c r="H1240" s="3" t="s">
        <v>3084</v>
      </c>
      <c r="I1240" s="3" t="s">
        <v>3085</v>
      </c>
      <c r="J1240" s="3" t="s">
        <v>16</v>
      </c>
      <c r="K1240" s="3" t="s">
        <v>3086</v>
      </c>
      <c r="L1240" s="3" t="s">
        <v>3087</v>
      </c>
    </row>
    <row r="1241" spans="1:12" x14ac:dyDescent="0.3">
      <c r="A1241" s="3" t="s">
        <v>13735</v>
      </c>
      <c r="B1241" s="3" t="s">
        <v>13</v>
      </c>
      <c r="C1241" s="3">
        <v>223592</v>
      </c>
      <c r="D1241" s="3">
        <v>9</v>
      </c>
      <c r="E1241" s="3">
        <v>199</v>
      </c>
      <c r="F1241" s="4">
        <v>4.7809699999999997E-73</v>
      </c>
      <c r="G1241" s="3">
        <v>230.22300000000001</v>
      </c>
      <c r="H1241" s="3" t="s">
        <v>3088</v>
      </c>
      <c r="I1241" s="3" t="s">
        <v>3089</v>
      </c>
      <c r="J1241" s="3" t="s">
        <v>16</v>
      </c>
      <c r="K1241" s="3" t="s">
        <v>3090</v>
      </c>
      <c r="L1241" s="3" t="s">
        <v>3091</v>
      </c>
    </row>
    <row r="1242" spans="1:12" x14ac:dyDescent="0.3">
      <c r="A1242" s="3" t="s">
        <v>13736</v>
      </c>
      <c r="B1242" s="3" t="s">
        <v>13</v>
      </c>
      <c r="C1242" s="3">
        <v>223943</v>
      </c>
      <c r="D1242" s="3">
        <v>1</v>
      </c>
      <c r="E1242" s="3">
        <v>231</v>
      </c>
      <c r="F1242" s="4">
        <v>8.8765199999999997E-33</v>
      </c>
      <c r="G1242" s="3">
        <v>118.467</v>
      </c>
      <c r="H1242" s="3" t="s">
        <v>300</v>
      </c>
      <c r="I1242" s="3" t="s">
        <v>301</v>
      </c>
      <c r="J1242" s="3" t="s">
        <v>16</v>
      </c>
      <c r="K1242" s="3" t="s">
        <v>302</v>
      </c>
      <c r="L1242" s="3" t="s">
        <v>303</v>
      </c>
    </row>
    <row r="1243" spans="1:12" x14ac:dyDescent="0.3">
      <c r="A1243" s="3" t="s">
        <v>13737</v>
      </c>
      <c r="B1243" s="3" t="s">
        <v>13</v>
      </c>
      <c r="C1243" s="3">
        <v>223638</v>
      </c>
      <c r="D1243" s="3">
        <v>1</v>
      </c>
      <c r="E1243" s="3">
        <v>286</v>
      </c>
      <c r="F1243" s="4">
        <v>2.2392399999999999E-121</v>
      </c>
      <c r="G1243" s="3">
        <v>349.30200000000002</v>
      </c>
      <c r="H1243" s="3" t="s">
        <v>2681</v>
      </c>
      <c r="I1243" s="3" t="s">
        <v>2682</v>
      </c>
      <c r="J1243" s="3" t="s">
        <v>16</v>
      </c>
      <c r="K1243" s="3" t="s">
        <v>2683</v>
      </c>
      <c r="L1243" s="3" t="s">
        <v>2684</v>
      </c>
    </row>
    <row r="1244" spans="1:12" x14ac:dyDescent="0.3">
      <c r="A1244" s="3" t="s">
        <v>13738</v>
      </c>
      <c r="B1244" s="3" t="s">
        <v>13</v>
      </c>
      <c r="C1244" s="3">
        <v>223670</v>
      </c>
      <c r="D1244" s="3">
        <v>22</v>
      </c>
      <c r="E1244" s="3">
        <v>150</v>
      </c>
      <c r="F1244" s="4">
        <v>7.1399899999999998E-31</v>
      </c>
      <c r="G1244" s="3">
        <v>108.852</v>
      </c>
      <c r="H1244" s="3" t="s">
        <v>2676</v>
      </c>
      <c r="I1244" s="3" t="s">
        <v>2677</v>
      </c>
      <c r="J1244" s="3" t="s">
        <v>16</v>
      </c>
      <c r="K1244" s="3" t="s">
        <v>2678</v>
      </c>
      <c r="L1244" s="3" t="s">
        <v>2679</v>
      </c>
    </row>
    <row r="1245" spans="1:12" x14ac:dyDescent="0.3">
      <c r="A1245" s="3" t="s">
        <v>13739</v>
      </c>
      <c r="B1245" s="3" t="s">
        <v>25</v>
      </c>
      <c r="C1245" s="3">
        <v>227268</v>
      </c>
      <c r="D1245" s="3">
        <v>124</v>
      </c>
      <c r="E1245" s="3">
        <v>1178</v>
      </c>
      <c r="F1245" s="4">
        <v>2.1913400000000001E-109</v>
      </c>
      <c r="G1245" s="3">
        <v>385.73599999999999</v>
      </c>
      <c r="H1245" s="3" t="s">
        <v>2096</v>
      </c>
      <c r="I1245" s="3" t="s">
        <v>2097</v>
      </c>
      <c r="J1245" s="3" t="s">
        <v>113</v>
      </c>
      <c r="K1245" s="3" t="s">
        <v>16</v>
      </c>
      <c r="L1245" s="3" t="s">
        <v>2098</v>
      </c>
    </row>
    <row r="1246" spans="1:12" x14ac:dyDescent="0.3">
      <c r="A1246" s="3" t="s">
        <v>13740</v>
      </c>
      <c r="B1246" s="3" t="s">
        <v>13</v>
      </c>
      <c r="C1246" s="3">
        <v>223266</v>
      </c>
      <c r="D1246" s="3">
        <v>1</v>
      </c>
      <c r="E1246" s="3">
        <v>801</v>
      </c>
      <c r="F1246" s="3">
        <v>0</v>
      </c>
      <c r="G1246" s="3">
        <v>929.37400000000002</v>
      </c>
      <c r="H1246" s="3" t="s">
        <v>2650</v>
      </c>
      <c r="I1246" s="3" t="s">
        <v>2651</v>
      </c>
      <c r="J1246" s="3" t="s">
        <v>16</v>
      </c>
      <c r="K1246" s="3" t="s">
        <v>2652</v>
      </c>
      <c r="L1246" s="3" t="s">
        <v>2653</v>
      </c>
    </row>
    <row r="1247" spans="1:12" x14ac:dyDescent="0.3">
      <c r="A1247" s="3" t="s">
        <v>13741</v>
      </c>
      <c r="B1247" s="3" t="s">
        <v>13</v>
      </c>
      <c r="C1247" s="3">
        <v>223643</v>
      </c>
      <c r="D1247" s="3">
        <v>4</v>
      </c>
      <c r="E1247" s="3">
        <v>217</v>
      </c>
      <c r="F1247" s="4">
        <v>4.2772799999999997E-52</v>
      </c>
      <c r="G1247" s="3">
        <v>167.44399999999999</v>
      </c>
      <c r="H1247" s="3" t="s">
        <v>2645</v>
      </c>
      <c r="I1247" s="3" t="s">
        <v>2646</v>
      </c>
      <c r="J1247" s="3" t="s">
        <v>16</v>
      </c>
      <c r="K1247" s="3" t="s">
        <v>2647</v>
      </c>
      <c r="L1247" s="3" t="s">
        <v>2648</v>
      </c>
    </row>
    <row r="1248" spans="1:12" x14ac:dyDescent="0.3">
      <c r="A1248" s="3" t="s">
        <v>13742</v>
      </c>
      <c r="B1248" s="3" t="s">
        <v>25</v>
      </c>
      <c r="C1248" s="3">
        <v>355704</v>
      </c>
      <c r="D1248" s="3">
        <v>29</v>
      </c>
      <c r="E1248" s="3">
        <v>433</v>
      </c>
      <c r="F1248" s="4">
        <v>1.3840500000000001E-57</v>
      </c>
      <c r="G1248" s="3">
        <v>196.768</v>
      </c>
      <c r="H1248" s="3" t="s">
        <v>2641</v>
      </c>
      <c r="I1248" s="3" t="s">
        <v>2642</v>
      </c>
      <c r="J1248" s="3" t="s">
        <v>16</v>
      </c>
      <c r="K1248" s="3" t="s">
        <v>16</v>
      </c>
      <c r="L1248" s="3" t="s">
        <v>2643</v>
      </c>
    </row>
    <row r="1249" spans="1:12" x14ac:dyDescent="0.3">
      <c r="A1249" s="3" t="s">
        <v>13743</v>
      </c>
      <c r="B1249" s="3" t="s">
        <v>13</v>
      </c>
      <c r="C1249" s="3">
        <v>223265</v>
      </c>
      <c r="D1249" s="3">
        <v>3</v>
      </c>
      <c r="E1249" s="3">
        <v>644</v>
      </c>
      <c r="F1249" s="3">
        <v>0</v>
      </c>
      <c r="G1249" s="3">
        <v>1045.95</v>
      </c>
      <c r="H1249" s="3" t="s">
        <v>2636</v>
      </c>
      <c r="I1249" s="3" t="s">
        <v>2637</v>
      </c>
      <c r="J1249" s="3" t="s">
        <v>16</v>
      </c>
      <c r="K1249" s="3" t="s">
        <v>2638</v>
      </c>
      <c r="L1249" s="3" t="s">
        <v>2639</v>
      </c>
    </row>
    <row r="1250" spans="1:12" x14ac:dyDescent="0.3">
      <c r="A1250" s="3" t="s">
        <v>13744</v>
      </c>
      <c r="B1250" s="3" t="s">
        <v>13</v>
      </c>
      <c r="C1250" s="3">
        <v>223624</v>
      </c>
      <c r="D1250" s="3">
        <v>37</v>
      </c>
      <c r="E1250" s="3">
        <v>599</v>
      </c>
      <c r="F1250" s="3">
        <v>0</v>
      </c>
      <c r="G1250" s="3">
        <v>742.50199999999995</v>
      </c>
      <c r="H1250" s="3" t="s">
        <v>3175</v>
      </c>
      <c r="I1250" s="3" t="s">
        <v>3176</v>
      </c>
      <c r="J1250" s="3" t="s">
        <v>16</v>
      </c>
      <c r="K1250" s="3" t="s">
        <v>3177</v>
      </c>
      <c r="L1250" s="3" t="s">
        <v>3178</v>
      </c>
    </row>
    <row r="1251" spans="1:12" x14ac:dyDescent="0.3">
      <c r="A1251" s="3" t="s">
        <v>13744</v>
      </c>
      <c r="B1251" s="3" t="s">
        <v>13</v>
      </c>
      <c r="C1251" s="3">
        <v>223625</v>
      </c>
      <c r="D1251" s="3">
        <v>586</v>
      </c>
      <c r="E1251" s="3">
        <v>718</v>
      </c>
      <c r="F1251" s="4">
        <v>1.13045E-38</v>
      </c>
      <c r="G1251" s="3">
        <v>140</v>
      </c>
      <c r="H1251" s="3" t="s">
        <v>3179</v>
      </c>
      <c r="I1251" s="3" t="s">
        <v>3180</v>
      </c>
      <c r="J1251" s="3" t="s">
        <v>16</v>
      </c>
      <c r="K1251" s="3" t="s">
        <v>3181</v>
      </c>
      <c r="L1251" s="3" t="s">
        <v>3182</v>
      </c>
    </row>
    <row r="1252" spans="1:12" x14ac:dyDescent="0.3">
      <c r="A1252" s="3" t="s">
        <v>13745</v>
      </c>
      <c r="B1252" s="3" t="s">
        <v>25</v>
      </c>
      <c r="C1252" s="3">
        <v>412463</v>
      </c>
      <c r="D1252" s="3">
        <v>2</v>
      </c>
      <c r="E1252" s="3">
        <v>189</v>
      </c>
      <c r="F1252" s="4">
        <v>1.3505499999999999E-52</v>
      </c>
      <c r="G1252" s="3">
        <v>167.74799999999999</v>
      </c>
      <c r="H1252" s="3" t="s">
        <v>4595</v>
      </c>
      <c r="I1252" s="3" t="s">
        <v>6989</v>
      </c>
      <c r="J1252" s="3" t="s">
        <v>16</v>
      </c>
      <c r="K1252" s="3" t="s">
        <v>16</v>
      </c>
      <c r="L1252" s="3" t="s">
        <v>6990</v>
      </c>
    </row>
    <row r="1253" spans="1:12" x14ac:dyDescent="0.3">
      <c r="A1253" s="3" t="s">
        <v>13746</v>
      </c>
      <c r="B1253" s="3" t="s">
        <v>13</v>
      </c>
      <c r="C1253" s="3">
        <v>224298</v>
      </c>
      <c r="D1253" s="3">
        <v>1</v>
      </c>
      <c r="E1253" s="3">
        <v>115</v>
      </c>
      <c r="F1253" s="4">
        <v>2.6002800000000002E-29</v>
      </c>
      <c r="G1253" s="3">
        <v>102.306</v>
      </c>
      <c r="H1253" s="3" t="s">
        <v>4588</v>
      </c>
      <c r="I1253" s="3" t="s">
        <v>4589</v>
      </c>
      <c r="J1253" s="3" t="s">
        <v>16</v>
      </c>
      <c r="K1253" s="3" t="s">
        <v>4590</v>
      </c>
      <c r="L1253" s="3" t="s">
        <v>4591</v>
      </c>
    </row>
    <row r="1254" spans="1:12" x14ac:dyDescent="0.3">
      <c r="A1254" s="3" t="s">
        <v>13747</v>
      </c>
      <c r="B1254" s="3" t="s">
        <v>25</v>
      </c>
      <c r="C1254" s="3">
        <v>417454</v>
      </c>
      <c r="D1254" s="3">
        <v>116</v>
      </c>
      <c r="E1254" s="3">
        <v>393</v>
      </c>
      <c r="F1254" s="4">
        <v>2.3731099999999998E-59</v>
      </c>
      <c r="G1254" s="3">
        <v>197.672</v>
      </c>
      <c r="H1254" s="3" t="s">
        <v>200</v>
      </c>
      <c r="I1254" s="3" t="s">
        <v>201</v>
      </c>
      <c r="J1254" s="3" t="s">
        <v>99</v>
      </c>
      <c r="K1254" s="3" t="s">
        <v>16</v>
      </c>
      <c r="L1254" s="3" t="s">
        <v>202</v>
      </c>
    </row>
    <row r="1255" spans="1:12" x14ac:dyDescent="0.3">
      <c r="A1255" s="3" t="s">
        <v>13748</v>
      </c>
      <c r="B1255" s="3" t="s">
        <v>13</v>
      </c>
      <c r="C1255" s="3">
        <v>223612</v>
      </c>
      <c r="D1255" s="3">
        <v>1</v>
      </c>
      <c r="E1255" s="3">
        <v>405</v>
      </c>
      <c r="F1255" s="3">
        <v>0</v>
      </c>
      <c r="G1255" s="3">
        <v>560.34500000000003</v>
      </c>
      <c r="H1255" s="3" t="s">
        <v>2926</v>
      </c>
      <c r="I1255" s="3" t="s">
        <v>2927</v>
      </c>
      <c r="J1255" s="3" t="s">
        <v>16</v>
      </c>
      <c r="K1255" s="3" t="s">
        <v>1680</v>
      </c>
      <c r="L1255" s="3" t="s">
        <v>2928</v>
      </c>
    </row>
    <row r="1256" spans="1:12" x14ac:dyDescent="0.3">
      <c r="A1256" s="3" t="s">
        <v>13749</v>
      </c>
      <c r="B1256" s="3" t="s">
        <v>13</v>
      </c>
      <c r="C1256" s="3">
        <v>223977</v>
      </c>
      <c r="D1256" s="3">
        <v>2</v>
      </c>
      <c r="E1256" s="3">
        <v>861</v>
      </c>
      <c r="F1256" s="3">
        <v>0</v>
      </c>
      <c r="G1256" s="3">
        <v>1183.28</v>
      </c>
      <c r="H1256" s="3" t="s">
        <v>2907</v>
      </c>
      <c r="I1256" s="3" t="s">
        <v>2908</v>
      </c>
      <c r="J1256" s="3" t="s">
        <v>16</v>
      </c>
      <c r="K1256" s="3" t="s">
        <v>2909</v>
      </c>
      <c r="L1256" s="3" t="s">
        <v>2910</v>
      </c>
    </row>
    <row r="1257" spans="1:12" x14ac:dyDescent="0.3">
      <c r="A1257" s="3" t="s">
        <v>13750</v>
      </c>
      <c r="B1257" s="3" t="s">
        <v>13</v>
      </c>
      <c r="C1257" s="3">
        <v>223449</v>
      </c>
      <c r="D1257" s="3">
        <v>19</v>
      </c>
      <c r="E1257" s="3">
        <v>439</v>
      </c>
      <c r="F1257" s="4">
        <v>2.0988899999999999E-121</v>
      </c>
      <c r="G1257" s="3">
        <v>358.52600000000001</v>
      </c>
      <c r="H1257" s="3" t="s">
        <v>10692</v>
      </c>
      <c r="I1257" s="3" t="s">
        <v>10693</v>
      </c>
      <c r="J1257" s="3" t="s">
        <v>16</v>
      </c>
      <c r="K1257" s="3" t="s">
        <v>10694</v>
      </c>
      <c r="L1257" s="3" t="s">
        <v>10695</v>
      </c>
    </row>
    <row r="1258" spans="1:12" x14ac:dyDescent="0.3">
      <c r="A1258" s="3" t="s">
        <v>13751</v>
      </c>
      <c r="B1258" s="3" t="s">
        <v>13</v>
      </c>
      <c r="C1258" s="3">
        <v>224398</v>
      </c>
      <c r="D1258" s="3">
        <v>1</v>
      </c>
      <c r="E1258" s="3">
        <v>298</v>
      </c>
      <c r="F1258" s="4">
        <v>5.3209600000000002E-110</v>
      </c>
      <c r="G1258" s="3">
        <v>321.19799999999998</v>
      </c>
      <c r="H1258" s="3" t="s">
        <v>4459</v>
      </c>
      <c r="I1258" s="3" t="s">
        <v>4460</v>
      </c>
      <c r="J1258" s="3" t="s">
        <v>16</v>
      </c>
      <c r="K1258" s="3" t="s">
        <v>4461</v>
      </c>
      <c r="L1258" s="3" t="s">
        <v>4462</v>
      </c>
    </row>
    <row r="1259" spans="1:12" x14ac:dyDescent="0.3">
      <c r="A1259" s="3" t="s">
        <v>13752</v>
      </c>
      <c r="B1259" s="3" t="s">
        <v>13</v>
      </c>
      <c r="C1259" s="3">
        <v>223468</v>
      </c>
      <c r="D1259" s="3">
        <v>2</v>
      </c>
      <c r="E1259" s="3">
        <v>311</v>
      </c>
      <c r="F1259" s="4">
        <v>7.6201200000000001E-111</v>
      </c>
      <c r="G1259" s="3">
        <v>324.60000000000002</v>
      </c>
      <c r="H1259" s="3" t="s">
        <v>4464</v>
      </c>
      <c r="I1259" s="3" t="s">
        <v>4465</v>
      </c>
      <c r="J1259" s="3" t="s">
        <v>16</v>
      </c>
      <c r="K1259" s="3" t="s">
        <v>4466</v>
      </c>
      <c r="L1259" s="3" t="s">
        <v>4467</v>
      </c>
    </row>
    <row r="1260" spans="1:12" x14ac:dyDescent="0.3">
      <c r="A1260" s="3" t="s">
        <v>13753</v>
      </c>
      <c r="B1260" s="3" t="s">
        <v>13</v>
      </c>
      <c r="C1260" s="3">
        <v>224574</v>
      </c>
      <c r="D1260" s="3">
        <v>4</v>
      </c>
      <c r="E1260" s="3">
        <v>290</v>
      </c>
      <c r="F1260" s="4">
        <v>1.38455E-157</v>
      </c>
      <c r="G1260" s="3">
        <v>440.51600000000002</v>
      </c>
      <c r="H1260" s="3" t="s">
        <v>4469</v>
      </c>
      <c r="I1260" s="3" t="s">
        <v>4470</v>
      </c>
      <c r="J1260" s="3" t="s">
        <v>16</v>
      </c>
      <c r="K1260" s="3" t="s">
        <v>954</v>
      </c>
      <c r="L1260" s="3" t="s">
        <v>4471</v>
      </c>
    </row>
    <row r="1261" spans="1:12" x14ac:dyDescent="0.3">
      <c r="A1261" s="3" t="s">
        <v>13754</v>
      </c>
      <c r="B1261" s="3" t="s">
        <v>25</v>
      </c>
      <c r="C1261" s="3">
        <v>413098</v>
      </c>
      <c r="D1261" s="3">
        <v>1</v>
      </c>
      <c r="E1261" s="3">
        <v>194</v>
      </c>
      <c r="F1261" s="4">
        <v>1.18834E-40</v>
      </c>
      <c r="G1261" s="3">
        <v>137.172</v>
      </c>
      <c r="H1261" s="3" t="s">
        <v>1991</v>
      </c>
      <c r="I1261" s="3" t="s">
        <v>1992</v>
      </c>
      <c r="J1261" s="3" t="s">
        <v>16</v>
      </c>
      <c r="K1261" s="3" t="s">
        <v>16</v>
      </c>
      <c r="L1261" s="3" t="s">
        <v>1993</v>
      </c>
    </row>
    <row r="1262" spans="1:12" x14ac:dyDescent="0.3">
      <c r="A1262" s="3" t="s">
        <v>13755</v>
      </c>
      <c r="B1262" s="3" t="s">
        <v>13</v>
      </c>
      <c r="C1262" s="3">
        <v>223720</v>
      </c>
      <c r="D1262" s="3">
        <v>1</v>
      </c>
      <c r="E1262" s="3">
        <v>252</v>
      </c>
      <c r="F1262" s="4">
        <v>1.66968E-104</v>
      </c>
      <c r="G1262" s="3">
        <v>303.74400000000003</v>
      </c>
      <c r="H1262" s="3" t="s">
        <v>1983</v>
      </c>
      <c r="I1262" s="3" t="s">
        <v>1984</v>
      </c>
      <c r="J1262" s="3" t="s">
        <v>16</v>
      </c>
      <c r="K1262" s="3" t="s">
        <v>1985</v>
      </c>
      <c r="L1262" s="3" t="s">
        <v>1986</v>
      </c>
    </row>
    <row r="1263" spans="1:12" x14ac:dyDescent="0.3">
      <c r="A1263" s="3" t="s">
        <v>13756</v>
      </c>
      <c r="B1263" s="3" t="s">
        <v>25</v>
      </c>
      <c r="C1263" s="3">
        <v>226401</v>
      </c>
      <c r="D1263" s="3">
        <v>1</v>
      </c>
      <c r="E1263" s="3">
        <v>240</v>
      </c>
      <c r="F1263" s="4">
        <v>4.7408299999999999E-73</v>
      </c>
      <c r="G1263" s="3">
        <v>222.75</v>
      </c>
      <c r="H1263" s="3" t="s">
        <v>1979</v>
      </c>
      <c r="I1263" s="3" t="s">
        <v>1980</v>
      </c>
      <c r="J1263" s="3" t="s">
        <v>16</v>
      </c>
      <c r="K1263" s="3" t="s">
        <v>16</v>
      </c>
      <c r="L1263" s="3" t="s">
        <v>1981</v>
      </c>
    </row>
    <row r="1264" spans="1:12" x14ac:dyDescent="0.3">
      <c r="A1264" s="3" t="s">
        <v>13757</v>
      </c>
      <c r="B1264" s="3" t="s">
        <v>25</v>
      </c>
      <c r="C1264" s="3">
        <v>226280</v>
      </c>
      <c r="D1264" s="3">
        <v>41</v>
      </c>
      <c r="E1264" s="3">
        <v>266</v>
      </c>
      <c r="F1264" s="4">
        <v>2.469E-45</v>
      </c>
      <c r="G1264" s="3">
        <v>153.35900000000001</v>
      </c>
      <c r="H1264" s="3" t="s">
        <v>1975</v>
      </c>
      <c r="I1264" s="3" t="s">
        <v>1976</v>
      </c>
      <c r="J1264" s="3" t="s">
        <v>16</v>
      </c>
      <c r="K1264" s="3" t="s">
        <v>16</v>
      </c>
      <c r="L1264" s="3" t="s">
        <v>1977</v>
      </c>
    </row>
    <row r="1265" spans="1:12" x14ac:dyDescent="0.3">
      <c r="A1265" s="3" t="s">
        <v>13758</v>
      </c>
      <c r="B1265" s="3" t="s">
        <v>13</v>
      </c>
      <c r="C1265" s="3">
        <v>223708</v>
      </c>
      <c r="D1265" s="3">
        <v>7</v>
      </c>
      <c r="E1265" s="3">
        <v>379</v>
      </c>
      <c r="F1265" s="4">
        <v>3.6707300000000003E-151</v>
      </c>
      <c r="G1265" s="3">
        <v>432.85</v>
      </c>
      <c r="H1265" s="3" t="s">
        <v>1970</v>
      </c>
      <c r="I1265" s="3" t="s">
        <v>1971</v>
      </c>
      <c r="J1265" s="3" t="s">
        <v>16</v>
      </c>
      <c r="K1265" s="3" t="s">
        <v>1972</v>
      </c>
      <c r="L1265" s="3" t="s">
        <v>1973</v>
      </c>
    </row>
    <row r="1266" spans="1:12" x14ac:dyDescent="0.3">
      <c r="A1266" s="3" t="s">
        <v>13759</v>
      </c>
      <c r="B1266" s="3" t="s">
        <v>13</v>
      </c>
      <c r="C1266" s="3">
        <v>223274</v>
      </c>
      <c r="D1266" s="3">
        <v>2</v>
      </c>
      <c r="E1266" s="3">
        <v>280</v>
      </c>
      <c r="F1266" s="4">
        <v>2.2229E-105</v>
      </c>
      <c r="G1266" s="3">
        <v>308.42200000000003</v>
      </c>
      <c r="H1266" s="3" t="s">
        <v>1965</v>
      </c>
      <c r="I1266" s="3" t="s">
        <v>1966</v>
      </c>
      <c r="J1266" s="3" t="s">
        <v>16</v>
      </c>
      <c r="K1266" s="3" t="s">
        <v>1967</v>
      </c>
      <c r="L1266" s="3" t="s">
        <v>1968</v>
      </c>
    </row>
    <row r="1267" spans="1:12" x14ac:dyDescent="0.3">
      <c r="A1267" s="3" t="s">
        <v>13760</v>
      </c>
      <c r="B1267" s="3" t="s">
        <v>13</v>
      </c>
      <c r="C1267" s="3">
        <v>223208</v>
      </c>
      <c r="D1267" s="3">
        <v>1</v>
      </c>
      <c r="E1267" s="3">
        <v>284</v>
      </c>
      <c r="F1267" s="4">
        <v>2.2085100000000001E-82</v>
      </c>
      <c r="G1267" s="3">
        <v>248.75299999999999</v>
      </c>
      <c r="H1267" s="3" t="s">
        <v>1960</v>
      </c>
      <c r="I1267" s="3" t="s">
        <v>1961</v>
      </c>
      <c r="J1267" s="3" t="s">
        <v>16</v>
      </c>
      <c r="K1267" s="3" t="s">
        <v>1962</v>
      </c>
      <c r="L1267" s="3" t="s">
        <v>1963</v>
      </c>
    </row>
    <row r="1268" spans="1:12" x14ac:dyDescent="0.3">
      <c r="A1268" s="3" t="s">
        <v>13761</v>
      </c>
      <c r="B1268" s="3" t="s">
        <v>25</v>
      </c>
      <c r="C1268" s="3">
        <v>226889</v>
      </c>
      <c r="D1268" s="3">
        <v>1</v>
      </c>
      <c r="E1268" s="3">
        <v>420</v>
      </c>
      <c r="F1268" s="4">
        <v>2.9292000000000002E-60</v>
      </c>
      <c r="G1268" s="3">
        <v>201.97</v>
      </c>
      <c r="H1268" s="3" t="s">
        <v>13762</v>
      </c>
      <c r="I1268" s="3" t="s">
        <v>13763</v>
      </c>
      <c r="J1268" s="3" t="s">
        <v>16</v>
      </c>
      <c r="K1268" s="3" t="s">
        <v>16</v>
      </c>
      <c r="L1268" s="3" t="s">
        <v>13764</v>
      </c>
    </row>
    <row r="1269" spans="1:12" x14ac:dyDescent="0.3">
      <c r="A1269" s="3" t="s">
        <v>13765</v>
      </c>
      <c r="B1269" s="3" t="s">
        <v>13</v>
      </c>
      <c r="C1269" s="3">
        <v>223288</v>
      </c>
      <c r="D1269" s="3">
        <v>6</v>
      </c>
      <c r="E1269" s="3">
        <v>654</v>
      </c>
      <c r="F1269" s="3">
        <v>0</v>
      </c>
      <c r="G1269" s="3">
        <v>669.21100000000001</v>
      </c>
      <c r="H1269" s="3" t="s">
        <v>1955</v>
      </c>
      <c r="I1269" s="3" t="s">
        <v>1956</v>
      </c>
      <c r="J1269" s="3" t="s">
        <v>16</v>
      </c>
      <c r="K1269" s="3" t="s">
        <v>1957</v>
      </c>
      <c r="L1269" s="3" t="s">
        <v>1958</v>
      </c>
    </row>
    <row r="1270" spans="1:12" x14ac:dyDescent="0.3">
      <c r="A1270" s="3" t="s">
        <v>13766</v>
      </c>
      <c r="B1270" s="3" t="s">
        <v>13</v>
      </c>
      <c r="C1270" s="3">
        <v>226287</v>
      </c>
      <c r="D1270" s="3">
        <v>30</v>
      </c>
      <c r="E1270" s="3">
        <v>229</v>
      </c>
      <c r="F1270" s="4">
        <v>2.7747199999999999E-55</v>
      </c>
      <c r="G1270" s="3">
        <v>176.054</v>
      </c>
      <c r="H1270" s="3" t="s">
        <v>3743</v>
      </c>
      <c r="I1270" s="3" t="s">
        <v>3744</v>
      </c>
      <c r="J1270" s="3" t="s">
        <v>16</v>
      </c>
      <c r="K1270" s="3" t="s">
        <v>3745</v>
      </c>
      <c r="L1270" s="3" t="s">
        <v>3746</v>
      </c>
    </row>
    <row r="1271" spans="1:12" x14ac:dyDescent="0.3">
      <c r="A1271" s="3" t="s">
        <v>13767</v>
      </c>
      <c r="B1271" s="3" t="s">
        <v>13</v>
      </c>
      <c r="C1271" s="3">
        <v>224394</v>
      </c>
      <c r="D1271" s="3">
        <v>1</v>
      </c>
      <c r="E1271" s="3">
        <v>330</v>
      </c>
      <c r="F1271" s="4">
        <v>6.7589599999999999E-113</v>
      </c>
      <c r="G1271" s="3">
        <v>331.58699999999999</v>
      </c>
      <c r="H1271" s="3" t="s">
        <v>10511</v>
      </c>
      <c r="I1271" s="3" t="s">
        <v>10512</v>
      </c>
      <c r="J1271" s="3" t="s">
        <v>16</v>
      </c>
      <c r="K1271" s="3" t="s">
        <v>10513</v>
      </c>
      <c r="L1271" s="3" t="s">
        <v>10514</v>
      </c>
    </row>
    <row r="1272" spans="1:12" x14ac:dyDescent="0.3">
      <c r="A1272" s="3" t="s">
        <v>13768</v>
      </c>
      <c r="B1272" s="3" t="s">
        <v>13</v>
      </c>
      <c r="C1272" s="3">
        <v>223266</v>
      </c>
      <c r="D1272" s="3">
        <v>1</v>
      </c>
      <c r="E1272" s="3">
        <v>808</v>
      </c>
      <c r="F1272" s="3">
        <v>0</v>
      </c>
      <c r="G1272" s="3">
        <v>1170.51</v>
      </c>
      <c r="H1272" s="3" t="s">
        <v>2650</v>
      </c>
      <c r="I1272" s="3" t="s">
        <v>2651</v>
      </c>
      <c r="J1272" s="3" t="s">
        <v>16</v>
      </c>
      <c r="K1272" s="3" t="s">
        <v>2652</v>
      </c>
      <c r="L1272" s="3" t="s">
        <v>2653</v>
      </c>
    </row>
    <row r="1273" spans="1:12" x14ac:dyDescent="0.3">
      <c r="A1273" s="3" t="s">
        <v>13769</v>
      </c>
      <c r="B1273" s="3" t="s">
        <v>13</v>
      </c>
      <c r="C1273" s="3">
        <v>223980</v>
      </c>
      <c r="D1273" s="3">
        <v>27</v>
      </c>
      <c r="E1273" s="3">
        <v>316</v>
      </c>
      <c r="F1273" s="4">
        <v>2.4172599999999999E-90</v>
      </c>
      <c r="G1273" s="3">
        <v>272.18299999999999</v>
      </c>
      <c r="H1273" s="3" t="s">
        <v>13643</v>
      </c>
      <c r="I1273" s="3" t="s">
        <v>13644</v>
      </c>
      <c r="J1273" s="3" t="s">
        <v>16</v>
      </c>
      <c r="K1273" s="3" t="s">
        <v>621</v>
      </c>
      <c r="L1273" s="3" t="s">
        <v>13645</v>
      </c>
    </row>
    <row r="1274" spans="1:12" x14ac:dyDescent="0.3">
      <c r="A1274" s="3" t="s">
        <v>13770</v>
      </c>
      <c r="B1274" s="3" t="s">
        <v>25</v>
      </c>
      <c r="C1274" s="3">
        <v>225107</v>
      </c>
      <c r="D1274" s="3">
        <v>281</v>
      </c>
      <c r="E1274" s="3">
        <v>329</v>
      </c>
      <c r="F1274" s="4">
        <v>2.31342E-13</v>
      </c>
      <c r="G1274" s="3">
        <v>68.099299999999999</v>
      </c>
      <c r="H1274" s="3" t="s">
        <v>4344</v>
      </c>
      <c r="I1274" s="3" t="s">
        <v>13771</v>
      </c>
      <c r="J1274" s="3" t="s">
        <v>99</v>
      </c>
      <c r="K1274" s="3" t="s">
        <v>16</v>
      </c>
      <c r="L1274" s="3" t="s">
        <v>4345</v>
      </c>
    </row>
    <row r="1275" spans="1:12" x14ac:dyDescent="0.3">
      <c r="A1275" s="3" t="s">
        <v>13772</v>
      </c>
      <c r="B1275" s="3" t="s">
        <v>13</v>
      </c>
      <c r="C1275" s="3">
        <v>223156</v>
      </c>
      <c r="D1275" s="3">
        <v>1</v>
      </c>
      <c r="E1275" s="3">
        <v>313</v>
      </c>
      <c r="F1275" s="4">
        <v>6.7323799999999998E-152</v>
      </c>
      <c r="G1275" s="3">
        <v>428.92700000000002</v>
      </c>
      <c r="H1275" s="3" t="s">
        <v>5507</v>
      </c>
      <c r="I1275" s="3" t="s">
        <v>5508</v>
      </c>
      <c r="J1275" s="3" t="s">
        <v>16</v>
      </c>
      <c r="K1275" s="3" t="s">
        <v>5509</v>
      </c>
      <c r="L1275" s="3" t="s">
        <v>5510</v>
      </c>
    </row>
    <row r="1276" spans="1:12" x14ac:dyDescent="0.3">
      <c r="A1276" s="3" t="s">
        <v>13773</v>
      </c>
      <c r="B1276" s="3" t="s">
        <v>13</v>
      </c>
      <c r="C1276" s="3">
        <v>223605</v>
      </c>
      <c r="D1276" s="3">
        <v>38</v>
      </c>
      <c r="E1276" s="3">
        <v>398</v>
      </c>
      <c r="F1276" s="4">
        <v>5.8557800000000003E-32</v>
      </c>
      <c r="G1276" s="3">
        <v>126.81699999999999</v>
      </c>
      <c r="H1276" s="3" t="s">
        <v>131</v>
      </c>
      <c r="I1276" s="3" t="s">
        <v>132</v>
      </c>
      <c r="J1276" s="3" t="s">
        <v>16</v>
      </c>
      <c r="K1276" s="3" t="s">
        <v>133</v>
      </c>
      <c r="L1276" s="3" t="s">
        <v>134</v>
      </c>
    </row>
    <row r="1277" spans="1:12" x14ac:dyDescent="0.3">
      <c r="A1277" s="3" t="s">
        <v>13774</v>
      </c>
      <c r="B1277" s="3" t="s">
        <v>13</v>
      </c>
      <c r="C1277" s="3">
        <v>225505</v>
      </c>
      <c r="D1277" s="3">
        <v>1</v>
      </c>
      <c r="E1277" s="3">
        <v>363</v>
      </c>
      <c r="F1277" s="3">
        <v>0</v>
      </c>
      <c r="G1277" s="3">
        <v>532.327</v>
      </c>
      <c r="H1277" s="3" t="s">
        <v>7837</v>
      </c>
      <c r="I1277" s="3" t="s">
        <v>7838</v>
      </c>
      <c r="J1277" s="3" t="s">
        <v>16</v>
      </c>
      <c r="K1277" s="3" t="s">
        <v>4510</v>
      </c>
      <c r="L1277" s="3" t="s">
        <v>7839</v>
      </c>
    </row>
    <row r="1278" spans="1:12" x14ac:dyDescent="0.3">
      <c r="A1278" s="3" t="s">
        <v>13775</v>
      </c>
      <c r="B1278" s="3" t="s">
        <v>13</v>
      </c>
      <c r="C1278" s="3">
        <v>223623</v>
      </c>
      <c r="D1278" s="3">
        <v>3</v>
      </c>
      <c r="E1278" s="3">
        <v>314</v>
      </c>
      <c r="F1278" s="4">
        <v>8.7916799999999998E-170</v>
      </c>
      <c r="G1278" s="3">
        <v>473.286</v>
      </c>
      <c r="H1278" s="3" t="s">
        <v>10241</v>
      </c>
      <c r="I1278" s="3" t="s">
        <v>10242</v>
      </c>
      <c r="J1278" s="3" t="s">
        <v>16</v>
      </c>
      <c r="K1278" s="3" t="s">
        <v>4404</v>
      </c>
      <c r="L1278" s="3" t="s">
        <v>10243</v>
      </c>
    </row>
    <row r="1279" spans="1:12" x14ac:dyDescent="0.3">
      <c r="A1279" s="3" t="s">
        <v>13776</v>
      </c>
      <c r="B1279" s="3" t="s">
        <v>13</v>
      </c>
      <c r="C1279" s="3">
        <v>226058</v>
      </c>
      <c r="D1279" s="3">
        <v>3</v>
      </c>
      <c r="E1279" s="3">
        <v>236</v>
      </c>
      <c r="F1279" s="4">
        <v>8.9913800000000003E-110</v>
      </c>
      <c r="G1279" s="3">
        <v>315.05099999999999</v>
      </c>
      <c r="H1279" s="3" t="s">
        <v>2493</v>
      </c>
      <c r="I1279" s="3" t="s">
        <v>2494</v>
      </c>
      <c r="J1279" s="3" t="s">
        <v>16</v>
      </c>
      <c r="K1279" s="3" t="s">
        <v>2495</v>
      </c>
      <c r="L1279" s="3" t="s">
        <v>2496</v>
      </c>
    </row>
    <row r="1280" spans="1:12" x14ac:dyDescent="0.3">
      <c r="A1280" s="3" t="s">
        <v>13777</v>
      </c>
      <c r="B1280" s="3" t="s">
        <v>25</v>
      </c>
      <c r="C1280" s="3">
        <v>223362</v>
      </c>
      <c r="D1280" s="3">
        <v>1</v>
      </c>
      <c r="E1280" s="3">
        <v>341</v>
      </c>
      <c r="F1280" s="4">
        <v>8.1587999999999996E-107</v>
      </c>
      <c r="G1280" s="3">
        <v>318.82299999999998</v>
      </c>
      <c r="H1280" s="3" t="s">
        <v>2757</v>
      </c>
      <c r="I1280" s="3" t="s">
        <v>13778</v>
      </c>
      <c r="J1280" s="3" t="s">
        <v>16</v>
      </c>
      <c r="K1280" s="3" t="s">
        <v>16</v>
      </c>
      <c r="L1280" s="3" t="s">
        <v>2758</v>
      </c>
    </row>
    <row r="1281" spans="1:12" x14ac:dyDescent="0.3">
      <c r="A1281" s="3" t="s">
        <v>13779</v>
      </c>
      <c r="B1281" s="3" t="s">
        <v>13</v>
      </c>
      <c r="C1281" s="3">
        <v>223874</v>
      </c>
      <c r="D1281" s="3">
        <v>2</v>
      </c>
      <c r="E1281" s="3">
        <v>308</v>
      </c>
      <c r="F1281" s="4">
        <v>1.47005E-102</v>
      </c>
      <c r="G1281" s="3">
        <v>309.30500000000001</v>
      </c>
      <c r="H1281" s="3" t="s">
        <v>5256</v>
      </c>
      <c r="I1281" s="3" t="s">
        <v>5257</v>
      </c>
      <c r="J1281" s="3" t="s">
        <v>16</v>
      </c>
      <c r="K1281" s="3" t="s">
        <v>5258</v>
      </c>
      <c r="L1281" s="3" t="s">
        <v>5259</v>
      </c>
    </row>
    <row r="1282" spans="1:12" x14ac:dyDescent="0.3">
      <c r="A1282" s="3" t="s">
        <v>13779</v>
      </c>
      <c r="B1282" s="3" t="s">
        <v>25</v>
      </c>
      <c r="C1282" s="3">
        <v>412859</v>
      </c>
      <c r="D1282" s="3">
        <v>317</v>
      </c>
      <c r="E1282" s="3">
        <v>502</v>
      </c>
      <c r="F1282" s="4">
        <v>1.5065000000000001E-98</v>
      </c>
      <c r="G1282" s="3">
        <v>295.09199999999998</v>
      </c>
      <c r="H1282" s="3" t="s">
        <v>12191</v>
      </c>
      <c r="I1282" s="3" t="s">
        <v>13780</v>
      </c>
      <c r="J1282" s="3" t="s">
        <v>16</v>
      </c>
      <c r="K1282" s="3" t="s">
        <v>16</v>
      </c>
      <c r="L1282" s="3" t="s">
        <v>13781</v>
      </c>
    </row>
    <row r="1283" spans="1:12" x14ac:dyDescent="0.3">
      <c r="A1283" s="3" t="s">
        <v>13782</v>
      </c>
      <c r="B1283" s="3" t="s">
        <v>13</v>
      </c>
      <c r="C1283" s="3">
        <v>225333</v>
      </c>
      <c r="D1283" s="3">
        <v>7</v>
      </c>
      <c r="E1283" s="3">
        <v>341</v>
      </c>
      <c r="F1283" s="4">
        <v>7.6395200000000001E-145</v>
      </c>
      <c r="G1283" s="3">
        <v>412.50799999999998</v>
      </c>
      <c r="H1283" s="3" t="s">
        <v>3467</v>
      </c>
      <c r="I1283" s="3" t="s">
        <v>3468</v>
      </c>
      <c r="J1283" s="3" t="s">
        <v>16</v>
      </c>
      <c r="K1283" s="3" t="s">
        <v>1254</v>
      </c>
      <c r="L1283" s="3" t="s">
        <v>1256</v>
      </c>
    </row>
    <row r="1284" spans="1:12" x14ac:dyDescent="0.3">
      <c r="A1284" s="3" t="s">
        <v>13783</v>
      </c>
      <c r="B1284" s="3" t="s">
        <v>13</v>
      </c>
      <c r="C1284" s="3">
        <v>223701</v>
      </c>
      <c r="D1284" s="3">
        <v>1</v>
      </c>
      <c r="E1284" s="3">
        <v>319</v>
      </c>
      <c r="F1284" s="4">
        <v>3.3700799999999997E-57</v>
      </c>
      <c r="G1284" s="3">
        <v>189</v>
      </c>
      <c r="H1284" s="3" t="s">
        <v>3462</v>
      </c>
      <c r="I1284" s="3" t="s">
        <v>3463</v>
      </c>
      <c r="J1284" s="3" t="s">
        <v>16</v>
      </c>
      <c r="K1284" s="3" t="s">
        <v>3464</v>
      </c>
      <c r="L1284" s="3" t="s">
        <v>3465</v>
      </c>
    </row>
    <row r="1285" spans="1:12" x14ac:dyDescent="0.3">
      <c r="A1285" s="3" t="s">
        <v>13784</v>
      </c>
      <c r="B1285" s="3" t="s">
        <v>25</v>
      </c>
      <c r="C1285" s="3">
        <v>224268</v>
      </c>
      <c r="D1285" s="3">
        <v>96</v>
      </c>
      <c r="E1285" s="3">
        <v>133</v>
      </c>
      <c r="F1285" s="3">
        <v>6.2424799999999999E-4</v>
      </c>
      <c r="G1285" s="3">
        <v>41.450299999999999</v>
      </c>
      <c r="H1285" s="3" t="s">
        <v>4148</v>
      </c>
      <c r="I1285" s="3" t="s">
        <v>13785</v>
      </c>
      <c r="J1285" s="3" t="s">
        <v>113</v>
      </c>
      <c r="K1285" s="3" t="s">
        <v>16</v>
      </c>
      <c r="L1285" s="3" t="s">
        <v>4149</v>
      </c>
    </row>
    <row r="1286" spans="1:12" x14ac:dyDescent="0.3">
      <c r="A1286" s="3" t="s">
        <v>13786</v>
      </c>
      <c r="B1286" s="3" t="s">
        <v>13</v>
      </c>
      <c r="C1286" s="3">
        <v>223628</v>
      </c>
      <c r="D1286" s="3">
        <v>1</v>
      </c>
      <c r="E1286" s="3">
        <v>491</v>
      </c>
      <c r="F1286" s="3">
        <v>0</v>
      </c>
      <c r="G1286" s="3">
        <v>850.35799999999995</v>
      </c>
      <c r="H1286" s="3" t="s">
        <v>5246</v>
      </c>
      <c r="I1286" s="3" t="s">
        <v>5247</v>
      </c>
      <c r="J1286" s="3" t="s">
        <v>16</v>
      </c>
      <c r="K1286" s="3" t="s">
        <v>5248</v>
      </c>
      <c r="L1286" s="3" t="s">
        <v>5249</v>
      </c>
    </row>
    <row r="1287" spans="1:12" x14ac:dyDescent="0.3">
      <c r="A1287" s="3" t="s">
        <v>13787</v>
      </c>
      <c r="B1287" s="3" t="s">
        <v>13</v>
      </c>
      <c r="C1287" s="3">
        <v>223651</v>
      </c>
      <c r="D1287" s="3">
        <v>35</v>
      </c>
      <c r="E1287" s="3">
        <v>604</v>
      </c>
      <c r="F1287" s="4">
        <v>1.3102200000000001E-174</v>
      </c>
      <c r="G1287" s="3">
        <v>506.04500000000002</v>
      </c>
      <c r="H1287" s="3" t="s">
        <v>5243</v>
      </c>
      <c r="I1287" s="3" t="s">
        <v>5244</v>
      </c>
      <c r="J1287" s="3" t="s">
        <v>16</v>
      </c>
      <c r="K1287" s="3" t="s">
        <v>466</v>
      </c>
      <c r="L1287" s="3" t="s">
        <v>4920</v>
      </c>
    </row>
    <row r="1288" spans="1:12" x14ac:dyDescent="0.3">
      <c r="A1288" s="3" t="s">
        <v>13788</v>
      </c>
      <c r="B1288" s="3" t="s">
        <v>13</v>
      </c>
      <c r="C1288" s="3">
        <v>223653</v>
      </c>
      <c r="D1288" s="3">
        <v>1</v>
      </c>
      <c r="E1288" s="3">
        <v>237</v>
      </c>
      <c r="F1288" s="4">
        <v>7.1603499999999997E-74</v>
      </c>
      <c r="G1288" s="3">
        <v>224.42400000000001</v>
      </c>
      <c r="H1288" s="3" t="s">
        <v>2691</v>
      </c>
      <c r="I1288" s="3" t="s">
        <v>2692</v>
      </c>
      <c r="J1288" s="3" t="s">
        <v>16</v>
      </c>
      <c r="K1288" s="3" t="s">
        <v>2693</v>
      </c>
      <c r="L1288" s="3" t="s">
        <v>2694</v>
      </c>
    </row>
    <row r="1289" spans="1:12" x14ac:dyDescent="0.3">
      <c r="A1289" s="3" t="s">
        <v>13789</v>
      </c>
      <c r="B1289" s="3" t="s">
        <v>13</v>
      </c>
      <c r="C1289" s="3">
        <v>223715</v>
      </c>
      <c r="D1289" s="3">
        <v>284</v>
      </c>
      <c r="E1289" s="3">
        <v>500</v>
      </c>
      <c r="F1289" s="4">
        <v>3.9838200000000001E-51</v>
      </c>
      <c r="G1289" s="3">
        <v>177.25299999999999</v>
      </c>
      <c r="H1289" s="3" t="s">
        <v>1865</v>
      </c>
      <c r="I1289" s="3" t="s">
        <v>1866</v>
      </c>
      <c r="J1289" s="3" t="s">
        <v>99</v>
      </c>
      <c r="K1289" s="3" t="s">
        <v>1867</v>
      </c>
      <c r="L1289" s="3" t="s">
        <v>1868</v>
      </c>
    </row>
    <row r="1290" spans="1:12" x14ac:dyDescent="0.3">
      <c r="A1290" s="3" t="s">
        <v>13790</v>
      </c>
      <c r="B1290" s="3" t="s">
        <v>13</v>
      </c>
      <c r="C1290" s="3">
        <v>223816</v>
      </c>
      <c r="D1290" s="3">
        <v>4</v>
      </c>
      <c r="E1290" s="3">
        <v>229</v>
      </c>
      <c r="F1290" s="4">
        <v>4.1389099999999999E-73</v>
      </c>
      <c r="G1290" s="3">
        <v>221.78700000000001</v>
      </c>
      <c r="H1290" s="3" t="s">
        <v>880</v>
      </c>
      <c r="I1290" s="3" t="s">
        <v>881</v>
      </c>
      <c r="J1290" s="3" t="s">
        <v>16</v>
      </c>
      <c r="K1290" s="3" t="s">
        <v>882</v>
      </c>
      <c r="L1290" s="3" t="s">
        <v>883</v>
      </c>
    </row>
    <row r="1291" spans="1:12" x14ac:dyDescent="0.3">
      <c r="A1291" s="3" t="s">
        <v>13791</v>
      </c>
      <c r="B1291" s="3" t="s">
        <v>13</v>
      </c>
      <c r="C1291" s="3">
        <v>225349</v>
      </c>
      <c r="D1291" s="3">
        <v>3</v>
      </c>
      <c r="E1291" s="3">
        <v>107</v>
      </c>
      <c r="F1291" s="4">
        <v>6.1322400000000004E-36</v>
      </c>
      <c r="G1291" s="3">
        <v>117.86799999999999</v>
      </c>
      <c r="H1291" s="3" t="s">
        <v>4182</v>
      </c>
      <c r="I1291" s="3" t="s">
        <v>4183</v>
      </c>
      <c r="J1291" s="3" t="s">
        <v>16</v>
      </c>
      <c r="K1291" s="3" t="s">
        <v>193</v>
      </c>
      <c r="L1291" s="3" t="s">
        <v>4184</v>
      </c>
    </row>
    <row r="1292" spans="1:12" x14ac:dyDescent="0.3">
      <c r="A1292" s="3" t="s">
        <v>13792</v>
      </c>
      <c r="B1292" s="3" t="s">
        <v>13</v>
      </c>
      <c r="C1292" s="3">
        <v>223615</v>
      </c>
      <c r="D1292" s="3">
        <v>2</v>
      </c>
      <c r="E1292" s="3">
        <v>454</v>
      </c>
      <c r="F1292" s="3">
        <v>0</v>
      </c>
      <c r="G1292" s="3">
        <v>665.00300000000004</v>
      </c>
      <c r="H1292" s="3" t="s">
        <v>4179</v>
      </c>
      <c r="I1292" s="3" t="s">
        <v>4180</v>
      </c>
      <c r="J1292" s="3" t="s">
        <v>16</v>
      </c>
      <c r="K1292" s="3" t="s">
        <v>369</v>
      </c>
      <c r="L1292" s="3" t="s">
        <v>907</v>
      </c>
    </row>
    <row r="1293" spans="1:12" x14ac:dyDescent="0.3">
      <c r="A1293" s="3" t="s">
        <v>13793</v>
      </c>
      <c r="B1293" s="3" t="s">
        <v>13</v>
      </c>
      <c r="C1293" s="3">
        <v>223775</v>
      </c>
      <c r="D1293" s="3">
        <v>1</v>
      </c>
      <c r="E1293" s="3">
        <v>159</v>
      </c>
      <c r="F1293" s="4">
        <v>8.2402300000000001E-54</v>
      </c>
      <c r="G1293" s="3">
        <v>167.77099999999999</v>
      </c>
      <c r="H1293" s="3" t="s">
        <v>4282</v>
      </c>
      <c r="I1293" s="3" t="s">
        <v>4283</v>
      </c>
      <c r="J1293" s="3" t="s">
        <v>16</v>
      </c>
      <c r="K1293" s="3" t="s">
        <v>1597</v>
      </c>
      <c r="L1293" s="3" t="s">
        <v>4284</v>
      </c>
    </row>
    <row r="1294" spans="1:12" x14ac:dyDescent="0.3">
      <c r="A1294" s="3" t="s">
        <v>13794</v>
      </c>
      <c r="B1294" s="3" t="s">
        <v>25</v>
      </c>
      <c r="C1294" s="3">
        <v>223155</v>
      </c>
      <c r="D1294" s="3">
        <v>1</v>
      </c>
      <c r="E1294" s="3">
        <v>239</v>
      </c>
      <c r="F1294" s="4">
        <v>4.94392E-92</v>
      </c>
      <c r="G1294" s="3">
        <v>271.79300000000001</v>
      </c>
      <c r="H1294" s="3" t="s">
        <v>4279</v>
      </c>
      <c r="I1294" s="3" t="s">
        <v>13795</v>
      </c>
      <c r="J1294" s="3" t="s">
        <v>16</v>
      </c>
      <c r="K1294" s="3" t="s">
        <v>16</v>
      </c>
      <c r="L1294" s="3" t="s">
        <v>4280</v>
      </c>
    </row>
    <row r="1295" spans="1:12" x14ac:dyDescent="0.3">
      <c r="A1295" s="3" t="s">
        <v>13796</v>
      </c>
      <c r="B1295" s="3" t="s">
        <v>13</v>
      </c>
      <c r="C1295" s="3">
        <v>224059</v>
      </c>
      <c r="D1295" s="3">
        <v>3</v>
      </c>
      <c r="E1295" s="3">
        <v>224</v>
      </c>
      <c r="F1295" s="4">
        <v>4.8640099999999997E-101</v>
      </c>
      <c r="G1295" s="3">
        <v>293.26100000000002</v>
      </c>
      <c r="H1295" s="3" t="s">
        <v>782</v>
      </c>
      <c r="I1295" s="3" t="s">
        <v>783</v>
      </c>
      <c r="J1295" s="3" t="s">
        <v>16</v>
      </c>
      <c r="K1295" s="3" t="s">
        <v>369</v>
      </c>
      <c r="L1295" s="3" t="s">
        <v>784</v>
      </c>
    </row>
    <row r="1296" spans="1:12" x14ac:dyDescent="0.3">
      <c r="A1296" s="3" t="s">
        <v>13797</v>
      </c>
      <c r="B1296" s="3" t="s">
        <v>25</v>
      </c>
      <c r="C1296" s="3">
        <v>357184</v>
      </c>
      <c r="D1296" s="3">
        <v>79</v>
      </c>
      <c r="E1296" s="3">
        <v>169</v>
      </c>
      <c r="F1296" s="3">
        <v>4.3369399999999998E-4</v>
      </c>
      <c r="G1296" s="3">
        <v>43.051000000000002</v>
      </c>
      <c r="H1296" s="3" t="s">
        <v>3436</v>
      </c>
      <c r="I1296" s="3" t="s">
        <v>3437</v>
      </c>
      <c r="J1296" s="3" t="s">
        <v>99</v>
      </c>
      <c r="K1296" s="3" t="s">
        <v>16</v>
      </c>
      <c r="L1296" s="3" t="s">
        <v>3438</v>
      </c>
    </row>
    <row r="1297" spans="1:12" x14ac:dyDescent="0.3">
      <c r="A1297" s="3" t="s">
        <v>13798</v>
      </c>
      <c r="B1297" s="3" t="s">
        <v>13</v>
      </c>
      <c r="C1297" s="3">
        <v>223816</v>
      </c>
      <c r="D1297" s="3">
        <v>4</v>
      </c>
      <c r="E1297" s="3">
        <v>216</v>
      </c>
      <c r="F1297" s="4">
        <v>7.4175200000000004E-57</v>
      </c>
      <c r="G1297" s="3">
        <v>179.8</v>
      </c>
      <c r="H1297" s="3" t="s">
        <v>880</v>
      </c>
      <c r="I1297" s="3" t="s">
        <v>881</v>
      </c>
      <c r="J1297" s="3" t="s">
        <v>16</v>
      </c>
      <c r="K1297" s="3" t="s">
        <v>882</v>
      </c>
      <c r="L1297" s="3" t="s">
        <v>883</v>
      </c>
    </row>
    <row r="1298" spans="1:12" x14ac:dyDescent="0.3">
      <c r="A1298" s="3" t="s">
        <v>13799</v>
      </c>
      <c r="B1298" s="3" t="s">
        <v>13</v>
      </c>
      <c r="C1298" s="3">
        <v>223715</v>
      </c>
      <c r="D1298" s="3">
        <v>1</v>
      </c>
      <c r="E1298" s="3">
        <v>289</v>
      </c>
      <c r="F1298" s="4">
        <v>6.3627399999999995E-29</v>
      </c>
      <c r="G1298" s="3">
        <v>112.925</v>
      </c>
      <c r="H1298" s="3" t="s">
        <v>1865</v>
      </c>
      <c r="I1298" s="3" t="s">
        <v>1866</v>
      </c>
      <c r="J1298" s="3" t="s">
        <v>16</v>
      </c>
      <c r="K1298" s="3" t="s">
        <v>1867</v>
      </c>
      <c r="L1298" s="3" t="s">
        <v>1868</v>
      </c>
    </row>
    <row r="1299" spans="1:12" x14ac:dyDescent="0.3">
      <c r="A1299" s="3" t="s">
        <v>13800</v>
      </c>
      <c r="B1299" s="3" t="s">
        <v>13</v>
      </c>
      <c r="C1299" s="3">
        <v>224127</v>
      </c>
      <c r="D1299" s="3">
        <v>1</v>
      </c>
      <c r="E1299" s="3">
        <v>448</v>
      </c>
      <c r="F1299" s="3">
        <v>0</v>
      </c>
      <c r="G1299" s="3">
        <v>826.21400000000006</v>
      </c>
      <c r="H1299" s="3" t="s">
        <v>3184</v>
      </c>
      <c r="I1299" s="3" t="s">
        <v>3185</v>
      </c>
      <c r="J1299" s="3" t="s">
        <v>16</v>
      </c>
      <c r="K1299" s="3" t="s">
        <v>621</v>
      </c>
      <c r="L1299" s="3" t="s">
        <v>3186</v>
      </c>
    </row>
    <row r="1300" spans="1:12" x14ac:dyDescent="0.3">
      <c r="A1300" s="3" t="s">
        <v>13801</v>
      </c>
      <c r="B1300" s="3" t="s">
        <v>13</v>
      </c>
      <c r="C1300" s="3">
        <v>223098</v>
      </c>
      <c r="D1300" s="3">
        <v>1</v>
      </c>
      <c r="E1300" s="3">
        <v>388</v>
      </c>
      <c r="F1300" s="4">
        <v>1.0476100000000001E-130</v>
      </c>
      <c r="G1300" s="3">
        <v>381.625</v>
      </c>
      <c r="H1300" s="3" t="s">
        <v>2511</v>
      </c>
      <c r="I1300" s="3" t="s">
        <v>2512</v>
      </c>
      <c r="J1300" s="3" t="s">
        <v>16</v>
      </c>
      <c r="K1300" s="3" t="s">
        <v>2513</v>
      </c>
      <c r="L1300" s="3" t="s">
        <v>2514</v>
      </c>
    </row>
    <row r="1301" spans="1:12" x14ac:dyDescent="0.3">
      <c r="A1301" s="3" t="s">
        <v>13802</v>
      </c>
      <c r="B1301" s="3" t="s">
        <v>13</v>
      </c>
      <c r="C1301" s="3">
        <v>226286</v>
      </c>
      <c r="D1301" s="3">
        <v>1</v>
      </c>
      <c r="E1301" s="3">
        <v>71</v>
      </c>
      <c r="F1301" s="4">
        <v>1.8523600000000001E-22</v>
      </c>
      <c r="G1301" s="3">
        <v>81.655199999999994</v>
      </c>
      <c r="H1301" s="3" t="s">
        <v>9649</v>
      </c>
      <c r="I1301" s="3" t="s">
        <v>9650</v>
      </c>
      <c r="J1301" s="3" t="s">
        <v>16</v>
      </c>
      <c r="K1301" s="3" t="s">
        <v>2516</v>
      </c>
      <c r="L1301" s="3" t="s">
        <v>9651</v>
      </c>
    </row>
    <row r="1302" spans="1:12" x14ac:dyDescent="0.3">
      <c r="A1302" s="3" t="s">
        <v>13803</v>
      </c>
      <c r="B1302" s="3" t="s">
        <v>13</v>
      </c>
      <c r="C1302" s="3">
        <v>223867</v>
      </c>
      <c r="D1302" s="3">
        <v>1</v>
      </c>
      <c r="E1302" s="3">
        <v>259</v>
      </c>
      <c r="F1302" s="4">
        <v>3.1529299999999999E-124</v>
      </c>
      <c r="G1302" s="3">
        <v>354.19799999999998</v>
      </c>
      <c r="H1302" s="3" t="s">
        <v>2520</v>
      </c>
      <c r="I1302" s="3" t="s">
        <v>2521</v>
      </c>
      <c r="J1302" s="3" t="s">
        <v>16</v>
      </c>
      <c r="K1302" s="3" t="s">
        <v>2522</v>
      </c>
      <c r="L1302" s="3" t="s">
        <v>2523</v>
      </c>
    </row>
    <row r="1303" spans="1:12" x14ac:dyDescent="0.3">
      <c r="A1303" s="3" t="s">
        <v>13804</v>
      </c>
      <c r="B1303" s="3" t="s">
        <v>13</v>
      </c>
      <c r="C1303" s="3">
        <v>223205</v>
      </c>
      <c r="D1303" s="3">
        <v>60</v>
      </c>
      <c r="E1303" s="3">
        <v>257</v>
      </c>
      <c r="F1303" s="4">
        <v>2.6318700000000002E-91</v>
      </c>
      <c r="G1303" s="3">
        <v>267.55500000000001</v>
      </c>
      <c r="H1303" s="3" t="s">
        <v>2525</v>
      </c>
      <c r="I1303" s="3" t="s">
        <v>2526</v>
      </c>
      <c r="J1303" s="3" t="s">
        <v>16</v>
      </c>
      <c r="K1303" s="3" t="s">
        <v>2527</v>
      </c>
      <c r="L1303" s="3" t="s">
        <v>2528</v>
      </c>
    </row>
    <row r="1304" spans="1:12" x14ac:dyDescent="0.3">
      <c r="A1304" s="3" t="s">
        <v>13805</v>
      </c>
      <c r="B1304" s="3" t="s">
        <v>13</v>
      </c>
      <c r="C1304" s="3">
        <v>223695</v>
      </c>
      <c r="D1304" s="3">
        <v>1</v>
      </c>
      <c r="E1304" s="3">
        <v>157</v>
      </c>
      <c r="F1304" s="4">
        <v>5.59616E-45</v>
      </c>
      <c r="G1304" s="3">
        <v>145.96100000000001</v>
      </c>
      <c r="H1304" s="3" t="s">
        <v>2530</v>
      </c>
      <c r="I1304" s="3" t="s">
        <v>2531</v>
      </c>
      <c r="J1304" s="3" t="s">
        <v>16</v>
      </c>
      <c r="K1304" s="3" t="s">
        <v>200</v>
      </c>
      <c r="L1304" s="3" t="s">
        <v>2532</v>
      </c>
    </row>
    <row r="1305" spans="1:12" x14ac:dyDescent="0.3">
      <c r="A1305" s="3" t="s">
        <v>13806</v>
      </c>
      <c r="B1305" s="3" t="s">
        <v>25</v>
      </c>
      <c r="C1305" s="3">
        <v>226594</v>
      </c>
      <c r="D1305" s="3">
        <v>8</v>
      </c>
      <c r="E1305" s="3">
        <v>125</v>
      </c>
      <c r="F1305" s="4">
        <v>4.2040299999999998E-5</v>
      </c>
      <c r="G1305" s="3">
        <v>41.974200000000003</v>
      </c>
      <c r="H1305" s="3" t="s">
        <v>1023</v>
      </c>
      <c r="I1305" s="3" t="s">
        <v>1024</v>
      </c>
      <c r="J1305" s="3" t="s">
        <v>74</v>
      </c>
      <c r="K1305" s="3" t="s">
        <v>16</v>
      </c>
      <c r="L1305" s="3" t="s">
        <v>1025</v>
      </c>
    </row>
    <row r="1306" spans="1:12" x14ac:dyDescent="0.3">
      <c r="A1306" s="3" t="s">
        <v>13807</v>
      </c>
      <c r="B1306" s="3" t="s">
        <v>25</v>
      </c>
      <c r="C1306" s="3">
        <v>412227</v>
      </c>
      <c r="D1306" s="3">
        <v>2</v>
      </c>
      <c r="E1306" s="3">
        <v>216</v>
      </c>
      <c r="F1306" s="3">
        <v>2.34825E-4</v>
      </c>
      <c r="G1306" s="3">
        <v>41.035200000000003</v>
      </c>
      <c r="H1306" s="3" t="s">
        <v>2535</v>
      </c>
      <c r="I1306" s="3" t="s">
        <v>2536</v>
      </c>
      <c r="J1306" s="3" t="s">
        <v>16</v>
      </c>
      <c r="K1306" s="3" t="s">
        <v>16</v>
      </c>
      <c r="L1306" s="3" t="s">
        <v>2537</v>
      </c>
    </row>
    <row r="1307" spans="1:12" x14ac:dyDescent="0.3">
      <c r="A1307" s="3" t="s">
        <v>13808</v>
      </c>
      <c r="B1307" s="3" t="s">
        <v>13</v>
      </c>
      <c r="C1307" s="3">
        <v>224273</v>
      </c>
      <c r="D1307" s="3">
        <v>6</v>
      </c>
      <c r="E1307" s="3">
        <v>245</v>
      </c>
      <c r="F1307" s="4">
        <v>2.18915E-57</v>
      </c>
      <c r="G1307" s="3">
        <v>182.9</v>
      </c>
      <c r="H1307" s="3" t="s">
        <v>2539</v>
      </c>
      <c r="I1307" s="3" t="s">
        <v>2540</v>
      </c>
      <c r="J1307" s="3" t="s">
        <v>16</v>
      </c>
      <c r="K1307" s="3" t="s">
        <v>2541</v>
      </c>
      <c r="L1307" s="3" t="s">
        <v>2542</v>
      </c>
    </row>
    <row r="1308" spans="1:12" x14ac:dyDescent="0.3">
      <c r="A1308" s="3" t="s">
        <v>13809</v>
      </c>
      <c r="B1308" s="3" t="s">
        <v>13</v>
      </c>
      <c r="C1308" s="3">
        <v>224304</v>
      </c>
      <c r="D1308" s="3">
        <v>2</v>
      </c>
      <c r="E1308" s="3">
        <v>157</v>
      </c>
      <c r="F1308" s="4">
        <v>2.3925300000000001E-54</v>
      </c>
      <c r="G1308" s="3">
        <v>170.20500000000001</v>
      </c>
      <c r="H1308" s="3" t="s">
        <v>2544</v>
      </c>
      <c r="I1308" s="3" t="s">
        <v>2545</v>
      </c>
      <c r="J1308" s="3" t="s">
        <v>16</v>
      </c>
      <c r="K1308" s="3" t="s">
        <v>2546</v>
      </c>
      <c r="L1308" s="3" t="s">
        <v>2547</v>
      </c>
    </row>
    <row r="1309" spans="1:12" x14ac:dyDescent="0.3">
      <c r="A1309" s="3" t="s">
        <v>13810</v>
      </c>
      <c r="B1309" s="3" t="s">
        <v>13</v>
      </c>
      <c r="C1309" s="3">
        <v>224108</v>
      </c>
      <c r="D1309" s="3">
        <v>12</v>
      </c>
      <c r="E1309" s="3">
        <v>206</v>
      </c>
      <c r="F1309" s="4">
        <v>2.0885600000000001E-85</v>
      </c>
      <c r="G1309" s="3">
        <v>252.548</v>
      </c>
      <c r="H1309" s="3" t="s">
        <v>1235</v>
      </c>
      <c r="I1309" s="3" t="s">
        <v>1236</v>
      </c>
      <c r="J1309" s="3" t="s">
        <v>16</v>
      </c>
      <c r="K1309" s="3" t="s">
        <v>1237</v>
      </c>
      <c r="L1309" s="3" t="s">
        <v>1238</v>
      </c>
    </row>
    <row r="1310" spans="1:12" x14ac:dyDescent="0.3">
      <c r="A1310" s="3" t="s">
        <v>13811</v>
      </c>
      <c r="B1310" s="3" t="s">
        <v>25</v>
      </c>
      <c r="C1310" s="3">
        <v>419687</v>
      </c>
      <c r="D1310" s="3">
        <v>5</v>
      </c>
      <c r="E1310" s="3">
        <v>187</v>
      </c>
      <c r="F1310" s="4">
        <v>1.56753E-42</v>
      </c>
      <c r="G1310" s="3">
        <v>140.923</v>
      </c>
      <c r="H1310" s="3" t="s">
        <v>982</v>
      </c>
      <c r="I1310" s="3" t="s">
        <v>983</v>
      </c>
      <c r="J1310" s="3" t="s">
        <v>16</v>
      </c>
      <c r="K1310" s="3" t="s">
        <v>16</v>
      </c>
      <c r="L1310" s="3" t="s">
        <v>984</v>
      </c>
    </row>
    <row r="1311" spans="1:12" x14ac:dyDescent="0.3">
      <c r="A1311" s="3" t="s">
        <v>13812</v>
      </c>
      <c r="B1311" s="3" t="s">
        <v>13</v>
      </c>
      <c r="C1311" s="3">
        <v>223322</v>
      </c>
      <c r="D1311" s="3">
        <v>2</v>
      </c>
      <c r="E1311" s="3">
        <v>161</v>
      </c>
      <c r="F1311" s="4">
        <v>2.69841E-55</v>
      </c>
      <c r="G1311" s="3">
        <v>171.65199999999999</v>
      </c>
      <c r="H1311" s="3" t="s">
        <v>3204</v>
      </c>
      <c r="I1311" s="3" t="s">
        <v>3205</v>
      </c>
      <c r="J1311" s="3" t="s">
        <v>16</v>
      </c>
      <c r="K1311" s="3" t="s">
        <v>3206</v>
      </c>
      <c r="L1311" s="3" t="s">
        <v>3207</v>
      </c>
    </row>
    <row r="1312" spans="1:12" x14ac:dyDescent="0.3">
      <c r="A1312" s="3" t="s">
        <v>13813</v>
      </c>
      <c r="B1312" s="3" t="s">
        <v>13</v>
      </c>
      <c r="C1312" s="3">
        <v>223300</v>
      </c>
      <c r="D1312" s="3">
        <v>1</v>
      </c>
      <c r="E1312" s="3">
        <v>121</v>
      </c>
      <c r="F1312" s="4">
        <v>3.8710400000000002E-29</v>
      </c>
      <c r="G1312" s="3">
        <v>102.00700000000001</v>
      </c>
      <c r="H1312" s="3" t="s">
        <v>3199</v>
      </c>
      <c r="I1312" s="3" t="s">
        <v>3200</v>
      </c>
      <c r="J1312" s="3" t="s">
        <v>16</v>
      </c>
      <c r="K1312" s="3" t="s">
        <v>3201</v>
      </c>
      <c r="L1312" s="3" t="s">
        <v>3202</v>
      </c>
    </row>
    <row r="1313" spans="1:12" x14ac:dyDescent="0.3">
      <c r="A1313" s="3" t="s">
        <v>13814</v>
      </c>
      <c r="B1313" s="3" t="s">
        <v>13</v>
      </c>
      <c r="C1313" s="3">
        <v>224039</v>
      </c>
      <c r="D1313" s="3">
        <v>4</v>
      </c>
      <c r="E1313" s="3">
        <v>446</v>
      </c>
      <c r="F1313" s="4">
        <v>2.67959E-132</v>
      </c>
      <c r="G1313" s="3">
        <v>388.13099999999997</v>
      </c>
      <c r="H1313" s="3" t="s">
        <v>5613</v>
      </c>
      <c r="I1313" s="3" t="s">
        <v>5614</v>
      </c>
      <c r="J1313" s="3" t="s">
        <v>16</v>
      </c>
      <c r="K1313" s="3" t="s">
        <v>5615</v>
      </c>
      <c r="L1313" s="3" t="s">
        <v>5616</v>
      </c>
    </row>
    <row r="1314" spans="1:12" x14ac:dyDescent="0.3">
      <c r="A1314" s="3" t="s">
        <v>13815</v>
      </c>
      <c r="B1314" s="3" t="s">
        <v>13</v>
      </c>
      <c r="C1314" s="3">
        <v>223443</v>
      </c>
      <c r="D1314" s="3">
        <v>10</v>
      </c>
      <c r="E1314" s="3">
        <v>528</v>
      </c>
      <c r="F1314" s="4">
        <v>3.6462999999999998E-117</v>
      </c>
      <c r="G1314" s="3">
        <v>356.22300000000001</v>
      </c>
      <c r="H1314" s="3" t="s">
        <v>872</v>
      </c>
      <c r="I1314" s="3" t="s">
        <v>873</v>
      </c>
      <c r="J1314" s="3" t="s">
        <v>16</v>
      </c>
      <c r="K1314" s="3" t="s">
        <v>869</v>
      </c>
      <c r="L1314" s="3" t="s">
        <v>874</v>
      </c>
    </row>
    <row r="1315" spans="1:12" x14ac:dyDescent="0.3">
      <c r="A1315" s="3" t="s">
        <v>13816</v>
      </c>
      <c r="B1315" s="3" t="s">
        <v>13</v>
      </c>
      <c r="C1315" s="3">
        <v>223443</v>
      </c>
      <c r="D1315" s="3">
        <v>30</v>
      </c>
      <c r="E1315" s="3">
        <v>476</v>
      </c>
      <c r="F1315" s="4">
        <v>2.5154400000000002E-24</v>
      </c>
      <c r="G1315" s="3">
        <v>105.843</v>
      </c>
      <c r="H1315" s="3" t="s">
        <v>872</v>
      </c>
      <c r="I1315" s="3" t="s">
        <v>873</v>
      </c>
      <c r="J1315" s="3" t="s">
        <v>16</v>
      </c>
      <c r="K1315" s="3" t="s">
        <v>869</v>
      </c>
      <c r="L1315" s="3" t="s">
        <v>874</v>
      </c>
    </row>
    <row r="1316" spans="1:12" x14ac:dyDescent="0.3">
      <c r="A1316" s="3" t="s">
        <v>13817</v>
      </c>
      <c r="B1316" s="3" t="s">
        <v>13</v>
      </c>
      <c r="C1316" s="3">
        <v>224525</v>
      </c>
      <c r="D1316" s="3">
        <v>2</v>
      </c>
      <c r="E1316" s="3">
        <v>328</v>
      </c>
      <c r="F1316" s="4">
        <v>2.3056399999999998E-103</v>
      </c>
      <c r="G1316" s="3">
        <v>306.15800000000002</v>
      </c>
      <c r="H1316" s="3" t="s">
        <v>1650</v>
      </c>
      <c r="I1316" s="3" t="s">
        <v>1651</v>
      </c>
      <c r="J1316" s="3" t="s">
        <v>16</v>
      </c>
      <c r="K1316" s="3" t="s">
        <v>1652</v>
      </c>
      <c r="L1316" s="3" t="s">
        <v>1653</v>
      </c>
    </row>
    <row r="1317" spans="1:12" x14ac:dyDescent="0.3">
      <c r="A1317" s="3" t="s">
        <v>13818</v>
      </c>
      <c r="B1317" s="3" t="s">
        <v>25</v>
      </c>
      <c r="C1317" s="3">
        <v>412227</v>
      </c>
      <c r="D1317" s="3">
        <v>22</v>
      </c>
      <c r="E1317" s="3">
        <v>344</v>
      </c>
      <c r="F1317" s="4">
        <v>6.2755099999999995E-29</v>
      </c>
      <c r="G1317" s="3">
        <v>113.261</v>
      </c>
      <c r="H1317" s="3" t="s">
        <v>2535</v>
      </c>
      <c r="I1317" s="3" t="s">
        <v>2536</v>
      </c>
      <c r="J1317" s="3" t="s">
        <v>16</v>
      </c>
      <c r="K1317" s="3" t="s">
        <v>16</v>
      </c>
      <c r="L1317" s="3" t="s">
        <v>2537</v>
      </c>
    </row>
    <row r="1318" spans="1:12" x14ac:dyDescent="0.3">
      <c r="A1318" s="3" t="s">
        <v>13819</v>
      </c>
      <c r="B1318" s="3" t="s">
        <v>25</v>
      </c>
      <c r="C1318" s="3">
        <v>419670</v>
      </c>
      <c r="D1318" s="3">
        <v>4</v>
      </c>
      <c r="E1318" s="3">
        <v>765</v>
      </c>
      <c r="F1318" s="4">
        <v>1.2643799999999999E-139</v>
      </c>
      <c r="G1318" s="3">
        <v>434.84</v>
      </c>
      <c r="H1318" s="3" t="s">
        <v>236</v>
      </c>
      <c r="I1318" s="3" t="s">
        <v>2752</v>
      </c>
      <c r="J1318" s="3" t="s">
        <v>16</v>
      </c>
      <c r="K1318" s="3" t="s">
        <v>16</v>
      </c>
      <c r="L1318" s="3" t="s">
        <v>2753</v>
      </c>
    </row>
    <row r="1319" spans="1:12" x14ac:dyDescent="0.3">
      <c r="A1319" s="3" t="s">
        <v>13820</v>
      </c>
      <c r="B1319" s="3" t="s">
        <v>13</v>
      </c>
      <c r="C1319" s="3">
        <v>223193</v>
      </c>
      <c r="D1319" s="3">
        <v>30</v>
      </c>
      <c r="E1319" s="3">
        <v>329</v>
      </c>
      <c r="F1319" s="4">
        <v>1.8332099999999999E-85</v>
      </c>
      <c r="G1319" s="3">
        <v>259.24700000000001</v>
      </c>
      <c r="H1319" s="3" t="s">
        <v>2503</v>
      </c>
      <c r="I1319" s="3" t="s">
        <v>2504</v>
      </c>
      <c r="J1319" s="3" t="s">
        <v>16</v>
      </c>
      <c r="K1319" s="3" t="s">
        <v>2505</v>
      </c>
      <c r="L1319" s="3" t="s">
        <v>2506</v>
      </c>
    </row>
    <row r="1320" spans="1:12" x14ac:dyDescent="0.3">
      <c r="A1320" s="3" t="s">
        <v>13821</v>
      </c>
      <c r="B1320" s="3" t="s">
        <v>13</v>
      </c>
      <c r="C1320" s="3">
        <v>223740</v>
      </c>
      <c r="D1320" s="3">
        <v>1</v>
      </c>
      <c r="E1320" s="3">
        <v>198</v>
      </c>
      <c r="F1320" s="4">
        <v>2.06686E-22</v>
      </c>
      <c r="G1320" s="3">
        <v>93.4465</v>
      </c>
      <c r="H1320" s="3" t="s">
        <v>2498</v>
      </c>
      <c r="I1320" s="3" t="s">
        <v>2499</v>
      </c>
      <c r="J1320" s="3" t="s">
        <v>113</v>
      </c>
      <c r="K1320" s="3" t="s">
        <v>2500</v>
      </c>
      <c r="L1320" s="3" t="s">
        <v>2501</v>
      </c>
    </row>
    <row r="1321" spans="1:12" x14ac:dyDescent="0.3">
      <c r="A1321" s="3" t="s">
        <v>13822</v>
      </c>
      <c r="B1321" s="3" t="s">
        <v>13</v>
      </c>
      <c r="C1321" s="3">
        <v>223242</v>
      </c>
      <c r="D1321" s="3">
        <v>51</v>
      </c>
      <c r="E1321" s="3">
        <v>235</v>
      </c>
      <c r="F1321" s="4">
        <v>8.0240299999999997E-89</v>
      </c>
      <c r="G1321" s="3">
        <v>260.61700000000002</v>
      </c>
      <c r="H1321" s="3" t="s">
        <v>3165</v>
      </c>
      <c r="I1321" s="3" t="s">
        <v>3166</v>
      </c>
      <c r="J1321" s="3" t="s">
        <v>16</v>
      </c>
      <c r="K1321" s="3" t="s">
        <v>3167</v>
      </c>
      <c r="L1321" s="3" t="s">
        <v>3168</v>
      </c>
    </row>
    <row r="1322" spans="1:12" x14ac:dyDescent="0.3">
      <c r="A1322" s="3" t="s">
        <v>13823</v>
      </c>
      <c r="B1322" s="3" t="s">
        <v>13</v>
      </c>
      <c r="C1322" s="3">
        <v>224083</v>
      </c>
      <c r="D1322" s="3">
        <v>1</v>
      </c>
      <c r="E1322" s="3">
        <v>278</v>
      </c>
      <c r="F1322" s="4">
        <v>5.0338799999999995E-91</v>
      </c>
      <c r="G1322" s="3">
        <v>272.71899999999999</v>
      </c>
      <c r="H1322" s="3" t="s">
        <v>3160</v>
      </c>
      <c r="I1322" s="3" t="s">
        <v>3161</v>
      </c>
      <c r="J1322" s="3" t="s">
        <v>16</v>
      </c>
      <c r="K1322" s="3" t="s">
        <v>3162</v>
      </c>
      <c r="L1322" s="3" t="s">
        <v>3163</v>
      </c>
    </row>
    <row r="1323" spans="1:12" x14ac:dyDescent="0.3">
      <c r="A1323" s="3" t="s">
        <v>13824</v>
      </c>
      <c r="B1323" s="3" t="s">
        <v>25</v>
      </c>
      <c r="C1323" s="3">
        <v>412937</v>
      </c>
      <c r="D1323" s="3">
        <v>1</v>
      </c>
      <c r="E1323" s="3">
        <v>102</v>
      </c>
      <c r="F1323" s="4">
        <v>1.6756400000000001E-24</v>
      </c>
      <c r="G1323" s="3">
        <v>89.780199999999994</v>
      </c>
      <c r="H1323" s="3" t="s">
        <v>13825</v>
      </c>
      <c r="I1323" s="3" t="s">
        <v>13826</v>
      </c>
      <c r="J1323" s="3" t="s">
        <v>16</v>
      </c>
      <c r="K1323" s="3" t="s">
        <v>16</v>
      </c>
      <c r="L1323" s="3" t="s">
        <v>13827</v>
      </c>
    </row>
    <row r="1324" spans="1:12" x14ac:dyDescent="0.3">
      <c r="A1324" s="3" t="s">
        <v>13828</v>
      </c>
      <c r="B1324" s="3" t="s">
        <v>13</v>
      </c>
      <c r="C1324" s="3">
        <v>226255</v>
      </c>
      <c r="D1324" s="3">
        <v>4</v>
      </c>
      <c r="E1324" s="3">
        <v>335</v>
      </c>
      <c r="F1324" s="4">
        <v>3.0790700000000001E-148</v>
      </c>
      <c r="G1324" s="3">
        <v>420.28399999999999</v>
      </c>
      <c r="H1324" s="3" t="s">
        <v>13829</v>
      </c>
      <c r="I1324" s="3" t="s">
        <v>13830</v>
      </c>
      <c r="J1324" s="3" t="s">
        <v>16</v>
      </c>
      <c r="K1324" s="3" t="s">
        <v>13831</v>
      </c>
      <c r="L1324" s="3" t="s">
        <v>13832</v>
      </c>
    </row>
    <row r="1325" spans="1:12" x14ac:dyDescent="0.3">
      <c r="A1325" s="3" t="s">
        <v>13833</v>
      </c>
      <c r="B1325" s="3" t="s">
        <v>25</v>
      </c>
      <c r="C1325" s="3">
        <v>412936</v>
      </c>
      <c r="D1325" s="3">
        <v>1</v>
      </c>
      <c r="E1325" s="3">
        <v>175</v>
      </c>
      <c r="F1325" s="4">
        <v>1.4159999999999999E-63</v>
      </c>
      <c r="G1325" s="3">
        <v>193.46899999999999</v>
      </c>
      <c r="H1325" s="3" t="s">
        <v>13834</v>
      </c>
      <c r="I1325" s="3" t="s">
        <v>13835</v>
      </c>
      <c r="J1325" s="3" t="s">
        <v>16</v>
      </c>
      <c r="K1325" s="3" t="s">
        <v>16</v>
      </c>
      <c r="L1325" s="3" t="s">
        <v>13836</v>
      </c>
    </row>
    <row r="1326" spans="1:12" x14ac:dyDescent="0.3">
      <c r="A1326" s="3" t="s">
        <v>13837</v>
      </c>
      <c r="B1326" s="3" t="s">
        <v>25</v>
      </c>
      <c r="C1326" s="3">
        <v>413111</v>
      </c>
      <c r="D1326" s="3">
        <v>5</v>
      </c>
      <c r="E1326" s="3">
        <v>116</v>
      </c>
      <c r="F1326" s="4">
        <v>8.1785900000000004E-13</v>
      </c>
      <c r="G1326" s="3">
        <v>60.916600000000003</v>
      </c>
      <c r="H1326" s="3" t="s">
        <v>13838</v>
      </c>
      <c r="I1326" s="3" t="s">
        <v>13839</v>
      </c>
      <c r="J1326" s="3" t="s">
        <v>16</v>
      </c>
      <c r="K1326" s="3" t="s">
        <v>16</v>
      </c>
      <c r="L1326" s="3" t="s">
        <v>13840</v>
      </c>
    </row>
    <row r="1327" spans="1:12" x14ac:dyDescent="0.3">
      <c r="A1327" s="3" t="s">
        <v>13841</v>
      </c>
      <c r="B1327" s="3" t="s">
        <v>25</v>
      </c>
      <c r="C1327" s="3">
        <v>226234</v>
      </c>
      <c r="D1327" s="3">
        <v>13</v>
      </c>
      <c r="E1327" s="3">
        <v>491</v>
      </c>
      <c r="F1327" s="4">
        <v>4.9802399999999996E-18</v>
      </c>
      <c r="G1327" s="3">
        <v>87.107500000000002</v>
      </c>
      <c r="H1327" s="3" t="s">
        <v>2957</v>
      </c>
      <c r="I1327" s="3" t="s">
        <v>2958</v>
      </c>
      <c r="J1327" s="3" t="s">
        <v>16</v>
      </c>
      <c r="K1327" s="3" t="s">
        <v>16</v>
      </c>
      <c r="L1327" s="3" t="s">
        <v>2959</v>
      </c>
    </row>
    <row r="1328" spans="1:12" x14ac:dyDescent="0.3">
      <c r="A1328" s="3" t="s">
        <v>13841</v>
      </c>
      <c r="B1328" s="3" t="s">
        <v>25</v>
      </c>
      <c r="C1328" s="3">
        <v>412193</v>
      </c>
      <c r="D1328" s="3">
        <v>517</v>
      </c>
      <c r="E1328" s="3">
        <v>609</v>
      </c>
      <c r="F1328" s="3">
        <v>9.52362E-3</v>
      </c>
      <c r="G1328" s="3">
        <v>36.919400000000003</v>
      </c>
      <c r="H1328" s="3" t="s">
        <v>4138</v>
      </c>
      <c r="I1328" s="3" t="s">
        <v>8628</v>
      </c>
      <c r="J1328" s="3" t="s">
        <v>99</v>
      </c>
      <c r="K1328" s="3" t="s">
        <v>16</v>
      </c>
      <c r="L1328" s="3" t="s">
        <v>6633</v>
      </c>
    </row>
    <row r="1329" spans="1:12" x14ac:dyDescent="0.3">
      <c r="A1329" s="3" t="s">
        <v>13842</v>
      </c>
      <c r="B1329" s="3" t="s">
        <v>13</v>
      </c>
      <c r="C1329" s="3">
        <v>223959</v>
      </c>
      <c r="D1329" s="3">
        <v>7</v>
      </c>
      <c r="E1329" s="3">
        <v>262</v>
      </c>
      <c r="F1329" s="4">
        <v>7.2074999999999995E-51</v>
      </c>
      <c r="G1329" s="3">
        <v>166.917</v>
      </c>
      <c r="H1329" s="3" t="s">
        <v>721</v>
      </c>
      <c r="I1329" s="3" t="s">
        <v>722</v>
      </c>
      <c r="J1329" s="3" t="s">
        <v>16</v>
      </c>
      <c r="K1329" s="3" t="s">
        <v>621</v>
      </c>
      <c r="L1329" s="3" t="s">
        <v>723</v>
      </c>
    </row>
    <row r="1330" spans="1:12" x14ac:dyDescent="0.3">
      <c r="A1330" s="3" t="s">
        <v>13843</v>
      </c>
      <c r="B1330" s="3" t="s">
        <v>25</v>
      </c>
      <c r="C1330" s="3">
        <v>419689</v>
      </c>
      <c r="D1330" s="3">
        <v>96</v>
      </c>
      <c r="E1330" s="3">
        <v>481</v>
      </c>
      <c r="F1330" s="4">
        <v>1.0332600000000001E-57</v>
      </c>
      <c r="G1330" s="3">
        <v>199.39</v>
      </c>
      <c r="H1330" s="3" t="s">
        <v>1383</v>
      </c>
      <c r="I1330" s="3" t="s">
        <v>8521</v>
      </c>
      <c r="J1330" s="3" t="s">
        <v>16</v>
      </c>
      <c r="K1330" s="3" t="s">
        <v>16</v>
      </c>
      <c r="L1330" s="3" t="s">
        <v>8522</v>
      </c>
    </row>
    <row r="1331" spans="1:12" x14ac:dyDescent="0.3">
      <c r="A1331" s="3" t="s">
        <v>13843</v>
      </c>
      <c r="B1331" s="3" t="s">
        <v>13</v>
      </c>
      <c r="C1331" s="3">
        <v>225101</v>
      </c>
      <c r="D1331" s="3">
        <v>486</v>
      </c>
      <c r="E1331" s="3">
        <v>636</v>
      </c>
      <c r="F1331" s="4">
        <v>7.9963300000000002E-55</v>
      </c>
      <c r="G1331" s="3">
        <v>183.56700000000001</v>
      </c>
      <c r="H1331" s="3" t="s">
        <v>1385</v>
      </c>
      <c r="I1331" s="3" t="s">
        <v>1386</v>
      </c>
      <c r="J1331" s="3" t="s">
        <v>16</v>
      </c>
      <c r="K1331" s="3" t="s">
        <v>1387</v>
      </c>
      <c r="L1331" s="3" t="s">
        <v>1388</v>
      </c>
    </row>
    <row r="1332" spans="1:12" x14ac:dyDescent="0.3">
      <c r="A1332" s="3" t="s">
        <v>13843</v>
      </c>
      <c r="B1332" s="3" t="s">
        <v>13</v>
      </c>
      <c r="C1332" s="3">
        <v>224184</v>
      </c>
      <c r="D1332" s="3">
        <v>8</v>
      </c>
      <c r="E1332" s="3">
        <v>91</v>
      </c>
      <c r="F1332" s="4">
        <v>3.8726199999999998E-22</v>
      </c>
      <c r="G1332" s="3">
        <v>90.817300000000003</v>
      </c>
      <c r="H1332" s="3" t="s">
        <v>1389</v>
      </c>
      <c r="I1332" s="3" t="s">
        <v>1390</v>
      </c>
      <c r="J1332" s="3" t="s">
        <v>16</v>
      </c>
      <c r="K1332" s="3" t="s">
        <v>1391</v>
      </c>
      <c r="L1332" s="3" t="s">
        <v>1392</v>
      </c>
    </row>
    <row r="1333" spans="1:12" x14ac:dyDescent="0.3">
      <c r="A1333" s="3" t="s">
        <v>13844</v>
      </c>
      <c r="B1333" s="3" t="s">
        <v>13</v>
      </c>
      <c r="C1333" s="3">
        <v>223443</v>
      </c>
      <c r="D1333" s="3">
        <v>10</v>
      </c>
      <c r="E1333" s="3">
        <v>515</v>
      </c>
      <c r="F1333" s="4">
        <v>1.8466099999999999E-119</v>
      </c>
      <c r="G1333" s="3">
        <v>362.00099999999998</v>
      </c>
      <c r="H1333" s="3" t="s">
        <v>872</v>
      </c>
      <c r="I1333" s="3" t="s">
        <v>873</v>
      </c>
      <c r="J1333" s="3" t="s">
        <v>16</v>
      </c>
      <c r="K1333" s="3" t="s">
        <v>869</v>
      </c>
      <c r="L1333" s="3" t="s">
        <v>874</v>
      </c>
    </row>
    <row r="1334" spans="1:12" x14ac:dyDescent="0.3">
      <c r="A1334" s="3" t="s">
        <v>13845</v>
      </c>
      <c r="B1334" s="3" t="s">
        <v>13</v>
      </c>
      <c r="C1334" s="3">
        <v>224525</v>
      </c>
      <c r="D1334" s="3">
        <v>2</v>
      </c>
      <c r="E1334" s="3">
        <v>329</v>
      </c>
      <c r="F1334" s="4">
        <v>5.3895800000000003E-112</v>
      </c>
      <c r="G1334" s="3">
        <v>328.11399999999998</v>
      </c>
      <c r="H1334" s="3" t="s">
        <v>1650</v>
      </c>
      <c r="I1334" s="3" t="s">
        <v>1651</v>
      </c>
      <c r="J1334" s="3" t="s">
        <v>16</v>
      </c>
      <c r="K1334" s="3" t="s">
        <v>1652</v>
      </c>
      <c r="L1334" s="3" t="s">
        <v>1653</v>
      </c>
    </row>
    <row r="1335" spans="1:12" x14ac:dyDescent="0.3">
      <c r="A1335" s="3" t="s">
        <v>13846</v>
      </c>
      <c r="B1335" s="3" t="s">
        <v>25</v>
      </c>
      <c r="C1335" s="3">
        <v>414067</v>
      </c>
      <c r="D1335" s="3">
        <v>54</v>
      </c>
      <c r="E1335" s="3">
        <v>232</v>
      </c>
      <c r="F1335" s="4">
        <v>1.41938E-5</v>
      </c>
      <c r="G1335" s="3">
        <v>44.658999999999999</v>
      </c>
      <c r="H1335" s="3" t="s">
        <v>2102</v>
      </c>
      <c r="I1335" s="3" t="s">
        <v>2424</v>
      </c>
      <c r="J1335" s="3" t="s">
        <v>16</v>
      </c>
      <c r="K1335" s="3" t="s">
        <v>16</v>
      </c>
      <c r="L1335" s="3" t="s">
        <v>2425</v>
      </c>
    </row>
    <row r="1336" spans="1:12" x14ac:dyDescent="0.3">
      <c r="A1336" s="3" t="s">
        <v>13847</v>
      </c>
      <c r="B1336" s="3" t="s">
        <v>13</v>
      </c>
      <c r="C1336" s="3">
        <v>224584</v>
      </c>
      <c r="D1336" s="3">
        <v>3</v>
      </c>
      <c r="E1336" s="3">
        <v>162</v>
      </c>
      <c r="F1336" s="4">
        <v>6.3933499999999996E-30</v>
      </c>
      <c r="G1336" s="3">
        <v>107.727</v>
      </c>
      <c r="H1336" s="3" t="s">
        <v>1018</v>
      </c>
      <c r="I1336" s="3" t="s">
        <v>1019</v>
      </c>
      <c r="J1336" s="3" t="s">
        <v>16</v>
      </c>
      <c r="K1336" s="3" t="s">
        <v>1020</v>
      </c>
      <c r="L1336" s="3" t="s">
        <v>1021</v>
      </c>
    </row>
    <row r="1337" spans="1:12" x14ac:dyDescent="0.3">
      <c r="A1337" s="3" t="s">
        <v>13848</v>
      </c>
      <c r="B1337" s="3" t="s">
        <v>13</v>
      </c>
      <c r="C1337" s="3">
        <v>224995</v>
      </c>
      <c r="D1337" s="3">
        <v>7</v>
      </c>
      <c r="E1337" s="3">
        <v>289</v>
      </c>
      <c r="F1337" s="4">
        <v>5.7477200000000005E-107</v>
      </c>
      <c r="G1337" s="3">
        <v>312.21499999999997</v>
      </c>
      <c r="H1337" s="3" t="s">
        <v>2820</v>
      </c>
      <c r="I1337" s="3" t="s">
        <v>2821</v>
      </c>
      <c r="J1337" s="3" t="s">
        <v>16</v>
      </c>
      <c r="K1337" s="3" t="s">
        <v>2822</v>
      </c>
      <c r="L1337" s="3" t="s">
        <v>2823</v>
      </c>
    </row>
    <row r="1338" spans="1:12" x14ac:dyDescent="0.3">
      <c r="A1338" s="3" t="s">
        <v>13849</v>
      </c>
      <c r="B1338" s="3" t="s">
        <v>13</v>
      </c>
      <c r="C1338" s="3">
        <v>223840</v>
      </c>
      <c r="D1338" s="3">
        <v>9</v>
      </c>
      <c r="E1338" s="3">
        <v>448</v>
      </c>
      <c r="F1338" s="4">
        <v>5.3625799999999997E-103</v>
      </c>
      <c r="G1338" s="3">
        <v>314.64499999999998</v>
      </c>
      <c r="H1338" s="3" t="s">
        <v>3542</v>
      </c>
      <c r="I1338" s="3" t="s">
        <v>3543</v>
      </c>
      <c r="J1338" s="3" t="s">
        <v>16</v>
      </c>
      <c r="K1338" s="3" t="s">
        <v>3544</v>
      </c>
      <c r="L1338" s="3" t="s">
        <v>3545</v>
      </c>
    </row>
    <row r="1339" spans="1:12" x14ac:dyDescent="0.3">
      <c r="A1339" s="3" t="s">
        <v>13850</v>
      </c>
      <c r="B1339" s="3" t="s">
        <v>13</v>
      </c>
      <c r="C1339" s="3">
        <v>225974</v>
      </c>
      <c r="D1339" s="3">
        <v>1</v>
      </c>
      <c r="E1339" s="3">
        <v>232</v>
      </c>
      <c r="F1339" s="4">
        <v>8.98343E-118</v>
      </c>
      <c r="G1339" s="3">
        <v>335.90800000000002</v>
      </c>
      <c r="H1339" s="3" t="s">
        <v>3547</v>
      </c>
      <c r="I1339" s="3" t="s">
        <v>3547</v>
      </c>
      <c r="J1339" s="3" t="s">
        <v>16</v>
      </c>
      <c r="K1339" s="3" t="s">
        <v>469</v>
      </c>
      <c r="L1339" s="3" t="s">
        <v>3548</v>
      </c>
    </row>
    <row r="1340" spans="1:12" x14ac:dyDescent="0.3">
      <c r="A1340" s="3" t="s">
        <v>13851</v>
      </c>
      <c r="B1340" s="3" t="s">
        <v>13</v>
      </c>
      <c r="C1340" s="3">
        <v>224759</v>
      </c>
      <c r="D1340" s="3">
        <v>21</v>
      </c>
      <c r="E1340" s="3">
        <v>147</v>
      </c>
      <c r="F1340" s="4">
        <v>2.5582000000000001E-13</v>
      </c>
      <c r="G1340" s="3">
        <v>62.613500000000002</v>
      </c>
      <c r="H1340" s="3" t="s">
        <v>2211</v>
      </c>
      <c r="I1340" s="3" t="s">
        <v>2212</v>
      </c>
      <c r="J1340" s="3" t="s">
        <v>16</v>
      </c>
      <c r="K1340" s="3" t="s">
        <v>193</v>
      </c>
      <c r="L1340" s="3" t="s">
        <v>2213</v>
      </c>
    </row>
    <row r="1341" spans="1:12" x14ac:dyDescent="0.3">
      <c r="A1341" s="3" t="s">
        <v>13852</v>
      </c>
      <c r="B1341" s="3" t="s">
        <v>13</v>
      </c>
      <c r="C1341" s="3">
        <v>223526</v>
      </c>
      <c r="D1341" s="3">
        <v>1</v>
      </c>
      <c r="E1341" s="3">
        <v>605</v>
      </c>
      <c r="F1341" s="3">
        <v>0</v>
      </c>
      <c r="G1341" s="3">
        <v>782.52499999999998</v>
      </c>
      <c r="H1341" s="3" t="s">
        <v>2686</v>
      </c>
      <c r="I1341" s="3" t="s">
        <v>2687</v>
      </c>
      <c r="J1341" s="3" t="s">
        <v>16</v>
      </c>
      <c r="K1341" s="3" t="s">
        <v>2688</v>
      </c>
      <c r="L1341" s="3" t="s">
        <v>2689</v>
      </c>
    </row>
    <row r="1342" spans="1:12" x14ac:dyDescent="0.3">
      <c r="A1342" s="3" t="s">
        <v>13853</v>
      </c>
      <c r="B1342" s="3" t="s">
        <v>25</v>
      </c>
      <c r="C1342" s="3">
        <v>225484</v>
      </c>
      <c r="D1342" s="3">
        <v>74</v>
      </c>
      <c r="E1342" s="3">
        <v>241</v>
      </c>
      <c r="F1342" s="4">
        <v>3.51246E-24</v>
      </c>
      <c r="G1342" s="3">
        <v>95.949299999999994</v>
      </c>
      <c r="H1342" s="3" t="s">
        <v>2247</v>
      </c>
      <c r="I1342" s="3" t="s">
        <v>2248</v>
      </c>
      <c r="J1342" s="3" t="s">
        <v>16</v>
      </c>
      <c r="K1342" s="3" t="s">
        <v>16</v>
      </c>
      <c r="L1342" s="3" t="s">
        <v>2249</v>
      </c>
    </row>
    <row r="1343" spans="1:12" x14ac:dyDescent="0.3">
      <c r="A1343" s="3" t="s">
        <v>13853</v>
      </c>
      <c r="B1343" s="3" t="s">
        <v>13</v>
      </c>
      <c r="C1343" s="3">
        <v>224314</v>
      </c>
      <c r="D1343" s="3">
        <v>3</v>
      </c>
      <c r="E1343" s="3">
        <v>68</v>
      </c>
      <c r="F1343" s="4">
        <v>2.9503899999999999E-10</v>
      </c>
      <c r="G1343" s="3">
        <v>56.197299999999998</v>
      </c>
      <c r="H1343" s="3" t="s">
        <v>63</v>
      </c>
      <c r="I1343" s="3" t="s">
        <v>64</v>
      </c>
      <c r="J1343" s="3" t="s">
        <v>113</v>
      </c>
      <c r="K1343" s="3" t="s">
        <v>65</v>
      </c>
      <c r="L1343" s="3" t="s">
        <v>66</v>
      </c>
    </row>
    <row r="1344" spans="1:12" x14ac:dyDescent="0.3">
      <c r="A1344" s="3" t="s">
        <v>13854</v>
      </c>
      <c r="B1344" s="3" t="s">
        <v>13</v>
      </c>
      <c r="C1344" s="3">
        <v>223421</v>
      </c>
      <c r="D1344" s="3">
        <v>1</v>
      </c>
      <c r="E1344" s="3">
        <v>198</v>
      </c>
      <c r="F1344" s="4">
        <v>7.1360400000000004E-56</v>
      </c>
      <c r="G1344" s="3">
        <v>175.904</v>
      </c>
      <c r="H1344" s="3" t="s">
        <v>2631</v>
      </c>
      <c r="I1344" s="3" t="s">
        <v>2632</v>
      </c>
      <c r="J1344" s="3" t="s">
        <v>16</v>
      </c>
      <c r="K1344" s="3" t="s">
        <v>2633</v>
      </c>
      <c r="L1344" s="3" t="s">
        <v>2634</v>
      </c>
    </row>
    <row r="1345" spans="1:12" x14ac:dyDescent="0.3">
      <c r="A1345" s="3" t="s">
        <v>13855</v>
      </c>
      <c r="B1345" s="3" t="s">
        <v>25</v>
      </c>
      <c r="C1345" s="3">
        <v>412351</v>
      </c>
      <c r="D1345" s="3">
        <v>1</v>
      </c>
      <c r="E1345" s="3">
        <v>58</v>
      </c>
      <c r="F1345" s="3">
        <v>7.4842699999999997E-4</v>
      </c>
      <c r="G1345" s="3">
        <v>33.826599999999999</v>
      </c>
      <c r="H1345" s="3" t="s">
        <v>797</v>
      </c>
      <c r="I1345" s="3" t="s">
        <v>4578</v>
      </c>
      <c r="J1345" s="3" t="s">
        <v>16</v>
      </c>
      <c r="K1345" s="3" t="s">
        <v>16</v>
      </c>
      <c r="L1345" s="3" t="s">
        <v>4579</v>
      </c>
    </row>
    <row r="1346" spans="1:12" x14ac:dyDescent="0.3">
      <c r="A1346" s="3" t="s">
        <v>13856</v>
      </c>
      <c r="B1346" s="3" t="s">
        <v>25</v>
      </c>
      <c r="C1346" s="3">
        <v>412378</v>
      </c>
      <c r="D1346" s="3">
        <v>2</v>
      </c>
      <c r="E1346" s="3">
        <v>111</v>
      </c>
      <c r="F1346" s="4">
        <v>6.1697699999999994E-36</v>
      </c>
      <c r="G1346" s="3">
        <v>119.33499999999999</v>
      </c>
      <c r="H1346" s="3" t="s">
        <v>2208</v>
      </c>
      <c r="I1346" s="3" t="s">
        <v>2624</v>
      </c>
      <c r="J1346" s="3" t="s">
        <v>16</v>
      </c>
      <c r="K1346" s="3" t="s">
        <v>16</v>
      </c>
      <c r="L1346" s="3" t="s">
        <v>2625</v>
      </c>
    </row>
    <row r="1347" spans="1:12" x14ac:dyDescent="0.3">
      <c r="A1347" s="3" t="s">
        <v>13857</v>
      </c>
      <c r="B1347" s="3" t="s">
        <v>13</v>
      </c>
      <c r="C1347" s="3">
        <v>223287</v>
      </c>
      <c r="D1347" s="3">
        <v>7</v>
      </c>
      <c r="E1347" s="3">
        <v>716</v>
      </c>
      <c r="F1347" s="3">
        <v>0</v>
      </c>
      <c r="G1347" s="3">
        <v>641.33799999999997</v>
      </c>
      <c r="H1347" s="3" t="s">
        <v>2620</v>
      </c>
      <c r="I1347" s="3" t="s">
        <v>2621</v>
      </c>
      <c r="J1347" s="3" t="s">
        <v>16</v>
      </c>
      <c r="K1347" s="3" t="s">
        <v>631</v>
      </c>
      <c r="L1347" s="3" t="s">
        <v>2622</v>
      </c>
    </row>
    <row r="1348" spans="1:12" x14ac:dyDescent="0.3">
      <c r="A1348" s="3" t="s">
        <v>13858</v>
      </c>
      <c r="B1348" s="3" t="s">
        <v>13</v>
      </c>
      <c r="C1348" s="3">
        <v>223286</v>
      </c>
      <c r="D1348" s="3">
        <v>1</v>
      </c>
      <c r="E1348" s="3">
        <v>319</v>
      </c>
      <c r="F1348" s="4">
        <v>1.9545799999999999E-123</v>
      </c>
      <c r="G1348" s="3">
        <v>357.38200000000001</v>
      </c>
      <c r="H1348" s="3" t="s">
        <v>2616</v>
      </c>
      <c r="I1348" s="3" t="s">
        <v>2617</v>
      </c>
      <c r="J1348" s="3" t="s">
        <v>16</v>
      </c>
      <c r="K1348" s="3" t="s">
        <v>1415</v>
      </c>
      <c r="L1348" s="3" t="s">
        <v>2618</v>
      </c>
    </row>
    <row r="1349" spans="1:12" x14ac:dyDescent="0.3">
      <c r="A1349" s="3" t="s">
        <v>13859</v>
      </c>
      <c r="B1349" s="3" t="s">
        <v>25</v>
      </c>
      <c r="C1349" s="3">
        <v>412109</v>
      </c>
      <c r="D1349" s="3">
        <v>1</v>
      </c>
      <c r="E1349" s="3">
        <v>247</v>
      </c>
      <c r="F1349" s="4">
        <v>2.2304800000000001E-73</v>
      </c>
      <c r="G1349" s="3">
        <v>223.84899999999999</v>
      </c>
      <c r="H1349" s="3" t="s">
        <v>1951</v>
      </c>
      <c r="I1349" s="3" t="s">
        <v>1952</v>
      </c>
      <c r="J1349" s="3" t="s">
        <v>16</v>
      </c>
      <c r="K1349" s="3" t="s">
        <v>16</v>
      </c>
      <c r="L1349" s="3" t="s">
        <v>1953</v>
      </c>
    </row>
    <row r="1350" spans="1:12" x14ac:dyDescent="0.3">
      <c r="A1350" s="3" t="s">
        <v>13860</v>
      </c>
      <c r="B1350" s="3" t="s">
        <v>25</v>
      </c>
      <c r="C1350" s="3">
        <v>223512</v>
      </c>
      <c r="D1350" s="3">
        <v>9</v>
      </c>
      <c r="E1350" s="3">
        <v>284</v>
      </c>
      <c r="F1350" s="4">
        <v>3.1802699999999998E-98</v>
      </c>
      <c r="G1350" s="3">
        <v>291.15800000000002</v>
      </c>
      <c r="H1350" s="3" t="s">
        <v>13861</v>
      </c>
      <c r="I1350" s="3" t="s">
        <v>13862</v>
      </c>
      <c r="J1350" s="3" t="s">
        <v>16</v>
      </c>
      <c r="K1350" s="3" t="s">
        <v>16</v>
      </c>
      <c r="L1350" s="3" t="s">
        <v>13863</v>
      </c>
    </row>
    <row r="1351" spans="1:12" x14ac:dyDescent="0.3">
      <c r="A1351" s="3" t="s">
        <v>13864</v>
      </c>
      <c r="B1351" s="3" t="s">
        <v>13</v>
      </c>
      <c r="C1351" s="3">
        <v>225483</v>
      </c>
      <c r="D1351" s="3">
        <v>446</v>
      </c>
      <c r="E1351" s="3">
        <v>994</v>
      </c>
      <c r="F1351" s="4">
        <v>3.13734E-20</v>
      </c>
      <c r="G1351" s="3">
        <v>95.833799999999997</v>
      </c>
      <c r="H1351" s="3" t="s">
        <v>13865</v>
      </c>
      <c r="I1351" s="3" t="s">
        <v>13865</v>
      </c>
      <c r="J1351" s="3" t="s">
        <v>16</v>
      </c>
      <c r="K1351" s="3" t="s">
        <v>13866</v>
      </c>
      <c r="L1351" s="3" t="s">
        <v>13867</v>
      </c>
    </row>
    <row r="1352" spans="1:12" x14ac:dyDescent="0.3">
      <c r="A1352" s="3" t="s">
        <v>13868</v>
      </c>
      <c r="B1352" s="3" t="s">
        <v>25</v>
      </c>
      <c r="C1352" s="3">
        <v>224482</v>
      </c>
      <c r="D1352" s="3">
        <v>239</v>
      </c>
      <c r="E1352" s="3">
        <v>400</v>
      </c>
      <c r="F1352" s="4">
        <v>5.3184500000000004E-9</v>
      </c>
      <c r="G1352" s="3">
        <v>57.7241</v>
      </c>
      <c r="H1352" s="3" t="s">
        <v>13717</v>
      </c>
      <c r="I1352" s="3" t="s">
        <v>13718</v>
      </c>
      <c r="J1352" s="3" t="s">
        <v>99</v>
      </c>
      <c r="K1352" s="3" t="s">
        <v>16</v>
      </c>
      <c r="L1352" s="3" t="s">
        <v>13719</v>
      </c>
    </row>
    <row r="1353" spans="1:12" x14ac:dyDescent="0.3">
      <c r="A1353" s="3" t="s">
        <v>13868</v>
      </c>
      <c r="B1353" s="3" t="s">
        <v>25</v>
      </c>
      <c r="C1353" s="3">
        <v>224755</v>
      </c>
      <c r="D1353" s="3">
        <v>175</v>
      </c>
      <c r="E1353" s="3">
        <v>285</v>
      </c>
      <c r="F1353" s="4">
        <v>1.13182E-7</v>
      </c>
      <c r="G1353" s="3">
        <v>52.319800000000001</v>
      </c>
      <c r="H1353" s="3" t="s">
        <v>13869</v>
      </c>
      <c r="I1353" s="3" t="s">
        <v>13870</v>
      </c>
      <c r="J1353" s="3" t="s">
        <v>113</v>
      </c>
      <c r="K1353" s="3" t="s">
        <v>16</v>
      </c>
      <c r="L1353" s="3" t="s">
        <v>13871</v>
      </c>
    </row>
    <row r="1354" spans="1:12" x14ac:dyDescent="0.3">
      <c r="A1354" s="3" t="s">
        <v>13868</v>
      </c>
      <c r="B1354" s="3" t="s">
        <v>25</v>
      </c>
      <c r="C1354" s="3">
        <v>224117</v>
      </c>
      <c r="D1354" s="3">
        <v>65</v>
      </c>
      <c r="E1354" s="3">
        <v>281</v>
      </c>
      <c r="F1354" s="3">
        <v>5.8728100000000004E-4</v>
      </c>
      <c r="G1354" s="3">
        <v>42.393999999999998</v>
      </c>
      <c r="H1354" s="3" t="s">
        <v>901</v>
      </c>
      <c r="I1354" s="3" t="s">
        <v>1712</v>
      </c>
      <c r="J1354" s="3" t="s">
        <v>74</v>
      </c>
      <c r="K1354" s="3" t="s">
        <v>16</v>
      </c>
      <c r="L1354" s="3" t="s">
        <v>902</v>
      </c>
    </row>
    <row r="1355" spans="1:12" x14ac:dyDescent="0.3">
      <c r="A1355" s="3" t="s">
        <v>13872</v>
      </c>
      <c r="B1355" s="3" t="s">
        <v>13</v>
      </c>
      <c r="C1355" s="3">
        <v>225183</v>
      </c>
      <c r="D1355" s="3">
        <v>16</v>
      </c>
      <c r="E1355" s="3">
        <v>700</v>
      </c>
      <c r="F1355" s="3">
        <v>0</v>
      </c>
      <c r="G1355" s="3">
        <v>694.35799999999995</v>
      </c>
      <c r="H1355" s="3" t="s">
        <v>13723</v>
      </c>
      <c r="I1355" s="3" t="s">
        <v>13724</v>
      </c>
      <c r="J1355" s="3" t="s">
        <v>16</v>
      </c>
      <c r="K1355" s="3" t="s">
        <v>13725</v>
      </c>
      <c r="L1355" s="3" t="s">
        <v>13726</v>
      </c>
    </row>
    <row r="1356" spans="1:12" x14ac:dyDescent="0.3">
      <c r="A1356" s="3" t="s">
        <v>13873</v>
      </c>
      <c r="B1356" s="3" t="s">
        <v>25</v>
      </c>
      <c r="C1356" s="3">
        <v>225373</v>
      </c>
      <c r="D1356" s="3">
        <v>3</v>
      </c>
      <c r="E1356" s="3">
        <v>145</v>
      </c>
      <c r="F1356" s="4">
        <v>2.80562E-27</v>
      </c>
      <c r="G1356" s="3">
        <v>102.794</v>
      </c>
      <c r="H1356" s="3" t="s">
        <v>13874</v>
      </c>
      <c r="I1356" s="3" t="s">
        <v>13875</v>
      </c>
      <c r="J1356" s="3" t="s">
        <v>99</v>
      </c>
      <c r="K1356" s="3" t="s">
        <v>16</v>
      </c>
      <c r="L1356" s="3" t="s">
        <v>13876</v>
      </c>
    </row>
    <row r="1357" spans="1:12" x14ac:dyDescent="0.3">
      <c r="A1357" s="3" t="s">
        <v>13877</v>
      </c>
      <c r="B1357" s="3" t="s">
        <v>13</v>
      </c>
      <c r="C1357" s="3">
        <v>223745</v>
      </c>
      <c r="D1357" s="3">
        <v>4</v>
      </c>
      <c r="E1357" s="3">
        <v>301</v>
      </c>
      <c r="F1357" s="4">
        <v>5.8127499999999998E-59</v>
      </c>
      <c r="G1357" s="3">
        <v>192.767</v>
      </c>
      <c r="H1357" s="3" t="s">
        <v>3886</v>
      </c>
      <c r="I1357" s="3" t="s">
        <v>3887</v>
      </c>
      <c r="J1357" s="3" t="s">
        <v>16</v>
      </c>
      <c r="K1357" s="3" t="s">
        <v>3888</v>
      </c>
      <c r="L1357" s="3" t="s">
        <v>3889</v>
      </c>
    </row>
    <row r="1358" spans="1:12" x14ac:dyDescent="0.3">
      <c r="A1358" s="3" t="s">
        <v>13878</v>
      </c>
      <c r="B1358" s="3" t="s">
        <v>25</v>
      </c>
      <c r="C1358" s="3">
        <v>412321</v>
      </c>
      <c r="D1358" s="3">
        <v>1</v>
      </c>
      <c r="E1358" s="3">
        <v>220</v>
      </c>
      <c r="F1358" s="4">
        <v>1.9572099999999999E-41</v>
      </c>
      <c r="G1358" s="3">
        <v>140.392</v>
      </c>
      <c r="H1358" s="3" t="s">
        <v>1511</v>
      </c>
      <c r="I1358" s="3" t="s">
        <v>13879</v>
      </c>
      <c r="J1358" s="3" t="s">
        <v>16</v>
      </c>
      <c r="K1358" s="3" t="s">
        <v>16</v>
      </c>
      <c r="L1358" s="3" t="s">
        <v>13880</v>
      </c>
    </row>
    <row r="1359" spans="1:12" x14ac:dyDescent="0.3">
      <c r="A1359" s="3" t="s">
        <v>13881</v>
      </c>
      <c r="B1359" s="3" t="s">
        <v>13</v>
      </c>
      <c r="C1359" s="3">
        <v>224651</v>
      </c>
      <c r="D1359" s="3">
        <v>1</v>
      </c>
      <c r="E1359" s="3">
        <v>270</v>
      </c>
      <c r="F1359" s="4">
        <v>1.36828E-60</v>
      </c>
      <c r="G1359" s="3">
        <v>193.28200000000001</v>
      </c>
      <c r="H1359" s="3" t="s">
        <v>9022</v>
      </c>
      <c r="I1359" s="3" t="s">
        <v>9023</v>
      </c>
      <c r="J1359" s="3" t="s">
        <v>16</v>
      </c>
      <c r="K1359" s="3" t="s">
        <v>9024</v>
      </c>
      <c r="L1359" s="3" t="s">
        <v>9025</v>
      </c>
    </row>
    <row r="1360" spans="1:12" x14ac:dyDescent="0.3">
      <c r="A1360" s="3" t="s">
        <v>13882</v>
      </c>
      <c r="B1360" s="3" t="s">
        <v>25</v>
      </c>
      <c r="C1360" s="3">
        <v>357184</v>
      </c>
      <c r="D1360" s="3">
        <v>229</v>
      </c>
      <c r="E1360" s="3">
        <v>360</v>
      </c>
      <c r="F1360" s="4">
        <v>1.48059E-10</v>
      </c>
      <c r="G1360" s="3">
        <v>63.851799999999997</v>
      </c>
      <c r="H1360" s="3" t="s">
        <v>3436</v>
      </c>
      <c r="I1360" s="3" t="s">
        <v>3437</v>
      </c>
      <c r="J1360" s="3" t="s">
        <v>99</v>
      </c>
      <c r="K1360" s="3" t="s">
        <v>16</v>
      </c>
      <c r="L1360" s="3" t="s">
        <v>3438</v>
      </c>
    </row>
    <row r="1361" spans="1:12" x14ac:dyDescent="0.3">
      <c r="A1361" s="3" t="s">
        <v>13882</v>
      </c>
      <c r="B1361" s="3" t="s">
        <v>13</v>
      </c>
      <c r="C1361" s="3">
        <v>223650</v>
      </c>
      <c r="D1361" s="3">
        <v>572</v>
      </c>
      <c r="E1361" s="3">
        <v>731</v>
      </c>
      <c r="F1361" s="4">
        <v>5.3684699999999998E-8</v>
      </c>
      <c r="G1361" s="3">
        <v>55.8917</v>
      </c>
      <c r="H1361" s="3" t="s">
        <v>785</v>
      </c>
      <c r="I1361" s="3" t="s">
        <v>786</v>
      </c>
      <c r="J1361" s="3" t="s">
        <v>99</v>
      </c>
      <c r="K1361" s="3" t="s">
        <v>787</v>
      </c>
      <c r="L1361" s="3" t="s">
        <v>788</v>
      </c>
    </row>
    <row r="1362" spans="1:12" x14ac:dyDescent="0.3">
      <c r="A1362" s="3" t="s">
        <v>13882</v>
      </c>
      <c r="B1362" s="3" t="s">
        <v>25</v>
      </c>
      <c r="C1362" s="3">
        <v>357184</v>
      </c>
      <c r="D1362" s="3">
        <v>399</v>
      </c>
      <c r="E1362" s="3">
        <v>731</v>
      </c>
      <c r="F1362" s="4">
        <v>5.0074900000000001E-6</v>
      </c>
      <c r="G1362" s="3">
        <v>49.599400000000003</v>
      </c>
      <c r="H1362" s="3" t="s">
        <v>3436</v>
      </c>
      <c r="I1362" s="3" t="s">
        <v>3437</v>
      </c>
      <c r="J1362" s="3" t="s">
        <v>16</v>
      </c>
      <c r="K1362" s="3" t="s">
        <v>16</v>
      </c>
      <c r="L1362" s="3" t="s">
        <v>3438</v>
      </c>
    </row>
    <row r="1363" spans="1:12" x14ac:dyDescent="0.3">
      <c r="A1363" s="3" t="s">
        <v>13883</v>
      </c>
      <c r="B1363" s="3" t="s">
        <v>13</v>
      </c>
      <c r="C1363" s="3">
        <v>224059</v>
      </c>
      <c r="D1363" s="3">
        <v>1</v>
      </c>
      <c r="E1363" s="3">
        <v>220</v>
      </c>
      <c r="F1363" s="4">
        <v>6.5607399999999997E-105</v>
      </c>
      <c r="G1363" s="3">
        <v>302.12099999999998</v>
      </c>
      <c r="H1363" s="3" t="s">
        <v>782</v>
      </c>
      <c r="I1363" s="3" t="s">
        <v>783</v>
      </c>
      <c r="J1363" s="3" t="s">
        <v>16</v>
      </c>
      <c r="K1363" s="3" t="s">
        <v>369</v>
      </c>
      <c r="L1363" s="3" t="s">
        <v>784</v>
      </c>
    </row>
    <row r="1364" spans="1:12" x14ac:dyDescent="0.3">
      <c r="A1364" s="3" t="s">
        <v>13884</v>
      </c>
      <c r="B1364" s="3" t="s">
        <v>13</v>
      </c>
      <c r="C1364" s="3">
        <v>225107</v>
      </c>
      <c r="D1364" s="3">
        <v>1</v>
      </c>
      <c r="E1364" s="3">
        <v>187</v>
      </c>
      <c r="F1364" s="4">
        <v>7.2261300000000004E-39</v>
      </c>
      <c r="G1364" s="3">
        <v>132.042</v>
      </c>
      <c r="H1364" s="3" t="s">
        <v>4342</v>
      </c>
      <c r="I1364" s="3" t="s">
        <v>4343</v>
      </c>
      <c r="J1364" s="3" t="s">
        <v>16</v>
      </c>
      <c r="K1364" s="3" t="s">
        <v>4344</v>
      </c>
      <c r="L1364" s="3" t="s">
        <v>4345</v>
      </c>
    </row>
    <row r="1365" spans="1:12" x14ac:dyDescent="0.3">
      <c r="A1365" s="3" t="s">
        <v>13885</v>
      </c>
      <c r="B1365" s="3" t="s">
        <v>25</v>
      </c>
      <c r="C1365" s="3">
        <v>226951</v>
      </c>
      <c r="D1365" s="3">
        <v>251</v>
      </c>
      <c r="E1365" s="3">
        <v>555</v>
      </c>
      <c r="F1365" s="4">
        <v>5.9466199999999998E-26</v>
      </c>
      <c r="G1365" s="3">
        <v>109.498</v>
      </c>
      <c r="H1365" s="3" t="s">
        <v>4348</v>
      </c>
      <c r="I1365" s="3" t="s">
        <v>13886</v>
      </c>
      <c r="J1365" s="3" t="s">
        <v>16</v>
      </c>
      <c r="K1365" s="3" t="s">
        <v>16</v>
      </c>
      <c r="L1365" s="3" t="s">
        <v>887</v>
      </c>
    </row>
    <row r="1366" spans="1:12" x14ac:dyDescent="0.3">
      <c r="A1366" s="3" t="s">
        <v>13887</v>
      </c>
      <c r="B1366" s="3" t="s">
        <v>13</v>
      </c>
      <c r="C1366" s="3">
        <v>224403</v>
      </c>
      <c r="D1366" s="3">
        <v>2</v>
      </c>
      <c r="E1366" s="3">
        <v>438</v>
      </c>
      <c r="F1366" s="3">
        <v>0</v>
      </c>
      <c r="G1366" s="3">
        <v>523.74800000000005</v>
      </c>
      <c r="H1366" s="3" t="s">
        <v>13888</v>
      </c>
      <c r="I1366" s="3" t="s">
        <v>13889</v>
      </c>
      <c r="J1366" s="3" t="s">
        <v>16</v>
      </c>
      <c r="K1366" s="3" t="s">
        <v>13890</v>
      </c>
      <c r="L1366" s="3" t="s">
        <v>13891</v>
      </c>
    </row>
    <row r="1367" spans="1:12" x14ac:dyDescent="0.3">
      <c r="A1367" s="3" t="s">
        <v>13892</v>
      </c>
      <c r="B1367" s="3" t="s">
        <v>13</v>
      </c>
      <c r="C1367" s="3">
        <v>224651</v>
      </c>
      <c r="D1367" s="3">
        <v>1</v>
      </c>
      <c r="E1367" s="3">
        <v>280</v>
      </c>
      <c r="F1367" s="4">
        <v>9.1897499999999996E-49</v>
      </c>
      <c r="G1367" s="3">
        <v>163.23599999999999</v>
      </c>
      <c r="H1367" s="3" t="s">
        <v>9022</v>
      </c>
      <c r="I1367" s="3" t="s">
        <v>9023</v>
      </c>
      <c r="J1367" s="3" t="s">
        <v>16</v>
      </c>
      <c r="K1367" s="3" t="s">
        <v>9024</v>
      </c>
      <c r="L1367" s="3" t="s">
        <v>9025</v>
      </c>
    </row>
    <row r="1368" spans="1:12" x14ac:dyDescent="0.3">
      <c r="A1368" s="3" t="s">
        <v>13893</v>
      </c>
      <c r="B1368" s="3" t="s">
        <v>13</v>
      </c>
      <c r="C1368" s="3">
        <v>224608</v>
      </c>
      <c r="D1368" s="3">
        <v>1</v>
      </c>
      <c r="E1368" s="3">
        <v>95</v>
      </c>
      <c r="F1368" s="4">
        <v>1.5339400000000001E-11</v>
      </c>
      <c r="G1368" s="3">
        <v>55.814300000000003</v>
      </c>
      <c r="H1368" s="3" t="s">
        <v>7640</v>
      </c>
      <c r="I1368" s="3" t="s">
        <v>7641</v>
      </c>
      <c r="J1368" s="3" t="s">
        <v>16</v>
      </c>
      <c r="K1368" s="3" t="s">
        <v>434</v>
      </c>
      <c r="L1368" s="3" t="s">
        <v>7642</v>
      </c>
    </row>
    <row r="1369" spans="1:12" x14ac:dyDescent="0.3">
      <c r="A1369" s="3" t="s">
        <v>13894</v>
      </c>
      <c r="B1369" s="3" t="s">
        <v>25</v>
      </c>
      <c r="C1369" s="3">
        <v>225944</v>
      </c>
      <c r="D1369" s="3">
        <v>346</v>
      </c>
      <c r="E1369" s="3">
        <v>447</v>
      </c>
      <c r="F1369" s="4">
        <v>5.1005899999999998E-13</v>
      </c>
      <c r="G1369" s="3">
        <v>67.526899999999998</v>
      </c>
      <c r="H1369" s="3" t="s">
        <v>7605</v>
      </c>
      <c r="I1369" s="3" t="s">
        <v>7606</v>
      </c>
      <c r="J1369" s="3" t="s">
        <v>99</v>
      </c>
      <c r="K1369" s="3" t="s">
        <v>16</v>
      </c>
      <c r="L1369" s="3" t="s">
        <v>7607</v>
      </c>
    </row>
    <row r="1370" spans="1:12" x14ac:dyDescent="0.3">
      <c r="A1370" s="3" t="s">
        <v>13895</v>
      </c>
      <c r="B1370" s="3" t="s">
        <v>25</v>
      </c>
      <c r="C1370" s="3">
        <v>412728</v>
      </c>
      <c r="D1370" s="3">
        <v>7</v>
      </c>
      <c r="E1370" s="3">
        <v>333</v>
      </c>
      <c r="F1370" s="4">
        <v>1.05953E-60</v>
      </c>
      <c r="G1370" s="3">
        <v>197.45</v>
      </c>
      <c r="H1370" s="3" t="s">
        <v>2776</v>
      </c>
      <c r="I1370" s="3" t="s">
        <v>6089</v>
      </c>
      <c r="J1370" s="3" t="s">
        <v>16</v>
      </c>
      <c r="K1370" s="3" t="s">
        <v>16</v>
      </c>
      <c r="L1370" s="3" t="s">
        <v>6090</v>
      </c>
    </row>
    <row r="1371" spans="1:12" x14ac:dyDescent="0.3">
      <c r="A1371" s="3" t="s">
        <v>13896</v>
      </c>
      <c r="B1371" s="3" t="s">
        <v>13</v>
      </c>
      <c r="C1371" s="3">
        <v>223656</v>
      </c>
      <c r="D1371" s="3">
        <v>1</v>
      </c>
      <c r="E1371" s="3">
        <v>263</v>
      </c>
      <c r="F1371" s="4">
        <v>2.1410600000000001E-36</v>
      </c>
      <c r="G1371" s="3">
        <v>131.63200000000001</v>
      </c>
      <c r="H1371" s="3" t="s">
        <v>473</v>
      </c>
      <c r="I1371" s="3" t="s">
        <v>474</v>
      </c>
      <c r="J1371" s="3" t="s">
        <v>16</v>
      </c>
      <c r="K1371" s="3" t="s">
        <v>475</v>
      </c>
      <c r="L1371" s="3" t="s">
        <v>476</v>
      </c>
    </row>
    <row r="1372" spans="1:12" x14ac:dyDescent="0.3">
      <c r="A1372" s="3" t="s">
        <v>13897</v>
      </c>
      <c r="B1372" s="3" t="s">
        <v>13</v>
      </c>
      <c r="C1372" s="3">
        <v>225382</v>
      </c>
      <c r="D1372" s="3">
        <v>5</v>
      </c>
      <c r="E1372" s="3">
        <v>314</v>
      </c>
      <c r="F1372" s="4">
        <v>2.56349E-107</v>
      </c>
      <c r="G1372" s="3">
        <v>315.08999999999997</v>
      </c>
      <c r="H1372" s="3" t="s">
        <v>13898</v>
      </c>
      <c r="I1372" s="3" t="s">
        <v>13899</v>
      </c>
      <c r="J1372" s="3" t="s">
        <v>16</v>
      </c>
      <c r="K1372" s="3" t="s">
        <v>13900</v>
      </c>
      <c r="L1372" s="3" t="s">
        <v>13901</v>
      </c>
    </row>
    <row r="1373" spans="1:12" x14ac:dyDescent="0.3">
      <c r="A1373" s="3" t="s">
        <v>13902</v>
      </c>
      <c r="B1373" s="3" t="s">
        <v>25</v>
      </c>
      <c r="C1373" s="3">
        <v>355704</v>
      </c>
      <c r="D1373" s="3">
        <v>18</v>
      </c>
      <c r="E1373" s="3">
        <v>423</v>
      </c>
      <c r="F1373" s="4">
        <v>2.5598900000000002E-55</v>
      </c>
      <c r="G1373" s="3">
        <v>190.60400000000001</v>
      </c>
      <c r="H1373" s="3" t="s">
        <v>2641</v>
      </c>
      <c r="I1373" s="3" t="s">
        <v>2642</v>
      </c>
      <c r="J1373" s="3" t="s">
        <v>16</v>
      </c>
      <c r="K1373" s="3" t="s">
        <v>16</v>
      </c>
      <c r="L1373" s="3" t="s">
        <v>2643</v>
      </c>
    </row>
    <row r="1374" spans="1:12" x14ac:dyDescent="0.3">
      <c r="A1374" s="3" t="s">
        <v>13903</v>
      </c>
      <c r="B1374" s="3" t="s">
        <v>13</v>
      </c>
      <c r="C1374" s="3">
        <v>223643</v>
      </c>
      <c r="D1374" s="3">
        <v>6</v>
      </c>
      <c r="E1374" s="3">
        <v>223</v>
      </c>
      <c r="F1374" s="4">
        <v>1.2932599999999999E-49</v>
      </c>
      <c r="G1374" s="3">
        <v>161.28</v>
      </c>
      <c r="H1374" s="3" t="s">
        <v>2645</v>
      </c>
      <c r="I1374" s="3" t="s">
        <v>2646</v>
      </c>
      <c r="J1374" s="3" t="s">
        <v>16</v>
      </c>
      <c r="K1374" s="3" t="s">
        <v>2647</v>
      </c>
      <c r="L1374" s="3" t="s">
        <v>2648</v>
      </c>
    </row>
    <row r="1375" spans="1:12" x14ac:dyDescent="0.3">
      <c r="A1375" s="3" t="s">
        <v>13904</v>
      </c>
      <c r="B1375" s="3" t="s">
        <v>13</v>
      </c>
      <c r="C1375" s="3">
        <v>224848</v>
      </c>
      <c r="D1375" s="3">
        <v>1</v>
      </c>
      <c r="E1375" s="3">
        <v>75</v>
      </c>
      <c r="F1375" s="4">
        <v>1.11179E-19</v>
      </c>
      <c r="G1375" s="3">
        <v>74.982600000000005</v>
      </c>
      <c r="H1375" s="3" t="s">
        <v>10130</v>
      </c>
      <c r="I1375" s="3" t="s">
        <v>10131</v>
      </c>
      <c r="J1375" s="3" t="s">
        <v>16</v>
      </c>
      <c r="K1375" s="3" t="s">
        <v>10132</v>
      </c>
      <c r="L1375" s="3" t="s">
        <v>10133</v>
      </c>
    </row>
    <row r="1376" spans="1:12" x14ac:dyDescent="0.3">
      <c r="A1376" s="3" t="s">
        <v>13905</v>
      </c>
      <c r="B1376" s="3" t="s">
        <v>13</v>
      </c>
      <c r="C1376" s="3">
        <v>223523</v>
      </c>
      <c r="D1376" s="3">
        <v>5</v>
      </c>
      <c r="E1376" s="3">
        <v>429</v>
      </c>
      <c r="F1376" s="4">
        <v>1.3473100000000001E-70</v>
      </c>
      <c r="G1376" s="3">
        <v>238.27600000000001</v>
      </c>
      <c r="H1376" s="3" t="s">
        <v>1249</v>
      </c>
      <c r="I1376" s="3" t="s">
        <v>1250</v>
      </c>
      <c r="J1376" s="3" t="s">
        <v>16</v>
      </c>
      <c r="K1376" s="3" t="s">
        <v>1251</v>
      </c>
      <c r="L1376" s="3" t="s">
        <v>1252</v>
      </c>
    </row>
    <row r="1377" spans="1:12" x14ac:dyDescent="0.3">
      <c r="A1377" s="3" t="s">
        <v>13905</v>
      </c>
      <c r="B1377" s="3" t="s">
        <v>13</v>
      </c>
      <c r="C1377" s="3">
        <v>225120</v>
      </c>
      <c r="D1377" s="3">
        <v>671</v>
      </c>
      <c r="E1377" s="3">
        <v>820</v>
      </c>
      <c r="F1377" s="4">
        <v>1.44023E-40</v>
      </c>
      <c r="G1377" s="3">
        <v>145.55099999999999</v>
      </c>
      <c r="H1377" s="3" t="s">
        <v>13906</v>
      </c>
      <c r="I1377" s="3" t="s">
        <v>13907</v>
      </c>
      <c r="J1377" s="3" t="s">
        <v>16</v>
      </c>
      <c r="K1377" s="3" t="s">
        <v>13908</v>
      </c>
      <c r="L1377" s="3" t="s">
        <v>13909</v>
      </c>
    </row>
    <row r="1378" spans="1:12" x14ac:dyDescent="0.3">
      <c r="A1378" s="3" t="s">
        <v>13905</v>
      </c>
      <c r="B1378" s="3" t="s">
        <v>13</v>
      </c>
      <c r="C1378" s="3">
        <v>223680</v>
      </c>
      <c r="D1378" s="3">
        <v>463</v>
      </c>
      <c r="E1378" s="3">
        <v>550</v>
      </c>
      <c r="F1378" s="4">
        <v>6.3798400000000003E-16</v>
      </c>
      <c r="G1378" s="3">
        <v>74.203199999999995</v>
      </c>
      <c r="H1378" s="3" t="s">
        <v>1427</v>
      </c>
      <c r="I1378" s="3" t="s">
        <v>1428</v>
      </c>
      <c r="J1378" s="3" t="s">
        <v>16</v>
      </c>
      <c r="K1378" s="3" t="s">
        <v>1429</v>
      </c>
      <c r="L1378" s="3" t="s">
        <v>1430</v>
      </c>
    </row>
    <row r="1379" spans="1:12" x14ac:dyDescent="0.3">
      <c r="A1379" s="3" t="s">
        <v>13905</v>
      </c>
      <c r="B1379" s="3" t="s">
        <v>13</v>
      </c>
      <c r="C1379" s="3">
        <v>223502</v>
      </c>
      <c r="D1379" s="3">
        <v>573</v>
      </c>
      <c r="E1379" s="3">
        <v>645</v>
      </c>
      <c r="F1379" s="4">
        <v>9.8987100000000007E-16</v>
      </c>
      <c r="G1379" s="3">
        <v>72.716800000000006</v>
      </c>
      <c r="H1379" s="3" t="s">
        <v>13910</v>
      </c>
      <c r="I1379" s="3" t="s">
        <v>13911</v>
      </c>
      <c r="J1379" s="3" t="s">
        <v>16</v>
      </c>
      <c r="K1379" s="3" t="s">
        <v>13912</v>
      </c>
      <c r="L1379" s="3" t="s">
        <v>13913</v>
      </c>
    </row>
    <row r="1380" spans="1:12" x14ac:dyDescent="0.3">
      <c r="A1380" s="3" t="s">
        <v>13914</v>
      </c>
      <c r="B1380" s="3" t="s">
        <v>13</v>
      </c>
      <c r="C1380" s="3">
        <v>223523</v>
      </c>
      <c r="D1380" s="3">
        <v>5</v>
      </c>
      <c r="E1380" s="3">
        <v>424</v>
      </c>
      <c r="F1380" s="4">
        <v>1.34344E-89</v>
      </c>
      <c r="G1380" s="3">
        <v>281.80399999999997</v>
      </c>
      <c r="H1380" s="3" t="s">
        <v>1249</v>
      </c>
      <c r="I1380" s="3" t="s">
        <v>1250</v>
      </c>
      <c r="J1380" s="3" t="s">
        <v>16</v>
      </c>
      <c r="K1380" s="3" t="s">
        <v>1251</v>
      </c>
      <c r="L1380" s="3" t="s">
        <v>1252</v>
      </c>
    </row>
    <row r="1381" spans="1:12" x14ac:dyDescent="0.3">
      <c r="A1381" s="3" t="s">
        <v>13914</v>
      </c>
      <c r="B1381" s="3" t="s">
        <v>13</v>
      </c>
      <c r="C1381" s="3">
        <v>223680</v>
      </c>
      <c r="D1381" s="3">
        <v>451</v>
      </c>
      <c r="E1381" s="3">
        <v>548</v>
      </c>
      <c r="F1381" s="4">
        <v>2.46396E-13</v>
      </c>
      <c r="G1381" s="3">
        <v>66.499200000000002</v>
      </c>
      <c r="H1381" s="3" t="s">
        <v>1427</v>
      </c>
      <c r="I1381" s="3" t="s">
        <v>1428</v>
      </c>
      <c r="J1381" s="3" t="s">
        <v>16</v>
      </c>
      <c r="K1381" s="3" t="s">
        <v>1429</v>
      </c>
      <c r="L1381" s="3" t="s">
        <v>1430</v>
      </c>
    </row>
    <row r="1382" spans="1:12" x14ac:dyDescent="0.3">
      <c r="A1382" s="3" t="s">
        <v>13915</v>
      </c>
      <c r="B1382" s="3" t="s">
        <v>13</v>
      </c>
      <c r="C1382" s="3">
        <v>223680</v>
      </c>
      <c r="D1382" s="3">
        <v>11</v>
      </c>
      <c r="E1382" s="3">
        <v>100</v>
      </c>
      <c r="F1382" s="4">
        <v>8.0216099999999994E-24</v>
      </c>
      <c r="G1382" s="3">
        <v>87.3</v>
      </c>
      <c r="H1382" s="3" t="s">
        <v>1427</v>
      </c>
      <c r="I1382" s="3" t="s">
        <v>1428</v>
      </c>
      <c r="J1382" s="3" t="s">
        <v>16</v>
      </c>
      <c r="K1382" s="3" t="s">
        <v>1429</v>
      </c>
      <c r="L1382" s="3" t="s">
        <v>1430</v>
      </c>
    </row>
    <row r="1383" spans="1:12" x14ac:dyDescent="0.3">
      <c r="A1383" s="3" t="s">
        <v>13916</v>
      </c>
      <c r="B1383" s="3" t="s">
        <v>13</v>
      </c>
      <c r="C1383" s="3">
        <v>223680</v>
      </c>
      <c r="D1383" s="3">
        <v>1</v>
      </c>
      <c r="E1383" s="3">
        <v>91</v>
      </c>
      <c r="F1383" s="4">
        <v>1.0604800000000001E-17</v>
      </c>
      <c r="G1383" s="3">
        <v>71.506799999999998</v>
      </c>
      <c r="H1383" s="3" t="s">
        <v>1427</v>
      </c>
      <c r="I1383" s="3" t="s">
        <v>1428</v>
      </c>
      <c r="J1383" s="3" t="s">
        <v>16</v>
      </c>
      <c r="K1383" s="3" t="s">
        <v>1429</v>
      </c>
      <c r="L1383" s="3" t="s">
        <v>1430</v>
      </c>
    </row>
    <row r="1384" spans="1:12" x14ac:dyDescent="0.3">
      <c r="A1384" s="3" t="s">
        <v>13917</v>
      </c>
      <c r="B1384" s="3" t="s">
        <v>25</v>
      </c>
      <c r="C1384" s="3">
        <v>413184</v>
      </c>
      <c r="D1384" s="3">
        <v>1</v>
      </c>
      <c r="E1384" s="3">
        <v>88</v>
      </c>
      <c r="F1384" s="4">
        <v>6.1556000000000004E-7</v>
      </c>
      <c r="G1384" s="3">
        <v>46.231400000000001</v>
      </c>
      <c r="H1384" s="3" t="s">
        <v>4930</v>
      </c>
      <c r="I1384" s="3" t="s">
        <v>4931</v>
      </c>
      <c r="J1384" s="3" t="s">
        <v>113</v>
      </c>
      <c r="K1384" s="3" t="s">
        <v>16</v>
      </c>
      <c r="L1384" s="3" t="s">
        <v>4932</v>
      </c>
    </row>
    <row r="1385" spans="1:12" x14ac:dyDescent="0.3">
      <c r="A1385" s="3" t="s">
        <v>13918</v>
      </c>
      <c r="B1385" s="3" t="s">
        <v>25</v>
      </c>
      <c r="C1385" s="3">
        <v>413138</v>
      </c>
      <c r="D1385" s="3">
        <v>19</v>
      </c>
      <c r="E1385" s="3">
        <v>125</v>
      </c>
      <c r="F1385" s="4">
        <v>2.1588399999999999E-24</v>
      </c>
      <c r="G1385" s="3">
        <v>90.958399999999997</v>
      </c>
      <c r="H1385" s="3" t="s">
        <v>5057</v>
      </c>
      <c r="I1385" s="3" t="s">
        <v>5058</v>
      </c>
      <c r="J1385" s="3" t="s">
        <v>16</v>
      </c>
      <c r="K1385" s="3" t="s">
        <v>16</v>
      </c>
      <c r="L1385" s="3" t="s">
        <v>5059</v>
      </c>
    </row>
    <row r="1386" spans="1:12" x14ac:dyDescent="0.3">
      <c r="A1386" s="3" t="s">
        <v>13919</v>
      </c>
      <c r="B1386" s="3" t="s">
        <v>13</v>
      </c>
      <c r="C1386" s="3">
        <v>223754</v>
      </c>
      <c r="D1386" s="3">
        <v>1</v>
      </c>
      <c r="E1386" s="3">
        <v>233</v>
      </c>
      <c r="F1386" s="4">
        <v>1.3463100000000001E-84</v>
      </c>
      <c r="G1386" s="3">
        <v>254.11600000000001</v>
      </c>
      <c r="H1386" s="3" t="s">
        <v>5061</v>
      </c>
      <c r="I1386" s="3" t="s">
        <v>5062</v>
      </c>
      <c r="J1386" s="3" t="s">
        <v>16</v>
      </c>
      <c r="K1386" s="3" t="s">
        <v>5063</v>
      </c>
      <c r="L1386" s="3" t="s">
        <v>5064</v>
      </c>
    </row>
    <row r="1387" spans="1:12" x14ac:dyDescent="0.3">
      <c r="A1387" s="3" t="s">
        <v>13920</v>
      </c>
      <c r="B1387" s="3" t="s">
        <v>13</v>
      </c>
      <c r="C1387" s="3">
        <v>224410</v>
      </c>
      <c r="D1387" s="3">
        <v>1</v>
      </c>
      <c r="E1387" s="3">
        <v>307</v>
      </c>
      <c r="F1387" s="4">
        <v>8.4171800000000004E-141</v>
      </c>
      <c r="G1387" s="3">
        <v>399.34</v>
      </c>
      <c r="H1387" s="3" t="s">
        <v>5066</v>
      </c>
      <c r="I1387" s="3" t="s">
        <v>5067</v>
      </c>
      <c r="J1387" s="3" t="s">
        <v>16</v>
      </c>
      <c r="K1387" s="3" t="s">
        <v>5068</v>
      </c>
      <c r="L1387" s="3" t="s">
        <v>5069</v>
      </c>
    </row>
    <row r="1388" spans="1:12" x14ac:dyDescent="0.3">
      <c r="A1388" s="3" t="s">
        <v>13921</v>
      </c>
      <c r="B1388" s="3" t="s">
        <v>13</v>
      </c>
      <c r="C1388" s="3">
        <v>224894</v>
      </c>
      <c r="D1388" s="3">
        <v>1</v>
      </c>
      <c r="E1388" s="3">
        <v>66</v>
      </c>
      <c r="F1388" s="4">
        <v>8.0149700000000001E-18</v>
      </c>
      <c r="G1388" s="3">
        <v>70.783799999999999</v>
      </c>
      <c r="H1388" s="3" t="s">
        <v>5072</v>
      </c>
      <c r="I1388" s="3" t="s">
        <v>5073</v>
      </c>
      <c r="J1388" s="3" t="s">
        <v>16</v>
      </c>
      <c r="K1388" s="3" t="s">
        <v>5074</v>
      </c>
      <c r="L1388" s="3" t="s">
        <v>5075</v>
      </c>
    </row>
    <row r="1389" spans="1:12" x14ac:dyDescent="0.3">
      <c r="A1389" s="3" t="s">
        <v>13922</v>
      </c>
      <c r="B1389" s="3" t="s">
        <v>25</v>
      </c>
      <c r="C1389" s="3">
        <v>420116</v>
      </c>
      <c r="D1389" s="3">
        <v>24</v>
      </c>
      <c r="E1389" s="3">
        <v>365</v>
      </c>
      <c r="F1389" s="4">
        <v>1.69015E-9</v>
      </c>
      <c r="G1389" s="3">
        <v>58.666600000000003</v>
      </c>
      <c r="H1389" s="3" t="s">
        <v>5077</v>
      </c>
      <c r="I1389" s="3" t="s">
        <v>5078</v>
      </c>
      <c r="J1389" s="3" t="s">
        <v>16</v>
      </c>
      <c r="K1389" s="3" t="s">
        <v>16</v>
      </c>
      <c r="L1389" s="3" t="s">
        <v>5079</v>
      </c>
    </row>
    <row r="1390" spans="1:12" x14ac:dyDescent="0.3">
      <c r="A1390" s="3" t="s">
        <v>13923</v>
      </c>
      <c r="B1390" s="3" t="s">
        <v>13</v>
      </c>
      <c r="C1390" s="3">
        <v>223138</v>
      </c>
      <c r="D1390" s="3">
        <v>1</v>
      </c>
      <c r="E1390" s="3">
        <v>919</v>
      </c>
      <c r="F1390" s="3">
        <v>0</v>
      </c>
      <c r="G1390" s="3">
        <v>1281.77</v>
      </c>
      <c r="H1390" s="3" t="s">
        <v>4665</v>
      </c>
      <c r="I1390" s="3" t="s">
        <v>4666</v>
      </c>
      <c r="J1390" s="3" t="s">
        <v>16</v>
      </c>
      <c r="K1390" s="3" t="s">
        <v>4667</v>
      </c>
      <c r="L1390" s="3" t="s">
        <v>4668</v>
      </c>
    </row>
    <row r="1391" spans="1:12" x14ac:dyDescent="0.3">
      <c r="A1391" s="3" t="s">
        <v>13924</v>
      </c>
      <c r="B1391" s="3" t="s">
        <v>13</v>
      </c>
      <c r="C1391" s="3">
        <v>226127</v>
      </c>
      <c r="D1391" s="3">
        <v>6</v>
      </c>
      <c r="E1391" s="3">
        <v>183</v>
      </c>
      <c r="F1391" s="4">
        <v>1.0108599999999999E-27</v>
      </c>
      <c r="G1391" s="3">
        <v>104.827</v>
      </c>
      <c r="H1391" s="3" t="s">
        <v>3655</v>
      </c>
      <c r="I1391" s="3" t="s">
        <v>3656</v>
      </c>
      <c r="J1391" s="3" t="s">
        <v>16</v>
      </c>
      <c r="K1391" s="3" t="s">
        <v>3657</v>
      </c>
      <c r="L1391" s="3" t="s">
        <v>3658</v>
      </c>
    </row>
    <row r="1392" spans="1:12" x14ac:dyDescent="0.3">
      <c r="A1392" s="3" t="s">
        <v>13925</v>
      </c>
      <c r="B1392" s="3" t="s">
        <v>25</v>
      </c>
      <c r="C1392" s="3">
        <v>424243</v>
      </c>
      <c r="D1392" s="3">
        <v>4</v>
      </c>
      <c r="E1392" s="3">
        <v>259</v>
      </c>
      <c r="F1392" s="4">
        <v>7.4096900000000002E-84</v>
      </c>
      <c r="G1392" s="3">
        <v>251.471</v>
      </c>
      <c r="H1392" s="3" t="s">
        <v>4671</v>
      </c>
      <c r="I1392" s="3" t="s">
        <v>4672</v>
      </c>
      <c r="J1392" s="3" t="s">
        <v>16</v>
      </c>
      <c r="K1392" s="3" t="s">
        <v>16</v>
      </c>
      <c r="L1392" s="3" t="s">
        <v>4673</v>
      </c>
    </row>
    <row r="1393" spans="1:12" x14ac:dyDescent="0.3">
      <c r="A1393" s="3" t="s">
        <v>13926</v>
      </c>
      <c r="B1393" s="3" t="s">
        <v>25</v>
      </c>
      <c r="C1393" s="3">
        <v>412415</v>
      </c>
      <c r="D1393" s="3">
        <v>4</v>
      </c>
      <c r="E1393" s="3">
        <v>75</v>
      </c>
      <c r="F1393" s="3">
        <v>1.8131700000000001E-4</v>
      </c>
      <c r="G1393" s="3">
        <v>36.4465</v>
      </c>
      <c r="H1393" s="3" t="s">
        <v>4675</v>
      </c>
      <c r="I1393" s="3" t="s">
        <v>4676</v>
      </c>
      <c r="J1393" s="3" t="s">
        <v>16</v>
      </c>
      <c r="K1393" s="3" t="s">
        <v>16</v>
      </c>
      <c r="L1393" s="3" t="s">
        <v>4677</v>
      </c>
    </row>
    <row r="1394" spans="1:12" x14ac:dyDescent="0.3">
      <c r="A1394" s="3" t="s">
        <v>13927</v>
      </c>
      <c r="B1394" s="3" t="s">
        <v>13</v>
      </c>
      <c r="C1394" s="3">
        <v>224712</v>
      </c>
      <c r="D1394" s="3">
        <v>1</v>
      </c>
      <c r="E1394" s="3">
        <v>179</v>
      </c>
      <c r="F1394" s="4">
        <v>1.6384400000000001E-34</v>
      </c>
      <c r="G1394" s="3">
        <v>119.42100000000001</v>
      </c>
      <c r="H1394" s="3" t="s">
        <v>9896</v>
      </c>
      <c r="I1394" s="3" t="s">
        <v>9897</v>
      </c>
      <c r="J1394" s="3" t="s">
        <v>16</v>
      </c>
      <c r="K1394" s="3" t="s">
        <v>4679</v>
      </c>
      <c r="L1394" s="3" t="s">
        <v>9898</v>
      </c>
    </row>
    <row r="1395" spans="1:12" x14ac:dyDescent="0.3">
      <c r="A1395" s="3" t="s">
        <v>13928</v>
      </c>
      <c r="B1395" s="3" t="s">
        <v>13</v>
      </c>
      <c r="C1395" s="3">
        <v>223402</v>
      </c>
      <c r="D1395" s="3">
        <v>1</v>
      </c>
      <c r="E1395" s="3">
        <v>224</v>
      </c>
      <c r="F1395" s="4">
        <v>9.2112400000000005E-91</v>
      </c>
      <c r="G1395" s="3">
        <v>266.00700000000001</v>
      </c>
      <c r="H1395" s="3" t="s">
        <v>4683</v>
      </c>
      <c r="I1395" s="3" t="s">
        <v>4684</v>
      </c>
      <c r="J1395" s="3" t="s">
        <v>16</v>
      </c>
      <c r="K1395" s="3" t="s">
        <v>2513</v>
      </c>
      <c r="L1395" s="3" t="s">
        <v>4685</v>
      </c>
    </row>
    <row r="1396" spans="1:12" x14ac:dyDescent="0.3">
      <c r="A1396" s="3" t="s">
        <v>13929</v>
      </c>
      <c r="B1396" s="3" t="s">
        <v>13</v>
      </c>
      <c r="C1396" s="3">
        <v>223284</v>
      </c>
      <c r="D1396" s="3">
        <v>2</v>
      </c>
      <c r="E1396" s="3">
        <v>332</v>
      </c>
      <c r="F1396" s="4">
        <v>3.7089200000000001E-132</v>
      </c>
      <c r="G1396" s="3">
        <v>383.17399999999998</v>
      </c>
      <c r="H1396" s="3" t="s">
        <v>4687</v>
      </c>
      <c r="I1396" s="3" t="s">
        <v>4688</v>
      </c>
      <c r="J1396" s="3" t="s">
        <v>16</v>
      </c>
      <c r="K1396" s="3" t="s">
        <v>4689</v>
      </c>
      <c r="L1396" s="3" t="s">
        <v>4690</v>
      </c>
    </row>
    <row r="1397" spans="1:12" x14ac:dyDescent="0.3">
      <c r="A1397" s="3" t="s">
        <v>13930</v>
      </c>
      <c r="B1397" s="3" t="s">
        <v>13</v>
      </c>
      <c r="C1397" s="3">
        <v>223918</v>
      </c>
      <c r="D1397" s="3">
        <v>6</v>
      </c>
      <c r="E1397" s="3">
        <v>395</v>
      </c>
      <c r="F1397" s="4">
        <v>1.0105500000000001E-140</v>
      </c>
      <c r="G1397" s="3">
        <v>409.7</v>
      </c>
      <c r="H1397" s="3" t="s">
        <v>4692</v>
      </c>
      <c r="I1397" s="3" t="s">
        <v>4693</v>
      </c>
      <c r="J1397" s="3" t="s">
        <v>16</v>
      </c>
      <c r="K1397" s="3" t="s">
        <v>4694</v>
      </c>
      <c r="L1397" s="3" t="s">
        <v>4695</v>
      </c>
    </row>
    <row r="1398" spans="1:12" x14ac:dyDescent="0.3">
      <c r="A1398" s="3" t="s">
        <v>13931</v>
      </c>
      <c r="B1398" s="3" t="s">
        <v>13</v>
      </c>
      <c r="C1398" s="3">
        <v>224226</v>
      </c>
      <c r="D1398" s="3">
        <v>3</v>
      </c>
      <c r="E1398" s="3">
        <v>287</v>
      </c>
      <c r="F1398" s="4">
        <v>8.4831099999999998E-79</v>
      </c>
      <c r="G1398" s="3">
        <v>240.23</v>
      </c>
      <c r="H1398" s="3" t="s">
        <v>3314</v>
      </c>
      <c r="I1398" s="3" t="s">
        <v>3315</v>
      </c>
      <c r="J1398" s="3" t="s">
        <v>16</v>
      </c>
      <c r="K1398" s="3" t="s">
        <v>3316</v>
      </c>
      <c r="L1398" s="3" t="s">
        <v>3317</v>
      </c>
    </row>
    <row r="1399" spans="1:12" x14ac:dyDescent="0.3">
      <c r="A1399" s="3" t="s">
        <v>13932</v>
      </c>
      <c r="B1399" s="3" t="s">
        <v>13</v>
      </c>
      <c r="C1399" s="3">
        <v>223640</v>
      </c>
      <c r="D1399" s="3">
        <v>62</v>
      </c>
      <c r="E1399" s="3">
        <v>296</v>
      </c>
      <c r="F1399" s="4">
        <v>7.6460800000000003E-87</v>
      </c>
      <c r="G1399" s="3">
        <v>260.29599999999999</v>
      </c>
      <c r="H1399" s="3" t="s">
        <v>4090</v>
      </c>
      <c r="I1399" s="3" t="s">
        <v>4091</v>
      </c>
      <c r="J1399" s="3" t="s">
        <v>16</v>
      </c>
      <c r="K1399" s="3" t="s">
        <v>4092</v>
      </c>
      <c r="L1399" s="3" t="s">
        <v>4093</v>
      </c>
    </row>
    <row r="1400" spans="1:12" x14ac:dyDescent="0.3">
      <c r="A1400" s="3" t="s">
        <v>13933</v>
      </c>
      <c r="B1400" s="3" t="s">
        <v>13</v>
      </c>
      <c r="C1400" s="3">
        <v>224119</v>
      </c>
      <c r="D1400" s="3">
        <v>1</v>
      </c>
      <c r="E1400" s="3">
        <v>797</v>
      </c>
      <c r="F1400" s="3">
        <v>0</v>
      </c>
      <c r="G1400" s="3">
        <v>906.70500000000004</v>
      </c>
      <c r="H1400" s="3" t="s">
        <v>4432</v>
      </c>
      <c r="I1400" s="3" t="s">
        <v>4433</v>
      </c>
      <c r="J1400" s="3" t="s">
        <v>16</v>
      </c>
      <c r="K1400" s="3" t="s">
        <v>4434</v>
      </c>
      <c r="L1400" s="3" t="s">
        <v>4435</v>
      </c>
    </row>
    <row r="1401" spans="1:12" x14ac:dyDescent="0.3">
      <c r="A1401" s="3" t="s">
        <v>13934</v>
      </c>
      <c r="B1401" s="3" t="s">
        <v>13</v>
      </c>
      <c r="C1401" s="3">
        <v>224672</v>
      </c>
      <c r="D1401" s="3">
        <v>2</v>
      </c>
      <c r="E1401" s="3">
        <v>73</v>
      </c>
      <c r="F1401" s="4">
        <v>1.7369200000000001E-14</v>
      </c>
      <c r="G1401" s="3">
        <v>63.481400000000001</v>
      </c>
      <c r="H1401" s="3" t="s">
        <v>4437</v>
      </c>
      <c r="I1401" s="3" t="s">
        <v>4438</v>
      </c>
      <c r="J1401" s="3" t="s">
        <v>16</v>
      </c>
      <c r="K1401" s="3" t="s">
        <v>4439</v>
      </c>
      <c r="L1401" s="3" t="s">
        <v>4440</v>
      </c>
    </row>
    <row r="1402" spans="1:12" x14ac:dyDescent="0.3">
      <c r="A1402" s="3" t="s">
        <v>13935</v>
      </c>
      <c r="B1402" s="3" t="s">
        <v>13</v>
      </c>
      <c r="C1402" s="3">
        <v>223272</v>
      </c>
      <c r="D1402" s="3">
        <v>4</v>
      </c>
      <c r="E1402" s="3">
        <v>191</v>
      </c>
      <c r="F1402" s="4">
        <v>1.7077599999999999E-102</v>
      </c>
      <c r="G1402" s="3">
        <v>294.05399999999997</v>
      </c>
      <c r="H1402" s="3" t="s">
        <v>4442</v>
      </c>
      <c r="I1402" s="3" t="s">
        <v>4443</v>
      </c>
      <c r="J1402" s="3" t="s">
        <v>16</v>
      </c>
      <c r="K1402" s="3" t="s">
        <v>4444</v>
      </c>
      <c r="L1402" s="3" t="s">
        <v>4445</v>
      </c>
    </row>
    <row r="1403" spans="1:12" x14ac:dyDescent="0.3">
      <c r="A1403" s="3" t="s">
        <v>13936</v>
      </c>
      <c r="B1403" s="3" t="s">
        <v>13</v>
      </c>
      <c r="C1403" s="3">
        <v>224336</v>
      </c>
      <c r="D1403" s="3">
        <v>315</v>
      </c>
      <c r="E1403" s="3">
        <v>536</v>
      </c>
      <c r="F1403" s="4">
        <v>6.6690399999999995E-67</v>
      </c>
      <c r="G1403" s="3">
        <v>215.77</v>
      </c>
      <c r="H1403" s="3" t="s">
        <v>277</v>
      </c>
      <c r="I1403" s="3" t="s">
        <v>278</v>
      </c>
      <c r="J1403" s="3" t="s">
        <v>16</v>
      </c>
      <c r="K1403" s="3" t="s">
        <v>279</v>
      </c>
      <c r="L1403" s="3" t="s">
        <v>280</v>
      </c>
    </row>
    <row r="1404" spans="1:12" x14ac:dyDescent="0.3">
      <c r="A1404" s="3" t="s">
        <v>13936</v>
      </c>
      <c r="B1404" s="3" t="s">
        <v>25</v>
      </c>
      <c r="C1404" s="3">
        <v>224019</v>
      </c>
      <c r="D1404" s="3">
        <v>229</v>
      </c>
      <c r="E1404" s="3">
        <v>325</v>
      </c>
      <c r="F1404" s="4">
        <v>1.2153499999999999E-6</v>
      </c>
      <c r="G1404" s="3">
        <v>49.211300000000001</v>
      </c>
      <c r="H1404" s="3" t="s">
        <v>2486</v>
      </c>
      <c r="I1404" s="3" t="s">
        <v>2487</v>
      </c>
      <c r="J1404" s="3" t="s">
        <v>99</v>
      </c>
      <c r="K1404" s="3" t="s">
        <v>16</v>
      </c>
      <c r="L1404" s="3" t="s">
        <v>2488</v>
      </c>
    </row>
    <row r="1405" spans="1:12" x14ac:dyDescent="0.3">
      <c r="A1405" s="3" t="s">
        <v>13936</v>
      </c>
      <c r="B1405" s="3" t="s">
        <v>25</v>
      </c>
      <c r="C1405" s="3">
        <v>224117</v>
      </c>
      <c r="D1405" s="3">
        <v>30</v>
      </c>
      <c r="E1405" s="3">
        <v>191</v>
      </c>
      <c r="F1405" s="4">
        <v>1.9622500000000001E-5</v>
      </c>
      <c r="G1405" s="3">
        <v>47.401600000000002</v>
      </c>
      <c r="H1405" s="3" t="s">
        <v>901</v>
      </c>
      <c r="I1405" s="3" t="s">
        <v>1712</v>
      </c>
      <c r="J1405" s="3" t="s">
        <v>74</v>
      </c>
      <c r="K1405" s="3" t="s">
        <v>16</v>
      </c>
      <c r="L1405" s="3" t="s">
        <v>902</v>
      </c>
    </row>
    <row r="1406" spans="1:12" x14ac:dyDescent="0.3">
      <c r="A1406" s="3" t="s">
        <v>13937</v>
      </c>
      <c r="B1406" s="3" t="s">
        <v>13</v>
      </c>
      <c r="C1406" s="3">
        <v>223270</v>
      </c>
      <c r="D1406" s="3">
        <v>1</v>
      </c>
      <c r="E1406" s="3">
        <v>395</v>
      </c>
      <c r="F1406" s="3">
        <v>0</v>
      </c>
      <c r="G1406" s="3">
        <v>699.33100000000002</v>
      </c>
      <c r="H1406" s="3" t="s">
        <v>2472</v>
      </c>
      <c r="I1406" s="3" t="s">
        <v>2473</v>
      </c>
      <c r="J1406" s="3" t="s">
        <v>16</v>
      </c>
      <c r="K1406" s="3" t="s">
        <v>2474</v>
      </c>
      <c r="L1406" s="3" t="s">
        <v>2475</v>
      </c>
    </row>
    <row r="1407" spans="1:12" x14ac:dyDescent="0.3">
      <c r="A1407" s="3" t="s">
        <v>13938</v>
      </c>
      <c r="B1407" s="3" t="s">
        <v>13</v>
      </c>
      <c r="C1407" s="3">
        <v>223417</v>
      </c>
      <c r="D1407" s="3">
        <v>22</v>
      </c>
      <c r="E1407" s="3">
        <v>240</v>
      </c>
      <c r="F1407" s="4">
        <v>1.75179E-54</v>
      </c>
      <c r="G1407" s="3">
        <v>174.809</v>
      </c>
      <c r="H1407" s="3" t="s">
        <v>2464</v>
      </c>
      <c r="I1407" s="3" t="s">
        <v>2465</v>
      </c>
      <c r="J1407" s="3" t="s">
        <v>16</v>
      </c>
      <c r="K1407" s="3" t="s">
        <v>2466</v>
      </c>
      <c r="L1407" s="3" t="s">
        <v>2467</v>
      </c>
    </row>
    <row r="1408" spans="1:12" x14ac:dyDescent="0.3">
      <c r="A1408" s="3" t="s">
        <v>13939</v>
      </c>
      <c r="B1408" s="3" t="s">
        <v>13</v>
      </c>
      <c r="C1408" s="3">
        <v>223463</v>
      </c>
      <c r="D1408" s="3">
        <v>1</v>
      </c>
      <c r="E1408" s="3">
        <v>157</v>
      </c>
      <c r="F1408" s="4">
        <v>7.1566300000000002E-90</v>
      </c>
      <c r="G1408" s="3">
        <v>258.71199999999999</v>
      </c>
      <c r="H1408" s="3" t="s">
        <v>3896</v>
      </c>
      <c r="I1408" s="3" t="s">
        <v>3897</v>
      </c>
      <c r="J1408" s="3" t="s">
        <v>16</v>
      </c>
      <c r="K1408" s="3" t="s">
        <v>797</v>
      </c>
      <c r="L1408" s="3" t="s">
        <v>3898</v>
      </c>
    </row>
    <row r="1409" spans="1:12" x14ac:dyDescent="0.3">
      <c r="A1409" s="3" t="s">
        <v>13940</v>
      </c>
      <c r="B1409" s="3" t="s">
        <v>13</v>
      </c>
      <c r="C1409" s="3">
        <v>227052</v>
      </c>
      <c r="D1409" s="3">
        <v>1</v>
      </c>
      <c r="E1409" s="3">
        <v>167</v>
      </c>
      <c r="F1409" s="4">
        <v>4.9032399999999998E-49</v>
      </c>
      <c r="G1409" s="3">
        <v>155.72200000000001</v>
      </c>
      <c r="H1409" s="3" t="s">
        <v>4054</v>
      </c>
      <c r="I1409" s="3" t="s">
        <v>4054</v>
      </c>
      <c r="J1409" s="3" t="s">
        <v>16</v>
      </c>
      <c r="K1409" s="3" t="s">
        <v>982</v>
      </c>
      <c r="L1409" s="3" t="s">
        <v>980</v>
      </c>
    </row>
    <row r="1410" spans="1:12" x14ac:dyDescent="0.3">
      <c r="A1410" s="3" t="s">
        <v>13941</v>
      </c>
      <c r="B1410" s="3" t="s">
        <v>25</v>
      </c>
      <c r="C1410" s="3">
        <v>418655</v>
      </c>
      <c r="D1410" s="3">
        <v>1</v>
      </c>
      <c r="E1410" s="3">
        <v>144</v>
      </c>
      <c r="F1410" s="4">
        <v>1.13526E-10</v>
      </c>
      <c r="G1410" s="3">
        <v>55.780500000000004</v>
      </c>
      <c r="H1410" s="3" t="s">
        <v>4056</v>
      </c>
      <c r="I1410" s="3" t="s">
        <v>4057</v>
      </c>
      <c r="J1410" s="3" t="s">
        <v>16</v>
      </c>
      <c r="K1410" s="3" t="s">
        <v>16</v>
      </c>
      <c r="L1410" s="3" t="s">
        <v>4058</v>
      </c>
    </row>
    <row r="1411" spans="1:12" x14ac:dyDescent="0.3">
      <c r="A1411" s="3" t="s">
        <v>13942</v>
      </c>
      <c r="B1411" s="3" t="s">
        <v>13</v>
      </c>
      <c r="C1411" s="3">
        <v>224214</v>
      </c>
      <c r="D1411" s="3">
        <v>1</v>
      </c>
      <c r="E1411" s="3">
        <v>294</v>
      </c>
      <c r="F1411" s="4">
        <v>1.4972299999999999E-53</v>
      </c>
      <c r="G1411" s="3">
        <v>176.73400000000001</v>
      </c>
      <c r="H1411" s="3" t="s">
        <v>4060</v>
      </c>
      <c r="I1411" s="3" t="s">
        <v>4061</v>
      </c>
      <c r="J1411" s="3" t="s">
        <v>16</v>
      </c>
      <c r="K1411" s="3" t="s">
        <v>4062</v>
      </c>
      <c r="L1411" s="3" t="s">
        <v>4063</v>
      </c>
    </row>
    <row r="1412" spans="1:12" x14ac:dyDescent="0.3">
      <c r="A1412" s="3" t="s">
        <v>13943</v>
      </c>
      <c r="B1412" s="3" t="s">
        <v>13</v>
      </c>
      <c r="C1412" s="3">
        <v>223103</v>
      </c>
      <c r="D1412" s="3">
        <v>1</v>
      </c>
      <c r="E1412" s="3">
        <v>281</v>
      </c>
      <c r="F1412" s="4">
        <v>4.1000299999999998E-109</v>
      </c>
      <c r="G1412" s="3">
        <v>316.06900000000002</v>
      </c>
      <c r="H1412" s="3" t="s">
        <v>4065</v>
      </c>
      <c r="I1412" s="3" t="s">
        <v>4066</v>
      </c>
      <c r="J1412" s="3" t="s">
        <v>16</v>
      </c>
      <c r="K1412" s="3" t="s">
        <v>4067</v>
      </c>
      <c r="L1412" s="3" t="s">
        <v>4068</v>
      </c>
    </row>
    <row r="1413" spans="1:12" x14ac:dyDescent="0.3">
      <c r="A1413" s="3" t="s">
        <v>13944</v>
      </c>
      <c r="B1413" s="3" t="s">
        <v>13</v>
      </c>
      <c r="C1413" s="3">
        <v>223788</v>
      </c>
      <c r="D1413" s="3">
        <v>1</v>
      </c>
      <c r="E1413" s="3">
        <v>145</v>
      </c>
      <c r="F1413" s="4">
        <v>6.2517299999999995E-35</v>
      </c>
      <c r="G1413" s="3">
        <v>118.63800000000001</v>
      </c>
      <c r="H1413" s="3" t="s">
        <v>4078</v>
      </c>
      <c r="I1413" s="3" t="s">
        <v>4079</v>
      </c>
      <c r="J1413" s="3" t="s">
        <v>16</v>
      </c>
      <c r="K1413" s="3" t="s">
        <v>2208</v>
      </c>
      <c r="L1413" s="3" t="s">
        <v>4080</v>
      </c>
    </row>
    <row r="1414" spans="1:12" x14ac:dyDescent="0.3">
      <c r="A1414" s="3" t="s">
        <v>13945</v>
      </c>
      <c r="B1414" s="3" t="s">
        <v>13</v>
      </c>
      <c r="C1414" s="3">
        <v>223159</v>
      </c>
      <c r="D1414" s="3">
        <v>1</v>
      </c>
      <c r="E1414" s="3">
        <v>227</v>
      </c>
      <c r="F1414" s="4">
        <v>2.39087E-104</v>
      </c>
      <c r="G1414" s="3">
        <v>300.68299999999999</v>
      </c>
      <c r="H1414" s="3" t="s">
        <v>4534</v>
      </c>
      <c r="I1414" s="3" t="s">
        <v>4535</v>
      </c>
      <c r="J1414" s="3" t="s">
        <v>16</v>
      </c>
      <c r="K1414" s="3" t="s">
        <v>4536</v>
      </c>
      <c r="L1414" s="3" t="s">
        <v>4537</v>
      </c>
    </row>
    <row r="1415" spans="1:12" x14ac:dyDescent="0.3">
      <c r="A1415" s="3" t="s">
        <v>13946</v>
      </c>
      <c r="B1415" s="3" t="s">
        <v>13</v>
      </c>
      <c r="C1415" s="3">
        <v>223158</v>
      </c>
      <c r="D1415" s="3">
        <v>2</v>
      </c>
      <c r="E1415" s="3">
        <v>141</v>
      </c>
      <c r="F1415" s="4">
        <v>1.39676E-76</v>
      </c>
      <c r="G1415" s="3">
        <v>223.61699999999999</v>
      </c>
      <c r="H1415" s="3" t="s">
        <v>4539</v>
      </c>
      <c r="I1415" s="3" t="s">
        <v>4540</v>
      </c>
      <c r="J1415" s="3" t="s">
        <v>16</v>
      </c>
      <c r="K1415" s="3" t="s">
        <v>4541</v>
      </c>
      <c r="L1415" s="3" t="s">
        <v>4542</v>
      </c>
    </row>
    <row r="1416" spans="1:12" x14ac:dyDescent="0.3">
      <c r="A1416" s="3" t="s">
        <v>13947</v>
      </c>
      <c r="B1416" s="3" t="s">
        <v>25</v>
      </c>
      <c r="C1416" s="3">
        <v>416295</v>
      </c>
      <c r="D1416" s="3">
        <v>1</v>
      </c>
      <c r="E1416" s="3">
        <v>61</v>
      </c>
      <c r="F1416" s="4">
        <v>4.52564E-25</v>
      </c>
      <c r="G1416" s="3">
        <v>87.518100000000004</v>
      </c>
      <c r="H1416" s="3" t="s">
        <v>4383</v>
      </c>
      <c r="I1416" s="3" t="s">
        <v>4384</v>
      </c>
      <c r="J1416" s="3" t="s">
        <v>16</v>
      </c>
      <c r="K1416" s="3" t="s">
        <v>16</v>
      </c>
      <c r="L1416" s="3" t="s">
        <v>4385</v>
      </c>
    </row>
    <row r="1417" spans="1:12" x14ac:dyDescent="0.3">
      <c r="A1417" s="3" t="s">
        <v>13948</v>
      </c>
      <c r="B1417" s="3" t="s">
        <v>13</v>
      </c>
      <c r="C1417" s="3">
        <v>223303</v>
      </c>
      <c r="D1417" s="3">
        <v>1</v>
      </c>
      <c r="E1417" s="3">
        <v>141</v>
      </c>
      <c r="F1417" s="4">
        <v>1.32385E-75</v>
      </c>
      <c r="G1417" s="3">
        <v>222.87</v>
      </c>
      <c r="H1417" s="3" t="s">
        <v>4387</v>
      </c>
      <c r="I1417" s="3" t="s">
        <v>4388</v>
      </c>
      <c r="J1417" s="3" t="s">
        <v>16</v>
      </c>
      <c r="K1417" s="3" t="s">
        <v>4389</v>
      </c>
      <c r="L1417" s="3" t="s">
        <v>4390</v>
      </c>
    </row>
    <row r="1418" spans="1:12" x14ac:dyDescent="0.3">
      <c r="A1418" s="3" t="s">
        <v>13949</v>
      </c>
      <c r="B1418" s="3" t="s">
        <v>13</v>
      </c>
      <c r="C1418" s="3">
        <v>225543</v>
      </c>
      <c r="D1418" s="3">
        <v>5</v>
      </c>
      <c r="E1418" s="3">
        <v>286</v>
      </c>
      <c r="F1418" s="4">
        <v>7.0516300000000003E-126</v>
      </c>
      <c r="G1418" s="3">
        <v>360.10700000000003</v>
      </c>
      <c r="H1418" s="3" t="s">
        <v>4392</v>
      </c>
      <c r="I1418" s="3" t="s">
        <v>4393</v>
      </c>
      <c r="J1418" s="3" t="s">
        <v>16</v>
      </c>
      <c r="K1418" s="3" t="s">
        <v>4394</v>
      </c>
      <c r="L1418" s="3" t="s">
        <v>4395</v>
      </c>
    </row>
    <row r="1419" spans="1:12" x14ac:dyDescent="0.3">
      <c r="A1419" s="3" t="s">
        <v>13950</v>
      </c>
      <c r="B1419" s="3" t="s">
        <v>13</v>
      </c>
      <c r="C1419" s="3">
        <v>223311</v>
      </c>
      <c r="D1419" s="3">
        <v>1</v>
      </c>
      <c r="E1419" s="3">
        <v>185</v>
      </c>
      <c r="F1419" s="4">
        <v>1.23938E-89</v>
      </c>
      <c r="G1419" s="3">
        <v>260.20299999999997</v>
      </c>
      <c r="H1419" s="3" t="s">
        <v>4397</v>
      </c>
      <c r="I1419" s="3" t="s">
        <v>4398</v>
      </c>
      <c r="J1419" s="3" t="s">
        <v>16</v>
      </c>
      <c r="K1419" s="3" t="s">
        <v>4399</v>
      </c>
      <c r="L1419" s="3" t="s">
        <v>4400</v>
      </c>
    </row>
    <row r="1420" spans="1:12" x14ac:dyDescent="0.3">
      <c r="A1420" s="3" t="s">
        <v>13951</v>
      </c>
      <c r="B1420" s="3" t="s">
        <v>13</v>
      </c>
      <c r="C1420" s="3">
        <v>223602</v>
      </c>
      <c r="D1420" s="3">
        <v>5</v>
      </c>
      <c r="E1420" s="3">
        <v>239</v>
      </c>
      <c r="F1420" s="4">
        <v>2.50858E-126</v>
      </c>
      <c r="G1420" s="3">
        <v>357.29899999999998</v>
      </c>
      <c r="H1420" s="3" t="s">
        <v>4402</v>
      </c>
      <c r="I1420" s="3" t="s">
        <v>4403</v>
      </c>
      <c r="J1420" s="3" t="s">
        <v>16</v>
      </c>
      <c r="K1420" s="3" t="s">
        <v>4404</v>
      </c>
      <c r="L1420" s="3" t="s">
        <v>4405</v>
      </c>
    </row>
    <row r="1421" spans="1:12" x14ac:dyDescent="0.3">
      <c r="A1421" s="3" t="s">
        <v>13952</v>
      </c>
      <c r="B1421" s="3" t="s">
        <v>13</v>
      </c>
      <c r="C1421" s="3">
        <v>223359</v>
      </c>
      <c r="D1421" s="3">
        <v>2</v>
      </c>
      <c r="E1421" s="3">
        <v>394</v>
      </c>
      <c r="F1421" s="3">
        <v>0</v>
      </c>
      <c r="G1421" s="3">
        <v>599.95000000000005</v>
      </c>
      <c r="H1421" s="3" t="s">
        <v>1091</v>
      </c>
      <c r="I1421" s="3" t="s">
        <v>1092</v>
      </c>
      <c r="J1421" s="3" t="s">
        <v>16</v>
      </c>
      <c r="K1421" s="3" t="s">
        <v>1093</v>
      </c>
      <c r="L1421" s="3" t="s">
        <v>1094</v>
      </c>
    </row>
    <row r="1422" spans="1:12" x14ac:dyDescent="0.3">
      <c r="A1422" s="3" t="s">
        <v>13953</v>
      </c>
      <c r="B1422" s="3" t="s">
        <v>13</v>
      </c>
      <c r="C1422" s="3">
        <v>223897</v>
      </c>
      <c r="D1422" s="3">
        <v>20</v>
      </c>
      <c r="E1422" s="3">
        <v>306</v>
      </c>
      <c r="F1422" s="4">
        <v>1.32647E-33</v>
      </c>
      <c r="G1422" s="3">
        <v>126.84699999999999</v>
      </c>
      <c r="H1422" s="3" t="s">
        <v>1086</v>
      </c>
      <c r="I1422" s="3" t="s">
        <v>1087</v>
      </c>
      <c r="J1422" s="3" t="s">
        <v>16</v>
      </c>
      <c r="K1422" s="3" t="s">
        <v>1088</v>
      </c>
      <c r="L1422" s="3" t="s">
        <v>1089</v>
      </c>
    </row>
    <row r="1423" spans="1:12" x14ac:dyDescent="0.3">
      <c r="A1423" s="3" t="s">
        <v>13954</v>
      </c>
      <c r="B1423" s="3" t="s">
        <v>13</v>
      </c>
      <c r="C1423" s="3">
        <v>223532</v>
      </c>
      <c r="D1423" s="3">
        <v>9</v>
      </c>
      <c r="E1423" s="3">
        <v>159</v>
      </c>
      <c r="F1423" s="4">
        <v>3.4766999999999999E-12</v>
      </c>
      <c r="G1423" s="3">
        <v>61.165799999999997</v>
      </c>
      <c r="H1423" s="3" t="s">
        <v>5028</v>
      </c>
      <c r="I1423" s="3" t="s">
        <v>5029</v>
      </c>
      <c r="J1423" s="3" t="s">
        <v>16</v>
      </c>
      <c r="K1423" s="3" t="s">
        <v>846</v>
      </c>
      <c r="L1423" s="3" t="s">
        <v>848</v>
      </c>
    </row>
    <row r="1424" spans="1:12" x14ac:dyDescent="0.3">
      <c r="A1424" s="3" t="s">
        <v>13955</v>
      </c>
      <c r="B1424" s="3" t="s">
        <v>13</v>
      </c>
      <c r="C1424" s="3">
        <v>223844</v>
      </c>
      <c r="D1424" s="3">
        <v>2</v>
      </c>
      <c r="E1424" s="3">
        <v>438</v>
      </c>
      <c r="F1424" s="3">
        <v>0</v>
      </c>
      <c r="G1424" s="3">
        <v>549.10599999999999</v>
      </c>
      <c r="H1424" s="3" t="s">
        <v>4354</v>
      </c>
      <c r="I1424" s="3" t="s">
        <v>4355</v>
      </c>
      <c r="J1424" s="3" t="s">
        <v>16</v>
      </c>
      <c r="K1424" s="3" t="s">
        <v>4356</v>
      </c>
      <c r="L1424" s="3" t="s">
        <v>4357</v>
      </c>
    </row>
    <row r="1425" spans="1:12" x14ac:dyDescent="0.3">
      <c r="A1425" s="3" t="s">
        <v>13956</v>
      </c>
      <c r="B1425" s="3" t="s">
        <v>13</v>
      </c>
      <c r="C1425" s="3">
        <v>223627</v>
      </c>
      <c r="D1425" s="3">
        <v>410</v>
      </c>
      <c r="E1425" s="3">
        <v>1030</v>
      </c>
      <c r="F1425" s="4">
        <v>2.50241E-104</v>
      </c>
      <c r="G1425" s="3">
        <v>346.72199999999998</v>
      </c>
      <c r="H1425" s="3" t="s">
        <v>4359</v>
      </c>
      <c r="I1425" s="3" t="s">
        <v>4360</v>
      </c>
      <c r="J1425" s="3" t="s">
        <v>16</v>
      </c>
      <c r="K1425" s="3" t="s">
        <v>4361</v>
      </c>
      <c r="L1425" s="3" t="s">
        <v>4362</v>
      </c>
    </row>
    <row r="1426" spans="1:12" x14ac:dyDescent="0.3">
      <c r="A1426" s="3" t="s">
        <v>13957</v>
      </c>
      <c r="B1426" s="3" t="s">
        <v>13</v>
      </c>
      <c r="C1426" s="3">
        <v>224594</v>
      </c>
      <c r="D1426" s="3">
        <v>8</v>
      </c>
      <c r="E1426" s="3">
        <v>278</v>
      </c>
      <c r="F1426" s="4">
        <v>3.8026600000000001E-42</v>
      </c>
      <c r="G1426" s="3">
        <v>148.99</v>
      </c>
      <c r="H1426" s="3" t="s">
        <v>2459</v>
      </c>
      <c r="I1426" s="3" t="s">
        <v>2460</v>
      </c>
      <c r="J1426" s="3" t="s">
        <v>99</v>
      </c>
      <c r="K1426" s="3" t="s">
        <v>2461</v>
      </c>
      <c r="L1426" s="3" t="s">
        <v>2462</v>
      </c>
    </row>
    <row r="1427" spans="1:12" x14ac:dyDescent="0.3">
      <c r="A1427" s="3" t="s">
        <v>13958</v>
      </c>
      <c r="B1427" s="3" t="s">
        <v>13</v>
      </c>
      <c r="C1427" s="3">
        <v>224185</v>
      </c>
      <c r="D1427" s="3">
        <v>57</v>
      </c>
      <c r="E1427" s="3">
        <v>234</v>
      </c>
      <c r="F1427" s="4">
        <v>1.08118E-5</v>
      </c>
      <c r="G1427" s="3">
        <v>44.907200000000003</v>
      </c>
      <c r="H1427" s="3" t="s">
        <v>964</v>
      </c>
      <c r="I1427" s="3" t="s">
        <v>965</v>
      </c>
      <c r="J1427" s="3" t="s">
        <v>16</v>
      </c>
      <c r="K1427" s="3" t="s">
        <v>966</v>
      </c>
      <c r="L1427" s="3" t="s">
        <v>967</v>
      </c>
    </row>
    <row r="1428" spans="1:12" x14ac:dyDescent="0.3">
      <c r="A1428" s="3" t="s">
        <v>13959</v>
      </c>
      <c r="B1428" s="3" t="s">
        <v>13</v>
      </c>
      <c r="C1428" s="3">
        <v>223653</v>
      </c>
      <c r="D1428" s="3">
        <v>2</v>
      </c>
      <c r="E1428" s="3">
        <v>295</v>
      </c>
      <c r="F1428" s="4">
        <v>4.2097999999999997E-70</v>
      </c>
      <c r="G1428" s="3">
        <v>216.72</v>
      </c>
      <c r="H1428" s="3" t="s">
        <v>2691</v>
      </c>
      <c r="I1428" s="3" t="s">
        <v>2692</v>
      </c>
      <c r="J1428" s="3" t="s">
        <v>16</v>
      </c>
      <c r="K1428" s="3" t="s">
        <v>2693</v>
      </c>
      <c r="L1428" s="3" t="s">
        <v>2694</v>
      </c>
    </row>
    <row r="1429" spans="1:12" x14ac:dyDescent="0.3">
      <c r="A1429" s="3" t="s">
        <v>13960</v>
      </c>
      <c r="B1429" s="3" t="s">
        <v>25</v>
      </c>
      <c r="C1429" s="3">
        <v>424357</v>
      </c>
      <c r="D1429" s="3">
        <v>280</v>
      </c>
      <c r="E1429" s="3">
        <v>762</v>
      </c>
      <c r="F1429" s="4">
        <v>2.3014999999999998E-12</v>
      </c>
      <c r="G1429" s="3">
        <v>70.155799999999999</v>
      </c>
      <c r="H1429" s="3" t="s">
        <v>4656</v>
      </c>
      <c r="I1429" s="3" t="s">
        <v>4657</v>
      </c>
      <c r="J1429" s="3" t="s">
        <v>16</v>
      </c>
      <c r="K1429" s="3" t="s">
        <v>16</v>
      </c>
      <c r="L1429" s="3" t="s">
        <v>4658</v>
      </c>
    </row>
    <row r="1430" spans="1:12" x14ac:dyDescent="0.3">
      <c r="A1430" s="3" t="s">
        <v>13961</v>
      </c>
      <c r="B1430" s="3" t="s">
        <v>13</v>
      </c>
      <c r="C1430" s="3">
        <v>224982</v>
      </c>
      <c r="D1430" s="3">
        <v>4</v>
      </c>
      <c r="E1430" s="3">
        <v>235</v>
      </c>
      <c r="F1430" s="4">
        <v>1.3328299999999999E-80</v>
      </c>
      <c r="G1430" s="3">
        <v>241.464</v>
      </c>
      <c r="H1430" s="3" t="s">
        <v>5280</v>
      </c>
      <c r="I1430" s="3" t="s">
        <v>5281</v>
      </c>
      <c r="J1430" s="3" t="s">
        <v>16</v>
      </c>
      <c r="K1430" s="3" t="s">
        <v>5282</v>
      </c>
      <c r="L1430" s="3" t="s">
        <v>5283</v>
      </c>
    </row>
    <row r="1431" spans="1:12" x14ac:dyDescent="0.3">
      <c r="A1431" s="3" t="s">
        <v>13962</v>
      </c>
      <c r="B1431" s="3" t="s">
        <v>13</v>
      </c>
      <c r="C1431" s="3">
        <v>223087</v>
      </c>
      <c r="D1431" s="3">
        <v>1</v>
      </c>
      <c r="E1431" s="3">
        <v>481</v>
      </c>
      <c r="F1431" s="3">
        <v>0</v>
      </c>
      <c r="G1431" s="3">
        <v>534.97799999999995</v>
      </c>
      <c r="H1431" s="3" t="s">
        <v>5285</v>
      </c>
      <c r="I1431" s="3" t="s">
        <v>5286</v>
      </c>
      <c r="J1431" s="3" t="s">
        <v>16</v>
      </c>
      <c r="K1431" s="3" t="s">
        <v>274</v>
      </c>
      <c r="L1431" s="3" t="s">
        <v>5287</v>
      </c>
    </row>
    <row r="1432" spans="1:12" x14ac:dyDescent="0.3">
      <c r="A1432" s="3" t="s">
        <v>13963</v>
      </c>
      <c r="B1432" s="3" t="s">
        <v>13</v>
      </c>
      <c r="C1432" s="3">
        <v>223323</v>
      </c>
      <c r="D1432" s="3">
        <v>4</v>
      </c>
      <c r="E1432" s="3">
        <v>160</v>
      </c>
      <c r="F1432" s="4">
        <v>6.1575099999999995E-79</v>
      </c>
      <c r="G1432" s="3">
        <v>230.929</v>
      </c>
      <c r="H1432" s="3" t="s">
        <v>5289</v>
      </c>
      <c r="I1432" s="3" t="s">
        <v>5290</v>
      </c>
      <c r="J1432" s="3" t="s">
        <v>16</v>
      </c>
      <c r="K1432" s="3" t="s">
        <v>5291</v>
      </c>
      <c r="L1432" s="3" t="s">
        <v>5292</v>
      </c>
    </row>
    <row r="1433" spans="1:12" x14ac:dyDescent="0.3">
      <c r="A1433" s="3" t="s">
        <v>13964</v>
      </c>
      <c r="B1433" s="3" t="s">
        <v>13</v>
      </c>
      <c r="C1433" s="3">
        <v>224132</v>
      </c>
      <c r="D1433" s="3">
        <v>1</v>
      </c>
      <c r="E1433" s="3">
        <v>203</v>
      </c>
      <c r="F1433" s="4">
        <v>1.1102E-72</v>
      </c>
      <c r="G1433" s="3">
        <v>219.78</v>
      </c>
      <c r="H1433" s="3" t="s">
        <v>5299</v>
      </c>
      <c r="I1433" s="3" t="s">
        <v>5300</v>
      </c>
      <c r="J1433" s="3" t="s">
        <v>16</v>
      </c>
      <c r="K1433" s="3" t="s">
        <v>335</v>
      </c>
      <c r="L1433" s="3" t="s">
        <v>5301</v>
      </c>
    </row>
    <row r="1434" spans="1:12" x14ac:dyDescent="0.3">
      <c r="A1434" s="3" t="s">
        <v>13965</v>
      </c>
      <c r="B1434" s="3" t="s">
        <v>25</v>
      </c>
      <c r="C1434" s="3">
        <v>227292</v>
      </c>
      <c r="D1434" s="3">
        <v>1</v>
      </c>
      <c r="E1434" s="3">
        <v>357</v>
      </c>
      <c r="F1434" s="4">
        <v>1.2704E-126</v>
      </c>
      <c r="G1434" s="3">
        <v>367.43799999999999</v>
      </c>
      <c r="H1434" s="3" t="s">
        <v>5304</v>
      </c>
      <c r="I1434" s="3" t="s">
        <v>13966</v>
      </c>
      <c r="J1434" s="3" t="s">
        <v>16</v>
      </c>
      <c r="K1434" s="3" t="s">
        <v>16</v>
      </c>
      <c r="L1434" s="3" t="s">
        <v>5305</v>
      </c>
    </row>
    <row r="1435" spans="1:12" x14ac:dyDescent="0.3">
      <c r="A1435" s="3" t="s">
        <v>13967</v>
      </c>
      <c r="B1435" s="3" t="s">
        <v>13</v>
      </c>
      <c r="C1435" s="3">
        <v>223993</v>
      </c>
      <c r="D1435" s="3">
        <v>1</v>
      </c>
      <c r="E1435" s="3">
        <v>454</v>
      </c>
      <c r="F1435" s="3">
        <v>0</v>
      </c>
      <c r="G1435" s="3">
        <v>730.55899999999997</v>
      </c>
      <c r="H1435" s="3" t="s">
        <v>5307</v>
      </c>
      <c r="I1435" s="3" t="s">
        <v>5308</v>
      </c>
      <c r="J1435" s="3" t="s">
        <v>16</v>
      </c>
      <c r="K1435" s="3" t="s">
        <v>5309</v>
      </c>
      <c r="L1435" s="3" t="s">
        <v>5310</v>
      </c>
    </row>
    <row r="1436" spans="1:12" x14ac:dyDescent="0.3">
      <c r="A1436" s="3" t="s">
        <v>13968</v>
      </c>
      <c r="B1436" s="3" t="s">
        <v>13</v>
      </c>
      <c r="C1436" s="3">
        <v>223827</v>
      </c>
      <c r="D1436" s="3">
        <v>3</v>
      </c>
      <c r="E1436" s="3">
        <v>147</v>
      </c>
      <c r="F1436" s="4">
        <v>1.97781E-51</v>
      </c>
      <c r="G1436" s="3">
        <v>160.46600000000001</v>
      </c>
      <c r="H1436" s="3" t="s">
        <v>5312</v>
      </c>
      <c r="I1436" s="3" t="s">
        <v>5313</v>
      </c>
      <c r="J1436" s="3" t="s">
        <v>16</v>
      </c>
      <c r="K1436" s="3" t="s">
        <v>5314</v>
      </c>
      <c r="L1436" s="3" t="s">
        <v>5315</v>
      </c>
    </row>
    <row r="1437" spans="1:12" x14ac:dyDescent="0.3">
      <c r="A1437" s="3" t="s">
        <v>13969</v>
      </c>
      <c r="B1437" s="3" t="s">
        <v>13</v>
      </c>
      <c r="C1437" s="3">
        <v>224055</v>
      </c>
      <c r="D1437" s="3">
        <v>3</v>
      </c>
      <c r="E1437" s="3">
        <v>543</v>
      </c>
      <c r="F1437" s="4">
        <v>3.5502499999999999E-166</v>
      </c>
      <c r="G1437" s="3">
        <v>483.084</v>
      </c>
      <c r="H1437" s="3" t="s">
        <v>1267</v>
      </c>
      <c r="I1437" s="3" t="s">
        <v>1268</v>
      </c>
      <c r="J1437" s="3" t="s">
        <v>16</v>
      </c>
      <c r="K1437" s="3" t="s">
        <v>1269</v>
      </c>
      <c r="L1437" s="3" t="s">
        <v>1270</v>
      </c>
    </row>
    <row r="1438" spans="1:12" x14ac:dyDescent="0.3">
      <c r="A1438" s="3" t="s">
        <v>13970</v>
      </c>
      <c r="B1438" s="3" t="s">
        <v>13</v>
      </c>
      <c r="C1438" s="3">
        <v>224055</v>
      </c>
      <c r="D1438" s="3">
        <v>1</v>
      </c>
      <c r="E1438" s="3">
        <v>569</v>
      </c>
      <c r="F1438" s="4">
        <v>1.7853800000000001E-160</v>
      </c>
      <c r="G1438" s="3">
        <v>469.98700000000002</v>
      </c>
      <c r="H1438" s="3" t="s">
        <v>1267</v>
      </c>
      <c r="I1438" s="3" t="s">
        <v>1268</v>
      </c>
      <c r="J1438" s="3" t="s">
        <v>16</v>
      </c>
      <c r="K1438" s="3" t="s">
        <v>1269</v>
      </c>
      <c r="L1438" s="3" t="s">
        <v>1270</v>
      </c>
    </row>
    <row r="1439" spans="1:12" x14ac:dyDescent="0.3">
      <c r="A1439" s="3" t="s">
        <v>13971</v>
      </c>
      <c r="B1439" s="3" t="s">
        <v>13</v>
      </c>
      <c r="C1439" s="3">
        <v>224428</v>
      </c>
      <c r="D1439" s="3">
        <v>8</v>
      </c>
      <c r="E1439" s="3">
        <v>898</v>
      </c>
      <c r="F1439" s="4">
        <v>4.7010799999999999E-161</v>
      </c>
      <c r="G1439" s="3">
        <v>490.09399999999999</v>
      </c>
      <c r="H1439" s="3" t="s">
        <v>2010</v>
      </c>
      <c r="I1439" s="3" t="s">
        <v>2011</v>
      </c>
      <c r="J1439" s="3" t="s">
        <v>16</v>
      </c>
      <c r="K1439" s="3" t="s">
        <v>2012</v>
      </c>
      <c r="L1439" s="3" t="s">
        <v>2013</v>
      </c>
    </row>
    <row r="1440" spans="1:12" x14ac:dyDescent="0.3">
      <c r="A1440" s="3" t="s">
        <v>13972</v>
      </c>
      <c r="B1440" s="3" t="s">
        <v>13</v>
      </c>
      <c r="C1440" s="3">
        <v>224228</v>
      </c>
      <c r="D1440" s="3">
        <v>1</v>
      </c>
      <c r="E1440" s="3">
        <v>176</v>
      </c>
      <c r="F1440" s="4">
        <v>1.37509E-8</v>
      </c>
      <c r="G1440" s="3">
        <v>52.248100000000001</v>
      </c>
      <c r="H1440" s="3" t="s">
        <v>1562</v>
      </c>
      <c r="I1440" s="3" t="s">
        <v>1563</v>
      </c>
      <c r="J1440" s="3" t="s">
        <v>16</v>
      </c>
      <c r="K1440" s="3" t="s">
        <v>1564</v>
      </c>
      <c r="L1440" s="3" t="s">
        <v>1565</v>
      </c>
    </row>
    <row r="1441" spans="1:12" x14ac:dyDescent="0.3">
      <c r="A1441" s="3" t="s">
        <v>13973</v>
      </c>
      <c r="B1441" s="3" t="s">
        <v>13</v>
      </c>
      <c r="C1441" s="3">
        <v>224584</v>
      </c>
      <c r="D1441" s="3">
        <v>2</v>
      </c>
      <c r="E1441" s="3">
        <v>161</v>
      </c>
      <c r="F1441" s="4">
        <v>2.6377400000000001E-24</v>
      </c>
      <c r="G1441" s="3">
        <v>93.088999999999999</v>
      </c>
      <c r="H1441" s="3" t="s">
        <v>1018</v>
      </c>
      <c r="I1441" s="3" t="s">
        <v>1019</v>
      </c>
      <c r="J1441" s="3" t="s">
        <v>16</v>
      </c>
      <c r="K1441" s="3" t="s">
        <v>1020</v>
      </c>
      <c r="L1441" s="3" t="s">
        <v>1021</v>
      </c>
    </row>
    <row r="1442" spans="1:12" x14ac:dyDescent="0.3">
      <c r="A1442" s="3" t="s">
        <v>13974</v>
      </c>
      <c r="B1442" s="3" t="s">
        <v>13</v>
      </c>
      <c r="C1442" s="3">
        <v>224870</v>
      </c>
      <c r="D1442" s="3">
        <v>1</v>
      </c>
      <c r="E1442" s="3">
        <v>139</v>
      </c>
      <c r="F1442" s="4">
        <v>4.0544499999999999E-25</v>
      </c>
      <c r="G1442" s="3">
        <v>93.150199999999998</v>
      </c>
      <c r="H1442" s="3" t="s">
        <v>2006</v>
      </c>
      <c r="I1442" s="3" t="s">
        <v>2007</v>
      </c>
      <c r="J1442" s="3" t="s">
        <v>16</v>
      </c>
      <c r="K1442" s="3" t="s">
        <v>193</v>
      </c>
      <c r="L1442" s="3" t="s">
        <v>2008</v>
      </c>
    </row>
    <row r="1443" spans="1:12" x14ac:dyDescent="0.3">
      <c r="A1443" s="3" t="s">
        <v>13975</v>
      </c>
      <c r="B1443" s="3" t="s">
        <v>13</v>
      </c>
      <c r="C1443" s="3">
        <v>223774</v>
      </c>
      <c r="D1443" s="3">
        <v>1</v>
      </c>
      <c r="E1443" s="3">
        <v>270</v>
      </c>
      <c r="F1443" s="4">
        <v>2.2166899999999999E-33</v>
      </c>
      <c r="G1443" s="3">
        <v>123.09099999999999</v>
      </c>
      <c r="H1443" s="3" t="s">
        <v>11050</v>
      </c>
      <c r="I1443" s="3" t="s">
        <v>11051</v>
      </c>
      <c r="J1443" s="3" t="s">
        <v>16</v>
      </c>
      <c r="K1443" s="3" t="s">
        <v>11052</v>
      </c>
      <c r="L1443" s="3" t="s">
        <v>11053</v>
      </c>
    </row>
    <row r="1444" spans="1:12" x14ac:dyDescent="0.3">
      <c r="A1444" s="3" t="s">
        <v>13976</v>
      </c>
      <c r="B1444" s="3" t="s">
        <v>25</v>
      </c>
      <c r="C1444" s="3">
        <v>421695</v>
      </c>
      <c r="D1444" s="3">
        <v>10</v>
      </c>
      <c r="E1444" s="3">
        <v>455</v>
      </c>
      <c r="F1444" s="4">
        <v>4.8771600000000001E-81</v>
      </c>
      <c r="G1444" s="3">
        <v>257.94799999999998</v>
      </c>
      <c r="H1444" s="3" t="s">
        <v>306</v>
      </c>
      <c r="I1444" s="3" t="s">
        <v>307</v>
      </c>
      <c r="J1444" s="3" t="s">
        <v>16</v>
      </c>
      <c r="K1444" s="3" t="s">
        <v>16</v>
      </c>
      <c r="L1444" s="3" t="s">
        <v>308</v>
      </c>
    </row>
    <row r="1445" spans="1:12" x14ac:dyDescent="0.3">
      <c r="A1445" s="3" t="s">
        <v>13977</v>
      </c>
      <c r="B1445" s="3" t="s">
        <v>25</v>
      </c>
      <c r="C1445" s="3">
        <v>224389</v>
      </c>
      <c r="D1445" s="3">
        <v>29</v>
      </c>
      <c r="E1445" s="3">
        <v>401</v>
      </c>
      <c r="F1445" s="4">
        <v>2.9870500000000001E-49</v>
      </c>
      <c r="G1445" s="3">
        <v>174.89400000000001</v>
      </c>
      <c r="H1445" s="3" t="s">
        <v>10595</v>
      </c>
      <c r="I1445" s="3" t="s">
        <v>13978</v>
      </c>
      <c r="J1445" s="3" t="s">
        <v>16</v>
      </c>
      <c r="K1445" s="3" t="s">
        <v>16</v>
      </c>
      <c r="L1445" s="3" t="s">
        <v>10596</v>
      </c>
    </row>
    <row r="1446" spans="1:12" x14ac:dyDescent="0.3">
      <c r="A1446" s="3" t="s">
        <v>13979</v>
      </c>
      <c r="B1446" s="3" t="s">
        <v>13</v>
      </c>
      <c r="C1446" s="3">
        <v>223710</v>
      </c>
      <c r="D1446" s="3">
        <v>1</v>
      </c>
      <c r="E1446" s="3">
        <v>89</v>
      </c>
      <c r="F1446" s="4">
        <v>4.5895700000000003E-26</v>
      </c>
      <c r="G1446" s="3">
        <v>95.958699999999993</v>
      </c>
      <c r="H1446" s="3" t="s">
        <v>1646</v>
      </c>
      <c r="I1446" s="3" t="s">
        <v>1647</v>
      </c>
      <c r="J1446" s="3" t="s">
        <v>99</v>
      </c>
      <c r="K1446" s="3" t="s">
        <v>236</v>
      </c>
      <c r="L1446" s="3" t="s">
        <v>1648</v>
      </c>
    </row>
    <row r="1447" spans="1:12" x14ac:dyDescent="0.3">
      <c r="A1447" s="3" t="s">
        <v>13980</v>
      </c>
      <c r="B1447" s="3" t="s">
        <v>25</v>
      </c>
      <c r="C1447" s="3">
        <v>226124</v>
      </c>
      <c r="D1447" s="3">
        <v>26</v>
      </c>
      <c r="E1447" s="3">
        <v>84</v>
      </c>
      <c r="F1447" s="4">
        <v>2.0474999999999999E-6</v>
      </c>
      <c r="G1447" s="3">
        <v>49.018500000000003</v>
      </c>
      <c r="H1447" s="3" t="s">
        <v>13981</v>
      </c>
      <c r="I1447" s="3" t="s">
        <v>13982</v>
      </c>
      <c r="J1447" s="3" t="s">
        <v>113</v>
      </c>
      <c r="K1447" s="3" t="s">
        <v>16</v>
      </c>
      <c r="L1447" s="3" t="s">
        <v>13983</v>
      </c>
    </row>
    <row r="1448" spans="1:12" x14ac:dyDescent="0.3">
      <c r="A1448" s="3" t="s">
        <v>13980</v>
      </c>
      <c r="B1448" s="3" t="s">
        <v>25</v>
      </c>
      <c r="C1448" s="3">
        <v>386259</v>
      </c>
      <c r="D1448" s="3">
        <v>247</v>
      </c>
      <c r="E1448" s="3">
        <v>338</v>
      </c>
      <c r="F1448" s="4">
        <v>6.2323200000000002E-6</v>
      </c>
      <c r="G1448" s="3">
        <v>45.2104</v>
      </c>
      <c r="H1448" s="3" t="s">
        <v>10415</v>
      </c>
      <c r="I1448" s="3" t="s">
        <v>13984</v>
      </c>
      <c r="J1448" s="3" t="s">
        <v>113</v>
      </c>
      <c r="K1448" s="3" t="s">
        <v>16</v>
      </c>
      <c r="L1448" s="3" t="s">
        <v>13985</v>
      </c>
    </row>
    <row r="1449" spans="1:12" x14ac:dyDescent="0.3">
      <c r="A1449" s="3" t="s">
        <v>13980</v>
      </c>
      <c r="B1449" s="3" t="s">
        <v>25</v>
      </c>
      <c r="C1449" s="3">
        <v>224081</v>
      </c>
      <c r="D1449" s="3">
        <v>34</v>
      </c>
      <c r="E1449" s="3">
        <v>213</v>
      </c>
      <c r="F1449" s="3">
        <v>5.8583799999999998E-4</v>
      </c>
      <c r="G1449" s="3">
        <v>41.408200000000001</v>
      </c>
      <c r="H1449" s="3" t="s">
        <v>3805</v>
      </c>
      <c r="I1449" s="3" t="s">
        <v>13986</v>
      </c>
      <c r="J1449" s="3" t="s">
        <v>113</v>
      </c>
      <c r="K1449" s="3" t="s">
        <v>16</v>
      </c>
      <c r="L1449" s="3" t="s">
        <v>3806</v>
      </c>
    </row>
    <row r="1450" spans="1:12" x14ac:dyDescent="0.3">
      <c r="A1450" s="3" t="s">
        <v>13987</v>
      </c>
      <c r="B1450" s="3" t="s">
        <v>13</v>
      </c>
      <c r="C1450" s="3">
        <v>224759</v>
      </c>
      <c r="D1450" s="3">
        <v>13</v>
      </c>
      <c r="E1450" s="3">
        <v>126</v>
      </c>
      <c r="F1450" s="4">
        <v>6.7478899999999999E-10</v>
      </c>
      <c r="G1450" s="3">
        <v>53.3688</v>
      </c>
      <c r="H1450" s="3" t="s">
        <v>2211</v>
      </c>
      <c r="I1450" s="3" t="s">
        <v>2212</v>
      </c>
      <c r="J1450" s="3" t="s">
        <v>16</v>
      </c>
      <c r="K1450" s="3" t="s">
        <v>193</v>
      </c>
      <c r="L1450" s="3" t="s">
        <v>2213</v>
      </c>
    </row>
    <row r="1451" spans="1:12" x14ac:dyDescent="0.3">
      <c r="A1451" s="3" t="s">
        <v>13988</v>
      </c>
      <c r="B1451" s="3" t="s">
        <v>25</v>
      </c>
      <c r="C1451" s="3">
        <v>421695</v>
      </c>
      <c r="D1451" s="3">
        <v>21</v>
      </c>
      <c r="E1451" s="3">
        <v>378</v>
      </c>
      <c r="F1451" s="3">
        <v>1.13035E-4</v>
      </c>
      <c r="G1451" s="3">
        <v>43.756500000000003</v>
      </c>
      <c r="H1451" s="3" t="s">
        <v>306</v>
      </c>
      <c r="I1451" s="3" t="s">
        <v>307</v>
      </c>
      <c r="J1451" s="3" t="s">
        <v>16</v>
      </c>
      <c r="K1451" s="3" t="s">
        <v>16</v>
      </c>
      <c r="L1451" s="3" t="s">
        <v>308</v>
      </c>
    </row>
    <row r="1452" spans="1:12" x14ac:dyDescent="0.3">
      <c r="A1452" s="3" t="s">
        <v>13989</v>
      </c>
      <c r="B1452" s="3" t="s">
        <v>25</v>
      </c>
      <c r="C1452" s="3">
        <v>226591</v>
      </c>
      <c r="D1452" s="3">
        <v>1</v>
      </c>
      <c r="E1452" s="3">
        <v>123</v>
      </c>
      <c r="F1452" s="4">
        <v>2.33862E-23</v>
      </c>
      <c r="G1452" s="3">
        <v>94.752899999999997</v>
      </c>
      <c r="H1452" s="3" t="s">
        <v>13990</v>
      </c>
      <c r="I1452" s="3" t="s">
        <v>13991</v>
      </c>
      <c r="J1452" s="3" t="s">
        <v>113</v>
      </c>
      <c r="K1452" s="3" t="s">
        <v>16</v>
      </c>
      <c r="L1452" s="3" t="s">
        <v>13992</v>
      </c>
    </row>
    <row r="1453" spans="1:12" x14ac:dyDescent="0.3">
      <c r="A1453" s="3" t="s">
        <v>13993</v>
      </c>
      <c r="B1453" s="3" t="s">
        <v>13</v>
      </c>
      <c r="C1453" s="3">
        <v>223588</v>
      </c>
      <c r="D1453" s="3">
        <v>7</v>
      </c>
      <c r="E1453" s="3">
        <v>600</v>
      </c>
      <c r="F1453" s="3">
        <v>0</v>
      </c>
      <c r="G1453" s="3">
        <v>634.33500000000004</v>
      </c>
      <c r="H1453" s="3" t="s">
        <v>11733</v>
      </c>
      <c r="I1453" s="3" t="s">
        <v>11734</v>
      </c>
      <c r="J1453" s="3" t="s">
        <v>16</v>
      </c>
      <c r="K1453" s="3" t="s">
        <v>9529</v>
      </c>
      <c r="L1453" s="3" t="s">
        <v>9531</v>
      </c>
    </row>
    <row r="1454" spans="1:12" x14ac:dyDescent="0.3">
      <c r="A1454" s="3" t="s">
        <v>13994</v>
      </c>
      <c r="B1454" s="3" t="s">
        <v>13</v>
      </c>
      <c r="C1454" s="3">
        <v>224172</v>
      </c>
      <c r="D1454" s="3">
        <v>7</v>
      </c>
      <c r="E1454" s="3">
        <v>415</v>
      </c>
      <c r="F1454" s="4">
        <v>5.01916E-131</v>
      </c>
      <c r="G1454" s="3">
        <v>391.22800000000001</v>
      </c>
      <c r="H1454" s="3" t="s">
        <v>10835</v>
      </c>
      <c r="I1454" s="3" t="s">
        <v>10836</v>
      </c>
      <c r="J1454" s="3" t="s">
        <v>16</v>
      </c>
      <c r="K1454" s="3" t="s">
        <v>1251</v>
      </c>
      <c r="L1454" s="3" t="s">
        <v>10837</v>
      </c>
    </row>
    <row r="1455" spans="1:12" x14ac:dyDescent="0.3">
      <c r="A1455" s="3" t="s">
        <v>13995</v>
      </c>
      <c r="B1455" s="3" t="s">
        <v>13</v>
      </c>
      <c r="C1455" s="3">
        <v>223849</v>
      </c>
      <c r="D1455" s="3">
        <v>1</v>
      </c>
      <c r="E1455" s="3">
        <v>200</v>
      </c>
      <c r="F1455" s="4">
        <v>2.5309400000000002E-28</v>
      </c>
      <c r="G1455" s="3">
        <v>105.408</v>
      </c>
      <c r="H1455" s="3" t="s">
        <v>4606</v>
      </c>
      <c r="I1455" s="3" t="s">
        <v>4607</v>
      </c>
      <c r="J1455" s="3" t="s">
        <v>16</v>
      </c>
      <c r="K1455" s="3" t="s">
        <v>1353</v>
      </c>
      <c r="L1455" s="3" t="s">
        <v>4608</v>
      </c>
    </row>
    <row r="1456" spans="1:12" x14ac:dyDescent="0.3">
      <c r="A1456" s="3" t="s">
        <v>13996</v>
      </c>
      <c r="B1456" s="3" t="s">
        <v>13</v>
      </c>
      <c r="C1456" s="3">
        <v>224647</v>
      </c>
      <c r="D1456" s="3">
        <v>2</v>
      </c>
      <c r="E1456" s="3">
        <v>101</v>
      </c>
      <c r="F1456" s="4">
        <v>1.55E-31</v>
      </c>
      <c r="G1456" s="3">
        <v>107.066</v>
      </c>
      <c r="H1456" s="3" t="s">
        <v>5456</v>
      </c>
      <c r="I1456" s="3" t="s">
        <v>5457</v>
      </c>
      <c r="J1456" s="3" t="s">
        <v>16</v>
      </c>
      <c r="K1456" s="3" t="s">
        <v>193</v>
      </c>
      <c r="L1456" s="3" t="s">
        <v>5458</v>
      </c>
    </row>
    <row r="1457" spans="1:12" x14ac:dyDescent="0.3">
      <c r="A1457" s="3" t="s">
        <v>13997</v>
      </c>
      <c r="B1457" s="3" t="s">
        <v>25</v>
      </c>
      <c r="C1457" s="3">
        <v>419728</v>
      </c>
      <c r="D1457" s="3">
        <v>1</v>
      </c>
      <c r="E1457" s="3">
        <v>220</v>
      </c>
      <c r="F1457" s="4">
        <v>8.4915500000000007E-46</v>
      </c>
      <c r="G1457" s="3">
        <v>150.88300000000001</v>
      </c>
      <c r="H1457" s="3" t="s">
        <v>2803</v>
      </c>
      <c r="I1457" s="3" t="s">
        <v>2804</v>
      </c>
      <c r="J1457" s="3" t="s">
        <v>16</v>
      </c>
      <c r="K1457" s="3" t="s">
        <v>16</v>
      </c>
      <c r="L1457" s="3" t="s">
        <v>2805</v>
      </c>
    </row>
    <row r="1458" spans="1:12" x14ac:dyDescent="0.3">
      <c r="A1458" s="3" t="s">
        <v>13998</v>
      </c>
      <c r="B1458" s="3" t="s">
        <v>25</v>
      </c>
      <c r="C1458" s="3">
        <v>419669</v>
      </c>
      <c r="D1458" s="3">
        <v>1</v>
      </c>
      <c r="E1458" s="3">
        <v>118</v>
      </c>
      <c r="F1458" s="4">
        <v>1.80274E-34</v>
      </c>
      <c r="G1458" s="3">
        <v>116.276</v>
      </c>
      <c r="H1458" s="3" t="s">
        <v>193</v>
      </c>
      <c r="I1458" s="3" t="s">
        <v>5948</v>
      </c>
      <c r="J1458" s="3" t="s">
        <v>16</v>
      </c>
      <c r="K1458" s="3" t="s">
        <v>16</v>
      </c>
      <c r="L1458" s="3" t="s">
        <v>5949</v>
      </c>
    </row>
    <row r="1459" spans="1:12" x14ac:dyDescent="0.3">
      <c r="A1459" s="3" t="s">
        <v>13999</v>
      </c>
      <c r="B1459" s="3" t="s">
        <v>13</v>
      </c>
      <c r="C1459" s="3">
        <v>225328</v>
      </c>
      <c r="D1459" s="3">
        <v>1</v>
      </c>
      <c r="E1459" s="3">
        <v>66</v>
      </c>
      <c r="F1459" s="4">
        <v>8.6313300000000006E-15</v>
      </c>
      <c r="G1459" s="3">
        <v>61.628100000000003</v>
      </c>
      <c r="H1459" s="3" t="s">
        <v>2950</v>
      </c>
      <c r="I1459" s="3" t="s">
        <v>2951</v>
      </c>
      <c r="J1459" s="3" t="s">
        <v>16</v>
      </c>
      <c r="K1459" s="3" t="s">
        <v>2952</v>
      </c>
      <c r="L1459" s="3" t="s">
        <v>2953</v>
      </c>
    </row>
    <row r="1460" spans="1:12" x14ac:dyDescent="0.3">
      <c r="A1460" s="3" t="s">
        <v>14000</v>
      </c>
      <c r="B1460" s="3" t="s">
        <v>13</v>
      </c>
      <c r="C1460" s="3">
        <v>225127</v>
      </c>
      <c r="D1460" s="3">
        <v>1</v>
      </c>
      <c r="E1460" s="3">
        <v>681</v>
      </c>
      <c r="F1460" s="3">
        <v>0</v>
      </c>
      <c r="G1460" s="3">
        <v>699.73500000000001</v>
      </c>
      <c r="H1460" s="3" t="s">
        <v>2947</v>
      </c>
      <c r="I1460" s="3" t="s">
        <v>2948</v>
      </c>
      <c r="J1460" s="3" t="s">
        <v>16</v>
      </c>
      <c r="K1460" s="3" t="s">
        <v>236</v>
      </c>
      <c r="L1460" s="3" t="s">
        <v>2949</v>
      </c>
    </row>
    <row r="1461" spans="1:12" x14ac:dyDescent="0.3">
      <c r="A1461" s="3" t="s">
        <v>14001</v>
      </c>
      <c r="B1461" s="3" t="s">
        <v>13</v>
      </c>
      <c r="C1461" s="3">
        <v>224759</v>
      </c>
      <c r="D1461" s="3">
        <v>34</v>
      </c>
      <c r="E1461" s="3">
        <v>133</v>
      </c>
      <c r="F1461" s="4">
        <v>2.8656300000000001E-13</v>
      </c>
      <c r="G1461" s="3">
        <v>63.769100000000002</v>
      </c>
      <c r="H1461" s="3" t="s">
        <v>2211</v>
      </c>
      <c r="I1461" s="3" t="s">
        <v>2212</v>
      </c>
      <c r="J1461" s="3" t="s">
        <v>16</v>
      </c>
      <c r="K1461" s="3" t="s">
        <v>193</v>
      </c>
      <c r="L1461" s="3" t="s">
        <v>2213</v>
      </c>
    </row>
    <row r="1462" spans="1:12" x14ac:dyDescent="0.3">
      <c r="A1462" s="3" t="s">
        <v>14002</v>
      </c>
      <c r="B1462" s="3" t="s">
        <v>13</v>
      </c>
      <c r="C1462" s="3">
        <v>224055</v>
      </c>
      <c r="D1462" s="3">
        <v>16</v>
      </c>
      <c r="E1462" s="3">
        <v>579</v>
      </c>
      <c r="F1462" s="4">
        <v>1.8644900000000002E-164</v>
      </c>
      <c r="G1462" s="3">
        <v>480.38799999999998</v>
      </c>
      <c r="H1462" s="3" t="s">
        <v>1267</v>
      </c>
      <c r="I1462" s="3" t="s">
        <v>1268</v>
      </c>
      <c r="J1462" s="3" t="s">
        <v>16</v>
      </c>
      <c r="K1462" s="3" t="s">
        <v>1269</v>
      </c>
      <c r="L1462" s="3" t="s">
        <v>1270</v>
      </c>
    </row>
    <row r="1463" spans="1:12" x14ac:dyDescent="0.3">
      <c r="A1463" s="3" t="s">
        <v>14003</v>
      </c>
      <c r="B1463" s="3" t="s">
        <v>13</v>
      </c>
      <c r="C1463" s="3">
        <v>223843</v>
      </c>
      <c r="D1463" s="3">
        <v>2</v>
      </c>
      <c r="E1463" s="3">
        <v>360</v>
      </c>
      <c r="F1463" s="4">
        <v>1.65269E-86</v>
      </c>
      <c r="G1463" s="3">
        <v>267.17500000000001</v>
      </c>
      <c r="H1463" s="3" t="s">
        <v>3783</v>
      </c>
      <c r="I1463" s="3" t="s">
        <v>3784</v>
      </c>
      <c r="J1463" s="3" t="s">
        <v>16</v>
      </c>
      <c r="K1463" s="3" t="s">
        <v>3785</v>
      </c>
      <c r="L1463" s="3" t="s">
        <v>3786</v>
      </c>
    </row>
    <row r="1464" spans="1:12" x14ac:dyDescent="0.3">
      <c r="A1464" s="3" t="s">
        <v>14004</v>
      </c>
      <c r="B1464" s="3" t="s">
        <v>25</v>
      </c>
      <c r="C1464" s="3">
        <v>415825</v>
      </c>
      <c r="D1464" s="3">
        <v>1</v>
      </c>
      <c r="E1464" s="3">
        <v>100</v>
      </c>
      <c r="F1464" s="4">
        <v>1.11441E-31</v>
      </c>
      <c r="G1464" s="3">
        <v>106.574</v>
      </c>
      <c r="H1464" s="3" t="s">
        <v>4128</v>
      </c>
      <c r="I1464" s="3" t="s">
        <v>4129</v>
      </c>
      <c r="J1464" s="3" t="s">
        <v>16</v>
      </c>
      <c r="K1464" s="3" t="s">
        <v>16</v>
      </c>
      <c r="L1464" s="3" t="s">
        <v>4130</v>
      </c>
    </row>
    <row r="1465" spans="1:12" x14ac:dyDescent="0.3">
      <c r="A1465" s="3" t="s">
        <v>14005</v>
      </c>
      <c r="B1465" s="3" t="s">
        <v>25</v>
      </c>
      <c r="C1465" s="3">
        <v>223562</v>
      </c>
      <c r="D1465" s="3">
        <v>1</v>
      </c>
      <c r="E1465" s="3">
        <v>489</v>
      </c>
      <c r="F1465" s="4">
        <v>2.3808700000000002E-90</v>
      </c>
      <c r="G1465" s="3">
        <v>285.298</v>
      </c>
      <c r="H1465" s="3" t="s">
        <v>241</v>
      </c>
      <c r="I1465" s="3" t="s">
        <v>4328</v>
      </c>
      <c r="J1465" s="3" t="s">
        <v>16</v>
      </c>
      <c r="K1465" s="3" t="s">
        <v>16</v>
      </c>
      <c r="L1465" s="3" t="s">
        <v>242</v>
      </c>
    </row>
    <row r="1466" spans="1:12" x14ac:dyDescent="0.3">
      <c r="A1466" s="3" t="s">
        <v>14006</v>
      </c>
      <c r="B1466" s="3" t="s">
        <v>13</v>
      </c>
      <c r="C1466" s="3">
        <v>223769</v>
      </c>
      <c r="D1466" s="3">
        <v>4</v>
      </c>
      <c r="E1466" s="3">
        <v>301</v>
      </c>
      <c r="F1466" s="4">
        <v>9.3929400000000007E-15</v>
      </c>
      <c r="G1466" s="3">
        <v>72.976900000000001</v>
      </c>
      <c r="H1466" s="3" t="s">
        <v>1273</v>
      </c>
      <c r="I1466" s="3" t="s">
        <v>1274</v>
      </c>
      <c r="J1466" s="3" t="s">
        <v>16</v>
      </c>
      <c r="K1466" s="3" t="s">
        <v>1275</v>
      </c>
      <c r="L1466" s="3" t="s">
        <v>1276</v>
      </c>
    </row>
    <row r="1467" spans="1:12" x14ac:dyDescent="0.3">
      <c r="A1467" s="3" t="s">
        <v>14007</v>
      </c>
      <c r="B1467" s="3" t="s">
        <v>13</v>
      </c>
      <c r="C1467" s="3">
        <v>223620</v>
      </c>
      <c r="D1467" s="3">
        <v>18</v>
      </c>
      <c r="E1467" s="3">
        <v>168</v>
      </c>
      <c r="F1467" s="4">
        <v>8.5439100000000004E-24</v>
      </c>
      <c r="G1467" s="3">
        <v>92.901600000000002</v>
      </c>
      <c r="H1467" s="3" t="s">
        <v>746</v>
      </c>
      <c r="I1467" s="3" t="s">
        <v>747</v>
      </c>
      <c r="J1467" s="3" t="s">
        <v>99</v>
      </c>
      <c r="K1467" s="3" t="s">
        <v>236</v>
      </c>
      <c r="L1467" s="3" t="s">
        <v>748</v>
      </c>
    </row>
    <row r="1468" spans="1:12" x14ac:dyDescent="0.3">
      <c r="A1468" s="3" t="s">
        <v>14008</v>
      </c>
      <c r="B1468" s="3" t="s">
        <v>13</v>
      </c>
      <c r="C1468" s="3">
        <v>223265</v>
      </c>
      <c r="D1468" s="3">
        <v>15</v>
      </c>
      <c r="E1468" s="3">
        <v>653</v>
      </c>
      <c r="F1468" s="3">
        <v>0</v>
      </c>
      <c r="G1468" s="3">
        <v>1064.43</v>
      </c>
      <c r="H1468" s="3" t="s">
        <v>2636</v>
      </c>
      <c r="I1468" s="3" t="s">
        <v>2637</v>
      </c>
      <c r="J1468" s="3" t="s">
        <v>16</v>
      </c>
      <c r="K1468" s="3" t="s">
        <v>2638</v>
      </c>
      <c r="L1468" s="3" t="s">
        <v>2639</v>
      </c>
    </row>
    <row r="1469" spans="1:12" x14ac:dyDescent="0.3">
      <c r="A1469" s="3" t="s">
        <v>14009</v>
      </c>
      <c r="B1469" s="3" t="s">
        <v>13</v>
      </c>
      <c r="C1469" s="3">
        <v>223947</v>
      </c>
      <c r="D1469" s="3">
        <v>12</v>
      </c>
      <c r="E1469" s="3">
        <v>410</v>
      </c>
      <c r="F1469" s="3">
        <v>0</v>
      </c>
      <c r="G1469" s="3">
        <v>599.25599999999997</v>
      </c>
      <c r="H1469" s="3" t="s">
        <v>1536</v>
      </c>
      <c r="I1469" s="3" t="s">
        <v>1537</v>
      </c>
      <c r="J1469" s="3" t="s">
        <v>16</v>
      </c>
      <c r="K1469" s="3" t="s">
        <v>1538</v>
      </c>
      <c r="L1469" s="3" t="s">
        <v>1539</v>
      </c>
    </row>
    <row r="1470" spans="1:12" x14ac:dyDescent="0.3">
      <c r="A1470" s="3" t="s">
        <v>14010</v>
      </c>
      <c r="B1470" s="3" t="s">
        <v>13</v>
      </c>
      <c r="C1470" s="3">
        <v>223084</v>
      </c>
      <c r="D1470" s="3">
        <v>3</v>
      </c>
      <c r="E1470" s="3">
        <v>266</v>
      </c>
      <c r="F1470" s="4">
        <v>2.3375299999999998E-93</v>
      </c>
      <c r="G1470" s="3">
        <v>275.69900000000001</v>
      </c>
      <c r="H1470" s="3" t="s">
        <v>1541</v>
      </c>
      <c r="I1470" s="3" t="s">
        <v>1542</v>
      </c>
      <c r="J1470" s="3" t="s">
        <v>16</v>
      </c>
      <c r="K1470" s="3" t="s">
        <v>1543</v>
      </c>
      <c r="L1470" s="3" t="s">
        <v>1544</v>
      </c>
    </row>
    <row r="1471" spans="1:12" x14ac:dyDescent="0.3">
      <c r="A1471" s="3" t="s">
        <v>14011</v>
      </c>
      <c r="B1471" s="3" t="s">
        <v>13</v>
      </c>
      <c r="C1471" s="3">
        <v>223466</v>
      </c>
      <c r="D1471" s="3">
        <v>12</v>
      </c>
      <c r="E1471" s="3">
        <v>353</v>
      </c>
      <c r="F1471" s="4">
        <v>1.4907700000000001E-129</v>
      </c>
      <c r="G1471" s="3">
        <v>374.72399999999999</v>
      </c>
      <c r="H1471" s="3" t="s">
        <v>1403</v>
      </c>
      <c r="I1471" s="3" t="s">
        <v>1404</v>
      </c>
      <c r="J1471" s="3" t="s">
        <v>16</v>
      </c>
      <c r="K1471" s="3" t="s">
        <v>1405</v>
      </c>
      <c r="L1471" s="3" t="s">
        <v>1406</v>
      </c>
    </row>
    <row r="1472" spans="1:12" x14ac:dyDescent="0.3">
      <c r="A1472" s="3" t="s">
        <v>14012</v>
      </c>
      <c r="B1472" s="3" t="s">
        <v>13</v>
      </c>
      <c r="C1472" s="3">
        <v>223854</v>
      </c>
      <c r="D1472" s="3">
        <v>10</v>
      </c>
      <c r="E1472" s="3">
        <v>158</v>
      </c>
      <c r="F1472" s="4">
        <v>1.19368E-48</v>
      </c>
      <c r="G1472" s="3">
        <v>154.351</v>
      </c>
      <c r="H1472" s="3" t="s">
        <v>1413</v>
      </c>
      <c r="I1472" s="3" t="s">
        <v>1414</v>
      </c>
      <c r="J1472" s="3" t="s">
        <v>16</v>
      </c>
      <c r="K1472" s="3" t="s">
        <v>1415</v>
      </c>
      <c r="L1472" s="3" t="s">
        <v>1416</v>
      </c>
    </row>
    <row r="1473" spans="1:12" x14ac:dyDescent="0.3">
      <c r="A1473" s="3" t="s">
        <v>14013</v>
      </c>
      <c r="B1473" s="3" t="s">
        <v>13</v>
      </c>
      <c r="C1473" s="3">
        <v>224851</v>
      </c>
      <c r="D1473" s="3">
        <v>1</v>
      </c>
      <c r="E1473" s="3">
        <v>319</v>
      </c>
      <c r="F1473" s="4">
        <v>6.7901500000000005E-83</v>
      </c>
      <c r="G1473" s="3">
        <v>253.18100000000001</v>
      </c>
      <c r="H1473" s="3" t="s">
        <v>1423</v>
      </c>
      <c r="I1473" s="3" t="s">
        <v>1424</v>
      </c>
      <c r="J1473" s="3" t="s">
        <v>16</v>
      </c>
      <c r="K1473" s="3" t="s">
        <v>1093</v>
      </c>
      <c r="L1473" s="3" t="s">
        <v>1425</v>
      </c>
    </row>
    <row r="1474" spans="1:12" x14ac:dyDescent="0.3">
      <c r="A1474" s="3" t="s">
        <v>14014</v>
      </c>
      <c r="B1474" s="3" t="s">
        <v>13</v>
      </c>
      <c r="C1474" s="3">
        <v>223680</v>
      </c>
      <c r="D1474" s="3">
        <v>25</v>
      </c>
      <c r="E1474" s="3">
        <v>108</v>
      </c>
      <c r="F1474" s="4">
        <v>1.5250100000000001E-16</v>
      </c>
      <c r="G1474" s="3">
        <v>69.195599999999999</v>
      </c>
      <c r="H1474" s="3" t="s">
        <v>1427</v>
      </c>
      <c r="I1474" s="3" t="s">
        <v>1428</v>
      </c>
      <c r="J1474" s="3" t="s">
        <v>16</v>
      </c>
      <c r="K1474" s="3" t="s">
        <v>1429</v>
      </c>
      <c r="L1474" s="3" t="s">
        <v>1430</v>
      </c>
    </row>
    <row r="1475" spans="1:12" x14ac:dyDescent="0.3">
      <c r="A1475" s="3" t="s">
        <v>14015</v>
      </c>
      <c r="B1475" s="3" t="s">
        <v>25</v>
      </c>
      <c r="C1475" s="3">
        <v>412456</v>
      </c>
      <c r="D1475" s="3">
        <v>1</v>
      </c>
      <c r="E1475" s="3">
        <v>266</v>
      </c>
      <c r="F1475" s="4">
        <v>3.9044700000000003E-33</v>
      </c>
      <c r="G1475" s="3">
        <v>122.532</v>
      </c>
      <c r="H1475" s="3" t="s">
        <v>587</v>
      </c>
      <c r="I1475" s="3" t="s">
        <v>7289</v>
      </c>
      <c r="J1475" s="3" t="s">
        <v>16</v>
      </c>
      <c r="K1475" s="3" t="s">
        <v>16</v>
      </c>
      <c r="L1475" s="3" t="s">
        <v>7290</v>
      </c>
    </row>
    <row r="1476" spans="1:12" x14ac:dyDescent="0.3">
      <c r="A1476" s="3" t="s">
        <v>14016</v>
      </c>
      <c r="B1476" s="3" t="s">
        <v>25</v>
      </c>
      <c r="C1476" s="3">
        <v>226979</v>
      </c>
      <c r="D1476" s="3">
        <v>74</v>
      </c>
      <c r="E1476" s="3">
        <v>303</v>
      </c>
      <c r="F1476" s="4">
        <v>5.3221299999999998E-49</v>
      </c>
      <c r="G1476" s="3">
        <v>165.46100000000001</v>
      </c>
      <c r="H1476" s="3" t="s">
        <v>5004</v>
      </c>
      <c r="I1476" s="3" t="s">
        <v>5005</v>
      </c>
      <c r="J1476" s="3" t="s">
        <v>99</v>
      </c>
      <c r="K1476" s="3" t="s">
        <v>16</v>
      </c>
      <c r="L1476" s="3" t="s">
        <v>5006</v>
      </c>
    </row>
    <row r="1477" spans="1:12" x14ac:dyDescent="0.3">
      <c r="A1477" s="3" t="s">
        <v>14017</v>
      </c>
      <c r="B1477" s="3" t="s">
        <v>25</v>
      </c>
      <c r="C1477" s="3">
        <v>226979</v>
      </c>
      <c r="D1477" s="3">
        <v>1</v>
      </c>
      <c r="E1477" s="3">
        <v>303</v>
      </c>
      <c r="F1477" s="4">
        <v>3.2883699999999998E-59</v>
      </c>
      <c r="G1477" s="3">
        <v>192.04</v>
      </c>
      <c r="H1477" s="3" t="s">
        <v>5004</v>
      </c>
      <c r="I1477" s="3" t="s">
        <v>5005</v>
      </c>
      <c r="J1477" s="3" t="s">
        <v>16</v>
      </c>
      <c r="K1477" s="3" t="s">
        <v>16</v>
      </c>
      <c r="L1477" s="3" t="s">
        <v>5006</v>
      </c>
    </row>
    <row r="1478" spans="1:12" x14ac:dyDescent="0.3">
      <c r="A1478" s="3" t="s">
        <v>14018</v>
      </c>
      <c r="B1478" s="3" t="s">
        <v>13</v>
      </c>
      <c r="C1478" s="3">
        <v>224138</v>
      </c>
      <c r="D1478" s="3">
        <v>4</v>
      </c>
      <c r="E1478" s="3">
        <v>609</v>
      </c>
      <c r="F1478" s="3">
        <v>0</v>
      </c>
      <c r="G1478" s="3">
        <v>1132.72</v>
      </c>
      <c r="H1478" s="3" t="s">
        <v>5136</v>
      </c>
      <c r="I1478" s="3" t="s">
        <v>5137</v>
      </c>
      <c r="J1478" s="3" t="s">
        <v>16</v>
      </c>
      <c r="K1478" s="3" t="s">
        <v>5138</v>
      </c>
      <c r="L1478" s="3" t="s">
        <v>5139</v>
      </c>
    </row>
    <row r="1479" spans="1:12" x14ac:dyDescent="0.3">
      <c r="A1479" s="3" t="s">
        <v>14019</v>
      </c>
      <c r="B1479" s="3" t="s">
        <v>13</v>
      </c>
      <c r="C1479" s="3">
        <v>223873</v>
      </c>
      <c r="D1479" s="3">
        <v>1</v>
      </c>
      <c r="E1479" s="3">
        <v>137</v>
      </c>
      <c r="F1479" s="4">
        <v>1.79654E-60</v>
      </c>
      <c r="G1479" s="3">
        <v>182.833</v>
      </c>
      <c r="H1479" s="3" t="s">
        <v>5132</v>
      </c>
      <c r="I1479" s="3" t="s">
        <v>5133</v>
      </c>
      <c r="J1479" s="3" t="s">
        <v>16</v>
      </c>
      <c r="K1479" s="3" t="s">
        <v>954</v>
      </c>
      <c r="L1479" s="3" t="s">
        <v>5134</v>
      </c>
    </row>
    <row r="1480" spans="1:12" x14ac:dyDescent="0.3">
      <c r="A1480" s="3" t="s">
        <v>14020</v>
      </c>
      <c r="B1480" s="3" t="s">
        <v>13</v>
      </c>
      <c r="C1480" s="3">
        <v>223532</v>
      </c>
      <c r="D1480" s="3">
        <v>43</v>
      </c>
      <c r="E1480" s="3">
        <v>168</v>
      </c>
      <c r="F1480" s="4">
        <v>3.0822100000000001E-11</v>
      </c>
      <c r="G1480" s="3">
        <v>58.854599999999998</v>
      </c>
      <c r="H1480" s="3" t="s">
        <v>5028</v>
      </c>
      <c r="I1480" s="3" t="s">
        <v>5029</v>
      </c>
      <c r="J1480" s="3" t="s">
        <v>99</v>
      </c>
      <c r="K1480" s="3" t="s">
        <v>846</v>
      </c>
      <c r="L1480" s="3" t="s">
        <v>848</v>
      </c>
    </row>
    <row r="1481" spans="1:12" x14ac:dyDescent="0.3">
      <c r="A1481" s="3" t="s">
        <v>14021</v>
      </c>
      <c r="B1481" s="3" t="s">
        <v>13</v>
      </c>
      <c r="C1481" s="3">
        <v>224235</v>
      </c>
      <c r="D1481" s="3">
        <v>27</v>
      </c>
      <c r="E1481" s="3">
        <v>358</v>
      </c>
      <c r="F1481" s="4">
        <v>7.0851100000000004E-79</v>
      </c>
      <c r="G1481" s="3">
        <v>245.79599999999999</v>
      </c>
      <c r="H1481" s="3" t="s">
        <v>585</v>
      </c>
      <c r="I1481" s="3" t="s">
        <v>586</v>
      </c>
      <c r="J1481" s="3" t="s">
        <v>16</v>
      </c>
      <c r="K1481" s="3" t="s">
        <v>587</v>
      </c>
      <c r="L1481" s="3" t="s">
        <v>588</v>
      </c>
    </row>
    <row r="1482" spans="1:12" x14ac:dyDescent="0.3">
      <c r="A1482" s="3" t="s">
        <v>14022</v>
      </c>
      <c r="B1482" s="3" t="s">
        <v>25</v>
      </c>
      <c r="C1482" s="3">
        <v>412116</v>
      </c>
      <c r="D1482" s="3">
        <v>1</v>
      </c>
      <c r="E1482" s="3">
        <v>198</v>
      </c>
      <c r="F1482" s="4">
        <v>6.0661299999999995E-60</v>
      </c>
      <c r="G1482" s="3">
        <v>186.83500000000001</v>
      </c>
      <c r="H1482" s="3" t="s">
        <v>469</v>
      </c>
      <c r="I1482" s="3" t="s">
        <v>470</v>
      </c>
      <c r="J1482" s="3" t="s">
        <v>16</v>
      </c>
      <c r="K1482" s="3" t="s">
        <v>16</v>
      </c>
      <c r="L1482" s="3" t="s">
        <v>471</v>
      </c>
    </row>
    <row r="1483" spans="1:12" x14ac:dyDescent="0.3">
      <c r="A1483" s="3" t="s">
        <v>14023</v>
      </c>
      <c r="B1483" s="3" t="s">
        <v>13</v>
      </c>
      <c r="C1483" s="3">
        <v>224155</v>
      </c>
      <c r="D1483" s="3">
        <v>1</v>
      </c>
      <c r="E1483" s="3">
        <v>250</v>
      </c>
      <c r="F1483" s="4">
        <v>2.11054E-52</v>
      </c>
      <c r="G1483" s="3">
        <v>171.82900000000001</v>
      </c>
      <c r="H1483" s="3" t="s">
        <v>1004</v>
      </c>
      <c r="I1483" s="3" t="s">
        <v>1005</v>
      </c>
      <c r="J1483" s="3" t="s">
        <v>16</v>
      </c>
      <c r="K1483" s="3" t="s">
        <v>1006</v>
      </c>
      <c r="L1483" s="3" t="s">
        <v>1007</v>
      </c>
    </row>
    <row r="1484" spans="1:12" x14ac:dyDescent="0.3">
      <c r="A1484" s="3" t="s">
        <v>14024</v>
      </c>
      <c r="B1484" s="3" t="s">
        <v>13</v>
      </c>
      <c r="C1484" s="3">
        <v>223663</v>
      </c>
      <c r="D1484" s="3">
        <v>1</v>
      </c>
      <c r="E1484" s="3">
        <v>140</v>
      </c>
      <c r="F1484" s="4">
        <v>2.7089399999999998E-63</v>
      </c>
      <c r="G1484" s="3">
        <v>190.21600000000001</v>
      </c>
      <c r="H1484" s="3" t="s">
        <v>1009</v>
      </c>
      <c r="I1484" s="3" t="s">
        <v>1010</v>
      </c>
      <c r="J1484" s="3" t="s">
        <v>16</v>
      </c>
      <c r="K1484" s="3" t="s">
        <v>1011</v>
      </c>
      <c r="L1484" s="3" t="s">
        <v>1012</v>
      </c>
    </row>
    <row r="1485" spans="1:12" x14ac:dyDescent="0.3">
      <c r="A1485" s="3" t="s">
        <v>14025</v>
      </c>
      <c r="B1485" s="3" t="s">
        <v>25</v>
      </c>
      <c r="C1485" s="3">
        <v>417475</v>
      </c>
      <c r="D1485" s="3">
        <v>303</v>
      </c>
      <c r="E1485" s="3">
        <v>524</v>
      </c>
      <c r="F1485" s="4">
        <v>4.4152099999999999E-16</v>
      </c>
      <c r="G1485" s="3">
        <v>78.337900000000005</v>
      </c>
      <c r="H1485" s="3" t="s">
        <v>288</v>
      </c>
      <c r="I1485" s="3" t="s">
        <v>5944</v>
      </c>
      <c r="J1485" s="3" t="s">
        <v>16</v>
      </c>
      <c r="K1485" s="3" t="s">
        <v>16</v>
      </c>
      <c r="L1485" s="3" t="s">
        <v>5945</v>
      </c>
    </row>
    <row r="1486" spans="1:12" x14ac:dyDescent="0.3">
      <c r="A1486" s="3" t="s">
        <v>14026</v>
      </c>
      <c r="B1486" s="3" t="s">
        <v>13</v>
      </c>
      <c r="C1486" s="3">
        <v>223427</v>
      </c>
      <c r="D1486" s="3">
        <v>6</v>
      </c>
      <c r="E1486" s="3">
        <v>166</v>
      </c>
      <c r="F1486" s="4">
        <v>3.3569900000000001E-50</v>
      </c>
      <c r="G1486" s="3">
        <v>159.16499999999999</v>
      </c>
      <c r="H1486" s="3" t="s">
        <v>5586</v>
      </c>
      <c r="I1486" s="3" t="s">
        <v>5587</v>
      </c>
      <c r="J1486" s="3" t="s">
        <v>16</v>
      </c>
      <c r="K1486" s="3" t="s">
        <v>5588</v>
      </c>
      <c r="L1486" s="3" t="s">
        <v>5589</v>
      </c>
    </row>
    <row r="1487" spans="1:12" x14ac:dyDescent="0.3">
      <c r="A1487" s="3" t="s">
        <v>14027</v>
      </c>
      <c r="B1487" s="3" t="s">
        <v>25</v>
      </c>
      <c r="C1487" s="3">
        <v>413273</v>
      </c>
      <c r="D1487" s="3">
        <v>1</v>
      </c>
      <c r="E1487" s="3">
        <v>145</v>
      </c>
      <c r="F1487" s="4">
        <v>1.9313900000000001E-24</v>
      </c>
      <c r="G1487" s="3">
        <v>91.756699999999995</v>
      </c>
      <c r="H1487" s="3" t="s">
        <v>1014</v>
      </c>
      <c r="I1487" s="3" t="s">
        <v>1015</v>
      </c>
      <c r="J1487" s="3" t="s">
        <v>16</v>
      </c>
      <c r="K1487" s="3" t="s">
        <v>16</v>
      </c>
      <c r="L1487" s="3" t="s">
        <v>1016</v>
      </c>
    </row>
    <row r="1488" spans="1:12" x14ac:dyDescent="0.3">
      <c r="A1488" s="3" t="s">
        <v>14028</v>
      </c>
      <c r="B1488" s="3" t="s">
        <v>25</v>
      </c>
      <c r="C1488" s="3">
        <v>412238</v>
      </c>
      <c r="D1488" s="3">
        <v>8</v>
      </c>
      <c r="E1488" s="3">
        <v>165</v>
      </c>
      <c r="F1488" s="4">
        <v>2.5448100000000002E-28</v>
      </c>
      <c r="G1488" s="3">
        <v>103.227</v>
      </c>
      <c r="H1488" s="3" t="s">
        <v>8259</v>
      </c>
      <c r="I1488" s="3" t="s">
        <v>8260</v>
      </c>
      <c r="J1488" s="3" t="s">
        <v>16</v>
      </c>
      <c r="K1488" s="3" t="s">
        <v>16</v>
      </c>
      <c r="L1488" s="3" t="s">
        <v>8261</v>
      </c>
    </row>
    <row r="1489" spans="1:12" x14ac:dyDescent="0.3">
      <c r="A1489" s="3" t="s">
        <v>14029</v>
      </c>
      <c r="B1489" s="3" t="s">
        <v>13</v>
      </c>
      <c r="C1489" s="3">
        <v>224584</v>
      </c>
      <c r="D1489" s="3">
        <v>13</v>
      </c>
      <c r="E1489" s="3">
        <v>153</v>
      </c>
      <c r="F1489" s="4">
        <v>2.7047200000000001E-28</v>
      </c>
      <c r="G1489" s="3">
        <v>103.875</v>
      </c>
      <c r="H1489" s="3" t="s">
        <v>1018</v>
      </c>
      <c r="I1489" s="3" t="s">
        <v>1019</v>
      </c>
      <c r="J1489" s="3" t="s">
        <v>16</v>
      </c>
      <c r="K1489" s="3" t="s">
        <v>1020</v>
      </c>
      <c r="L1489" s="3" t="s">
        <v>1021</v>
      </c>
    </row>
    <row r="1490" spans="1:12" x14ac:dyDescent="0.3">
      <c r="A1490" s="3" t="s">
        <v>14030</v>
      </c>
      <c r="B1490" s="3" t="s">
        <v>25</v>
      </c>
      <c r="C1490" s="3">
        <v>226594</v>
      </c>
      <c r="D1490" s="3">
        <v>1</v>
      </c>
      <c r="E1490" s="3">
        <v>420</v>
      </c>
      <c r="F1490" s="3">
        <v>0</v>
      </c>
      <c r="G1490" s="3">
        <v>517.69600000000003</v>
      </c>
      <c r="H1490" s="3" t="s">
        <v>1023</v>
      </c>
      <c r="I1490" s="3" t="s">
        <v>1024</v>
      </c>
      <c r="J1490" s="3" t="s">
        <v>16</v>
      </c>
      <c r="K1490" s="3" t="s">
        <v>16</v>
      </c>
      <c r="L1490" s="3" t="s">
        <v>1025</v>
      </c>
    </row>
    <row r="1491" spans="1:12" x14ac:dyDescent="0.3">
      <c r="A1491" s="3" t="s">
        <v>14031</v>
      </c>
      <c r="B1491" s="3" t="s">
        <v>13</v>
      </c>
      <c r="C1491" s="3">
        <v>223691</v>
      </c>
      <c r="D1491" s="3">
        <v>1</v>
      </c>
      <c r="E1491" s="3">
        <v>311</v>
      </c>
      <c r="F1491" s="4">
        <v>3.1851799999999998E-87</v>
      </c>
      <c r="G1491" s="3">
        <v>264.24700000000001</v>
      </c>
      <c r="H1491" s="3" t="s">
        <v>1027</v>
      </c>
      <c r="I1491" s="3" t="s">
        <v>1028</v>
      </c>
      <c r="J1491" s="3" t="s">
        <v>16</v>
      </c>
      <c r="K1491" s="3" t="s">
        <v>1029</v>
      </c>
      <c r="L1491" s="3" t="s">
        <v>1030</v>
      </c>
    </row>
    <row r="1492" spans="1:12" x14ac:dyDescent="0.3">
      <c r="A1492" s="3" t="s">
        <v>14032</v>
      </c>
      <c r="B1492" s="3" t="s">
        <v>25</v>
      </c>
      <c r="C1492" s="3">
        <v>224336</v>
      </c>
      <c r="D1492" s="3">
        <v>11</v>
      </c>
      <c r="E1492" s="3">
        <v>168</v>
      </c>
      <c r="F1492" s="4">
        <v>1.18978E-18</v>
      </c>
      <c r="G1492" s="3">
        <v>79.409199999999998</v>
      </c>
      <c r="H1492" s="3" t="s">
        <v>279</v>
      </c>
      <c r="I1492" s="3" t="s">
        <v>4088</v>
      </c>
      <c r="J1492" s="3" t="s">
        <v>16</v>
      </c>
      <c r="K1492" s="3" t="s">
        <v>16</v>
      </c>
      <c r="L1492" s="3" t="s">
        <v>280</v>
      </c>
    </row>
    <row r="1493" spans="1:12" x14ac:dyDescent="0.3">
      <c r="A1493" s="3" t="s">
        <v>14033</v>
      </c>
      <c r="B1493" s="3" t="s">
        <v>13</v>
      </c>
      <c r="C1493" s="3">
        <v>223742</v>
      </c>
      <c r="D1493" s="3">
        <v>1</v>
      </c>
      <c r="E1493" s="3">
        <v>235</v>
      </c>
      <c r="F1493" s="4">
        <v>6.2091400000000002E-42</v>
      </c>
      <c r="G1493" s="3">
        <v>142.44499999999999</v>
      </c>
      <c r="H1493" s="3" t="s">
        <v>4082</v>
      </c>
      <c r="I1493" s="3" t="s">
        <v>4083</v>
      </c>
      <c r="J1493" s="3" t="s">
        <v>16</v>
      </c>
      <c r="K1493" s="3" t="s">
        <v>4084</v>
      </c>
      <c r="L1493" s="3" t="s">
        <v>4085</v>
      </c>
    </row>
    <row r="1494" spans="1:12" x14ac:dyDescent="0.3">
      <c r="A1494" s="3" t="s">
        <v>14034</v>
      </c>
      <c r="B1494" s="3" t="s">
        <v>13</v>
      </c>
      <c r="C1494" s="3">
        <v>223117</v>
      </c>
      <c r="D1494" s="3">
        <v>8</v>
      </c>
      <c r="E1494" s="3">
        <v>320</v>
      </c>
      <c r="F1494" s="4">
        <v>4.8217400000000002E-148</v>
      </c>
      <c r="G1494" s="3">
        <v>418.88</v>
      </c>
      <c r="H1494" s="3" t="s">
        <v>3142</v>
      </c>
      <c r="I1494" s="3" t="s">
        <v>3143</v>
      </c>
      <c r="J1494" s="3" t="s">
        <v>16</v>
      </c>
      <c r="K1494" s="3" t="s">
        <v>986</v>
      </c>
      <c r="L1494" s="3" t="s">
        <v>988</v>
      </c>
    </row>
    <row r="1495" spans="1:12" x14ac:dyDescent="0.3">
      <c r="A1495" s="3" t="s">
        <v>14035</v>
      </c>
      <c r="B1495" s="3" t="s">
        <v>13</v>
      </c>
      <c r="C1495" s="3">
        <v>224212</v>
      </c>
      <c r="D1495" s="3">
        <v>1</v>
      </c>
      <c r="E1495" s="3">
        <v>529</v>
      </c>
      <c r="F1495" s="4">
        <v>1.0376999999999999E-157</v>
      </c>
      <c r="G1495" s="3">
        <v>461.09100000000001</v>
      </c>
      <c r="H1495" s="3" t="s">
        <v>3145</v>
      </c>
      <c r="I1495" s="3" t="s">
        <v>3146</v>
      </c>
      <c r="J1495" s="3" t="s">
        <v>16</v>
      </c>
      <c r="K1495" s="3" t="s">
        <v>3147</v>
      </c>
      <c r="L1495" s="3" t="s">
        <v>3148</v>
      </c>
    </row>
    <row r="1496" spans="1:12" x14ac:dyDescent="0.3">
      <c r="A1496" s="3" t="s">
        <v>14036</v>
      </c>
      <c r="B1496" s="3" t="s">
        <v>13</v>
      </c>
      <c r="C1496" s="3">
        <v>225531</v>
      </c>
      <c r="D1496" s="3">
        <v>36</v>
      </c>
      <c r="E1496" s="3">
        <v>319</v>
      </c>
      <c r="F1496" s="4">
        <v>4.7830800000000003E-108</v>
      </c>
      <c r="G1496" s="3">
        <v>317.75700000000001</v>
      </c>
      <c r="H1496" s="3" t="s">
        <v>3150</v>
      </c>
      <c r="I1496" s="3" t="s">
        <v>3150</v>
      </c>
      <c r="J1496" s="3" t="s">
        <v>16</v>
      </c>
      <c r="K1496" s="3" t="s">
        <v>522</v>
      </c>
      <c r="L1496" s="3" t="s">
        <v>3151</v>
      </c>
    </row>
    <row r="1497" spans="1:12" x14ac:dyDescent="0.3">
      <c r="A1497" s="3" t="s">
        <v>14037</v>
      </c>
      <c r="B1497" s="3" t="s">
        <v>25</v>
      </c>
      <c r="C1497" s="3">
        <v>412386</v>
      </c>
      <c r="D1497" s="3">
        <v>2</v>
      </c>
      <c r="E1497" s="3">
        <v>259</v>
      </c>
      <c r="F1497" s="4">
        <v>1.7195299999999999E-90</v>
      </c>
      <c r="G1497" s="3">
        <v>269.553</v>
      </c>
      <c r="H1497" s="3" t="s">
        <v>527</v>
      </c>
      <c r="I1497" s="3" t="s">
        <v>3024</v>
      </c>
      <c r="J1497" s="3" t="s">
        <v>16</v>
      </c>
      <c r="K1497" s="3" t="s">
        <v>16</v>
      </c>
      <c r="L1497" s="3" t="s">
        <v>3025</v>
      </c>
    </row>
    <row r="1498" spans="1:12" x14ac:dyDescent="0.3">
      <c r="A1498" s="3" t="s">
        <v>14038</v>
      </c>
      <c r="B1498" s="3" t="s">
        <v>25</v>
      </c>
      <c r="C1498" s="3">
        <v>224026</v>
      </c>
      <c r="D1498" s="3">
        <v>2</v>
      </c>
      <c r="E1498" s="3">
        <v>230</v>
      </c>
      <c r="F1498" s="4">
        <v>1.3371900000000001E-110</v>
      </c>
      <c r="G1498" s="3">
        <v>318.11500000000001</v>
      </c>
      <c r="H1498" s="3" t="s">
        <v>3157</v>
      </c>
      <c r="I1498" s="3" t="s">
        <v>14039</v>
      </c>
      <c r="J1498" s="3" t="s">
        <v>16</v>
      </c>
      <c r="K1498" s="3" t="s">
        <v>16</v>
      </c>
      <c r="L1498" s="3" t="s">
        <v>1807</v>
      </c>
    </row>
    <row r="1499" spans="1:12" x14ac:dyDescent="0.3">
      <c r="A1499" s="3" t="s">
        <v>14040</v>
      </c>
      <c r="B1499" s="3" t="s">
        <v>13</v>
      </c>
      <c r="C1499" s="3">
        <v>223183</v>
      </c>
      <c r="D1499" s="3">
        <v>1</v>
      </c>
      <c r="E1499" s="3">
        <v>136</v>
      </c>
      <c r="F1499" s="4">
        <v>9.0454200000000002E-64</v>
      </c>
      <c r="G1499" s="3">
        <v>190.46</v>
      </c>
      <c r="H1499" s="3" t="s">
        <v>14041</v>
      </c>
      <c r="I1499" s="3" t="s">
        <v>14042</v>
      </c>
      <c r="J1499" s="3" t="s">
        <v>16</v>
      </c>
      <c r="K1499" s="3" t="s">
        <v>14043</v>
      </c>
      <c r="L1499" s="3" t="s">
        <v>14044</v>
      </c>
    </row>
    <row r="1500" spans="1:12" x14ac:dyDescent="0.3">
      <c r="A1500" s="3" t="s">
        <v>14045</v>
      </c>
      <c r="B1500" s="3" t="s">
        <v>13</v>
      </c>
      <c r="C1500" s="3">
        <v>223557</v>
      </c>
      <c r="D1500" s="3">
        <v>9</v>
      </c>
      <c r="E1500" s="3">
        <v>609</v>
      </c>
      <c r="F1500" s="3">
        <v>0</v>
      </c>
      <c r="G1500" s="3">
        <v>1169.6500000000001</v>
      </c>
      <c r="H1500" s="3" t="s">
        <v>3531</v>
      </c>
      <c r="I1500" s="3" t="s">
        <v>3532</v>
      </c>
      <c r="J1500" s="3" t="s">
        <v>16</v>
      </c>
      <c r="K1500" s="3" t="s">
        <v>3533</v>
      </c>
      <c r="L1500" s="3" t="s">
        <v>3534</v>
      </c>
    </row>
    <row r="1501" spans="1:12" x14ac:dyDescent="0.3">
      <c r="A1501" s="3" t="s">
        <v>14046</v>
      </c>
      <c r="B1501" s="3" t="s">
        <v>13</v>
      </c>
      <c r="C1501" s="3">
        <v>224173</v>
      </c>
      <c r="D1501" s="3">
        <v>1</v>
      </c>
      <c r="E1501" s="3">
        <v>440</v>
      </c>
      <c r="F1501" s="4">
        <v>3.6093700000000001E-117</v>
      </c>
      <c r="G1501" s="3">
        <v>349.28800000000001</v>
      </c>
      <c r="H1501" s="3" t="s">
        <v>5124</v>
      </c>
      <c r="I1501" s="3" t="s">
        <v>5125</v>
      </c>
      <c r="J1501" s="3" t="s">
        <v>16</v>
      </c>
      <c r="K1501" s="3" t="s">
        <v>5126</v>
      </c>
      <c r="L1501" s="3" t="s">
        <v>5127</v>
      </c>
    </row>
    <row r="1502" spans="1:12" x14ac:dyDescent="0.3">
      <c r="A1502" s="3" t="s">
        <v>14047</v>
      </c>
      <c r="B1502" s="3" t="s">
        <v>13</v>
      </c>
      <c r="C1502" s="3">
        <v>224594</v>
      </c>
      <c r="D1502" s="3">
        <v>22</v>
      </c>
      <c r="E1502" s="3">
        <v>304</v>
      </c>
      <c r="F1502" s="4">
        <v>7.4740499999999995E-27</v>
      </c>
      <c r="G1502" s="3">
        <v>108.929</v>
      </c>
      <c r="H1502" s="3" t="s">
        <v>2459</v>
      </c>
      <c r="I1502" s="3" t="s">
        <v>2460</v>
      </c>
      <c r="J1502" s="3" t="s">
        <v>16</v>
      </c>
      <c r="K1502" s="3" t="s">
        <v>2461</v>
      </c>
      <c r="L1502" s="3" t="s">
        <v>2462</v>
      </c>
    </row>
    <row r="1503" spans="1:12" x14ac:dyDescent="0.3">
      <c r="A1503" s="3" t="s">
        <v>14048</v>
      </c>
      <c r="B1503" s="3" t="s">
        <v>13</v>
      </c>
      <c r="C1503" s="3">
        <v>224609</v>
      </c>
      <c r="D1503" s="3">
        <v>5</v>
      </c>
      <c r="E1503" s="3">
        <v>103</v>
      </c>
      <c r="F1503" s="4">
        <v>3.6722899999999997E-24</v>
      </c>
      <c r="G1503" s="3">
        <v>89.171499999999995</v>
      </c>
      <c r="H1503" s="3" t="s">
        <v>969</v>
      </c>
      <c r="I1503" s="3" t="s">
        <v>970</v>
      </c>
      <c r="J1503" s="3" t="s">
        <v>113</v>
      </c>
      <c r="K1503" s="3" t="s">
        <v>193</v>
      </c>
      <c r="L1503" s="3" t="s">
        <v>971</v>
      </c>
    </row>
    <row r="1504" spans="1:12" x14ac:dyDescent="0.3">
      <c r="A1504" s="3" t="s">
        <v>14049</v>
      </c>
      <c r="B1504" s="3" t="s">
        <v>13</v>
      </c>
      <c r="C1504" s="3">
        <v>223081</v>
      </c>
      <c r="D1504" s="3">
        <v>1</v>
      </c>
      <c r="E1504" s="3">
        <v>345</v>
      </c>
      <c r="F1504" s="4">
        <v>4.0618699999999999E-133</v>
      </c>
      <c r="G1504" s="3">
        <v>383.15600000000001</v>
      </c>
      <c r="H1504" s="3" t="s">
        <v>5521</v>
      </c>
      <c r="I1504" s="3" t="s">
        <v>5522</v>
      </c>
      <c r="J1504" s="3" t="s">
        <v>16</v>
      </c>
      <c r="K1504" s="3" t="s">
        <v>5523</v>
      </c>
      <c r="L1504" s="3" t="s">
        <v>5524</v>
      </c>
    </row>
    <row r="1505" spans="1:12" x14ac:dyDescent="0.3">
      <c r="A1505" s="3" t="s">
        <v>14050</v>
      </c>
      <c r="B1505" s="3" t="s">
        <v>13</v>
      </c>
      <c r="C1505" s="3">
        <v>224283</v>
      </c>
      <c r="D1505" s="3">
        <v>1</v>
      </c>
      <c r="E1505" s="3">
        <v>399</v>
      </c>
      <c r="F1505" s="3">
        <v>0</v>
      </c>
      <c r="G1505" s="3">
        <v>536.04899999999998</v>
      </c>
      <c r="H1505" s="3" t="s">
        <v>5516</v>
      </c>
      <c r="I1505" s="3" t="s">
        <v>5517</v>
      </c>
      <c r="J1505" s="3" t="s">
        <v>16</v>
      </c>
      <c r="K1505" s="3" t="s">
        <v>5518</v>
      </c>
      <c r="L1505" s="3" t="s">
        <v>5519</v>
      </c>
    </row>
    <row r="1506" spans="1:12" x14ac:dyDescent="0.3">
      <c r="A1506" s="3" t="s">
        <v>14051</v>
      </c>
      <c r="B1506" s="3" t="s">
        <v>13</v>
      </c>
      <c r="C1506" s="3">
        <v>227325</v>
      </c>
      <c r="D1506" s="3">
        <v>1</v>
      </c>
      <c r="E1506" s="3">
        <v>378</v>
      </c>
      <c r="F1506" s="4">
        <v>1.83933E-169</v>
      </c>
      <c r="G1506" s="3">
        <v>478.58600000000001</v>
      </c>
      <c r="H1506" s="3" t="s">
        <v>5526</v>
      </c>
      <c r="I1506" s="3" t="s">
        <v>5527</v>
      </c>
      <c r="J1506" s="3" t="s">
        <v>16</v>
      </c>
      <c r="K1506" s="3" t="s">
        <v>297</v>
      </c>
      <c r="L1506" s="3" t="s">
        <v>5528</v>
      </c>
    </row>
    <row r="1507" spans="1:12" x14ac:dyDescent="0.3">
      <c r="A1507" s="3" t="s">
        <v>14052</v>
      </c>
      <c r="B1507" s="3" t="s">
        <v>13</v>
      </c>
      <c r="C1507" s="3">
        <v>223622</v>
      </c>
      <c r="D1507" s="3">
        <v>17</v>
      </c>
      <c r="E1507" s="3">
        <v>277</v>
      </c>
      <c r="F1507" s="4">
        <v>3.0390700000000001E-101</v>
      </c>
      <c r="G1507" s="3">
        <v>296.80099999999999</v>
      </c>
      <c r="H1507" s="3" t="s">
        <v>5512</v>
      </c>
      <c r="I1507" s="3" t="s">
        <v>5513</v>
      </c>
      <c r="J1507" s="3" t="s">
        <v>16</v>
      </c>
      <c r="K1507" s="3" t="s">
        <v>4404</v>
      </c>
      <c r="L1507" s="3" t="s">
        <v>5514</v>
      </c>
    </row>
    <row r="1508" spans="1:12" x14ac:dyDescent="0.3">
      <c r="A1508" s="3" t="s">
        <v>14053</v>
      </c>
      <c r="B1508" s="3" t="s">
        <v>25</v>
      </c>
      <c r="C1508" s="3">
        <v>415584</v>
      </c>
      <c r="D1508" s="3">
        <v>22</v>
      </c>
      <c r="E1508" s="3">
        <v>219</v>
      </c>
      <c r="F1508" s="4">
        <v>2.1861799999999999E-32</v>
      </c>
      <c r="G1508" s="3">
        <v>117.97499999999999</v>
      </c>
      <c r="H1508" s="3" t="s">
        <v>3745</v>
      </c>
      <c r="I1508" s="3" t="s">
        <v>5238</v>
      </c>
      <c r="J1508" s="3" t="s">
        <v>16</v>
      </c>
      <c r="K1508" s="3" t="s">
        <v>16</v>
      </c>
      <c r="L1508" s="3" t="s">
        <v>5239</v>
      </c>
    </row>
    <row r="1509" spans="1:12" x14ac:dyDescent="0.3">
      <c r="A1509" s="3" t="s">
        <v>14054</v>
      </c>
      <c r="B1509" s="3" t="s">
        <v>25</v>
      </c>
      <c r="C1509" s="3">
        <v>225750</v>
      </c>
      <c r="D1509" s="3">
        <v>1623</v>
      </c>
      <c r="E1509" s="3">
        <v>2285</v>
      </c>
      <c r="F1509" s="4">
        <v>4.1587700000000003E-42</v>
      </c>
      <c r="G1509" s="3">
        <v>168.57300000000001</v>
      </c>
      <c r="H1509" s="3" t="s">
        <v>14055</v>
      </c>
      <c r="I1509" s="3" t="s">
        <v>14056</v>
      </c>
      <c r="J1509" s="3" t="s">
        <v>113</v>
      </c>
      <c r="K1509" s="3" t="s">
        <v>16</v>
      </c>
      <c r="L1509" s="3" t="s">
        <v>14057</v>
      </c>
    </row>
    <row r="1510" spans="1:12" x14ac:dyDescent="0.3">
      <c r="A1510" s="3" t="s">
        <v>14054</v>
      </c>
      <c r="B1510" s="3" t="s">
        <v>25</v>
      </c>
      <c r="C1510" s="3">
        <v>225750</v>
      </c>
      <c r="D1510" s="3">
        <v>1020</v>
      </c>
      <c r="E1510" s="3">
        <v>1848</v>
      </c>
      <c r="F1510" s="4">
        <v>1.9822200000000001E-34</v>
      </c>
      <c r="G1510" s="3">
        <v>144.30500000000001</v>
      </c>
      <c r="H1510" s="3" t="s">
        <v>14055</v>
      </c>
      <c r="I1510" s="3" t="s">
        <v>14056</v>
      </c>
      <c r="J1510" s="3" t="s">
        <v>16</v>
      </c>
      <c r="K1510" s="3" t="s">
        <v>16</v>
      </c>
      <c r="L1510" s="3" t="s">
        <v>14057</v>
      </c>
    </row>
    <row r="1511" spans="1:12" x14ac:dyDescent="0.3">
      <c r="A1511" s="3" t="s">
        <v>14054</v>
      </c>
      <c r="B1511" s="3" t="s">
        <v>13</v>
      </c>
      <c r="C1511" s="3">
        <v>224306</v>
      </c>
      <c r="D1511" s="3">
        <v>610</v>
      </c>
      <c r="E1511" s="3">
        <v>659</v>
      </c>
      <c r="F1511" s="3">
        <v>7.0642500000000002E-3</v>
      </c>
      <c r="G1511" s="3">
        <v>39.130099999999999</v>
      </c>
      <c r="H1511" s="3" t="s">
        <v>10420</v>
      </c>
      <c r="I1511" s="3" t="s">
        <v>5881</v>
      </c>
      <c r="J1511" s="3" t="s">
        <v>74</v>
      </c>
      <c r="K1511" s="3" t="s">
        <v>5882</v>
      </c>
      <c r="L1511" s="3" t="s">
        <v>10421</v>
      </c>
    </row>
    <row r="1512" spans="1:12" x14ac:dyDescent="0.3">
      <c r="A1512" s="3" t="s">
        <v>14058</v>
      </c>
      <c r="B1512" s="3" t="s">
        <v>13</v>
      </c>
      <c r="C1512" s="3">
        <v>225343</v>
      </c>
      <c r="D1512" s="3">
        <v>1</v>
      </c>
      <c r="E1512" s="3">
        <v>263</v>
      </c>
      <c r="F1512" s="4">
        <v>4.07255E-117</v>
      </c>
      <c r="G1512" s="3">
        <v>343.077</v>
      </c>
      <c r="H1512" s="3" t="s">
        <v>2231</v>
      </c>
      <c r="I1512" s="3" t="s">
        <v>2232</v>
      </c>
      <c r="J1512" s="3" t="s">
        <v>99</v>
      </c>
      <c r="K1512" s="3" t="s">
        <v>2233</v>
      </c>
      <c r="L1512" s="3" t="s">
        <v>2234</v>
      </c>
    </row>
    <row r="1513" spans="1:12" x14ac:dyDescent="0.3">
      <c r="A1513" s="3" t="s">
        <v>14059</v>
      </c>
      <c r="B1513" s="3" t="s">
        <v>13</v>
      </c>
      <c r="C1513" s="3">
        <v>223807</v>
      </c>
      <c r="D1513" s="3">
        <v>1</v>
      </c>
      <c r="E1513" s="3">
        <v>121</v>
      </c>
      <c r="F1513" s="4">
        <v>3.1157399999999997E-33</v>
      </c>
      <c r="G1513" s="3">
        <v>112.345</v>
      </c>
      <c r="H1513" s="3" t="s">
        <v>2550</v>
      </c>
      <c r="I1513" s="3" t="s">
        <v>2551</v>
      </c>
      <c r="J1513" s="3" t="s">
        <v>16</v>
      </c>
      <c r="K1513" s="3" t="s">
        <v>2552</v>
      </c>
      <c r="L1513" s="3" t="s">
        <v>2553</v>
      </c>
    </row>
    <row r="1514" spans="1:12" x14ac:dyDescent="0.3">
      <c r="A1514" s="3" t="s">
        <v>14060</v>
      </c>
      <c r="B1514" s="3" t="s">
        <v>13</v>
      </c>
      <c r="C1514" s="3">
        <v>223858</v>
      </c>
      <c r="D1514" s="3">
        <v>6</v>
      </c>
      <c r="E1514" s="3">
        <v>370</v>
      </c>
      <c r="F1514" s="4">
        <v>3.10447E-139</v>
      </c>
      <c r="G1514" s="3">
        <v>400.04399999999998</v>
      </c>
      <c r="H1514" s="3" t="s">
        <v>2555</v>
      </c>
      <c r="I1514" s="3" t="s">
        <v>2556</v>
      </c>
      <c r="J1514" s="3" t="s">
        <v>16</v>
      </c>
      <c r="K1514" s="3" t="s">
        <v>2513</v>
      </c>
      <c r="L1514" s="3" t="s">
        <v>2557</v>
      </c>
    </row>
    <row r="1515" spans="1:12" x14ac:dyDescent="0.3">
      <c r="A1515" s="3" t="s">
        <v>14061</v>
      </c>
      <c r="B1515" s="3" t="s">
        <v>13</v>
      </c>
      <c r="C1515" s="3">
        <v>223268</v>
      </c>
      <c r="D1515" s="3">
        <v>2</v>
      </c>
      <c r="E1515" s="3">
        <v>282</v>
      </c>
      <c r="F1515" s="4">
        <v>4.67859E-154</v>
      </c>
      <c r="G1515" s="3">
        <v>430.83300000000003</v>
      </c>
      <c r="H1515" s="3" t="s">
        <v>2559</v>
      </c>
      <c r="I1515" s="3" t="s">
        <v>2560</v>
      </c>
      <c r="J1515" s="3" t="s">
        <v>16</v>
      </c>
      <c r="K1515" s="3" t="s">
        <v>2561</v>
      </c>
      <c r="L1515" s="3" t="s">
        <v>2562</v>
      </c>
    </row>
    <row r="1516" spans="1:12" x14ac:dyDescent="0.3">
      <c r="A1516" s="3" t="s">
        <v>14062</v>
      </c>
      <c r="B1516" s="3" t="s">
        <v>13</v>
      </c>
      <c r="C1516" s="3">
        <v>224486</v>
      </c>
      <c r="D1516" s="3">
        <v>1</v>
      </c>
      <c r="E1516" s="3">
        <v>441</v>
      </c>
      <c r="F1516" s="4">
        <v>1.6013499999999999E-175</v>
      </c>
      <c r="G1516" s="3">
        <v>498.31799999999998</v>
      </c>
      <c r="H1516" s="3" t="s">
        <v>2564</v>
      </c>
      <c r="I1516" s="3" t="s">
        <v>2565</v>
      </c>
      <c r="J1516" s="3" t="s">
        <v>16</v>
      </c>
      <c r="K1516" s="3" t="s">
        <v>2566</v>
      </c>
      <c r="L1516" s="3" t="s">
        <v>2567</v>
      </c>
    </row>
    <row r="1517" spans="1:12" x14ac:dyDescent="0.3">
      <c r="A1517" s="3" t="s">
        <v>14063</v>
      </c>
      <c r="B1517" s="3" t="s">
        <v>13</v>
      </c>
      <c r="C1517" s="3">
        <v>224636</v>
      </c>
      <c r="D1517" s="3">
        <v>7</v>
      </c>
      <c r="E1517" s="3">
        <v>75</v>
      </c>
      <c r="F1517" s="4">
        <v>7.5636600000000003E-17</v>
      </c>
      <c r="G1517" s="3">
        <v>67.343999999999994</v>
      </c>
      <c r="H1517" s="3" t="s">
        <v>2569</v>
      </c>
      <c r="I1517" s="3" t="s">
        <v>2570</v>
      </c>
      <c r="J1517" s="3" t="s">
        <v>16</v>
      </c>
      <c r="K1517" s="3" t="s">
        <v>2571</v>
      </c>
      <c r="L1517" s="3" t="s">
        <v>2572</v>
      </c>
    </row>
    <row r="1518" spans="1:12" x14ac:dyDescent="0.3">
      <c r="A1518" s="3" t="s">
        <v>14064</v>
      </c>
      <c r="B1518" s="3" t="s">
        <v>13</v>
      </c>
      <c r="C1518" s="3">
        <v>223220</v>
      </c>
      <c r="D1518" s="3">
        <v>15</v>
      </c>
      <c r="E1518" s="3">
        <v>252</v>
      </c>
      <c r="F1518" s="4">
        <v>4.3859300000000002E-73</v>
      </c>
      <c r="G1518" s="3">
        <v>226.87100000000001</v>
      </c>
      <c r="H1518" s="3" t="s">
        <v>2574</v>
      </c>
      <c r="I1518" s="3" t="s">
        <v>2575</v>
      </c>
      <c r="J1518" s="3" t="s">
        <v>16</v>
      </c>
      <c r="K1518" s="3" t="s">
        <v>2576</v>
      </c>
      <c r="L1518" s="3" t="s">
        <v>2577</v>
      </c>
    </row>
    <row r="1519" spans="1:12" x14ac:dyDescent="0.3">
      <c r="A1519" s="3" t="s">
        <v>14065</v>
      </c>
      <c r="B1519" s="3" t="s">
        <v>13</v>
      </c>
      <c r="C1519" s="3">
        <v>224110</v>
      </c>
      <c r="D1519" s="3">
        <v>1</v>
      </c>
      <c r="E1519" s="3">
        <v>222</v>
      </c>
      <c r="F1519" s="4">
        <v>2.6973600000000001E-107</v>
      </c>
      <c r="G1519" s="3">
        <v>309.565</v>
      </c>
      <c r="H1519" s="3" t="s">
        <v>2579</v>
      </c>
      <c r="I1519" s="3" t="s">
        <v>2580</v>
      </c>
      <c r="J1519" s="3" t="s">
        <v>16</v>
      </c>
      <c r="K1519" s="3" t="s">
        <v>2581</v>
      </c>
      <c r="L1519" s="3" t="s">
        <v>2582</v>
      </c>
    </row>
    <row r="1520" spans="1:12" x14ac:dyDescent="0.3">
      <c r="A1520" s="3" t="s">
        <v>14066</v>
      </c>
      <c r="B1520" s="3" t="s">
        <v>25</v>
      </c>
      <c r="C1520" s="3">
        <v>224355</v>
      </c>
      <c r="D1520" s="3">
        <v>2</v>
      </c>
      <c r="E1520" s="3">
        <v>124</v>
      </c>
      <c r="F1520" s="4">
        <v>4.46925E-29</v>
      </c>
      <c r="G1520" s="3">
        <v>102.69199999999999</v>
      </c>
      <c r="H1520" s="3" t="s">
        <v>2584</v>
      </c>
      <c r="I1520" s="3" t="s">
        <v>2585</v>
      </c>
      <c r="J1520" s="3" t="s">
        <v>16</v>
      </c>
      <c r="K1520" s="3" t="s">
        <v>16</v>
      </c>
      <c r="L1520" s="3" t="s">
        <v>2586</v>
      </c>
    </row>
    <row r="1521" spans="1:12" x14ac:dyDescent="0.3">
      <c r="A1521" s="3" t="s">
        <v>14067</v>
      </c>
      <c r="B1521" s="3" t="s">
        <v>13</v>
      </c>
      <c r="C1521" s="3">
        <v>223571</v>
      </c>
      <c r="D1521" s="3">
        <v>1</v>
      </c>
      <c r="E1521" s="3">
        <v>554</v>
      </c>
      <c r="F1521" s="3">
        <v>0</v>
      </c>
      <c r="G1521" s="3">
        <v>612.29700000000003</v>
      </c>
      <c r="H1521" s="3" t="s">
        <v>2588</v>
      </c>
      <c r="I1521" s="3" t="s">
        <v>2589</v>
      </c>
      <c r="J1521" s="3" t="s">
        <v>16</v>
      </c>
      <c r="K1521" s="3" t="s">
        <v>2590</v>
      </c>
      <c r="L1521" s="3" t="s">
        <v>2591</v>
      </c>
    </row>
    <row r="1522" spans="1:12" x14ac:dyDescent="0.3">
      <c r="A1522" s="3" t="s">
        <v>14068</v>
      </c>
      <c r="B1522" s="3" t="s">
        <v>13</v>
      </c>
      <c r="C1522" s="3">
        <v>223341</v>
      </c>
      <c r="D1522" s="3">
        <v>4</v>
      </c>
      <c r="E1522" s="3">
        <v>264</v>
      </c>
      <c r="F1522" s="4">
        <v>1.07619E-112</v>
      </c>
      <c r="G1522" s="3">
        <v>328.78699999999998</v>
      </c>
      <c r="H1522" s="3" t="s">
        <v>1995</v>
      </c>
      <c r="I1522" s="3" t="s">
        <v>1996</v>
      </c>
      <c r="J1522" s="3" t="s">
        <v>113</v>
      </c>
      <c r="K1522" s="3" t="s">
        <v>1997</v>
      </c>
      <c r="L1522" s="3" t="s">
        <v>1998</v>
      </c>
    </row>
    <row r="1523" spans="1:12" x14ac:dyDescent="0.3">
      <c r="A1523" s="3" t="s">
        <v>14069</v>
      </c>
      <c r="B1523" s="3" t="s">
        <v>25</v>
      </c>
      <c r="C1523" s="3">
        <v>418431</v>
      </c>
      <c r="D1523" s="3">
        <v>5</v>
      </c>
      <c r="E1523" s="3">
        <v>385</v>
      </c>
      <c r="F1523" s="4">
        <v>1.7977999999999999E-46</v>
      </c>
      <c r="G1523" s="3">
        <v>164.11199999999999</v>
      </c>
      <c r="H1523" s="3" t="s">
        <v>2287</v>
      </c>
      <c r="I1523" s="3" t="s">
        <v>2788</v>
      </c>
      <c r="J1523" s="3" t="s">
        <v>16</v>
      </c>
      <c r="K1523" s="3" t="s">
        <v>16</v>
      </c>
      <c r="L1523" s="3" t="s">
        <v>2789</v>
      </c>
    </row>
    <row r="1524" spans="1:12" x14ac:dyDescent="0.3">
      <c r="A1524" s="3" t="s">
        <v>14070</v>
      </c>
      <c r="B1524" s="3" t="s">
        <v>13</v>
      </c>
      <c r="C1524" s="3">
        <v>225224</v>
      </c>
      <c r="D1524" s="3">
        <v>1</v>
      </c>
      <c r="E1524" s="3">
        <v>389</v>
      </c>
      <c r="F1524" s="4">
        <v>2.7008700000000001E-88</v>
      </c>
      <c r="G1524" s="3">
        <v>273.12400000000002</v>
      </c>
      <c r="H1524" s="3" t="s">
        <v>2333</v>
      </c>
      <c r="I1524" s="3" t="s">
        <v>2334</v>
      </c>
      <c r="J1524" s="3" t="s">
        <v>16</v>
      </c>
      <c r="K1524" s="3" t="s">
        <v>2287</v>
      </c>
      <c r="L1524" s="3" t="s">
        <v>2335</v>
      </c>
    </row>
    <row r="1525" spans="1:12" x14ac:dyDescent="0.3">
      <c r="A1525" s="3" t="s">
        <v>14071</v>
      </c>
      <c r="B1525" s="3" t="s">
        <v>13</v>
      </c>
      <c r="C1525" s="3">
        <v>223093</v>
      </c>
      <c r="D1525" s="3">
        <v>1</v>
      </c>
      <c r="E1525" s="3">
        <v>412</v>
      </c>
      <c r="F1525" s="3">
        <v>0</v>
      </c>
      <c r="G1525" s="3">
        <v>644.99900000000002</v>
      </c>
      <c r="H1525" s="3" t="s">
        <v>2000</v>
      </c>
      <c r="I1525" s="3" t="s">
        <v>2001</v>
      </c>
      <c r="J1525" s="3" t="s">
        <v>16</v>
      </c>
      <c r="K1525" s="3" t="s">
        <v>2002</v>
      </c>
      <c r="L1525" s="3" t="s">
        <v>2003</v>
      </c>
    </row>
    <row r="1526" spans="1:12" x14ac:dyDescent="0.3">
      <c r="A1526" s="3" t="s">
        <v>14072</v>
      </c>
      <c r="B1526" s="3" t="s">
        <v>13</v>
      </c>
      <c r="C1526" s="3">
        <v>223352</v>
      </c>
      <c r="D1526" s="3">
        <v>7</v>
      </c>
      <c r="E1526" s="3">
        <v>315</v>
      </c>
      <c r="F1526" s="4">
        <v>2.2574000000000001E-165</v>
      </c>
      <c r="G1526" s="3">
        <v>462.06</v>
      </c>
      <c r="H1526" s="3" t="s">
        <v>2593</v>
      </c>
      <c r="I1526" s="3" t="s">
        <v>2594</v>
      </c>
      <c r="J1526" s="3" t="s">
        <v>16</v>
      </c>
      <c r="K1526" s="3" t="s">
        <v>501</v>
      </c>
      <c r="L1526" s="3" t="s">
        <v>2595</v>
      </c>
    </row>
    <row r="1527" spans="1:12" x14ac:dyDescent="0.3">
      <c r="A1527" s="3" t="s">
        <v>14073</v>
      </c>
      <c r="B1527" s="3" t="s">
        <v>25</v>
      </c>
      <c r="C1527" s="3">
        <v>416267</v>
      </c>
      <c r="D1527" s="3">
        <v>6</v>
      </c>
      <c r="E1527" s="3">
        <v>126</v>
      </c>
      <c r="F1527" s="4">
        <v>4.6166299999999998E-19</v>
      </c>
      <c r="G1527" s="3">
        <v>76.298500000000004</v>
      </c>
      <c r="H1527" s="3" t="s">
        <v>107</v>
      </c>
      <c r="I1527" s="3" t="s">
        <v>108</v>
      </c>
      <c r="J1527" s="3" t="s">
        <v>16</v>
      </c>
      <c r="K1527" s="3" t="s">
        <v>16</v>
      </c>
      <c r="L1527" s="3" t="s">
        <v>109</v>
      </c>
    </row>
    <row r="1528" spans="1:12" x14ac:dyDescent="0.3">
      <c r="A1528" s="3" t="s">
        <v>14074</v>
      </c>
      <c r="B1528" s="3" t="s">
        <v>13</v>
      </c>
      <c r="C1528" s="3">
        <v>223839</v>
      </c>
      <c r="D1528" s="3">
        <v>26</v>
      </c>
      <c r="E1528" s="3">
        <v>629</v>
      </c>
      <c r="F1528" s="4">
        <v>3.41977E-125</v>
      </c>
      <c r="G1528" s="3">
        <v>386.76299999999998</v>
      </c>
      <c r="H1528" s="3" t="s">
        <v>2071</v>
      </c>
      <c r="I1528" s="3" t="s">
        <v>2072</v>
      </c>
      <c r="J1528" s="3" t="s">
        <v>16</v>
      </c>
      <c r="K1528" s="3" t="s">
        <v>2073</v>
      </c>
      <c r="L1528" s="3" t="s">
        <v>2074</v>
      </c>
    </row>
    <row r="1529" spans="1:12" x14ac:dyDescent="0.3">
      <c r="A1529" s="3" t="s">
        <v>14074</v>
      </c>
      <c r="B1529" s="3" t="s">
        <v>25</v>
      </c>
      <c r="C1529" s="3">
        <v>413465</v>
      </c>
      <c r="D1529" s="3">
        <v>640</v>
      </c>
      <c r="E1529" s="3">
        <v>758</v>
      </c>
      <c r="F1529" s="4">
        <v>6.4807800000000007E-5</v>
      </c>
      <c r="G1529" s="3">
        <v>45.481400000000001</v>
      </c>
      <c r="H1529" s="3" t="s">
        <v>2598</v>
      </c>
      <c r="I1529" s="3" t="s">
        <v>2599</v>
      </c>
      <c r="J1529" s="3" t="s">
        <v>74</v>
      </c>
      <c r="K1529" s="3" t="s">
        <v>16</v>
      </c>
      <c r="L1529" s="3" t="s">
        <v>2600</v>
      </c>
    </row>
    <row r="1530" spans="1:12" x14ac:dyDescent="0.3">
      <c r="A1530" s="3" t="s">
        <v>14075</v>
      </c>
      <c r="B1530" s="3" t="s">
        <v>13</v>
      </c>
      <c r="C1530" s="3">
        <v>223548</v>
      </c>
      <c r="D1530" s="3">
        <v>1</v>
      </c>
      <c r="E1530" s="3">
        <v>328</v>
      </c>
      <c r="F1530" s="4">
        <v>6.0510800000000002E-58</v>
      </c>
      <c r="G1530" s="3">
        <v>189.40199999999999</v>
      </c>
      <c r="H1530" s="3" t="s">
        <v>2602</v>
      </c>
      <c r="I1530" s="3" t="s">
        <v>2603</v>
      </c>
      <c r="J1530" s="3" t="s">
        <v>16</v>
      </c>
      <c r="K1530" s="3" t="s">
        <v>2604</v>
      </c>
      <c r="L1530" s="3" t="s">
        <v>2605</v>
      </c>
    </row>
    <row r="1531" spans="1:12" x14ac:dyDescent="0.3">
      <c r="A1531" s="3" t="s">
        <v>14076</v>
      </c>
      <c r="B1531" s="3" t="s">
        <v>13</v>
      </c>
      <c r="C1531" s="3">
        <v>223354</v>
      </c>
      <c r="D1531" s="3">
        <v>17</v>
      </c>
      <c r="E1531" s="3">
        <v>434</v>
      </c>
      <c r="F1531" s="4">
        <v>4.0361699999999999E-101</v>
      </c>
      <c r="G1531" s="3">
        <v>309.13299999999998</v>
      </c>
      <c r="H1531" s="3" t="s">
        <v>14077</v>
      </c>
      <c r="I1531" s="3" t="s">
        <v>14078</v>
      </c>
      <c r="J1531" s="3" t="s">
        <v>16</v>
      </c>
      <c r="K1531" s="3" t="s">
        <v>14079</v>
      </c>
      <c r="L1531" s="3" t="s">
        <v>14080</v>
      </c>
    </row>
    <row r="1532" spans="1:12" x14ac:dyDescent="0.3">
      <c r="A1532" s="3" t="s">
        <v>14081</v>
      </c>
      <c r="B1532" s="3" t="s">
        <v>13</v>
      </c>
      <c r="C1532" s="3">
        <v>223412</v>
      </c>
      <c r="D1532" s="3">
        <v>2</v>
      </c>
      <c r="E1532" s="3">
        <v>114</v>
      </c>
      <c r="F1532" s="4">
        <v>2.32461E-58</v>
      </c>
      <c r="G1532" s="3">
        <v>175.48099999999999</v>
      </c>
      <c r="H1532" s="3" t="s">
        <v>2179</v>
      </c>
      <c r="I1532" s="3" t="s">
        <v>2180</v>
      </c>
      <c r="J1532" s="3" t="s">
        <v>16</v>
      </c>
      <c r="K1532" s="3" t="s">
        <v>2181</v>
      </c>
      <c r="L1532" s="3" t="s">
        <v>2182</v>
      </c>
    </row>
    <row r="1533" spans="1:12" x14ac:dyDescent="0.3">
      <c r="A1533" s="3" t="s">
        <v>14082</v>
      </c>
      <c r="B1533" s="3" t="s">
        <v>25</v>
      </c>
      <c r="C1533" s="3">
        <v>413148</v>
      </c>
      <c r="D1533" s="3">
        <v>3</v>
      </c>
      <c r="E1533" s="3">
        <v>236</v>
      </c>
      <c r="F1533" s="4">
        <v>2.6618400000000001E-18</v>
      </c>
      <c r="G1533" s="3">
        <v>83.721199999999996</v>
      </c>
      <c r="H1533" s="3" t="s">
        <v>14083</v>
      </c>
      <c r="I1533" s="3" t="s">
        <v>14084</v>
      </c>
      <c r="J1533" s="3" t="s">
        <v>113</v>
      </c>
      <c r="K1533" s="3" t="s">
        <v>16</v>
      </c>
      <c r="L1533" s="3" t="s">
        <v>14085</v>
      </c>
    </row>
    <row r="1534" spans="1:12" x14ac:dyDescent="0.3">
      <c r="A1534" s="3" t="s">
        <v>14086</v>
      </c>
      <c r="B1534" s="3" t="s">
        <v>13</v>
      </c>
      <c r="C1534" s="3">
        <v>224314</v>
      </c>
      <c r="D1534" s="3">
        <v>5</v>
      </c>
      <c r="E1534" s="3">
        <v>84</v>
      </c>
      <c r="F1534" s="3">
        <v>1.6141800000000001E-4</v>
      </c>
      <c r="G1534" s="3">
        <v>38.478200000000001</v>
      </c>
      <c r="H1534" s="3" t="s">
        <v>63</v>
      </c>
      <c r="I1534" s="3" t="s">
        <v>64</v>
      </c>
      <c r="J1534" s="3" t="s">
        <v>113</v>
      </c>
      <c r="K1534" s="3" t="s">
        <v>65</v>
      </c>
      <c r="L1534" s="3" t="s">
        <v>66</v>
      </c>
    </row>
    <row r="1535" spans="1:12" x14ac:dyDescent="0.3">
      <c r="A1535" s="3" t="s">
        <v>14087</v>
      </c>
      <c r="B1535" s="3" t="s">
        <v>25</v>
      </c>
      <c r="C1535" s="3">
        <v>419869</v>
      </c>
      <c r="D1535" s="3">
        <v>1</v>
      </c>
      <c r="E1535" s="3">
        <v>40</v>
      </c>
      <c r="F1535" s="3">
        <v>8.6260399999999997E-3</v>
      </c>
      <c r="G1535" s="3">
        <v>30.360800000000001</v>
      </c>
      <c r="H1535" s="3" t="s">
        <v>59</v>
      </c>
      <c r="I1535" s="3" t="s">
        <v>60</v>
      </c>
      <c r="J1535" s="3" t="s">
        <v>74</v>
      </c>
      <c r="K1535" s="3" t="s">
        <v>16</v>
      </c>
      <c r="L1535" s="3" t="s">
        <v>61</v>
      </c>
    </row>
    <row r="1536" spans="1:12" x14ac:dyDescent="0.3">
      <c r="A1536" s="3" t="s">
        <v>14088</v>
      </c>
      <c r="B1536" s="3" t="s">
        <v>25</v>
      </c>
      <c r="C1536" s="3">
        <v>412234</v>
      </c>
      <c r="D1536" s="3">
        <v>1</v>
      </c>
      <c r="E1536" s="3">
        <v>142</v>
      </c>
      <c r="F1536" s="4">
        <v>1.98813E-27</v>
      </c>
      <c r="G1536" s="3">
        <v>102.456</v>
      </c>
      <c r="H1536" s="3" t="s">
        <v>6262</v>
      </c>
      <c r="I1536" s="3" t="s">
        <v>12224</v>
      </c>
      <c r="J1536" s="3" t="s">
        <v>16</v>
      </c>
      <c r="K1536" s="3" t="s">
        <v>16</v>
      </c>
      <c r="L1536" s="3" t="s">
        <v>12225</v>
      </c>
    </row>
    <row r="1537" spans="1:12" x14ac:dyDescent="0.3">
      <c r="A1537" s="3" t="s">
        <v>14089</v>
      </c>
      <c r="B1537" s="3" t="s">
        <v>13</v>
      </c>
      <c r="C1537" s="3">
        <v>224306</v>
      </c>
      <c r="D1537" s="3">
        <v>342</v>
      </c>
      <c r="E1537" s="3">
        <v>428</v>
      </c>
      <c r="F1537" s="4">
        <v>8.7146200000000002E-9</v>
      </c>
      <c r="G1537" s="3">
        <v>53.3825</v>
      </c>
      <c r="H1537" s="3" t="s">
        <v>10420</v>
      </c>
      <c r="I1537" s="3" t="s">
        <v>5881</v>
      </c>
      <c r="J1537" s="3" t="s">
        <v>16</v>
      </c>
      <c r="K1537" s="3" t="s">
        <v>5882</v>
      </c>
      <c r="L1537" s="3" t="s">
        <v>10421</v>
      </c>
    </row>
    <row r="1538" spans="1:12" x14ac:dyDescent="0.3">
      <c r="A1538" s="3" t="s">
        <v>14089</v>
      </c>
      <c r="B1538" s="3" t="s">
        <v>13</v>
      </c>
      <c r="C1538" s="3">
        <v>224306</v>
      </c>
      <c r="D1538" s="3">
        <v>261</v>
      </c>
      <c r="E1538" s="3">
        <v>381</v>
      </c>
      <c r="F1538" s="4">
        <v>1.7341499999999999E-6</v>
      </c>
      <c r="G1538" s="3">
        <v>46.834099999999999</v>
      </c>
      <c r="H1538" s="3" t="s">
        <v>10420</v>
      </c>
      <c r="I1538" s="3" t="s">
        <v>5881</v>
      </c>
      <c r="J1538" s="3" t="s">
        <v>16</v>
      </c>
      <c r="K1538" s="3" t="s">
        <v>5882</v>
      </c>
      <c r="L1538" s="3" t="s">
        <v>10421</v>
      </c>
    </row>
    <row r="1539" spans="1:12" x14ac:dyDescent="0.3">
      <c r="A1539" s="3" t="s">
        <v>14089</v>
      </c>
      <c r="B1539" s="3" t="s">
        <v>25</v>
      </c>
      <c r="C1539" s="3">
        <v>226280</v>
      </c>
      <c r="D1539" s="3">
        <v>110</v>
      </c>
      <c r="E1539" s="3">
        <v>213</v>
      </c>
      <c r="F1539" s="3">
        <v>1.0468400000000001E-3</v>
      </c>
      <c r="G1539" s="3">
        <v>40.496000000000002</v>
      </c>
      <c r="H1539" s="3" t="s">
        <v>1975</v>
      </c>
      <c r="I1539" s="3" t="s">
        <v>1976</v>
      </c>
      <c r="J1539" s="3" t="s">
        <v>99</v>
      </c>
      <c r="K1539" s="3" t="s">
        <v>16</v>
      </c>
      <c r="L1539" s="3" t="s">
        <v>1977</v>
      </c>
    </row>
    <row r="1540" spans="1:12" x14ac:dyDescent="0.3">
      <c r="A1540" s="3" t="s">
        <v>14090</v>
      </c>
      <c r="B1540" s="3" t="s">
        <v>25</v>
      </c>
      <c r="C1540" s="3">
        <v>223337</v>
      </c>
      <c r="D1540" s="3">
        <v>31</v>
      </c>
      <c r="E1540" s="3">
        <v>84</v>
      </c>
      <c r="F1540" s="3">
        <v>3.7686600000000001E-3</v>
      </c>
      <c r="G1540" s="3">
        <v>34.190800000000003</v>
      </c>
      <c r="H1540" s="3" t="s">
        <v>14091</v>
      </c>
      <c r="I1540" s="3" t="s">
        <v>14092</v>
      </c>
      <c r="J1540" s="3" t="s">
        <v>99</v>
      </c>
      <c r="K1540" s="3" t="s">
        <v>16</v>
      </c>
      <c r="L1540" s="3" t="s">
        <v>14093</v>
      </c>
    </row>
    <row r="1541" spans="1:12" x14ac:dyDescent="0.3">
      <c r="A1541" s="3" t="s">
        <v>14094</v>
      </c>
      <c r="B1541" s="3" t="s">
        <v>25</v>
      </c>
      <c r="C1541" s="3">
        <v>421695</v>
      </c>
      <c r="D1541" s="3">
        <v>5</v>
      </c>
      <c r="E1541" s="3">
        <v>378</v>
      </c>
      <c r="F1541" s="4">
        <v>9.4406599999999999E-25</v>
      </c>
      <c r="G1541" s="3">
        <v>104.233</v>
      </c>
      <c r="H1541" s="3" t="s">
        <v>306</v>
      </c>
      <c r="I1541" s="3" t="s">
        <v>307</v>
      </c>
      <c r="J1541" s="3" t="s">
        <v>16</v>
      </c>
      <c r="K1541" s="3" t="s">
        <v>16</v>
      </c>
      <c r="L1541" s="3" t="s">
        <v>308</v>
      </c>
    </row>
    <row r="1542" spans="1:12" x14ac:dyDescent="0.3">
      <c r="A1542" s="3" t="s">
        <v>14095</v>
      </c>
      <c r="B1542" s="3" t="s">
        <v>13</v>
      </c>
      <c r="C1542" s="3">
        <v>223860</v>
      </c>
      <c r="D1542" s="3">
        <v>1</v>
      </c>
      <c r="E1542" s="3">
        <v>106</v>
      </c>
      <c r="F1542" s="4">
        <v>2.6871899999999999E-23</v>
      </c>
      <c r="G1542" s="3">
        <v>90.960700000000003</v>
      </c>
      <c r="H1542" s="3" t="s">
        <v>1160</v>
      </c>
      <c r="I1542" s="3" t="s">
        <v>1161</v>
      </c>
      <c r="J1542" s="3" t="s">
        <v>16</v>
      </c>
      <c r="K1542" s="3" t="s">
        <v>1162</v>
      </c>
      <c r="L1542" s="3" t="s">
        <v>1163</v>
      </c>
    </row>
    <row r="1543" spans="1:12" x14ac:dyDescent="0.3">
      <c r="A1543" s="3" t="s">
        <v>14096</v>
      </c>
      <c r="B1543" s="3" t="s">
        <v>13</v>
      </c>
      <c r="C1543" s="3">
        <v>223671</v>
      </c>
      <c r="D1543" s="3">
        <v>4</v>
      </c>
      <c r="E1543" s="3">
        <v>303</v>
      </c>
      <c r="F1543" s="4">
        <v>2.8625399999999999E-49</v>
      </c>
      <c r="G1543" s="3">
        <v>166.346</v>
      </c>
      <c r="H1543" s="3" t="s">
        <v>1551</v>
      </c>
      <c r="I1543" s="3" t="s">
        <v>1552</v>
      </c>
      <c r="J1543" s="3" t="s">
        <v>16</v>
      </c>
      <c r="K1543" s="3" t="s">
        <v>1553</v>
      </c>
      <c r="L1543" s="3" t="s">
        <v>1554</v>
      </c>
    </row>
    <row r="1544" spans="1:12" x14ac:dyDescent="0.3">
      <c r="A1544" s="3" t="s">
        <v>14097</v>
      </c>
      <c r="B1544" s="3" t="s">
        <v>13</v>
      </c>
      <c r="C1544" s="3">
        <v>226608</v>
      </c>
      <c r="D1544" s="3">
        <v>6</v>
      </c>
      <c r="E1544" s="3">
        <v>248</v>
      </c>
      <c r="F1544" s="4">
        <v>1.4809199999999999E-100</v>
      </c>
      <c r="G1544" s="3">
        <v>292.613</v>
      </c>
      <c r="H1544" s="3" t="s">
        <v>5553</v>
      </c>
      <c r="I1544" s="3" t="s">
        <v>5554</v>
      </c>
      <c r="J1544" s="3" t="s">
        <v>16</v>
      </c>
      <c r="K1544" s="3" t="s">
        <v>501</v>
      </c>
      <c r="L1544" s="3" t="s">
        <v>5555</v>
      </c>
    </row>
    <row r="1545" spans="1:12" x14ac:dyDescent="0.3">
      <c r="A1545" s="3" t="s">
        <v>14098</v>
      </c>
      <c r="B1545" s="3" t="s">
        <v>25</v>
      </c>
      <c r="C1545" s="3">
        <v>417687</v>
      </c>
      <c r="D1545" s="3">
        <v>1</v>
      </c>
      <c r="E1545" s="3">
        <v>37</v>
      </c>
      <c r="F1545" s="4">
        <v>3.5383299999999997E-5</v>
      </c>
      <c r="G1545" s="3">
        <v>36.537199999999999</v>
      </c>
      <c r="H1545" s="3" t="s">
        <v>5559</v>
      </c>
      <c r="I1545" s="3" t="s">
        <v>5999</v>
      </c>
      <c r="J1545" s="3" t="s">
        <v>99</v>
      </c>
      <c r="K1545" s="3" t="s">
        <v>16</v>
      </c>
      <c r="L1545" s="3" t="s">
        <v>6000</v>
      </c>
    </row>
    <row r="1546" spans="1:12" x14ac:dyDescent="0.3">
      <c r="A1546" s="3" t="s">
        <v>14099</v>
      </c>
      <c r="B1546" s="3" t="s">
        <v>25</v>
      </c>
      <c r="C1546" s="3">
        <v>416315</v>
      </c>
      <c r="D1546" s="3">
        <v>2</v>
      </c>
      <c r="E1546" s="3">
        <v>74</v>
      </c>
      <c r="F1546" s="4">
        <v>1.31153E-21</v>
      </c>
      <c r="G1546" s="3">
        <v>79.457099999999997</v>
      </c>
      <c r="H1546" s="3" t="s">
        <v>5562</v>
      </c>
      <c r="I1546" s="3" t="s">
        <v>5563</v>
      </c>
      <c r="J1546" s="3" t="s">
        <v>16</v>
      </c>
      <c r="K1546" s="3" t="s">
        <v>16</v>
      </c>
      <c r="L1546" s="3" t="s">
        <v>5564</v>
      </c>
    </row>
    <row r="1547" spans="1:12" x14ac:dyDescent="0.3">
      <c r="A1547" s="3" t="s">
        <v>14100</v>
      </c>
      <c r="B1547" s="3" t="s">
        <v>13</v>
      </c>
      <c r="C1547" s="3">
        <v>223515</v>
      </c>
      <c r="D1547" s="3">
        <v>1</v>
      </c>
      <c r="E1547" s="3">
        <v>380</v>
      </c>
      <c r="F1547" s="4">
        <v>1.05889E-43</v>
      </c>
      <c r="G1547" s="3">
        <v>157.417</v>
      </c>
      <c r="H1547" s="3" t="s">
        <v>1123</v>
      </c>
      <c r="I1547" s="3" t="s">
        <v>1124</v>
      </c>
      <c r="J1547" s="3" t="s">
        <v>16</v>
      </c>
      <c r="K1547" s="3" t="s">
        <v>852</v>
      </c>
      <c r="L1547" s="3" t="s">
        <v>1125</v>
      </c>
    </row>
    <row r="1548" spans="1:12" x14ac:dyDescent="0.3">
      <c r="A1548" s="3" t="s">
        <v>14101</v>
      </c>
      <c r="B1548" s="3" t="s">
        <v>13</v>
      </c>
      <c r="C1548" s="3">
        <v>223515</v>
      </c>
      <c r="D1548" s="3">
        <v>13</v>
      </c>
      <c r="E1548" s="3">
        <v>333</v>
      </c>
      <c r="F1548" s="4">
        <v>1.3937200000000001E-24</v>
      </c>
      <c r="G1548" s="3">
        <v>102.71899999999999</v>
      </c>
      <c r="H1548" s="3" t="s">
        <v>1123</v>
      </c>
      <c r="I1548" s="3" t="s">
        <v>1124</v>
      </c>
      <c r="J1548" s="3" t="s">
        <v>16</v>
      </c>
      <c r="K1548" s="3" t="s">
        <v>852</v>
      </c>
      <c r="L1548" s="3" t="s">
        <v>1125</v>
      </c>
    </row>
    <row r="1549" spans="1:12" x14ac:dyDescent="0.3">
      <c r="A1549" s="3" t="s">
        <v>14102</v>
      </c>
      <c r="B1549" s="3" t="s">
        <v>13</v>
      </c>
      <c r="C1549" s="3">
        <v>223343</v>
      </c>
      <c r="D1549" s="3">
        <v>57</v>
      </c>
      <c r="E1549" s="3">
        <v>397</v>
      </c>
      <c r="F1549" s="4">
        <v>1.3519E-80</v>
      </c>
      <c r="G1549" s="3">
        <v>251.738</v>
      </c>
      <c r="H1549" s="3" t="s">
        <v>5869</v>
      </c>
      <c r="I1549" s="3" t="s">
        <v>5870</v>
      </c>
      <c r="J1549" s="3" t="s">
        <v>16</v>
      </c>
      <c r="K1549" s="3" t="s">
        <v>5871</v>
      </c>
      <c r="L1549" s="3" t="s">
        <v>5872</v>
      </c>
    </row>
    <row r="1550" spans="1:12" x14ac:dyDescent="0.3">
      <c r="A1550" s="3" t="s">
        <v>14103</v>
      </c>
      <c r="B1550" s="3" t="s">
        <v>13</v>
      </c>
      <c r="C1550" s="3">
        <v>224492</v>
      </c>
      <c r="D1550" s="3">
        <v>2</v>
      </c>
      <c r="E1550" s="3">
        <v>159</v>
      </c>
      <c r="F1550" s="4">
        <v>8.6562399999999993E-71</v>
      </c>
      <c r="G1550" s="3">
        <v>210.15899999999999</v>
      </c>
      <c r="H1550" s="3" t="s">
        <v>5865</v>
      </c>
      <c r="I1550" s="3" t="s">
        <v>5866</v>
      </c>
      <c r="J1550" s="3" t="s">
        <v>16</v>
      </c>
      <c r="K1550" s="3" t="s">
        <v>4092</v>
      </c>
      <c r="L1550" s="3" t="s">
        <v>5867</v>
      </c>
    </row>
    <row r="1551" spans="1:12" x14ac:dyDescent="0.3">
      <c r="A1551" s="3" t="s">
        <v>14104</v>
      </c>
      <c r="B1551" s="3" t="s">
        <v>13</v>
      </c>
      <c r="C1551" s="3">
        <v>226146</v>
      </c>
      <c r="D1551" s="3">
        <v>4</v>
      </c>
      <c r="E1551" s="3">
        <v>226</v>
      </c>
      <c r="F1551" s="4">
        <v>2.7397100000000001E-37</v>
      </c>
      <c r="G1551" s="3">
        <v>129.76</v>
      </c>
      <c r="H1551" s="3" t="s">
        <v>5860</v>
      </c>
      <c r="I1551" s="3" t="s">
        <v>5861</v>
      </c>
      <c r="J1551" s="3" t="s">
        <v>16</v>
      </c>
      <c r="K1551" s="3" t="s">
        <v>5862</v>
      </c>
      <c r="L1551" s="3" t="s">
        <v>5863</v>
      </c>
    </row>
    <row r="1552" spans="1:12" x14ac:dyDescent="0.3">
      <c r="A1552" s="3" t="s">
        <v>14105</v>
      </c>
      <c r="B1552" s="3" t="s">
        <v>25</v>
      </c>
      <c r="C1552" s="3">
        <v>355590</v>
      </c>
      <c r="D1552" s="3">
        <v>197</v>
      </c>
      <c r="E1552" s="3">
        <v>445</v>
      </c>
      <c r="F1552" s="3">
        <v>1.7900100000000001E-3</v>
      </c>
      <c r="G1552" s="3">
        <v>41.225000000000001</v>
      </c>
      <c r="H1552" s="3" t="s">
        <v>12337</v>
      </c>
      <c r="I1552" s="3" t="s">
        <v>13118</v>
      </c>
      <c r="J1552" s="3" t="s">
        <v>74</v>
      </c>
      <c r="K1552" s="3" t="s">
        <v>16</v>
      </c>
      <c r="L1552" s="3" t="s">
        <v>962</v>
      </c>
    </row>
    <row r="1553" spans="1:12" x14ac:dyDescent="0.3">
      <c r="A1553" s="3" t="s">
        <v>14106</v>
      </c>
      <c r="B1553" s="3" t="s">
        <v>13</v>
      </c>
      <c r="C1553" s="3">
        <v>224059</v>
      </c>
      <c r="D1553" s="3">
        <v>1</v>
      </c>
      <c r="E1553" s="3">
        <v>159</v>
      </c>
      <c r="F1553" s="4">
        <v>4.6660399999999999E-60</v>
      </c>
      <c r="G1553" s="3">
        <v>185.405</v>
      </c>
      <c r="H1553" s="3" t="s">
        <v>782</v>
      </c>
      <c r="I1553" s="3" t="s">
        <v>783</v>
      </c>
      <c r="J1553" s="3" t="s">
        <v>113</v>
      </c>
      <c r="K1553" s="3" t="s">
        <v>369</v>
      </c>
      <c r="L1553" s="3" t="s">
        <v>784</v>
      </c>
    </row>
    <row r="1554" spans="1:12" x14ac:dyDescent="0.3">
      <c r="A1554" s="3" t="s">
        <v>14107</v>
      </c>
      <c r="B1554" s="3" t="s">
        <v>13</v>
      </c>
      <c r="C1554" s="3">
        <v>223590</v>
      </c>
      <c r="D1554" s="3">
        <v>262</v>
      </c>
      <c r="E1554" s="3">
        <v>482</v>
      </c>
      <c r="F1554" s="4">
        <v>5.3110800000000002E-53</v>
      </c>
      <c r="G1554" s="3">
        <v>176.28200000000001</v>
      </c>
      <c r="H1554" s="3" t="s">
        <v>3670</v>
      </c>
      <c r="I1554" s="3" t="s">
        <v>3671</v>
      </c>
      <c r="J1554" s="3" t="s">
        <v>16</v>
      </c>
      <c r="K1554" s="3" t="s">
        <v>3672</v>
      </c>
      <c r="L1554" s="3" t="s">
        <v>3673</v>
      </c>
    </row>
    <row r="1555" spans="1:12" x14ac:dyDescent="0.3">
      <c r="A1555" s="3" t="s">
        <v>14107</v>
      </c>
      <c r="B1555" s="3" t="s">
        <v>13</v>
      </c>
      <c r="C1555" s="3">
        <v>223590</v>
      </c>
      <c r="D1555" s="3">
        <v>1</v>
      </c>
      <c r="E1555" s="3">
        <v>101</v>
      </c>
      <c r="F1555" s="4">
        <v>6.4244699999999998E-35</v>
      </c>
      <c r="G1555" s="3">
        <v>128.13200000000001</v>
      </c>
      <c r="H1555" s="3" t="s">
        <v>3670</v>
      </c>
      <c r="I1555" s="3" t="s">
        <v>3671</v>
      </c>
      <c r="J1555" s="3" t="s">
        <v>113</v>
      </c>
      <c r="K1555" s="3" t="s">
        <v>3672</v>
      </c>
      <c r="L1555" s="3" t="s">
        <v>3673</v>
      </c>
    </row>
    <row r="1556" spans="1:12" x14ac:dyDescent="0.3">
      <c r="A1556" s="3" t="s">
        <v>14107</v>
      </c>
      <c r="B1556" s="3" t="s">
        <v>13</v>
      </c>
      <c r="C1556" s="3">
        <v>223591</v>
      </c>
      <c r="D1556" s="3">
        <v>99</v>
      </c>
      <c r="E1556" s="3">
        <v>206</v>
      </c>
      <c r="F1556" s="4">
        <v>1.3323E-18</v>
      </c>
      <c r="G1556" s="3">
        <v>81.363699999999994</v>
      </c>
      <c r="H1556" s="3" t="s">
        <v>543</v>
      </c>
      <c r="I1556" s="3" t="s">
        <v>544</v>
      </c>
      <c r="J1556" s="3" t="s">
        <v>16</v>
      </c>
      <c r="K1556" s="3" t="s">
        <v>545</v>
      </c>
      <c r="L1556" s="3" t="s">
        <v>546</v>
      </c>
    </row>
    <row r="1557" spans="1:12" x14ac:dyDescent="0.3">
      <c r="A1557" s="3" t="s">
        <v>14107</v>
      </c>
      <c r="B1557" s="3" t="s">
        <v>25</v>
      </c>
      <c r="C1557" s="3">
        <v>225979</v>
      </c>
      <c r="D1557" s="3">
        <v>157</v>
      </c>
      <c r="E1557" s="3">
        <v>263</v>
      </c>
      <c r="F1557" s="4">
        <v>1.5454099999999999E-6</v>
      </c>
      <c r="G1557" s="3">
        <v>50.207700000000003</v>
      </c>
      <c r="H1557" s="3" t="s">
        <v>5856</v>
      </c>
      <c r="I1557" s="3" t="s">
        <v>5857</v>
      </c>
      <c r="J1557" s="3" t="s">
        <v>99</v>
      </c>
      <c r="K1557" s="3" t="s">
        <v>16</v>
      </c>
      <c r="L1557" s="3" t="s">
        <v>5858</v>
      </c>
    </row>
    <row r="1558" spans="1:12" x14ac:dyDescent="0.3">
      <c r="A1558" s="3" t="s">
        <v>14108</v>
      </c>
      <c r="B1558" s="3" t="s">
        <v>13</v>
      </c>
      <c r="C1558" s="3">
        <v>224183</v>
      </c>
      <c r="D1558" s="3">
        <v>93</v>
      </c>
      <c r="E1558" s="3">
        <v>458</v>
      </c>
      <c r="F1558" s="4">
        <v>1.9776700000000002E-77</v>
      </c>
      <c r="G1558" s="3">
        <v>251.392</v>
      </c>
      <c r="H1558" s="3" t="s">
        <v>1381</v>
      </c>
      <c r="I1558" s="3" t="s">
        <v>1382</v>
      </c>
      <c r="J1558" s="3" t="s">
        <v>16</v>
      </c>
      <c r="K1558" s="3" t="s">
        <v>1383</v>
      </c>
      <c r="L1558" s="3" t="s">
        <v>1384</v>
      </c>
    </row>
    <row r="1559" spans="1:12" x14ac:dyDescent="0.3">
      <c r="A1559" s="3" t="s">
        <v>14108</v>
      </c>
      <c r="B1559" s="3" t="s">
        <v>13</v>
      </c>
      <c r="C1559" s="3">
        <v>225101</v>
      </c>
      <c r="D1559" s="3">
        <v>481</v>
      </c>
      <c r="E1559" s="3">
        <v>628</v>
      </c>
      <c r="F1559" s="4">
        <v>3.6885200000000002E-54</v>
      </c>
      <c r="G1559" s="3">
        <v>181.64099999999999</v>
      </c>
      <c r="H1559" s="3" t="s">
        <v>1385</v>
      </c>
      <c r="I1559" s="3" t="s">
        <v>1386</v>
      </c>
      <c r="J1559" s="3" t="s">
        <v>16</v>
      </c>
      <c r="K1559" s="3" t="s">
        <v>1387</v>
      </c>
      <c r="L1559" s="3" t="s">
        <v>1388</v>
      </c>
    </row>
    <row r="1560" spans="1:12" x14ac:dyDescent="0.3">
      <c r="A1560" s="3" t="s">
        <v>14108</v>
      </c>
      <c r="B1560" s="3" t="s">
        <v>13</v>
      </c>
      <c r="C1560" s="3">
        <v>224184</v>
      </c>
      <c r="D1560" s="3">
        <v>5</v>
      </c>
      <c r="E1560" s="3">
        <v>89</v>
      </c>
      <c r="F1560" s="4">
        <v>4.7539699999999999E-23</v>
      </c>
      <c r="G1560" s="3">
        <v>93.5137</v>
      </c>
      <c r="H1560" s="3" t="s">
        <v>1389</v>
      </c>
      <c r="I1560" s="3" t="s">
        <v>1390</v>
      </c>
      <c r="J1560" s="3" t="s">
        <v>16</v>
      </c>
      <c r="K1560" s="3" t="s">
        <v>1391</v>
      </c>
      <c r="L1560" s="3" t="s">
        <v>1392</v>
      </c>
    </row>
    <row r="1561" spans="1:12" x14ac:dyDescent="0.3">
      <c r="A1561" s="3" t="s">
        <v>14109</v>
      </c>
      <c r="B1561" s="3" t="s">
        <v>13</v>
      </c>
      <c r="C1561" s="3">
        <v>225343</v>
      </c>
      <c r="D1561" s="3">
        <v>1</v>
      </c>
      <c r="E1561" s="3">
        <v>475</v>
      </c>
      <c r="F1561" s="3">
        <v>0</v>
      </c>
      <c r="G1561" s="3">
        <v>588.06399999999996</v>
      </c>
      <c r="H1561" s="3" t="s">
        <v>2231</v>
      </c>
      <c r="I1561" s="3" t="s">
        <v>2232</v>
      </c>
      <c r="J1561" s="3" t="s">
        <v>16</v>
      </c>
      <c r="K1561" s="3" t="s">
        <v>2233</v>
      </c>
      <c r="L1561" s="3" t="s">
        <v>2234</v>
      </c>
    </row>
    <row r="1562" spans="1:12" x14ac:dyDescent="0.3">
      <c r="A1562" s="3" t="s">
        <v>14110</v>
      </c>
      <c r="B1562" s="3" t="s">
        <v>13</v>
      </c>
      <c r="C1562" s="3">
        <v>226234</v>
      </c>
      <c r="D1562" s="3">
        <v>1</v>
      </c>
      <c r="E1562" s="3">
        <v>279</v>
      </c>
      <c r="F1562" s="4">
        <v>3.2575200000000002E-44</v>
      </c>
      <c r="G1562" s="3">
        <v>156.05799999999999</v>
      </c>
      <c r="H1562" s="3" t="s">
        <v>8626</v>
      </c>
      <c r="I1562" s="3" t="s">
        <v>8627</v>
      </c>
      <c r="J1562" s="3" t="s">
        <v>99</v>
      </c>
      <c r="K1562" s="3" t="s">
        <v>2957</v>
      </c>
      <c r="L1562" s="3" t="s">
        <v>2959</v>
      </c>
    </row>
    <row r="1563" spans="1:12" x14ac:dyDescent="0.3">
      <c r="A1563" s="3" t="s">
        <v>14111</v>
      </c>
      <c r="B1563" s="3" t="s">
        <v>13</v>
      </c>
      <c r="C1563" s="3">
        <v>224183</v>
      </c>
      <c r="D1563" s="3">
        <v>96</v>
      </c>
      <c r="E1563" s="3">
        <v>478</v>
      </c>
      <c r="F1563" s="4">
        <v>6.0205600000000003E-69</v>
      </c>
      <c r="G1563" s="3">
        <v>229.435</v>
      </c>
      <c r="H1563" s="3" t="s">
        <v>1381</v>
      </c>
      <c r="I1563" s="3" t="s">
        <v>1382</v>
      </c>
      <c r="J1563" s="3" t="s">
        <v>16</v>
      </c>
      <c r="K1563" s="3" t="s">
        <v>1383</v>
      </c>
      <c r="L1563" s="3" t="s">
        <v>1384</v>
      </c>
    </row>
    <row r="1564" spans="1:12" x14ac:dyDescent="0.3">
      <c r="A1564" s="3" t="s">
        <v>14111</v>
      </c>
      <c r="B1564" s="3" t="s">
        <v>13</v>
      </c>
      <c r="C1564" s="3">
        <v>225101</v>
      </c>
      <c r="D1564" s="3">
        <v>492</v>
      </c>
      <c r="E1564" s="3">
        <v>636</v>
      </c>
      <c r="F1564" s="4">
        <v>1.8333E-56</v>
      </c>
      <c r="G1564" s="3">
        <v>187.804</v>
      </c>
      <c r="H1564" s="3" t="s">
        <v>1385</v>
      </c>
      <c r="I1564" s="3" t="s">
        <v>1386</v>
      </c>
      <c r="J1564" s="3" t="s">
        <v>16</v>
      </c>
      <c r="K1564" s="3" t="s">
        <v>1387</v>
      </c>
      <c r="L1564" s="3" t="s">
        <v>1388</v>
      </c>
    </row>
    <row r="1565" spans="1:12" x14ac:dyDescent="0.3">
      <c r="A1565" s="3" t="s">
        <v>14111</v>
      </c>
      <c r="B1565" s="3" t="s">
        <v>13</v>
      </c>
      <c r="C1565" s="3">
        <v>224184</v>
      </c>
      <c r="D1565" s="3">
        <v>5</v>
      </c>
      <c r="E1565" s="3">
        <v>84</v>
      </c>
      <c r="F1565" s="4">
        <v>9.9973099999999996E-26</v>
      </c>
      <c r="G1565" s="3">
        <v>100.83199999999999</v>
      </c>
      <c r="H1565" s="3" t="s">
        <v>1389</v>
      </c>
      <c r="I1565" s="3" t="s">
        <v>1390</v>
      </c>
      <c r="J1565" s="3" t="s">
        <v>16</v>
      </c>
      <c r="K1565" s="3" t="s">
        <v>1391</v>
      </c>
      <c r="L1565" s="3" t="s">
        <v>1392</v>
      </c>
    </row>
    <row r="1566" spans="1:12" x14ac:dyDescent="0.3">
      <c r="A1566" s="3" t="s">
        <v>14112</v>
      </c>
      <c r="B1566" s="3" t="s">
        <v>13</v>
      </c>
      <c r="C1566" s="3">
        <v>225343</v>
      </c>
      <c r="D1566" s="3">
        <v>1</v>
      </c>
      <c r="E1566" s="3">
        <v>475</v>
      </c>
      <c r="F1566" s="3">
        <v>0</v>
      </c>
      <c r="G1566" s="3">
        <v>634.28800000000001</v>
      </c>
      <c r="H1566" s="3" t="s">
        <v>2231</v>
      </c>
      <c r="I1566" s="3" t="s">
        <v>2232</v>
      </c>
      <c r="J1566" s="3" t="s">
        <v>16</v>
      </c>
      <c r="K1566" s="3" t="s">
        <v>2233</v>
      </c>
      <c r="L1566" s="3" t="s">
        <v>2234</v>
      </c>
    </row>
    <row r="1567" spans="1:12" x14ac:dyDescent="0.3">
      <c r="A1567" s="3" t="s">
        <v>14113</v>
      </c>
      <c r="B1567" s="3" t="s">
        <v>13</v>
      </c>
      <c r="C1567" s="3">
        <v>223635</v>
      </c>
      <c r="D1567" s="3">
        <v>20</v>
      </c>
      <c r="E1567" s="3">
        <v>227</v>
      </c>
      <c r="F1567" s="4">
        <v>1.3537600000000001E-25</v>
      </c>
      <c r="G1567" s="3">
        <v>100.56399999999999</v>
      </c>
      <c r="H1567" s="3" t="s">
        <v>234</v>
      </c>
      <c r="I1567" s="3" t="s">
        <v>235</v>
      </c>
      <c r="J1567" s="3" t="s">
        <v>99</v>
      </c>
      <c r="K1567" s="3" t="s">
        <v>236</v>
      </c>
      <c r="L1567" s="3" t="s">
        <v>237</v>
      </c>
    </row>
    <row r="1568" spans="1:12" x14ac:dyDescent="0.3">
      <c r="A1568" s="3" t="s">
        <v>14114</v>
      </c>
      <c r="B1568" s="3" t="s">
        <v>13</v>
      </c>
      <c r="C1568" s="3">
        <v>225343</v>
      </c>
      <c r="D1568" s="3">
        <v>1</v>
      </c>
      <c r="E1568" s="3">
        <v>476</v>
      </c>
      <c r="F1568" s="3">
        <v>0</v>
      </c>
      <c r="G1568" s="3">
        <v>616.95399999999995</v>
      </c>
      <c r="H1568" s="3" t="s">
        <v>2231</v>
      </c>
      <c r="I1568" s="3" t="s">
        <v>2232</v>
      </c>
      <c r="J1568" s="3" t="s">
        <v>16</v>
      </c>
      <c r="K1568" s="3" t="s">
        <v>2233</v>
      </c>
      <c r="L1568" s="3" t="s">
        <v>2234</v>
      </c>
    </row>
    <row r="1569" spans="1:12" x14ac:dyDescent="0.3">
      <c r="A1569" s="3" t="s">
        <v>14115</v>
      </c>
      <c r="B1569" s="3" t="s">
        <v>13</v>
      </c>
      <c r="C1569" s="3">
        <v>224600</v>
      </c>
      <c r="D1569" s="3">
        <v>1</v>
      </c>
      <c r="E1569" s="3">
        <v>414</v>
      </c>
      <c r="F1569" s="4">
        <v>1.28006E-97</v>
      </c>
      <c r="G1569" s="3">
        <v>296.97500000000002</v>
      </c>
      <c r="H1569" s="3" t="s">
        <v>338</v>
      </c>
      <c r="I1569" s="3" t="s">
        <v>339</v>
      </c>
      <c r="J1569" s="3" t="s">
        <v>16</v>
      </c>
      <c r="K1569" s="3" t="s">
        <v>340</v>
      </c>
      <c r="L1569" s="3" t="s">
        <v>341</v>
      </c>
    </row>
    <row r="1570" spans="1:12" x14ac:dyDescent="0.3">
      <c r="A1570" s="3" t="s">
        <v>14116</v>
      </c>
      <c r="B1570" s="3" t="s">
        <v>13</v>
      </c>
      <c r="C1570" s="3">
        <v>223126</v>
      </c>
      <c r="D1570" s="3">
        <v>41</v>
      </c>
      <c r="E1570" s="3">
        <v>176</v>
      </c>
      <c r="F1570" s="4">
        <v>3.1754200000000001E-72</v>
      </c>
      <c r="G1570" s="3">
        <v>213.63300000000001</v>
      </c>
      <c r="H1570" s="3" t="s">
        <v>548</v>
      </c>
      <c r="I1570" s="3" t="s">
        <v>549</v>
      </c>
      <c r="J1570" s="3" t="s">
        <v>16</v>
      </c>
      <c r="K1570" s="3" t="s">
        <v>550</v>
      </c>
      <c r="L1570" s="3" t="s">
        <v>551</v>
      </c>
    </row>
    <row r="1571" spans="1:12" x14ac:dyDescent="0.3">
      <c r="A1571" s="3" t="s">
        <v>14117</v>
      </c>
      <c r="B1571" s="3" t="s">
        <v>13</v>
      </c>
      <c r="C1571" s="3">
        <v>223127</v>
      </c>
      <c r="D1571" s="3">
        <v>1</v>
      </c>
      <c r="E1571" s="3">
        <v>148</v>
      </c>
      <c r="F1571" s="4">
        <v>9.1507899999999999E-85</v>
      </c>
      <c r="G1571" s="3">
        <v>245.18700000000001</v>
      </c>
      <c r="H1571" s="3" t="s">
        <v>553</v>
      </c>
      <c r="I1571" s="3" t="s">
        <v>554</v>
      </c>
      <c r="J1571" s="3" t="s">
        <v>16</v>
      </c>
      <c r="K1571" s="3" t="s">
        <v>555</v>
      </c>
      <c r="L1571" s="3" t="s">
        <v>556</v>
      </c>
    </row>
    <row r="1572" spans="1:12" x14ac:dyDescent="0.3">
      <c r="A1572" s="3" t="s">
        <v>14118</v>
      </c>
      <c r="B1572" s="3" t="s">
        <v>13</v>
      </c>
      <c r="C1572" s="3">
        <v>223556</v>
      </c>
      <c r="D1572" s="3">
        <v>1</v>
      </c>
      <c r="E1572" s="3">
        <v>691</v>
      </c>
      <c r="F1572" s="3">
        <v>0</v>
      </c>
      <c r="G1572" s="3">
        <v>1068.79</v>
      </c>
      <c r="H1572" s="3" t="s">
        <v>558</v>
      </c>
      <c r="I1572" s="3" t="s">
        <v>559</v>
      </c>
      <c r="J1572" s="3" t="s">
        <v>16</v>
      </c>
      <c r="K1572" s="3" t="s">
        <v>560</v>
      </c>
      <c r="L1572" s="3" t="s">
        <v>561</v>
      </c>
    </row>
    <row r="1573" spans="1:12" x14ac:dyDescent="0.3">
      <c r="A1573" s="3" t="s">
        <v>14119</v>
      </c>
      <c r="B1573" s="3" t="s">
        <v>13</v>
      </c>
      <c r="C1573" s="3">
        <v>223577</v>
      </c>
      <c r="D1573" s="3">
        <v>87</v>
      </c>
      <c r="E1573" s="3">
        <v>260</v>
      </c>
      <c r="F1573" s="4">
        <v>3.2970299999999998E-44</v>
      </c>
      <c r="G1573" s="3">
        <v>147.80099999999999</v>
      </c>
      <c r="H1573" s="3" t="s">
        <v>563</v>
      </c>
      <c r="I1573" s="3" t="s">
        <v>564</v>
      </c>
      <c r="J1573" s="3" t="s">
        <v>16</v>
      </c>
      <c r="K1573" s="3" t="s">
        <v>123</v>
      </c>
      <c r="L1573" s="3" t="s">
        <v>565</v>
      </c>
    </row>
    <row r="1574" spans="1:12" x14ac:dyDescent="0.3">
      <c r="A1574" s="3" t="s">
        <v>14120</v>
      </c>
      <c r="B1574" s="3" t="s">
        <v>13</v>
      </c>
      <c r="C1574" s="3">
        <v>223904</v>
      </c>
      <c r="D1574" s="3">
        <v>15</v>
      </c>
      <c r="E1574" s="3">
        <v>276</v>
      </c>
      <c r="F1574" s="4">
        <v>8.2937699999999994E-30</v>
      </c>
      <c r="G1574" s="3">
        <v>113.559</v>
      </c>
      <c r="H1574" s="3" t="s">
        <v>146</v>
      </c>
      <c r="I1574" s="3" t="s">
        <v>147</v>
      </c>
      <c r="J1574" s="3" t="s">
        <v>16</v>
      </c>
      <c r="K1574" s="3" t="s">
        <v>148</v>
      </c>
      <c r="L1574" s="3" t="s">
        <v>149</v>
      </c>
    </row>
    <row r="1575" spans="1:12" x14ac:dyDescent="0.3">
      <c r="A1575" s="3" t="s">
        <v>14121</v>
      </c>
      <c r="B1575" s="3" t="s">
        <v>13</v>
      </c>
      <c r="C1575" s="3">
        <v>223232</v>
      </c>
      <c r="D1575" s="3">
        <v>1</v>
      </c>
      <c r="E1575" s="3">
        <v>455</v>
      </c>
      <c r="F1575" s="4">
        <v>1.00463E-77</v>
      </c>
      <c r="G1575" s="3">
        <v>250.28899999999999</v>
      </c>
      <c r="H1575" s="3" t="s">
        <v>2036</v>
      </c>
      <c r="I1575" s="3" t="s">
        <v>2037</v>
      </c>
      <c r="J1575" s="3" t="s">
        <v>16</v>
      </c>
      <c r="K1575" s="3" t="s">
        <v>2038</v>
      </c>
      <c r="L1575" s="3" t="s">
        <v>2039</v>
      </c>
    </row>
    <row r="1576" spans="1:12" x14ac:dyDescent="0.3">
      <c r="A1576" s="3" t="s">
        <v>14122</v>
      </c>
      <c r="B1576" s="3" t="s">
        <v>13</v>
      </c>
      <c r="C1576" s="3">
        <v>223698</v>
      </c>
      <c r="D1576" s="3">
        <v>1</v>
      </c>
      <c r="E1576" s="3">
        <v>196</v>
      </c>
      <c r="F1576" s="4">
        <v>3.7653599999999999E-26</v>
      </c>
      <c r="G1576" s="3">
        <v>99.884100000000004</v>
      </c>
      <c r="H1576" s="3" t="s">
        <v>14123</v>
      </c>
      <c r="I1576" s="3" t="s">
        <v>14124</v>
      </c>
      <c r="J1576" s="3" t="s">
        <v>16</v>
      </c>
      <c r="K1576" s="3" t="s">
        <v>14125</v>
      </c>
      <c r="L1576" s="3" t="s">
        <v>14126</v>
      </c>
    </row>
    <row r="1577" spans="1:12" x14ac:dyDescent="0.3">
      <c r="A1577" s="3" t="s">
        <v>14127</v>
      </c>
      <c r="B1577" s="3" t="s">
        <v>13</v>
      </c>
      <c r="C1577" s="3">
        <v>223769</v>
      </c>
      <c r="D1577" s="3">
        <v>1</v>
      </c>
      <c r="E1577" s="3">
        <v>282</v>
      </c>
      <c r="F1577" s="4">
        <v>3.2469500000000001E-7</v>
      </c>
      <c r="G1577" s="3">
        <v>50.635300000000001</v>
      </c>
      <c r="H1577" s="3" t="s">
        <v>1273</v>
      </c>
      <c r="I1577" s="3" t="s">
        <v>1274</v>
      </c>
      <c r="J1577" s="3" t="s">
        <v>16</v>
      </c>
      <c r="K1577" s="3" t="s">
        <v>1275</v>
      </c>
      <c r="L1577" s="3" t="s">
        <v>1276</v>
      </c>
    </row>
    <row r="1578" spans="1:12" x14ac:dyDescent="0.3">
      <c r="A1578" s="3" t="s">
        <v>14128</v>
      </c>
      <c r="B1578" s="3" t="s">
        <v>13</v>
      </c>
      <c r="C1578" s="3">
        <v>224393</v>
      </c>
      <c r="D1578" s="3">
        <v>7</v>
      </c>
      <c r="E1578" s="3">
        <v>71</v>
      </c>
      <c r="F1578" s="4">
        <v>7.3862599999999998E-19</v>
      </c>
      <c r="G1578" s="3">
        <v>72.250399999999999</v>
      </c>
      <c r="H1578" s="3" t="s">
        <v>1245</v>
      </c>
      <c r="I1578" s="3" t="s">
        <v>1246</v>
      </c>
      <c r="J1578" s="3" t="s">
        <v>16</v>
      </c>
      <c r="K1578" s="3" t="s">
        <v>59</v>
      </c>
      <c r="L1578" s="3" t="s">
        <v>1247</v>
      </c>
    </row>
    <row r="1579" spans="1:12" x14ac:dyDescent="0.3">
      <c r="A1579" s="3" t="s">
        <v>14129</v>
      </c>
      <c r="B1579" s="3" t="s">
        <v>13</v>
      </c>
      <c r="C1579" s="3">
        <v>223116</v>
      </c>
      <c r="D1579" s="3">
        <v>17</v>
      </c>
      <c r="E1579" s="3">
        <v>435</v>
      </c>
      <c r="F1579" s="4">
        <v>3.7429899999999999E-95</v>
      </c>
      <c r="G1579" s="3">
        <v>295.779</v>
      </c>
      <c r="H1579" s="3" t="s">
        <v>1188</v>
      </c>
      <c r="I1579" s="3" t="s">
        <v>1189</v>
      </c>
      <c r="J1579" s="3" t="s">
        <v>16</v>
      </c>
      <c r="K1579" s="3" t="s">
        <v>1190</v>
      </c>
      <c r="L1579" s="3" t="s">
        <v>1191</v>
      </c>
    </row>
    <row r="1580" spans="1:12" x14ac:dyDescent="0.3">
      <c r="A1580" s="3" t="s">
        <v>14129</v>
      </c>
      <c r="B1580" s="3" t="s">
        <v>25</v>
      </c>
      <c r="C1580" s="3">
        <v>223643</v>
      </c>
      <c r="D1580" s="3">
        <v>420</v>
      </c>
      <c r="E1580" s="3">
        <v>506</v>
      </c>
      <c r="F1580" s="3">
        <v>2.0497000000000001E-4</v>
      </c>
      <c r="G1580" s="3">
        <v>42.639000000000003</v>
      </c>
      <c r="H1580" s="3" t="s">
        <v>2647</v>
      </c>
      <c r="I1580" s="3" t="s">
        <v>11626</v>
      </c>
      <c r="J1580" s="3" t="s">
        <v>99</v>
      </c>
      <c r="K1580" s="3" t="s">
        <v>16</v>
      </c>
      <c r="L1580" s="3" t="s">
        <v>2648</v>
      </c>
    </row>
    <row r="1581" spans="1:12" x14ac:dyDescent="0.3">
      <c r="A1581" s="3" t="s">
        <v>14130</v>
      </c>
      <c r="B1581" s="3" t="s">
        <v>13</v>
      </c>
      <c r="C1581" s="3">
        <v>225052</v>
      </c>
      <c r="D1581" s="3">
        <v>65</v>
      </c>
      <c r="E1581" s="3">
        <v>370</v>
      </c>
      <c r="F1581" s="4">
        <v>1.06084E-39</v>
      </c>
      <c r="G1581" s="3">
        <v>143.83799999999999</v>
      </c>
      <c r="H1581" s="3" t="s">
        <v>14131</v>
      </c>
      <c r="I1581" s="3" t="s">
        <v>14132</v>
      </c>
      <c r="J1581" s="3" t="s">
        <v>16</v>
      </c>
      <c r="K1581" s="3" t="s">
        <v>14133</v>
      </c>
      <c r="L1581" s="3" t="s">
        <v>14134</v>
      </c>
    </row>
    <row r="1582" spans="1:12" x14ac:dyDescent="0.3">
      <c r="A1582" s="3" t="s">
        <v>14135</v>
      </c>
      <c r="B1582" s="3" t="s">
        <v>13</v>
      </c>
      <c r="C1582" s="3">
        <v>223181</v>
      </c>
      <c r="D1582" s="3">
        <v>1</v>
      </c>
      <c r="E1582" s="3">
        <v>130</v>
      </c>
      <c r="F1582" s="4">
        <v>4.1911400000000004E-56</v>
      </c>
      <c r="G1582" s="3">
        <v>170.798</v>
      </c>
      <c r="H1582" s="3" t="s">
        <v>377</v>
      </c>
      <c r="I1582" s="3" t="s">
        <v>378</v>
      </c>
      <c r="J1582" s="3" t="s">
        <v>16</v>
      </c>
      <c r="K1582" s="3" t="s">
        <v>379</v>
      </c>
      <c r="L1582" s="3" t="s">
        <v>380</v>
      </c>
    </row>
    <row r="1583" spans="1:12" x14ac:dyDescent="0.3">
      <c r="A1583" s="3" t="s">
        <v>14136</v>
      </c>
      <c r="B1583" s="3" t="s">
        <v>13</v>
      </c>
      <c r="C1583" s="3">
        <v>223180</v>
      </c>
      <c r="D1583" s="3">
        <v>3</v>
      </c>
      <c r="E1583" s="3">
        <v>148</v>
      </c>
      <c r="F1583" s="4">
        <v>2.5583899999999999E-76</v>
      </c>
      <c r="G1583" s="3">
        <v>223.28800000000001</v>
      </c>
      <c r="H1583" s="3" t="s">
        <v>372</v>
      </c>
      <c r="I1583" s="3" t="s">
        <v>373</v>
      </c>
      <c r="J1583" s="3" t="s">
        <v>16</v>
      </c>
      <c r="K1583" s="3" t="s">
        <v>374</v>
      </c>
      <c r="L1583" s="3" t="s">
        <v>375</v>
      </c>
    </row>
    <row r="1584" spans="1:12" x14ac:dyDescent="0.3">
      <c r="A1584" s="3" t="s">
        <v>14137</v>
      </c>
      <c r="B1584" s="3" t="s">
        <v>13</v>
      </c>
      <c r="C1584" s="3">
        <v>223969</v>
      </c>
      <c r="D1584" s="3">
        <v>1</v>
      </c>
      <c r="E1584" s="3">
        <v>290</v>
      </c>
      <c r="F1584" s="4">
        <v>7.2867300000000002E-105</v>
      </c>
      <c r="G1584" s="3">
        <v>307.32600000000002</v>
      </c>
      <c r="H1584" s="3" t="s">
        <v>1715</v>
      </c>
      <c r="I1584" s="3" t="s">
        <v>1716</v>
      </c>
      <c r="J1584" s="3" t="s">
        <v>16</v>
      </c>
      <c r="K1584" s="3" t="s">
        <v>1717</v>
      </c>
      <c r="L1584" s="3" t="s">
        <v>1718</v>
      </c>
    </row>
    <row r="1585" spans="1:12" x14ac:dyDescent="0.3">
      <c r="A1585" s="3" t="s">
        <v>14138</v>
      </c>
      <c r="B1585" s="3" t="s">
        <v>13</v>
      </c>
      <c r="C1585" s="3">
        <v>223753</v>
      </c>
      <c r="D1585" s="3">
        <v>1</v>
      </c>
      <c r="E1585" s="3">
        <v>82</v>
      </c>
      <c r="F1585" s="4">
        <v>2.27E-5</v>
      </c>
      <c r="G1585" s="3">
        <v>42.292099999999998</v>
      </c>
      <c r="H1585" s="3" t="s">
        <v>267</v>
      </c>
      <c r="I1585" s="3" t="s">
        <v>268</v>
      </c>
      <c r="J1585" s="3" t="s">
        <v>74</v>
      </c>
      <c r="K1585" s="3" t="s">
        <v>269</v>
      </c>
      <c r="L1585" s="3" t="s">
        <v>270</v>
      </c>
    </row>
    <row r="1586" spans="1:12" x14ac:dyDescent="0.3">
      <c r="A1586" s="3" t="s">
        <v>14139</v>
      </c>
      <c r="B1586" s="3" t="s">
        <v>13</v>
      </c>
      <c r="C1586" s="3">
        <v>223218</v>
      </c>
      <c r="D1586" s="3">
        <v>3</v>
      </c>
      <c r="E1586" s="3">
        <v>91</v>
      </c>
      <c r="F1586" s="4">
        <v>1.9140800000000001E-35</v>
      </c>
      <c r="G1586" s="3">
        <v>116.178</v>
      </c>
      <c r="H1586" s="3" t="s">
        <v>11182</v>
      </c>
      <c r="I1586" s="3" t="s">
        <v>11183</v>
      </c>
      <c r="J1586" s="3" t="s">
        <v>16</v>
      </c>
      <c r="K1586" s="3" t="s">
        <v>434</v>
      </c>
      <c r="L1586" s="3" t="s">
        <v>11184</v>
      </c>
    </row>
    <row r="1587" spans="1:12" x14ac:dyDescent="0.3">
      <c r="A1587" s="3" t="s">
        <v>14140</v>
      </c>
      <c r="B1587" s="3" t="s">
        <v>13</v>
      </c>
      <c r="C1587" s="3">
        <v>223185</v>
      </c>
      <c r="D1587" s="3">
        <v>1</v>
      </c>
      <c r="E1587" s="3">
        <v>251</v>
      </c>
      <c r="F1587" s="4">
        <v>6.59071E-152</v>
      </c>
      <c r="G1587" s="3">
        <v>423.12400000000002</v>
      </c>
      <c r="H1587" s="3" t="s">
        <v>11174</v>
      </c>
      <c r="I1587" s="3" t="s">
        <v>11175</v>
      </c>
      <c r="J1587" s="3" t="s">
        <v>16</v>
      </c>
      <c r="K1587" s="3" t="s">
        <v>825</v>
      </c>
      <c r="L1587" s="3" t="s">
        <v>11176</v>
      </c>
    </row>
    <row r="1588" spans="1:12" x14ac:dyDescent="0.3">
      <c r="A1588" s="3" t="s">
        <v>14141</v>
      </c>
      <c r="B1588" s="3" t="s">
        <v>25</v>
      </c>
      <c r="C1588" s="3">
        <v>419668</v>
      </c>
      <c r="D1588" s="3">
        <v>2</v>
      </c>
      <c r="E1588" s="3">
        <v>193</v>
      </c>
      <c r="F1588" s="4">
        <v>5.4632399999999999E-76</v>
      </c>
      <c r="G1588" s="3">
        <v>227.84299999999999</v>
      </c>
      <c r="H1588" s="3" t="s">
        <v>825</v>
      </c>
      <c r="I1588" s="3" t="s">
        <v>1988</v>
      </c>
      <c r="J1588" s="3" t="s">
        <v>16</v>
      </c>
      <c r="K1588" s="3" t="s">
        <v>16</v>
      </c>
      <c r="L1588" s="3" t="s">
        <v>1989</v>
      </c>
    </row>
    <row r="1589" spans="1:12" x14ac:dyDescent="0.3">
      <c r="A1589" s="3" t="s">
        <v>14142</v>
      </c>
      <c r="B1589" s="3" t="s">
        <v>13</v>
      </c>
      <c r="C1589" s="3">
        <v>223196</v>
      </c>
      <c r="D1589" s="3">
        <v>1</v>
      </c>
      <c r="E1589" s="3">
        <v>202</v>
      </c>
      <c r="F1589" s="4">
        <v>4.9394299999999996E-97</v>
      </c>
      <c r="G1589" s="3">
        <v>280.24299999999999</v>
      </c>
      <c r="H1589" s="3" t="s">
        <v>11166</v>
      </c>
      <c r="I1589" s="3" t="s">
        <v>11167</v>
      </c>
      <c r="J1589" s="3" t="s">
        <v>16</v>
      </c>
      <c r="K1589" s="3" t="s">
        <v>469</v>
      </c>
      <c r="L1589" s="3" t="s">
        <v>11168</v>
      </c>
    </row>
    <row r="1590" spans="1:12" x14ac:dyDescent="0.3">
      <c r="A1590" s="3" t="s">
        <v>14143</v>
      </c>
      <c r="B1590" s="3" t="s">
        <v>13</v>
      </c>
      <c r="C1590" s="3">
        <v>223209</v>
      </c>
      <c r="D1590" s="3">
        <v>1</v>
      </c>
      <c r="E1590" s="3">
        <v>156</v>
      </c>
      <c r="F1590" s="4">
        <v>3.6371400000000001E-87</v>
      </c>
      <c r="G1590" s="3">
        <v>252.89699999999999</v>
      </c>
      <c r="H1590" s="3" t="s">
        <v>11157</v>
      </c>
      <c r="I1590" s="3" t="s">
        <v>11158</v>
      </c>
      <c r="J1590" s="3" t="s">
        <v>99</v>
      </c>
      <c r="K1590" s="3" t="s">
        <v>11159</v>
      </c>
      <c r="L1590" s="3" t="s">
        <v>11160</v>
      </c>
    </row>
    <row r="1591" spans="1:12" x14ac:dyDescent="0.3">
      <c r="A1591" s="3" t="s">
        <v>14144</v>
      </c>
      <c r="B1591" s="3" t="s">
        <v>13</v>
      </c>
      <c r="C1591" s="3">
        <v>223634</v>
      </c>
      <c r="D1591" s="3">
        <v>1</v>
      </c>
      <c r="E1591" s="3">
        <v>210</v>
      </c>
      <c r="F1591" s="4">
        <v>1.2042499999999999E-61</v>
      </c>
      <c r="G1591" s="3">
        <v>191.34800000000001</v>
      </c>
      <c r="H1591" s="3" t="s">
        <v>4855</v>
      </c>
      <c r="I1591" s="3" t="s">
        <v>4856</v>
      </c>
      <c r="J1591" s="3" t="s">
        <v>16</v>
      </c>
      <c r="K1591" s="3" t="s">
        <v>236</v>
      </c>
      <c r="L1591" s="3" t="s">
        <v>4857</v>
      </c>
    </row>
    <row r="1592" spans="1:12" x14ac:dyDescent="0.3">
      <c r="A1592" s="3" t="s">
        <v>14145</v>
      </c>
      <c r="B1592" s="3" t="s">
        <v>13</v>
      </c>
      <c r="C1592" s="3">
        <v>223219</v>
      </c>
      <c r="D1592" s="3">
        <v>32</v>
      </c>
      <c r="E1592" s="3">
        <v>423</v>
      </c>
      <c r="F1592" s="3">
        <v>0</v>
      </c>
      <c r="G1592" s="3">
        <v>589.92899999999997</v>
      </c>
      <c r="H1592" s="3" t="s">
        <v>11152</v>
      </c>
      <c r="I1592" s="3" t="s">
        <v>11153</v>
      </c>
      <c r="J1592" s="3" t="s">
        <v>16</v>
      </c>
      <c r="K1592" s="3" t="s">
        <v>11154</v>
      </c>
      <c r="L1592" s="3" t="s">
        <v>11155</v>
      </c>
    </row>
    <row r="1593" spans="1:12" x14ac:dyDescent="0.3">
      <c r="A1593" s="3" t="s">
        <v>14146</v>
      </c>
      <c r="B1593" s="3" t="s">
        <v>25</v>
      </c>
      <c r="C1593" s="3">
        <v>419667</v>
      </c>
      <c r="D1593" s="3">
        <v>1</v>
      </c>
      <c r="E1593" s="3">
        <v>183</v>
      </c>
      <c r="F1593" s="4">
        <v>2.1877500000000001E-61</v>
      </c>
      <c r="G1593" s="3">
        <v>192.06899999999999</v>
      </c>
      <c r="H1593" s="3" t="s">
        <v>148</v>
      </c>
      <c r="I1593" s="3" t="s">
        <v>990</v>
      </c>
      <c r="J1593" s="3" t="s">
        <v>113</v>
      </c>
      <c r="K1593" s="3" t="s">
        <v>16</v>
      </c>
      <c r="L1593" s="3" t="s">
        <v>991</v>
      </c>
    </row>
    <row r="1594" spans="1:12" x14ac:dyDescent="0.3">
      <c r="A1594" s="3" t="s">
        <v>14147</v>
      </c>
      <c r="B1594" s="3" t="s">
        <v>13</v>
      </c>
      <c r="C1594" s="3">
        <v>226228</v>
      </c>
      <c r="D1594" s="3">
        <v>4</v>
      </c>
      <c r="E1594" s="3">
        <v>315</v>
      </c>
      <c r="F1594" s="4">
        <v>1.16795E-75</v>
      </c>
      <c r="G1594" s="3">
        <v>236.89599999999999</v>
      </c>
      <c r="H1594" s="3" t="s">
        <v>11143</v>
      </c>
      <c r="I1594" s="3" t="s">
        <v>11144</v>
      </c>
      <c r="J1594" s="3" t="s">
        <v>16</v>
      </c>
      <c r="K1594" s="3" t="s">
        <v>11145</v>
      </c>
      <c r="L1594" s="3" t="s">
        <v>11146</v>
      </c>
    </row>
    <row r="1595" spans="1:12" x14ac:dyDescent="0.3">
      <c r="A1595" s="3" t="s">
        <v>14148</v>
      </c>
      <c r="B1595" s="3" t="s">
        <v>13</v>
      </c>
      <c r="C1595" s="3">
        <v>223157</v>
      </c>
      <c r="D1595" s="3">
        <v>1</v>
      </c>
      <c r="E1595" s="3">
        <v>348</v>
      </c>
      <c r="F1595" s="4">
        <v>1.21423E-102</v>
      </c>
      <c r="G1595" s="3">
        <v>306.16199999999998</v>
      </c>
      <c r="H1595" s="3" t="s">
        <v>9494</v>
      </c>
      <c r="I1595" s="3" t="s">
        <v>9495</v>
      </c>
      <c r="J1595" s="3" t="s">
        <v>16</v>
      </c>
      <c r="K1595" s="3" t="s">
        <v>297</v>
      </c>
      <c r="L1595" s="3" t="s">
        <v>9496</v>
      </c>
    </row>
    <row r="1596" spans="1:12" x14ac:dyDescent="0.3">
      <c r="A1596" s="3" t="s">
        <v>14149</v>
      </c>
      <c r="B1596" s="3" t="s">
        <v>25</v>
      </c>
      <c r="C1596" s="3">
        <v>418430</v>
      </c>
      <c r="D1596" s="3">
        <v>6</v>
      </c>
      <c r="E1596" s="3">
        <v>87</v>
      </c>
      <c r="F1596" s="3">
        <v>6.3779199999999996E-3</v>
      </c>
      <c r="G1596" s="3">
        <v>36.0289</v>
      </c>
      <c r="H1596" s="3" t="s">
        <v>501</v>
      </c>
      <c r="I1596" s="3" t="s">
        <v>577</v>
      </c>
      <c r="J1596" s="3" t="s">
        <v>113</v>
      </c>
      <c r="K1596" s="3" t="s">
        <v>16</v>
      </c>
      <c r="L1596" s="3" t="s">
        <v>578</v>
      </c>
    </row>
    <row r="1597" spans="1:12" x14ac:dyDescent="0.3">
      <c r="A1597" s="3" t="s">
        <v>14150</v>
      </c>
      <c r="B1597" s="3" t="s">
        <v>13</v>
      </c>
      <c r="C1597" s="3">
        <v>224163</v>
      </c>
      <c r="D1597" s="3">
        <v>1</v>
      </c>
      <c r="E1597" s="3">
        <v>292</v>
      </c>
      <c r="F1597" s="4">
        <v>4.8934500000000002E-177</v>
      </c>
      <c r="G1597" s="3">
        <v>490.68200000000002</v>
      </c>
      <c r="H1597" s="3" t="s">
        <v>572</v>
      </c>
      <c r="I1597" s="3" t="s">
        <v>573</v>
      </c>
      <c r="J1597" s="3" t="s">
        <v>16</v>
      </c>
      <c r="K1597" s="3" t="s">
        <v>574</v>
      </c>
      <c r="L1597" s="3" t="s">
        <v>575</v>
      </c>
    </row>
    <row r="1598" spans="1:12" x14ac:dyDescent="0.3">
      <c r="A1598" s="3" t="s">
        <v>14151</v>
      </c>
      <c r="B1598" s="3" t="s">
        <v>13</v>
      </c>
      <c r="C1598" s="3">
        <v>223743</v>
      </c>
      <c r="D1598" s="3">
        <v>11</v>
      </c>
      <c r="E1598" s="3">
        <v>216</v>
      </c>
      <c r="F1598" s="4">
        <v>1.7884500000000001E-13</v>
      </c>
      <c r="G1598" s="3">
        <v>66.729900000000001</v>
      </c>
      <c r="H1598" s="3" t="s">
        <v>567</v>
      </c>
      <c r="I1598" s="3" t="s">
        <v>568</v>
      </c>
      <c r="J1598" s="3" t="s">
        <v>16</v>
      </c>
      <c r="K1598" s="3" t="s">
        <v>569</v>
      </c>
      <c r="L1598" s="3" t="s">
        <v>570</v>
      </c>
    </row>
    <row r="1599" spans="1:12" x14ac:dyDescent="0.3">
      <c r="A1599" s="3" t="s">
        <v>14152</v>
      </c>
      <c r="B1599" s="3" t="s">
        <v>25</v>
      </c>
      <c r="C1599" s="3">
        <v>227122</v>
      </c>
      <c r="D1599" s="3">
        <v>80</v>
      </c>
      <c r="E1599" s="3">
        <v>184</v>
      </c>
      <c r="F1599" s="3">
        <v>1.31E-3</v>
      </c>
      <c r="G1599" s="3">
        <v>40.846899999999998</v>
      </c>
      <c r="H1599" s="3" t="s">
        <v>14153</v>
      </c>
      <c r="I1599" s="3" t="s">
        <v>14154</v>
      </c>
      <c r="J1599" s="3" t="s">
        <v>99</v>
      </c>
      <c r="K1599" s="3" t="s">
        <v>16</v>
      </c>
      <c r="L1599" s="3" t="s">
        <v>14155</v>
      </c>
    </row>
    <row r="1600" spans="1:12" x14ac:dyDescent="0.3">
      <c r="A1600" s="3" t="s">
        <v>14156</v>
      </c>
      <c r="B1600" s="3" t="s">
        <v>13</v>
      </c>
      <c r="C1600" s="3">
        <v>225099</v>
      </c>
      <c r="D1600" s="3">
        <v>1</v>
      </c>
      <c r="E1600" s="3">
        <v>233</v>
      </c>
      <c r="F1600" s="4">
        <v>1.9284000000000001E-76</v>
      </c>
      <c r="G1600" s="3">
        <v>230.624</v>
      </c>
      <c r="H1600" s="3" t="s">
        <v>4191</v>
      </c>
      <c r="I1600" s="3" t="s">
        <v>4192</v>
      </c>
      <c r="J1600" s="3" t="s">
        <v>16</v>
      </c>
      <c r="K1600" s="3" t="s">
        <v>4193</v>
      </c>
      <c r="L1600" s="3" t="s">
        <v>2901</v>
      </c>
    </row>
    <row r="1601" spans="1:12" x14ac:dyDescent="0.3">
      <c r="A1601" s="3" t="s">
        <v>14157</v>
      </c>
      <c r="B1601" s="3" t="s">
        <v>25</v>
      </c>
      <c r="C1601" s="3">
        <v>226614</v>
      </c>
      <c r="D1601" s="3">
        <v>8</v>
      </c>
      <c r="E1601" s="3">
        <v>181</v>
      </c>
      <c r="F1601" s="4">
        <v>3.1698700000000002E-17</v>
      </c>
      <c r="G1601" s="3">
        <v>77.3874</v>
      </c>
      <c r="H1601" s="3" t="s">
        <v>4195</v>
      </c>
      <c r="I1601" s="3" t="s">
        <v>4196</v>
      </c>
      <c r="J1601" s="3" t="s">
        <v>113</v>
      </c>
      <c r="K1601" s="3" t="s">
        <v>16</v>
      </c>
      <c r="L1601" s="3" t="s">
        <v>4197</v>
      </c>
    </row>
    <row r="1602" spans="1:12" x14ac:dyDescent="0.3">
      <c r="A1602" s="3" t="s">
        <v>14158</v>
      </c>
      <c r="B1602" s="3" t="s">
        <v>13</v>
      </c>
      <c r="C1602" s="3">
        <v>223346</v>
      </c>
      <c r="D1602" s="3">
        <v>1</v>
      </c>
      <c r="E1602" s="3">
        <v>84</v>
      </c>
      <c r="F1602" s="4">
        <v>7.0418700000000004E-13</v>
      </c>
      <c r="G1602" s="3">
        <v>58.0779</v>
      </c>
      <c r="H1602" s="3" t="s">
        <v>4199</v>
      </c>
      <c r="I1602" s="3" t="s">
        <v>4200</v>
      </c>
      <c r="J1602" s="3" t="s">
        <v>16</v>
      </c>
      <c r="K1602" s="3" t="s">
        <v>4201</v>
      </c>
      <c r="L1602" s="3" t="s">
        <v>4202</v>
      </c>
    </row>
    <row r="1603" spans="1:12" x14ac:dyDescent="0.3">
      <c r="A1603" s="3" t="s">
        <v>14159</v>
      </c>
      <c r="B1603" s="3" t="s">
        <v>13</v>
      </c>
      <c r="C1603" s="3">
        <v>223799</v>
      </c>
      <c r="D1603" s="3">
        <v>37</v>
      </c>
      <c r="E1603" s="3">
        <v>160</v>
      </c>
      <c r="F1603" s="4">
        <v>4.5169900000000001E-15</v>
      </c>
      <c r="G1603" s="3">
        <v>67.377399999999994</v>
      </c>
      <c r="H1603" s="3" t="s">
        <v>1362</v>
      </c>
      <c r="I1603" s="3" t="s">
        <v>1363</v>
      </c>
      <c r="J1603" s="3" t="s">
        <v>16</v>
      </c>
      <c r="K1603" s="3" t="s">
        <v>1364</v>
      </c>
      <c r="L1603" s="3" t="s">
        <v>1365</v>
      </c>
    </row>
    <row r="1604" spans="1:12" x14ac:dyDescent="0.3">
      <c r="A1604" s="3" t="s">
        <v>14160</v>
      </c>
      <c r="B1604" s="3" t="s">
        <v>13</v>
      </c>
      <c r="C1604" s="3">
        <v>223581</v>
      </c>
      <c r="D1604" s="3">
        <v>2</v>
      </c>
      <c r="E1604" s="3">
        <v>712</v>
      </c>
      <c r="F1604" s="4">
        <v>7.26701E-173</v>
      </c>
      <c r="G1604" s="3">
        <v>513.96199999999999</v>
      </c>
      <c r="H1604" s="3" t="s">
        <v>4204</v>
      </c>
      <c r="I1604" s="3" t="s">
        <v>4205</v>
      </c>
      <c r="J1604" s="3" t="s">
        <v>16</v>
      </c>
      <c r="K1604" s="3" t="s">
        <v>4206</v>
      </c>
      <c r="L1604" s="3" t="s">
        <v>4207</v>
      </c>
    </row>
    <row r="1605" spans="1:12" x14ac:dyDescent="0.3">
      <c r="A1605" s="3" t="s">
        <v>14161</v>
      </c>
      <c r="B1605" s="3" t="s">
        <v>13</v>
      </c>
      <c r="C1605" s="3">
        <v>223483</v>
      </c>
      <c r="D1605" s="3">
        <v>1</v>
      </c>
      <c r="E1605" s="3">
        <v>198</v>
      </c>
      <c r="F1605" s="4">
        <v>1.18991E-43</v>
      </c>
      <c r="G1605" s="3">
        <v>144.55099999999999</v>
      </c>
      <c r="H1605" s="3" t="s">
        <v>425</v>
      </c>
      <c r="I1605" s="3" t="s">
        <v>426</v>
      </c>
      <c r="J1605" s="3" t="s">
        <v>16</v>
      </c>
      <c r="K1605" s="3" t="s">
        <v>427</v>
      </c>
      <c r="L1605" s="3" t="s">
        <v>428</v>
      </c>
    </row>
    <row r="1606" spans="1:12" x14ac:dyDescent="0.3">
      <c r="A1606" s="3" t="s">
        <v>14162</v>
      </c>
      <c r="B1606" s="3" t="s">
        <v>13</v>
      </c>
      <c r="C1606" s="3">
        <v>223297</v>
      </c>
      <c r="D1606" s="3">
        <v>1</v>
      </c>
      <c r="E1606" s="3">
        <v>161</v>
      </c>
      <c r="F1606" s="4">
        <v>1.14677E-81</v>
      </c>
      <c r="G1606" s="3">
        <v>238.25700000000001</v>
      </c>
      <c r="H1606" s="3" t="s">
        <v>4210</v>
      </c>
      <c r="I1606" s="3" t="s">
        <v>4211</v>
      </c>
      <c r="J1606" s="3" t="s">
        <v>16</v>
      </c>
      <c r="K1606" s="3" t="s">
        <v>4092</v>
      </c>
      <c r="L1606" s="3" t="s">
        <v>4212</v>
      </c>
    </row>
    <row r="1607" spans="1:12" x14ac:dyDescent="0.3">
      <c r="A1607" s="3" t="s">
        <v>14163</v>
      </c>
      <c r="B1607" s="3" t="s">
        <v>13</v>
      </c>
      <c r="C1607" s="3">
        <v>223153</v>
      </c>
      <c r="D1607" s="3">
        <v>2</v>
      </c>
      <c r="E1607" s="3">
        <v>376</v>
      </c>
      <c r="F1607" s="4">
        <v>2.36767E-149</v>
      </c>
      <c r="G1607" s="3">
        <v>427.04199999999997</v>
      </c>
      <c r="H1607" s="3" t="s">
        <v>10572</v>
      </c>
      <c r="I1607" s="3" t="s">
        <v>10573</v>
      </c>
      <c r="J1607" s="3" t="s">
        <v>16</v>
      </c>
      <c r="K1607" s="3" t="s">
        <v>10574</v>
      </c>
      <c r="L1607" s="3" t="s">
        <v>10575</v>
      </c>
    </row>
    <row r="1608" spans="1:12" x14ac:dyDescent="0.3">
      <c r="A1608" s="3" t="s">
        <v>14164</v>
      </c>
      <c r="B1608" s="3" t="s">
        <v>25</v>
      </c>
      <c r="C1608" s="3">
        <v>413097</v>
      </c>
      <c r="D1608" s="3">
        <v>2</v>
      </c>
      <c r="E1608" s="3">
        <v>118</v>
      </c>
      <c r="F1608" s="4">
        <v>1.5569899999999999E-78</v>
      </c>
      <c r="G1608" s="3">
        <v>228.875</v>
      </c>
      <c r="H1608" s="3" t="s">
        <v>3581</v>
      </c>
      <c r="I1608" s="3" t="s">
        <v>3582</v>
      </c>
      <c r="J1608" s="3" t="s">
        <v>99</v>
      </c>
      <c r="K1608" s="3" t="s">
        <v>16</v>
      </c>
      <c r="L1608" s="3" t="s">
        <v>3583</v>
      </c>
    </row>
    <row r="1609" spans="1:12" x14ac:dyDescent="0.3">
      <c r="A1609" s="3" t="s">
        <v>14165</v>
      </c>
      <c r="B1609" s="3" t="s">
        <v>13</v>
      </c>
      <c r="C1609" s="3">
        <v>227064</v>
      </c>
      <c r="D1609" s="3">
        <v>4</v>
      </c>
      <c r="E1609" s="3">
        <v>165</v>
      </c>
      <c r="F1609" s="4">
        <v>2.7836800000000002E-41</v>
      </c>
      <c r="G1609" s="3">
        <v>136.37200000000001</v>
      </c>
      <c r="H1609" s="3" t="s">
        <v>10473</v>
      </c>
      <c r="I1609" s="3" t="s">
        <v>10473</v>
      </c>
      <c r="J1609" s="3" t="s">
        <v>16</v>
      </c>
      <c r="K1609" s="3" t="s">
        <v>982</v>
      </c>
      <c r="L1609" s="3" t="s">
        <v>980</v>
      </c>
    </row>
    <row r="1610" spans="1:12" x14ac:dyDescent="0.3">
      <c r="A1610" s="3" t="s">
        <v>14166</v>
      </c>
      <c r="B1610" s="3" t="s">
        <v>13</v>
      </c>
      <c r="C1610" s="3">
        <v>223428</v>
      </c>
      <c r="D1610" s="3">
        <v>9</v>
      </c>
      <c r="E1610" s="3">
        <v>252</v>
      </c>
      <c r="F1610" s="4">
        <v>2.5392900000000001E-100</v>
      </c>
      <c r="G1610" s="3">
        <v>293.33999999999997</v>
      </c>
      <c r="H1610" s="3" t="s">
        <v>3586</v>
      </c>
      <c r="I1610" s="3" t="s">
        <v>3587</v>
      </c>
      <c r="J1610" s="3" t="s">
        <v>16</v>
      </c>
      <c r="K1610" s="3" t="s">
        <v>3588</v>
      </c>
      <c r="L1610" s="3" t="s">
        <v>3589</v>
      </c>
    </row>
    <row r="1611" spans="1:12" x14ac:dyDescent="0.3">
      <c r="A1611" s="3" t="s">
        <v>14167</v>
      </c>
      <c r="B1611" s="3" t="s">
        <v>13</v>
      </c>
      <c r="C1611" s="3">
        <v>223179</v>
      </c>
      <c r="D1611" s="3">
        <v>1</v>
      </c>
      <c r="E1611" s="3">
        <v>250</v>
      </c>
      <c r="F1611" s="4">
        <v>1.6970999999999999E-117</v>
      </c>
      <c r="G1611" s="3">
        <v>336.54599999999999</v>
      </c>
      <c r="H1611" s="3" t="s">
        <v>3594</v>
      </c>
      <c r="I1611" s="3" t="s">
        <v>3595</v>
      </c>
      <c r="J1611" s="3" t="s">
        <v>16</v>
      </c>
      <c r="K1611" s="3" t="s">
        <v>3596</v>
      </c>
      <c r="L1611" s="3" t="s">
        <v>3597</v>
      </c>
    </row>
    <row r="1612" spans="1:12" x14ac:dyDescent="0.3">
      <c r="A1612" s="3" t="s">
        <v>14168</v>
      </c>
      <c r="B1612" s="3" t="s">
        <v>13</v>
      </c>
      <c r="C1612" s="3">
        <v>223082</v>
      </c>
      <c r="D1612" s="3">
        <v>12</v>
      </c>
      <c r="E1612" s="3">
        <v>306</v>
      </c>
      <c r="F1612" s="4">
        <v>9.0028000000000001E-63</v>
      </c>
      <c r="G1612" s="3">
        <v>209.13900000000001</v>
      </c>
      <c r="H1612" s="3" t="s">
        <v>14169</v>
      </c>
      <c r="I1612" s="3" t="s">
        <v>14170</v>
      </c>
      <c r="J1612" s="3" t="s">
        <v>16</v>
      </c>
      <c r="K1612" s="3" t="s">
        <v>14171</v>
      </c>
      <c r="L1612" s="3" t="s">
        <v>14172</v>
      </c>
    </row>
    <row r="1613" spans="1:12" x14ac:dyDescent="0.3">
      <c r="A1613" s="3" t="s">
        <v>14168</v>
      </c>
      <c r="B1613" s="3" t="s">
        <v>25</v>
      </c>
      <c r="C1613" s="3">
        <v>223082</v>
      </c>
      <c r="D1613" s="3">
        <v>324</v>
      </c>
      <c r="E1613" s="3">
        <v>517</v>
      </c>
      <c r="F1613" s="4">
        <v>3.9384500000000002E-29</v>
      </c>
      <c r="G1613" s="3">
        <v>117.846</v>
      </c>
      <c r="H1613" s="3" t="s">
        <v>14171</v>
      </c>
      <c r="I1613" s="3" t="s">
        <v>14173</v>
      </c>
      <c r="J1613" s="3" t="s">
        <v>113</v>
      </c>
      <c r="K1613" s="3" t="s">
        <v>16</v>
      </c>
      <c r="L1613" s="3" t="s">
        <v>14172</v>
      </c>
    </row>
    <row r="1614" spans="1:12" x14ac:dyDescent="0.3">
      <c r="A1614" s="3" t="s">
        <v>14174</v>
      </c>
      <c r="B1614" s="3" t="s">
        <v>13</v>
      </c>
      <c r="C1614" s="3">
        <v>223523</v>
      </c>
      <c r="D1614" s="3">
        <v>3</v>
      </c>
      <c r="E1614" s="3">
        <v>428</v>
      </c>
      <c r="F1614" s="4">
        <v>3.4502400000000001E-76</v>
      </c>
      <c r="G1614" s="3">
        <v>247.136</v>
      </c>
      <c r="H1614" s="3" t="s">
        <v>1249</v>
      </c>
      <c r="I1614" s="3" t="s">
        <v>1250</v>
      </c>
      <c r="J1614" s="3" t="s">
        <v>16</v>
      </c>
      <c r="K1614" s="3" t="s">
        <v>1251</v>
      </c>
      <c r="L1614" s="3" t="s">
        <v>1252</v>
      </c>
    </row>
    <row r="1615" spans="1:12" x14ac:dyDescent="0.3">
      <c r="A1615" s="3" t="s">
        <v>14174</v>
      </c>
      <c r="B1615" s="3" t="s">
        <v>13</v>
      </c>
      <c r="C1615" s="3">
        <v>223680</v>
      </c>
      <c r="D1615" s="3">
        <v>454</v>
      </c>
      <c r="E1615" s="3">
        <v>540</v>
      </c>
      <c r="F1615" s="4">
        <v>3.6485300000000001E-15</v>
      </c>
      <c r="G1615" s="3">
        <v>71.506799999999998</v>
      </c>
      <c r="H1615" s="3" t="s">
        <v>1427</v>
      </c>
      <c r="I1615" s="3" t="s">
        <v>1428</v>
      </c>
      <c r="J1615" s="3" t="s">
        <v>16</v>
      </c>
      <c r="K1615" s="3" t="s">
        <v>1429</v>
      </c>
      <c r="L1615" s="3" t="s">
        <v>1430</v>
      </c>
    </row>
    <row r="1616" spans="1:12" x14ac:dyDescent="0.3">
      <c r="A1616" s="3" t="s">
        <v>14175</v>
      </c>
      <c r="B1616" s="3" t="s">
        <v>13</v>
      </c>
      <c r="C1616" s="3">
        <v>223551</v>
      </c>
      <c r="D1616" s="3">
        <v>1</v>
      </c>
      <c r="E1616" s="3">
        <v>380</v>
      </c>
      <c r="F1616" s="4">
        <v>1.30316E-64</v>
      </c>
      <c r="G1616" s="3">
        <v>210.94399999999999</v>
      </c>
      <c r="H1616" s="3" t="s">
        <v>1747</v>
      </c>
      <c r="I1616" s="3" t="s">
        <v>1748</v>
      </c>
      <c r="J1616" s="3" t="s">
        <v>16</v>
      </c>
      <c r="K1616" s="3" t="s">
        <v>1053</v>
      </c>
      <c r="L1616" s="3" t="s">
        <v>1749</v>
      </c>
    </row>
    <row r="1617" spans="1:12" x14ac:dyDescent="0.3">
      <c r="A1617" s="3" t="s">
        <v>14176</v>
      </c>
      <c r="B1617" s="3" t="s">
        <v>13</v>
      </c>
      <c r="C1617" s="3">
        <v>225853</v>
      </c>
      <c r="D1617" s="3">
        <v>6</v>
      </c>
      <c r="E1617" s="3">
        <v>222</v>
      </c>
      <c r="F1617" s="4">
        <v>9.0183700000000007E-93</v>
      </c>
      <c r="G1617" s="3">
        <v>270.93400000000003</v>
      </c>
      <c r="H1617" s="3" t="s">
        <v>14177</v>
      </c>
      <c r="I1617" s="3" t="s">
        <v>14178</v>
      </c>
      <c r="J1617" s="3" t="s">
        <v>16</v>
      </c>
      <c r="K1617" s="3" t="s">
        <v>14179</v>
      </c>
      <c r="L1617" s="3" t="s">
        <v>14180</v>
      </c>
    </row>
    <row r="1618" spans="1:12" x14ac:dyDescent="0.3">
      <c r="A1618" s="3" t="s">
        <v>14181</v>
      </c>
      <c r="B1618" s="3" t="s">
        <v>13</v>
      </c>
      <c r="C1618" s="3">
        <v>225127</v>
      </c>
      <c r="D1618" s="3">
        <v>1</v>
      </c>
      <c r="E1618" s="3">
        <v>699</v>
      </c>
      <c r="F1618" s="3">
        <v>0</v>
      </c>
      <c r="G1618" s="3">
        <v>719.38</v>
      </c>
      <c r="H1618" s="3" t="s">
        <v>2947</v>
      </c>
      <c r="I1618" s="3" t="s">
        <v>2948</v>
      </c>
      <c r="J1618" s="3" t="s">
        <v>16</v>
      </c>
      <c r="K1618" s="3" t="s">
        <v>236</v>
      </c>
      <c r="L1618" s="3" t="s">
        <v>2949</v>
      </c>
    </row>
    <row r="1619" spans="1:12" x14ac:dyDescent="0.3">
      <c r="A1619" s="3" t="s">
        <v>14182</v>
      </c>
      <c r="B1619" s="3" t="s">
        <v>13</v>
      </c>
      <c r="C1619" s="3">
        <v>223713</v>
      </c>
      <c r="D1619" s="3">
        <v>27</v>
      </c>
      <c r="E1619" s="3">
        <v>111</v>
      </c>
      <c r="F1619" s="4">
        <v>2.2711600000000002E-18</v>
      </c>
      <c r="G1619" s="3">
        <v>74.084800000000001</v>
      </c>
      <c r="H1619" s="3" t="s">
        <v>191</v>
      </c>
      <c r="I1619" s="3" t="s">
        <v>192</v>
      </c>
      <c r="J1619" s="3" t="s">
        <v>16</v>
      </c>
      <c r="K1619" s="3" t="s">
        <v>193</v>
      </c>
      <c r="L1619" s="3" t="s">
        <v>194</v>
      </c>
    </row>
    <row r="1620" spans="1:12" x14ac:dyDescent="0.3">
      <c r="A1620" s="3" t="s">
        <v>14183</v>
      </c>
      <c r="B1620" s="3" t="s">
        <v>13</v>
      </c>
      <c r="C1620" s="3">
        <v>224872</v>
      </c>
      <c r="D1620" s="3">
        <v>20</v>
      </c>
      <c r="E1620" s="3">
        <v>203</v>
      </c>
      <c r="F1620" s="4">
        <v>1.73826E-45</v>
      </c>
      <c r="G1620" s="3">
        <v>149.95599999999999</v>
      </c>
      <c r="H1620" s="3" t="s">
        <v>8534</v>
      </c>
      <c r="I1620" s="3" t="s">
        <v>8535</v>
      </c>
      <c r="J1620" s="3" t="s">
        <v>16</v>
      </c>
      <c r="K1620" s="3" t="s">
        <v>8536</v>
      </c>
      <c r="L1620" s="3" t="s">
        <v>8537</v>
      </c>
    </row>
    <row r="1621" spans="1:12" x14ac:dyDescent="0.3">
      <c r="A1621" s="3" t="s">
        <v>14184</v>
      </c>
      <c r="B1621" s="3" t="s">
        <v>25</v>
      </c>
      <c r="C1621" s="3">
        <v>227814</v>
      </c>
      <c r="D1621" s="3">
        <v>4</v>
      </c>
      <c r="E1621" s="3">
        <v>385</v>
      </c>
      <c r="F1621" s="4">
        <v>4.8833E-60</v>
      </c>
      <c r="G1621" s="3">
        <v>199.374</v>
      </c>
      <c r="H1621" s="3" t="s">
        <v>14185</v>
      </c>
      <c r="I1621" s="3" t="s">
        <v>14186</v>
      </c>
      <c r="J1621" s="3" t="s">
        <v>16</v>
      </c>
      <c r="K1621" s="3" t="s">
        <v>16</v>
      </c>
      <c r="L1621" s="3" t="s">
        <v>14187</v>
      </c>
    </row>
    <row r="1622" spans="1:12" x14ac:dyDescent="0.3">
      <c r="A1622" s="3" t="s">
        <v>14188</v>
      </c>
      <c r="B1622" s="3" t="s">
        <v>25</v>
      </c>
      <c r="C1622" s="3">
        <v>225095</v>
      </c>
      <c r="D1622" s="3">
        <v>2</v>
      </c>
      <c r="E1622" s="3">
        <v>192</v>
      </c>
      <c r="F1622" s="4">
        <v>2.26612E-51</v>
      </c>
      <c r="G1622" s="3">
        <v>164.11699999999999</v>
      </c>
      <c r="H1622" s="3" t="s">
        <v>12217</v>
      </c>
      <c r="I1622" s="3" t="s">
        <v>12218</v>
      </c>
      <c r="J1622" s="3" t="s">
        <v>16</v>
      </c>
      <c r="K1622" s="3" t="s">
        <v>16</v>
      </c>
      <c r="L1622" s="3" t="s">
        <v>12219</v>
      </c>
    </row>
    <row r="1623" spans="1:12" x14ac:dyDescent="0.3">
      <c r="A1623" s="3" t="s">
        <v>14189</v>
      </c>
      <c r="B1623" s="3" t="s">
        <v>13</v>
      </c>
      <c r="C1623" s="3">
        <v>223655</v>
      </c>
      <c r="D1623" s="3">
        <v>37</v>
      </c>
      <c r="E1623" s="3">
        <v>196</v>
      </c>
      <c r="F1623" s="4">
        <v>6.0849999999999998E-7</v>
      </c>
      <c r="G1623" s="3">
        <v>48.733199999999997</v>
      </c>
      <c r="H1623" s="3" t="s">
        <v>3999</v>
      </c>
      <c r="I1623" s="3" t="s">
        <v>4000</v>
      </c>
      <c r="J1623" s="3" t="s">
        <v>99</v>
      </c>
      <c r="K1623" s="3" t="s">
        <v>2535</v>
      </c>
      <c r="L1623" s="3" t="s">
        <v>4001</v>
      </c>
    </row>
    <row r="1624" spans="1:12" x14ac:dyDescent="0.3">
      <c r="A1624" s="3" t="s">
        <v>14190</v>
      </c>
      <c r="B1624" s="3" t="s">
        <v>25</v>
      </c>
      <c r="C1624" s="3">
        <v>227060</v>
      </c>
      <c r="D1624" s="3">
        <v>1</v>
      </c>
      <c r="E1624" s="3">
        <v>587</v>
      </c>
      <c r="F1624" s="3">
        <v>0</v>
      </c>
      <c r="G1624" s="3">
        <v>895.75800000000004</v>
      </c>
      <c r="H1624" s="3" t="s">
        <v>909</v>
      </c>
      <c r="I1624" s="3" t="s">
        <v>910</v>
      </c>
      <c r="J1624" s="3" t="s">
        <v>16</v>
      </c>
      <c r="K1624" s="3" t="s">
        <v>16</v>
      </c>
      <c r="L1624" s="3" t="s">
        <v>911</v>
      </c>
    </row>
    <row r="1625" spans="1:12" x14ac:dyDescent="0.3">
      <c r="A1625" s="3" t="s">
        <v>14191</v>
      </c>
      <c r="B1625" s="3" t="s">
        <v>13</v>
      </c>
      <c r="C1625" s="3">
        <v>223467</v>
      </c>
      <c r="D1625" s="3">
        <v>1</v>
      </c>
      <c r="E1625" s="3">
        <v>237</v>
      </c>
      <c r="F1625" s="4">
        <v>7.3360899999999995E-83</v>
      </c>
      <c r="G1625" s="3">
        <v>247.62100000000001</v>
      </c>
      <c r="H1625" s="3" t="s">
        <v>14192</v>
      </c>
      <c r="I1625" s="3" t="s">
        <v>14193</v>
      </c>
      <c r="J1625" s="3" t="s">
        <v>16</v>
      </c>
      <c r="K1625" s="3" t="s">
        <v>14194</v>
      </c>
      <c r="L1625" s="3" t="s">
        <v>14195</v>
      </c>
    </row>
    <row r="1626" spans="1:12" x14ac:dyDescent="0.3">
      <c r="A1626" s="3" t="s">
        <v>14196</v>
      </c>
      <c r="B1626" s="3" t="s">
        <v>25</v>
      </c>
      <c r="C1626" s="3">
        <v>226970</v>
      </c>
      <c r="D1626" s="3">
        <v>4</v>
      </c>
      <c r="E1626" s="3">
        <v>212</v>
      </c>
      <c r="F1626" s="4">
        <v>7.22908E-71</v>
      </c>
      <c r="G1626" s="3">
        <v>215.10900000000001</v>
      </c>
      <c r="H1626" s="3" t="s">
        <v>14197</v>
      </c>
      <c r="I1626" s="3" t="s">
        <v>14198</v>
      </c>
      <c r="J1626" s="3" t="s">
        <v>16</v>
      </c>
      <c r="K1626" s="3" t="s">
        <v>16</v>
      </c>
      <c r="L1626" s="3" t="s">
        <v>14199</v>
      </c>
    </row>
    <row r="1627" spans="1:12" x14ac:dyDescent="0.3">
      <c r="A1627" s="3" t="s">
        <v>14200</v>
      </c>
      <c r="B1627" s="3" t="s">
        <v>13</v>
      </c>
      <c r="C1627" s="3">
        <v>223804</v>
      </c>
      <c r="D1627" s="3">
        <v>135</v>
      </c>
      <c r="E1627" s="3">
        <v>381</v>
      </c>
      <c r="F1627" s="4">
        <v>2.94495E-17</v>
      </c>
      <c r="G1627" s="3">
        <v>82.401799999999994</v>
      </c>
      <c r="H1627" s="3" t="s">
        <v>10898</v>
      </c>
      <c r="I1627" s="3" t="s">
        <v>10899</v>
      </c>
      <c r="J1627" s="3" t="s">
        <v>99</v>
      </c>
      <c r="K1627" s="3" t="s">
        <v>10900</v>
      </c>
      <c r="L1627" s="3" t="s">
        <v>10901</v>
      </c>
    </row>
    <row r="1628" spans="1:12" x14ac:dyDescent="0.3">
      <c r="A1628" s="3" t="s">
        <v>14201</v>
      </c>
      <c r="B1628" s="3" t="s">
        <v>13</v>
      </c>
      <c r="C1628" s="3">
        <v>223363</v>
      </c>
      <c r="D1628" s="3">
        <v>5</v>
      </c>
      <c r="E1628" s="3">
        <v>506</v>
      </c>
      <c r="F1628" s="4">
        <v>2.9988699999999999E-133</v>
      </c>
      <c r="G1628" s="3">
        <v>396.017</v>
      </c>
      <c r="H1628" s="3" t="s">
        <v>10895</v>
      </c>
      <c r="I1628" s="3" t="s">
        <v>10896</v>
      </c>
      <c r="J1628" s="3" t="s">
        <v>16</v>
      </c>
      <c r="K1628" s="3" t="s">
        <v>2187</v>
      </c>
      <c r="L1628" s="3" t="s">
        <v>2189</v>
      </c>
    </row>
    <row r="1629" spans="1:12" x14ac:dyDescent="0.3">
      <c r="A1629" s="3" t="s">
        <v>14202</v>
      </c>
      <c r="B1629" s="3" t="s">
        <v>25</v>
      </c>
      <c r="C1629" s="3">
        <v>223683</v>
      </c>
      <c r="D1629" s="3">
        <v>10</v>
      </c>
      <c r="E1629" s="3">
        <v>886</v>
      </c>
      <c r="F1629" s="4">
        <v>2.2464199999999998E-93</v>
      </c>
      <c r="G1629" s="3">
        <v>315.88900000000001</v>
      </c>
      <c r="H1629" s="3" t="s">
        <v>10892</v>
      </c>
      <c r="I1629" s="3" t="s">
        <v>11212</v>
      </c>
      <c r="J1629" s="3" t="s">
        <v>16</v>
      </c>
      <c r="K1629" s="3" t="s">
        <v>16</v>
      </c>
      <c r="L1629" s="3" t="s">
        <v>10893</v>
      </c>
    </row>
    <row r="1630" spans="1:12" x14ac:dyDescent="0.3">
      <c r="A1630" s="3" t="s">
        <v>14203</v>
      </c>
      <c r="B1630" s="3" t="s">
        <v>25</v>
      </c>
      <c r="C1630" s="3">
        <v>225301</v>
      </c>
      <c r="D1630" s="3">
        <v>27</v>
      </c>
      <c r="E1630" s="3">
        <v>147</v>
      </c>
      <c r="F1630" s="4">
        <v>1.00812E-23</v>
      </c>
      <c r="G1630" s="3">
        <v>95.947500000000005</v>
      </c>
      <c r="H1630" s="3" t="s">
        <v>14204</v>
      </c>
      <c r="I1630" s="3" t="s">
        <v>14205</v>
      </c>
      <c r="J1630" s="3" t="s">
        <v>99</v>
      </c>
      <c r="K1630" s="3" t="s">
        <v>16</v>
      </c>
      <c r="L1630" s="3" t="s">
        <v>14206</v>
      </c>
    </row>
    <row r="1631" spans="1:12" x14ac:dyDescent="0.3">
      <c r="A1631" s="3" t="s">
        <v>14207</v>
      </c>
      <c r="B1631" s="3" t="s">
        <v>13</v>
      </c>
      <c r="C1631" s="3">
        <v>223804</v>
      </c>
      <c r="D1631" s="3">
        <v>21</v>
      </c>
      <c r="E1631" s="3">
        <v>206</v>
      </c>
      <c r="F1631" s="4">
        <v>2.5306599999999999E-23</v>
      </c>
      <c r="G1631" s="3">
        <v>95.883799999999994</v>
      </c>
      <c r="H1631" s="3" t="s">
        <v>10898</v>
      </c>
      <c r="I1631" s="3" t="s">
        <v>10899</v>
      </c>
      <c r="J1631" s="3" t="s">
        <v>113</v>
      </c>
      <c r="K1631" s="3" t="s">
        <v>10900</v>
      </c>
      <c r="L1631" s="3" t="s">
        <v>10901</v>
      </c>
    </row>
    <row r="1632" spans="1:12" x14ac:dyDescent="0.3">
      <c r="A1632" s="3" t="s">
        <v>14208</v>
      </c>
      <c r="B1632" s="3" t="s">
        <v>13</v>
      </c>
      <c r="C1632" s="3">
        <v>223655</v>
      </c>
      <c r="D1632" s="3">
        <v>11</v>
      </c>
      <c r="E1632" s="3">
        <v>305</v>
      </c>
      <c r="F1632" s="4">
        <v>8.7797800000000001E-15</v>
      </c>
      <c r="G1632" s="3">
        <v>73.385999999999996</v>
      </c>
      <c r="H1632" s="3" t="s">
        <v>3999</v>
      </c>
      <c r="I1632" s="3" t="s">
        <v>4000</v>
      </c>
      <c r="J1632" s="3" t="s">
        <v>16</v>
      </c>
      <c r="K1632" s="3" t="s">
        <v>2535</v>
      </c>
      <c r="L1632" s="3" t="s">
        <v>4001</v>
      </c>
    </row>
    <row r="1633" spans="1:12" x14ac:dyDescent="0.3">
      <c r="A1633" s="3" t="s">
        <v>14209</v>
      </c>
      <c r="B1633" s="3" t="s">
        <v>13</v>
      </c>
      <c r="C1633" s="3">
        <v>223804</v>
      </c>
      <c r="D1633" s="3">
        <v>21</v>
      </c>
      <c r="E1633" s="3">
        <v>206</v>
      </c>
      <c r="F1633" s="4">
        <v>3.90829E-9</v>
      </c>
      <c r="G1633" s="3">
        <v>55.437800000000003</v>
      </c>
      <c r="H1633" s="3" t="s">
        <v>10898</v>
      </c>
      <c r="I1633" s="3" t="s">
        <v>10899</v>
      </c>
      <c r="J1633" s="3" t="s">
        <v>113</v>
      </c>
      <c r="K1633" s="3" t="s">
        <v>10900</v>
      </c>
      <c r="L1633" s="3" t="s">
        <v>10901</v>
      </c>
    </row>
    <row r="1634" spans="1:12" x14ac:dyDescent="0.3">
      <c r="A1634" s="3" t="s">
        <v>14210</v>
      </c>
      <c r="B1634" s="3" t="s">
        <v>13</v>
      </c>
      <c r="C1634" s="3">
        <v>223604</v>
      </c>
      <c r="D1634" s="3">
        <v>26</v>
      </c>
      <c r="E1634" s="3">
        <v>298</v>
      </c>
      <c r="F1634" s="4">
        <v>6.9225399999999997E-37</v>
      </c>
      <c r="G1634" s="3">
        <v>134.65299999999999</v>
      </c>
      <c r="H1634" s="3" t="s">
        <v>12935</v>
      </c>
      <c r="I1634" s="3" t="s">
        <v>12936</v>
      </c>
      <c r="J1634" s="3" t="s">
        <v>16</v>
      </c>
      <c r="K1634" s="3" t="s">
        <v>12937</v>
      </c>
      <c r="L1634" s="3" t="s">
        <v>12938</v>
      </c>
    </row>
    <row r="1635" spans="1:12" x14ac:dyDescent="0.3">
      <c r="A1635" s="3" t="s">
        <v>14211</v>
      </c>
      <c r="B1635" s="3" t="s">
        <v>13</v>
      </c>
      <c r="C1635" s="3">
        <v>223655</v>
      </c>
      <c r="D1635" s="3">
        <v>73</v>
      </c>
      <c r="E1635" s="3">
        <v>408</v>
      </c>
      <c r="F1635" s="4">
        <v>1.1744000000000001E-10</v>
      </c>
      <c r="G1635" s="3">
        <v>62.215200000000003</v>
      </c>
      <c r="H1635" s="3" t="s">
        <v>3999</v>
      </c>
      <c r="I1635" s="3" t="s">
        <v>4000</v>
      </c>
      <c r="J1635" s="3" t="s">
        <v>16</v>
      </c>
      <c r="K1635" s="3" t="s">
        <v>2535</v>
      </c>
      <c r="L1635" s="3" t="s">
        <v>4001</v>
      </c>
    </row>
    <row r="1636" spans="1:12" x14ac:dyDescent="0.3">
      <c r="A1636" s="3" t="s">
        <v>14212</v>
      </c>
      <c r="B1636" s="3" t="s">
        <v>25</v>
      </c>
      <c r="C1636" s="3">
        <v>224588</v>
      </c>
      <c r="D1636" s="3">
        <v>111</v>
      </c>
      <c r="E1636" s="3">
        <v>346</v>
      </c>
      <c r="F1636" s="4">
        <v>3.0312899999999999E-21</v>
      </c>
      <c r="G1636" s="3">
        <v>95.299800000000005</v>
      </c>
      <c r="H1636" s="3" t="s">
        <v>1583</v>
      </c>
      <c r="I1636" s="3" t="s">
        <v>7596</v>
      </c>
      <c r="J1636" s="3" t="s">
        <v>99</v>
      </c>
      <c r="K1636" s="3" t="s">
        <v>16</v>
      </c>
      <c r="L1636" s="3" t="s">
        <v>1584</v>
      </c>
    </row>
    <row r="1637" spans="1:12" x14ac:dyDescent="0.3">
      <c r="A1637" s="3" t="s">
        <v>14213</v>
      </c>
      <c r="B1637" s="3" t="s">
        <v>13</v>
      </c>
      <c r="C1637" s="3">
        <v>223226</v>
      </c>
      <c r="D1637" s="3">
        <v>5</v>
      </c>
      <c r="E1637" s="3">
        <v>412</v>
      </c>
      <c r="F1637" s="3">
        <v>0</v>
      </c>
      <c r="G1637" s="3">
        <v>655.46400000000006</v>
      </c>
      <c r="H1637" s="3" t="s">
        <v>1479</v>
      </c>
      <c r="I1637" s="3" t="s">
        <v>1480</v>
      </c>
      <c r="J1637" s="3" t="s">
        <v>16</v>
      </c>
      <c r="K1637" s="3" t="s">
        <v>1481</v>
      </c>
      <c r="L1637" s="3" t="s">
        <v>1482</v>
      </c>
    </row>
    <row r="1638" spans="1:12" x14ac:dyDescent="0.3">
      <c r="A1638" s="3" t="s">
        <v>14214</v>
      </c>
      <c r="B1638" s="3" t="s">
        <v>13</v>
      </c>
      <c r="C1638" s="3">
        <v>223592</v>
      </c>
      <c r="D1638" s="3">
        <v>1</v>
      </c>
      <c r="E1638" s="3">
        <v>184</v>
      </c>
      <c r="F1638" s="4">
        <v>4.1266099999999998E-51</v>
      </c>
      <c r="G1638" s="3">
        <v>164.35400000000001</v>
      </c>
      <c r="H1638" s="3" t="s">
        <v>3088</v>
      </c>
      <c r="I1638" s="3" t="s">
        <v>3089</v>
      </c>
      <c r="J1638" s="3" t="s">
        <v>16</v>
      </c>
      <c r="K1638" s="3" t="s">
        <v>3090</v>
      </c>
      <c r="L1638" s="3" t="s">
        <v>3091</v>
      </c>
    </row>
    <row r="1639" spans="1:12" x14ac:dyDescent="0.3">
      <c r="A1639" s="3" t="s">
        <v>14215</v>
      </c>
      <c r="B1639" s="3" t="s">
        <v>13</v>
      </c>
      <c r="C1639" s="3">
        <v>223713</v>
      </c>
      <c r="D1639" s="3">
        <v>2</v>
      </c>
      <c r="E1639" s="3">
        <v>42</v>
      </c>
      <c r="F1639" s="4">
        <v>5.5266799999999997E-5</v>
      </c>
      <c r="G1639" s="3">
        <v>36.720500000000001</v>
      </c>
      <c r="H1639" s="3" t="s">
        <v>191</v>
      </c>
      <c r="I1639" s="3" t="s">
        <v>192</v>
      </c>
      <c r="J1639" s="3" t="s">
        <v>99</v>
      </c>
      <c r="K1639" s="3" t="s">
        <v>193</v>
      </c>
      <c r="L1639" s="3" t="s">
        <v>194</v>
      </c>
    </row>
    <row r="1640" spans="1:12" x14ac:dyDescent="0.3">
      <c r="A1640" s="3" t="s">
        <v>14216</v>
      </c>
      <c r="B1640" s="3" t="s">
        <v>13</v>
      </c>
      <c r="C1640" s="3">
        <v>226750</v>
      </c>
      <c r="D1640" s="3">
        <v>1</v>
      </c>
      <c r="E1640" s="3">
        <v>180</v>
      </c>
      <c r="F1640" s="4">
        <v>6.5075700000000005E-72</v>
      </c>
      <c r="G1640" s="3">
        <v>215.69</v>
      </c>
      <c r="H1640" s="3" t="s">
        <v>14217</v>
      </c>
      <c r="I1640" s="3" t="s">
        <v>14218</v>
      </c>
      <c r="J1640" s="3" t="s">
        <v>16</v>
      </c>
      <c r="K1640" s="3" t="s">
        <v>3071</v>
      </c>
      <c r="L1640" s="3" t="s">
        <v>14219</v>
      </c>
    </row>
    <row r="1641" spans="1:12" x14ac:dyDescent="0.3">
      <c r="A1641" s="3" t="s">
        <v>14220</v>
      </c>
      <c r="B1641" s="3" t="s">
        <v>13</v>
      </c>
      <c r="C1641" s="3">
        <v>225511</v>
      </c>
      <c r="D1641" s="3">
        <v>2</v>
      </c>
      <c r="E1641" s="3">
        <v>91</v>
      </c>
      <c r="F1641" s="4">
        <v>8.0869100000000005E-7</v>
      </c>
      <c r="G1641" s="3">
        <v>43.372500000000002</v>
      </c>
      <c r="H1641" s="3" t="s">
        <v>10886</v>
      </c>
      <c r="I1641" s="3" t="s">
        <v>10887</v>
      </c>
      <c r="J1641" s="3" t="s">
        <v>113</v>
      </c>
      <c r="K1641" s="3" t="s">
        <v>10888</v>
      </c>
      <c r="L1641" s="3" t="s">
        <v>10889</v>
      </c>
    </row>
    <row r="1642" spans="1:12" x14ac:dyDescent="0.3">
      <c r="A1642" s="3" t="s">
        <v>14221</v>
      </c>
      <c r="B1642" s="3" t="s">
        <v>13</v>
      </c>
      <c r="C1642" s="3">
        <v>225361</v>
      </c>
      <c r="D1642" s="3">
        <v>5</v>
      </c>
      <c r="E1642" s="3">
        <v>222</v>
      </c>
      <c r="F1642" s="4">
        <v>6.3152899999999999E-22</v>
      </c>
      <c r="G1642" s="3">
        <v>90.014399999999995</v>
      </c>
      <c r="H1642" s="3" t="s">
        <v>4895</v>
      </c>
      <c r="I1642" s="3" t="s">
        <v>4896</v>
      </c>
      <c r="J1642" s="3" t="s">
        <v>16</v>
      </c>
      <c r="K1642" s="3" t="s">
        <v>4897</v>
      </c>
      <c r="L1642" s="3" t="s">
        <v>4898</v>
      </c>
    </row>
    <row r="1643" spans="1:12" x14ac:dyDescent="0.3">
      <c r="A1643" s="3" t="s">
        <v>14222</v>
      </c>
      <c r="B1643" s="3" t="s">
        <v>13</v>
      </c>
      <c r="C1643" s="3">
        <v>226077</v>
      </c>
      <c r="D1643" s="3">
        <v>6</v>
      </c>
      <c r="E1643" s="3">
        <v>320</v>
      </c>
      <c r="F1643" s="4">
        <v>1.9103499999999999E-40</v>
      </c>
      <c r="G1643" s="3">
        <v>143.917</v>
      </c>
      <c r="H1643" s="3" t="s">
        <v>14223</v>
      </c>
      <c r="I1643" s="3" t="s">
        <v>14223</v>
      </c>
      <c r="J1643" s="3" t="s">
        <v>16</v>
      </c>
      <c r="K1643" s="3" t="s">
        <v>4887</v>
      </c>
      <c r="L1643" s="3" t="s">
        <v>4889</v>
      </c>
    </row>
    <row r="1644" spans="1:12" x14ac:dyDescent="0.3">
      <c r="A1644" s="3" t="s">
        <v>14224</v>
      </c>
      <c r="B1644" s="3" t="s">
        <v>13</v>
      </c>
      <c r="C1644" s="3">
        <v>224221</v>
      </c>
      <c r="D1644" s="3">
        <v>20</v>
      </c>
      <c r="E1644" s="3">
        <v>150</v>
      </c>
      <c r="F1644" s="4">
        <v>1.9306600000000001E-27</v>
      </c>
      <c r="G1644" s="3">
        <v>100.04300000000001</v>
      </c>
      <c r="H1644" s="3" t="s">
        <v>2770</v>
      </c>
      <c r="I1644" s="3" t="s">
        <v>2771</v>
      </c>
      <c r="J1644" s="3" t="s">
        <v>16</v>
      </c>
      <c r="K1644" s="3" t="s">
        <v>927</v>
      </c>
      <c r="L1644" s="3" t="s">
        <v>2772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5846E-A2C7-4B58-B724-BB1E3AED9DD6}">
  <dimension ref="A1:L1913"/>
  <sheetViews>
    <sheetView zoomScale="70" zoomScaleNormal="70" workbookViewId="0"/>
  </sheetViews>
  <sheetFormatPr defaultRowHeight="14" x14ac:dyDescent="0.3"/>
  <cols>
    <col min="1" max="2" width="8.7265625" style="1"/>
    <col min="3" max="5" width="8.81640625" style="1" bestFit="1" customWidth="1"/>
    <col min="6" max="6" width="9.1796875" style="1" bestFit="1" customWidth="1"/>
    <col min="7" max="7" width="8.81640625" style="1" bestFit="1" customWidth="1"/>
    <col min="8" max="16384" width="8.7265625" style="1"/>
  </cols>
  <sheetData>
    <row r="1" spans="1:12" ht="18" x14ac:dyDescent="0.4">
      <c r="A1" s="2" t="s">
        <v>18480</v>
      </c>
    </row>
    <row r="2" spans="1:12" x14ac:dyDescent="0.3">
      <c r="A2" s="3" t="s">
        <v>0</v>
      </c>
      <c r="B2" s="3" t="s">
        <v>1</v>
      </c>
      <c r="C2" s="3" t="s">
        <v>2</v>
      </c>
      <c r="D2" s="3" t="s">
        <v>3</v>
      </c>
      <c r="E2" s="3" t="s">
        <v>4</v>
      </c>
      <c r="F2" s="3" t="s">
        <v>5</v>
      </c>
      <c r="G2" s="3" t="s">
        <v>6</v>
      </c>
      <c r="H2" s="3" t="s">
        <v>7</v>
      </c>
      <c r="I2" s="3" t="s">
        <v>8</v>
      </c>
      <c r="J2" s="3" t="s">
        <v>9</v>
      </c>
      <c r="K2" s="3" t="s">
        <v>10</v>
      </c>
      <c r="L2" s="3" t="s">
        <v>11</v>
      </c>
    </row>
    <row r="3" spans="1:12" x14ac:dyDescent="0.3">
      <c r="A3" s="3" t="s">
        <v>9553</v>
      </c>
      <c r="B3" s="3" t="s">
        <v>13</v>
      </c>
      <c r="C3" s="3">
        <v>223335</v>
      </c>
      <c r="D3" s="3">
        <v>1</v>
      </c>
      <c r="E3" s="3">
        <v>38</v>
      </c>
      <c r="F3" s="4">
        <v>3.3934899999999999E-13</v>
      </c>
      <c r="G3" s="3">
        <v>55.389600000000002</v>
      </c>
      <c r="H3" s="3" t="s">
        <v>5651</v>
      </c>
      <c r="I3" s="3" t="s">
        <v>5652</v>
      </c>
      <c r="J3" s="3" t="s">
        <v>16</v>
      </c>
      <c r="K3" s="3" t="s">
        <v>5653</v>
      </c>
      <c r="L3" s="3" t="s">
        <v>5654</v>
      </c>
    </row>
    <row r="4" spans="1:12" x14ac:dyDescent="0.3">
      <c r="A4" s="3" t="s">
        <v>9554</v>
      </c>
      <c r="B4" s="3" t="s">
        <v>13</v>
      </c>
      <c r="C4" s="3">
        <v>223713</v>
      </c>
      <c r="D4" s="3">
        <v>1</v>
      </c>
      <c r="E4" s="3">
        <v>96</v>
      </c>
      <c r="F4" s="4">
        <v>7.9153100000000003E-13</v>
      </c>
      <c r="G4" s="3">
        <v>59.061999999999998</v>
      </c>
      <c r="H4" s="3" t="s">
        <v>191</v>
      </c>
      <c r="I4" s="3" t="s">
        <v>192</v>
      </c>
      <c r="J4" s="3" t="s">
        <v>16</v>
      </c>
      <c r="K4" s="3" t="s">
        <v>193</v>
      </c>
      <c r="L4" s="3" t="s">
        <v>194</v>
      </c>
    </row>
    <row r="5" spans="1:12" x14ac:dyDescent="0.3">
      <c r="A5" s="3" t="s">
        <v>9555</v>
      </c>
      <c r="B5" s="3" t="s">
        <v>13</v>
      </c>
      <c r="C5" s="3">
        <v>223615</v>
      </c>
      <c r="D5" s="3">
        <v>2</v>
      </c>
      <c r="E5" s="3">
        <v>451</v>
      </c>
      <c r="F5" s="3">
        <v>0</v>
      </c>
      <c r="G5" s="3">
        <v>662.69200000000001</v>
      </c>
      <c r="H5" s="3" t="s">
        <v>4179</v>
      </c>
      <c r="I5" s="3" t="s">
        <v>4180</v>
      </c>
      <c r="J5" s="3" t="s">
        <v>16</v>
      </c>
      <c r="K5" s="3" t="s">
        <v>369</v>
      </c>
      <c r="L5" s="3" t="s">
        <v>907</v>
      </c>
    </row>
    <row r="6" spans="1:12" x14ac:dyDescent="0.3">
      <c r="A6" s="3" t="s">
        <v>9555</v>
      </c>
      <c r="B6" s="3" t="s">
        <v>25</v>
      </c>
      <c r="C6" s="3">
        <v>227690</v>
      </c>
      <c r="D6" s="3">
        <v>420</v>
      </c>
      <c r="E6" s="3">
        <v>508</v>
      </c>
      <c r="F6" s="3">
        <v>2.5519200000000001E-3</v>
      </c>
      <c r="G6" s="3">
        <v>39.971800000000002</v>
      </c>
      <c r="H6" s="3" t="s">
        <v>9556</v>
      </c>
      <c r="I6" s="3" t="s">
        <v>9557</v>
      </c>
      <c r="J6" s="3" t="s">
        <v>99</v>
      </c>
      <c r="K6" s="3" t="s">
        <v>16</v>
      </c>
      <c r="L6" s="3" t="s">
        <v>1569</v>
      </c>
    </row>
    <row r="7" spans="1:12" x14ac:dyDescent="0.3">
      <c r="A7" s="3" t="s">
        <v>9558</v>
      </c>
      <c r="B7" s="3" t="s">
        <v>13</v>
      </c>
      <c r="C7" s="3">
        <v>223668</v>
      </c>
      <c r="D7" s="3">
        <v>1</v>
      </c>
      <c r="E7" s="3">
        <v>550</v>
      </c>
      <c r="F7" s="3">
        <v>0</v>
      </c>
      <c r="G7" s="3">
        <v>658.57100000000003</v>
      </c>
      <c r="H7" s="3" t="s">
        <v>2387</v>
      </c>
      <c r="I7" s="3" t="s">
        <v>2388</v>
      </c>
      <c r="J7" s="3" t="s">
        <v>16</v>
      </c>
      <c r="K7" s="3" t="s">
        <v>2389</v>
      </c>
      <c r="L7" s="3" t="s">
        <v>2390</v>
      </c>
    </row>
    <row r="8" spans="1:12" x14ac:dyDescent="0.3">
      <c r="A8" s="3" t="s">
        <v>9559</v>
      </c>
      <c r="B8" s="3" t="s">
        <v>13</v>
      </c>
      <c r="C8" s="3">
        <v>223653</v>
      </c>
      <c r="D8" s="3">
        <v>2</v>
      </c>
      <c r="E8" s="3">
        <v>287</v>
      </c>
      <c r="F8" s="4">
        <v>5.3486600000000004E-68</v>
      </c>
      <c r="G8" s="3">
        <v>211.327</v>
      </c>
      <c r="H8" s="3" t="s">
        <v>2691</v>
      </c>
      <c r="I8" s="3" t="s">
        <v>2692</v>
      </c>
      <c r="J8" s="3" t="s">
        <v>16</v>
      </c>
      <c r="K8" s="3" t="s">
        <v>2693</v>
      </c>
      <c r="L8" s="3" t="s">
        <v>2694</v>
      </c>
    </row>
    <row r="9" spans="1:12" x14ac:dyDescent="0.3">
      <c r="A9" s="3" t="s">
        <v>9560</v>
      </c>
      <c r="B9" s="3" t="s">
        <v>25</v>
      </c>
      <c r="C9" s="3">
        <v>225660</v>
      </c>
      <c r="D9" s="3">
        <v>4</v>
      </c>
      <c r="E9" s="3">
        <v>103</v>
      </c>
      <c r="F9" s="4">
        <v>3.5494799999999999E-21</v>
      </c>
      <c r="G9" s="3">
        <v>84.717699999999994</v>
      </c>
      <c r="H9" s="3" t="s">
        <v>1729</v>
      </c>
      <c r="I9" s="3" t="s">
        <v>1730</v>
      </c>
      <c r="J9" s="3" t="s">
        <v>113</v>
      </c>
      <c r="K9" s="3" t="s">
        <v>16</v>
      </c>
      <c r="L9" s="3" t="s">
        <v>1731</v>
      </c>
    </row>
    <row r="10" spans="1:12" x14ac:dyDescent="0.3">
      <c r="A10" s="3" t="s">
        <v>9561</v>
      </c>
      <c r="B10" s="3" t="s">
        <v>13</v>
      </c>
      <c r="C10" s="3">
        <v>224205</v>
      </c>
      <c r="D10" s="3">
        <v>1</v>
      </c>
      <c r="E10" s="3">
        <v>180</v>
      </c>
      <c r="F10" s="4">
        <v>2.9658899999999999E-29</v>
      </c>
      <c r="G10" s="3">
        <v>106.21599999999999</v>
      </c>
      <c r="H10" s="3" t="s">
        <v>9562</v>
      </c>
      <c r="I10" s="3" t="s">
        <v>9563</v>
      </c>
      <c r="J10" s="3" t="s">
        <v>16</v>
      </c>
      <c r="K10" s="3" t="s">
        <v>1720</v>
      </c>
      <c r="L10" s="3" t="s">
        <v>9564</v>
      </c>
    </row>
    <row r="11" spans="1:12" x14ac:dyDescent="0.3">
      <c r="A11" s="3" t="s">
        <v>9565</v>
      </c>
      <c r="B11" s="3" t="s">
        <v>13</v>
      </c>
      <c r="C11" s="3">
        <v>224525</v>
      </c>
      <c r="D11" s="3">
        <v>6</v>
      </c>
      <c r="E11" s="3">
        <v>332</v>
      </c>
      <c r="F11" s="4">
        <v>2.7645500000000003E-125</v>
      </c>
      <c r="G11" s="3">
        <v>362.012</v>
      </c>
      <c r="H11" s="3" t="s">
        <v>1650</v>
      </c>
      <c r="I11" s="3" t="s">
        <v>1651</v>
      </c>
      <c r="J11" s="3" t="s">
        <v>16</v>
      </c>
      <c r="K11" s="3" t="s">
        <v>1652</v>
      </c>
      <c r="L11" s="3" t="s">
        <v>1653</v>
      </c>
    </row>
    <row r="12" spans="1:12" x14ac:dyDescent="0.3">
      <c r="A12" s="3" t="s">
        <v>9566</v>
      </c>
      <c r="B12" s="3" t="s">
        <v>13</v>
      </c>
      <c r="C12" s="3">
        <v>226127</v>
      </c>
      <c r="D12" s="3">
        <v>1</v>
      </c>
      <c r="E12" s="3">
        <v>128</v>
      </c>
      <c r="F12" s="4">
        <v>1.3233399999999999E-25</v>
      </c>
      <c r="G12" s="3">
        <v>95.582700000000003</v>
      </c>
      <c r="H12" s="3" t="s">
        <v>3655</v>
      </c>
      <c r="I12" s="3" t="s">
        <v>3656</v>
      </c>
      <c r="J12" s="3" t="s">
        <v>113</v>
      </c>
      <c r="K12" s="3" t="s">
        <v>3657</v>
      </c>
      <c r="L12" s="3" t="s">
        <v>3658</v>
      </c>
    </row>
    <row r="13" spans="1:12" x14ac:dyDescent="0.3">
      <c r="A13" s="3" t="s">
        <v>9567</v>
      </c>
      <c r="B13" s="3" t="s">
        <v>13</v>
      </c>
      <c r="C13" s="3">
        <v>223635</v>
      </c>
      <c r="D13" s="3">
        <v>7</v>
      </c>
      <c r="E13" s="3">
        <v>260</v>
      </c>
      <c r="F13" s="4">
        <v>5.3481400000000002E-56</v>
      </c>
      <c r="G13" s="3">
        <v>180.3</v>
      </c>
      <c r="H13" s="3" t="s">
        <v>234</v>
      </c>
      <c r="I13" s="3" t="s">
        <v>235</v>
      </c>
      <c r="J13" s="3" t="s">
        <v>16</v>
      </c>
      <c r="K13" s="3" t="s">
        <v>236</v>
      </c>
      <c r="L13" s="3" t="s">
        <v>237</v>
      </c>
    </row>
    <row r="14" spans="1:12" x14ac:dyDescent="0.3">
      <c r="A14" s="3" t="s">
        <v>9568</v>
      </c>
      <c r="B14" s="3" t="s">
        <v>13</v>
      </c>
      <c r="C14" s="3">
        <v>223294</v>
      </c>
      <c r="D14" s="3">
        <v>1</v>
      </c>
      <c r="E14" s="3">
        <v>357</v>
      </c>
      <c r="F14" s="3">
        <v>0</v>
      </c>
      <c r="G14" s="3">
        <v>596.49800000000005</v>
      </c>
      <c r="H14" s="3" t="s">
        <v>1761</v>
      </c>
      <c r="I14" s="3" t="s">
        <v>1762</v>
      </c>
      <c r="J14" s="3" t="s">
        <v>16</v>
      </c>
      <c r="K14" s="3" t="s">
        <v>1763</v>
      </c>
      <c r="L14" s="3" t="s">
        <v>1764</v>
      </c>
    </row>
    <row r="15" spans="1:12" x14ac:dyDescent="0.3">
      <c r="A15" s="3" t="s">
        <v>9569</v>
      </c>
      <c r="B15" s="3" t="s">
        <v>13</v>
      </c>
      <c r="C15" s="3">
        <v>223788</v>
      </c>
      <c r="D15" s="3">
        <v>1</v>
      </c>
      <c r="E15" s="3">
        <v>146</v>
      </c>
      <c r="F15" s="4">
        <v>9.4952000000000002E-44</v>
      </c>
      <c r="G15" s="3">
        <v>140.97900000000001</v>
      </c>
      <c r="H15" s="3" t="s">
        <v>4078</v>
      </c>
      <c r="I15" s="3" t="s">
        <v>4079</v>
      </c>
      <c r="J15" s="3" t="s">
        <v>16</v>
      </c>
      <c r="K15" s="3" t="s">
        <v>2208</v>
      </c>
      <c r="L15" s="3" t="s">
        <v>4080</v>
      </c>
    </row>
    <row r="16" spans="1:12" x14ac:dyDescent="0.3">
      <c r="A16" s="3" t="s">
        <v>9570</v>
      </c>
      <c r="B16" s="3" t="s">
        <v>13</v>
      </c>
      <c r="C16" s="3">
        <v>223103</v>
      </c>
      <c r="D16" s="3">
        <v>1</v>
      </c>
      <c r="E16" s="3">
        <v>281</v>
      </c>
      <c r="F16" s="4">
        <v>4.1059599999999996E-114</v>
      </c>
      <c r="G16" s="3">
        <v>328.78100000000001</v>
      </c>
      <c r="H16" s="3" t="s">
        <v>4065</v>
      </c>
      <c r="I16" s="3" t="s">
        <v>4066</v>
      </c>
      <c r="J16" s="3" t="s">
        <v>16</v>
      </c>
      <c r="K16" s="3" t="s">
        <v>4067</v>
      </c>
      <c r="L16" s="3" t="s">
        <v>4068</v>
      </c>
    </row>
    <row r="17" spans="1:12" x14ac:dyDescent="0.3">
      <c r="A17" s="3" t="s">
        <v>9571</v>
      </c>
      <c r="B17" s="3" t="s">
        <v>13</v>
      </c>
      <c r="C17" s="3">
        <v>225155</v>
      </c>
      <c r="D17" s="3">
        <v>1</v>
      </c>
      <c r="E17" s="3">
        <v>141</v>
      </c>
      <c r="F17" s="4">
        <v>7.7637399999999994E-21</v>
      </c>
      <c r="G17" s="3">
        <v>81.974100000000007</v>
      </c>
      <c r="H17" s="3" t="s">
        <v>9572</v>
      </c>
      <c r="I17" s="3" t="s">
        <v>9573</v>
      </c>
      <c r="J17" s="3" t="s">
        <v>16</v>
      </c>
      <c r="K17" s="3" t="s">
        <v>4056</v>
      </c>
      <c r="L17" s="3" t="s">
        <v>9574</v>
      </c>
    </row>
    <row r="18" spans="1:12" x14ac:dyDescent="0.3">
      <c r="A18" s="3" t="s">
        <v>9575</v>
      </c>
      <c r="B18" s="3" t="s">
        <v>13</v>
      </c>
      <c r="C18" s="3">
        <v>224203</v>
      </c>
      <c r="D18" s="3">
        <v>1</v>
      </c>
      <c r="E18" s="3">
        <v>221</v>
      </c>
      <c r="F18" s="4">
        <v>5.7803799999999997E-40</v>
      </c>
      <c r="G18" s="3">
        <v>138.102</v>
      </c>
      <c r="H18" s="3" t="s">
        <v>151</v>
      </c>
      <c r="I18" s="3" t="s">
        <v>152</v>
      </c>
      <c r="J18" s="3" t="s">
        <v>113</v>
      </c>
      <c r="K18" s="3" t="s">
        <v>153</v>
      </c>
      <c r="L18" s="3" t="s">
        <v>154</v>
      </c>
    </row>
    <row r="19" spans="1:12" x14ac:dyDescent="0.3">
      <c r="A19" s="3" t="s">
        <v>9576</v>
      </c>
      <c r="B19" s="3" t="s">
        <v>25</v>
      </c>
      <c r="C19" s="3">
        <v>226874</v>
      </c>
      <c r="D19" s="3">
        <v>40</v>
      </c>
      <c r="E19" s="3">
        <v>143</v>
      </c>
      <c r="F19" s="3">
        <v>7.4845900000000004E-4</v>
      </c>
      <c r="G19" s="3">
        <v>39.7376</v>
      </c>
      <c r="H19" s="3" t="s">
        <v>9577</v>
      </c>
      <c r="I19" s="3" t="s">
        <v>9578</v>
      </c>
      <c r="J19" s="3" t="s">
        <v>113</v>
      </c>
      <c r="K19" s="3" t="s">
        <v>16</v>
      </c>
      <c r="L19" s="3" t="s">
        <v>9579</v>
      </c>
    </row>
    <row r="20" spans="1:12" x14ac:dyDescent="0.3">
      <c r="A20" s="3" t="s">
        <v>9580</v>
      </c>
      <c r="B20" s="3" t="s">
        <v>13</v>
      </c>
      <c r="C20" s="3">
        <v>223407</v>
      </c>
      <c r="D20" s="3">
        <v>18</v>
      </c>
      <c r="E20" s="3">
        <v>284</v>
      </c>
      <c r="F20" s="4">
        <v>3.1498899999999998E-40</v>
      </c>
      <c r="G20" s="3">
        <v>141.81200000000001</v>
      </c>
      <c r="H20" s="3" t="s">
        <v>5043</v>
      </c>
      <c r="I20" s="3" t="s">
        <v>5044</v>
      </c>
      <c r="J20" s="3" t="s">
        <v>16</v>
      </c>
      <c r="K20" s="3" t="s">
        <v>5045</v>
      </c>
      <c r="L20" s="3" t="s">
        <v>5046</v>
      </c>
    </row>
    <row r="21" spans="1:12" x14ac:dyDescent="0.3">
      <c r="A21" s="3" t="s">
        <v>9581</v>
      </c>
      <c r="B21" s="3" t="s">
        <v>13</v>
      </c>
      <c r="C21" s="3">
        <v>224461</v>
      </c>
      <c r="D21" s="3">
        <v>2</v>
      </c>
      <c r="E21" s="3">
        <v>112</v>
      </c>
      <c r="F21" s="4">
        <v>5.6073799999999997E-42</v>
      </c>
      <c r="G21" s="3">
        <v>136.62</v>
      </c>
      <c r="H21" s="3" t="s">
        <v>1474</v>
      </c>
      <c r="I21" s="3" t="s">
        <v>1475</v>
      </c>
      <c r="J21" s="3" t="s">
        <v>16</v>
      </c>
      <c r="K21" s="3" t="s">
        <v>1476</v>
      </c>
      <c r="L21" s="3" t="s">
        <v>1477</v>
      </c>
    </row>
    <row r="22" spans="1:12" x14ac:dyDescent="0.3">
      <c r="A22" s="3" t="s">
        <v>9582</v>
      </c>
      <c r="B22" s="3" t="s">
        <v>13</v>
      </c>
      <c r="C22" s="3">
        <v>223671</v>
      </c>
      <c r="D22" s="3">
        <v>16</v>
      </c>
      <c r="E22" s="3">
        <v>305</v>
      </c>
      <c r="F22" s="4">
        <v>3.8143300000000002E-57</v>
      </c>
      <c r="G22" s="3">
        <v>186.762</v>
      </c>
      <c r="H22" s="3" t="s">
        <v>1551</v>
      </c>
      <c r="I22" s="3" t="s">
        <v>1552</v>
      </c>
      <c r="J22" s="3" t="s">
        <v>16</v>
      </c>
      <c r="K22" s="3" t="s">
        <v>1553</v>
      </c>
      <c r="L22" s="3" t="s">
        <v>1554</v>
      </c>
    </row>
    <row r="23" spans="1:12" x14ac:dyDescent="0.3">
      <c r="A23" s="3" t="s">
        <v>9583</v>
      </c>
      <c r="B23" s="3" t="s">
        <v>13</v>
      </c>
      <c r="C23" s="3">
        <v>223345</v>
      </c>
      <c r="D23" s="3">
        <v>1</v>
      </c>
      <c r="E23" s="3">
        <v>48</v>
      </c>
      <c r="F23" s="4">
        <v>3.723E-15</v>
      </c>
      <c r="G23" s="3">
        <v>61.125900000000001</v>
      </c>
      <c r="H23" s="3" t="s">
        <v>176</v>
      </c>
      <c r="I23" s="3" t="s">
        <v>177</v>
      </c>
      <c r="J23" s="3" t="s">
        <v>16</v>
      </c>
      <c r="K23" s="3" t="s">
        <v>178</v>
      </c>
      <c r="L23" s="3" t="s">
        <v>179</v>
      </c>
    </row>
    <row r="24" spans="1:12" x14ac:dyDescent="0.3">
      <c r="A24" s="3" t="s">
        <v>9584</v>
      </c>
      <c r="B24" s="3" t="s">
        <v>13</v>
      </c>
      <c r="C24" s="3">
        <v>223811</v>
      </c>
      <c r="D24" s="3">
        <v>2</v>
      </c>
      <c r="E24" s="3">
        <v>199</v>
      </c>
      <c r="F24" s="4">
        <v>2.19928E-98</v>
      </c>
      <c r="G24" s="3">
        <v>283.36500000000001</v>
      </c>
      <c r="H24" s="3" t="s">
        <v>913</v>
      </c>
      <c r="I24" s="3" t="s">
        <v>914</v>
      </c>
      <c r="J24" s="3" t="s">
        <v>16</v>
      </c>
      <c r="K24" s="3" t="s">
        <v>915</v>
      </c>
      <c r="L24" s="3" t="s">
        <v>916</v>
      </c>
    </row>
    <row r="25" spans="1:12" x14ac:dyDescent="0.3">
      <c r="A25" s="3" t="s">
        <v>9585</v>
      </c>
      <c r="B25" s="3" t="s">
        <v>13</v>
      </c>
      <c r="C25" s="3">
        <v>224311</v>
      </c>
      <c r="D25" s="3">
        <v>1</v>
      </c>
      <c r="E25" s="3">
        <v>116</v>
      </c>
      <c r="F25" s="4">
        <v>9.8759899999999999E-49</v>
      </c>
      <c r="G25" s="3">
        <v>151.58799999999999</v>
      </c>
      <c r="H25" s="3" t="s">
        <v>795</v>
      </c>
      <c r="I25" s="3" t="s">
        <v>796</v>
      </c>
      <c r="J25" s="3" t="s">
        <v>16</v>
      </c>
      <c r="K25" s="3" t="s">
        <v>797</v>
      </c>
      <c r="L25" s="3" t="s">
        <v>798</v>
      </c>
    </row>
    <row r="26" spans="1:12" x14ac:dyDescent="0.3">
      <c r="A26" s="3" t="s">
        <v>9586</v>
      </c>
      <c r="B26" s="3" t="s">
        <v>13</v>
      </c>
      <c r="C26" s="3">
        <v>223309</v>
      </c>
      <c r="D26" s="3">
        <v>1</v>
      </c>
      <c r="E26" s="3">
        <v>129</v>
      </c>
      <c r="F26" s="4">
        <v>1.1494499999999999E-50</v>
      </c>
      <c r="G26" s="3">
        <v>159.26599999999999</v>
      </c>
      <c r="H26" s="3" t="s">
        <v>4478</v>
      </c>
      <c r="I26" s="3" t="s">
        <v>4479</v>
      </c>
      <c r="J26" s="3" t="s">
        <v>16</v>
      </c>
      <c r="K26" s="3" t="s">
        <v>4480</v>
      </c>
      <c r="L26" s="3" t="s">
        <v>4481</v>
      </c>
    </row>
    <row r="27" spans="1:12" x14ac:dyDescent="0.3">
      <c r="A27" s="3" t="s">
        <v>9587</v>
      </c>
      <c r="B27" s="3" t="s">
        <v>13</v>
      </c>
      <c r="C27" s="3">
        <v>224213</v>
      </c>
      <c r="D27" s="3">
        <v>1</v>
      </c>
      <c r="E27" s="3">
        <v>331</v>
      </c>
      <c r="F27" s="4">
        <v>1.70216E-92</v>
      </c>
      <c r="G27" s="3">
        <v>279.12400000000002</v>
      </c>
      <c r="H27" s="3" t="s">
        <v>9588</v>
      </c>
      <c r="I27" s="3" t="s">
        <v>9589</v>
      </c>
      <c r="J27" s="3" t="s">
        <v>16</v>
      </c>
      <c r="K27" s="3" t="s">
        <v>9590</v>
      </c>
      <c r="L27" s="3" t="s">
        <v>9591</v>
      </c>
    </row>
    <row r="28" spans="1:12" x14ac:dyDescent="0.3">
      <c r="A28" s="3" t="s">
        <v>9592</v>
      </c>
      <c r="B28" s="3" t="s">
        <v>13</v>
      </c>
      <c r="C28" s="3">
        <v>224759</v>
      </c>
      <c r="D28" s="3">
        <v>46</v>
      </c>
      <c r="E28" s="3">
        <v>135</v>
      </c>
      <c r="F28" s="4">
        <v>5.9324600000000001E-18</v>
      </c>
      <c r="G28" s="3">
        <v>78.021500000000003</v>
      </c>
      <c r="H28" s="3" t="s">
        <v>2211</v>
      </c>
      <c r="I28" s="3" t="s">
        <v>2212</v>
      </c>
      <c r="J28" s="3" t="s">
        <v>99</v>
      </c>
      <c r="K28" s="3" t="s">
        <v>193</v>
      </c>
      <c r="L28" s="3" t="s">
        <v>2213</v>
      </c>
    </row>
    <row r="29" spans="1:12" x14ac:dyDescent="0.3">
      <c r="A29" s="3" t="s">
        <v>9593</v>
      </c>
      <c r="B29" s="3" t="s">
        <v>13</v>
      </c>
      <c r="C29" s="3">
        <v>226009</v>
      </c>
      <c r="D29" s="3">
        <v>1</v>
      </c>
      <c r="E29" s="3">
        <v>71</v>
      </c>
      <c r="F29" s="4">
        <v>2.3763300000000002E-28</v>
      </c>
      <c r="G29" s="3">
        <v>96.042199999999994</v>
      </c>
      <c r="H29" s="3" t="s">
        <v>9594</v>
      </c>
      <c r="I29" s="3" t="s">
        <v>9595</v>
      </c>
      <c r="J29" s="3" t="s">
        <v>16</v>
      </c>
      <c r="K29" s="3" t="s">
        <v>9596</v>
      </c>
      <c r="L29" s="3" t="s">
        <v>9597</v>
      </c>
    </row>
    <row r="30" spans="1:12" x14ac:dyDescent="0.3">
      <c r="A30" s="3" t="s">
        <v>9598</v>
      </c>
      <c r="B30" s="3" t="s">
        <v>13</v>
      </c>
      <c r="C30" s="3">
        <v>226146</v>
      </c>
      <c r="D30" s="3">
        <v>1</v>
      </c>
      <c r="E30" s="3">
        <v>219</v>
      </c>
      <c r="F30" s="4">
        <v>8.2439800000000003E-64</v>
      </c>
      <c r="G30" s="3">
        <v>197.55500000000001</v>
      </c>
      <c r="H30" s="3" t="s">
        <v>5860</v>
      </c>
      <c r="I30" s="3" t="s">
        <v>5861</v>
      </c>
      <c r="J30" s="3" t="s">
        <v>16</v>
      </c>
      <c r="K30" s="3" t="s">
        <v>5862</v>
      </c>
      <c r="L30" s="3" t="s">
        <v>5863</v>
      </c>
    </row>
    <row r="31" spans="1:12" x14ac:dyDescent="0.3">
      <c r="A31" s="3" t="s">
        <v>9599</v>
      </c>
      <c r="B31" s="3" t="s">
        <v>13</v>
      </c>
      <c r="C31" s="3">
        <v>223420</v>
      </c>
      <c r="D31" s="3">
        <v>10</v>
      </c>
      <c r="E31" s="3">
        <v>382</v>
      </c>
      <c r="F31" s="3">
        <v>0</v>
      </c>
      <c r="G31" s="3">
        <v>633.14499999999998</v>
      </c>
      <c r="H31" s="3" t="s">
        <v>672</v>
      </c>
      <c r="I31" s="3" t="s">
        <v>673</v>
      </c>
      <c r="J31" s="3" t="s">
        <v>16</v>
      </c>
      <c r="K31" s="3" t="s">
        <v>674</v>
      </c>
      <c r="L31" s="3" t="s">
        <v>675</v>
      </c>
    </row>
    <row r="32" spans="1:12" x14ac:dyDescent="0.3">
      <c r="A32" s="3" t="s">
        <v>9600</v>
      </c>
      <c r="B32" s="3" t="s">
        <v>13</v>
      </c>
      <c r="C32" s="3">
        <v>227810</v>
      </c>
      <c r="D32" s="3">
        <v>1</v>
      </c>
      <c r="E32" s="3">
        <v>230</v>
      </c>
      <c r="F32" s="4">
        <v>1.6934700000000001E-70</v>
      </c>
      <c r="G32" s="3">
        <v>216.607</v>
      </c>
      <c r="H32" s="3" t="s">
        <v>9601</v>
      </c>
      <c r="I32" s="3" t="s">
        <v>9601</v>
      </c>
      <c r="J32" s="3" t="s">
        <v>16</v>
      </c>
      <c r="K32" s="3" t="s">
        <v>6472</v>
      </c>
      <c r="L32" s="3" t="s">
        <v>9602</v>
      </c>
    </row>
    <row r="33" spans="1:12" x14ac:dyDescent="0.3">
      <c r="A33" s="3" t="s">
        <v>9603</v>
      </c>
      <c r="B33" s="3" t="s">
        <v>13</v>
      </c>
      <c r="C33" s="3">
        <v>223513</v>
      </c>
      <c r="D33" s="3">
        <v>8</v>
      </c>
      <c r="E33" s="3">
        <v>403</v>
      </c>
      <c r="F33" s="4">
        <v>3.7266E-131</v>
      </c>
      <c r="G33" s="3">
        <v>382.00799999999998</v>
      </c>
      <c r="H33" s="3" t="s">
        <v>295</v>
      </c>
      <c r="I33" s="3" t="s">
        <v>296</v>
      </c>
      <c r="J33" s="3" t="s">
        <v>16</v>
      </c>
      <c r="K33" s="3" t="s">
        <v>297</v>
      </c>
      <c r="L33" s="3" t="s">
        <v>298</v>
      </c>
    </row>
    <row r="34" spans="1:12" x14ac:dyDescent="0.3">
      <c r="A34" s="3" t="s">
        <v>9604</v>
      </c>
      <c r="B34" s="3" t="s">
        <v>13</v>
      </c>
      <c r="C34" s="3">
        <v>226871</v>
      </c>
      <c r="D34" s="3">
        <v>1</v>
      </c>
      <c r="E34" s="3">
        <v>261</v>
      </c>
      <c r="F34" s="4">
        <v>1.4368699999999999E-167</v>
      </c>
      <c r="G34" s="3">
        <v>463.39299999999997</v>
      </c>
      <c r="H34" s="3" t="s">
        <v>2025</v>
      </c>
      <c r="I34" s="3" t="s">
        <v>2026</v>
      </c>
      <c r="J34" s="3" t="s">
        <v>16</v>
      </c>
      <c r="K34" s="3" t="s">
        <v>2027</v>
      </c>
      <c r="L34" s="3" t="s">
        <v>2028</v>
      </c>
    </row>
    <row r="35" spans="1:12" x14ac:dyDescent="0.3">
      <c r="A35" s="3" t="s">
        <v>9605</v>
      </c>
      <c r="B35" s="3" t="s">
        <v>13</v>
      </c>
      <c r="C35" s="3">
        <v>224197</v>
      </c>
      <c r="D35" s="3">
        <v>1</v>
      </c>
      <c r="E35" s="3">
        <v>65</v>
      </c>
      <c r="F35" s="4">
        <v>2.1720899999999998E-34</v>
      </c>
      <c r="G35" s="3">
        <v>111.095</v>
      </c>
      <c r="H35" s="3" t="s">
        <v>5336</v>
      </c>
      <c r="I35" s="3" t="s">
        <v>5337</v>
      </c>
      <c r="J35" s="3" t="s">
        <v>16</v>
      </c>
      <c r="K35" s="3" t="s">
        <v>5338</v>
      </c>
      <c r="L35" s="3" t="s">
        <v>5339</v>
      </c>
    </row>
    <row r="36" spans="1:12" x14ac:dyDescent="0.3">
      <c r="A36" s="3" t="s">
        <v>9606</v>
      </c>
      <c r="B36" s="3" t="s">
        <v>13</v>
      </c>
      <c r="C36" s="3">
        <v>223290</v>
      </c>
      <c r="D36" s="3">
        <v>1</v>
      </c>
      <c r="E36" s="3">
        <v>177</v>
      </c>
      <c r="F36" s="4">
        <v>4.0986799999999998E-52</v>
      </c>
      <c r="G36" s="3">
        <v>164.768</v>
      </c>
      <c r="H36" s="3" t="s">
        <v>5331</v>
      </c>
      <c r="I36" s="3" t="s">
        <v>5332</v>
      </c>
      <c r="J36" s="3" t="s">
        <v>16</v>
      </c>
      <c r="K36" s="3" t="s">
        <v>5333</v>
      </c>
      <c r="L36" s="3" t="s">
        <v>5334</v>
      </c>
    </row>
    <row r="37" spans="1:12" x14ac:dyDescent="0.3">
      <c r="A37" s="3" t="s">
        <v>9607</v>
      </c>
      <c r="B37" s="3" t="s">
        <v>13</v>
      </c>
      <c r="C37" s="3">
        <v>223777</v>
      </c>
      <c r="D37" s="3">
        <v>12</v>
      </c>
      <c r="E37" s="3">
        <v>213</v>
      </c>
      <c r="F37" s="4">
        <v>2.3668899999999999E-25</v>
      </c>
      <c r="G37" s="3">
        <v>99.075999999999993</v>
      </c>
      <c r="H37" s="3" t="s">
        <v>5326</v>
      </c>
      <c r="I37" s="3" t="s">
        <v>5327</v>
      </c>
      <c r="J37" s="3" t="s">
        <v>16</v>
      </c>
      <c r="K37" s="3" t="s">
        <v>5328</v>
      </c>
      <c r="L37" s="3" t="s">
        <v>5329</v>
      </c>
    </row>
    <row r="38" spans="1:12" x14ac:dyDescent="0.3">
      <c r="A38" s="3" t="s">
        <v>9608</v>
      </c>
      <c r="B38" s="3" t="s">
        <v>13</v>
      </c>
      <c r="C38" s="3">
        <v>226876</v>
      </c>
      <c r="D38" s="3">
        <v>15</v>
      </c>
      <c r="E38" s="3">
        <v>138</v>
      </c>
      <c r="F38" s="4">
        <v>1.3250100000000001E-61</v>
      </c>
      <c r="G38" s="3">
        <v>189.602</v>
      </c>
      <c r="H38" s="3" t="s">
        <v>9609</v>
      </c>
      <c r="I38" s="3" t="s">
        <v>9610</v>
      </c>
      <c r="J38" s="3" t="s">
        <v>16</v>
      </c>
      <c r="K38" s="3" t="s">
        <v>1323</v>
      </c>
      <c r="L38" s="3" t="s">
        <v>9611</v>
      </c>
    </row>
    <row r="39" spans="1:12" x14ac:dyDescent="0.3">
      <c r="A39" s="3" t="s">
        <v>9612</v>
      </c>
      <c r="B39" s="3" t="s">
        <v>13</v>
      </c>
      <c r="C39" s="3">
        <v>223849</v>
      </c>
      <c r="D39" s="3">
        <v>1</v>
      </c>
      <c r="E39" s="3">
        <v>201</v>
      </c>
      <c r="F39" s="4">
        <v>9.1947200000000002E-34</v>
      </c>
      <c r="G39" s="3">
        <v>119.276</v>
      </c>
      <c r="H39" s="3" t="s">
        <v>4606</v>
      </c>
      <c r="I39" s="3" t="s">
        <v>4607</v>
      </c>
      <c r="J39" s="3" t="s">
        <v>16</v>
      </c>
      <c r="K39" s="3" t="s">
        <v>1353</v>
      </c>
      <c r="L39" s="3" t="s">
        <v>4608</v>
      </c>
    </row>
    <row r="40" spans="1:12" x14ac:dyDescent="0.3">
      <c r="A40" s="3" t="s">
        <v>9613</v>
      </c>
      <c r="B40" s="3" t="s">
        <v>13</v>
      </c>
      <c r="C40" s="3">
        <v>223305</v>
      </c>
      <c r="D40" s="3">
        <v>1</v>
      </c>
      <c r="E40" s="3">
        <v>57</v>
      </c>
      <c r="F40" s="4">
        <v>2.28289E-19</v>
      </c>
      <c r="G40" s="3">
        <v>73.114800000000002</v>
      </c>
      <c r="H40" s="3" t="s">
        <v>922</v>
      </c>
      <c r="I40" s="3" t="s">
        <v>923</v>
      </c>
      <c r="J40" s="3" t="s">
        <v>113</v>
      </c>
      <c r="K40" s="3" t="s">
        <v>924</v>
      </c>
      <c r="L40" s="3" t="s">
        <v>925</v>
      </c>
    </row>
    <row r="41" spans="1:12" x14ac:dyDescent="0.3">
      <c r="A41" s="3" t="s">
        <v>9614</v>
      </c>
      <c r="B41" s="3" t="s">
        <v>13</v>
      </c>
      <c r="C41" s="3">
        <v>224451</v>
      </c>
      <c r="D41" s="3">
        <v>3</v>
      </c>
      <c r="E41" s="3">
        <v>99</v>
      </c>
      <c r="F41" s="4">
        <v>1.5688700000000001E-31</v>
      </c>
      <c r="G41" s="3">
        <v>106.554</v>
      </c>
      <c r="H41" s="3" t="s">
        <v>5498</v>
      </c>
      <c r="I41" s="3" t="s">
        <v>5499</v>
      </c>
      <c r="J41" s="3" t="s">
        <v>16</v>
      </c>
      <c r="K41" s="3" t="s">
        <v>5500</v>
      </c>
      <c r="L41" s="3" t="s">
        <v>5501</v>
      </c>
    </row>
    <row r="42" spans="1:12" x14ac:dyDescent="0.3">
      <c r="A42" s="3" t="s">
        <v>9615</v>
      </c>
      <c r="B42" s="3" t="s">
        <v>13</v>
      </c>
      <c r="C42" s="3">
        <v>223870</v>
      </c>
      <c r="D42" s="3">
        <v>1</v>
      </c>
      <c r="E42" s="3">
        <v>116</v>
      </c>
      <c r="F42" s="4">
        <v>2.7350999999999999E-43</v>
      </c>
      <c r="G42" s="3">
        <v>137.36699999999999</v>
      </c>
      <c r="H42" s="3" t="s">
        <v>5487</v>
      </c>
      <c r="I42" s="3" t="s">
        <v>5488</v>
      </c>
      <c r="J42" s="3" t="s">
        <v>16</v>
      </c>
      <c r="K42" s="3" t="s">
        <v>5489</v>
      </c>
      <c r="L42" s="3" t="s">
        <v>5490</v>
      </c>
    </row>
    <row r="43" spans="1:12" x14ac:dyDescent="0.3">
      <c r="A43" s="3" t="s">
        <v>9616</v>
      </c>
      <c r="B43" s="3" t="s">
        <v>13</v>
      </c>
      <c r="C43" s="3">
        <v>223898</v>
      </c>
      <c r="D43" s="3">
        <v>1</v>
      </c>
      <c r="E43" s="3">
        <v>56</v>
      </c>
      <c r="F43" s="4">
        <v>2.8858000000000001E-12</v>
      </c>
      <c r="G43" s="3">
        <v>54.635300000000001</v>
      </c>
      <c r="H43" s="3" t="s">
        <v>5451</v>
      </c>
      <c r="I43" s="3" t="s">
        <v>5452</v>
      </c>
      <c r="J43" s="3" t="s">
        <v>16</v>
      </c>
      <c r="K43" s="3" t="s">
        <v>5453</v>
      </c>
      <c r="L43" s="3" t="s">
        <v>5454</v>
      </c>
    </row>
    <row r="44" spans="1:12" x14ac:dyDescent="0.3">
      <c r="A44" s="3" t="s">
        <v>9617</v>
      </c>
      <c r="B44" s="3" t="s">
        <v>13</v>
      </c>
      <c r="C44" s="3">
        <v>223126</v>
      </c>
      <c r="D44" s="3">
        <v>1</v>
      </c>
      <c r="E44" s="3">
        <v>136</v>
      </c>
      <c r="F44" s="4">
        <v>9.7929799999999999E-70</v>
      </c>
      <c r="G44" s="3">
        <v>205.54400000000001</v>
      </c>
      <c r="H44" s="3" t="s">
        <v>548</v>
      </c>
      <c r="I44" s="3" t="s">
        <v>549</v>
      </c>
      <c r="J44" s="3" t="s">
        <v>16</v>
      </c>
      <c r="K44" s="3" t="s">
        <v>550</v>
      </c>
      <c r="L44" s="3" t="s">
        <v>551</v>
      </c>
    </row>
    <row r="45" spans="1:12" x14ac:dyDescent="0.3">
      <c r="A45" s="3" t="s">
        <v>9618</v>
      </c>
      <c r="B45" s="3" t="s">
        <v>13</v>
      </c>
      <c r="C45" s="3">
        <v>223279</v>
      </c>
      <c r="D45" s="3">
        <v>1</v>
      </c>
      <c r="E45" s="3">
        <v>433</v>
      </c>
      <c r="F45" s="4">
        <v>2.4495300000000001E-164</v>
      </c>
      <c r="G45" s="3">
        <v>469.39400000000001</v>
      </c>
      <c r="H45" s="3" t="s">
        <v>5663</v>
      </c>
      <c r="I45" s="3" t="s">
        <v>5664</v>
      </c>
      <c r="J45" s="3" t="s">
        <v>16</v>
      </c>
      <c r="K45" s="3" t="s">
        <v>5665</v>
      </c>
      <c r="L45" s="3" t="s">
        <v>5666</v>
      </c>
    </row>
    <row r="46" spans="1:12" x14ac:dyDescent="0.3">
      <c r="A46" s="3" t="s">
        <v>9619</v>
      </c>
      <c r="B46" s="3" t="s">
        <v>13</v>
      </c>
      <c r="C46" s="3">
        <v>223278</v>
      </c>
      <c r="D46" s="3">
        <v>1</v>
      </c>
      <c r="E46" s="3">
        <v>147</v>
      </c>
      <c r="F46" s="4">
        <v>1.34904E-41</v>
      </c>
      <c r="G46" s="3">
        <v>135.46899999999999</v>
      </c>
      <c r="H46" s="3" t="s">
        <v>5668</v>
      </c>
      <c r="I46" s="3" t="s">
        <v>5669</v>
      </c>
      <c r="J46" s="3" t="s">
        <v>16</v>
      </c>
      <c r="K46" s="3" t="s">
        <v>5670</v>
      </c>
      <c r="L46" s="3" t="s">
        <v>5671</v>
      </c>
    </row>
    <row r="47" spans="1:12" x14ac:dyDescent="0.3">
      <c r="A47" s="3" t="s">
        <v>9620</v>
      </c>
      <c r="B47" s="3" t="s">
        <v>13</v>
      </c>
      <c r="C47" s="3">
        <v>224754</v>
      </c>
      <c r="D47" s="3">
        <v>4</v>
      </c>
      <c r="E47" s="3">
        <v>58</v>
      </c>
      <c r="F47" s="4">
        <v>2.7862399999999999E-19</v>
      </c>
      <c r="G47" s="3">
        <v>72.179900000000004</v>
      </c>
      <c r="H47" s="3" t="s">
        <v>5673</v>
      </c>
      <c r="I47" s="3" t="s">
        <v>5674</v>
      </c>
      <c r="J47" s="3" t="s">
        <v>16</v>
      </c>
      <c r="K47" s="3" t="s">
        <v>5675</v>
      </c>
      <c r="L47" s="3" t="s">
        <v>5676</v>
      </c>
    </row>
    <row r="48" spans="1:12" x14ac:dyDescent="0.3">
      <c r="A48" s="3" t="s">
        <v>9621</v>
      </c>
      <c r="B48" s="3" t="s">
        <v>13</v>
      </c>
      <c r="C48" s="3">
        <v>223176</v>
      </c>
      <c r="D48" s="3">
        <v>4</v>
      </c>
      <c r="E48" s="3">
        <v>167</v>
      </c>
      <c r="F48" s="4">
        <v>4.2983899999999998E-70</v>
      </c>
      <c r="G48" s="3">
        <v>209.733</v>
      </c>
      <c r="H48" s="3" t="s">
        <v>5678</v>
      </c>
      <c r="I48" s="3" t="s">
        <v>5679</v>
      </c>
      <c r="J48" s="3" t="s">
        <v>16</v>
      </c>
      <c r="K48" s="3" t="s">
        <v>5680</v>
      </c>
      <c r="L48" s="3" t="s">
        <v>5681</v>
      </c>
    </row>
    <row r="49" spans="1:12" x14ac:dyDescent="0.3">
      <c r="A49" s="3" t="s">
        <v>9622</v>
      </c>
      <c r="B49" s="3" t="s">
        <v>13</v>
      </c>
      <c r="C49" s="3">
        <v>223334</v>
      </c>
      <c r="D49" s="3">
        <v>1</v>
      </c>
      <c r="E49" s="3">
        <v>115</v>
      </c>
      <c r="F49" s="4">
        <v>2.3940200000000001E-44</v>
      </c>
      <c r="G49" s="3">
        <v>140.048</v>
      </c>
      <c r="H49" s="3" t="s">
        <v>5683</v>
      </c>
      <c r="I49" s="3" t="s">
        <v>5684</v>
      </c>
      <c r="J49" s="3" t="s">
        <v>16</v>
      </c>
      <c r="K49" s="3" t="s">
        <v>5685</v>
      </c>
      <c r="L49" s="3" t="s">
        <v>5686</v>
      </c>
    </row>
    <row r="50" spans="1:12" x14ac:dyDescent="0.3">
      <c r="A50" s="3" t="s">
        <v>9623</v>
      </c>
      <c r="B50" s="3" t="s">
        <v>13</v>
      </c>
      <c r="C50" s="3">
        <v>223175</v>
      </c>
      <c r="D50" s="3">
        <v>1</v>
      </c>
      <c r="E50" s="3">
        <v>178</v>
      </c>
      <c r="F50" s="4">
        <v>7.3499800000000003E-87</v>
      </c>
      <c r="G50" s="3">
        <v>252.45400000000001</v>
      </c>
      <c r="H50" s="3" t="s">
        <v>5688</v>
      </c>
      <c r="I50" s="3" t="s">
        <v>5689</v>
      </c>
      <c r="J50" s="3" t="s">
        <v>16</v>
      </c>
      <c r="K50" s="3" t="s">
        <v>5690</v>
      </c>
      <c r="L50" s="3" t="s">
        <v>5691</v>
      </c>
    </row>
    <row r="51" spans="1:12" x14ac:dyDescent="0.3">
      <c r="A51" s="3" t="s">
        <v>9624</v>
      </c>
      <c r="B51" s="3" t="s">
        <v>13</v>
      </c>
      <c r="C51" s="3">
        <v>223174</v>
      </c>
      <c r="D51" s="3">
        <v>1</v>
      </c>
      <c r="E51" s="3">
        <v>132</v>
      </c>
      <c r="F51" s="4">
        <v>1.16585E-70</v>
      </c>
      <c r="G51" s="3">
        <v>207.77099999999999</v>
      </c>
      <c r="H51" s="3" t="s">
        <v>5693</v>
      </c>
      <c r="I51" s="3" t="s">
        <v>5694</v>
      </c>
      <c r="J51" s="3" t="s">
        <v>16</v>
      </c>
      <c r="K51" s="3" t="s">
        <v>5695</v>
      </c>
      <c r="L51" s="3" t="s">
        <v>5696</v>
      </c>
    </row>
    <row r="52" spans="1:12" x14ac:dyDescent="0.3">
      <c r="A52" s="3" t="s">
        <v>9625</v>
      </c>
      <c r="B52" s="3" t="s">
        <v>13</v>
      </c>
      <c r="C52" s="3">
        <v>223277</v>
      </c>
      <c r="D52" s="3">
        <v>1</v>
      </c>
      <c r="E52" s="3">
        <v>61</v>
      </c>
      <c r="F52" s="4">
        <v>2.3127400000000001E-26</v>
      </c>
      <c r="G52" s="3">
        <v>90.378100000000003</v>
      </c>
      <c r="H52" s="3" t="s">
        <v>5698</v>
      </c>
      <c r="I52" s="3" t="s">
        <v>5699</v>
      </c>
      <c r="J52" s="3" t="s">
        <v>16</v>
      </c>
      <c r="K52" s="3" t="s">
        <v>5700</v>
      </c>
      <c r="L52" s="3" t="s">
        <v>5701</v>
      </c>
    </row>
    <row r="53" spans="1:12" x14ac:dyDescent="0.3">
      <c r="A53" s="3" t="s">
        <v>9626</v>
      </c>
      <c r="B53" s="3" t="s">
        <v>13</v>
      </c>
      <c r="C53" s="3">
        <v>223172</v>
      </c>
      <c r="D53" s="3">
        <v>2</v>
      </c>
      <c r="E53" s="3">
        <v>180</v>
      </c>
      <c r="F53" s="4">
        <v>1.6108799999999999E-109</v>
      </c>
      <c r="G53" s="3">
        <v>309.91500000000002</v>
      </c>
      <c r="H53" s="3" t="s">
        <v>5703</v>
      </c>
      <c r="I53" s="3" t="s">
        <v>5704</v>
      </c>
      <c r="J53" s="3" t="s">
        <v>16</v>
      </c>
      <c r="K53" s="3" t="s">
        <v>5705</v>
      </c>
      <c r="L53" s="3" t="s">
        <v>5706</v>
      </c>
    </row>
    <row r="54" spans="1:12" x14ac:dyDescent="0.3">
      <c r="A54" s="3" t="s">
        <v>9627</v>
      </c>
      <c r="B54" s="3" t="s">
        <v>13</v>
      </c>
      <c r="C54" s="3">
        <v>223276</v>
      </c>
      <c r="D54" s="3">
        <v>1</v>
      </c>
      <c r="E54" s="3">
        <v>101</v>
      </c>
      <c r="F54" s="4">
        <v>6.8869499999999997E-30</v>
      </c>
      <c r="G54" s="3">
        <v>102.398</v>
      </c>
      <c r="H54" s="3" t="s">
        <v>5708</v>
      </c>
      <c r="I54" s="3" t="s">
        <v>5709</v>
      </c>
      <c r="J54" s="3" t="s">
        <v>16</v>
      </c>
      <c r="K54" s="3" t="s">
        <v>5710</v>
      </c>
      <c r="L54" s="3" t="s">
        <v>5711</v>
      </c>
    </row>
    <row r="55" spans="1:12" x14ac:dyDescent="0.3">
      <c r="A55" s="3" t="s">
        <v>9628</v>
      </c>
      <c r="B55" s="3" t="s">
        <v>13</v>
      </c>
      <c r="C55" s="3">
        <v>223171</v>
      </c>
      <c r="D55" s="3">
        <v>1</v>
      </c>
      <c r="E55" s="3">
        <v>122</v>
      </c>
      <c r="F55" s="4">
        <v>2.0469800000000001E-70</v>
      </c>
      <c r="G55" s="3">
        <v>206.27799999999999</v>
      </c>
      <c r="H55" s="3" t="s">
        <v>5713</v>
      </c>
      <c r="I55" s="3" t="s">
        <v>5714</v>
      </c>
      <c r="J55" s="3" t="s">
        <v>16</v>
      </c>
      <c r="K55" s="3" t="s">
        <v>5715</v>
      </c>
      <c r="L55" s="3" t="s">
        <v>5716</v>
      </c>
    </row>
    <row r="56" spans="1:12" x14ac:dyDescent="0.3">
      <c r="A56" s="3" t="s">
        <v>9629</v>
      </c>
      <c r="B56" s="3" t="s">
        <v>13</v>
      </c>
      <c r="C56" s="3">
        <v>223264</v>
      </c>
      <c r="D56" s="3">
        <v>1</v>
      </c>
      <c r="E56" s="3">
        <v>85</v>
      </c>
      <c r="F56" s="4">
        <v>9.5906899999999999E-35</v>
      </c>
      <c r="G56" s="3">
        <v>113.46</v>
      </c>
      <c r="H56" s="3" t="s">
        <v>5718</v>
      </c>
      <c r="I56" s="3" t="s">
        <v>5719</v>
      </c>
      <c r="J56" s="3" t="s">
        <v>16</v>
      </c>
      <c r="K56" s="3" t="s">
        <v>5720</v>
      </c>
      <c r="L56" s="3" t="s">
        <v>5721</v>
      </c>
    </row>
    <row r="57" spans="1:12" x14ac:dyDescent="0.3">
      <c r="A57" s="3" t="s">
        <v>9630</v>
      </c>
      <c r="B57" s="3" t="s">
        <v>13</v>
      </c>
      <c r="C57" s="3">
        <v>223333</v>
      </c>
      <c r="D57" s="3">
        <v>7</v>
      </c>
      <c r="E57" s="3">
        <v>69</v>
      </c>
      <c r="F57" s="4">
        <v>7.7823700000000003E-15</v>
      </c>
      <c r="G57" s="3">
        <v>61.945999999999998</v>
      </c>
      <c r="H57" s="3" t="s">
        <v>5723</v>
      </c>
      <c r="I57" s="3" t="s">
        <v>5724</v>
      </c>
      <c r="J57" s="3" t="s">
        <v>16</v>
      </c>
      <c r="K57" s="3" t="s">
        <v>5725</v>
      </c>
      <c r="L57" s="3" t="s">
        <v>5726</v>
      </c>
    </row>
    <row r="58" spans="1:12" x14ac:dyDescent="0.3">
      <c r="A58" s="3" t="s">
        <v>9631</v>
      </c>
      <c r="B58" s="3" t="s">
        <v>13</v>
      </c>
      <c r="C58" s="3">
        <v>223275</v>
      </c>
      <c r="D58" s="3">
        <v>1</v>
      </c>
      <c r="E58" s="3">
        <v>136</v>
      </c>
      <c r="F58" s="4">
        <v>2.7634500000000001E-68</v>
      </c>
      <c r="G58" s="3">
        <v>202.43</v>
      </c>
      <c r="H58" s="3" t="s">
        <v>5728</v>
      </c>
      <c r="I58" s="3" t="s">
        <v>5729</v>
      </c>
      <c r="J58" s="3" t="s">
        <v>16</v>
      </c>
      <c r="K58" s="3" t="s">
        <v>5730</v>
      </c>
      <c r="L58" s="3" t="s">
        <v>5731</v>
      </c>
    </row>
    <row r="59" spans="1:12" x14ac:dyDescent="0.3">
      <c r="A59" s="3" t="s">
        <v>9632</v>
      </c>
      <c r="B59" s="3" t="s">
        <v>13</v>
      </c>
      <c r="C59" s="3">
        <v>223170</v>
      </c>
      <c r="D59" s="3">
        <v>12</v>
      </c>
      <c r="E59" s="3">
        <v>217</v>
      </c>
      <c r="F59" s="4">
        <v>8.5956600000000007E-109</v>
      </c>
      <c r="G59" s="3">
        <v>311.505</v>
      </c>
      <c r="H59" s="3" t="s">
        <v>5733</v>
      </c>
      <c r="I59" s="3" t="s">
        <v>5734</v>
      </c>
      <c r="J59" s="3" t="s">
        <v>16</v>
      </c>
      <c r="K59" s="3" t="s">
        <v>5735</v>
      </c>
      <c r="L59" s="3" t="s">
        <v>5736</v>
      </c>
    </row>
    <row r="60" spans="1:12" x14ac:dyDescent="0.3">
      <c r="A60" s="3" t="s">
        <v>9633</v>
      </c>
      <c r="B60" s="3" t="s">
        <v>13</v>
      </c>
      <c r="C60" s="3">
        <v>223263</v>
      </c>
      <c r="D60" s="3">
        <v>1</v>
      </c>
      <c r="E60" s="3">
        <v>92</v>
      </c>
      <c r="F60" s="4">
        <v>3.6593699999999998E-54</v>
      </c>
      <c r="G60" s="3">
        <v>162.74100000000001</v>
      </c>
      <c r="H60" s="3" t="s">
        <v>5743</v>
      </c>
      <c r="I60" s="3" t="s">
        <v>5744</v>
      </c>
      <c r="J60" s="3" t="s">
        <v>16</v>
      </c>
      <c r="K60" s="3" t="s">
        <v>5745</v>
      </c>
      <c r="L60" s="3" t="s">
        <v>5746</v>
      </c>
    </row>
    <row r="61" spans="1:12" x14ac:dyDescent="0.3">
      <c r="A61" s="3" t="s">
        <v>9634</v>
      </c>
      <c r="B61" s="3" t="s">
        <v>13</v>
      </c>
      <c r="C61" s="3">
        <v>223168</v>
      </c>
      <c r="D61" s="3">
        <v>1</v>
      </c>
      <c r="E61" s="3">
        <v>273</v>
      </c>
      <c r="F61" s="4">
        <v>1.0938400000000001E-164</v>
      </c>
      <c r="G61" s="3">
        <v>457.44299999999998</v>
      </c>
      <c r="H61" s="3" t="s">
        <v>5748</v>
      </c>
      <c r="I61" s="3" t="s">
        <v>5749</v>
      </c>
      <c r="J61" s="3" t="s">
        <v>16</v>
      </c>
      <c r="K61" s="3" t="s">
        <v>5750</v>
      </c>
      <c r="L61" s="3" t="s">
        <v>5751</v>
      </c>
    </row>
    <row r="62" spans="1:12" x14ac:dyDescent="0.3">
      <c r="A62" s="3" t="s">
        <v>9635</v>
      </c>
      <c r="B62" s="3" t="s">
        <v>13</v>
      </c>
      <c r="C62" s="3">
        <v>223167</v>
      </c>
      <c r="D62" s="3">
        <v>3</v>
      </c>
      <c r="E62" s="3">
        <v>94</v>
      </c>
      <c r="F62" s="4">
        <v>6.9893799999999996E-32</v>
      </c>
      <c r="G62" s="3">
        <v>106.91</v>
      </c>
      <c r="H62" s="3" t="s">
        <v>5753</v>
      </c>
      <c r="I62" s="3" t="s">
        <v>5754</v>
      </c>
      <c r="J62" s="3" t="s">
        <v>16</v>
      </c>
      <c r="K62" s="3" t="s">
        <v>5755</v>
      </c>
      <c r="L62" s="3" t="s">
        <v>5756</v>
      </c>
    </row>
    <row r="63" spans="1:12" x14ac:dyDescent="0.3">
      <c r="A63" s="3" t="s">
        <v>9636</v>
      </c>
      <c r="B63" s="3" t="s">
        <v>13</v>
      </c>
      <c r="C63" s="3">
        <v>223166</v>
      </c>
      <c r="D63" s="3">
        <v>1</v>
      </c>
      <c r="E63" s="3">
        <v>208</v>
      </c>
      <c r="F63" s="4">
        <v>4.0464500000000002E-88</v>
      </c>
      <c r="G63" s="3">
        <v>258.298</v>
      </c>
      <c r="H63" s="3" t="s">
        <v>5758</v>
      </c>
      <c r="I63" s="3" t="s">
        <v>5759</v>
      </c>
      <c r="J63" s="3" t="s">
        <v>16</v>
      </c>
      <c r="K63" s="3" t="s">
        <v>5760</v>
      </c>
      <c r="L63" s="3" t="s">
        <v>5761</v>
      </c>
    </row>
    <row r="64" spans="1:12" x14ac:dyDescent="0.3">
      <c r="A64" s="3" t="s">
        <v>9637</v>
      </c>
      <c r="B64" s="3" t="s">
        <v>13</v>
      </c>
      <c r="C64" s="3">
        <v>223165</v>
      </c>
      <c r="D64" s="3">
        <v>2</v>
      </c>
      <c r="E64" s="3">
        <v>207</v>
      </c>
      <c r="F64" s="4">
        <v>3.2212399999999999E-101</v>
      </c>
      <c r="G64" s="3">
        <v>291.404</v>
      </c>
      <c r="H64" s="3" t="s">
        <v>5763</v>
      </c>
      <c r="I64" s="3" t="s">
        <v>5764</v>
      </c>
      <c r="J64" s="3" t="s">
        <v>16</v>
      </c>
      <c r="K64" s="3" t="s">
        <v>5765</v>
      </c>
      <c r="L64" s="3" t="s">
        <v>5766</v>
      </c>
    </row>
    <row r="65" spans="1:12" x14ac:dyDescent="0.3">
      <c r="A65" s="3" t="s">
        <v>9638</v>
      </c>
      <c r="B65" s="3" t="s">
        <v>13</v>
      </c>
      <c r="C65" s="3">
        <v>223129</v>
      </c>
      <c r="D65" s="3">
        <v>1</v>
      </c>
      <c r="E65" s="3">
        <v>102</v>
      </c>
      <c r="F65" s="4">
        <v>3.9682399999999998E-53</v>
      </c>
      <c r="G65" s="3">
        <v>161.21700000000001</v>
      </c>
      <c r="H65" s="3" t="s">
        <v>5768</v>
      </c>
      <c r="I65" s="3" t="s">
        <v>5769</v>
      </c>
      <c r="J65" s="3" t="s">
        <v>16</v>
      </c>
      <c r="K65" s="3" t="s">
        <v>5770</v>
      </c>
      <c r="L65" s="3" t="s">
        <v>5771</v>
      </c>
    </row>
    <row r="66" spans="1:12" x14ac:dyDescent="0.3">
      <c r="A66" s="3" t="s">
        <v>9639</v>
      </c>
      <c r="B66" s="3" t="s">
        <v>13</v>
      </c>
      <c r="C66" s="3">
        <v>223328</v>
      </c>
      <c r="D66" s="3">
        <v>9</v>
      </c>
      <c r="E66" s="3">
        <v>184</v>
      </c>
      <c r="F66" s="4">
        <v>3.7711000000000002E-64</v>
      </c>
      <c r="G66" s="3">
        <v>195.23500000000001</v>
      </c>
      <c r="H66" s="3" t="s">
        <v>5779</v>
      </c>
      <c r="I66" s="3" t="s">
        <v>5780</v>
      </c>
      <c r="J66" s="3" t="s">
        <v>16</v>
      </c>
      <c r="K66" s="3" t="s">
        <v>5781</v>
      </c>
      <c r="L66" s="3" t="s">
        <v>5782</v>
      </c>
    </row>
    <row r="67" spans="1:12" x14ac:dyDescent="0.3">
      <c r="A67" s="3" t="s">
        <v>9640</v>
      </c>
      <c r="B67" s="3" t="s">
        <v>13</v>
      </c>
      <c r="C67" s="3">
        <v>223707</v>
      </c>
      <c r="D67" s="3">
        <v>3</v>
      </c>
      <c r="E67" s="3">
        <v>176</v>
      </c>
      <c r="F67" s="4">
        <v>1.30926E-85</v>
      </c>
      <c r="G67" s="3">
        <v>249.36099999999999</v>
      </c>
      <c r="H67" s="3" t="s">
        <v>121</v>
      </c>
      <c r="I67" s="3" t="s">
        <v>122</v>
      </c>
      <c r="J67" s="3" t="s">
        <v>16</v>
      </c>
      <c r="K67" s="3" t="s">
        <v>123</v>
      </c>
      <c r="L67" s="3" t="s">
        <v>124</v>
      </c>
    </row>
    <row r="68" spans="1:12" x14ac:dyDescent="0.3">
      <c r="A68" s="3" t="s">
        <v>9641</v>
      </c>
      <c r="B68" s="3" t="s">
        <v>13</v>
      </c>
      <c r="C68" s="3">
        <v>224525</v>
      </c>
      <c r="D68" s="3">
        <v>9</v>
      </c>
      <c r="E68" s="3">
        <v>345</v>
      </c>
      <c r="F68" s="4">
        <v>1.76326E-69</v>
      </c>
      <c r="G68" s="3">
        <v>220.25800000000001</v>
      </c>
      <c r="H68" s="3" t="s">
        <v>1650</v>
      </c>
      <c r="I68" s="3" t="s">
        <v>1651</v>
      </c>
      <c r="J68" s="3" t="s">
        <v>16</v>
      </c>
      <c r="K68" s="3" t="s">
        <v>1652</v>
      </c>
      <c r="L68" s="3" t="s">
        <v>1653</v>
      </c>
    </row>
    <row r="69" spans="1:12" x14ac:dyDescent="0.3">
      <c r="A69" s="3" t="s">
        <v>9642</v>
      </c>
      <c r="B69" s="3" t="s">
        <v>13</v>
      </c>
      <c r="C69" s="3">
        <v>223472</v>
      </c>
      <c r="D69" s="3">
        <v>12</v>
      </c>
      <c r="E69" s="3">
        <v>305</v>
      </c>
      <c r="F69" s="4">
        <v>2.32072E-69</v>
      </c>
      <c r="G69" s="3">
        <v>216.65700000000001</v>
      </c>
      <c r="H69" s="3" t="s">
        <v>3050</v>
      </c>
      <c r="I69" s="3" t="s">
        <v>3051</v>
      </c>
      <c r="J69" s="3" t="s">
        <v>16</v>
      </c>
      <c r="K69" s="3" t="s">
        <v>3052</v>
      </c>
      <c r="L69" s="3" t="s">
        <v>3053</v>
      </c>
    </row>
    <row r="70" spans="1:12" x14ac:dyDescent="0.3">
      <c r="A70" s="3" t="s">
        <v>9643</v>
      </c>
      <c r="B70" s="3" t="s">
        <v>13</v>
      </c>
      <c r="C70" s="3">
        <v>224567</v>
      </c>
      <c r="D70" s="3">
        <v>6</v>
      </c>
      <c r="E70" s="3">
        <v>334</v>
      </c>
      <c r="F70" s="4">
        <v>2.8496999999999997E-26</v>
      </c>
      <c r="G70" s="3">
        <v>110.473</v>
      </c>
      <c r="H70" s="3" t="s">
        <v>3057</v>
      </c>
      <c r="I70" s="3" t="s">
        <v>3058</v>
      </c>
      <c r="J70" s="3" t="s">
        <v>113</v>
      </c>
      <c r="K70" s="3" t="s">
        <v>148</v>
      </c>
      <c r="L70" s="3" t="s">
        <v>3059</v>
      </c>
    </row>
    <row r="71" spans="1:12" x14ac:dyDescent="0.3">
      <c r="A71" s="3" t="s">
        <v>9644</v>
      </c>
      <c r="B71" s="3" t="s">
        <v>13</v>
      </c>
      <c r="C71" s="3">
        <v>224851</v>
      </c>
      <c r="D71" s="3">
        <v>1</v>
      </c>
      <c r="E71" s="3">
        <v>286</v>
      </c>
      <c r="F71" s="4">
        <v>1.1489800000000001E-36</v>
      </c>
      <c r="G71" s="3">
        <v>132.613</v>
      </c>
      <c r="H71" s="3" t="s">
        <v>1423</v>
      </c>
      <c r="I71" s="3" t="s">
        <v>1424</v>
      </c>
      <c r="J71" s="3" t="s">
        <v>16</v>
      </c>
      <c r="K71" s="3" t="s">
        <v>1093</v>
      </c>
      <c r="L71" s="3" t="s">
        <v>1425</v>
      </c>
    </row>
    <row r="72" spans="1:12" x14ac:dyDescent="0.3">
      <c r="A72" s="3" t="s">
        <v>9645</v>
      </c>
      <c r="B72" s="3" t="s">
        <v>13</v>
      </c>
      <c r="C72" s="3">
        <v>223671</v>
      </c>
      <c r="D72" s="3">
        <v>9</v>
      </c>
      <c r="E72" s="3">
        <v>298</v>
      </c>
      <c r="F72" s="4">
        <v>6.7566500000000002E-64</v>
      </c>
      <c r="G72" s="3">
        <v>204.096</v>
      </c>
      <c r="H72" s="3" t="s">
        <v>1551</v>
      </c>
      <c r="I72" s="3" t="s">
        <v>1552</v>
      </c>
      <c r="J72" s="3" t="s">
        <v>16</v>
      </c>
      <c r="K72" s="3" t="s">
        <v>1553</v>
      </c>
      <c r="L72" s="3" t="s">
        <v>1554</v>
      </c>
    </row>
    <row r="73" spans="1:12" x14ac:dyDescent="0.3">
      <c r="A73" s="3" t="s">
        <v>9646</v>
      </c>
      <c r="B73" s="3" t="s">
        <v>13</v>
      </c>
      <c r="C73" s="3">
        <v>224759</v>
      </c>
      <c r="D73" s="3">
        <v>11</v>
      </c>
      <c r="E73" s="3">
        <v>137</v>
      </c>
      <c r="F73" s="4">
        <v>3.3219899999999999E-16</v>
      </c>
      <c r="G73" s="3">
        <v>69.5471</v>
      </c>
      <c r="H73" s="3" t="s">
        <v>2211</v>
      </c>
      <c r="I73" s="3" t="s">
        <v>2212</v>
      </c>
      <c r="J73" s="3" t="s">
        <v>16</v>
      </c>
      <c r="K73" s="3" t="s">
        <v>193</v>
      </c>
      <c r="L73" s="3" t="s">
        <v>2213</v>
      </c>
    </row>
    <row r="74" spans="1:12" x14ac:dyDescent="0.3">
      <c r="A74" s="3" t="s">
        <v>9647</v>
      </c>
      <c r="B74" s="3" t="s">
        <v>13</v>
      </c>
      <c r="C74" s="3">
        <v>223740</v>
      </c>
      <c r="D74" s="3">
        <v>1</v>
      </c>
      <c r="E74" s="3">
        <v>201</v>
      </c>
      <c r="F74" s="4">
        <v>1.7435099999999999E-24</v>
      </c>
      <c r="G74" s="3">
        <v>99.224500000000006</v>
      </c>
      <c r="H74" s="3" t="s">
        <v>2498</v>
      </c>
      <c r="I74" s="3" t="s">
        <v>2499</v>
      </c>
      <c r="J74" s="3" t="s">
        <v>113</v>
      </c>
      <c r="K74" s="3" t="s">
        <v>2500</v>
      </c>
      <c r="L74" s="3" t="s">
        <v>2501</v>
      </c>
    </row>
    <row r="75" spans="1:12" x14ac:dyDescent="0.3">
      <c r="A75" s="3" t="s">
        <v>9648</v>
      </c>
      <c r="B75" s="3" t="s">
        <v>13</v>
      </c>
      <c r="C75" s="3">
        <v>226286</v>
      </c>
      <c r="D75" s="3">
        <v>1</v>
      </c>
      <c r="E75" s="3">
        <v>71</v>
      </c>
      <c r="F75" s="4">
        <v>1.2832500000000001E-27</v>
      </c>
      <c r="G75" s="3">
        <v>94.751900000000006</v>
      </c>
      <c r="H75" s="3" t="s">
        <v>9649</v>
      </c>
      <c r="I75" s="3" t="s">
        <v>9650</v>
      </c>
      <c r="J75" s="3" t="s">
        <v>16</v>
      </c>
      <c r="K75" s="3" t="s">
        <v>2516</v>
      </c>
      <c r="L75" s="3" t="s">
        <v>9651</v>
      </c>
    </row>
    <row r="76" spans="1:12" x14ac:dyDescent="0.3">
      <c r="A76" s="3" t="s">
        <v>9652</v>
      </c>
      <c r="B76" s="3" t="s">
        <v>13</v>
      </c>
      <c r="C76" s="3">
        <v>224108</v>
      </c>
      <c r="D76" s="3">
        <v>1</v>
      </c>
      <c r="E76" s="3">
        <v>239</v>
      </c>
      <c r="F76" s="4">
        <v>1.4174600000000001E-113</v>
      </c>
      <c r="G76" s="3">
        <v>325.351</v>
      </c>
      <c r="H76" s="3" t="s">
        <v>1235</v>
      </c>
      <c r="I76" s="3" t="s">
        <v>1236</v>
      </c>
      <c r="J76" s="3" t="s">
        <v>16</v>
      </c>
      <c r="K76" s="3" t="s">
        <v>1237</v>
      </c>
      <c r="L76" s="3" t="s">
        <v>1238</v>
      </c>
    </row>
    <row r="77" spans="1:12" x14ac:dyDescent="0.3">
      <c r="A77" s="3" t="s">
        <v>9653</v>
      </c>
      <c r="B77" s="3" t="s">
        <v>25</v>
      </c>
      <c r="C77" s="3">
        <v>419687</v>
      </c>
      <c r="D77" s="3">
        <v>1</v>
      </c>
      <c r="E77" s="3">
        <v>206</v>
      </c>
      <c r="F77" s="4">
        <v>3.9115400000000001E-45</v>
      </c>
      <c r="G77" s="3">
        <v>147.857</v>
      </c>
      <c r="H77" s="3" t="s">
        <v>982</v>
      </c>
      <c r="I77" s="3" t="s">
        <v>983</v>
      </c>
      <c r="J77" s="3" t="s">
        <v>16</v>
      </c>
      <c r="K77" s="3" t="s">
        <v>16</v>
      </c>
      <c r="L77" s="3" t="s">
        <v>984</v>
      </c>
    </row>
    <row r="78" spans="1:12" x14ac:dyDescent="0.3">
      <c r="A78" s="3" t="s">
        <v>9654</v>
      </c>
      <c r="B78" s="3" t="s">
        <v>13</v>
      </c>
      <c r="C78" s="3">
        <v>224759</v>
      </c>
      <c r="D78" s="3">
        <v>39</v>
      </c>
      <c r="E78" s="3">
        <v>133</v>
      </c>
      <c r="F78" s="4">
        <v>5.04783E-14</v>
      </c>
      <c r="G78" s="3">
        <v>64.539500000000004</v>
      </c>
      <c r="H78" s="3" t="s">
        <v>2211</v>
      </c>
      <c r="I78" s="3" t="s">
        <v>2212</v>
      </c>
      <c r="J78" s="3" t="s">
        <v>16</v>
      </c>
      <c r="K78" s="3" t="s">
        <v>193</v>
      </c>
      <c r="L78" s="3" t="s">
        <v>2213</v>
      </c>
    </row>
    <row r="79" spans="1:12" x14ac:dyDescent="0.3">
      <c r="A79" s="3" t="s">
        <v>9655</v>
      </c>
      <c r="B79" s="3" t="s">
        <v>13</v>
      </c>
      <c r="C79" s="3">
        <v>227656</v>
      </c>
      <c r="D79" s="3">
        <v>3</v>
      </c>
      <c r="E79" s="3">
        <v>147</v>
      </c>
      <c r="F79" s="4">
        <v>1.4318499999999999E-45</v>
      </c>
      <c r="G79" s="3">
        <v>146.14500000000001</v>
      </c>
      <c r="H79" s="3" t="s">
        <v>9656</v>
      </c>
      <c r="I79" s="3" t="s">
        <v>9657</v>
      </c>
      <c r="J79" s="3" t="s">
        <v>16</v>
      </c>
      <c r="K79" s="3" t="s">
        <v>1459</v>
      </c>
      <c r="L79" s="3" t="s">
        <v>9658</v>
      </c>
    </row>
    <row r="80" spans="1:12" x14ac:dyDescent="0.3">
      <c r="A80" s="3" t="s">
        <v>9659</v>
      </c>
      <c r="B80" s="3" t="s">
        <v>13</v>
      </c>
      <c r="C80" s="3">
        <v>226219</v>
      </c>
      <c r="D80" s="3">
        <v>1</v>
      </c>
      <c r="E80" s="3">
        <v>101</v>
      </c>
      <c r="F80" s="4">
        <v>3.88596E-49</v>
      </c>
      <c r="G80" s="3">
        <v>150.971</v>
      </c>
      <c r="H80" s="3" t="s">
        <v>9660</v>
      </c>
      <c r="I80" s="3" t="s">
        <v>9661</v>
      </c>
      <c r="J80" s="3" t="s">
        <v>16</v>
      </c>
      <c r="K80" s="3" t="s">
        <v>9662</v>
      </c>
      <c r="L80" s="3" t="s">
        <v>9663</v>
      </c>
    </row>
    <row r="81" spans="1:12" x14ac:dyDescent="0.3">
      <c r="A81" s="3" t="s">
        <v>9664</v>
      </c>
      <c r="B81" s="3" t="s">
        <v>13</v>
      </c>
      <c r="C81" s="3">
        <v>223713</v>
      </c>
      <c r="D81" s="3">
        <v>1</v>
      </c>
      <c r="E81" s="3">
        <v>100</v>
      </c>
      <c r="F81" s="4">
        <v>1.80965E-11</v>
      </c>
      <c r="G81" s="3">
        <v>55.595300000000002</v>
      </c>
      <c r="H81" s="3" t="s">
        <v>191</v>
      </c>
      <c r="I81" s="3" t="s">
        <v>192</v>
      </c>
      <c r="J81" s="3" t="s">
        <v>16</v>
      </c>
      <c r="K81" s="3" t="s">
        <v>193</v>
      </c>
      <c r="L81" s="3" t="s">
        <v>194</v>
      </c>
    </row>
    <row r="82" spans="1:12" x14ac:dyDescent="0.3">
      <c r="A82" s="3" t="s">
        <v>9665</v>
      </c>
      <c r="B82" s="3" t="s">
        <v>13</v>
      </c>
      <c r="C82" s="3">
        <v>224473</v>
      </c>
      <c r="D82" s="3">
        <v>5</v>
      </c>
      <c r="E82" s="3">
        <v>226</v>
      </c>
      <c r="F82" s="4">
        <v>7.1495800000000003E-87</v>
      </c>
      <c r="G82" s="3">
        <v>256.15600000000001</v>
      </c>
      <c r="H82" s="3" t="s">
        <v>9666</v>
      </c>
      <c r="I82" s="3" t="s">
        <v>9667</v>
      </c>
      <c r="J82" s="3" t="s">
        <v>16</v>
      </c>
      <c r="K82" s="3" t="s">
        <v>9668</v>
      </c>
      <c r="L82" s="3" t="s">
        <v>9669</v>
      </c>
    </row>
    <row r="83" spans="1:12" x14ac:dyDescent="0.3">
      <c r="A83" s="3" t="s">
        <v>9670</v>
      </c>
      <c r="B83" s="3" t="s">
        <v>13</v>
      </c>
      <c r="C83" s="3">
        <v>223635</v>
      </c>
      <c r="D83" s="3">
        <v>8</v>
      </c>
      <c r="E83" s="3">
        <v>274</v>
      </c>
      <c r="F83" s="4">
        <v>9.5212799999999994E-66</v>
      </c>
      <c r="G83" s="3">
        <v>206.10900000000001</v>
      </c>
      <c r="H83" s="3" t="s">
        <v>234</v>
      </c>
      <c r="I83" s="3" t="s">
        <v>235</v>
      </c>
      <c r="J83" s="3" t="s">
        <v>16</v>
      </c>
      <c r="K83" s="3" t="s">
        <v>236</v>
      </c>
      <c r="L83" s="3" t="s">
        <v>237</v>
      </c>
    </row>
    <row r="84" spans="1:12" x14ac:dyDescent="0.3">
      <c r="A84" s="3" t="s">
        <v>9671</v>
      </c>
      <c r="B84" s="3" t="s">
        <v>13</v>
      </c>
      <c r="C84" s="3">
        <v>227613</v>
      </c>
      <c r="D84" s="3">
        <v>1</v>
      </c>
      <c r="E84" s="3">
        <v>115</v>
      </c>
      <c r="F84" s="4">
        <v>6.8369099999999995E-48</v>
      </c>
      <c r="G84" s="3">
        <v>148.71799999999999</v>
      </c>
      <c r="H84" s="3" t="s">
        <v>9672</v>
      </c>
      <c r="I84" s="3" t="s">
        <v>9673</v>
      </c>
      <c r="J84" s="3" t="s">
        <v>16</v>
      </c>
      <c r="K84" s="3" t="s">
        <v>263</v>
      </c>
      <c r="L84" s="3" t="s">
        <v>9674</v>
      </c>
    </row>
    <row r="85" spans="1:12" x14ac:dyDescent="0.3">
      <c r="A85" s="3" t="s">
        <v>9675</v>
      </c>
      <c r="B85" s="3" t="s">
        <v>25</v>
      </c>
      <c r="C85" s="3">
        <v>223564</v>
      </c>
      <c r="D85" s="3">
        <v>99</v>
      </c>
      <c r="E85" s="3">
        <v>206</v>
      </c>
      <c r="F85" s="4">
        <v>4.7896399999999999E-45</v>
      </c>
      <c r="G85" s="3">
        <v>146.749</v>
      </c>
      <c r="H85" s="3" t="s">
        <v>9676</v>
      </c>
      <c r="I85" s="3" t="s">
        <v>9677</v>
      </c>
      <c r="J85" s="3" t="s">
        <v>99</v>
      </c>
      <c r="K85" s="3" t="s">
        <v>16</v>
      </c>
      <c r="L85" s="3" t="s">
        <v>9678</v>
      </c>
    </row>
    <row r="86" spans="1:12" x14ac:dyDescent="0.3">
      <c r="A86" s="3" t="s">
        <v>9675</v>
      </c>
      <c r="B86" s="3" t="s">
        <v>13</v>
      </c>
      <c r="C86" s="3">
        <v>225099</v>
      </c>
      <c r="D86" s="3">
        <v>1</v>
      </c>
      <c r="E86" s="3">
        <v>110</v>
      </c>
      <c r="F86" s="4">
        <v>1.15209E-21</v>
      </c>
      <c r="G86" s="3">
        <v>88.484999999999999</v>
      </c>
      <c r="H86" s="3" t="s">
        <v>4191</v>
      </c>
      <c r="I86" s="3" t="s">
        <v>4192</v>
      </c>
      <c r="J86" s="3" t="s">
        <v>113</v>
      </c>
      <c r="K86" s="3" t="s">
        <v>4193</v>
      </c>
      <c r="L86" s="3" t="s">
        <v>2901</v>
      </c>
    </row>
    <row r="87" spans="1:12" x14ac:dyDescent="0.3">
      <c r="A87" s="3" t="s">
        <v>9679</v>
      </c>
      <c r="B87" s="3" t="s">
        <v>13</v>
      </c>
      <c r="C87" s="3">
        <v>226643</v>
      </c>
      <c r="D87" s="3">
        <v>1</v>
      </c>
      <c r="E87" s="3">
        <v>393</v>
      </c>
      <c r="F87" s="3">
        <v>0</v>
      </c>
      <c r="G87" s="3">
        <v>612.46199999999999</v>
      </c>
      <c r="H87" s="3" t="s">
        <v>438</v>
      </c>
      <c r="I87" s="3" t="s">
        <v>439</v>
      </c>
      <c r="J87" s="3" t="s">
        <v>16</v>
      </c>
      <c r="K87" s="3" t="s">
        <v>440</v>
      </c>
      <c r="L87" s="3" t="s">
        <v>441</v>
      </c>
    </row>
    <row r="88" spans="1:12" x14ac:dyDescent="0.3">
      <c r="A88" s="3" t="s">
        <v>9680</v>
      </c>
      <c r="B88" s="3" t="s">
        <v>13</v>
      </c>
      <c r="C88" s="3">
        <v>224392</v>
      </c>
      <c r="D88" s="3">
        <v>1</v>
      </c>
      <c r="E88" s="3">
        <v>171</v>
      </c>
      <c r="F88" s="4">
        <v>2.3611100000000001E-35</v>
      </c>
      <c r="G88" s="3">
        <v>123.459</v>
      </c>
      <c r="H88" s="3" t="s">
        <v>5874</v>
      </c>
      <c r="I88" s="3" t="s">
        <v>5875</v>
      </c>
      <c r="J88" s="3" t="s">
        <v>16</v>
      </c>
      <c r="K88" s="3" t="s">
        <v>5876</v>
      </c>
      <c r="L88" s="3" t="s">
        <v>5877</v>
      </c>
    </row>
    <row r="89" spans="1:12" x14ac:dyDescent="0.3">
      <c r="A89" s="3" t="s">
        <v>9681</v>
      </c>
      <c r="B89" s="3" t="s">
        <v>13</v>
      </c>
      <c r="C89" s="3">
        <v>225099</v>
      </c>
      <c r="D89" s="3">
        <v>1</v>
      </c>
      <c r="E89" s="3">
        <v>235</v>
      </c>
      <c r="F89" s="4">
        <v>1.6545199999999999E-81</v>
      </c>
      <c r="G89" s="3">
        <v>243.33500000000001</v>
      </c>
      <c r="H89" s="3" t="s">
        <v>4191</v>
      </c>
      <c r="I89" s="3" t="s">
        <v>4192</v>
      </c>
      <c r="J89" s="3" t="s">
        <v>16</v>
      </c>
      <c r="K89" s="3" t="s">
        <v>4193</v>
      </c>
      <c r="L89" s="3" t="s">
        <v>2901</v>
      </c>
    </row>
    <row r="90" spans="1:12" x14ac:dyDescent="0.3">
      <c r="A90" s="3" t="s">
        <v>9682</v>
      </c>
      <c r="B90" s="3" t="s">
        <v>13</v>
      </c>
      <c r="C90" s="3">
        <v>225349</v>
      </c>
      <c r="D90" s="3">
        <v>3</v>
      </c>
      <c r="E90" s="3">
        <v>107</v>
      </c>
      <c r="F90" s="4">
        <v>8.6143599999999994E-36</v>
      </c>
      <c r="G90" s="3">
        <v>117.86799999999999</v>
      </c>
      <c r="H90" s="3" t="s">
        <v>4182</v>
      </c>
      <c r="I90" s="3" t="s">
        <v>4183</v>
      </c>
      <c r="J90" s="3" t="s">
        <v>16</v>
      </c>
      <c r="K90" s="3" t="s">
        <v>193</v>
      </c>
      <c r="L90" s="3" t="s">
        <v>4184</v>
      </c>
    </row>
    <row r="91" spans="1:12" x14ac:dyDescent="0.3">
      <c r="A91" s="3" t="s">
        <v>9683</v>
      </c>
      <c r="B91" s="3" t="s">
        <v>13</v>
      </c>
      <c r="C91" s="3">
        <v>223662</v>
      </c>
      <c r="D91" s="3">
        <v>1</v>
      </c>
      <c r="E91" s="3">
        <v>140</v>
      </c>
      <c r="F91" s="4">
        <v>4.72606E-29</v>
      </c>
      <c r="G91" s="3">
        <v>103.491</v>
      </c>
      <c r="H91" s="3" t="s">
        <v>1047</v>
      </c>
      <c r="I91" s="3" t="s">
        <v>1048</v>
      </c>
      <c r="J91" s="3" t="s">
        <v>16</v>
      </c>
      <c r="K91" s="3" t="s">
        <v>118</v>
      </c>
      <c r="L91" s="3" t="s">
        <v>1049</v>
      </c>
    </row>
    <row r="92" spans="1:12" x14ac:dyDescent="0.3">
      <c r="A92" s="3" t="s">
        <v>9684</v>
      </c>
      <c r="B92" s="3" t="s">
        <v>13</v>
      </c>
      <c r="C92" s="3">
        <v>223835</v>
      </c>
      <c r="D92" s="3">
        <v>4</v>
      </c>
      <c r="E92" s="3">
        <v>145</v>
      </c>
      <c r="F92" s="4">
        <v>3.7978E-57</v>
      </c>
      <c r="G92" s="3">
        <v>174.749</v>
      </c>
      <c r="H92" s="3" t="s">
        <v>3494</v>
      </c>
      <c r="I92" s="3" t="s">
        <v>3495</v>
      </c>
      <c r="J92" s="3" t="s">
        <v>16</v>
      </c>
      <c r="K92" s="3" t="s">
        <v>3496</v>
      </c>
      <c r="L92" s="3" t="s">
        <v>3497</v>
      </c>
    </row>
    <row r="93" spans="1:12" x14ac:dyDescent="0.3">
      <c r="A93" s="3" t="s">
        <v>9685</v>
      </c>
      <c r="B93" s="3" t="s">
        <v>13</v>
      </c>
      <c r="C93" s="3">
        <v>223778</v>
      </c>
      <c r="D93" s="3">
        <v>14</v>
      </c>
      <c r="E93" s="3">
        <v>245</v>
      </c>
      <c r="F93" s="4">
        <v>1.4440100000000001E-46</v>
      </c>
      <c r="G93" s="3">
        <v>159.53800000000001</v>
      </c>
      <c r="H93" s="3" t="s">
        <v>4102</v>
      </c>
      <c r="I93" s="3" t="s">
        <v>4103</v>
      </c>
      <c r="J93" s="3" t="s">
        <v>16</v>
      </c>
      <c r="K93" s="3" t="s">
        <v>4104</v>
      </c>
      <c r="L93" s="3" t="s">
        <v>4105</v>
      </c>
    </row>
    <row r="94" spans="1:12" x14ac:dyDescent="0.3">
      <c r="A94" s="3" t="s">
        <v>9686</v>
      </c>
      <c r="B94" s="3" t="s">
        <v>13</v>
      </c>
      <c r="C94" s="3">
        <v>223635</v>
      </c>
      <c r="D94" s="3">
        <v>1</v>
      </c>
      <c r="E94" s="3">
        <v>240</v>
      </c>
      <c r="F94" s="4">
        <v>6.9941600000000004E-18</v>
      </c>
      <c r="G94" s="3">
        <v>80.148300000000006</v>
      </c>
      <c r="H94" s="3" t="s">
        <v>234</v>
      </c>
      <c r="I94" s="3" t="s">
        <v>235</v>
      </c>
      <c r="J94" s="3" t="s">
        <v>16</v>
      </c>
      <c r="K94" s="3" t="s">
        <v>236</v>
      </c>
      <c r="L94" s="3" t="s">
        <v>237</v>
      </c>
    </row>
    <row r="95" spans="1:12" x14ac:dyDescent="0.3">
      <c r="A95" s="3" t="s">
        <v>9687</v>
      </c>
      <c r="B95" s="3" t="s">
        <v>13</v>
      </c>
      <c r="C95" s="3">
        <v>224853</v>
      </c>
      <c r="D95" s="3">
        <v>1</v>
      </c>
      <c r="E95" s="3">
        <v>60</v>
      </c>
      <c r="F95" s="4">
        <v>3.47684E-19</v>
      </c>
      <c r="G95" s="3">
        <v>72.306299999999993</v>
      </c>
      <c r="H95" s="3" t="s">
        <v>1751</v>
      </c>
      <c r="I95" s="3" t="s">
        <v>1752</v>
      </c>
      <c r="J95" s="3" t="s">
        <v>16</v>
      </c>
      <c r="K95" s="3" t="s">
        <v>1753</v>
      </c>
      <c r="L95" s="3" t="s">
        <v>1754</v>
      </c>
    </row>
    <row r="96" spans="1:12" x14ac:dyDescent="0.3">
      <c r="A96" s="3" t="s">
        <v>9688</v>
      </c>
      <c r="B96" s="3" t="s">
        <v>13</v>
      </c>
      <c r="C96" s="3">
        <v>224513</v>
      </c>
      <c r="D96" s="3">
        <v>1</v>
      </c>
      <c r="E96" s="3">
        <v>300</v>
      </c>
      <c r="F96" s="4">
        <v>6.5782900000000005E-73</v>
      </c>
      <c r="G96" s="3">
        <v>226.429</v>
      </c>
      <c r="H96" s="3" t="s">
        <v>1901</v>
      </c>
      <c r="I96" s="3" t="s">
        <v>1902</v>
      </c>
      <c r="J96" s="3" t="s">
        <v>16</v>
      </c>
      <c r="K96" s="3" t="s">
        <v>1903</v>
      </c>
      <c r="L96" s="3" t="s">
        <v>1904</v>
      </c>
    </row>
    <row r="97" spans="1:12" x14ac:dyDescent="0.3">
      <c r="A97" s="3" t="s">
        <v>9689</v>
      </c>
      <c r="B97" s="3" t="s">
        <v>13</v>
      </c>
      <c r="C97" s="3">
        <v>223438</v>
      </c>
      <c r="D97" s="3">
        <v>1</v>
      </c>
      <c r="E97" s="3">
        <v>72</v>
      </c>
      <c r="F97" s="4">
        <v>3.2538699999999997E-35</v>
      </c>
      <c r="G97" s="3">
        <v>113.447</v>
      </c>
      <c r="H97" s="3" t="s">
        <v>5656</v>
      </c>
      <c r="I97" s="3" t="s">
        <v>5657</v>
      </c>
      <c r="J97" s="3" t="s">
        <v>16</v>
      </c>
      <c r="K97" s="3" t="s">
        <v>5338</v>
      </c>
      <c r="L97" s="3" t="s">
        <v>5658</v>
      </c>
    </row>
    <row r="98" spans="1:12" x14ac:dyDescent="0.3">
      <c r="A98" s="3" t="s">
        <v>9690</v>
      </c>
      <c r="B98" s="3" t="s">
        <v>13</v>
      </c>
      <c r="C98" s="3">
        <v>223177</v>
      </c>
      <c r="D98" s="3">
        <v>1</v>
      </c>
      <c r="E98" s="3">
        <v>120</v>
      </c>
      <c r="F98" s="4">
        <v>9.6783700000000003E-57</v>
      </c>
      <c r="G98" s="3">
        <v>171.554</v>
      </c>
      <c r="H98" s="3" t="s">
        <v>5646</v>
      </c>
      <c r="I98" s="3" t="s">
        <v>5647</v>
      </c>
      <c r="J98" s="3" t="s">
        <v>16</v>
      </c>
      <c r="K98" s="3" t="s">
        <v>5648</v>
      </c>
      <c r="L98" s="3" t="s">
        <v>5649</v>
      </c>
    </row>
    <row r="99" spans="1:12" x14ac:dyDescent="0.3">
      <c r="A99" s="3" t="s">
        <v>9691</v>
      </c>
      <c r="B99" s="3" t="s">
        <v>13</v>
      </c>
      <c r="C99" s="3">
        <v>223280</v>
      </c>
      <c r="D99" s="3">
        <v>4</v>
      </c>
      <c r="E99" s="3">
        <v>312</v>
      </c>
      <c r="F99" s="4">
        <v>1.60609E-129</v>
      </c>
      <c r="G99" s="3">
        <v>371.29199999999997</v>
      </c>
      <c r="H99" s="3" t="s">
        <v>5636</v>
      </c>
      <c r="I99" s="3" t="s">
        <v>5637</v>
      </c>
      <c r="J99" s="3" t="s">
        <v>16</v>
      </c>
      <c r="K99" s="3" t="s">
        <v>5638</v>
      </c>
      <c r="L99" s="3" t="s">
        <v>5639</v>
      </c>
    </row>
    <row r="100" spans="1:12" x14ac:dyDescent="0.3">
      <c r="A100" s="3" t="s">
        <v>9692</v>
      </c>
      <c r="B100" s="3" t="s">
        <v>13</v>
      </c>
      <c r="C100" s="3">
        <v>223281</v>
      </c>
      <c r="D100" s="3">
        <v>2</v>
      </c>
      <c r="E100" s="3">
        <v>126</v>
      </c>
      <c r="F100" s="4">
        <v>1.5031400000000001E-52</v>
      </c>
      <c r="G100" s="3">
        <v>161.18899999999999</v>
      </c>
      <c r="H100" s="3" t="s">
        <v>5631</v>
      </c>
      <c r="I100" s="3" t="s">
        <v>5632</v>
      </c>
      <c r="J100" s="3" t="s">
        <v>16</v>
      </c>
      <c r="K100" s="3" t="s">
        <v>5633</v>
      </c>
      <c r="L100" s="3" t="s">
        <v>5634</v>
      </c>
    </row>
    <row r="101" spans="1:12" x14ac:dyDescent="0.3">
      <c r="A101" s="3" t="s">
        <v>9693</v>
      </c>
      <c r="B101" s="3" t="s">
        <v>13</v>
      </c>
      <c r="C101" s="3">
        <v>227047</v>
      </c>
      <c r="D101" s="3">
        <v>2</v>
      </c>
      <c r="E101" s="3">
        <v>74</v>
      </c>
      <c r="F101" s="4">
        <v>2.72341E-34</v>
      </c>
      <c r="G101" s="3">
        <v>111.429</v>
      </c>
      <c r="H101" s="3" t="s">
        <v>9694</v>
      </c>
      <c r="I101" s="3" t="s">
        <v>9695</v>
      </c>
      <c r="J101" s="3" t="s">
        <v>16</v>
      </c>
      <c r="K101" s="3" t="s">
        <v>5562</v>
      </c>
      <c r="L101" s="3" t="s">
        <v>9696</v>
      </c>
    </row>
    <row r="102" spans="1:12" x14ac:dyDescent="0.3">
      <c r="A102" s="3" t="s">
        <v>9697</v>
      </c>
      <c r="B102" s="3" t="s">
        <v>13</v>
      </c>
      <c r="C102" s="3">
        <v>224775</v>
      </c>
      <c r="D102" s="3">
        <v>1</v>
      </c>
      <c r="E102" s="3">
        <v>91</v>
      </c>
      <c r="F102" s="4">
        <v>8.7264499999999996E-13</v>
      </c>
      <c r="G102" s="3">
        <v>58.797499999999999</v>
      </c>
      <c r="H102" s="3" t="s">
        <v>677</v>
      </c>
      <c r="I102" s="3" t="s">
        <v>678</v>
      </c>
      <c r="J102" s="3" t="s">
        <v>16</v>
      </c>
      <c r="K102" s="3" t="s">
        <v>679</v>
      </c>
      <c r="L102" s="3" t="s">
        <v>680</v>
      </c>
    </row>
    <row r="103" spans="1:12" x14ac:dyDescent="0.3">
      <c r="A103" s="3" t="s">
        <v>9698</v>
      </c>
      <c r="B103" s="3" t="s">
        <v>13</v>
      </c>
      <c r="C103" s="3">
        <v>223648</v>
      </c>
      <c r="D103" s="3">
        <v>1</v>
      </c>
      <c r="E103" s="3">
        <v>267</v>
      </c>
      <c r="F103" s="4">
        <v>4.6766699999999999E-52</v>
      </c>
      <c r="G103" s="3">
        <v>170.57499999999999</v>
      </c>
      <c r="H103" s="3" t="s">
        <v>687</v>
      </c>
      <c r="I103" s="3" t="s">
        <v>688</v>
      </c>
      <c r="J103" s="3" t="s">
        <v>16</v>
      </c>
      <c r="K103" s="3" t="s">
        <v>689</v>
      </c>
      <c r="L103" s="3" t="s">
        <v>690</v>
      </c>
    </row>
    <row r="104" spans="1:12" x14ac:dyDescent="0.3">
      <c r="A104" s="3" t="s">
        <v>9699</v>
      </c>
      <c r="B104" s="3" t="s">
        <v>25</v>
      </c>
      <c r="C104" s="3">
        <v>412359</v>
      </c>
      <c r="D104" s="3">
        <v>1</v>
      </c>
      <c r="E104" s="3">
        <v>121</v>
      </c>
      <c r="F104" s="4">
        <v>3.18729E-54</v>
      </c>
      <c r="G104" s="3">
        <v>165.096</v>
      </c>
      <c r="H104" s="3" t="s">
        <v>7198</v>
      </c>
      <c r="I104" s="3" t="s">
        <v>8029</v>
      </c>
      <c r="J104" s="3" t="s">
        <v>16</v>
      </c>
      <c r="K104" s="3" t="s">
        <v>16</v>
      </c>
      <c r="L104" s="3" t="s">
        <v>7199</v>
      </c>
    </row>
    <row r="105" spans="1:12" x14ac:dyDescent="0.3">
      <c r="A105" s="3" t="s">
        <v>9700</v>
      </c>
      <c r="B105" s="3" t="s">
        <v>13</v>
      </c>
      <c r="C105" s="3">
        <v>223339</v>
      </c>
      <c r="D105" s="3">
        <v>4</v>
      </c>
      <c r="E105" s="3">
        <v>104</v>
      </c>
      <c r="F105" s="4">
        <v>4.4748799999999997E-46</v>
      </c>
      <c r="G105" s="3">
        <v>143.51499999999999</v>
      </c>
      <c r="H105" s="3" t="s">
        <v>2357</v>
      </c>
      <c r="I105" s="3" t="s">
        <v>2358</v>
      </c>
      <c r="J105" s="3" t="s">
        <v>16</v>
      </c>
      <c r="K105" s="3" t="s">
        <v>2359</v>
      </c>
      <c r="L105" s="3" t="s">
        <v>2360</v>
      </c>
    </row>
    <row r="106" spans="1:12" x14ac:dyDescent="0.3">
      <c r="A106" s="3" t="s">
        <v>9701</v>
      </c>
      <c r="B106" s="3" t="s">
        <v>13</v>
      </c>
      <c r="C106" s="3">
        <v>225423</v>
      </c>
      <c r="D106" s="3">
        <v>1</v>
      </c>
      <c r="E106" s="3">
        <v>109</v>
      </c>
      <c r="F106" s="4">
        <v>6.9258499999999995E-42</v>
      </c>
      <c r="G106" s="3">
        <v>133.25299999999999</v>
      </c>
      <c r="H106" s="3" t="s">
        <v>2362</v>
      </c>
      <c r="I106" s="3" t="s">
        <v>2363</v>
      </c>
      <c r="J106" s="3" t="s">
        <v>16</v>
      </c>
      <c r="K106" s="3" t="s">
        <v>2364</v>
      </c>
      <c r="L106" s="3" t="s">
        <v>2365</v>
      </c>
    </row>
    <row r="107" spans="1:12" x14ac:dyDescent="0.3">
      <c r="A107" s="3" t="s">
        <v>9702</v>
      </c>
      <c r="B107" s="3" t="s">
        <v>13</v>
      </c>
      <c r="C107" s="3">
        <v>223289</v>
      </c>
      <c r="D107" s="3">
        <v>9</v>
      </c>
      <c r="E107" s="3">
        <v>94</v>
      </c>
      <c r="F107" s="4">
        <v>1.7793199999999999E-44</v>
      </c>
      <c r="G107" s="3">
        <v>138.48500000000001</v>
      </c>
      <c r="H107" s="3" t="s">
        <v>2367</v>
      </c>
      <c r="I107" s="3" t="s">
        <v>2368</v>
      </c>
      <c r="J107" s="3" t="s">
        <v>16</v>
      </c>
      <c r="K107" s="3" t="s">
        <v>2369</v>
      </c>
      <c r="L107" s="3" t="s">
        <v>2370</v>
      </c>
    </row>
    <row r="108" spans="1:12" x14ac:dyDescent="0.3">
      <c r="A108" s="3" t="s">
        <v>9703</v>
      </c>
      <c r="B108" s="3" t="s">
        <v>13</v>
      </c>
      <c r="C108" s="3">
        <v>411689</v>
      </c>
      <c r="D108" s="3">
        <v>56</v>
      </c>
      <c r="E108" s="3">
        <v>319</v>
      </c>
      <c r="F108" s="4">
        <v>1.0941600000000001E-163</v>
      </c>
      <c r="G108" s="3">
        <v>456.27600000000001</v>
      </c>
      <c r="H108" s="3" t="s">
        <v>3821</v>
      </c>
      <c r="I108" s="3" t="s">
        <v>3822</v>
      </c>
      <c r="J108" s="3" t="s">
        <v>16</v>
      </c>
      <c r="K108" s="3" t="s">
        <v>3823</v>
      </c>
      <c r="L108" s="3" t="s">
        <v>3824</v>
      </c>
    </row>
    <row r="109" spans="1:12" x14ac:dyDescent="0.3">
      <c r="A109" s="3" t="s">
        <v>9704</v>
      </c>
      <c r="B109" s="3" t="s">
        <v>25</v>
      </c>
      <c r="C109" s="3">
        <v>412381</v>
      </c>
      <c r="D109" s="3">
        <v>15</v>
      </c>
      <c r="E109" s="3">
        <v>137</v>
      </c>
      <c r="F109" s="4">
        <v>1.9508199999999999E-14</v>
      </c>
      <c r="G109" s="3">
        <v>66.262600000000006</v>
      </c>
      <c r="H109" s="3" t="s">
        <v>639</v>
      </c>
      <c r="I109" s="3" t="s">
        <v>640</v>
      </c>
      <c r="J109" s="3" t="s">
        <v>16</v>
      </c>
      <c r="K109" s="3" t="s">
        <v>16</v>
      </c>
      <c r="L109" s="3" t="s">
        <v>641</v>
      </c>
    </row>
    <row r="110" spans="1:12" x14ac:dyDescent="0.3">
      <c r="A110" s="3" t="s">
        <v>9705</v>
      </c>
      <c r="B110" s="3" t="s">
        <v>13</v>
      </c>
      <c r="C110" s="3">
        <v>223396</v>
      </c>
      <c r="D110" s="3">
        <v>1</v>
      </c>
      <c r="E110" s="3">
        <v>162</v>
      </c>
      <c r="F110" s="4">
        <v>1.13889E-55</v>
      </c>
      <c r="G110" s="3">
        <v>171.696</v>
      </c>
      <c r="H110" s="3" t="s">
        <v>3813</v>
      </c>
      <c r="I110" s="3" t="s">
        <v>3814</v>
      </c>
      <c r="J110" s="3" t="s">
        <v>16</v>
      </c>
      <c r="K110" s="3" t="s">
        <v>3815</v>
      </c>
      <c r="L110" s="3" t="s">
        <v>3816</v>
      </c>
    </row>
    <row r="111" spans="1:12" x14ac:dyDescent="0.3">
      <c r="A111" s="3" t="s">
        <v>9706</v>
      </c>
      <c r="B111" s="3" t="s">
        <v>13</v>
      </c>
      <c r="C111" s="3">
        <v>223888</v>
      </c>
      <c r="D111" s="3">
        <v>25</v>
      </c>
      <c r="E111" s="3">
        <v>148</v>
      </c>
      <c r="F111" s="4">
        <v>9.5486599999999999E-46</v>
      </c>
      <c r="G111" s="3">
        <v>145.047</v>
      </c>
      <c r="H111" s="3" t="s">
        <v>3808</v>
      </c>
      <c r="I111" s="3" t="s">
        <v>3809</v>
      </c>
      <c r="J111" s="3" t="s">
        <v>16</v>
      </c>
      <c r="K111" s="3" t="s">
        <v>3810</v>
      </c>
      <c r="L111" s="3" t="s">
        <v>3811</v>
      </c>
    </row>
    <row r="112" spans="1:12" x14ac:dyDescent="0.3">
      <c r="A112" s="3" t="s">
        <v>9707</v>
      </c>
      <c r="B112" s="3" t="s">
        <v>13</v>
      </c>
      <c r="C112" s="3">
        <v>223823</v>
      </c>
      <c r="D112" s="3">
        <v>2</v>
      </c>
      <c r="E112" s="3">
        <v>295</v>
      </c>
      <c r="F112" s="3">
        <v>0</v>
      </c>
      <c r="G112" s="3">
        <v>577.71900000000005</v>
      </c>
      <c r="H112" s="3" t="s">
        <v>4174</v>
      </c>
      <c r="I112" s="3" t="s">
        <v>4175</v>
      </c>
      <c r="J112" s="3" t="s">
        <v>16</v>
      </c>
      <c r="K112" s="3" t="s">
        <v>4176</v>
      </c>
      <c r="L112" s="3" t="s">
        <v>4177</v>
      </c>
    </row>
    <row r="113" spans="1:12" x14ac:dyDescent="0.3">
      <c r="A113" s="3" t="s">
        <v>9708</v>
      </c>
      <c r="B113" s="3" t="s">
        <v>13</v>
      </c>
      <c r="C113" s="3">
        <v>227034</v>
      </c>
      <c r="D113" s="3">
        <v>10</v>
      </c>
      <c r="E113" s="3">
        <v>474</v>
      </c>
      <c r="F113" s="3">
        <v>0</v>
      </c>
      <c r="G113" s="3">
        <v>738.89599999999996</v>
      </c>
      <c r="H113" s="3" t="s">
        <v>9709</v>
      </c>
      <c r="I113" s="3" t="s">
        <v>9710</v>
      </c>
      <c r="J113" s="3" t="s">
        <v>16</v>
      </c>
      <c r="K113" s="3" t="s">
        <v>9711</v>
      </c>
      <c r="L113" s="3" t="s">
        <v>9712</v>
      </c>
    </row>
    <row r="114" spans="1:12" x14ac:dyDescent="0.3">
      <c r="A114" s="3" t="s">
        <v>9713</v>
      </c>
      <c r="B114" s="3" t="s">
        <v>13</v>
      </c>
      <c r="C114" s="3">
        <v>224750</v>
      </c>
      <c r="D114" s="3">
        <v>5</v>
      </c>
      <c r="E114" s="3">
        <v>76</v>
      </c>
      <c r="F114" s="4">
        <v>1.858E-25</v>
      </c>
      <c r="G114" s="3">
        <v>89.163499999999999</v>
      </c>
      <c r="H114" s="3" t="s">
        <v>3333</v>
      </c>
      <c r="I114" s="3" t="s">
        <v>3334</v>
      </c>
      <c r="J114" s="3" t="s">
        <v>16</v>
      </c>
      <c r="K114" s="3" t="s">
        <v>3335</v>
      </c>
      <c r="L114" s="3" t="s">
        <v>3336</v>
      </c>
    </row>
    <row r="115" spans="1:12" x14ac:dyDescent="0.3">
      <c r="A115" s="3" t="s">
        <v>9714</v>
      </c>
      <c r="B115" s="3" t="s">
        <v>13</v>
      </c>
      <c r="C115" s="3">
        <v>223306</v>
      </c>
      <c r="D115" s="3">
        <v>2</v>
      </c>
      <c r="E115" s="3">
        <v>87</v>
      </c>
      <c r="F115" s="4">
        <v>2.08608E-45</v>
      </c>
      <c r="G115" s="3">
        <v>140.44999999999999</v>
      </c>
      <c r="H115" s="3" t="s">
        <v>3338</v>
      </c>
      <c r="I115" s="3" t="s">
        <v>3339</v>
      </c>
      <c r="J115" s="3" t="s">
        <v>16</v>
      </c>
      <c r="K115" s="3" t="s">
        <v>3340</v>
      </c>
      <c r="L115" s="3" t="s">
        <v>3341</v>
      </c>
    </row>
    <row r="116" spans="1:12" x14ac:dyDescent="0.3">
      <c r="A116" s="3" t="s">
        <v>9715</v>
      </c>
      <c r="B116" s="3" t="s">
        <v>13</v>
      </c>
      <c r="C116" s="3">
        <v>223779</v>
      </c>
      <c r="D116" s="3">
        <v>13</v>
      </c>
      <c r="E116" s="3">
        <v>357</v>
      </c>
      <c r="F116" s="4">
        <v>4.84988E-124</v>
      </c>
      <c r="G116" s="3">
        <v>360.87299999999999</v>
      </c>
      <c r="H116" s="3" t="s">
        <v>4724</v>
      </c>
      <c r="I116" s="3" t="s">
        <v>4725</v>
      </c>
      <c r="J116" s="3" t="s">
        <v>16</v>
      </c>
      <c r="K116" s="3" t="s">
        <v>4726</v>
      </c>
      <c r="L116" s="3" t="s">
        <v>4727</v>
      </c>
    </row>
    <row r="117" spans="1:12" x14ac:dyDescent="0.3">
      <c r="A117" s="3" t="s">
        <v>9716</v>
      </c>
      <c r="B117" s="3" t="s">
        <v>13</v>
      </c>
      <c r="C117" s="3">
        <v>223816</v>
      </c>
      <c r="D117" s="3">
        <v>4</v>
      </c>
      <c r="E117" s="3">
        <v>228</v>
      </c>
      <c r="F117" s="4">
        <v>2.2886E-89</v>
      </c>
      <c r="G117" s="3">
        <v>263.00299999999999</v>
      </c>
      <c r="H117" s="3" t="s">
        <v>880</v>
      </c>
      <c r="I117" s="3" t="s">
        <v>881</v>
      </c>
      <c r="J117" s="3" t="s">
        <v>16</v>
      </c>
      <c r="K117" s="3" t="s">
        <v>882</v>
      </c>
      <c r="L117" s="3" t="s">
        <v>883</v>
      </c>
    </row>
    <row r="118" spans="1:12" x14ac:dyDescent="0.3">
      <c r="A118" s="3" t="s">
        <v>9717</v>
      </c>
      <c r="B118" s="3" t="s">
        <v>13</v>
      </c>
      <c r="C118" s="3">
        <v>223332</v>
      </c>
      <c r="D118" s="3">
        <v>1</v>
      </c>
      <c r="E118" s="3">
        <v>80</v>
      </c>
      <c r="F118" s="4">
        <v>3.2640799999999999E-31</v>
      </c>
      <c r="G118" s="3">
        <v>103.93</v>
      </c>
      <c r="H118" s="3" t="s">
        <v>1037</v>
      </c>
      <c r="I118" s="3" t="s">
        <v>1038</v>
      </c>
      <c r="J118" s="3" t="s">
        <v>16</v>
      </c>
      <c r="K118" s="3" t="s">
        <v>1039</v>
      </c>
      <c r="L118" s="3" t="s">
        <v>1040</v>
      </c>
    </row>
    <row r="119" spans="1:12" x14ac:dyDescent="0.3">
      <c r="A119" s="3" t="s">
        <v>9718</v>
      </c>
      <c r="B119" s="3" t="s">
        <v>13</v>
      </c>
      <c r="C119" s="3">
        <v>223860</v>
      </c>
      <c r="D119" s="3">
        <v>1</v>
      </c>
      <c r="E119" s="3">
        <v>124</v>
      </c>
      <c r="F119" s="4">
        <v>7.1586199999999996E-28</v>
      </c>
      <c r="G119" s="3">
        <v>99.049899999999994</v>
      </c>
      <c r="H119" s="3" t="s">
        <v>1160</v>
      </c>
      <c r="I119" s="3" t="s">
        <v>1161</v>
      </c>
      <c r="J119" s="3" t="s">
        <v>16</v>
      </c>
      <c r="K119" s="3" t="s">
        <v>1162</v>
      </c>
      <c r="L119" s="3" t="s">
        <v>1163</v>
      </c>
    </row>
    <row r="120" spans="1:12" x14ac:dyDescent="0.3">
      <c r="A120" s="3" t="s">
        <v>9719</v>
      </c>
      <c r="B120" s="3" t="s">
        <v>13</v>
      </c>
      <c r="C120" s="3">
        <v>223904</v>
      </c>
      <c r="D120" s="3">
        <v>4</v>
      </c>
      <c r="E120" s="3">
        <v>264</v>
      </c>
      <c r="F120" s="4">
        <v>3.7057600000000003E-46</v>
      </c>
      <c r="G120" s="3">
        <v>155.93100000000001</v>
      </c>
      <c r="H120" s="3" t="s">
        <v>146</v>
      </c>
      <c r="I120" s="3" t="s">
        <v>147</v>
      </c>
      <c r="J120" s="3" t="s">
        <v>16</v>
      </c>
      <c r="K120" s="3" t="s">
        <v>148</v>
      </c>
      <c r="L120" s="3" t="s">
        <v>149</v>
      </c>
    </row>
    <row r="121" spans="1:12" x14ac:dyDescent="0.3">
      <c r="A121" s="3" t="s">
        <v>9720</v>
      </c>
      <c r="B121" s="3" t="s">
        <v>13</v>
      </c>
      <c r="C121" s="3">
        <v>223568</v>
      </c>
      <c r="D121" s="3">
        <v>1</v>
      </c>
      <c r="E121" s="3">
        <v>151</v>
      </c>
      <c r="F121" s="4">
        <v>3.4158600000000002E-14</v>
      </c>
      <c r="G121" s="3">
        <v>65.640199999999993</v>
      </c>
      <c r="H121" s="3" t="s">
        <v>1518</v>
      </c>
      <c r="I121" s="3" t="s">
        <v>1519</v>
      </c>
      <c r="J121" s="3" t="s">
        <v>16</v>
      </c>
      <c r="K121" s="3" t="s">
        <v>639</v>
      </c>
      <c r="L121" s="3" t="s">
        <v>1520</v>
      </c>
    </row>
    <row r="122" spans="1:12" x14ac:dyDescent="0.3">
      <c r="A122" s="3" t="s">
        <v>9721</v>
      </c>
      <c r="B122" s="3" t="s">
        <v>13</v>
      </c>
      <c r="C122" s="3">
        <v>223320</v>
      </c>
      <c r="D122" s="3">
        <v>17</v>
      </c>
      <c r="E122" s="3">
        <v>210</v>
      </c>
      <c r="F122" s="4">
        <v>1.1898E-57</v>
      </c>
      <c r="G122" s="3">
        <v>179.297</v>
      </c>
      <c r="H122" s="3" t="s">
        <v>1075</v>
      </c>
      <c r="I122" s="3" t="s">
        <v>1076</v>
      </c>
      <c r="J122" s="3" t="s">
        <v>16</v>
      </c>
      <c r="K122" s="3" t="s">
        <v>1077</v>
      </c>
      <c r="L122" s="3" t="s">
        <v>1078</v>
      </c>
    </row>
    <row r="123" spans="1:12" x14ac:dyDescent="0.3">
      <c r="A123" s="3" t="s">
        <v>9722</v>
      </c>
      <c r="B123" s="3" t="s">
        <v>13</v>
      </c>
      <c r="C123" s="3">
        <v>223135</v>
      </c>
      <c r="D123" s="3">
        <v>2</v>
      </c>
      <c r="E123" s="3">
        <v>337</v>
      </c>
      <c r="F123" s="4">
        <v>1.42611E-178</v>
      </c>
      <c r="G123" s="3">
        <v>497.464</v>
      </c>
      <c r="H123" s="3" t="s">
        <v>5190</v>
      </c>
      <c r="I123" s="3" t="s">
        <v>5191</v>
      </c>
      <c r="J123" s="3" t="s">
        <v>16</v>
      </c>
      <c r="K123" s="3" t="s">
        <v>5192</v>
      </c>
      <c r="L123" s="3" t="s">
        <v>5193</v>
      </c>
    </row>
    <row r="124" spans="1:12" x14ac:dyDescent="0.3">
      <c r="A124" s="3" t="s">
        <v>9723</v>
      </c>
      <c r="B124" s="3" t="s">
        <v>13</v>
      </c>
      <c r="C124" s="3">
        <v>224870</v>
      </c>
      <c r="D124" s="3">
        <v>1</v>
      </c>
      <c r="E124" s="3">
        <v>150</v>
      </c>
      <c r="F124" s="4">
        <v>4.3301500000000001E-40</v>
      </c>
      <c r="G124" s="3">
        <v>132.05500000000001</v>
      </c>
      <c r="H124" s="3" t="s">
        <v>2006</v>
      </c>
      <c r="I124" s="3" t="s">
        <v>2007</v>
      </c>
      <c r="J124" s="3" t="s">
        <v>16</v>
      </c>
      <c r="K124" s="3" t="s">
        <v>193</v>
      </c>
      <c r="L124" s="3" t="s">
        <v>2008</v>
      </c>
    </row>
    <row r="125" spans="1:12" x14ac:dyDescent="0.3">
      <c r="A125" s="3" t="s">
        <v>9724</v>
      </c>
      <c r="B125" s="3" t="s">
        <v>13</v>
      </c>
      <c r="C125" s="3">
        <v>223642</v>
      </c>
      <c r="D125" s="3">
        <v>94</v>
      </c>
      <c r="E125" s="3">
        <v>447</v>
      </c>
      <c r="F125" s="4">
        <v>2.7325999999999999E-146</v>
      </c>
      <c r="G125" s="3">
        <v>420.55200000000002</v>
      </c>
      <c r="H125" s="3" t="s">
        <v>3768</v>
      </c>
      <c r="I125" s="3" t="s">
        <v>3769</v>
      </c>
      <c r="J125" s="3" t="s">
        <v>16</v>
      </c>
      <c r="K125" s="3" t="s">
        <v>3770</v>
      </c>
      <c r="L125" s="3" t="s">
        <v>3771</v>
      </c>
    </row>
    <row r="126" spans="1:12" x14ac:dyDescent="0.3">
      <c r="A126" s="3" t="s">
        <v>9725</v>
      </c>
      <c r="B126" s="3" t="s">
        <v>13</v>
      </c>
      <c r="C126" s="3">
        <v>223665</v>
      </c>
      <c r="D126" s="3">
        <v>2</v>
      </c>
      <c r="E126" s="3">
        <v>379</v>
      </c>
      <c r="F126" s="4">
        <v>1.7624999999999999E-92</v>
      </c>
      <c r="G126" s="3">
        <v>281.47699999999998</v>
      </c>
      <c r="H126" s="3" t="s">
        <v>20</v>
      </c>
      <c r="I126" s="3" t="s">
        <v>21</v>
      </c>
      <c r="J126" s="3" t="s">
        <v>16</v>
      </c>
      <c r="K126" s="3" t="s">
        <v>22</v>
      </c>
      <c r="L126" s="3" t="s">
        <v>23</v>
      </c>
    </row>
    <row r="127" spans="1:12" x14ac:dyDescent="0.3">
      <c r="A127" s="3" t="s">
        <v>9726</v>
      </c>
      <c r="B127" s="3" t="s">
        <v>13</v>
      </c>
      <c r="C127" s="3">
        <v>223763</v>
      </c>
      <c r="D127" s="3">
        <v>3</v>
      </c>
      <c r="E127" s="3">
        <v>155</v>
      </c>
      <c r="F127" s="4">
        <v>5.66922E-79</v>
      </c>
      <c r="G127" s="3">
        <v>230.53100000000001</v>
      </c>
      <c r="H127" s="3" t="s">
        <v>2402</v>
      </c>
      <c r="I127" s="3" t="s">
        <v>2403</v>
      </c>
      <c r="J127" s="3" t="s">
        <v>16</v>
      </c>
      <c r="K127" s="3" t="s">
        <v>2404</v>
      </c>
      <c r="L127" s="3" t="s">
        <v>2405</v>
      </c>
    </row>
    <row r="128" spans="1:12" x14ac:dyDescent="0.3">
      <c r="A128" s="3" t="s">
        <v>9727</v>
      </c>
      <c r="B128" s="3" t="s">
        <v>13</v>
      </c>
      <c r="C128" s="3">
        <v>224042</v>
      </c>
      <c r="D128" s="3">
        <v>16</v>
      </c>
      <c r="E128" s="3">
        <v>269</v>
      </c>
      <c r="F128" s="4">
        <v>4.2712499999999997E-172</v>
      </c>
      <c r="G128" s="3">
        <v>474.721</v>
      </c>
      <c r="H128" s="3" t="s">
        <v>1884</v>
      </c>
      <c r="I128" s="3" t="s">
        <v>1885</v>
      </c>
      <c r="J128" s="3" t="s">
        <v>16</v>
      </c>
      <c r="K128" s="3" t="s">
        <v>1886</v>
      </c>
      <c r="L128" s="3" t="s">
        <v>1887</v>
      </c>
    </row>
    <row r="129" spans="1:12" x14ac:dyDescent="0.3">
      <c r="A129" s="3" t="s">
        <v>9728</v>
      </c>
      <c r="B129" s="3" t="s">
        <v>13</v>
      </c>
      <c r="C129" s="3">
        <v>224042</v>
      </c>
      <c r="D129" s="3">
        <v>1</v>
      </c>
      <c r="E129" s="3">
        <v>253</v>
      </c>
      <c r="F129" s="4">
        <v>2.8142800000000001E-176</v>
      </c>
      <c r="G129" s="3">
        <v>484.73700000000002</v>
      </c>
      <c r="H129" s="3" t="s">
        <v>1884</v>
      </c>
      <c r="I129" s="3" t="s">
        <v>1885</v>
      </c>
      <c r="J129" s="3" t="s">
        <v>16</v>
      </c>
      <c r="K129" s="3" t="s">
        <v>1886</v>
      </c>
      <c r="L129" s="3" t="s">
        <v>1887</v>
      </c>
    </row>
    <row r="130" spans="1:12" x14ac:dyDescent="0.3">
      <c r="A130" s="3" t="s">
        <v>9729</v>
      </c>
      <c r="B130" s="3" t="s">
        <v>13</v>
      </c>
      <c r="C130" s="3">
        <v>223776</v>
      </c>
      <c r="D130" s="3">
        <v>1</v>
      </c>
      <c r="E130" s="3">
        <v>217</v>
      </c>
      <c r="F130" s="4">
        <v>2.7583800000000002E-53</v>
      </c>
      <c r="G130" s="3">
        <v>171.07400000000001</v>
      </c>
      <c r="H130" s="3" t="s">
        <v>1890</v>
      </c>
      <c r="I130" s="3" t="s">
        <v>1891</v>
      </c>
      <c r="J130" s="3" t="s">
        <v>16</v>
      </c>
      <c r="K130" s="3" t="s">
        <v>1892</v>
      </c>
      <c r="L130" s="3" t="s">
        <v>1893</v>
      </c>
    </row>
    <row r="131" spans="1:12" x14ac:dyDescent="0.3">
      <c r="A131" s="3" t="s">
        <v>9730</v>
      </c>
      <c r="B131" s="3" t="s">
        <v>13</v>
      </c>
      <c r="C131" s="3">
        <v>227031</v>
      </c>
      <c r="D131" s="3">
        <v>1</v>
      </c>
      <c r="E131" s="3">
        <v>121</v>
      </c>
      <c r="F131" s="4">
        <v>9.0458300000000005E-59</v>
      </c>
      <c r="G131" s="3">
        <v>177.29400000000001</v>
      </c>
      <c r="H131" s="3" t="s">
        <v>9731</v>
      </c>
      <c r="I131" s="3" t="s">
        <v>9731</v>
      </c>
      <c r="J131" s="3" t="s">
        <v>16</v>
      </c>
      <c r="K131" s="3" t="s">
        <v>4231</v>
      </c>
      <c r="L131" s="3" t="s">
        <v>962</v>
      </c>
    </row>
    <row r="132" spans="1:12" x14ac:dyDescent="0.3">
      <c r="A132" s="3" t="s">
        <v>9732</v>
      </c>
      <c r="B132" s="3" t="s">
        <v>13</v>
      </c>
      <c r="C132" s="3">
        <v>225976</v>
      </c>
      <c r="D132" s="3">
        <v>168</v>
      </c>
      <c r="E132" s="3">
        <v>325</v>
      </c>
      <c r="F132" s="4">
        <v>1.61417E-77</v>
      </c>
      <c r="G132" s="3">
        <v>234.06</v>
      </c>
      <c r="H132" s="3" t="s">
        <v>4214</v>
      </c>
      <c r="I132" s="3" t="s">
        <v>4215</v>
      </c>
      <c r="J132" s="3" t="s">
        <v>16</v>
      </c>
      <c r="K132" s="3" t="s">
        <v>4216</v>
      </c>
      <c r="L132" s="3" t="s">
        <v>4217</v>
      </c>
    </row>
    <row r="133" spans="1:12" x14ac:dyDescent="0.3">
      <c r="A133" s="3" t="s">
        <v>9732</v>
      </c>
      <c r="B133" s="3" t="s">
        <v>13</v>
      </c>
      <c r="C133" s="3">
        <v>225446</v>
      </c>
      <c r="D133" s="3">
        <v>3</v>
      </c>
      <c r="E133" s="3">
        <v>138</v>
      </c>
      <c r="F133" s="4">
        <v>1.69052E-49</v>
      </c>
      <c r="G133" s="3">
        <v>161.66900000000001</v>
      </c>
      <c r="H133" s="3" t="s">
        <v>4218</v>
      </c>
      <c r="I133" s="3" t="s">
        <v>4219</v>
      </c>
      <c r="J133" s="3" t="s">
        <v>16</v>
      </c>
      <c r="K133" s="3" t="s">
        <v>3014</v>
      </c>
      <c r="L133" s="3" t="s">
        <v>4220</v>
      </c>
    </row>
    <row r="134" spans="1:12" x14ac:dyDescent="0.3">
      <c r="A134" s="3" t="s">
        <v>9733</v>
      </c>
      <c r="B134" s="3" t="s">
        <v>13</v>
      </c>
      <c r="C134" s="3">
        <v>223156</v>
      </c>
      <c r="D134" s="3">
        <v>1</v>
      </c>
      <c r="E134" s="3">
        <v>314</v>
      </c>
      <c r="F134" s="4">
        <v>7.8092899999999996E-158</v>
      </c>
      <c r="G134" s="3">
        <v>443.95</v>
      </c>
      <c r="H134" s="3" t="s">
        <v>5507</v>
      </c>
      <c r="I134" s="3" t="s">
        <v>5508</v>
      </c>
      <c r="J134" s="3" t="s">
        <v>16</v>
      </c>
      <c r="K134" s="3" t="s">
        <v>5509</v>
      </c>
      <c r="L134" s="3" t="s">
        <v>5510</v>
      </c>
    </row>
    <row r="135" spans="1:12" x14ac:dyDescent="0.3">
      <c r="A135" s="3" t="s">
        <v>9734</v>
      </c>
      <c r="B135" s="3" t="s">
        <v>13</v>
      </c>
      <c r="C135" s="3">
        <v>224233</v>
      </c>
      <c r="D135" s="3">
        <v>5</v>
      </c>
      <c r="E135" s="3">
        <v>82</v>
      </c>
      <c r="F135" s="4">
        <v>2.0810699999999999E-16</v>
      </c>
      <c r="G135" s="3">
        <v>66.904600000000002</v>
      </c>
      <c r="H135" s="3" t="s">
        <v>2392</v>
      </c>
      <c r="I135" s="3" t="s">
        <v>2393</v>
      </c>
      <c r="J135" s="3" t="s">
        <v>16</v>
      </c>
      <c r="K135" s="3" t="s">
        <v>2394</v>
      </c>
      <c r="L135" s="3" t="s">
        <v>2395</v>
      </c>
    </row>
    <row r="136" spans="1:12" x14ac:dyDescent="0.3">
      <c r="A136" s="3" t="s">
        <v>9735</v>
      </c>
      <c r="B136" s="3" t="s">
        <v>13</v>
      </c>
      <c r="C136" s="3">
        <v>224254</v>
      </c>
      <c r="D136" s="3">
        <v>4</v>
      </c>
      <c r="E136" s="3">
        <v>194</v>
      </c>
      <c r="F136" s="4">
        <v>9.7482899999999994E-36</v>
      </c>
      <c r="G136" s="3">
        <v>124.20099999999999</v>
      </c>
      <c r="H136" s="3" t="s">
        <v>2130</v>
      </c>
      <c r="I136" s="3" t="s">
        <v>2131</v>
      </c>
      <c r="J136" s="3" t="s">
        <v>16</v>
      </c>
      <c r="K136" s="3" t="s">
        <v>2132</v>
      </c>
      <c r="L136" s="3" t="s">
        <v>2133</v>
      </c>
    </row>
    <row r="137" spans="1:12" x14ac:dyDescent="0.3">
      <c r="A137" s="3" t="s">
        <v>9736</v>
      </c>
      <c r="B137" s="3" t="s">
        <v>13</v>
      </c>
      <c r="C137" s="3">
        <v>226351</v>
      </c>
      <c r="D137" s="3">
        <v>1</v>
      </c>
      <c r="E137" s="3">
        <v>87</v>
      </c>
      <c r="F137" s="4">
        <v>4.1096799999999999E-33</v>
      </c>
      <c r="G137" s="3">
        <v>109.28400000000001</v>
      </c>
      <c r="H137" s="3" t="s">
        <v>5608</v>
      </c>
      <c r="I137" s="3" t="s">
        <v>5609</v>
      </c>
      <c r="J137" s="3" t="s">
        <v>16</v>
      </c>
      <c r="K137" s="3" t="s">
        <v>5610</v>
      </c>
      <c r="L137" s="3" t="s">
        <v>5611</v>
      </c>
    </row>
    <row r="138" spans="1:12" x14ac:dyDescent="0.3">
      <c r="A138" s="3" t="s">
        <v>9737</v>
      </c>
      <c r="B138" s="3" t="s">
        <v>13</v>
      </c>
      <c r="C138" s="3">
        <v>225404</v>
      </c>
      <c r="D138" s="3">
        <v>1</v>
      </c>
      <c r="E138" s="3">
        <v>445</v>
      </c>
      <c r="F138" s="3">
        <v>0</v>
      </c>
      <c r="G138" s="3">
        <v>669.95</v>
      </c>
      <c r="H138" s="3" t="s">
        <v>5605</v>
      </c>
      <c r="I138" s="3" t="s">
        <v>5605</v>
      </c>
      <c r="J138" s="3" t="s">
        <v>16</v>
      </c>
      <c r="K138" s="3" t="s">
        <v>631</v>
      </c>
      <c r="L138" s="3" t="s">
        <v>5606</v>
      </c>
    </row>
    <row r="139" spans="1:12" x14ac:dyDescent="0.3">
      <c r="A139" s="3" t="s">
        <v>9738</v>
      </c>
      <c r="B139" s="3" t="s">
        <v>13</v>
      </c>
      <c r="C139" s="3">
        <v>223483</v>
      </c>
      <c r="D139" s="3">
        <v>1</v>
      </c>
      <c r="E139" s="3">
        <v>227</v>
      </c>
      <c r="F139" s="4">
        <v>7.3996500000000007E-55</v>
      </c>
      <c r="G139" s="3">
        <v>174.596</v>
      </c>
      <c r="H139" s="3" t="s">
        <v>425</v>
      </c>
      <c r="I139" s="3" t="s">
        <v>426</v>
      </c>
      <c r="J139" s="3" t="s">
        <v>16</v>
      </c>
      <c r="K139" s="3" t="s">
        <v>427</v>
      </c>
      <c r="L139" s="3" t="s">
        <v>428</v>
      </c>
    </row>
    <row r="140" spans="1:12" x14ac:dyDescent="0.3">
      <c r="A140" s="3" t="s">
        <v>9739</v>
      </c>
      <c r="B140" s="3" t="s">
        <v>13</v>
      </c>
      <c r="C140" s="3">
        <v>224218</v>
      </c>
      <c r="D140" s="3">
        <v>284</v>
      </c>
      <c r="E140" s="3">
        <v>632</v>
      </c>
      <c r="F140" s="4">
        <v>1.4920900000000001E-131</v>
      </c>
      <c r="G140" s="3">
        <v>389.63900000000001</v>
      </c>
      <c r="H140" s="3" t="s">
        <v>4447</v>
      </c>
      <c r="I140" s="3" t="s">
        <v>4448</v>
      </c>
      <c r="J140" s="3" t="s">
        <v>16</v>
      </c>
      <c r="K140" s="3" t="s">
        <v>1383</v>
      </c>
      <c r="L140" s="3" t="s">
        <v>4449</v>
      </c>
    </row>
    <row r="141" spans="1:12" x14ac:dyDescent="0.3">
      <c r="A141" s="3" t="s">
        <v>9739</v>
      </c>
      <c r="B141" s="3" t="s">
        <v>13</v>
      </c>
      <c r="C141" s="3">
        <v>224362</v>
      </c>
      <c r="D141" s="3">
        <v>160</v>
      </c>
      <c r="E141" s="3">
        <v>277</v>
      </c>
      <c r="F141" s="4">
        <v>3.7517199999999999E-49</v>
      </c>
      <c r="G141" s="3">
        <v>167.08699999999999</v>
      </c>
      <c r="H141" s="3" t="s">
        <v>4450</v>
      </c>
      <c r="I141" s="3" t="s">
        <v>4451</v>
      </c>
      <c r="J141" s="3" t="s">
        <v>16</v>
      </c>
      <c r="K141" s="3" t="s">
        <v>4128</v>
      </c>
      <c r="L141" s="3" t="s">
        <v>4452</v>
      </c>
    </row>
    <row r="142" spans="1:12" x14ac:dyDescent="0.3">
      <c r="A142" s="3" t="s">
        <v>9739</v>
      </c>
      <c r="B142" s="3" t="s">
        <v>13</v>
      </c>
      <c r="C142" s="3">
        <v>224676</v>
      </c>
      <c r="D142" s="3">
        <v>2</v>
      </c>
      <c r="E142" s="3">
        <v>152</v>
      </c>
      <c r="F142" s="4">
        <v>5.7473499999999998E-46</v>
      </c>
      <c r="G142" s="3">
        <v>159.41300000000001</v>
      </c>
      <c r="H142" s="3" t="s">
        <v>4136</v>
      </c>
      <c r="I142" s="3" t="s">
        <v>4137</v>
      </c>
      <c r="J142" s="3" t="s">
        <v>16</v>
      </c>
      <c r="K142" s="3" t="s">
        <v>4138</v>
      </c>
      <c r="L142" s="3" t="s">
        <v>4139</v>
      </c>
    </row>
    <row r="143" spans="1:12" x14ac:dyDescent="0.3">
      <c r="A143" s="3" t="s">
        <v>9740</v>
      </c>
      <c r="B143" s="3" t="s">
        <v>13</v>
      </c>
      <c r="C143" s="3">
        <v>224107</v>
      </c>
      <c r="D143" s="3">
        <v>127</v>
      </c>
      <c r="E143" s="3">
        <v>365</v>
      </c>
      <c r="F143" s="4">
        <v>8.7444500000000002E-145</v>
      </c>
      <c r="G143" s="3">
        <v>409.31799999999998</v>
      </c>
      <c r="H143" s="3" t="s">
        <v>3916</v>
      </c>
      <c r="I143" s="3" t="s">
        <v>3917</v>
      </c>
      <c r="J143" s="3" t="s">
        <v>16</v>
      </c>
      <c r="K143" s="3" t="s">
        <v>1763</v>
      </c>
      <c r="L143" s="3" t="s">
        <v>3918</v>
      </c>
    </row>
    <row r="144" spans="1:12" x14ac:dyDescent="0.3">
      <c r="A144" s="3" t="s">
        <v>9740</v>
      </c>
      <c r="B144" s="3" t="s">
        <v>25</v>
      </c>
      <c r="C144" s="3">
        <v>224117</v>
      </c>
      <c r="D144" s="3">
        <v>2</v>
      </c>
      <c r="E144" s="3">
        <v>116</v>
      </c>
      <c r="F144" s="3">
        <v>5.6874999999999998E-3</v>
      </c>
      <c r="G144" s="3">
        <v>38.927199999999999</v>
      </c>
      <c r="H144" s="3" t="s">
        <v>901</v>
      </c>
      <c r="I144" s="3" t="s">
        <v>1712</v>
      </c>
      <c r="J144" s="3" t="s">
        <v>74</v>
      </c>
      <c r="K144" s="3" t="s">
        <v>16</v>
      </c>
      <c r="L144" s="3" t="s">
        <v>902</v>
      </c>
    </row>
    <row r="145" spans="1:12" x14ac:dyDescent="0.3">
      <c r="A145" s="3" t="s">
        <v>9741</v>
      </c>
      <c r="B145" s="3" t="s">
        <v>13</v>
      </c>
      <c r="C145" s="3">
        <v>224694</v>
      </c>
      <c r="D145" s="3">
        <v>1</v>
      </c>
      <c r="E145" s="3">
        <v>140</v>
      </c>
      <c r="F145" s="4">
        <v>3.2135000000000003E-64</v>
      </c>
      <c r="G145" s="3">
        <v>192.137</v>
      </c>
      <c r="H145" s="3" t="s">
        <v>9742</v>
      </c>
      <c r="I145" s="3" t="s">
        <v>9743</v>
      </c>
      <c r="J145" s="3" t="s">
        <v>16</v>
      </c>
      <c r="K145" s="3" t="s">
        <v>2208</v>
      </c>
      <c r="L145" s="3" t="s">
        <v>9744</v>
      </c>
    </row>
    <row r="146" spans="1:12" x14ac:dyDescent="0.3">
      <c r="A146" s="3" t="s">
        <v>9745</v>
      </c>
      <c r="B146" s="3" t="s">
        <v>13</v>
      </c>
      <c r="C146" s="3">
        <v>223916</v>
      </c>
      <c r="D146" s="3">
        <v>4</v>
      </c>
      <c r="E146" s="3">
        <v>168</v>
      </c>
      <c r="F146" s="4">
        <v>9.0440800000000004E-41</v>
      </c>
      <c r="G146" s="3">
        <v>141.136</v>
      </c>
      <c r="H146" s="3" t="s">
        <v>1454</v>
      </c>
      <c r="I146" s="3" t="s">
        <v>1455</v>
      </c>
      <c r="J146" s="3" t="s">
        <v>113</v>
      </c>
      <c r="K146" s="3" t="s">
        <v>1456</v>
      </c>
      <c r="L146" s="3" t="s">
        <v>1457</v>
      </c>
    </row>
    <row r="147" spans="1:12" x14ac:dyDescent="0.3">
      <c r="A147" s="3" t="s">
        <v>9746</v>
      </c>
      <c r="B147" s="3" t="s">
        <v>13</v>
      </c>
      <c r="C147" s="3">
        <v>223638</v>
      </c>
      <c r="D147" s="3">
        <v>1</v>
      </c>
      <c r="E147" s="3">
        <v>288</v>
      </c>
      <c r="F147" s="4">
        <v>9.8649899999999996E-122</v>
      </c>
      <c r="G147" s="3">
        <v>350.072</v>
      </c>
      <c r="H147" s="3" t="s">
        <v>2681</v>
      </c>
      <c r="I147" s="3" t="s">
        <v>2682</v>
      </c>
      <c r="J147" s="3" t="s">
        <v>16</v>
      </c>
      <c r="K147" s="3" t="s">
        <v>2683</v>
      </c>
      <c r="L147" s="3" t="s">
        <v>2684</v>
      </c>
    </row>
    <row r="148" spans="1:12" x14ac:dyDescent="0.3">
      <c r="A148" s="3" t="s">
        <v>9747</v>
      </c>
      <c r="B148" s="3" t="s">
        <v>13</v>
      </c>
      <c r="C148" s="3">
        <v>223117</v>
      </c>
      <c r="D148" s="3">
        <v>7</v>
      </c>
      <c r="E148" s="3">
        <v>319</v>
      </c>
      <c r="F148" s="4">
        <v>7.89133E-144</v>
      </c>
      <c r="G148" s="3">
        <v>408.09500000000003</v>
      </c>
      <c r="H148" s="3" t="s">
        <v>3142</v>
      </c>
      <c r="I148" s="3" t="s">
        <v>3143</v>
      </c>
      <c r="J148" s="3" t="s">
        <v>16</v>
      </c>
      <c r="K148" s="3" t="s">
        <v>986</v>
      </c>
      <c r="L148" s="3" t="s">
        <v>988</v>
      </c>
    </row>
    <row r="149" spans="1:12" x14ac:dyDescent="0.3">
      <c r="A149" s="3" t="s">
        <v>9748</v>
      </c>
      <c r="B149" s="3" t="s">
        <v>13</v>
      </c>
      <c r="C149" s="3">
        <v>223545</v>
      </c>
      <c r="D149" s="3">
        <v>1</v>
      </c>
      <c r="E149" s="3">
        <v>501</v>
      </c>
      <c r="F149" s="3">
        <v>0</v>
      </c>
      <c r="G149" s="3">
        <v>621.87900000000002</v>
      </c>
      <c r="H149" s="3" t="s">
        <v>3554</v>
      </c>
      <c r="I149" s="3" t="s">
        <v>3555</v>
      </c>
      <c r="J149" s="3" t="s">
        <v>16</v>
      </c>
      <c r="K149" s="3" t="s">
        <v>3556</v>
      </c>
      <c r="L149" s="3" t="s">
        <v>3557</v>
      </c>
    </row>
    <row r="150" spans="1:12" x14ac:dyDescent="0.3">
      <c r="A150" s="3" t="s">
        <v>9749</v>
      </c>
      <c r="B150" s="3" t="s">
        <v>13</v>
      </c>
      <c r="C150" s="3">
        <v>223283</v>
      </c>
      <c r="D150" s="3">
        <v>1</v>
      </c>
      <c r="E150" s="3">
        <v>312</v>
      </c>
      <c r="F150" s="4">
        <v>1.4659900000000001E-144</v>
      </c>
      <c r="G150" s="3">
        <v>412.00700000000001</v>
      </c>
      <c r="H150" s="3" t="s">
        <v>3559</v>
      </c>
      <c r="I150" s="3" t="s">
        <v>3560</v>
      </c>
      <c r="J150" s="3" t="s">
        <v>16</v>
      </c>
      <c r="K150" s="3" t="s">
        <v>3561</v>
      </c>
      <c r="L150" s="3" t="s">
        <v>3562</v>
      </c>
    </row>
    <row r="151" spans="1:12" x14ac:dyDescent="0.3">
      <c r="A151" s="3" t="s">
        <v>9750</v>
      </c>
      <c r="B151" s="3" t="s">
        <v>13</v>
      </c>
      <c r="C151" s="3">
        <v>226371</v>
      </c>
      <c r="D151" s="3">
        <v>1</v>
      </c>
      <c r="E151" s="3">
        <v>392</v>
      </c>
      <c r="F151" s="4">
        <v>5.3075999999999998E-127</v>
      </c>
      <c r="G151" s="3">
        <v>370.94600000000003</v>
      </c>
      <c r="H151" s="3" t="s">
        <v>4908</v>
      </c>
      <c r="I151" s="3" t="s">
        <v>4909</v>
      </c>
      <c r="J151" s="3" t="s">
        <v>16</v>
      </c>
      <c r="K151" s="3" t="s">
        <v>4910</v>
      </c>
      <c r="L151" s="3" t="s">
        <v>4911</v>
      </c>
    </row>
    <row r="152" spans="1:12" x14ac:dyDescent="0.3">
      <c r="A152" s="3" t="s">
        <v>9751</v>
      </c>
      <c r="B152" s="3" t="s">
        <v>13</v>
      </c>
      <c r="C152" s="3">
        <v>223318</v>
      </c>
      <c r="D152" s="3">
        <v>3</v>
      </c>
      <c r="E152" s="3">
        <v>334</v>
      </c>
      <c r="F152" s="4">
        <v>7.1750899999999997E-174</v>
      </c>
      <c r="G152" s="3">
        <v>485.53500000000003</v>
      </c>
      <c r="H152" s="3" t="s">
        <v>4917</v>
      </c>
      <c r="I152" s="3" t="s">
        <v>4918</v>
      </c>
      <c r="J152" s="3" t="s">
        <v>16</v>
      </c>
      <c r="K152" s="3" t="s">
        <v>4919</v>
      </c>
      <c r="L152" s="3" t="s">
        <v>4920</v>
      </c>
    </row>
    <row r="153" spans="1:12" x14ac:dyDescent="0.3">
      <c r="A153" s="3" t="s">
        <v>9752</v>
      </c>
      <c r="B153" s="3" t="s">
        <v>13</v>
      </c>
      <c r="C153" s="3">
        <v>227110</v>
      </c>
      <c r="D153" s="3">
        <v>1</v>
      </c>
      <c r="E153" s="3">
        <v>176</v>
      </c>
      <c r="F153" s="4">
        <v>1.5022099999999999E-62</v>
      </c>
      <c r="G153" s="3">
        <v>191.102</v>
      </c>
      <c r="H153" s="3" t="s">
        <v>9753</v>
      </c>
      <c r="I153" s="3" t="s">
        <v>9753</v>
      </c>
      <c r="J153" s="3" t="s">
        <v>16</v>
      </c>
      <c r="K153" s="3" t="s">
        <v>9754</v>
      </c>
      <c r="L153" s="3" t="s">
        <v>980</v>
      </c>
    </row>
    <row r="154" spans="1:12" x14ac:dyDescent="0.3">
      <c r="A154" s="3" t="s">
        <v>9755</v>
      </c>
      <c r="B154" s="3" t="s">
        <v>13</v>
      </c>
      <c r="C154" s="3">
        <v>224127</v>
      </c>
      <c r="D154" s="3">
        <v>1</v>
      </c>
      <c r="E154" s="3">
        <v>446</v>
      </c>
      <c r="F154" s="3">
        <v>0</v>
      </c>
      <c r="G154" s="3">
        <v>869.35599999999999</v>
      </c>
      <c r="H154" s="3" t="s">
        <v>3184</v>
      </c>
      <c r="I154" s="3" t="s">
        <v>3185</v>
      </c>
      <c r="J154" s="3" t="s">
        <v>16</v>
      </c>
      <c r="K154" s="3" t="s">
        <v>621</v>
      </c>
      <c r="L154" s="3" t="s">
        <v>3186</v>
      </c>
    </row>
    <row r="155" spans="1:12" x14ac:dyDescent="0.3">
      <c r="A155" s="3" t="s">
        <v>9756</v>
      </c>
      <c r="B155" s="3" t="s">
        <v>13</v>
      </c>
      <c r="C155" s="3">
        <v>225251</v>
      </c>
      <c r="D155" s="3">
        <v>1</v>
      </c>
      <c r="E155" s="3">
        <v>192</v>
      </c>
      <c r="F155" s="4">
        <v>2.0251199999999999E-49</v>
      </c>
      <c r="G155" s="3">
        <v>162.44399999999999</v>
      </c>
      <c r="H155" s="3" t="s">
        <v>3018</v>
      </c>
      <c r="I155" s="3" t="s">
        <v>3019</v>
      </c>
      <c r="J155" s="3" t="s">
        <v>113</v>
      </c>
      <c r="K155" s="3" t="s">
        <v>3020</v>
      </c>
      <c r="L155" s="3" t="s">
        <v>3021</v>
      </c>
    </row>
    <row r="156" spans="1:12" x14ac:dyDescent="0.3">
      <c r="A156" s="3" t="s">
        <v>9757</v>
      </c>
      <c r="B156" s="3" t="s">
        <v>13</v>
      </c>
      <c r="C156" s="3">
        <v>223729</v>
      </c>
      <c r="D156" s="3">
        <v>2</v>
      </c>
      <c r="E156" s="3">
        <v>281</v>
      </c>
      <c r="F156" s="4">
        <v>8.4053299999999993E-140</v>
      </c>
      <c r="G156" s="3">
        <v>394.7</v>
      </c>
      <c r="H156" s="3" t="s">
        <v>2222</v>
      </c>
      <c r="I156" s="3" t="s">
        <v>2223</v>
      </c>
      <c r="J156" s="3" t="s">
        <v>16</v>
      </c>
      <c r="K156" s="3" t="s">
        <v>2224</v>
      </c>
      <c r="L156" s="3" t="s">
        <v>2225</v>
      </c>
    </row>
    <row r="157" spans="1:12" x14ac:dyDescent="0.3">
      <c r="A157" s="3" t="s">
        <v>9758</v>
      </c>
      <c r="B157" s="3" t="s">
        <v>13</v>
      </c>
      <c r="C157" s="3">
        <v>223135</v>
      </c>
      <c r="D157" s="3">
        <v>2</v>
      </c>
      <c r="E157" s="3">
        <v>336</v>
      </c>
      <c r="F157" s="3">
        <v>0</v>
      </c>
      <c r="G157" s="3">
        <v>514.02700000000004</v>
      </c>
      <c r="H157" s="3" t="s">
        <v>5190</v>
      </c>
      <c r="I157" s="3" t="s">
        <v>5191</v>
      </c>
      <c r="J157" s="3" t="s">
        <v>16</v>
      </c>
      <c r="K157" s="3" t="s">
        <v>5192</v>
      </c>
      <c r="L157" s="3" t="s">
        <v>5193</v>
      </c>
    </row>
    <row r="158" spans="1:12" x14ac:dyDescent="0.3">
      <c r="A158" s="3" t="s">
        <v>9759</v>
      </c>
      <c r="B158" s="3" t="s">
        <v>13</v>
      </c>
      <c r="C158" s="3">
        <v>226078</v>
      </c>
      <c r="D158" s="3">
        <v>1</v>
      </c>
      <c r="E158" s="3">
        <v>184</v>
      </c>
      <c r="F158" s="4">
        <v>4.4793299999999998E-57</v>
      </c>
      <c r="G158" s="3">
        <v>177.89699999999999</v>
      </c>
      <c r="H158" s="3" t="s">
        <v>9760</v>
      </c>
      <c r="I158" s="3" t="s">
        <v>9760</v>
      </c>
      <c r="J158" s="3" t="s">
        <v>16</v>
      </c>
      <c r="K158" s="3" t="s">
        <v>167</v>
      </c>
      <c r="L158" s="3" t="s">
        <v>9761</v>
      </c>
    </row>
    <row r="159" spans="1:12" x14ac:dyDescent="0.3">
      <c r="A159" s="3" t="s">
        <v>9762</v>
      </c>
      <c r="B159" s="3" t="s">
        <v>13</v>
      </c>
      <c r="C159" s="3">
        <v>227176</v>
      </c>
      <c r="D159" s="3">
        <v>6</v>
      </c>
      <c r="E159" s="3">
        <v>126</v>
      </c>
      <c r="F159" s="4">
        <v>1.9363000000000001E-41</v>
      </c>
      <c r="G159" s="3">
        <v>133.30799999999999</v>
      </c>
      <c r="H159" s="3" t="s">
        <v>9763</v>
      </c>
      <c r="I159" s="3" t="s">
        <v>9764</v>
      </c>
      <c r="J159" s="3" t="s">
        <v>16</v>
      </c>
      <c r="K159" s="3" t="s">
        <v>107</v>
      </c>
      <c r="L159" s="3" t="s">
        <v>9765</v>
      </c>
    </row>
    <row r="160" spans="1:12" x14ac:dyDescent="0.3">
      <c r="A160" s="3" t="s">
        <v>9766</v>
      </c>
      <c r="B160" s="3" t="s">
        <v>13</v>
      </c>
      <c r="C160" s="3">
        <v>225232</v>
      </c>
      <c r="D160" s="3">
        <v>1</v>
      </c>
      <c r="E160" s="3">
        <v>224</v>
      </c>
      <c r="F160" s="4">
        <v>2.4839200000000001E-93</v>
      </c>
      <c r="G160" s="3">
        <v>272.685</v>
      </c>
      <c r="H160" s="3" t="s">
        <v>4965</v>
      </c>
      <c r="I160" s="3" t="s">
        <v>4966</v>
      </c>
      <c r="J160" s="3" t="s">
        <v>16</v>
      </c>
      <c r="K160" s="3" t="s">
        <v>4967</v>
      </c>
      <c r="L160" s="3" t="s">
        <v>4968</v>
      </c>
    </row>
    <row r="161" spans="1:12" x14ac:dyDescent="0.3">
      <c r="A161" s="3" t="s">
        <v>9767</v>
      </c>
      <c r="B161" s="3" t="s">
        <v>13</v>
      </c>
      <c r="C161" s="3">
        <v>224228</v>
      </c>
      <c r="D161" s="3">
        <v>1</v>
      </c>
      <c r="E161" s="3">
        <v>151</v>
      </c>
      <c r="F161" s="4">
        <v>1.32298E-11</v>
      </c>
      <c r="G161" s="3">
        <v>60.337299999999999</v>
      </c>
      <c r="H161" s="3" t="s">
        <v>1562</v>
      </c>
      <c r="I161" s="3" t="s">
        <v>1563</v>
      </c>
      <c r="J161" s="3" t="s">
        <v>16</v>
      </c>
      <c r="K161" s="3" t="s">
        <v>1564</v>
      </c>
      <c r="L161" s="3" t="s">
        <v>1565</v>
      </c>
    </row>
    <row r="162" spans="1:12" x14ac:dyDescent="0.3">
      <c r="A162" s="3" t="s">
        <v>9768</v>
      </c>
      <c r="B162" s="3" t="s">
        <v>13</v>
      </c>
      <c r="C162" s="3">
        <v>225062</v>
      </c>
      <c r="D162" s="3">
        <v>1</v>
      </c>
      <c r="E162" s="3">
        <v>110</v>
      </c>
      <c r="F162" s="4">
        <v>5.2053099999999996E-47</v>
      </c>
      <c r="G162" s="3">
        <v>146.26599999999999</v>
      </c>
      <c r="H162" s="3" t="s">
        <v>3763</v>
      </c>
      <c r="I162" s="3" t="s">
        <v>3764</v>
      </c>
      <c r="J162" s="3" t="s">
        <v>16</v>
      </c>
      <c r="K162" s="3" t="s">
        <v>3765</v>
      </c>
      <c r="L162" s="3" t="s">
        <v>3766</v>
      </c>
    </row>
    <row r="163" spans="1:12" x14ac:dyDescent="0.3">
      <c r="A163" s="3" t="s">
        <v>9769</v>
      </c>
      <c r="B163" s="3" t="s">
        <v>13</v>
      </c>
      <c r="C163" s="3">
        <v>225107</v>
      </c>
      <c r="D163" s="3">
        <v>4</v>
      </c>
      <c r="E163" s="3">
        <v>209</v>
      </c>
      <c r="F163" s="4">
        <v>4.2455799999999998E-79</v>
      </c>
      <c r="G163" s="3">
        <v>235.27600000000001</v>
      </c>
      <c r="H163" s="3" t="s">
        <v>4342</v>
      </c>
      <c r="I163" s="3" t="s">
        <v>4343</v>
      </c>
      <c r="J163" s="3" t="s">
        <v>16</v>
      </c>
      <c r="K163" s="3" t="s">
        <v>4344</v>
      </c>
      <c r="L163" s="3" t="s">
        <v>4345</v>
      </c>
    </row>
    <row r="164" spans="1:12" x14ac:dyDescent="0.3">
      <c r="A164" s="3" t="s">
        <v>9770</v>
      </c>
      <c r="B164" s="3" t="s">
        <v>13</v>
      </c>
      <c r="C164" s="3">
        <v>223475</v>
      </c>
      <c r="D164" s="3">
        <v>6</v>
      </c>
      <c r="E164" s="3">
        <v>201</v>
      </c>
      <c r="F164" s="4">
        <v>9.2532199999999999E-39</v>
      </c>
      <c r="G164" s="3">
        <v>132.44900000000001</v>
      </c>
      <c r="H164" s="3" t="s">
        <v>6918</v>
      </c>
      <c r="I164" s="3" t="s">
        <v>6919</v>
      </c>
      <c r="J164" s="3" t="s">
        <v>16</v>
      </c>
      <c r="K164" s="3" t="s">
        <v>3362</v>
      </c>
      <c r="L164" s="3" t="s">
        <v>6920</v>
      </c>
    </row>
    <row r="165" spans="1:12" x14ac:dyDescent="0.3">
      <c r="A165" s="3" t="s">
        <v>9771</v>
      </c>
      <c r="B165" s="3" t="s">
        <v>25</v>
      </c>
      <c r="C165" s="3">
        <v>412871</v>
      </c>
      <c r="D165" s="3">
        <v>1</v>
      </c>
      <c r="E165" s="3">
        <v>425</v>
      </c>
      <c r="F165" s="4">
        <v>4.9368100000000003E-165</v>
      </c>
      <c r="G165" s="3">
        <v>470.65699999999998</v>
      </c>
      <c r="H165" s="3" t="s">
        <v>9772</v>
      </c>
      <c r="I165" s="3" t="s">
        <v>9773</v>
      </c>
      <c r="J165" s="3" t="s">
        <v>16</v>
      </c>
      <c r="K165" s="3" t="s">
        <v>16</v>
      </c>
      <c r="L165" s="3" t="s">
        <v>9774</v>
      </c>
    </row>
    <row r="166" spans="1:12" x14ac:dyDescent="0.3">
      <c r="A166" s="3" t="s">
        <v>9775</v>
      </c>
      <c r="B166" s="3" t="s">
        <v>13</v>
      </c>
      <c r="C166" s="3">
        <v>223620</v>
      </c>
      <c r="D166" s="3">
        <v>1</v>
      </c>
      <c r="E166" s="3">
        <v>214</v>
      </c>
      <c r="F166" s="4">
        <v>1.58653E-41</v>
      </c>
      <c r="G166" s="3">
        <v>140.28100000000001</v>
      </c>
      <c r="H166" s="3" t="s">
        <v>746</v>
      </c>
      <c r="I166" s="3" t="s">
        <v>747</v>
      </c>
      <c r="J166" s="3" t="s">
        <v>16</v>
      </c>
      <c r="K166" s="3" t="s">
        <v>236</v>
      </c>
      <c r="L166" s="3" t="s">
        <v>748</v>
      </c>
    </row>
    <row r="167" spans="1:12" x14ac:dyDescent="0.3">
      <c r="A167" s="3" t="s">
        <v>9776</v>
      </c>
      <c r="B167" s="3" t="s">
        <v>13</v>
      </c>
      <c r="C167" s="3">
        <v>223265</v>
      </c>
      <c r="D167" s="3">
        <v>10</v>
      </c>
      <c r="E167" s="3">
        <v>649</v>
      </c>
      <c r="F167" s="3">
        <v>0</v>
      </c>
      <c r="G167" s="3">
        <v>1075.22</v>
      </c>
      <c r="H167" s="3" t="s">
        <v>2636</v>
      </c>
      <c r="I167" s="3" t="s">
        <v>2637</v>
      </c>
      <c r="J167" s="3" t="s">
        <v>16</v>
      </c>
      <c r="K167" s="3" t="s">
        <v>2638</v>
      </c>
      <c r="L167" s="3" t="s">
        <v>2639</v>
      </c>
    </row>
    <row r="168" spans="1:12" x14ac:dyDescent="0.3">
      <c r="A168" s="3" t="s">
        <v>9777</v>
      </c>
      <c r="B168" s="3" t="s">
        <v>13</v>
      </c>
      <c r="C168" s="3">
        <v>223269</v>
      </c>
      <c r="D168" s="3">
        <v>1</v>
      </c>
      <c r="E168" s="3">
        <v>298</v>
      </c>
      <c r="F168" s="4">
        <v>7.9563199999999997E-138</v>
      </c>
      <c r="G168" s="3">
        <v>390.76400000000001</v>
      </c>
      <c r="H168" s="3" t="s">
        <v>1372</v>
      </c>
      <c r="I168" s="3" t="s">
        <v>1373</v>
      </c>
      <c r="J168" s="3" t="s">
        <v>16</v>
      </c>
      <c r="K168" s="3" t="s">
        <v>825</v>
      </c>
      <c r="L168" s="3" t="s">
        <v>1374</v>
      </c>
    </row>
    <row r="169" spans="1:12" x14ac:dyDescent="0.3">
      <c r="A169" s="3" t="s">
        <v>9778</v>
      </c>
      <c r="B169" s="3" t="s">
        <v>13</v>
      </c>
      <c r="C169" s="3">
        <v>226123</v>
      </c>
      <c r="D169" s="3">
        <v>1</v>
      </c>
      <c r="E169" s="3">
        <v>359</v>
      </c>
      <c r="F169" s="4">
        <v>5.9569300000000003E-65</v>
      </c>
      <c r="G169" s="3">
        <v>208.89400000000001</v>
      </c>
      <c r="H169" s="3" t="s">
        <v>9779</v>
      </c>
      <c r="I169" s="3" t="s">
        <v>9780</v>
      </c>
      <c r="J169" s="3" t="s">
        <v>16</v>
      </c>
      <c r="K169" s="3" t="s">
        <v>5077</v>
      </c>
      <c r="L169" s="3" t="s">
        <v>9781</v>
      </c>
    </row>
    <row r="170" spans="1:12" x14ac:dyDescent="0.3">
      <c r="A170" s="3" t="s">
        <v>9782</v>
      </c>
      <c r="B170" s="3" t="s">
        <v>13</v>
      </c>
      <c r="C170" s="3">
        <v>224894</v>
      </c>
      <c r="D170" s="3">
        <v>4</v>
      </c>
      <c r="E170" s="3">
        <v>67</v>
      </c>
      <c r="F170" s="4">
        <v>1.08033E-17</v>
      </c>
      <c r="G170" s="3">
        <v>68.857799999999997</v>
      </c>
      <c r="H170" s="3" t="s">
        <v>5072</v>
      </c>
      <c r="I170" s="3" t="s">
        <v>5073</v>
      </c>
      <c r="J170" s="3" t="s">
        <v>16</v>
      </c>
      <c r="K170" s="3" t="s">
        <v>5074</v>
      </c>
      <c r="L170" s="3" t="s">
        <v>5075</v>
      </c>
    </row>
    <row r="171" spans="1:12" x14ac:dyDescent="0.3">
      <c r="A171" s="3" t="s">
        <v>9783</v>
      </c>
      <c r="B171" s="3" t="s">
        <v>13</v>
      </c>
      <c r="C171" s="3">
        <v>224894</v>
      </c>
      <c r="D171" s="3">
        <v>4</v>
      </c>
      <c r="E171" s="3">
        <v>72</v>
      </c>
      <c r="F171" s="4">
        <v>1.8721399999999999E-23</v>
      </c>
      <c r="G171" s="3">
        <v>86.962199999999996</v>
      </c>
      <c r="H171" s="3" t="s">
        <v>5072</v>
      </c>
      <c r="I171" s="3" t="s">
        <v>5073</v>
      </c>
      <c r="J171" s="3" t="s">
        <v>16</v>
      </c>
      <c r="K171" s="3" t="s">
        <v>5074</v>
      </c>
      <c r="L171" s="3" t="s">
        <v>5075</v>
      </c>
    </row>
    <row r="172" spans="1:12" x14ac:dyDescent="0.3">
      <c r="A172" s="3" t="s">
        <v>9784</v>
      </c>
      <c r="B172" s="3" t="s">
        <v>13</v>
      </c>
      <c r="C172" s="3">
        <v>223272</v>
      </c>
      <c r="D172" s="3">
        <v>4</v>
      </c>
      <c r="E172" s="3">
        <v>190</v>
      </c>
      <c r="F172" s="4">
        <v>1.3784799999999999E-104</v>
      </c>
      <c r="G172" s="3">
        <v>299.06099999999998</v>
      </c>
      <c r="H172" s="3" t="s">
        <v>4442</v>
      </c>
      <c r="I172" s="3" t="s">
        <v>4443</v>
      </c>
      <c r="J172" s="3" t="s">
        <v>16</v>
      </c>
      <c r="K172" s="3" t="s">
        <v>4444</v>
      </c>
      <c r="L172" s="3" t="s">
        <v>4445</v>
      </c>
    </row>
    <row r="173" spans="1:12" x14ac:dyDescent="0.3">
      <c r="A173" s="3" t="s">
        <v>9785</v>
      </c>
      <c r="B173" s="3" t="s">
        <v>13</v>
      </c>
      <c r="C173" s="3">
        <v>226383</v>
      </c>
      <c r="D173" s="3">
        <v>1</v>
      </c>
      <c r="E173" s="3">
        <v>151</v>
      </c>
      <c r="F173" s="4">
        <v>6.6201299999999997E-79</v>
      </c>
      <c r="G173" s="3">
        <v>230.35400000000001</v>
      </c>
      <c r="H173" s="3" t="s">
        <v>9786</v>
      </c>
      <c r="I173" s="3" t="s">
        <v>9786</v>
      </c>
      <c r="J173" s="3" t="s">
        <v>16</v>
      </c>
      <c r="K173" s="3" t="s">
        <v>397</v>
      </c>
      <c r="L173" s="3" t="s">
        <v>9787</v>
      </c>
    </row>
    <row r="174" spans="1:12" x14ac:dyDescent="0.3">
      <c r="A174" s="3" t="s">
        <v>9788</v>
      </c>
      <c r="B174" s="3" t="s">
        <v>13</v>
      </c>
      <c r="C174" s="3">
        <v>224345</v>
      </c>
      <c r="D174" s="3">
        <v>1</v>
      </c>
      <c r="E174" s="3">
        <v>215</v>
      </c>
      <c r="F174" s="4">
        <v>4.7256900000000001E-91</v>
      </c>
      <c r="G174" s="3">
        <v>266.09699999999998</v>
      </c>
      <c r="H174" s="3" t="s">
        <v>9789</v>
      </c>
      <c r="I174" s="3" t="s">
        <v>9790</v>
      </c>
      <c r="J174" s="3" t="s">
        <v>16</v>
      </c>
      <c r="K174" s="3" t="s">
        <v>1597</v>
      </c>
      <c r="L174" s="3" t="s">
        <v>9791</v>
      </c>
    </row>
    <row r="175" spans="1:12" x14ac:dyDescent="0.3">
      <c r="A175" s="3" t="s">
        <v>9792</v>
      </c>
      <c r="B175" s="3" t="s">
        <v>13</v>
      </c>
      <c r="C175" s="3">
        <v>224527</v>
      </c>
      <c r="D175" s="3">
        <v>1</v>
      </c>
      <c r="E175" s="3">
        <v>181</v>
      </c>
      <c r="F175" s="4">
        <v>5.33471E-42</v>
      </c>
      <c r="G175" s="3">
        <v>139.75200000000001</v>
      </c>
      <c r="H175" s="3" t="s">
        <v>3470</v>
      </c>
      <c r="I175" s="3" t="s">
        <v>3471</v>
      </c>
      <c r="J175" s="3" t="s">
        <v>16</v>
      </c>
      <c r="K175" s="3" t="s">
        <v>3472</v>
      </c>
      <c r="L175" s="3" t="s">
        <v>3473</v>
      </c>
    </row>
    <row r="176" spans="1:12" x14ac:dyDescent="0.3">
      <c r="A176" s="3" t="s">
        <v>9793</v>
      </c>
      <c r="B176" s="3" t="s">
        <v>13</v>
      </c>
      <c r="C176" s="3">
        <v>223730</v>
      </c>
      <c r="D176" s="3">
        <v>17</v>
      </c>
      <c r="E176" s="3">
        <v>219</v>
      </c>
      <c r="F176" s="4">
        <v>1.21929E-34</v>
      </c>
      <c r="G176" s="3">
        <v>126.203</v>
      </c>
      <c r="H176" s="3" t="s">
        <v>451</v>
      </c>
      <c r="I176" s="3" t="s">
        <v>452</v>
      </c>
      <c r="J176" s="3" t="s">
        <v>99</v>
      </c>
      <c r="K176" s="3" t="s">
        <v>453</v>
      </c>
      <c r="L176" s="3" t="s">
        <v>454</v>
      </c>
    </row>
    <row r="177" spans="1:12" x14ac:dyDescent="0.3">
      <c r="A177" s="3" t="s">
        <v>9794</v>
      </c>
      <c r="B177" s="3" t="s">
        <v>13</v>
      </c>
      <c r="C177" s="3">
        <v>224034</v>
      </c>
      <c r="D177" s="3">
        <v>3</v>
      </c>
      <c r="E177" s="3">
        <v>450</v>
      </c>
      <c r="F177" s="4">
        <v>3.1146699999999999E-165</v>
      </c>
      <c r="G177" s="3">
        <v>473.37</v>
      </c>
      <c r="H177" s="3" t="s">
        <v>1733</v>
      </c>
      <c r="I177" s="3" t="s">
        <v>1734</v>
      </c>
      <c r="J177" s="3" t="s">
        <v>16</v>
      </c>
      <c r="K177" s="3" t="s">
        <v>1735</v>
      </c>
      <c r="L177" s="3" t="s">
        <v>1736</v>
      </c>
    </row>
    <row r="178" spans="1:12" x14ac:dyDescent="0.3">
      <c r="A178" s="3" t="s">
        <v>9795</v>
      </c>
      <c r="B178" s="3" t="s">
        <v>13</v>
      </c>
      <c r="C178" s="3">
        <v>224539</v>
      </c>
      <c r="D178" s="3">
        <v>37</v>
      </c>
      <c r="E178" s="3">
        <v>258</v>
      </c>
      <c r="F178" s="4">
        <v>2.6599599999999999E-95</v>
      </c>
      <c r="G178" s="3">
        <v>281.096</v>
      </c>
      <c r="H178" s="3" t="s">
        <v>3836</v>
      </c>
      <c r="I178" s="3" t="s">
        <v>3837</v>
      </c>
      <c r="J178" s="3" t="s">
        <v>16</v>
      </c>
      <c r="K178" s="3" t="s">
        <v>3838</v>
      </c>
      <c r="L178" s="3" t="s">
        <v>3839</v>
      </c>
    </row>
    <row r="179" spans="1:12" x14ac:dyDescent="0.3">
      <c r="A179" s="3" t="s">
        <v>9796</v>
      </c>
      <c r="B179" s="3" t="s">
        <v>13</v>
      </c>
      <c r="C179" s="3">
        <v>226359</v>
      </c>
      <c r="D179" s="3">
        <v>1</v>
      </c>
      <c r="E179" s="3">
        <v>371</v>
      </c>
      <c r="F179" s="4">
        <v>1.6175999999999999E-179</v>
      </c>
      <c r="G179" s="3">
        <v>501.79</v>
      </c>
      <c r="H179" s="3" t="s">
        <v>1432</v>
      </c>
      <c r="I179" s="3" t="s">
        <v>1433</v>
      </c>
      <c r="J179" s="3" t="s">
        <v>16</v>
      </c>
      <c r="K179" s="3" t="s">
        <v>1434</v>
      </c>
      <c r="L179" s="3" t="s">
        <v>1435</v>
      </c>
    </row>
    <row r="180" spans="1:12" x14ac:dyDescent="0.3">
      <c r="A180" s="3" t="s">
        <v>9797</v>
      </c>
      <c r="B180" s="3" t="s">
        <v>13</v>
      </c>
      <c r="C180" s="3">
        <v>224372</v>
      </c>
      <c r="D180" s="3">
        <v>1</v>
      </c>
      <c r="E180" s="3">
        <v>442</v>
      </c>
      <c r="F180" s="4">
        <v>3.3106899999999998E-158</v>
      </c>
      <c r="G180" s="3">
        <v>453.97300000000001</v>
      </c>
      <c r="H180" s="3" t="s">
        <v>5317</v>
      </c>
      <c r="I180" s="3" t="s">
        <v>5318</v>
      </c>
      <c r="J180" s="3" t="s">
        <v>16</v>
      </c>
      <c r="K180" s="3" t="s">
        <v>1383</v>
      </c>
      <c r="L180" s="3" t="s">
        <v>5319</v>
      </c>
    </row>
    <row r="181" spans="1:12" x14ac:dyDescent="0.3">
      <c r="A181" s="3" t="s">
        <v>9798</v>
      </c>
      <c r="B181" s="3" t="s">
        <v>13</v>
      </c>
      <c r="C181" s="3">
        <v>224364</v>
      </c>
      <c r="D181" s="3">
        <v>9</v>
      </c>
      <c r="E181" s="3">
        <v>113</v>
      </c>
      <c r="F181" s="4">
        <v>6.3354400000000004E-41</v>
      </c>
      <c r="G181" s="3">
        <v>130.81100000000001</v>
      </c>
      <c r="H181" s="3" t="s">
        <v>5321</v>
      </c>
      <c r="I181" s="3" t="s">
        <v>5322</v>
      </c>
      <c r="J181" s="3" t="s">
        <v>16</v>
      </c>
      <c r="K181" s="3" t="s">
        <v>5323</v>
      </c>
      <c r="L181" s="3" t="s">
        <v>5324</v>
      </c>
    </row>
    <row r="182" spans="1:12" x14ac:dyDescent="0.3">
      <c r="A182" s="3" t="s">
        <v>9799</v>
      </c>
      <c r="B182" s="3" t="s">
        <v>13</v>
      </c>
      <c r="C182" s="3">
        <v>224357</v>
      </c>
      <c r="D182" s="3">
        <v>4</v>
      </c>
      <c r="E182" s="3">
        <v>108</v>
      </c>
      <c r="F182" s="4">
        <v>5.8018E-39</v>
      </c>
      <c r="G182" s="3">
        <v>125.449</v>
      </c>
      <c r="H182" s="3" t="s">
        <v>9800</v>
      </c>
      <c r="I182" s="3" t="s">
        <v>9801</v>
      </c>
      <c r="J182" s="3" t="s">
        <v>16</v>
      </c>
      <c r="K182" s="3" t="s">
        <v>4128</v>
      </c>
      <c r="L182" s="3" t="s">
        <v>9802</v>
      </c>
    </row>
    <row r="183" spans="1:12" x14ac:dyDescent="0.3">
      <c r="A183" s="3" t="s">
        <v>9803</v>
      </c>
      <c r="B183" s="3" t="s">
        <v>13</v>
      </c>
      <c r="C183" s="3">
        <v>223587</v>
      </c>
      <c r="D183" s="3">
        <v>1</v>
      </c>
      <c r="E183" s="3">
        <v>443</v>
      </c>
      <c r="F183" s="4">
        <v>7.0063700000000004E-134</v>
      </c>
      <c r="G183" s="3">
        <v>394.92700000000002</v>
      </c>
      <c r="H183" s="3" t="s">
        <v>2109</v>
      </c>
      <c r="I183" s="3" t="s">
        <v>2110</v>
      </c>
      <c r="J183" s="3" t="s">
        <v>16</v>
      </c>
      <c r="K183" s="3" t="s">
        <v>2111</v>
      </c>
      <c r="L183" s="3" t="s">
        <v>2112</v>
      </c>
    </row>
    <row r="184" spans="1:12" x14ac:dyDescent="0.3">
      <c r="A184" s="3" t="s">
        <v>9804</v>
      </c>
      <c r="B184" s="3" t="s">
        <v>13</v>
      </c>
      <c r="C184" s="3">
        <v>223678</v>
      </c>
      <c r="D184" s="3">
        <v>1</v>
      </c>
      <c r="E184" s="3">
        <v>206</v>
      </c>
      <c r="F184" s="4">
        <v>1.4945399999999999E-101</v>
      </c>
      <c r="G184" s="3">
        <v>291.863</v>
      </c>
      <c r="H184" s="3" t="s">
        <v>2445</v>
      </c>
      <c r="I184" s="3" t="s">
        <v>2446</v>
      </c>
      <c r="J184" s="3" t="s">
        <v>16</v>
      </c>
      <c r="K184" s="3" t="s">
        <v>2447</v>
      </c>
      <c r="L184" s="3" t="s">
        <v>2448</v>
      </c>
    </row>
    <row r="185" spans="1:12" x14ac:dyDescent="0.3">
      <c r="A185" s="3" t="s">
        <v>9805</v>
      </c>
      <c r="B185" s="3" t="s">
        <v>13</v>
      </c>
      <c r="C185" s="3">
        <v>224493</v>
      </c>
      <c r="D185" s="3">
        <v>7</v>
      </c>
      <c r="E185" s="3">
        <v>310</v>
      </c>
      <c r="F185" s="4">
        <v>4.0705499999999998E-120</v>
      </c>
      <c r="G185" s="3">
        <v>346.99</v>
      </c>
      <c r="H185" s="3" t="s">
        <v>9806</v>
      </c>
      <c r="I185" s="3" t="s">
        <v>9807</v>
      </c>
      <c r="J185" s="3" t="s">
        <v>16</v>
      </c>
      <c r="K185" s="3" t="s">
        <v>9808</v>
      </c>
      <c r="L185" s="3" t="s">
        <v>9809</v>
      </c>
    </row>
    <row r="186" spans="1:12" x14ac:dyDescent="0.3">
      <c r="A186" s="3" t="s">
        <v>9810</v>
      </c>
      <c r="B186" s="3" t="s">
        <v>13</v>
      </c>
      <c r="C186" s="3">
        <v>223816</v>
      </c>
      <c r="D186" s="3">
        <v>2</v>
      </c>
      <c r="E186" s="3">
        <v>232</v>
      </c>
      <c r="F186" s="4">
        <v>1.3413800000000001E-97</v>
      </c>
      <c r="G186" s="3">
        <v>283.80399999999997</v>
      </c>
      <c r="H186" s="3" t="s">
        <v>880</v>
      </c>
      <c r="I186" s="3" t="s">
        <v>881</v>
      </c>
      <c r="J186" s="3" t="s">
        <v>16</v>
      </c>
      <c r="K186" s="3" t="s">
        <v>882</v>
      </c>
      <c r="L186" s="3" t="s">
        <v>883</v>
      </c>
    </row>
    <row r="187" spans="1:12" x14ac:dyDescent="0.3">
      <c r="A187" s="3" t="s">
        <v>9811</v>
      </c>
      <c r="B187" s="3" t="s">
        <v>13</v>
      </c>
      <c r="C187" s="3">
        <v>224156</v>
      </c>
      <c r="D187" s="3">
        <v>4</v>
      </c>
      <c r="E187" s="3">
        <v>256</v>
      </c>
      <c r="F187" s="4">
        <v>5.0374899999999998E-70</v>
      </c>
      <c r="G187" s="3">
        <v>216.934</v>
      </c>
      <c r="H187" s="3" t="s">
        <v>889</v>
      </c>
      <c r="I187" s="3" t="s">
        <v>890</v>
      </c>
      <c r="J187" s="3" t="s">
        <v>16</v>
      </c>
      <c r="K187" s="3" t="s">
        <v>891</v>
      </c>
      <c r="L187" s="3" t="s">
        <v>892</v>
      </c>
    </row>
    <row r="188" spans="1:12" x14ac:dyDescent="0.3">
      <c r="A188" s="3" t="s">
        <v>9812</v>
      </c>
      <c r="B188" s="3" t="s">
        <v>13</v>
      </c>
      <c r="C188" s="3">
        <v>223312</v>
      </c>
      <c r="D188" s="3">
        <v>1</v>
      </c>
      <c r="E188" s="3">
        <v>94</v>
      </c>
      <c r="F188" s="4">
        <v>4.26978E-40</v>
      </c>
      <c r="G188" s="3">
        <v>127.682</v>
      </c>
      <c r="H188" s="3" t="s">
        <v>4764</v>
      </c>
      <c r="I188" s="3" t="s">
        <v>4765</v>
      </c>
      <c r="J188" s="3" t="s">
        <v>16</v>
      </c>
      <c r="K188" s="3" t="s">
        <v>4766</v>
      </c>
      <c r="L188" s="3" t="s">
        <v>4767</v>
      </c>
    </row>
    <row r="189" spans="1:12" x14ac:dyDescent="0.3">
      <c r="A189" s="3" t="s">
        <v>9813</v>
      </c>
      <c r="B189" s="3" t="s">
        <v>13</v>
      </c>
      <c r="C189" s="3">
        <v>223725</v>
      </c>
      <c r="D189" s="3">
        <v>89</v>
      </c>
      <c r="E189" s="3">
        <v>272</v>
      </c>
      <c r="F189" s="4">
        <v>1.9649499999999999E-55</v>
      </c>
      <c r="G189" s="3">
        <v>175.87100000000001</v>
      </c>
      <c r="H189" s="3" t="s">
        <v>4336</v>
      </c>
      <c r="I189" s="3" t="s">
        <v>4337</v>
      </c>
      <c r="J189" s="3" t="s">
        <v>16</v>
      </c>
      <c r="K189" s="3" t="s">
        <v>4338</v>
      </c>
      <c r="L189" s="3" t="s">
        <v>4339</v>
      </c>
    </row>
    <row r="190" spans="1:12" x14ac:dyDescent="0.3">
      <c r="A190" s="3" t="s">
        <v>9814</v>
      </c>
      <c r="B190" s="3" t="s">
        <v>13</v>
      </c>
      <c r="C190" s="3">
        <v>223139</v>
      </c>
      <c r="D190" s="3">
        <v>5</v>
      </c>
      <c r="E190" s="3">
        <v>269</v>
      </c>
      <c r="F190" s="4">
        <v>5.9148299999999997E-67</v>
      </c>
      <c r="G190" s="3">
        <v>209.09399999999999</v>
      </c>
      <c r="H190" s="3" t="s">
        <v>4960</v>
      </c>
      <c r="I190" s="3" t="s">
        <v>4961</v>
      </c>
      <c r="J190" s="3" t="s">
        <v>16</v>
      </c>
      <c r="K190" s="3" t="s">
        <v>4962</v>
      </c>
      <c r="L190" s="3" t="s">
        <v>4963</v>
      </c>
    </row>
    <row r="191" spans="1:12" x14ac:dyDescent="0.3">
      <c r="A191" s="3" t="s">
        <v>9815</v>
      </c>
      <c r="B191" s="3" t="s">
        <v>13</v>
      </c>
      <c r="C191" s="3">
        <v>224081</v>
      </c>
      <c r="D191" s="3">
        <v>5</v>
      </c>
      <c r="E191" s="3">
        <v>300</v>
      </c>
      <c r="F191" s="4">
        <v>5.1644400000000003E-172</v>
      </c>
      <c r="G191" s="3">
        <v>477.839</v>
      </c>
      <c r="H191" s="3" t="s">
        <v>3803</v>
      </c>
      <c r="I191" s="3" t="s">
        <v>3804</v>
      </c>
      <c r="J191" s="3" t="s">
        <v>16</v>
      </c>
      <c r="K191" s="3" t="s">
        <v>3805</v>
      </c>
      <c r="L191" s="3" t="s">
        <v>3806</v>
      </c>
    </row>
    <row r="192" spans="1:12" x14ac:dyDescent="0.3">
      <c r="A192" s="3" t="s">
        <v>9816</v>
      </c>
      <c r="B192" s="3" t="s">
        <v>13</v>
      </c>
      <c r="C192" s="3">
        <v>223521</v>
      </c>
      <c r="D192" s="3">
        <v>6</v>
      </c>
      <c r="E192" s="3">
        <v>321</v>
      </c>
      <c r="F192" s="3">
        <v>0</v>
      </c>
      <c r="G192" s="3">
        <v>522.52</v>
      </c>
      <c r="H192" s="3" t="s">
        <v>92</v>
      </c>
      <c r="I192" s="3" t="s">
        <v>93</v>
      </c>
      <c r="J192" s="3" t="s">
        <v>16</v>
      </c>
      <c r="K192" s="3" t="s">
        <v>94</v>
      </c>
      <c r="L192" s="3" t="s">
        <v>95</v>
      </c>
    </row>
    <row r="193" spans="1:12" x14ac:dyDescent="0.3">
      <c r="A193" s="3" t="s">
        <v>9817</v>
      </c>
      <c r="B193" s="3" t="s">
        <v>13</v>
      </c>
      <c r="C193" s="3">
        <v>223430</v>
      </c>
      <c r="D193" s="3">
        <v>1</v>
      </c>
      <c r="E193" s="3">
        <v>198</v>
      </c>
      <c r="F193" s="4">
        <v>3.10048E-117</v>
      </c>
      <c r="G193" s="3">
        <v>330.69</v>
      </c>
      <c r="H193" s="3" t="s">
        <v>2076</v>
      </c>
      <c r="I193" s="3" t="s">
        <v>2077</v>
      </c>
      <c r="J193" s="3" t="s">
        <v>16</v>
      </c>
      <c r="K193" s="3" t="s">
        <v>2078</v>
      </c>
      <c r="L193" s="3" t="s">
        <v>2079</v>
      </c>
    </row>
    <row r="194" spans="1:12" x14ac:dyDescent="0.3">
      <c r="A194" s="3" t="s">
        <v>9818</v>
      </c>
      <c r="B194" s="3" t="s">
        <v>13</v>
      </c>
      <c r="C194" s="3">
        <v>223661</v>
      </c>
      <c r="D194" s="3">
        <v>1</v>
      </c>
      <c r="E194" s="3">
        <v>230</v>
      </c>
      <c r="F194" s="4">
        <v>5.5256899999999999E-149</v>
      </c>
      <c r="G194" s="3">
        <v>413.98</v>
      </c>
      <c r="H194" s="3" t="s">
        <v>2063</v>
      </c>
      <c r="I194" s="3" t="s">
        <v>2064</v>
      </c>
      <c r="J194" s="3" t="s">
        <v>16</v>
      </c>
      <c r="K194" s="3" t="s">
        <v>427</v>
      </c>
      <c r="L194" s="3" t="s">
        <v>2065</v>
      </c>
    </row>
    <row r="195" spans="1:12" x14ac:dyDescent="0.3">
      <c r="A195" s="3" t="s">
        <v>9819</v>
      </c>
      <c r="B195" s="3" t="s">
        <v>13</v>
      </c>
      <c r="C195" s="3">
        <v>223423</v>
      </c>
      <c r="D195" s="3">
        <v>7</v>
      </c>
      <c r="E195" s="3">
        <v>130</v>
      </c>
      <c r="F195" s="4">
        <v>4.6557700000000001E-13</v>
      </c>
      <c r="G195" s="3">
        <v>61.704799999999999</v>
      </c>
      <c r="H195" s="3" t="s">
        <v>1114</v>
      </c>
      <c r="I195" s="3" t="s">
        <v>1115</v>
      </c>
      <c r="J195" s="3" t="s">
        <v>16</v>
      </c>
      <c r="K195" s="3" t="s">
        <v>397</v>
      </c>
      <c r="L195" s="3" t="s">
        <v>1116</v>
      </c>
    </row>
    <row r="196" spans="1:12" x14ac:dyDescent="0.3">
      <c r="A196" s="3" t="s">
        <v>9820</v>
      </c>
      <c r="B196" s="3" t="s">
        <v>13</v>
      </c>
      <c r="C196" s="3">
        <v>223687</v>
      </c>
      <c r="D196" s="3">
        <v>20</v>
      </c>
      <c r="E196" s="3">
        <v>313</v>
      </c>
      <c r="F196" s="4">
        <v>1.24575E-47</v>
      </c>
      <c r="G196" s="3">
        <v>162.36500000000001</v>
      </c>
      <c r="H196" s="3" t="s">
        <v>2057</v>
      </c>
      <c r="I196" s="3" t="s">
        <v>2058</v>
      </c>
      <c r="J196" s="3" t="s">
        <v>16</v>
      </c>
      <c r="K196" s="3" t="s">
        <v>2059</v>
      </c>
      <c r="L196" s="3" t="s">
        <v>2060</v>
      </c>
    </row>
    <row r="197" spans="1:12" x14ac:dyDescent="0.3">
      <c r="A197" s="3" t="s">
        <v>9821</v>
      </c>
      <c r="B197" s="3" t="s">
        <v>13</v>
      </c>
      <c r="C197" s="3">
        <v>224393</v>
      </c>
      <c r="D197" s="3">
        <v>23</v>
      </c>
      <c r="E197" s="3">
        <v>86</v>
      </c>
      <c r="F197" s="4">
        <v>6.5162699999999998E-23</v>
      </c>
      <c r="G197" s="3">
        <v>84.191599999999994</v>
      </c>
      <c r="H197" s="3" t="s">
        <v>1245</v>
      </c>
      <c r="I197" s="3" t="s">
        <v>1246</v>
      </c>
      <c r="J197" s="3" t="s">
        <v>16</v>
      </c>
      <c r="K197" s="3" t="s">
        <v>59</v>
      </c>
      <c r="L197" s="3" t="s">
        <v>1247</v>
      </c>
    </row>
    <row r="198" spans="1:12" x14ac:dyDescent="0.3">
      <c r="A198" s="3" t="s">
        <v>9822</v>
      </c>
      <c r="B198" s="3" t="s">
        <v>13</v>
      </c>
      <c r="C198" s="3">
        <v>224922</v>
      </c>
      <c r="D198" s="3">
        <v>10</v>
      </c>
      <c r="E198" s="3">
        <v>231</v>
      </c>
      <c r="F198" s="4">
        <v>1.56357E-83</v>
      </c>
      <c r="G198" s="3">
        <v>247.864</v>
      </c>
      <c r="H198" s="3" t="s">
        <v>1000</v>
      </c>
      <c r="I198" s="3" t="s">
        <v>1001</v>
      </c>
      <c r="J198" s="3" t="s">
        <v>16</v>
      </c>
      <c r="K198" s="3" t="s">
        <v>90</v>
      </c>
      <c r="L198" s="3" t="s">
        <v>1002</v>
      </c>
    </row>
    <row r="199" spans="1:12" x14ac:dyDescent="0.3">
      <c r="A199" s="3" t="s">
        <v>9823</v>
      </c>
      <c r="B199" s="3" t="s">
        <v>13</v>
      </c>
      <c r="C199" s="3">
        <v>224187</v>
      </c>
      <c r="D199" s="3">
        <v>1</v>
      </c>
      <c r="E199" s="3">
        <v>180</v>
      </c>
      <c r="F199" s="4">
        <v>1.2576700000000001E-37</v>
      </c>
      <c r="G199" s="3">
        <v>127.745</v>
      </c>
      <c r="H199" s="3" t="s">
        <v>8467</v>
      </c>
      <c r="I199" s="3" t="s">
        <v>8468</v>
      </c>
      <c r="J199" s="3" t="s">
        <v>16</v>
      </c>
      <c r="K199" s="3" t="s">
        <v>982</v>
      </c>
      <c r="L199" s="3" t="s">
        <v>8469</v>
      </c>
    </row>
    <row r="200" spans="1:12" x14ac:dyDescent="0.3">
      <c r="A200" s="3" t="s">
        <v>9824</v>
      </c>
      <c r="B200" s="3" t="s">
        <v>13</v>
      </c>
      <c r="C200" s="3">
        <v>224609</v>
      </c>
      <c r="D200" s="3">
        <v>6</v>
      </c>
      <c r="E200" s="3">
        <v>116</v>
      </c>
      <c r="F200" s="4">
        <v>5.3249700000000002E-22</v>
      </c>
      <c r="G200" s="3">
        <v>84.163899999999998</v>
      </c>
      <c r="H200" s="3" t="s">
        <v>969</v>
      </c>
      <c r="I200" s="3" t="s">
        <v>970</v>
      </c>
      <c r="J200" s="3" t="s">
        <v>16</v>
      </c>
      <c r="K200" s="3" t="s">
        <v>193</v>
      </c>
      <c r="L200" s="3" t="s">
        <v>971</v>
      </c>
    </row>
    <row r="201" spans="1:12" x14ac:dyDescent="0.3">
      <c r="A201" s="3" t="s">
        <v>9825</v>
      </c>
      <c r="B201" s="3" t="s">
        <v>13</v>
      </c>
      <c r="C201" s="3">
        <v>227790</v>
      </c>
      <c r="D201" s="3">
        <v>1</v>
      </c>
      <c r="E201" s="3">
        <v>76</v>
      </c>
      <c r="F201" s="4">
        <v>1.55392E-25</v>
      </c>
      <c r="G201" s="3">
        <v>89.051199999999994</v>
      </c>
      <c r="H201" s="3" t="s">
        <v>5037</v>
      </c>
      <c r="I201" s="3" t="s">
        <v>5038</v>
      </c>
      <c r="J201" s="3" t="s">
        <v>16</v>
      </c>
      <c r="K201" s="3" t="s">
        <v>5039</v>
      </c>
      <c r="L201" s="3" t="s">
        <v>5040</v>
      </c>
    </row>
    <row r="202" spans="1:12" x14ac:dyDescent="0.3">
      <c r="A202" s="3" t="s">
        <v>9826</v>
      </c>
      <c r="B202" s="3" t="s">
        <v>13</v>
      </c>
      <c r="C202" s="3">
        <v>223668</v>
      </c>
      <c r="D202" s="3">
        <v>6</v>
      </c>
      <c r="E202" s="3">
        <v>556</v>
      </c>
      <c r="F202" s="3">
        <v>0</v>
      </c>
      <c r="G202" s="3">
        <v>756.02700000000004</v>
      </c>
      <c r="H202" s="3" t="s">
        <v>2387</v>
      </c>
      <c r="I202" s="3" t="s">
        <v>2388</v>
      </c>
      <c r="J202" s="3" t="s">
        <v>16</v>
      </c>
      <c r="K202" s="3" t="s">
        <v>2389</v>
      </c>
      <c r="L202" s="3" t="s">
        <v>2390</v>
      </c>
    </row>
    <row r="203" spans="1:12" x14ac:dyDescent="0.3">
      <c r="A203" s="3" t="s">
        <v>9827</v>
      </c>
      <c r="B203" s="3" t="s">
        <v>13</v>
      </c>
      <c r="C203" s="3">
        <v>226882</v>
      </c>
      <c r="D203" s="3">
        <v>3</v>
      </c>
      <c r="E203" s="3">
        <v>92</v>
      </c>
      <c r="F203" s="4">
        <v>6.5225E-44</v>
      </c>
      <c r="G203" s="3">
        <v>137.22900000000001</v>
      </c>
      <c r="H203" s="3" t="s">
        <v>9828</v>
      </c>
      <c r="I203" s="3" t="s">
        <v>9829</v>
      </c>
      <c r="J203" s="3" t="s">
        <v>16</v>
      </c>
      <c r="K203" s="3" t="s">
        <v>4049</v>
      </c>
      <c r="L203" s="3" t="s">
        <v>9830</v>
      </c>
    </row>
    <row r="204" spans="1:12" x14ac:dyDescent="0.3">
      <c r="A204" s="3" t="s">
        <v>9831</v>
      </c>
      <c r="B204" s="3" t="s">
        <v>13</v>
      </c>
      <c r="C204" s="3">
        <v>225868</v>
      </c>
      <c r="D204" s="3">
        <v>39</v>
      </c>
      <c r="E204" s="3">
        <v>209</v>
      </c>
      <c r="F204" s="4">
        <v>6.4420100000000005E-94</v>
      </c>
      <c r="G204" s="3">
        <v>271.93400000000003</v>
      </c>
      <c r="H204" s="3" t="s">
        <v>3663</v>
      </c>
      <c r="I204" s="3" t="s">
        <v>1762</v>
      </c>
      <c r="J204" s="3" t="s">
        <v>16</v>
      </c>
      <c r="K204" s="3" t="s">
        <v>3664</v>
      </c>
      <c r="L204" s="3" t="s">
        <v>3665</v>
      </c>
    </row>
    <row r="205" spans="1:12" x14ac:dyDescent="0.3">
      <c r="A205" s="3" t="s">
        <v>9832</v>
      </c>
      <c r="B205" s="3" t="s">
        <v>13</v>
      </c>
      <c r="C205" s="3">
        <v>225818</v>
      </c>
      <c r="D205" s="3">
        <v>1</v>
      </c>
      <c r="E205" s="3">
        <v>147</v>
      </c>
      <c r="F205" s="4">
        <v>8.0264799999999995E-24</v>
      </c>
      <c r="G205" s="3">
        <v>92.808999999999997</v>
      </c>
      <c r="H205" s="3" t="s">
        <v>2100</v>
      </c>
      <c r="I205" s="3" t="s">
        <v>2101</v>
      </c>
      <c r="J205" s="3" t="s">
        <v>99</v>
      </c>
      <c r="K205" s="3" t="s">
        <v>2102</v>
      </c>
      <c r="L205" s="3" t="s">
        <v>2103</v>
      </c>
    </row>
    <row r="206" spans="1:12" x14ac:dyDescent="0.3">
      <c r="A206" s="3" t="s">
        <v>9833</v>
      </c>
      <c r="B206" s="3" t="s">
        <v>13</v>
      </c>
      <c r="C206" s="3">
        <v>223996</v>
      </c>
      <c r="D206" s="3">
        <v>1</v>
      </c>
      <c r="E206" s="3">
        <v>493</v>
      </c>
      <c r="F206" s="4">
        <v>6.2249399999999999E-164</v>
      </c>
      <c r="G206" s="3">
        <v>473.40199999999999</v>
      </c>
      <c r="H206" s="3" t="s">
        <v>9834</v>
      </c>
      <c r="I206" s="3" t="s">
        <v>9835</v>
      </c>
      <c r="J206" s="3" t="s">
        <v>16</v>
      </c>
      <c r="K206" s="3" t="s">
        <v>1093</v>
      </c>
      <c r="L206" s="3" t="s">
        <v>9836</v>
      </c>
    </row>
    <row r="207" spans="1:12" x14ac:dyDescent="0.3">
      <c r="A207" s="3" t="s">
        <v>9837</v>
      </c>
      <c r="B207" s="3" t="s">
        <v>13</v>
      </c>
      <c r="C207" s="3">
        <v>224228</v>
      </c>
      <c r="D207" s="3">
        <v>2</v>
      </c>
      <c r="E207" s="3">
        <v>186</v>
      </c>
      <c r="F207" s="4">
        <v>4.7696600000000003E-10</v>
      </c>
      <c r="G207" s="3">
        <v>56.485300000000002</v>
      </c>
      <c r="H207" s="3" t="s">
        <v>1562</v>
      </c>
      <c r="I207" s="3" t="s">
        <v>1563</v>
      </c>
      <c r="J207" s="3" t="s">
        <v>16</v>
      </c>
      <c r="K207" s="3" t="s">
        <v>1564</v>
      </c>
      <c r="L207" s="3" t="s">
        <v>1565</v>
      </c>
    </row>
    <row r="208" spans="1:12" x14ac:dyDescent="0.3">
      <c r="A208" s="3" t="s">
        <v>9838</v>
      </c>
      <c r="B208" s="3" t="s">
        <v>13</v>
      </c>
      <c r="C208" s="3">
        <v>223667</v>
      </c>
      <c r="D208" s="3">
        <v>9</v>
      </c>
      <c r="E208" s="3">
        <v>116</v>
      </c>
      <c r="F208" s="4">
        <v>4.1432800000000002E-34</v>
      </c>
      <c r="G208" s="3">
        <v>114.295</v>
      </c>
      <c r="H208" s="3" t="s">
        <v>5222</v>
      </c>
      <c r="I208" s="3" t="s">
        <v>5223</v>
      </c>
      <c r="J208" s="3" t="s">
        <v>16</v>
      </c>
      <c r="K208" s="3" t="s">
        <v>5224</v>
      </c>
      <c r="L208" s="3" t="s">
        <v>5225</v>
      </c>
    </row>
    <row r="209" spans="1:12" x14ac:dyDescent="0.3">
      <c r="A209" s="3" t="s">
        <v>9839</v>
      </c>
      <c r="B209" s="3" t="s">
        <v>13</v>
      </c>
      <c r="C209" s="3">
        <v>224760</v>
      </c>
      <c r="D209" s="3">
        <v>1</v>
      </c>
      <c r="E209" s="3">
        <v>303</v>
      </c>
      <c r="F209" s="4">
        <v>6.9196499999999997E-71</v>
      </c>
      <c r="G209" s="3">
        <v>217.928</v>
      </c>
      <c r="H209" s="3" t="s">
        <v>9840</v>
      </c>
      <c r="I209" s="3" t="s">
        <v>9841</v>
      </c>
      <c r="J209" s="3" t="s">
        <v>16</v>
      </c>
      <c r="K209" s="3" t="s">
        <v>5217</v>
      </c>
      <c r="L209" s="3" t="s">
        <v>5219</v>
      </c>
    </row>
    <row r="210" spans="1:12" x14ac:dyDescent="0.3">
      <c r="A210" s="3" t="s">
        <v>9842</v>
      </c>
      <c r="B210" s="3" t="s">
        <v>13</v>
      </c>
      <c r="C210" s="3">
        <v>223308</v>
      </c>
      <c r="D210" s="3">
        <v>1</v>
      </c>
      <c r="E210" s="3">
        <v>44</v>
      </c>
      <c r="F210" s="4">
        <v>2.37638E-11</v>
      </c>
      <c r="G210" s="3">
        <v>51.145699999999998</v>
      </c>
      <c r="H210" s="3" t="s">
        <v>5212</v>
      </c>
      <c r="I210" s="3" t="s">
        <v>5213</v>
      </c>
      <c r="J210" s="3" t="s">
        <v>16</v>
      </c>
      <c r="K210" s="3" t="s">
        <v>5214</v>
      </c>
      <c r="L210" s="3" t="s">
        <v>5215</v>
      </c>
    </row>
    <row r="211" spans="1:12" x14ac:dyDescent="0.3">
      <c r="A211" s="3" t="s">
        <v>9843</v>
      </c>
      <c r="B211" s="3" t="s">
        <v>13</v>
      </c>
      <c r="C211" s="3">
        <v>226878</v>
      </c>
      <c r="D211" s="3">
        <v>1</v>
      </c>
      <c r="E211" s="3">
        <v>88</v>
      </c>
      <c r="F211" s="4">
        <v>8.9622199999999997E-53</v>
      </c>
      <c r="G211" s="3">
        <v>159.13800000000001</v>
      </c>
      <c r="H211" s="3" t="s">
        <v>5204</v>
      </c>
      <c r="I211" s="3" t="s">
        <v>5205</v>
      </c>
      <c r="J211" s="3" t="s">
        <v>16</v>
      </c>
      <c r="K211" s="3" t="s">
        <v>5206</v>
      </c>
      <c r="L211" s="3" t="s">
        <v>5207</v>
      </c>
    </row>
    <row r="212" spans="1:12" x14ac:dyDescent="0.3">
      <c r="A212" s="3" t="s">
        <v>9844</v>
      </c>
      <c r="B212" s="3" t="s">
        <v>13</v>
      </c>
      <c r="C212" s="3">
        <v>223886</v>
      </c>
      <c r="D212" s="3">
        <v>4</v>
      </c>
      <c r="E212" s="3">
        <v>143</v>
      </c>
      <c r="F212" s="4">
        <v>2.16507E-57</v>
      </c>
      <c r="G212" s="3">
        <v>175.113</v>
      </c>
      <c r="H212" s="3" t="s">
        <v>5199</v>
      </c>
      <c r="I212" s="3" t="s">
        <v>5200</v>
      </c>
      <c r="J212" s="3" t="s">
        <v>16</v>
      </c>
      <c r="K212" s="3" t="s">
        <v>5201</v>
      </c>
      <c r="L212" s="3" t="s">
        <v>5202</v>
      </c>
    </row>
    <row r="213" spans="1:12" x14ac:dyDescent="0.3">
      <c r="A213" s="3" t="s">
        <v>9845</v>
      </c>
      <c r="B213" s="3" t="s">
        <v>13</v>
      </c>
      <c r="C213" s="3">
        <v>226421</v>
      </c>
      <c r="D213" s="3">
        <v>15</v>
      </c>
      <c r="E213" s="3">
        <v>107</v>
      </c>
      <c r="F213" s="4">
        <v>1.13595E-24</v>
      </c>
      <c r="G213" s="3">
        <v>89.472099999999998</v>
      </c>
      <c r="H213" s="3" t="s">
        <v>9846</v>
      </c>
      <c r="I213" s="3" t="s">
        <v>9847</v>
      </c>
      <c r="J213" s="3" t="s">
        <v>16</v>
      </c>
      <c r="K213" s="3" t="s">
        <v>5195</v>
      </c>
      <c r="L213" s="3" t="s">
        <v>9848</v>
      </c>
    </row>
    <row r="214" spans="1:12" x14ac:dyDescent="0.3">
      <c r="A214" s="3" t="s">
        <v>9849</v>
      </c>
      <c r="B214" s="3" t="s">
        <v>13</v>
      </c>
      <c r="C214" s="3">
        <v>223316</v>
      </c>
      <c r="D214" s="3">
        <v>1</v>
      </c>
      <c r="E214" s="3">
        <v>73</v>
      </c>
      <c r="F214" s="4">
        <v>5.1290300000000004E-32</v>
      </c>
      <c r="G214" s="3">
        <v>105.803</v>
      </c>
      <c r="H214" s="3" t="s">
        <v>1230</v>
      </c>
      <c r="I214" s="3" t="s">
        <v>1231</v>
      </c>
      <c r="J214" s="3" t="s">
        <v>16</v>
      </c>
      <c r="K214" s="3" t="s">
        <v>1232</v>
      </c>
      <c r="L214" s="3" t="s">
        <v>1233</v>
      </c>
    </row>
    <row r="215" spans="1:12" x14ac:dyDescent="0.3">
      <c r="A215" s="3" t="s">
        <v>9850</v>
      </c>
      <c r="B215" s="3" t="s">
        <v>13</v>
      </c>
      <c r="C215" s="3">
        <v>223702</v>
      </c>
      <c r="D215" s="3">
        <v>1</v>
      </c>
      <c r="E215" s="3">
        <v>166</v>
      </c>
      <c r="F215" s="4">
        <v>4.48104E-50</v>
      </c>
      <c r="G215" s="3">
        <v>158.40700000000001</v>
      </c>
      <c r="H215" s="3" t="s">
        <v>1225</v>
      </c>
      <c r="I215" s="3" t="s">
        <v>1226</v>
      </c>
      <c r="J215" s="3" t="s">
        <v>16</v>
      </c>
      <c r="K215" s="3" t="s">
        <v>1227</v>
      </c>
      <c r="L215" s="3" t="s">
        <v>1228</v>
      </c>
    </row>
    <row r="216" spans="1:12" x14ac:dyDescent="0.3">
      <c r="A216" s="3" t="s">
        <v>9851</v>
      </c>
      <c r="B216" s="3" t="s">
        <v>13</v>
      </c>
      <c r="C216" s="3">
        <v>223437</v>
      </c>
      <c r="D216" s="3">
        <v>3</v>
      </c>
      <c r="E216" s="3">
        <v>97</v>
      </c>
      <c r="F216" s="4">
        <v>3.2709600000000001E-37</v>
      </c>
      <c r="G216" s="3">
        <v>120.833</v>
      </c>
      <c r="H216" s="3" t="s">
        <v>1220</v>
      </c>
      <c r="I216" s="3" t="s">
        <v>1221</v>
      </c>
      <c r="J216" s="3" t="s">
        <v>16</v>
      </c>
      <c r="K216" s="3" t="s">
        <v>1222</v>
      </c>
      <c r="L216" s="3" t="s">
        <v>1223</v>
      </c>
    </row>
    <row r="217" spans="1:12" x14ac:dyDescent="0.3">
      <c r="A217" s="3" t="s">
        <v>9852</v>
      </c>
      <c r="B217" s="3" t="s">
        <v>13</v>
      </c>
      <c r="C217" s="3">
        <v>224521</v>
      </c>
      <c r="D217" s="3">
        <v>1</v>
      </c>
      <c r="E217" s="3">
        <v>90</v>
      </c>
      <c r="F217" s="4">
        <v>1.03203E-17</v>
      </c>
      <c r="G217" s="3">
        <v>70.833600000000004</v>
      </c>
      <c r="H217" s="3" t="s">
        <v>1194</v>
      </c>
      <c r="I217" s="3" t="s">
        <v>1195</v>
      </c>
      <c r="J217" s="3" t="s">
        <v>16</v>
      </c>
      <c r="K217" s="3" t="s">
        <v>1196</v>
      </c>
      <c r="L217" s="3" t="s">
        <v>1197</v>
      </c>
    </row>
    <row r="218" spans="1:12" x14ac:dyDescent="0.3">
      <c r="A218" s="3" t="s">
        <v>9853</v>
      </c>
      <c r="B218" s="3" t="s">
        <v>13</v>
      </c>
      <c r="C218" s="3">
        <v>223252</v>
      </c>
      <c r="D218" s="3">
        <v>4</v>
      </c>
      <c r="E218" s="3">
        <v>445</v>
      </c>
      <c r="F218" s="3">
        <v>0</v>
      </c>
      <c r="G218" s="3">
        <v>606.94399999999996</v>
      </c>
      <c r="H218" s="3" t="s">
        <v>1165</v>
      </c>
      <c r="I218" s="3" t="s">
        <v>1166</v>
      </c>
      <c r="J218" s="3" t="s">
        <v>16</v>
      </c>
      <c r="K218" s="3" t="s">
        <v>1167</v>
      </c>
      <c r="L218" s="3" t="s">
        <v>1168</v>
      </c>
    </row>
    <row r="219" spans="1:12" x14ac:dyDescent="0.3">
      <c r="A219" s="3" t="s">
        <v>9854</v>
      </c>
      <c r="B219" s="3" t="s">
        <v>13</v>
      </c>
      <c r="C219" s="3">
        <v>223860</v>
      </c>
      <c r="D219" s="3">
        <v>13</v>
      </c>
      <c r="E219" s="3">
        <v>104</v>
      </c>
      <c r="F219" s="4">
        <v>1.15124E-17</v>
      </c>
      <c r="G219" s="3">
        <v>72.471100000000007</v>
      </c>
      <c r="H219" s="3" t="s">
        <v>1160</v>
      </c>
      <c r="I219" s="3" t="s">
        <v>1161</v>
      </c>
      <c r="J219" s="3" t="s">
        <v>113</v>
      </c>
      <c r="K219" s="3" t="s">
        <v>1162</v>
      </c>
      <c r="L219" s="3" t="s">
        <v>1163</v>
      </c>
    </row>
    <row r="220" spans="1:12" x14ac:dyDescent="0.3">
      <c r="A220" s="3" t="s">
        <v>9855</v>
      </c>
      <c r="B220" s="3" t="s">
        <v>13</v>
      </c>
      <c r="C220" s="3">
        <v>225164</v>
      </c>
      <c r="D220" s="3">
        <v>1</v>
      </c>
      <c r="E220" s="3">
        <v>332</v>
      </c>
      <c r="F220" s="3">
        <v>0</v>
      </c>
      <c r="G220" s="3">
        <v>584.90499999999997</v>
      </c>
      <c r="H220" s="3" t="s">
        <v>5421</v>
      </c>
      <c r="I220" s="3" t="s">
        <v>5422</v>
      </c>
      <c r="J220" s="3" t="s">
        <v>16</v>
      </c>
      <c r="K220" s="3" t="s">
        <v>5423</v>
      </c>
      <c r="L220" s="3" t="s">
        <v>5424</v>
      </c>
    </row>
    <row r="221" spans="1:12" x14ac:dyDescent="0.3">
      <c r="A221" s="3" t="s">
        <v>9856</v>
      </c>
      <c r="B221" s="3" t="s">
        <v>13</v>
      </c>
      <c r="C221" s="3">
        <v>223705</v>
      </c>
      <c r="D221" s="3">
        <v>1</v>
      </c>
      <c r="E221" s="3">
        <v>196</v>
      </c>
      <c r="F221" s="4">
        <v>1.7600599999999999E-78</v>
      </c>
      <c r="G221" s="3">
        <v>232.90299999999999</v>
      </c>
      <c r="H221" s="3" t="s">
        <v>5426</v>
      </c>
      <c r="I221" s="3" t="s">
        <v>5427</v>
      </c>
      <c r="J221" s="3" t="s">
        <v>16</v>
      </c>
      <c r="K221" s="3" t="s">
        <v>5428</v>
      </c>
      <c r="L221" s="3" t="s">
        <v>5429</v>
      </c>
    </row>
    <row r="222" spans="1:12" x14ac:dyDescent="0.3">
      <c r="A222" s="3" t="s">
        <v>9857</v>
      </c>
      <c r="B222" s="3" t="s">
        <v>13</v>
      </c>
      <c r="C222" s="3">
        <v>226722</v>
      </c>
      <c r="D222" s="3">
        <v>11</v>
      </c>
      <c r="E222" s="3">
        <v>124</v>
      </c>
      <c r="F222" s="4">
        <v>2.41482E-35</v>
      </c>
      <c r="G222" s="3">
        <v>117.934</v>
      </c>
      <c r="H222" s="3" t="s">
        <v>9858</v>
      </c>
      <c r="I222" s="3" t="s">
        <v>9858</v>
      </c>
      <c r="J222" s="3" t="s">
        <v>16</v>
      </c>
      <c r="K222" s="3" t="s">
        <v>9859</v>
      </c>
      <c r="L222" s="3" t="s">
        <v>980</v>
      </c>
    </row>
    <row r="223" spans="1:12" x14ac:dyDescent="0.3">
      <c r="A223" s="3" t="s">
        <v>9860</v>
      </c>
      <c r="B223" s="3" t="s">
        <v>13</v>
      </c>
      <c r="C223" s="3">
        <v>225090</v>
      </c>
      <c r="D223" s="3">
        <v>1</v>
      </c>
      <c r="E223" s="3">
        <v>175</v>
      </c>
      <c r="F223" s="4">
        <v>2.0499E-91</v>
      </c>
      <c r="G223" s="3">
        <v>263.78300000000002</v>
      </c>
      <c r="H223" s="3" t="s">
        <v>5540</v>
      </c>
      <c r="I223" s="3" t="s">
        <v>5541</v>
      </c>
      <c r="J223" s="3" t="s">
        <v>16</v>
      </c>
      <c r="K223" s="3" t="s">
        <v>5542</v>
      </c>
      <c r="L223" s="3" t="s">
        <v>5543</v>
      </c>
    </row>
    <row r="224" spans="1:12" x14ac:dyDescent="0.3">
      <c r="A224" s="3" t="s">
        <v>9861</v>
      </c>
      <c r="B224" s="3" t="s">
        <v>13</v>
      </c>
      <c r="C224" s="3">
        <v>224705</v>
      </c>
      <c r="D224" s="3">
        <v>32</v>
      </c>
      <c r="E224" s="3">
        <v>287</v>
      </c>
      <c r="F224" s="4">
        <v>4.9827999999999997E-78</v>
      </c>
      <c r="G224" s="3">
        <v>238.411</v>
      </c>
      <c r="H224" s="3" t="s">
        <v>1522</v>
      </c>
      <c r="I224" s="3" t="s">
        <v>1523</v>
      </c>
      <c r="J224" s="3" t="s">
        <v>16</v>
      </c>
      <c r="K224" s="3" t="s">
        <v>1524</v>
      </c>
      <c r="L224" s="3" t="s">
        <v>1525</v>
      </c>
    </row>
    <row r="225" spans="1:12" x14ac:dyDescent="0.3">
      <c r="A225" s="3" t="s">
        <v>9862</v>
      </c>
      <c r="B225" s="3" t="s">
        <v>13</v>
      </c>
      <c r="C225" s="3">
        <v>223662</v>
      </c>
      <c r="D225" s="3">
        <v>1</v>
      </c>
      <c r="E225" s="3">
        <v>144</v>
      </c>
      <c r="F225" s="4">
        <v>4.9820299999999998E-30</v>
      </c>
      <c r="G225" s="3">
        <v>106.187</v>
      </c>
      <c r="H225" s="3" t="s">
        <v>1047</v>
      </c>
      <c r="I225" s="3" t="s">
        <v>1048</v>
      </c>
      <c r="J225" s="3" t="s">
        <v>16</v>
      </c>
      <c r="K225" s="3" t="s">
        <v>118</v>
      </c>
      <c r="L225" s="3" t="s">
        <v>1049</v>
      </c>
    </row>
    <row r="226" spans="1:12" x14ac:dyDescent="0.3">
      <c r="A226" s="3" t="s">
        <v>9863</v>
      </c>
      <c r="B226" s="3" t="s">
        <v>25</v>
      </c>
      <c r="C226" s="3">
        <v>412381</v>
      </c>
      <c r="D226" s="3">
        <v>14</v>
      </c>
      <c r="E226" s="3">
        <v>126</v>
      </c>
      <c r="F226" s="4">
        <v>2.29851E-13</v>
      </c>
      <c r="G226" s="3">
        <v>63.180999999999997</v>
      </c>
      <c r="H226" s="3" t="s">
        <v>639</v>
      </c>
      <c r="I226" s="3" t="s">
        <v>640</v>
      </c>
      <c r="J226" s="3" t="s">
        <v>16</v>
      </c>
      <c r="K226" s="3" t="s">
        <v>16</v>
      </c>
      <c r="L226" s="3" t="s">
        <v>641</v>
      </c>
    </row>
    <row r="227" spans="1:12" x14ac:dyDescent="0.3">
      <c r="A227" s="3" t="s">
        <v>9864</v>
      </c>
      <c r="B227" s="3" t="s">
        <v>13</v>
      </c>
      <c r="C227" s="3">
        <v>223577</v>
      </c>
      <c r="D227" s="3">
        <v>1</v>
      </c>
      <c r="E227" s="3">
        <v>179</v>
      </c>
      <c r="F227" s="4">
        <v>2.9387700000000002E-52</v>
      </c>
      <c r="G227" s="3">
        <v>165.52</v>
      </c>
      <c r="H227" s="3" t="s">
        <v>563</v>
      </c>
      <c r="I227" s="3" t="s">
        <v>564</v>
      </c>
      <c r="J227" s="3" t="s">
        <v>16</v>
      </c>
      <c r="K227" s="3" t="s">
        <v>123</v>
      </c>
      <c r="L227" s="3" t="s">
        <v>565</v>
      </c>
    </row>
    <row r="228" spans="1:12" x14ac:dyDescent="0.3">
      <c r="A228" s="3" t="s">
        <v>9865</v>
      </c>
      <c r="B228" s="3" t="s">
        <v>13</v>
      </c>
      <c r="C228" s="3">
        <v>224456</v>
      </c>
      <c r="D228" s="3">
        <v>1</v>
      </c>
      <c r="E228" s="3">
        <v>115</v>
      </c>
      <c r="F228" s="4">
        <v>1.59679E-34</v>
      </c>
      <c r="G228" s="3">
        <v>115.408</v>
      </c>
      <c r="H228" s="3" t="s">
        <v>9866</v>
      </c>
      <c r="I228" s="3" t="s">
        <v>9867</v>
      </c>
      <c r="J228" s="3" t="s">
        <v>16</v>
      </c>
      <c r="K228" s="3" t="s">
        <v>9868</v>
      </c>
      <c r="L228" s="3" t="s">
        <v>9869</v>
      </c>
    </row>
    <row r="229" spans="1:12" x14ac:dyDescent="0.3">
      <c r="A229" s="3" t="s">
        <v>9870</v>
      </c>
      <c r="B229" s="3" t="s">
        <v>13</v>
      </c>
      <c r="C229" s="3">
        <v>224345</v>
      </c>
      <c r="D229" s="3">
        <v>1</v>
      </c>
      <c r="E229" s="3">
        <v>212</v>
      </c>
      <c r="F229" s="4">
        <v>1.31575E-95</v>
      </c>
      <c r="G229" s="3">
        <v>277.267</v>
      </c>
      <c r="H229" s="3" t="s">
        <v>9789</v>
      </c>
      <c r="I229" s="3" t="s">
        <v>9790</v>
      </c>
      <c r="J229" s="3" t="s">
        <v>16</v>
      </c>
      <c r="K229" s="3" t="s">
        <v>1597</v>
      </c>
      <c r="L229" s="3" t="s">
        <v>9791</v>
      </c>
    </row>
    <row r="230" spans="1:12" x14ac:dyDescent="0.3">
      <c r="A230" s="3" t="s">
        <v>9871</v>
      </c>
      <c r="B230" s="3" t="s">
        <v>13</v>
      </c>
      <c r="C230" s="3">
        <v>226361</v>
      </c>
      <c r="D230" s="3">
        <v>1</v>
      </c>
      <c r="E230" s="3">
        <v>346</v>
      </c>
      <c r="F230" s="4">
        <v>1.8146100000000001E-160</v>
      </c>
      <c r="G230" s="3">
        <v>455.97199999999998</v>
      </c>
      <c r="H230" s="3" t="s">
        <v>3619</v>
      </c>
      <c r="I230" s="3" t="s">
        <v>3620</v>
      </c>
      <c r="J230" s="3" t="s">
        <v>16</v>
      </c>
      <c r="K230" s="3" t="s">
        <v>3621</v>
      </c>
      <c r="L230" s="3" t="s">
        <v>3622</v>
      </c>
    </row>
    <row r="231" spans="1:12" x14ac:dyDescent="0.3">
      <c r="A231" s="3" t="s">
        <v>9872</v>
      </c>
      <c r="B231" s="3" t="s">
        <v>25</v>
      </c>
      <c r="C231" s="3">
        <v>413099</v>
      </c>
      <c r="D231" s="3">
        <v>3</v>
      </c>
      <c r="E231" s="3">
        <v>65</v>
      </c>
      <c r="F231" s="4">
        <v>3.3724699999999998E-22</v>
      </c>
      <c r="G231" s="3">
        <v>80.235600000000005</v>
      </c>
      <c r="H231" s="3" t="s">
        <v>35</v>
      </c>
      <c r="I231" s="3" t="s">
        <v>36</v>
      </c>
      <c r="J231" s="3" t="s">
        <v>16</v>
      </c>
      <c r="K231" s="3" t="s">
        <v>16</v>
      </c>
      <c r="L231" s="3" t="s">
        <v>37</v>
      </c>
    </row>
    <row r="232" spans="1:12" x14ac:dyDescent="0.3">
      <c r="A232" s="3" t="s">
        <v>9873</v>
      </c>
      <c r="B232" s="3" t="s">
        <v>13</v>
      </c>
      <c r="C232" s="3">
        <v>223271</v>
      </c>
      <c r="D232" s="3">
        <v>1</v>
      </c>
      <c r="E232" s="3">
        <v>188</v>
      </c>
      <c r="F232" s="4">
        <v>1.6541699999999999E-103</v>
      </c>
      <c r="G232" s="3">
        <v>295.23599999999999</v>
      </c>
      <c r="H232" s="3" t="s">
        <v>44</v>
      </c>
      <c r="I232" s="3" t="s">
        <v>45</v>
      </c>
      <c r="J232" s="3" t="s">
        <v>16</v>
      </c>
      <c r="K232" s="3" t="s">
        <v>46</v>
      </c>
      <c r="L232" s="3" t="s">
        <v>47</v>
      </c>
    </row>
    <row r="233" spans="1:12" x14ac:dyDescent="0.3">
      <c r="A233" s="3" t="s">
        <v>9874</v>
      </c>
      <c r="B233" s="3" t="s">
        <v>13</v>
      </c>
      <c r="C233" s="3">
        <v>224109</v>
      </c>
      <c r="D233" s="3">
        <v>1</v>
      </c>
      <c r="E233" s="3">
        <v>89</v>
      </c>
      <c r="F233" s="4">
        <v>7.4962599999999998E-33</v>
      </c>
      <c r="G233" s="3">
        <v>109.312</v>
      </c>
      <c r="H233" s="3" t="s">
        <v>102</v>
      </c>
      <c r="I233" s="3" t="s">
        <v>103</v>
      </c>
      <c r="J233" s="3" t="s">
        <v>16</v>
      </c>
      <c r="K233" s="3" t="s">
        <v>104</v>
      </c>
      <c r="L233" s="3" t="s">
        <v>105</v>
      </c>
    </row>
    <row r="234" spans="1:12" x14ac:dyDescent="0.3">
      <c r="A234" s="3" t="s">
        <v>9875</v>
      </c>
      <c r="B234" s="3" t="s">
        <v>13</v>
      </c>
      <c r="C234" s="3">
        <v>223541</v>
      </c>
      <c r="D234" s="3">
        <v>17</v>
      </c>
      <c r="E234" s="3">
        <v>640</v>
      </c>
      <c r="F234" s="3">
        <v>0</v>
      </c>
      <c r="G234" s="3">
        <v>773.03</v>
      </c>
      <c r="H234" s="3" t="s">
        <v>126</v>
      </c>
      <c r="I234" s="3" t="s">
        <v>127</v>
      </c>
      <c r="J234" s="3" t="s">
        <v>16</v>
      </c>
      <c r="K234" s="3" t="s">
        <v>128</v>
      </c>
      <c r="L234" s="3" t="s">
        <v>129</v>
      </c>
    </row>
    <row r="235" spans="1:12" x14ac:dyDescent="0.3">
      <c r="A235" s="3" t="s">
        <v>9876</v>
      </c>
      <c r="B235" s="3" t="s">
        <v>13</v>
      </c>
      <c r="C235" s="3">
        <v>227014</v>
      </c>
      <c r="D235" s="3">
        <v>1</v>
      </c>
      <c r="E235" s="3">
        <v>143</v>
      </c>
      <c r="F235" s="4">
        <v>1.1254399999999999E-66</v>
      </c>
      <c r="G235" s="3">
        <v>198.667</v>
      </c>
      <c r="H235" s="3" t="s">
        <v>9268</v>
      </c>
      <c r="I235" s="3" t="s">
        <v>9269</v>
      </c>
      <c r="J235" s="3" t="s">
        <v>16</v>
      </c>
      <c r="K235" s="3" t="s">
        <v>4138</v>
      </c>
      <c r="L235" s="3" t="s">
        <v>9270</v>
      </c>
    </row>
    <row r="236" spans="1:12" x14ac:dyDescent="0.3">
      <c r="A236" s="3" t="s">
        <v>9877</v>
      </c>
      <c r="B236" s="3" t="s">
        <v>13</v>
      </c>
      <c r="C236" s="3">
        <v>225695</v>
      </c>
      <c r="D236" s="3">
        <v>1</v>
      </c>
      <c r="E236" s="3">
        <v>173</v>
      </c>
      <c r="F236" s="4">
        <v>7.5502699999999996E-66</v>
      </c>
      <c r="G236" s="3">
        <v>198.66300000000001</v>
      </c>
      <c r="H236" s="3" t="s">
        <v>3411</v>
      </c>
      <c r="I236" s="3" t="s">
        <v>3412</v>
      </c>
      <c r="J236" s="3" t="s">
        <v>16</v>
      </c>
      <c r="K236" s="3" t="s">
        <v>2287</v>
      </c>
      <c r="L236" s="3" t="s">
        <v>3413</v>
      </c>
    </row>
    <row r="237" spans="1:12" x14ac:dyDescent="0.3">
      <c r="A237" s="3" t="s">
        <v>9878</v>
      </c>
      <c r="B237" s="3" t="s">
        <v>13</v>
      </c>
      <c r="C237" s="3">
        <v>224678</v>
      </c>
      <c r="D237" s="3">
        <v>5</v>
      </c>
      <c r="E237" s="3">
        <v>143</v>
      </c>
      <c r="F237" s="4">
        <v>1.46818E-37</v>
      </c>
      <c r="G237" s="3">
        <v>124.752</v>
      </c>
      <c r="H237" s="3" t="s">
        <v>9879</v>
      </c>
      <c r="I237" s="3" t="s">
        <v>6627</v>
      </c>
      <c r="J237" s="3" t="s">
        <v>16</v>
      </c>
      <c r="K237" s="3" t="s">
        <v>4156</v>
      </c>
      <c r="L237" s="3" t="s">
        <v>9880</v>
      </c>
    </row>
    <row r="238" spans="1:12" x14ac:dyDescent="0.3">
      <c r="A238" s="3" t="s">
        <v>9881</v>
      </c>
      <c r="B238" s="3" t="s">
        <v>13</v>
      </c>
      <c r="C238" s="3">
        <v>224766</v>
      </c>
      <c r="D238" s="3">
        <v>15</v>
      </c>
      <c r="E238" s="3">
        <v>191</v>
      </c>
      <c r="F238" s="4">
        <v>1.9905599999999999E-44</v>
      </c>
      <c r="G238" s="3">
        <v>145.52099999999999</v>
      </c>
      <c r="H238" s="3" t="s">
        <v>9882</v>
      </c>
      <c r="I238" s="3" t="s">
        <v>9883</v>
      </c>
      <c r="J238" s="3" t="s">
        <v>16</v>
      </c>
      <c r="K238" s="3" t="s">
        <v>4301</v>
      </c>
      <c r="L238" s="3" t="s">
        <v>9884</v>
      </c>
    </row>
    <row r="239" spans="1:12" x14ac:dyDescent="0.3">
      <c r="A239" s="3" t="s">
        <v>9885</v>
      </c>
      <c r="B239" s="3" t="s">
        <v>13</v>
      </c>
      <c r="C239" s="3">
        <v>223345</v>
      </c>
      <c r="D239" s="3">
        <v>1</v>
      </c>
      <c r="E239" s="3">
        <v>49</v>
      </c>
      <c r="F239" s="4">
        <v>1.13538E-12</v>
      </c>
      <c r="G239" s="3">
        <v>54.962699999999998</v>
      </c>
      <c r="H239" s="3" t="s">
        <v>176</v>
      </c>
      <c r="I239" s="3" t="s">
        <v>177</v>
      </c>
      <c r="J239" s="3" t="s">
        <v>16</v>
      </c>
      <c r="K239" s="3" t="s">
        <v>178</v>
      </c>
      <c r="L239" s="3" t="s">
        <v>179</v>
      </c>
    </row>
    <row r="240" spans="1:12" x14ac:dyDescent="0.3">
      <c r="A240" s="3" t="s">
        <v>9886</v>
      </c>
      <c r="B240" s="3" t="s">
        <v>13</v>
      </c>
      <c r="C240" s="3">
        <v>223394</v>
      </c>
      <c r="D240" s="3">
        <v>1</v>
      </c>
      <c r="E240" s="3">
        <v>738</v>
      </c>
      <c r="F240" s="3">
        <v>0</v>
      </c>
      <c r="G240" s="3">
        <v>999.07299999999998</v>
      </c>
      <c r="H240" s="3" t="s">
        <v>509</v>
      </c>
      <c r="I240" s="3" t="s">
        <v>510</v>
      </c>
      <c r="J240" s="3" t="s">
        <v>16</v>
      </c>
      <c r="K240" s="3" t="s">
        <v>511</v>
      </c>
      <c r="L240" s="3" t="s">
        <v>512</v>
      </c>
    </row>
    <row r="241" spans="1:12" x14ac:dyDescent="0.3">
      <c r="A241" s="3" t="s">
        <v>9887</v>
      </c>
      <c r="B241" s="3" t="s">
        <v>13</v>
      </c>
      <c r="C241" s="3">
        <v>223282</v>
      </c>
      <c r="D241" s="3">
        <v>8</v>
      </c>
      <c r="E241" s="3">
        <v>210</v>
      </c>
      <c r="F241" s="4">
        <v>7.3347800000000001E-44</v>
      </c>
      <c r="G241" s="3">
        <v>147.36500000000001</v>
      </c>
      <c r="H241" s="3" t="s">
        <v>5548</v>
      </c>
      <c r="I241" s="3" t="s">
        <v>5549</v>
      </c>
      <c r="J241" s="3" t="s">
        <v>16</v>
      </c>
      <c r="K241" s="3" t="s">
        <v>5550</v>
      </c>
      <c r="L241" s="3" t="s">
        <v>5551</v>
      </c>
    </row>
    <row r="242" spans="1:12" x14ac:dyDescent="0.3">
      <c r="A242" s="3" t="s">
        <v>9888</v>
      </c>
      <c r="B242" s="3" t="s">
        <v>13</v>
      </c>
      <c r="C242" s="3">
        <v>224836</v>
      </c>
      <c r="D242" s="3">
        <v>1</v>
      </c>
      <c r="E242" s="3">
        <v>88</v>
      </c>
      <c r="F242" s="4">
        <v>9.0395100000000001E-38</v>
      </c>
      <c r="G242" s="3">
        <v>121.136</v>
      </c>
      <c r="H242" s="3" t="s">
        <v>4981</v>
      </c>
      <c r="I242" s="3" t="s">
        <v>4982</v>
      </c>
      <c r="J242" s="3" t="s">
        <v>16</v>
      </c>
      <c r="K242" s="3" t="s">
        <v>4983</v>
      </c>
      <c r="L242" s="3" t="s">
        <v>4984</v>
      </c>
    </row>
    <row r="243" spans="1:12" x14ac:dyDescent="0.3">
      <c r="A243" s="3" t="s">
        <v>9889</v>
      </c>
      <c r="B243" s="3" t="s">
        <v>13</v>
      </c>
      <c r="C243" s="3">
        <v>223369</v>
      </c>
      <c r="D243" s="3">
        <v>1</v>
      </c>
      <c r="E243" s="3">
        <v>118</v>
      </c>
      <c r="F243" s="4">
        <v>1.65215E-48</v>
      </c>
      <c r="G243" s="3">
        <v>150.84200000000001</v>
      </c>
      <c r="H243" s="3" t="s">
        <v>3267</v>
      </c>
      <c r="I243" s="3" t="s">
        <v>3268</v>
      </c>
      <c r="J243" s="3" t="s">
        <v>16</v>
      </c>
      <c r="K243" s="3" t="s">
        <v>3269</v>
      </c>
      <c r="L243" s="3" t="s">
        <v>3270</v>
      </c>
    </row>
    <row r="244" spans="1:12" x14ac:dyDescent="0.3">
      <c r="A244" s="3" t="s">
        <v>9890</v>
      </c>
      <c r="B244" s="3" t="s">
        <v>13</v>
      </c>
      <c r="C244" s="3">
        <v>223368</v>
      </c>
      <c r="D244" s="3">
        <v>1</v>
      </c>
      <c r="E244" s="3">
        <v>65</v>
      </c>
      <c r="F244" s="4">
        <v>1.3984E-16</v>
      </c>
      <c r="G244" s="3">
        <v>66.103099999999998</v>
      </c>
      <c r="H244" s="3" t="s">
        <v>3272</v>
      </c>
      <c r="I244" s="3" t="s">
        <v>3273</v>
      </c>
      <c r="J244" s="3" t="s">
        <v>16</v>
      </c>
      <c r="K244" s="3" t="s">
        <v>3274</v>
      </c>
      <c r="L244" s="3" t="s">
        <v>3275</v>
      </c>
    </row>
    <row r="245" spans="1:12" x14ac:dyDescent="0.3">
      <c r="A245" s="3" t="s">
        <v>9891</v>
      </c>
      <c r="B245" s="3" t="s">
        <v>13</v>
      </c>
      <c r="C245" s="3">
        <v>223367</v>
      </c>
      <c r="D245" s="3">
        <v>1</v>
      </c>
      <c r="E245" s="3">
        <v>164</v>
      </c>
      <c r="F245" s="4">
        <v>3.6314299999999998E-74</v>
      </c>
      <c r="G245" s="3">
        <v>219.791</v>
      </c>
      <c r="H245" s="3" t="s">
        <v>3277</v>
      </c>
      <c r="I245" s="3" t="s">
        <v>3278</v>
      </c>
      <c r="J245" s="3" t="s">
        <v>16</v>
      </c>
      <c r="K245" s="3" t="s">
        <v>3279</v>
      </c>
      <c r="L245" s="3" t="s">
        <v>3280</v>
      </c>
    </row>
    <row r="246" spans="1:12" x14ac:dyDescent="0.3">
      <c r="A246" s="3" t="s">
        <v>9892</v>
      </c>
      <c r="B246" s="3" t="s">
        <v>13</v>
      </c>
      <c r="C246" s="3">
        <v>223975</v>
      </c>
      <c r="D246" s="3">
        <v>3</v>
      </c>
      <c r="E246" s="3">
        <v>194</v>
      </c>
      <c r="F246" s="4">
        <v>2.1928099999999999E-93</v>
      </c>
      <c r="G246" s="3">
        <v>270.33800000000002</v>
      </c>
      <c r="H246" s="3" t="s">
        <v>3254</v>
      </c>
      <c r="I246" s="3" t="s">
        <v>3255</v>
      </c>
      <c r="J246" s="3" t="s">
        <v>16</v>
      </c>
      <c r="K246" s="3" t="s">
        <v>1637</v>
      </c>
      <c r="L246" s="3" t="s">
        <v>3256</v>
      </c>
    </row>
    <row r="247" spans="1:12" x14ac:dyDescent="0.3">
      <c r="A247" s="3" t="s">
        <v>9893</v>
      </c>
      <c r="B247" s="3" t="s">
        <v>13</v>
      </c>
      <c r="C247" s="3">
        <v>223128</v>
      </c>
      <c r="D247" s="3">
        <v>1</v>
      </c>
      <c r="E247" s="3">
        <v>393</v>
      </c>
      <c r="F247" s="3">
        <v>0</v>
      </c>
      <c r="G247" s="3">
        <v>737.95399999999995</v>
      </c>
      <c r="H247" s="3" t="s">
        <v>2015</v>
      </c>
      <c r="I247" s="3" t="s">
        <v>2016</v>
      </c>
      <c r="J247" s="3" t="s">
        <v>16</v>
      </c>
      <c r="K247" s="3" t="s">
        <v>2017</v>
      </c>
      <c r="L247" s="3" t="s">
        <v>2018</v>
      </c>
    </row>
    <row r="248" spans="1:12" x14ac:dyDescent="0.3">
      <c r="A248" s="3" t="s">
        <v>9894</v>
      </c>
      <c r="B248" s="3" t="s">
        <v>13</v>
      </c>
      <c r="C248" s="3">
        <v>223138</v>
      </c>
      <c r="D248" s="3">
        <v>1</v>
      </c>
      <c r="E248" s="3">
        <v>922</v>
      </c>
      <c r="F248" s="3">
        <v>0</v>
      </c>
      <c r="G248" s="3">
        <v>1343.78</v>
      </c>
      <c r="H248" s="3" t="s">
        <v>4665</v>
      </c>
      <c r="I248" s="3" t="s">
        <v>4666</v>
      </c>
      <c r="J248" s="3" t="s">
        <v>16</v>
      </c>
      <c r="K248" s="3" t="s">
        <v>4667</v>
      </c>
      <c r="L248" s="3" t="s">
        <v>4668</v>
      </c>
    </row>
    <row r="249" spans="1:12" x14ac:dyDescent="0.3">
      <c r="A249" s="3" t="s">
        <v>9895</v>
      </c>
      <c r="B249" s="3" t="s">
        <v>13</v>
      </c>
      <c r="C249" s="3">
        <v>224712</v>
      </c>
      <c r="D249" s="3">
        <v>1</v>
      </c>
      <c r="E249" s="3">
        <v>196</v>
      </c>
      <c r="F249" s="4">
        <v>2.9574300000000001E-52</v>
      </c>
      <c r="G249" s="3">
        <v>165.26</v>
      </c>
      <c r="H249" s="3" t="s">
        <v>9896</v>
      </c>
      <c r="I249" s="3" t="s">
        <v>9897</v>
      </c>
      <c r="J249" s="3" t="s">
        <v>16</v>
      </c>
      <c r="K249" s="3" t="s">
        <v>4679</v>
      </c>
      <c r="L249" s="3" t="s">
        <v>9898</v>
      </c>
    </row>
    <row r="250" spans="1:12" x14ac:dyDescent="0.3">
      <c r="A250" s="3" t="s">
        <v>9899</v>
      </c>
      <c r="B250" s="3" t="s">
        <v>13</v>
      </c>
      <c r="C250" s="3">
        <v>223918</v>
      </c>
      <c r="D250" s="3">
        <v>1</v>
      </c>
      <c r="E250" s="3">
        <v>455</v>
      </c>
      <c r="F250" s="4">
        <v>9.2972999999999999E-153</v>
      </c>
      <c r="G250" s="3">
        <v>440.13099999999997</v>
      </c>
      <c r="H250" s="3" t="s">
        <v>4692</v>
      </c>
      <c r="I250" s="3" t="s">
        <v>4693</v>
      </c>
      <c r="J250" s="3" t="s">
        <v>16</v>
      </c>
      <c r="K250" s="3" t="s">
        <v>4694</v>
      </c>
      <c r="L250" s="3" t="s">
        <v>4695</v>
      </c>
    </row>
    <row r="251" spans="1:12" x14ac:dyDescent="0.3">
      <c r="A251" s="3" t="s">
        <v>9900</v>
      </c>
      <c r="B251" s="3" t="s">
        <v>13</v>
      </c>
      <c r="C251" s="3">
        <v>226711</v>
      </c>
      <c r="D251" s="3">
        <v>10</v>
      </c>
      <c r="E251" s="3">
        <v>399</v>
      </c>
      <c r="F251" s="4">
        <v>2.4172500000000001E-177</v>
      </c>
      <c r="G251" s="3">
        <v>497.49200000000002</v>
      </c>
      <c r="H251" s="3" t="s">
        <v>9901</v>
      </c>
      <c r="I251" s="3" t="s">
        <v>9902</v>
      </c>
      <c r="J251" s="3" t="s">
        <v>16</v>
      </c>
      <c r="K251" s="3" t="s">
        <v>4152</v>
      </c>
      <c r="L251" s="3" t="s">
        <v>4154</v>
      </c>
    </row>
    <row r="252" spans="1:12" x14ac:dyDescent="0.3">
      <c r="A252" s="3" t="s">
        <v>9903</v>
      </c>
      <c r="B252" s="3" t="s">
        <v>13</v>
      </c>
      <c r="C252" s="3">
        <v>223524</v>
      </c>
      <c r="D252" s="3">
        <v>1</v>
      </c>
      <c r="E252" s="3">
        <v>280</v>
      </c>
      <c r="F252" s="3">
        <v>0</v>
      </c>
      <c r="G252" s="3">
        <v>541.62400000000002</v>
      </c>
      <c r="H252" s="3" t="s">
        <v>9904</v>
      </c>
      <c r="I252" s="3" t="s">
        <v>9905</v>
      </c>
      <c r="J252" s="3" t="s">
        <v>16</v>
      </c>
      <c r="K252" s="3" t="s">
        <v>915</v>
      </c>
      <c r="L252" s="3" t="s">
        <v>9906</v>
      </c>
    </row>
    <row r="253" spans="1:12" x14ac:dyDescent="0.3">
      <c r="A253" s="3" t="s">
        <v>9907</v>
      </c>
      <c r="B253" s="3" t="s">
        <v>13</v>
      </c>
      <c r="C253" s="3">
        <v>223436</v>
      </c>
      <c r="D253" s="3">
        <v>1</v>
      </c>
      <c r="E253" s="3">
        <v>150</v>
      </c>
      <c r="F253" s="4">
        <v>4.5450199999999999E-39</v>
      </c>
      <c r="G253" s="3">
        <v>128.863</v>
      </c>
      <c r="H253" s="3" t="s">
        <v>764</v>
      </c>
      <c r="I253" s="3" t="s">
        <v>765</v>
      </c>
      <c r="J253" s="3" t="s">
        <v>16</v>
      </c>
      <c r="K253" s="3" t="s">
        <v>766</v>
      </c>
      <c r="L253" s="3" t="s">
        <v>767</v>
      </c>
    </row>
    <row r="254" spans="1:12" x14ac:dyDescent="0.3">
      <c r="A254" s="3" t="s">
        <v>9908</v>
      </c>
      <c r="B254" s="3" t="s">
        <v>13</v>
      </c>
      <c r="C254" s="3">
        <v>223584</v>
      </c>
      <c r="D254" s="3">
        <v>1</v>
      </c>
      <c r="E254" s="3">
        <v>257</v>
      </c>
      <c r="F254" s="4">
        <v>1.8942499999999999E-77</v>
      </c>
      <c r="G254" s="3">
        <v>234.982</v>
      </c>
      <c r="H254" s="3" t="s">
        <v>4628</v>
      </c>
      <c r="I254" s="3" t="s">
        <v>4629</v>
      </c>
      <c r="J254" s="3" t="s">
        <v>16</v>
      </c>
      <c r="K254" s="3" t="s">
        <v>196</v>
      </c>
      <c r="L254" s="3" t="s">
        <v>4630</v>
      </c>
    </row>
    <row r="255" spans="1:12" x14ac:dyDescent="0.3">
      <c r="A255" s="3" t="s">
        <v>9909</v>
      </c>
      <c r="B255" s="3" t="s">
        <v>13</v>
      </c>
      <c r="C255" s="3">
        <v>223298</v>
      </c>
      <c r="D255" s="3">
        <v>1</v>
      </c>
      <c r="E255" s="3">
        <v>216</v>
      </c>
      <c r="F255" s="4">
        <v>1.69485E-87</v>
      </c>
      <c r="G255" s="3">
        <v>257.61</v>
      </c>
      <c r="H255" s="3" t="s">
        <v>4623</v>
      </c>
      <c r="I255" s="3" t="s">
        <v>4624</v>
      </c>
      <c r="J255" s="3" t="s">
        <v>16</v>
      </c>
      <c r="K255" s="3" t="s">
        <v>4625</v>
      </c>
      <c r="L255" s="3" t="s">
        <v>4626</v>
      </c>
    </row>
    <row r="256" spans="1:12" x14ac:dyDescent="0.3">
      <c r="A256" s="3" t="s">
        <v>9910</v>
      </c>
      <c r="B256" s="3" t="s">
        <v>13</v>
      </c>
      <c r="C256" s="3">
        <v>224246</v>
      </c>
      <c r="D256" s="3">
        <v>1</v>
      </c>
      <c r="E256" s="3">
        <v>148</v>
      </c>
      <c r="F256" s="4">
        <v>6.6154699999999999E-76</v>
      </c>
      <c r="G256" s="3">
        <v>222.495</v>
      </c>
      <c r="H256" s="3" t="s">
        <v>4618</v>
      </c>
      <c r="I256" s="3" t="s">
        <v>4619</v>
      </c>
      <c r="J256" s="3" t="s">
        <v>16</v>
      </c>
      <c r="K256" s="3" t="s">
        <v>4620</v>
      </c>
      <c r="L256" s="3" t="s">
        <v>4621</v>
      </c>
    </row>
    <row r="257" spans="1:12" x14ac:dyDescent="0.3">
      <c r="A257" s="3" t="s">
        <v>9911</v>
      </c>
      <c r="B257" s="3" t="s">
        <v>13</v>
      </c>
      <c r="C257" s="3">
        <v>223849</v>
      </c>
      <c r="D257" s="3">
        <v>3</v>
      </c>
      <c r="E257" s="3">
        <v>187</v>
      </c>
      <c r="F257" s="4">
        <v>2.3341499999999998E-28</v>
      </c>
      <c r="G257" s="3">
        <v>106.56399999999999</v>
      </c>
      <c r="H257" s="3" t="s">
        <v>4606</v>
      </c>
      <c r="I257" s="3" t="s">
        <v>4607</v>
      </c>
      <c r="J257" s="3" t="s">
        <v>16</v>
      </c>
      <c r="K257" s="3" t="s">
        <v>1353</v>
      </c>
      <c r="L257" s="3" t="s">
        <v>4608</v>
      </c>
    </row>
    <row r="258" spans="1:12" x14ac:dyDescent="0.3">
      <c r="A258" s="3" t="s">
        <v>9912</v>
      </c>
      <c r="B258" s="3" t="s">
        <v>13</v>
      </c>
      <c r="C258" s="3">
        <v>224082</v>
      </c>
      <c r="D258" s="3">
        <v>1</v>
      </c>
      <c r="E258" s="3">
        <v>436</v>
      </c>
      <c r="F258" s="3">
        <v>0</v>
      </c>
      <c r="G258" s="3">
        <v>685.45799999999997</v>
      </c>
      <c r="H258" s="3" t="s">
        <v>4601</v>
      </c>
      <c r="I258" s="3" t="s">
        <v>4602</v>
      </c>
      <c r="J258" s="3" t="s">
        <v>16</v>
      </c>
      <c r="K258" s="3" t="s">
        <v>4603</v>
      </c>
      <c r="L258" s="3" t="s">
        <v>4604</v>
      </c>
    </row>
    <row r="259" spans="1:12" x14ac:dyDescent="0.3">
      <c r="A259" s="3" t="s">
        <v>9913</v>
      </c>
      <c r="B259" s="3" t="s">
        <v>13</v>
      </c>
      <c r="C259" s="3">
        <v>224265</v>
      </c>
      <c r="D259" s="3">
        <v>2</v>
      </c>
      <c r="E259" s="3">
        <v>231</v>
      </c>
      <c r="F259" s="4">
        <v>8.47332E-86</v>
      </c>
      <c r="G259" s="3">
        <v>254.03299999999999</v>
      </c>
      <c r="H259" s="3" t="s">
        <v>4593</v>
      </c>
      <c r="I259" s="3" t="s">
        <v>4594</v>
      </c>
      <c r="J259" s="3" t="s">
        <v>16</v>
      </c>
      <c r="K259" s="3" t="s">
        <v>4595</v>
      </c>
      <c r="L259" s="3" t="s">
        <v>4596</v>
      </c>
    </row>
    <row r="260" spans="1:12" x14ac:dyDescent="0.3">
      <c r="A260" s="3" t="s">
        <v>9914</v>
      </c>
      <c r="B260" s="3" t="s">
        <v>13</v>
      </c>
      <c r="C260" s="3">
        <v>225350</v>
      </c>
      <c r="D260" s="3">
        <v>1</v>
      </c>
      <c r="E260" s="3">
        <v>95</v>
      </c>
      <c r="F260" s="4">
        <v>4.7989699999999998E-38</v>
      </c>
      <c r="G260" s="3">
        <v>122.851</v>
      </c>
      <c r="H260" s="3" t="s">
        <v>4563</v>
      </c>
      <c r="I260" s="3" t="s">
        <v>4564</v>
      </c>
      <c r="J260" s="3" t="s">
        <v>16</v>
      </c>
      <c r="K260" s="3" t="s">
        <v>4565</v>
      </c>
      <c r="L260" s="3" t="s">
        <v>4566</v>
      </c>
    </row>
    <row r="261" spans="1:12" x14ac:dyDescent="0.3">
      <c r="A261" s="3" t="s">
        <v>9915</v>
      </c>
      <c r="B261" s="3" t="s">
        <v>13</v>
      </c>
      <c r="C261" s="3">
        <v>223927</v>
      </c>
      <c r="D261" s="3">
        <v>1</v>
      </c>
      <c r="E261" s="3">
        <v>118</v>
      </c>
      <c r="F261" s="4">
        <v>9.5742799999999997E-46</v>
      </c>
      <c r="G261" s="3">
        <v>143.52600000000001</v>
      </c>
      <c r="H261" s="3" t="s">
        <v>4548</v>
      </c>
      <c r="I261" s="3" t="s">
        <v>4549</v>
      </c>
      <c r="J261" s="3" t="s">
        <v>16</v>
      </c>
      <c r="K261" s="3" t="s">
        <v>4550</v>
      </c>
      <c r="L261" s="3" t="s">
        <v>4551</v>
      </c>
    </row>
    <row r="262" spans="1:12" x14ac:dyDescent="0.3">
      <c r="A262" s="3" t="s">
        <v>9916</v>
      </c>
      <c r="B262" s="3" t="s">
        <v>13</v>
      </c>
      <c r="C262" s="3">
        <v>224759</v>
      </c>
      <c r="D262" s="3">
        <v>31</v>
      </c>
      <c r="E262" s="3">
        <v>144</v>
      </c>
      <c r="F262" s="4">
        <v>3.4611400000000001E-13</v>
      </c>
      <c r="G262" s="3">
        <v>61.8431</v>
      </c>
      <c r="H262" s="3" t="s">
        <v>2211</v>
      </c>
      <c r="I262" s="3" t="s">
        <v>2212</v>
      </c>
      <c r="J262" s="3" t="s">
        <v>16</v>
      </c>
      <c r="K262" s="3" t="s">
        <v>193</v>
      </c>
      <c r="L262" s="3" t="s">
        <v>2213</v>
      </c>
    </row>
    <row r="263" spans="1:12" x14ac:dyDescent="0.3">
      <c r="A263" s="3" t="s">
        <v>9917</v>
      </c>
      <c r="B263" s="3" t="s">
        <v>13</v>
      </c>
      <c r="C263" s="3">
        <v>223314</v>
      </c>
      <c r="D263" s="3">
        <v>1</v>
      </c>
      <c r="E263" s="3">
        <v>73</v>
      </c>
      <c r="F263" s="4">
        <v>2.64769E-9</v>
      </c>
      <c r="G263" s="3">
        <v>48.059600000000003</v>
      </c>
      <c r="H263" s="3" t="s">
        <v>224</v>
      </c>
      <c r="I263" s="3" t="s">
        <v>225</v>
      </c>
      <c r="J263" s="3" t="s">
        <v>16</v>
      </c>
      <c r="K263" s="3" t="s">
        <v>226</v>
      </c>
      <c r="L263" s="3" t="s">
        <v>227</v>
      </c>
    </row>
    <row r="264" spans="1:12" x14ac:dyDescent="0.3">
      <c r="A264" s="3" t="s">
        <v>9918</v>
      </c>
      <c r="B264" s="3" t="s">
        <v>13</v>
      </c>
      <c r="C264" s="3">
        <v>223516</v>
      </c>
      <c r="D264" s="3">
        <v>1</v>
      </c>
      <c r="E264" s="3">
        <v>449</v>
      </c>
      <c r="F264" s="3">
        <v>0</v>
      </c>
      <c r="G264" s="3">
        <v>640.46900000000005</v>
      </c>
      <c r="H264" s="3" t="s">
        <v>3490</v>
      </c>
      <c r="I264" s="3" t="s">
        <v>3491</v>
      </c>
      <c r="J264" s="3" t="s">
        <v>16</v>
      </c>
      <c r="K264" s="3" t="s">
        <v>2483</v>
      </c>
      <c r="L264" s="3" t="s">
        <v>3492</v>
      </c>
    </row>
    <row r="265" spans="1:12" x14ac:dyDescent="0.3">
      <c r="A265" s="3" t="s">
        <v>9919</v>
      </c>
      <c r="B265" s="3" t="s">
        <v>13</v>
      </c>
      <c r="C265" s="3">
        <v>223848</v>
      </c>
      <c r="D265" s="3">
        <v>1</v>
      </c>
      <c r="E265" s="3">
        <v>286</v>
      </c>
      <c r="F265" s="4">
        <v>1.29253E-162</v>
      </c>
      <c r="G265" s="3">
        <v>453.30799999999999</v>
      </c>
      <c r="H265" s="3" t="s">
        <v>3486</v>
      </c>
      <c r="I265" s="3" t="s">
        <v>3487</v>
      </c>
      <c r="J265" s="3" t="s">
        <v>16</v>
      </c>
      <c r="K265" s="3" t="s">
        <v>915</v>
      </c>
      <c r="L265" s="3" t="s">
        <v>3488</v>
      </c>
    </row>
    <row r="266" spans="1:12" x14ac:dyDescent="0.3">
      <c r="A266" s="3" t="s">
        <v>9920</v>
      </c>
      <c r="B266" s="3" t="s">
        <v>13</v>
      </c>
      <c r="C266" s="3">
        <v>225777</v>
      </c>
      <c r="D266" s="3">
        <v>4</v>
      </c>
      <c r="E266" s="3">
        <v>66</v>
      </c>
      <c r="F266" s="4">
        <v>1.4965600000000001E-8</v>
      </c>
      <c r="G266" s="3">
        <v>46.173900000000003</v>
      </c>
      <c r="H266" s="3" t="s">
        <v>9921</v>
      </c>
      <c r="I266" s="3" t="s">
        <v>9922</v>
      </c>
      <c r="J266" s="3" t="s">
        <v>16</v>
      </c>
      <c r="K266" s="3" t="s">
        <v>2779</v>
      </c>
      <c r="L266" s="3" t="s">
        <v>9923</v>
      </c>
    </row>
    <row r="267" spans="1:12" x14ac:dyDescent="0.3">
      <c r="A267" s="3" t="s">
        <v>9924</v>
      </c>
      <c r="B267" s="3" t="s">
        <v>13</v>
      </c>
      <c r="C267" s="3">
        <v>224311</v>
      </c>
      <c r="D267" s="3">
        <v>1</v>
      </c>
      <c r="E267" s="3">
        <v>116</v>
      </c>
      <c r="F267" s="4">
        <v>6.7771299999999999E-40</v>
      </c>
      <c r="G267" s="3">
        <v>128.86099999999999</v>
      </c>
      <c r="H267" s="3" t="s">
        <v>795</v>
      </c>
      <c r="I267" s="3" t="s">
        <v>796</v>
      </c>
      <c r="J267" s="3" t="s">
        <v>16</v>
      </c>
      <c r="K267" s="3" t="s">
        <v>797</v>
      </c>
      <c r="L267" s="3" t="s">
        <v>798</v>
      </c>
    </row>
    <row r="268" spans="1:12" x14ac:dyDescent="0.3">
      <c r="A268" s="3" t="s">
        <v>9925</v>
      </c>
      <c r="B268" s="3" t="s">
        <v>25</v>
      </c>
      <c r="C268" s="3">
        <v>225306</v>
      </c>
      <c r="D268" s="3">
        <v>1</v>
      </c>
      <c r="E268" s="3">
        <v>223</v>
      </c>
      <c r="F268" s="4">
        <v>3.63598E-30</v>
      </c>
      <c r="G268" s="3">
        <v>115.247</v>
      </c>
      <c r="H268" s="3" t="s">
        <v>717</v>
      </c>
      <c r="I268" s="3" t="s">
        <v>718</v>
      </c>
      <c r="J268" s="3" t="s">
        <v>99</v>
      </c>
      <c r="K268" s="3" t="s">
        <v>16</v>
      </c>
      <c r="L268" s="3" t="s">
        <v>719</v>
      </c>
    </row>
    <row r="269" spans="1:12" x14ac:dyDescent="0.3">
      <c r="A269" s="3" t="s">
        <v>9926</v>
      </c>
      <c r="B269" s="3" t="s">
        <v>13</v>
      </c>
      <c r="C269" s="3">
        <v>224651</v>
      </c>
      <c r="D269" s="3">
        <v>1</v>
      </c>
      <c r="E269" s="3">
        <v>241</v>
      </c>
      <c r="F269" s="4">
        <v>9.5627000000000001E-56</v>
      </c>
      <c r="G269" s="3">
        <v>179.8</v>
      </c>
      <c r="H269" s="3" t="s">
        <v>9022</v>
      </c>
      <c r="I269" s="3" t="s">
        <v>9023</v>
      </c>
      <c r="J269" s="3" t="s">
        <v>16</v>
      </c>
      <c r="K269" s="3" t="s">
        <v>9024</v>
      </c>
      <c r="L269" s="3" t="s">
        <v>9025</v>
      </c>
    </row>
    <row r="270" spans="1:12" x14ac:dyDescent="0.3">
      <c r="A270" s="3" t="s">
        <v>9927</v>
      </c>
      <c r="B270" s="3" t="s">
        <v>13</v>
      </c>
      <c r="C270" s="3">
        <v>226207</v>
      </c>
      <c r="D270" s="3">
        <v>6</v>
      </c>
      <c r="E270" s="3">
        <v>127</v>
      </c>
      <c r="F270" s="4">
        <v>1.2843700000000001E-48</v>
      </c>
      <c r="G270" s="3">
        <v>152.48500000000001</v>
      </c>
      <c r="H270" s="3" t="s">
        <v>731</v>
      </c>
      <c r="I270" s="3" t="s">
        <v>731</v>
      </c>
      <c r="J270" s="3" t="s">
        <v>16</v>
      </c>
      <c r="K270" s="3" t="s">
        <v>193</v>
      </c>
      <c r="L270" s="3" t="s">
        <v>732</v>
      </c>
    </row>
    <row r="271" spans="1:12" x14ac:dyDescent="0.3">
      <c r="A271" s="3" t="s">
        <v>9928</v>
      </c>
      <c r="B271" s="3" t="s">
        <v>13</v>
      </c>
      <c r="C271" s="3">
        <v>225328</v>
      </c>
      <c r="D271" s="3">
        <v>1</v>
      </c>
      <c r="E271" s="3">
        <v>66</v>
      </c>
      <c r="F271" s="4">
        <v>1.6546199999999999E-16</v>
      </c>
      <c r="G271" s="3">
        <v>65.865300000000005</v>
      </c>
      <c r="H271" s="3" t="s">
        <v>2950</v>
      </c>
      <c r="I271" s="3" t="s">
        <v>2951</v>
      </c>
      <c r="J271" s="3" t="s">
        <v>16</v>
      </c>
      <c r="K271" s="3" t="s">
        <v>2952</v>
      </c>
      <c r="L271" s="3" t="s">
        <v>2953</v>
      </c>
    </row>
    <row r="272" spans="1:12" x14ac:dyDescent="0.3">
      <c r="A272" s="3" t="s">
        <v>9929</v>
      </c>
      <c r="B272" s="3" t="s">
        <v>13</v>
      </c>
      <c r="C272" s="3">
        <v>223558</v>
      </c>
      <c r="D272" s="3">
        <v>6</v>
      </c>
      <c r="E272" s="3">
        <v>367</v>
      </c>
      <c r="F272" s="3">
        <v>0</v>
      </c>
      <c r="G272" s="3">
        <v>558.78</v>
      </c>
      <c r="H272" s="3" t="s">
        <v>750</v>
      </c>
      <c r="I272" s="3" t="s">
        <v>751</v>
      </c>
      <c r="J272" s="3" t="s">
        <v>16</v>
      </c>
      <c r="K272" s="3" t="s">
        <v>752</v>
      </c>
      <c r="L272" s="3" t="s">
        <v>753</v>
      </c>
    </row>
    <row r="273" spans="1:12" x14ac:dyDescent="0.3">
      <c r="A273" s="3" t="s">
        <v>9930</v>
      </c>
      <c r="B273" s="3" t="s">
        <v>13</v>
      </c>
      <c r="C273" s="3">
        <v>223613</v>
      </c>
      <c r="D273" s="3">
        <v>1</v>
      </c>
      <c r="E273" s="3">
        <v>408</v>
      </c>
      <c r="F273" s="4">
        <v>8.6475599999999999E-144</v>
      </c>
      <c r="G273" s="3">
        <v>419.786</v>
      </c>
      <c r="H273" s="3" t="s">
        <v>1042</v>
      </c>
      <c r="I273" s="3" t="s">
        <v>1043</v>
      </c>
      <c r="J273" s="3" t="s">
        <v>113</v>
      </c>
      <c r="K273" s="3" t="s">
        <v>1044</v>
      </c>
      <c r="L273" s="3" t="s">
        <v>1045</v>
      </c>
    </row>
    <row r="274" spans="1:12" x14ac:dyDescent="0.3">
      <c r="A274" s="3" t="s">
        <v>9931</v>
      </c>
      <c r="B274" s="3" t="s">
        <v>13</v>
      </c>
      <c r="C274" s="3">
        <v>223858</v>
      </c>
      <c r="D274" s="3">
        <v>5</v>
      </c>
      <c r="E274" s="3">
        <v>366</v>
      </c>
      <c r="F274" s="4">
        <v>3.6051199999999999E-156</v>
      </c>
      <c r="G274" s="3">
        <v>442.80099999999999</v>
      </c>
      <c r="H274" s="3" t="s">
        <v>2555</v>
      </c>
      <c r="I274" s="3" t="s">
        <v>2556</v>
      </c>
      <c r="J274" s="3" t="s">
        <v>16</v>
      </c>
      <c r="K274" s="3" t="s">
        <v>2513</v>
      </c>
      <c r="L274" s="3" t="s">
        <v>2557</v>
      </c>
    </row>
    <row r="275" spans="1:12" x14ac:dyDescent="0.3">
      <c r="A275" s="3" t="s">
        <v>9932</v>
      </c>
      <c r="B275" s="3" t="s">
        <v>13</v>
      </c>
      <c r="C275" s="3">
        <v>227309</v>
      </c>
      <c r="D275" s="3">
        <v>1</v>
      </c>
      <c r="E275" s="3">
        <v>293</v>
      </c>
      <c r="F275" s="4">
        <v>2.8757499999999999E-114</v>
      </c>
      <c r="G275" s="3">
        <v>330.83300000000003</v>
      </c>
      <c r="H275" s="3" t="s">
        <v>9933</v>
      </c>
      <c r="I275" s="3" t="s">
        <v>9934</v>
      </c>
      <c r="J275" s="3" t="s">
        <v>16</v>
      </c>
      <c r="K275" s="3" t="s">
        <v>668</v>
      </c>
      <c r="L275" s="3" t="s">
        <v>9935</v>
      </c>
    </row>
    <row r="276" spans="1:12" x14ac:dyDescent="0.3">
      <c r="A276" s="3" t="s">
        <v>9936</v>
      </c>
      <c r="B276" s="3" t="s">
        <v>13</v>
      </c>
      <c r="C276" s="3">
        <v>225174</v>
      </c>
      <c r="D276" s="3">
        <v>8</v>
      </c>
      <c r="E276" s="3">
        <v>469</v>
      </c>
      <c r="F276" s="4">
        <v>2.33361E-176</v>
      </c>
      <c r="G276" s="3">
        <v>503.00099999999998</v>
      </c>
      <c r="H276" s="3" t="s">
        <v>1263</v>
      </c>
      <c r="I276" s="3" t="s">
        <v>1264</v>
      </c>
      <c r="J276" s="3" t="s">
        <v>16</v>
      </c>
      <c r="K276" s="3" t="s">
        <v>501</v>
      </c>
      <c r="L276" s="3" t="s">
        <v>1265</v>
      </c>
    </row>
    <row r="277" spans="1:12" x14ac:dyDescent="0.3">
      <c r="A277" s="3" t="s">
        <v>9937</v>
      </c>
      <c r="B277" s="3" t="s">
        <v>13</v>
      </c>
      <c r="C277" s="3">
        <v>225197</v>
      </c>
      <c r="D277" s="3">
        <v>1</v>
      </c>
      <c r="E277" s="3">
        <v>113</v>
      </c>
      <c r="F277" s="4">
        <v>1.97752E-41</v>
      </c>
      <c r="G277" s="3">
        <v>132.46299999999999</v>
      </c>
      <c r="H277" s="3" t="s">
        <v>9938</v>
      </c>
      <c r="I277" s="3" t="s">
        <v>9939</v>
      </c>
      <c r="J277" s="3" t="s">
        <v>16</v>
      </c>
      <c r="K277" s="3" t="s">
        <v>9940</v>
      </c>
      <c r="L277" s="3" t="s">
        <v>9941</v>
      </c>
    </row>
    <row r="278" spans="1:12" x14ac:dyDescent="0.3">
      <c r="A278" s="3" t="s">
        <v>9942</v>
      </c>
      <c r="B278" s="3" t="s">
        <v>13</v>
      </c>
      <c r="C278" s="3">
        <v>226883</v>
      </c>
      <c r="D278" s="3">
        <v>18</v>
      </c>
      <c r="E278" s="3">
        <v>575</v>
      </c>
      <c r="F278" s="3">
        <v>0</v>
      </c>
      <c r="G278" s="3">
        <v>707.98699999999997</v>
      </c>
      <c r="H278" s="3" t="s">
        <v>9943</v>
      </c>
      <c r="I278" s="3" t="s">
        <v>9944</v>
      </c>
      <c r="J278" s="3" t="s">
        <v>16</v>
      </c>
      <c r="K278" s="3" t="s">
        <v>5396</v>
      </c>
      <c r="L278" s="3" t="s">
        <v>5398</v>
      </c>
    </row>
    <row r="279" spans="1:12" x14ac:dyDescent="0.3">
      <c r="A279" s="3" t="s">
        <v>9945</v>
      </c>
      <c r="B279" s="3" t="s">
        <v>13</v>
      </c>
      <c r="C279" s="3">
        <v>225221</v>
      </c>
      <c r="D279" s="3">
        <v>1</v>
      </c>
      <c r="E279" s="3">
        <v>212</v>
      </c>
      <c r="F279" s="4">
        <v>3.8920000000000001E-112</v>
      </c>
      <c r="G279" s="3">
        <v>319.25400000000002</v>
      </c>
      <c r="H279" s="3" t="s">
        <v>3723</v>
      </c>
      <c r="I279" s="3" t="s">
        <v>3724</v>
      </c>
      <c r="J279" s="3" t="s">
        <v>16</v>
      </c>
      <c r="K279" s="3" t="s">
        <v>3725</v>
      </c>
      <c r="L279" s="3" t="s">
        <v>3726</v>
      </c>
    </row>
    <row r="280" spans="1:12" x14ac:dyDescent="0.3">
      <c r="A280" s="3" t="s">
        <v>9946</v>
      </c>
      <c r="B280" s="3" t="s">
        <v>13</v>
      </c>
      <c r="C280" s="3">
        <v>224051</v>
      </c>
      <c r="D280" s="3">
        <v>7</v>
      </c>
      <c r="E280" s="3">
        <v>245</v>
      </c>
      <c r="F280" s="4">
        <v>7.6958800000000007E-164</v>
      </c>
      <c r="G280" s="3">
        <v>452.34699999999998</v>
      </c>
      <c r="H280" s="3" t="s">
        <v>141</v>
      </c>
      <c r="I280" s="3" t="s">
        <v>142</v>
      </c>
      <c r="J280" s="3" t="s">
        <v>16</v>
      </c>
      <c r="K280" s="3" t="s">
        <v>143</v>
      </c>
      <c r="L280" s="3" t="s">
        <v>144</v>
      </c>
    </row>
    <row r="281" spans="1:12" x14ac:dyDescent="0.3">
      <c r="A281" s="3" t="s">
        <v>9947</v>
      </c>
      <c r="B281" s="3" t="s">
        <v>13</v>
      </c>
      <c r="C281" s="3">
        <v>223659</v>
      </c>
      <c r="D281" s="3">
        <v>13</v>
      </c>
      <c r="E281" s="3">
        <v>216</v>
      </c>
      <c r="F281" s="4">
        <v>3.3339700000000001E-45</v>
      </c>
      <c r="G281" s="3">
        <v>149.35499999999999</v>
      </c>
      <c r="H281" s="3" t="s">
        <v>9948</v>
      </c>
      <c r="I281" s="3" t="s">
        <v>9949</v>
      </c>
      <c r="J281" s="3" t="s">
        <v>16</v>
      </c>
      <c r="K281" s="3" t="s">
        <v>9950</v>
      </c>
      <c r="L281" s="3" t="s">
        <v>9951</v>
      </c>
    </row>
    <row r="282" spans="1:12" x14ac:dyDescent="0.3">
      <c r="A282" s="3" t="s">
        <v>9952</v>
      </c>
      <c r="B282" s="3" t="s">
        <v>13</v>
      </c>
      <c r="C282" s="3">
        <v>223816</v>
      </c>
      <c r="D282" s="3">
        <v>3</v>
      </c>
      <c r="E282" s="3">
        <v>223</v>
      </c>
      <c r="F282" s="4">
        <v>7.24549E-63</v>
      </c>
      <c r="G282" s="3">
        <v>195.208</v>
      </c>
      <c r="H282" s="3" t="s">
        <v>880</v>
      </c>
      <c r="I282" s="3" t="s">
        <v>881</v>
      </c>
      <c r="J282" s="3" t="s">
        <v>16</v>
      </c>
      <c r="K282" s="3" t="s">
        <v>882</v>
      </c>
      <c r="L282" s="3" t="s">
        <v>883</v>
      </c>
    </row>
    <row r="283" spans="1:12" x14ac:dyDescent="0.3">
      <c r="A283" s="3" t="s">
        <v>9953</v>
      </c>
      <c r="B283" s="3" t="s">
        <v>13</v>
      </c>
      <c r="C283" s="3">
        <v>223715</v>
      </c>
      <c r="D283" s="3">
        <v>13</v>
      </c>
      <c r="E283" s="3">
        <v>289</v>
      </c>
      <c r="F283" s="4">
        <v>7.0460499999999997E-32</v>
      </c>
      <c r="G283" s="3">
        <v>120.629</v>
      </c>
      <c r="H283" s="3" t="s">
        <v>1865</v>
      </c>
      <c r="I283" s="3" t="s">
        <v>1866</v>
      </c>
      <c r="J283" s="3" t="s">
        <v>16</v>
      </c>
      <c r="K283" s="3" t="s">
        <v>1867</v>
      </c>
      <c r="L283" s="3" t="s">
        <v>1868</v>
      </c>
    </row>
    <row r="284" spans="1:12" x14ac:dyDescent="0.3">
      <c r="A284" s="3" t="s">
        <v>9954</v>
      </c>
      <c r="B284" s="3" t="s">
        <v>13</v>
      </c>
      <c r="C284" s="3">
        <v>224336</v>
      </c>
      <c r="D284" s="3">
        <v>6</v>
      </c>
      <c r="E284" s="3">
        <v>166</v>
      </c>
      <c r="F284" s="4">
        <v>7.9258100000000001E-29</v>
      </c>
      <c r="G284" s="3">
        <v>105.988</v>
      </c>
      <c r="H284" s="3" t="s">
        <v>277</v>
      </c>
      <c r="I284" s="3" t="s">
        <v>278</v>
      </c>
      <c r="J284" s="3" t="s">
        <v>16</v>
      </c>
      <c r="K284" s="3" t="s">
        <v>279</v>
      </c>
      <c r="L284" s="3" t="s">
        <v>280</v>
      </c>
    </row>
    <row r="285" spans="1:12" x14ac:dyDescent="0.3">
      <c r="A285" s="3" t="s">
        <v>9955</v>
      </c>
      <c r="B285" s="3" t="s">
        <v>13</v>
      </c>
      <c r="C285" s="3">
        <v>223181</v>
      </c>
      <c r="D285" s="3">
        <v>1</v>
      </c>
      <c r="E285" s="3">
        <v>130</v>
      </c>
      <c r="F285" s="4">
        <v>1.5737800000000001E-69</v>
      </c>
      <c r="G285" s="3">
        <v>204.69499999999999</v>
      </c>
      <c r="H285" s="3" t="s">
        <v>377</v>
      </c>
      <c r="I285" s="3" t="s">
        <v>378</v>
      </c>
      <c r="J285" s="3" t="s">
        <v>16</v>
      </c>
      <c r="K285" s="3" t="s">
        <v>379</v>
      </c>
      <c r="L285" s="3" t="s">
        <v>380</v>
      </c>
    </row>
    <row r="286" spans="1:12" x14ac:dyDescent="0.3">
      <c r="A286" s="3" t="s">
        <v>9956</v>
      </c>
      <c r="B286" s="3" t="s">
        <v>13</v>
      </c>
      <c r="C286" s="3">
        <v>223904</v>
      </c>
      <c r="D286" s="3">
        <v>3</v>
      </c>
      <c r="E286" s="3">
        <v>280</v>
      </c>
      <c r="F286" s="4">
        <v>8.6254899999999999E-32</v>
      </c>
      <c r="G286" s="3">
        <v>118.56699999999999</v>
      </c>
      <c r="H286" s="3" t="s">
        <v>146</v>
      </c>
      <c r="I286" s="3" t="s">
        <v>147</v>
      </c>
      <c r="J286" s="3" t="s">
        <v>16</v>
      </c>
      <c r="K286" s="3" t="s">
        <v>148</v>
      </c>
      <c r="L286" s="3" t="s">
        <v>149</v>
      </c>
    </row>
    <row r="287" spans="1:12" x14ac:dyDescent="0.3">
      <c r="A287" s="3" t="s">
        <v>9957</v>
      </c>
      <c r="B287" s="3" t="s">
        <v>13</v>
      </c>
      <c r="C287" s="3">
        <v>224355</v>
      </c>
      <c r="D287" s="3">
        <v>1</v>
      </c>
      <c r="E287" s="3">
        <v>150</v>
      </c>
      <c r="F287" s="4">
        <v>2.6844200000000001E-58</v>
      </c>
      <c r="G287" s="3">
        <v>177.80600000000001</v>
      </c>
      <c r="H287" s="3" t="s">
        <v>9958</v>
      </c>
      <c r="I287" s="3" t="s">
        <v>9959</v>
      </c>
      <c r="J287" s="3" t="s">
        <v>16</v>
      </c>
      <c r="K287" s="3" t="s">
        <v>2584</v>
      </c>
      <c r="L287" s="3" t="s">
        <v>2586</v>
      </c>
    </row>
    <row r="288" spans="1:12" x14ac:dyDescent="0.3">
      <c r="A288" s="3" t="s">
        <v>9960</v>
      </c>
      <c r="B288" s="3" t="s">
        <v>13</v>
      </c>
      <c r="C288" s="3">
        <v>223156</v>
      </c>
      <c r="D288" s="3">
        <v>12</v>
      </c>
      <c r="E288" s="3">
        <v>342</v>
      </c>
      <c r="F288" s="4">
        <v>9.17374E-168</v>
      </c>
      <c r="G288" s="3">
        <v>469.75799999999998</v>
      </c>
      <c r="H288" s="3" t="s">
        <v>5507</v>
      </c>
      <c r="I288" s="3" t="s">
        <v>5508</v>
      </c>
      <c r="J288" s="3" t="s">
        <v>16</v>
      </c>
      <c r="K288" s="3" t="s">
        <v>5509</v>
      </c>
      <c r="L288" s="3" t="s">
        <v>5510</v>
      </c>
    </row>
    <row r="289" spans="1:12" x14ac:dyDescent="0.3">
      <c r="A289" s="3" t="s">
        <v>9961</v>
      </c>
      <c r="B289" s="3" t="s">
        <v>13</v>
      </c>
      <c r="C289" s="3">
        <v>223854</v>
      </c>
      <c r="D289" s="3">
        <v>1</v>
      </c>
      <c r="E289" s="3">
        <v>148</v>
      </c>
      <c r="F289" s="4">
        <v>2.2767E-46</v>
      </c>
      <c r="G289" s="3">
        <v>147.803</v>
      </c>
      <c r="H289" s="3" t="s">
        <v>1413</v>
      </c>
      <c r="I289" s="3" t="s">
        <v>1414</v>
      </c>
      <c r="J289" s="3" t="s">
        <v>16</v>
      </c>
      <c r="K289" s="3" t="s">
        <v>1415</v>
      </c>
      <c r="L289" s="3" t="s">
        <v>1416</v>
      </c>
    </row>
    <row r="290" spans="1:12" x14ac:dyDescent="0.3">
      <c r="A290" s="3" t="s">
        <v>9962</v>
      </c>
      <c r="B290" s="3" t="s">
        <v>13</v>
      </c>
      <c r="C290" s="3">
        <v>223680</v>
      </c>
      <c r="D290" s="3">
        <v>24</v>
      </c>
      <c r="E290" s="3">
        <v>126</v>
      </c>
      <c r="F290" s="4">
        <v>1.6773500000000001E-8</v>
      </c>
      <c r="G290" s="3">
        <v>48.780099999999997</v>
      </c>
      <c r="H290" s="3" t="s">
        <v>1427</v>
      </c>
      <c r="I290" s="3" t="s">
        <v>1428</v>
      </c>
      <c r="J290" s="3" t="s">
        <v>16</v>
      </c>
      <c r="K290" s="3" t="s">
        <v>1429</v>
      </c>
      <c r="L290" s="3" t="s">
        <v>1430</v>
      </c>
    </row>
    <row r="291" spans="1:12" x14ac:dyDescent="0.3">
      <c r="A291" s="3" t="s">
        <v>9963</v>
      </c>
      <c r="B291" s="3" t="s">
        <v>13</v>
      </c>
      <c r="C291" s="3">
        <v>223602</v>
      </c>
      <c r="D291" s="3">
        <v>2</v>
      </c>
      <c r="E291" s="3">
        <v>238</v>
      </c>
      <c r="F291" s="4">
        <v>2.4166599999999999E-135</v>
      </c>
      <c r="G291" s="3">
        <v>380.02600000000001</v>
      </c>
      <c r="H291" s="3" t="s">
        <v>4402</v>
      </c>
      <c r="I291" s="3" t="s">
        <v>4403</v>
      </c>
      <c r="J291" s="3" t="s">
        <v>16</v>
      </c>
      <c r="K291" s="3" t="s">
        <v>4404</v>
      </c>
      <c r="L291" s="3" t="s">
        <v>4405</v>
      </c>
    </row>
    <row r="292" spans="1:12" x14ac:dyDescent="0.3">
      <c r="A292" s="3" t="s">
        <v>9964</v>
      </c>
      <c r="B292" s="3" t="s">
        <v>13</v>
      </c>
      <c r="C292" s="3">
        <v>223311</v>
      </c>
      <c r="D292" s="3">
        <v>1</v>
      </c>
      <c r="E292" s="3">
        <v>185</v>
      </c>
      <c r="F292" s="4">
        <v>8.8253799999999994E-90</v>
      </c>
      <c r="G292" s="3">
        <v>260.58800000000002</v>
      </c>
      <c r="H292" s="3" t="s">
        <v>4397</v>
      </c>
      <c r="I292" s="3" t="s">
        <v>4398</v>
      </c>
      <c r="J292" s="3" t="s">
        <v>16</v>
      </c>
      <c r="K292" s="3" t="s">
        <v>4399</v>
      </c>
      <c r="L292" s="3" t="s">
        <v>4400</v>
      </c>
    </row>
    <row r="293" spans="1:12" x14ac:dyDescent="0.3">
      <c r="A293" s="3" t="s">
        <v>9965</v>
      </c>
      <c r="B293" s="3" t="s">
        <v>13</v>
      </c>
      <c r="C293" s="3">
        <v>223158</v>
      </c>
      <c r="D293" s="3">
        <v>2</v>
      </c>
      <c r="E293" s="3">
        <v>141</v>
      </c>
      <c r="F293" s="4">
        <v>2.3909900000000001E-75</v>
      </c>
      <c r="G293" s="3">
        <v>220.15100000000001</v>
      </c>
      <c r="H293" s="3" t="s">
        <v>4539</v>
      </c>
      <c r="I293" s="3" t="s">
        <v>4540</v>
      </c>
      <c r="J293" s="3" t="s">
        <v>16</v>
      </c>
      <c r="K293" s="3" t="s">
        <v>4541</v>
      </c>
      <c r="L293" s="3" t="s">
        <v>4542</v>
      </c>
    </row>
    <row r="294" spans="1:12" x14ac:dyDescent="0.3">
      <c r="A294" s="3" t="s">
        <v>9966</v>
      </c>
      <c r="B294" s="3" t="s">
        <v>13</v>
      </c>
      <c r="C294" s="3">
        <v>223159</v>
      </c>
      <c r="D294" s="3">
        <v>1</v>
      </c>
      <c r="E294" s="3">
        <v>227</v>
      </c>
      <c r="F294" s="4">
        <v>5.6276499999999997E-122</v>
      </c>
      <c r="G294" s="3">
        <v>345.36599999999999</v>
      </c>
      <c r="H294" s="3" t="s">
        <v>4534</v>
      </c>
      <c r="I294" s="3" t="s">
        <v>4535</v>
      </c>
      <c r="J294" s="3" t="s">
        <v>16</v>
      </c>
      <c r="K294" s="3" t="s">
        <v>4536</v>
      </c>
      <c r="L294" s="3" t="s">
        <v>4537</v>
      </c>
    </row>
    <row r="295" spans="1:12" x14ac:dyDescent="0.3">
      <c r="A295" s="3" t="s">
        <v>9967</v>
      </c>
      <c r="B295" s="3" t="s">
        <v>13</v>
      </c>
      <c r="C295" s="3">
        <v>223611</v>
      </c>
      <c r="D295" s="3">
        <v>2</v>
      </c>
      <c r="E295" s="3">
        <v>130</v>
      </c>
      <c r="F295" s="4">
        <v>5.4825500000000004E-51</v>
      </c>
      <c r="G295" s="3">
        <v>158.30500000000001</v>
      </c>
      <c r="H295" s="3" t="s">
        <v>2835</v>
      </c>
      <c r="I295" s="3" t="s">
        <v>2836</v>
      </c>
      <c r="J295" s="3" t="s">
        <v>16</v>
      </c>
      <c r="K295" s="3" t="s">
        <v>2837</v>
      </c>
      <c r="L295" s="3" t="s">
        <v>2838</v>
      </c>
    </row>
    <row r="296" spans="1:12" x14ac:dyDescent="0.3">
      <c r="A296" s="3" t="s">
        <v>9968</v>
      </c>
      <c r="B296" s="3" t="s">
        <v>13</v>
      </c>
      <c r="C296" s="3">
        <v>224054</v>
      </c>
      <c r="D296" s="3">
        <v>1</v>
      </c>
      <c r="E296" s="3">
        <v>256</v>
      </c>
      <c r="F296" s="4">
        <v>2.37685E-87</v>
      </c>
      <c r="G296" s="3">
        <v>261.08800000000002</v>
      </c>
      <c r="H296" s="3" t="s">
        <v>1590</v>
      </c>
      <c r="I296" s="3" t="s">
        <v>1591</v>
      </c>
      <c r="J296" s="3" t="s">
        <v>16</v>
      </c>
      <c r="K296" s="3" t="s">
        <v>1592</v>
      </c>
      <c r="L296" s="3" t="s">
        <v>1593</v>
      </c>
    </row>
    <row r="297" spans="1:12" x14ac:dyDescent="0.3">
      <c r="A297" s="3" t="s">
        <v>9969</v>
      </c>
      <c r="B297" s="3" t="s">
        <v>13</v>
      </c>
      <c r="C297" s="3">
        <v>223896</v>
      </c>
      <c r="D297" s="3">
        <v>1</v>
      </c>
      <c r="E297" s="3">
        <v>299</v>
      </c>
      <c r="F297" s="4">
        <v>4.4415799999999997E-92</v>
      </c>
      <c r="G297" s="3">
        <v>277.25799999999998</v>
      </c>
      <c r="H297" s="3" t="s">
        <v>4818</v>
      </c>
      <c r="I297" s="3" t="s">
        <v>4819</v>
      </c>
      <c r="J297" s="3" t="s">
        <v>16</v>
      </c>
      <c r="K297" s="3" t="s">
        <v>4820</v>
      </c>
      <c r="L297" s="3" t="s">
        <v>4821</v>
      </c>
    </row>
    <row r="298" spans="1:12" x14ac:dyDescent="0.3">
      <c r="A298" s="3" t="s">
        <v>9970</v>
      </c>
      <c r="B298" s="3" t="s">
        <v>13</v>
      </c>
      <c r="C298" s="3">
        <v>224651</v>
      </c>
      <c r="D298" s="3">
        <v>1</v>
      </c>
      <c r="E298" s="3">
        <v>244</v>
      </c>
      <c r="F298" s="4">
        <v>1.3935099999999999E-59</v>
      </c>
      <c r="G298" s="3">
        <v>189.43</v>
      </c>
      <c r="H298" s="3" t="s">
        <v>9022</v>
      </c>
      <c r="I298" s="3" t="s">
        <v>9023</v>
      </c>
      <c r="J298" s="3" t="s">
        <v>16</v>
      </c>
      <c r="K298" s="3" t="s">
        <v>9024</v>
      </c>
      <c r="L298" s="3" t="s">
        <v>9025</v>
      </c>
    </row>
    <row r="299" spans="1:12" x14ac:dyDescent="0.3">
      <c r="A299" s="3" t="s">
        <v>9971</v>
      </c>
      <c r="B299" s="3" t="s">
        <v>13</v>
      </c>
      <c r="C299" s="3">
        <v>225303</v>
      </c>
      <c r="D299" s="3">
        <v>1</v>
      </c>
      <c r="E299" s="3">
        <v>74</v>
      </c>
      <c r="F299" s="4">
        <v>7.2096999999999993E-30</v>
      </c>
      <c r="G299" s="3">
        <v>101.95099999999999</v>
      </c>
      <c r="H299" s="3" t="s">
        <v>5387</v>
      </c>
      <c r="I299" s="3" t="s">
        <v>5388</v>
      </c>
      <c r="J299" s="3" t="s">
        <v>16</v>
      </c>
      <c r="K299" s="3" t="s">
        <v>104</v>
      </c>
      <c r="L299" s="3" t="s">
        <v>5389</v>
      </c>
    </row>
    <row r="300" spans="1:12" x14ac:dyDescent="0.3">
      <c r="A300" s="3" t="s">
        <v>9972</v>
      </c>
      <c r="B300" s="3" t="s">
        <v>13</v>
      </c>
      <c r="C300" s="3">
        <v>224203</v>
      </c>
      <c r="D300" s="3">
        <v>1</v>
      </c>
      <c r="E300" s="3">
        <v>279</v>
      </c>
      <c r="F300" s="4">
        <v>1.0186299999999999E-89</v>
      </c>
      <c r="G300" s="3">
        <v>268.685</v>
      </c>
      <c r="H300" s="3" t="s">
        <v>151</v>
      </c>
      <c r="I300" s="3" t="s">
        <v>152</v>
      </c>
      <c r="J300" s="3" t="s">
        <v>16</v>
      </c>
      <c r="K300" s="3" t="s">
        <v>153</v>
      </c>
      <c r="L300" s="3" t="s">
        <v>154</v>
      </c>
    </row>
    <row r="301" spans="1:12" x14ac:dyDescent="0.3">
      <c r="A301" s="3" t="s">
        <v>9973</v>
      </c>
      <c r="B301" s="3" t="s">
        <v>13</v>
      </c>
      <c r="C301" s="3">
        <v>223095</v>
      </c>
      <c r="D301" s="3">
        <v>3</v>
      </c>
      <c r="E301" s="3">
        <v>343</v>
      </c>
      <c r="F301" s="4">
        <v>8.5751400000000006E-179</v>
      </c>
      <c r="G301" s="3">
        <v>498.28899999999999</v>
      </c>
      <c r="H301" s="3" t="s">
        <v>1655</v>
      </c>
      <c r="I301" s="3" t="s">
        <v>1656</v>
      </c>
      <c r="J301" s="3" t="s">
        <v>16</v>
      </c>
      <c r="K301" s="3" t="s">
        <v>1657</v>
      </c>
      <c r="L301" s="3" t="s">
        <v>1658</v>
      </c>
    </row>
    <row r="302" spans="1:12" x14ac:dyDescent="0.3">
      <c r="A302" s="3" t="s">
        <v>9974</v>
      </c>
      <c r="B302" s="3" t="s">
        <v>13</v>
      </c>
      <c r="C302" s="3">
        <v>224084</v>
      </c>
      <c r="D302" s="3">
        <v>1</v>
      </c>
      <c r="E302" s="3">
        <v>296</v>
      </c>
      <c r="F302" s="4">
        <v>3.1629200000000001E-139</v>
      </c>
      <c r="G302" s="3">
        <v>395.12</v>
      </c>
      <c r="H302" s="3" t="s">
        <v>818</v>
      </c>
      <c r="I302" s="3" t="s">
        <v>819</v>
      </c>
      <c r="J302" s="3" t="s">
        <v>16</v>
      </c>
      <c r="K302" s="3" t="s">
        <v>820</v>
      </c>
      <c r="L302" s="3" t="s">
        <v>821</v>
      </c>
    </row>
    <row r="303" spans="1:12" x14ac:dyDescent="0.3">
      <c r="A303" s="3" t="s">
        <v>9975</v>
      </c>
      <c r="B303" s="3" t="s">
        <v>13</v>
      </c>
      <c r="C303" s="3">
        <v>223114</v>
      </c>
      <c r="D303" s="3">
        <v>1</v>
      </c>
      <c r="E303" s="3">
        <v>213</v>
      </c>
      <c r="F303" s="4">
        <v>1.0356400000000001E-118</v>
      </c>
      <c r="G303" s="3">
        <v>336.065</v>
      </c>
      <c r="H303" s="3" t="s">
        <v>823</v>
      </c>
      <c r="I303" s="3" t="s">
        <v>824</v>
      </c>
      <c r="J303" s="3" t="s">
        <v>16</v>
      </c>
      <c r="K303" s="3" t="s">
        <v>825</v>
      </c>
      <c r="L303" s="3" t="s">
        <v>826</v>
      </c>
    </row>
    <row r="304" spans="1:12" x14ac:dyDescent="0.3">
      <c r="A304" s="3" t="s">
        <v>9976</v>
      </c>
      <c r="B304" s="3" t="s">
        <v>13</v>
      </c>
      <c r="C304" s="3">
        <v>226012</v>
      </c>
      <c r="D304" s="3">
        <v>12</v>
      </c>
      <c r="E304" s="3">
        <v>306</v>
      </c>
      <c r="F304" s="4">
        <v>1.9362900000000002E-126</v>
      </c>
      <c r="G304" s="3">
        <v>362.49200000000002</v>
      </c>
      <c r="H304" s="3" t="s">
        <v>836</v>
      </c>
      <c r="I304" s="3" t="s">
        <v>837</v>
      </c>
      <c r="J304" s="3" t="s">
        <v>16</v>
      </c>
      <c r="K304" s="3" t="s">
        <v>838</v>
      </c>
      <c r="L304" s="3" t="s">
        <v>839</v>
      </c>
    </row>
    <row r="305" spans="1:12" x14ac:dyDescent="0.3">
      <c r="A305" s="3" t="s">
        <v>9977</v>
      </c>
      <c r="B305" s="3" t="s">
        <v>25</v>
      </c>
      <c r="C305" s="3">
        <v>422965</v>
      </c>
      <c r="D305" s="3">
        <v>6</v>
      </c>
      <c r="E305" s="3">
        <v>97</v>
      </c>
      <c r="F305" s="4">
        <v>2.1654799999999999E-7</v>
      </c>
      <c r="G305" s="3">
        <v>47.346600000000002</v>
      </c>
      <c r="H305" s="3" t="s">
        <v>631</v>
      </c>
      <c r="I305" s="3" t="s">
        <v>5973</v>
      </c>
      <c r="J305" s="3" t="s">
        <v>113</v>
      </c>
      <c r="K305" s="3" t="s">
        <v>16</v>
      </c>
      <c r="L305" s="3" t="s">
        <v>5974</v>
      </c>
    </row>
    <row r="306" spans="1:12" x14ac:dyDescent="0.3">
      <c r="A306" s="3" t="s">
        <v>9978</v>
      </c>
      <c r="B306" s="3" t="s">
        <v>13</v>
      </c>
      <c r="C306" s="3">
        <v>223518</v>
      </c>
      <c r="D306" s="3">
        <v>34</v>
      </c>
      <c r="E306" s="3">
        <v>646</v>
      </c>
      <c r="F306" s="3">
        <v>0</v>
      </c>
      <c r="G306" s="3">
        <v>843.46</v>
      </c>
      <c r="H306" s="3" t="s">
        <v>1367</v>
      </c>
      <c r="I306" s="3" t="s">
        <v>1368</v>
      </c>
      <c r="J306" s="3" t="s">
        <v>16</v>
      </c>
      <c r="K306" s="3" t="s">
        <v>1369</v>
      </c>
      <c r="L306" s="3" t="s">
        <v>1370</v>
      </c>
    </row>
    <row r="307" spans="1:12" x14ac:dyDescent="0.3">
      <c r="A307" s="3" t="s">
        <v>9979</v>
      </c>
      <c r="B307" s="3" t="s">
        <v>13</v>
      </c>
      <c r="C307" s="3">
        <v>223947</v>
      </c>
      <c r="D307" s="3">
        <v>5</v>
      </c>
      <c r="E307" s="3">
        <v>411</v>
      </c>
      <c r="F307" s="3">
        <v>0</v>
      </c>
      <c r="G307" s="3">
        <v>618.90099999999995</v>
      </c>
      <c r="H307" s="3" t="s">
        <v>1536</v>
      </c>
      <c r="I307" s="3" t="s">
        <v>1537</v>
      </c>
      <c r="J307" s="3" t="s">
        <v>16</v>
      </c>
      <c r="K307" s="3" t="s">
        <v>1538</v>
      </c>
      <c r="L307" s="3" t="s">
        <v>1539</v>
      </c>
    </row>
    <row r="308" spans="1:12" x14ac:dyDescent="0.3">
      <c r="A308" s="3" t="s">
        <v>9980</v>
      </c>
      <c r="B308" s="3" t="s">
        <v>13</v>
      </c>
      <c r="C308" s="3">
        <v>223883</v>
      </c>
      <c r="D308" s="3">
        <v>1</v>
      </c>
      <c r="E308" s="3">
        <v>232</v>
      </c>
      <c r="F308" s="4">
        <v>3.60653E-141</v>
      </c>
      <c r="G308" s="3">
        <v>394.30700000000002</v>
      </c>
      <c r="H308" s="3" t="s">
        <v>1546</v>
      </c>
      <c r="I308" s="3" t="s">
        <v>1547</v>
      </c>
      <c r="J308" s="3" t="s">
        <v>16</v>
      </c>
      <c r="K308" s="3" t="s">
        <v>1548</v>
      </c>
      <c r="L308" s="3" t="s">
        <v>1549</v>
      </c>
    </row>
    <row r="309" spans="1:12" x14ac:dyDescent="0.3">
      <c r="A309" s="3" t="s">
        <v>9981</v>
      </c>
      <c r="B309" s="3" t="s">
        <v>13</v>
      </c>
      <c r="C309" s="3">
        <v>224051</v>
      </c>
      <c r="D309" s="3">
        <v>1</v>
      </c>
      <c r="E309" s="3">
        <v>241</v>
      </c>
      <c r="F309" s="4">
        <v>3.27487E-144</v>
      </c>
      <c r="G309" s="3">
        <v>403.04199999999997</v>
      </c>
      <c r="H309" s="3" t="s">
        <v>141</v>
      </c>
      <c r="I309" s="3" t="s">
        <v>142</v>
      </c>
      <c r="J309" s="3" t="s">
        <v>16</v>
      </c>
      <c r="K309" s="3" t="s">
        <v>143</v>
      </c>
      <c r="L309" s="3" t="s">
        <v>144</v>
      </c>
    </row>
    <row r="310" spans="1:12" x14ac:dyDescent="0.3">
      <c r="A310" s="3" t="s">
        <v>9982</v>
      </c>
      <c r="B310" s="3" t="s">
        <v>13</v>
      </c>
      <c r="C310" s="3">
        <v>223836</v>
      </c>
      <c r="D310" s="3">
        <v>5</v>
      </c>
      <c r="E310" s="3">
        <v>226</v>
      </c>
      <c r="F310" s="4">
        <v>9.4215800000000007E-77</v>
      </c>
      <c r="G310" s="3">
        <v>230.46899999999999</v>
      </c>
      <c r="H310" s="3" t="s">
        <v>136</v>
      </c>
      <c r="I310" s="3" t="s">
        <v>137</v>
      </c>
      <c r="J310" s="3" t="s">
        <v>16</v>
      </c>
      <c r="K310" s="3" t="s">
        <v>90</v>
      </c>
      <c r="L310" s="3" t="s">
        <v>138</v>
      </c>
    </row>
    <row r="311" spans="1:12" x14ac:dyDescent="0.3">
      <c r="A311" s="3" t="s">
        <v>9983</v>
      </c>
      <c r="B311" s="3" t="s">
        <v>13</v>
      </c>
      <c r="C311" s="3">
        <v>224051</v>
      </c>
      <c r="D311" s="3">
        <v>5</v>
      </c>
      <c r="E311" s="3">
        <v>244</v>
      </c>
      <c r="F311" s="4">
        <v>2.5446799999999998E-162</v>
      </c>
      <c r="G311" s="3">
        <v>448.495</v>
      </c>
      <c r="H311" s="3" t="s">
        <v>141</v>
      </c>
      <c r="I311" s="3" t="s">
        <v>142</v>
      </c>
      <c r="J311" s="3" t="s">
        <v>16</v>
      </c>
      <c r="K311" s="3" t="s">
        <v>143</v>
      </c>
      <c r="L311" s="3" t="s">
        <v>144</v>
      </c>
    </row>
    <row r="312" spans="1:12" x14ac:dyDescent="0.3">
      <c r="A312" s="3" t="s">
        <v>9984</v>
      </c>
      <c r="B312" s="3" t="s">
        <v>13</v>
      </c>
      <c r="C312" s="3">
        <v>227199</v>
      </c>
      <c r="D312" s="3">
        <v>1</v>
      </c>
      <c r="E312" s="3">
        <v>233</v>
      </c>
      <c r="F312" s="4">
        <v>6.1541300000000002E-89</v>
      </c>
      <c r="G312" s="3">
        <v>261.56599999999997</v>
      </c>
      <c r="H312" s="3" t="s">
        <v>9985</v>
      </c>
      <c r="I312" s="3" t="s">
        <v>9986</v>
      </c>
      <c r="J312" s="3" t="s">
        <v>16</v>
      </c>
      <c r="K312" s="3" t="s">
        <v>4025</v>
      </c>
      <c r="L312" s="3" t="s">
        <v>9987</v>
      </c>
    </row>
    <row r="313" spans="1:12" x14ac:dyDescent="0.3">
      <c r="A313" s="3" t="s">
        <v>9988</v>
      </c>
      <c r="B313" s="3" t="s">
        <v>13</v>
      </c>
      <c r="C313" s="3">
        <v>223473</v>
      </c>
      <c r="D313" s="3">
        <v>1</v>
      </c>
      <c r="E313" s="3">
        <v>252</v>
      </c>
      <c r="F313" s="4">
        <v>6.4958900000000005E-148</v>
      </c>
      <c r="G313" s="3">
        <v>413.12799999999999</v>
      </c>
      <c r="H313" s="3" t="s">
        <v>4019</v>
      </c>
      <c r="I313" s="3" t="s">
        <v>4020</v>
      </c>
      <c r="J313" s="3" t="s">
        <v>16</v>
      </c>
      <c r="K313" s="3" t="s">
        <v>4021</v>
      </c>
      <c r="L313" s="3" t="s">
        <v>4022</v>
      </c>
    </row>
    <row r="314" spans="1:12" x14ac:dyDescent="0.3">
      <c r="A314" s="3" t="s">
        <v>9989</v>
      </c>
      <c r="B314" s="3" t="s">
        <v>13</v>
      </c>
      <c r="C314" s="3">
        <v>223791</v>
      </c>
      <c r="D314" s="3">
        <v>38</v>
      </c>
      <c r="E314" s="3">
        <v>468</v>
      </c>
      <c r="F314" s="4">
        <v>1.6511999999999998E-176</v>
      </c>
      <c r="G314" s="3">
        <v>500.69299999999998</v>
      </c>
      <c r="H314" s="3" t="s">
        <v>4003</v>
      </c>
      <c r="I314" s="3" t="s">
        <v>4004</v>
      </c>
      <c r="J314" s="3" t="s">
        <v>16</v>
      </c>
      <c r="K314" s="3" t="s">
        <v>4005</v>
      </c>
      <c r="L314" s="3" t="s">
        <v>4006</v>
      </c>
    </row>
    <row r="315" spans="1:12" x14ac:dyDescent="0.3">
      <c r="A315" s="3" t="s">
        <v>9990</v>
      </c>
      <c r="B315" s="3" t="s">
        <v>13</v>
      </c>
      <c r="C315" s="3">
        <v>224168</v>
      </c>
      <c r="D315" s="3">
        <v>1</v>
      </c>
      <c r="E315" s="3">
        <v>166</v>
      </c>
      <c r="F315" s="4">
        <v>1.1667399999999999E-64</v>
      </c>
      <c r="G315" s="3">
        <v>196.38399999999999</v>
      </c>
      <c r="H315" s="3" t="s">
        <v>2285</v>
      </c>
      <c r="I315" s="3" t="s">
        <v>2286</v>
      </c>
      <c r="J315" s="3" t="s">
        <v>16</v>
      </c>
      <c r="K315" s="3" t="s">
        <v>2287</v>
      </c>
      <c r="L315" s="3" t="s">
        <v>2288</v>
      </c>
    </row>
    <row r="316" spans="1:12" x14ac:dyDescent="0.3">
      <c r="A316" s="3" t="s">
        <v>9991</v>
      </c>
      <c r="B316" s="3" t="s">
        <v>13</v>
      </c>
      <c r="C316" s="3">
        <v>223709</v>
      </c>
      <c r="D316" s="3">
        <v>19</v>
      </c>
      <c r="E316" s="3">
        <v>70</v>
      </c>
      <c r="F316" s="4">
        <v>2.70353E-6</v>
      </c>
      <c r="G316" s="3">
        <v>40.317799999999998</v>
      </c>
      <c r="H316" s="3" t="s">
        <v>1827</v>
      </c>
      <c r="I316" s="3" t="s">
        <v>1828</v>
      </c>
      <c r="J316" s="3" t="s">
        <v>99</v>
      </c>
      <c r="K316" s="3" t="s">
        <v>1829</v>
      </c>
      <c r="L316" s="3" t="s">
        <v>1830</v>
      </c>
    </row>
    <row r="317" spans="1:12" x14ac:dyDescent="0.3">
      <c r="A317" s="3" t="s">
        <v>9992</v>
      </c>
      <c r="B317" s="3" t="s">
        <v>13</v>
      </c>
      <c r="C317" s="3">
        <v>223433</v>
      </c>
      <c r="D317" s="3">
        <v>4</v>
      </c>
      <c r="E317" s="3">
        <v>236</v>
      </c>
      <c r="F317" s="4">
        <v>9.3169299999999999E-66</v>
      </c>
      <c r="G317" s="3">
        <v>203.65199999999999</v>
      </c>
      <c r="H317" s="3" t="s">
        <v>1832</v>
      </c>
      <c r="I317" s="3" t="s">
        <v>1833</v>
      </c>
      <c r="J317" s="3" t="s">
        <v>16</v>
      </c>
      <c r="K317" s="3" t="s">
        <v>1834</v>
      </c>
      <c r="L317" s="3" t="s">
        <v>1835</v>
      </c>
    </row>
    <row r="318" spans="1:12" x14ac:dyDescent="0.3">
      <c r="A318" s="3" t="s">
        <v>9993</v>
      </c>
      <c r="B318" s="3" t="s">
        <v>13</v>
      </c>
      <c r="C318" s="3">
        <v>223134</v>
      </c>
      <c r="D318" s="3">
        <v>1</v>
      </c>
      <c r="E318" s="3">
        <v>500</v>
      </c>
      <c r="F318" s="3">
        <v>0</v>
      </c>
      <c r="G318" s="3">
        <v>907.34900000000005</v>
      </c>
      <c r="H318" s="3" t="s">
        <v>1847</v>
      </c>
      <c r="I318" s="3" t="s">
        <v>1848</v>
      </c>
      <c r="J318" s="3" t="s">
        <v>16</v>
      </c>
      <c r="K318" s="3" t="s">
        <v>369</v>
      </c>
      <c r="L318" s="3" t="s">
        <v>1849</v>
      </c>
    </row>
    <row r="319" spans="1:12" x14ac:dyDescent="0.3">
      <c r="A319" s="3" t="s">
        <v>9994</v>
      </c>
      <c r="B319" s="3" t="s">
        <v>13</v>
      </c>
      <c r="C319" s="3">
        <v>223302</v>
      </c>
      <c r="D319" s="3">
        <v>7</v>
      </c>
      <c r="E319" s="3">
        <v>289</v>
      </c>
      <c r="F319" s="4">
        <v>1.42087E-129</v>
      </c>
      <c r="G319" s="3">
        <v>369.24099999999999</v>
      </c>
      <c r="H319" s="3" t="s">
        <v>1851</v>
      </c>
      <c r="I319" s="3" t="s">
        <v>1852</v>
      </c>
      <c r="J319" s="3" t="s">
        <v>16</v>
      </c>
      <c r="K319" s="3" t="s">
        <v>1853</v>
      </c>
      <c r="L319" s="3" t="s">
        <v>1854</v>
      </c>
    </row>
    <row r="320" spans="1:12" x14ac:dyDescent="0.3">
      <c r="A320" s="3" t="s">
        <v>9995</v>
      </c>
      <c r="B320" s="3" t="s">
        <v>13</v>
      </c>
      <c r="C320" s="3">
        <v>226677</v>
      </c>
      <c r="D320" s="3">
        <v>3</v>
      </c>
      <c r="E320" s="3">
        <v>80</v>
      </c>
      <c r="F320" s="4">
        <v>3.2518999999999998E-27</v>
      </c>
      <c r="G320" s="3">
        <v>93.992900000000006</v>
      </c>
      <c r="H320" s="3" t="s">
        <v>4164</v>
      </c>
      <c r="I320" s="3" t="s">
        <v>4165</v>
      </c>
      <c r="J320" s="3" t="s">
        <v>16</v>
      </c>
      <c r="K320" s="3" t="s">
        <v>4166</v>
      </c>
      <c r="L320" s="3" t="s">
        <v>4167</v>
      </c>
    </row>
    <row r="321" spans="1:12" x14ac:dyDescent="0.3">
      <c r="A321" s="3" t="s">
        <v>9996</v>
      </c>
      <c r="B321" s="3" t="s">
        <v>13</v>
      </c>
      <c r="C321" s="3">
        <v>223692</v>
      </c>
      <c r="D321" s="3">
        <v>4</v>
      </c>
      <c r="E321" s="3">
        <v>249</v>
      </c>
      <c r="F321" s="4">
        <v>1.04689E-51</v>
      </c>
      <c r="G321" s="3">
        <v>169.08</v>
      </c>
      <c r="H321" s="3" t="s">
        <v>3880</v>
      </c>
      <c r="I321" s="3" t="s">
        <v>3881</v>
      </c>
      <c r="J321" s="3" t="s">
        <v>16</v>
      </c>
      <c r="K321" s="3" t="s">
        <v>3882</v>
      </c>
      <c r="L321" s="3" t="s">
        <v>3883</v>
      </c>
    </row>
    <row r="322" spans="1:12" x14ac:dyDescent="0.3">
      <c r="A322" s="3" t="s">
        <v>9997</v>
      </c>
      <c r="B322" s="3" t="s">
        <v>13</v>
      </c>
      <c r="C322" s="3">
        <v>224169</v>
      </c>
      <c r="D322" s="3">
        <v>6</v>
      </c>
      <c r="E322" s="3">
        <v>462</v>
      </c>
      <c r="F322" s="3">
        <v>0</v>
      </c>
      <c r="G322" s="3">
        <v>531.01400000000001</v>
      </c>
      <c r="H322" s="3" t="s">
        <v>3344</v>
      </c>
      <c r="I322" s="3" t="s">
        <v>3345</v>
      </c>
      <c r="J322" s="3" t="s">
        <v>16</v>
      </c>
      <c r="K322" s="3" t="s">
        <v>1251</v>
      </c>
      <c r="L322" s="3" t="s">
        <v>3346</v>
      </c>
    </row>
    <row r="323" spans="1:12" x14ac:dyDescent="0.3">
      <c r="A323" s="3" t="s">
        <v>9998</v>
      </c>
      <c r="B323" s="3" t="s">
        <v>13</v>
      </c>
      <c r="C323" s="3">
        <v>223997</v>
      </c>
      <c r="D323" s="3">
        <v>21</v>
      </c>
      <c r="E323" s="3">
        <v>371</v>
      </c>
      <c r="F323" s="4">
        <v>4.0512699999999999E-140</v>
      </c>
      <c r="G323" s="3">
        <v>402.40600000000001</v>
      </c>
      <c r="H323" s="3" t="s">
        <v>2344</v>
      </c>
      <c r="I323" s="3" t="s">
        <v>2345</v>
      </c>
      <c r="J323" s="3" t="s">
        <v>16</v>
      </c>
      <c r="K323" s="3" t="s">
        <v>2346</v>
      </c>
      <c r="L323" s="3" t="s">
        <v>2347</v>
      </c>
    </row>
    <row r="324" spans="1:12" x14ac:dyDescent="0.3">
      <c r="A324" s="3" t="s">
        <v>9999</v>
      </c>
      <c r="B324" s="3" t="s">
        <v>13</v>
      </c>
      <c r="C324" s="3">
        <v>223173</v>
      </c>
      <c r="D324" s="3">
        <v>1</v>
      </c>
      <c r="E324" s="3">
        <v>240</v>
      </c>
      <c r="F324" s="4">
        <v>1.5387299999999999E-87</v>
      </c>
      <c r="G324" s="3">
        <v>263.09199999999998</v>
      </c>
      <c r="H324" s="3" t="s">
        <v>3527</v>
      </c>
      <c r="I324" s="3" t="s">
        <v>3528</v>
      </c>
      <c r="J324" s="3" t="s">
        <v>16</v>
      </c>
      <c r="K324" s="3" t="s">
        <v>2466</v>
      </c>
      <c r="L324" s="3" t="s">
        <v>3529</v>
      </c>
    </row>
    <row r="325" spans="1:12" x14ac:dyDescent="0.3">
      <c r="A325" s="3" t="s">
        <v>10000</v>
      </c>
      <c r="B325" s="3" t="s">
        <v>13</v>
      </c>
      <c r="C325" s="3">
        <v>223662</v>
      </c>
      <c r="D325" s="3">
        <v>1</v>
      </c>
      <c r="E325" s="3">
        <v>155</v>
      </c>
      <c r="F325" s="4">
        <v>4.8444199999999999E-28</v>
      </c>
      <c r="G325" s="3">
        <v>101.565</v>
      </c>
      <c r="H325" s="3" t="s">
        <v>1047</v>
      </c>
      <c r="I325" s="3" t="s">
        <v>1048</v>
      </c>
      <c r="J325" s="3" t="s">
        <v>16</v>
      </c>
      <c r="K325" s="3" t="s">
        <v>118</v>
      </c>
      <c r="L325" s="3" t="s">
        <v>1049</v>
      </c>
    </row>
    <row r="326" spans="1:12" x14ac:dyDescent="0.3">
      <c r="A326" s="3" t="s">
        <v>10001</v>
      </c>
      <c r="B326" s="3" t="s">
        <v>13</v>
      </c>
      <c r="C326" s="3">
        <v>223410</v>
      </c>
      <c r="D326" s="3">
        <v>1</v>
      </c>
      <c r="E326" s="3">
        <v>53</v>
      </c>
      <c r="F326" s="4">
        <v>2.1304700000000001E-15</v>
      </c>
      <c r="G326" s="3">
        <v>62.278500000000001</v>
      </c>
      <c r="H326" s="3" t="s">
        <v>171</v>
      </c>
      <c r="I326" s="3" t="s">
        <v>172</v>
      </c>
      <c r="J326" s="3" t="s">
        <v>16</v>
      </c>
      <c r="K326" s="3" t="s">
        <v>173</v>
      </c>
      <c r="L326" s="3" t="s">
        <v>174</v>
      </c>
    </row>
    <row r="327" spans="1:12" x14ac:dyDescent="0.3">
      <c r="A327" s="3" t="s">
        <v>10002</v>
      </c>
      <c r="B327" s="3" t="s">
        <v>13</v>
      </c>
      <c r="C327" s="3">
        <v>225165</v>
      </c>
      <c r="D327" s="3">
        <v>2</v>
      </c>
      <c r="E327" s="3">
        <v>419</v>
      </c>
      <c r="F327" s="3">
        <v>0</v>
      </c>
      <c r="G327" s="3">
        <v>643.51800000000003</v>
      </c>
      <c r="H327" s="3" t="s">
        <v>2930</v>
      </c>
      <c r="I327" s="3" t="s">
        <v>2931</v>
      </c>
      <c r="J327" s="3" t="s">
        <v>16</v>
      </c>
      <c r="K327" s="3" t="s">
        <v>2932</v>
      </c>
      <c r="L327" s="3" t="s">
        <v>2933</v>
      </c>
    </row>
    <row r="328" spans="1:12" x14ac:dyDescent="0.3">
      <c r="A328" s="3" t="s">
        <v>10003</v>
      </c>
      <c r="B328" s="3" t="s">
        <v>13</v>
      </c>
      <c r="C328" s="3">
        <v>224006</v>
      </c>
      <c r="D328" s="3">
        <v>3</v>
      </c>
      <c r="E328" s="3">
        <v>575</v>
      </c>
      <c r="F328" s="3">
        <v>0</v>
      </c>
      <c r="G328" s="3">
        <v>905.04</v>
      </c>
      <c r="H328" s="3" t="s">
        <v>4976</v>
      </c>
      <c r="I328" s="3" t="s">
        <v>4977</v>
      </c>
      <c r="J328" s="3" t="s">
        <v>16</v>
      </c>
      <c r="K328" s="3" t="s">
        <v>4978</v>
      </c>
      <c r="L328" s="3" t="s">
        <v>4979</v>
      </c>
    </row>
    <row r="329" spans="1:12" x14ac:dyDescent="0.3">
      <c r="A329" s="3" t="s">
        <v>10004</v>
      </c>
      <c r="B329" s="3" t="s">
        <v>13</v>
      </c>
      <c r="C329" s="3">
        <v>223790</v>
      </c>
      <c r="D329" s="3">
        <v>1</v>
      </c>
      <c r="E329" s="3">
        <v>98</v>
      </c>
      <c r="F329" s="4">
        <v>2.20274E-35</v>
      </c>
      <c r="G329" s="3">
        <v>116.194</v>
      </c>
      <c r="H329" s="3" t="s">
        <v>1619</v>
      </c>
      <c r="I329" s="3" t="s">
        <v>1620</v>
      </c>
      <c r="J329" s="3" t="s">
        <v>16</v>
      </c>
      <c r="K329" s="3" t="s">
        <v>1621</v>
      </c>
      <c r="L329" s="3" t="s">
        <v>1622</v>
      </c>
    </row>
    <row r="330" spans="1:12" x14ac:dyDescent="0.3">
      <c r="A330" s="3" t="s">
        <v>10005</v>
      </c>
      <c r="B330" s="3" t="s">
        <v>13</v>
      </c>
      <c r="C330" s="3">
        <v>223999</v>
      </c>
      <c r="D330" s="3">
        <v>6</v>
      </c>
      <c r="E330" s="3">
        <v>309</v>
      </c>
      <c r="F330" s="4">
        <v>2.1777700000000001E-36</v>
      </c>
      <c r="G330" s="3">
        <v>132.14099999999999</v>
      </c>
      <c r="H330" s="3" t="s">
        <v>2760</v>
      </c>
      <c r="I330" s="3" t="s">
        <v>2761</v>
      </c>
      <c r="J330" s="3" t="s">
        <v>16</v>
      </c>
      <c r="K330" s="3" t="s">
        <v>2762</v>
      </c>
      <c r="L330" s="3" t="s">
        <v>2763</v>
      </c>
    </row>
    <row r="331" spans="1:12" x14ac:dyDescent="0.3">
      <c r="A331" s="3" t="s">
        <v>10006</v>
      </c>
      <c r="B331" s="3" t="s">
        <v>13</v>
      </c>
      <c r="C331" s="3">
        <v>223778</v>
      </c>
      <c r="D331" s="3">
        <v>21</v>
      </c>
      <c r="E331" s="3">
        <v>248</v>
      </c>
      <c r="F331" s="4">
        <v>3.6603799999999998E-66</v>
      </c>
      <c r="G331" s="3">
        <v>208.459</v>
      </c>
      <c r="H331" s="3" t="s">
        <v>4102</v>
      </c>
      <c r="I331" s="3" t="s">
        <v>4103</v>
      </c>
      <c r="J331" s="3" t="s">
        <v>99</v>
      </c>
      <c r="K331" s="3" t="s">
        <v>4104</v>
      </c>
      <c r="L331" s="3" t="s">
        <v>4105</v>
      </c>
    </row>
    <row r="332" spans="1:12" x14ac:dyDescent="0.3">
      <c r="A332" s="3" t="s">
        <v>10007</v>
      </c>
      <c r="B332" s="3" t="s">
        <v>13</v>
      </c>
      <c r="C332" s="3">
        <v>223793</v>
      </c>
      <c r="D332" s="3">
        <v>2</v>
      </c>
      <c r="E332" s="3">
        <v>97</v>
      </c>
      <c r="F332" s="4">
        <v>3.8102999999999999E-32</v>
      </c>
      <c r="G332" s="3">
        <v>107.694</v>
      </c>
      <c r="H332" s="3" t="s">
        <v>2031</v>
      </c>
      <c r="I332" s="3" t="s">
        <v>2032</v>
      </c>
      <c r="J332" s="3" t="s">
        <v>16</v>
      </c>
      <c r="K332" s="3" t="s">
        <v>2033</v>
      </c>
      <c r="L332" s="3" t="s">
        <v>2034</v>
      </c>
    </row>
    <row r="333" spans="1:12" x14ac:dyDescent="0.3">
      <c r="A333" s="3" t="s">
        <v>10008</v>
      </c>
      <c r="B333" s="3" t="s">
        <v>13</v>
      </c>
      <c r="C333" s="3">
        <v>224130</v>
      </c>
      <c r="D333" s="3">
        <v>1</v>
      </c>
      <c r="E333" s="3">
        <v>288</v>
      </c>
      <c r="F333" s="4">
        <v>1.41255E-171</v>
      </c>
      <c r="G333" s="3">
        <v>475.52699999999999</v>
      </c>
      <c r="H333" s="3" t="s">
        <v>1100</v>
      </c>
      <c r="I333" s="3" t="s">
        <v>1101</v>
      </c>
      <c r="J333" s="3" t="s">
        <v>16</v>
      </c>
      <c r="K333" s="3" t="s">
        <v>335</v>
      </c>
      <c r="L333" s="3" t="s">
        <v>1102</v>
      </c>
    </row>
    <row r="334" spans="1:12" x14ac:dyDescent="0.3">
      <c r="A334" s="3" t="s">
        <v>10009</v>
      </c>
      <c r="B334" s="3" t="s">
        <v>13</v>
      </c>
      <c r="C334" s="3">
        <v>225171</v>
      </c>
      <c r="D334" s="3">
        <v>6</v>
      </c>
      <c r="E334" s="3">
        <v>412</v>
      </c>
      <c r="F334" s="4">
        <v>1.1834499999999999E-172</v>
      </c>
      <c r="G334" s="3">
        <v>488.702</v>
      </c>
      <c r="H334" s="3" t="s">
        <v>5048</v>
      </c>
      <c r="I334" s="3" t="s">
        <v>5049</v>
      </c>
      <c r="J334" s="3" t="s">
        <v>16</v>
      </c>
      <c r="K334" s="3" t="s">
        <v>5050</v>
      </c>
      <c r="L334" s="3" t="s">
        <v>5051</v>
      </c>
    </row>
    <row r="335" spans="1:12" x14ac:dyDescent="0.3">
      <c r="A335" s="3" t="s">
        <v>10010</v>
      </c>
      <c r="B335" s="3" t="s">
        <v>13</v>
      </c>
      <c r="C335" s="3">
        <v>224228</v>
      </c>
      <c r="D335" s="3">
        <v>2</v>
      </c>
      <c r="E335" s="3">
        <v>178</v>
      </c>
      <c r="F335" s="4">
        <v>8.53623E-9</v>
      </c>
      <c r="G335" s="3">
        <v>52.633299999999998</v>
      </c>
      <c r="H335" s="3" t="s">
        <v>1562</v>
      </c>
      <c r="I335" s="3" t="s">
        <v>1563</v>
      </c>
      <c r="J335" s="3" t="s">
        <v>16</v>
      </c>
      <c r="K335" s="3" t="s">
        <v>1564</v>
      </c>
      <c r="L335" s="3" t="s">
        <v>1565</v>
      </c>
    </row>
    <row r="336" spans="1:12" x14ac:dyDescent="0.3">
      <c r="A336" s="3" t="s">
        <v>10011</v>
      </c>
      <c r="B336" s="3" t="s">
        <v>13</v>
      </c>
      <c r="C336" s="3">
        <v>223860</v>
      </c>
      <c r="D336" s="3">
        <v>3</v>
      </c>
      <c r="E336" s="3">
        <v>115</v>
      </c>
      <c r="F336" s="4">
        <v>3.94489E-18</v>
      </c>
      <c r="G336" s="3">
        <v>73.6267</v>
      </c>
      <c r="H336" s="3" t="s">
        <v>1160</v>
      </c>
      <c r="I336" s="3" t="s">
        <v>1161</v>
      </c>
      <c r="J336" s="3" t="s">
        <v>16</v>
      </c>
      <c r="K336" s="3" t="s">
        <v>1162</v>
      </c>
      <c r="L336" s="3" t="s">
        <v>1163</v>
      </c>
    </row>
    <row r="337" spans="1:12" x14ac:dyDescent="0.3">
      <c r="A337" s="3" t="s">
        <v>10012</v>
      </c>
      <c r="B337" s="3" t="s">
        <v>13</v>
      </c>
      <c r="C337" s="3">
        <v>225946</v>
      </c>
      <c r="D337" s="3">
        <v>1</v>
      </c>
      <c r="E337" s="3">
        <v>123</v>
      </c>
      <c r="F337" s="4">
        <v>9.8209800000000004E-50</v>
      </c>
      <c r="G337" s="3">
        <v>154.43899999999999</v>
      </c>
      <c r="H337" s="3" t="s">
        <v>10013</v>
      </c>
      <c r="I337" s="3" t="s">
        <v>10014</v>
      </c>
      <c r="J337" s="3" t="s">
        <v>16</v>
      </c>
      <c r="K337" s="3" t="s">
        <v>3014</v>
      </c>
      <c r="L337" s="3" t="s">
        <v>10015</v>
      </c>
    </row>
    <row r="338" spans="1:12" x14ac:dyDescent="0.3">
      <c r="A338" s="3" t="s">
        <v>10016</v>
      </c>
      <c r="B338" s="3" t="s">
        <v>13</v>
      </c>
      <c r="C338" s="3">
        <v>225082</v>
      </c>
      <c r="D338" s="3">
        <v>5</v>
      </c>
      <c r="E338" s="3">
        <v>256</v>
      </c>
      <c r="F338" s="4">
        <v>1.01866E-84</v>
      </c>
      <c r="G338" s="3">
        <v>253.767</v>
      </c>
      <c r="H338" s="3" t="s">
        <v>5355</v>
      </c>
      <c r="I338" s="3" t="s">
        <v>5356</v>
      </c>
      <c r="J338" s="3" t="s">
        <v>16</v>
      </c>
      <c r="K338" s="3" t="s">
        <v>5357</v>
      </c>
      <c r="L338" s="3" t="s">
        <v>5358</v>
      </c>
    </row>
    <row r="339" spans="1:12" x14ac:dyDescent="0.3">
      <c r="A339" s="3" t="s">
        <v>10017</v>
      </c>
      <c r="B339" s="3" t="s">
        <v>13</v>
      </c>
      <c r="C339" s="3">
        <v>225633</v>
      </c>
      <c r="D339" s="3">
        <v>1</v>
      </c>
      <c r="E339" s="3">
        <v>146</v>
      </c>
      <c r="F339" s="4">
        <v>4.0893799999999997E-56</v>
      </c>
      <c r="G339" s="3">
        <v>172.53</v>
      </c>
      <c r="H339" s="3" t="s">
        <v>10018</v>
      </c>
      <c r="I339" s="3" t="s">
        <v>10019</v>
      </c>
      <c r="J339" s="3" t="s">
        <v>16</v>
      </c>
      <c r="K339" s="3" t="s">
        <v>5081</v>
      </c>
      <c r="L339" s="3" t="s">
        <v>10020</v>
      </c>
    </row>
    <row r="340" spans="1:12" x14ac:dyDescent="0.3">
      <c r="A340" s="3" t="s">
        <v>10021</v>
      </c>
      <c r="B340" s="3" t="s">
        <v>13</v>
      </c>
      <c r="C340" s="3">
        <v>223532</v>
      </c>
      <c r="D340" s="3">
        <v>27</v>
      </c>
      <c r="E340" s="3">
        <v>189</v>
      </c>
      <c r="F340" s="4">
        <v>1.0953500000000001E-28</v>
      </c>
      <c r="G340" s="3">
        <v>105.07899999999999</v>
      </c>
      <c r="H340" s="3" t="s">
        <v>5028</v>
      </c>
      <c r="I340" s="3" t="s">
        <v>5029</v>
      </c>
      <c r="J340" s="3" t="s">
        <v>16</v>
      </c>
      <c r="K340" s="3" t="s">
        <v>846</v>
      </c>
      <c r="L340" s="3" t="s">
        <v>848</v>
      </c>
    </row>
    <row r="341" spans="1:12" x14ac:dyDescent="0.3">
      <c r="A341" s="3" t="s">
        <v>10022</v>
      </c>
      <c r="B341" s="3" t="s">
        <v>13</v>
      </c>
      <c r="C341" s="3">
        <v>226165</v>
      </c>
      <c r="D341" s="3">
        <v>1</v>
      </c>
      <c r="E341" s="3">
        <v>268</v>
      </c>
      <c r="F341" s="4">
        <v>8.8470799999999996E-72</v>
      </c>
      <c r="G341" s="3">
        <v>221.78200000000001</v>
      </c>
      <c r="H341" s="3" t="s">
        <v>214</v>
      </c>
      <c r="I341" s="3" t="s">
        <v>215</v>
      </c>
      <c r="J341" s="3" t="s">
        <v>16</v>
      </c>
      <c r="K341" s="3" t="s">
        <v>216</v>
      </c>
      <c r="L341" s="3" t="s">
        <v>217</v>
      </c>
    </row>
    <row r="342" spans="1:12" x14ac:dyDescent="0.3">
      <c r="A342" s="3" t="s">
        <v>10023</v>
      </c>
      <c r="B342" s="3" t="s">
        <v>13</v>
      </c>
      <c r="C342" s="3">
        <v>224381</v>
      </c>
      <c r="D342" s="3">
        <v>36</v>
      </c>
      <c r="E342" s="3">
        <v>281</v>
      </c>
      <c r="F342" s="4">
        <v>2.7154E-113</v>
      </c>
      <c r="G342" s="3">
        <v>327.27199999999999</v>
      </c>
      <c r="H342" s="3" t="s">
        <v>10024</v>
      </c>
      <c r="I342" s="3" t="s">
        <v>10025</v>
      </c>
      <c r="J342" s="3" t="s">
        <v>16</v>
      </c>
      <c r="K342" s="3" t="s">
        <v>148</v>
      </c>
      <c r="L342" s="3" t="s">
        <v>10026</v>
      </c>
    </row>
    <row r="343" spans="1:12" x14ac:dyDescent="0.3">
      <c r="A343" s="3" t="s">
        <v>10027</v>
      </c>
      <c r="B343" s="3" t="s">
        <v>13</v>
      </c>
      <c r="C343" s="3">
        <v>223682</v>
      </c>
      <c r="D343" s="3">
        <v>3</v>
      </c>
      <c r="E343" s="3">
        <v>316</v>
      </c>
      <c r="F343" s="4">
        <v>1.4147900000000001E-53</v>
      </c>
      <c r="G343" s="3">
        <v>178.227</v>
      </c>
      <c r="H343" s="3" t="s">
        <v>2052</v>
      </c>
      <c r="I343" s="3" t="s">
        <v>2053</v>
      </c>
      <c r="J343" s="3" t="s">
        <v>16</v>
      </c>
      <c r="K343" s="3" t="s">
        <v>527</v>
      </c>
      <c r="L343" s="3" t="s">
        <v>2054</v>
      </c>
    </row>
    <row r="344" spans="1:12" x14ac:dyDescent="0.3">
      <c r="A344" s="3" t="s">
        <v>10028</v>
      </c>
      <c r="B344" s="3" t="s">
        <v>13</v>
      </c>
      <c r="C344" s="3">
        <v>226601</v>
      </c>
      <c r="D344" s="3">
        <v>1</v>
      </c>
      <c r="E344" s="3">
        <v>197</v>
      </c>
      <c r="F344" s="4">
        <v>1.41147E-93</v>
      </c>
      <c r="G344" s="3">
        <v>270.80200000000002</v>
      </c>
      <c r="H344" s="3" t="s">
        <v>10029</v>
      </c>
      <c r="I344" s="3" t="s">
        <v>10030</v>
      </c>
      <c r="J344" s="3" t="s">
        <v>16</v>
      </c>
      <c r="K344" s="3" t="s">
        <v>4970</v>
      </c>
      <c r="L344" s="3" t="s">
        <v>10031</v>
      </c>
    </row>
    <row r="345" spans="1:12" x14ac:dyDescent="0.3">
      <c r="A345" s="3" t="s">
        <v>10032</v>
      </c>
      <c r="B345" s="3" t="s">
        <v>13</v>
      </c>
      <c r="C345" s="3">
        <v>224651</v>
      </c>
      <c r="D345" s="3">
        <v>1</v>
      </c>
      <c r="E345" s="3">
        <v>248</v>
      </c>
      <c r="F345" s="4">
        <v>3.0206500000000002E-69</v>
      </c>
      <c r="G345" s="3">
        <v>214.46799999999999</v>
      </c>
      <c r="H345" s="3" t="s">
        <v>9022</v>
      </c>
      <c r="I345" s="3" t="s">
        <v>9023</v>
      </c>
      <c r="J345" s="3" t="s">
        <v>16</v>
      </c>
      <c r="K345" s="3" t="s">
        <v>9024</v>
      </c>
      <c r="L345" s="3" t="s">
        <v>9025</v>
      </c>
    </row>
    <row r="346" spans="1:12" x14ac:dyDescent="0.3">
      <c r="A346" s="3" t="s">
        <v>10033</v>
      </c>
      <c r="B346" s="3" t="s">
        <v>13</v>
      </c>
      <c r="C346" s="3">
        <v>223847</v>
      </c>
      <c r="D346" s="3">
        <v>1</v>
      </c>
      <c r="E346" s="3">
        <v>91</v>
      </c>
      <c r="F346" s="4">
        <v>7.1420299999999999E-39</v>
      </c>
      <c r="G346" s="3">
        <v>124.163</v>
      </c>
      <c r="H346" s="3" t="s">
        <v>3733</v>
      </c>
      <c r="I346" s="3" t="s">
        <v>3734</v>
      </c>
      <c r="J346" s="3" t="s">
        <v>16</v>
      </c>
      <c r="K346" s="3" t="s">
        <v>3735</v>
      </c>
      <c r="L346" s="3" t="s">
        <v>3736</v>
      </c>
    </row>
    <row r="347" spans="1:12" x14ac:dyDescent="0.3">
      <c r="A347" s="3" t="s">
        <v>10034</v>
      </c>
      <c r="B347" s="3" t="s">
        <v>13</v>
      </c>
      <c r="C347" s="3">
        <v>226880</v>
      </c>
      <c r="D347" s="3">
        <v>1</v>
      </c>
      <c r="E347" s="3">
        <v>174</v>
      </c>
      <c r="F347" s="4">
        <v>4.2761199999999996E-84</v>
      </c>
      <c r="G347" s="3">
        <v>245.398</v>
      </c>
      <c r="H347" s="3" t="s">
        <v>10035</v>
      </c>
      <c r="I347" s="3" t="s">
        <v>10036</v>
      </c>
      <c r="J347" s="3" t="s">
        <v>16</v>
      </c>
      <c r="K347" s="3" t="s">
        <v>3472</v>
      </c>
      <c r="L347" s="3" t="s">
        <v>10037</v>
      </c>
    </row>
    <row r="348" spans="1:12" x14ac:dyDescent="0.3">
      <c r="A348" s="3" t="s">
        <v>10038</v>
      </c>
      <c r="B348" s="3" t="s">
        <v>13</v>
      </c>
      <c r="C348" s="3">
        <v>224311</v>
      </c>
      <c r="D348" s="3">
        <v>1</v>
      </c>
      <c r="E348" s="3">
        <v>116</v>
      </c>
      <c r="F348" s="4">
        <v>3.6546399999999998E-51</v>
      </c>
      <c r="G348" s="3">
        <v>157.751</v>
      </c>
      <c r="H348" s="3" t="s">
        <v>795</v>
      </c>
      <c r="I348" s="3" t="s">
        <v>796</v>
      </c>
      <c r="J348" s="3" t="s">
        <v>16</v>
      </c>
      <c r="K348" s="3" t="s">
        <v>797</v>
      </c>
      <c r="L348" s="3" t="s">
        <v>798</v>
      </c>
    </row>
    <row r="349" spans="1:12" x14ac:dyDescent="0.3">
      <c r="A349" s="3" t="s">
        <v>10039</v>
      </c>
      <c r="B349" s="3" t="s">
        <v>13</v>
      </c>
      <c r="C349" s="3">
        <v>226869</v>
      </c>
      <c r="D349" s="3">
        <v>4</v>
      </c>
      <c r="E349" s="3">
        <v>148</v>
      </c>
      <c r="F349" s="4">
        <v>3.1366599999999999E-77</v>
      </c>
      <c r="G349" s="3">
        <v>226.10400000000001</v>
      </c>
      <c r="H349" s="3" t="s">
        <v>10040</v>
      </c>
      <c r="I349" s="3" t="s">
        <v>10041</v>
      </c>
      <c r="J349" s="3" t="s">
        <v>16</v>
      </c>
      <c r="K349" s="3" t="s">
        <v>941</v>
      </c>
      <c r="L349" s="3" t="s">
        <v>10042</v>
      </c>
    </row>
    <row r="350" spans="1:12" x14ac:dyDescent="0.3">
      <c r="A350" s="3" t="s">
        <v>10043</v>
      </c>
      <c r="B350" s="3" t="s">
        <v>13</v>
      </c>
      <c r="C350" s="3">
        <v>223226</v>
      </c>
      <c r="D350" s="3">
        <v>1</v>
      </c>
      <c r="E350" s="3">
        <v>431</v>
      </c>
      <c r="F350" s="3">
        <v>0</v>
      </c>
      <c r="G350" s="3">
        <v>710.54700000000003</v>
      </c>
      <c r="H350" s="3" t="s">
        <v>1479</v>
      </c>
      <c r="I350" s="3" t="s">
        <v>1480</v>
      </c>
      <c r="J350" s="3" t="s">
        <v>16</v>
      </c>
      <c r="K350" s="3" t="s">
        <v>1481</v>
      </c>
      <c r="L350" s="3" t="s">
        <v>1482</v>
      </c>
    </row>
    <row r="351" spans="1:12" x14ac:dyDescent="0.3">
      <c r="A351" s="3" t="s">
        <v>10044</v>
      </c>
      <c r="B351" s="3" t="s">
        <v>13</v>
      </c>
      <c r="C351" s="3">
        <v>224190</v>
      </c>
      <c r="D351" s="3">
        <v>1</v>
      </c>
      <c r="E351" s="3">
        <v>464</v>
      </c>
      <c r="F351" s="3">
        <v>0</v>
      </c>
      <c r="G351" s="3">
        <v>517.19000000000005</v>
      </c>
      <c r="H351" s="3" t="s">
        <v>10045</v>
      </c>
      <c r="I351" s="3" t="s">
        <v>10046</v>
      </c>
      <c r="J351" s="3" t="s">
        <v>16</v>
      </c>
      <c r="K351" s="3" t="s">
        <v>10047</v>
      </c>
      <c r="L351" s="3" t="s">
        <v>10048</v>
      </c>
    </row>
    <row r="352" spans="1:12" x14ac:dyDescent="0.3">
      <c r="A352" s="3" t="s">
        <v>10049</v>
      </c>
      <c r="B352" s="3" t="s">
        <v>13</v>
      </c>
      <c r="C352" s="3">
        <v>223659</v>
      </c>
      <c r="D352" s="3">
        <v>1</v>
      </c>
      <c r="E352" s="3">
        <v>183</v>
      </c>
      <c r="F352" s="4">
        <v>5.6871399999999999E-46</v>
      </c>
      <c r="G352" s="3">
        <v>151.28100000000001</v>
      </c>
      <c r="H352" s="3" t="s">
        <v>9948</v>
      </c>
      <c r="I352" s="3" t="s">
        <v>9949</v>
      </c>
      <c r="J352" s="3" t="s">
        <v>16</v>
      </c>
      <c r="K352" s="3" t="s">
        <v>9950</v>
      </c>
      <c r="L352" s="3" t="s">
        <v>9951</v>
      </c>
    </row>
    <row r="353" spans="1:12" x14ac:dyDescent="0.3">
      <c r="A353" s="3" t="s">
        <v>10050</v>
      </c>
      <c r="B353" s="3" t="s">
        <v>13</v>
      </c>
      <c r="C353" s="3">
        <v>225177</v>
      </c>
      <c r="D353" s="3">
        <v>25</v>
      </c>
      <c r="E353" s="3">
        <v>501</v>
      </c>
      <c r="F353" s="4">
        <v>3.9575300000000002E-94</v>
      </c>
      <c r="G353" s="3">
        <v>295.97300000000001</v>
      </c>
      <c r="H353" s="3" t="s">
        <v>10051</v>
      </c>
      <c r="I353" s="3" t="s">
        <v>10052</v>
      </c>
      <c r="J353" s="3" t="s">
        <v>16</v>
      </c>
      <c r="K353" s="3" t="s">
        <v>220</v>
      </c>
      <c r="L353" s="3" t="s">
        <v>222</v>
      </c>
    </row>
    <row r="354" spans="1:12" x14ac:dyDescent="0.3">
      <c r="A354" s="3" t="s">
        <v>10053</v>
      </c>
      <c r="B354" s="3" t="s">
        <v>13</v>
      </c>
      <c r="C354" s="3">
        <v>226872</v>
      </c>
      <c r="D354" s="3">
        <v>5</v>
      </c>
      <c r="E354" s="3">
        <v>84</v>
      </c>
      <c r="F354" s="4">
        <v>1.31007E-36</v>
      </c>
      <c r="G354" s="3">
        <v>117.89400000000001</v>
      </c>
      <c r="H354" s="3" t="s">
        <v>773</v>
      </c>
      <c r="I354" s="3" t="s">
        <v>773</v>
      </c>
      <c r="J354" s="3" t="s">
        <v>16</v>
      </c>
      <c r="K354" s="3" t="s">
        <v>774</v>
      </c>
      <c r="L354" s="3" t="s">
        <v>775</v>
      </c>
    </row>
    <row r="355" spans="1:12" x14ac:dyDescent="0.3">
      <c r="A355" s="3" t="s">
        <v>10054</v>
      </c>
      <c r="B355" s="3" t="s">
        <v>13</v>
      </c>
      <c r="C355" s="3">
        <v>223850</v>
      </c>
      <c r="D355" s="3">
        <v>1</v>
      </c>
      <c r="E355" s="3">
        <v>157</v>
      </c>
      <c r="F355" s="4">
        <v>3.7278300000000002E-51</v>
      </c>
      <c r="G355" s="3">
        <v>160.13399999999999</v>
      </c>
      <c r="H355" s="3" t="s">
        <v>4573</v>
      </c>
      <c r="I355" s="3" t="s">
        <v>4574</v>
      </c>
      <c r="J355" s="3" t="s">
        <v>16</v>
      </c>
      <c r="K355" s="3" t="s">
        <v>4575</v>
      </c>
      <c r="L355" s="3" t="s">
        <v>4576</v>
      </c>
    </row>
    <row r="356" spans="1:12" x14ac:dyDescent="0.3">
      <c r="A356" s="3" t="s">
        <v>10055</v>
      </c>
      <c r="B356" s="3" t="s">
        <v>13</v>
      </c>
      <c r="C356" s="3">
        <v>223644</v>
      </c>
      <c r="D356" s="3">
        <v>1</v>
      </c>
      <c r="E356" s="3">
        <v>225</v>
      </c>
      <c r="F356" s="4">
        <v>4.3497299999999996E-99</v>
      </c>
      <c r="G356" s="3">
        <v>287.61</v>
      </c>
      <c r="H356" s="3" t="s">
        <v>894</v>
      </c>
      <c r="I356" s="3" t="s">
        <v>895</v>
      </c>
      <c r="J356" s="3" t="s">
        <v>16</v>
      </c>
      <c r="K356" s="3" t="s">
        <v>896</v>
      </c>
      <c r="L356" s="3" t="s">
        <v>897</v>
      </c>
    </row>
    <row r="357" spans="1:12" x14ac:dyDescent="0.3">
      <c r="A357" s="3" t="s">
        <v>10056</v>
      </c>
      <c r="B357" s="3" t="s">
        <v>13</v>
      </c>
      <c r="C357" s="3">
        <v>224010</v>
      </c>
      <c r="D357" s="3">
        <v>1</v>
      </c>
      <c r="E357" s="3">
        <v>261</v>
      </c>
      <c r="F357" s="4">
        <v>3.3748700000000001E-77</v>
      </c>
      <c r="G357" s="3">
        <v>236.93100000000001</v>
      </c>
      <c r="H357" s="3" t="s">
        <v>10057</v>
      </c>
      <c r="I357" s="3" t="s">
        <v>10058</v>
      </c>
      <c r="J357" s="3" t="s">
        <v>16</v>
      </c>
      <c r="K357" s="3" t="s">
        <v>4160</v>
      </c>
      <c r="L357" s="3" t="s">
        <v>4162</v>
      </c>
    </row>
    <row r="358" spans="1:12" x14ac:dyDescent="0.3">
      <c r="A358" s="3" t="s">
        <v>10059</v>
      </c>
      <c r="B358" s="3" t="s">
        <v>13</v>
      </c>
      <c r="C358" s="3">
        <v>224311</v>
      </c>
      <c r="D358" s="3">
        <v>1</v>
      </c>
      <c r="E358" s="3">
        <v>116</v>
      </c>
      <c r="F358" s="4">
        <v>8.18086E-44</v>
      </c>
      <c r="G358" s="3">
        <v>139.64599999999999</v>
      </c>
      <c r="H358" s="3" t="s">
        <v>795</v>
      </c>
      <c r="I358" s="3" t="s">
        <v>796</v>
      </c>
      <c r="J358" s="3" t="s">
        <v>16</v>
      </c>
      <c r="K358" s="3" t="s">
        <v>797</v>
      </c>
      <c r="L358" s="3" t="s">
        <v>798</v>
      </c>
    </row>
    <row r="359" spans="1:12" x14ac:dyDescent="0.3">
      <c r="A359" s="3" t="s">
        <v>10060</v>
      </c>
      <c r="B359" s="3" t="s">
        <v>13</v>
      </c>
      <c r="C359" s="3">
        <v>225786</v>
      </c>
      <c r="D359" s="3">
        <v>1</v>
      </c>
      <c r="E359" s="3">
        <v>178</v>
      </c>
      <c r="F359" s="4">
        <v>2.2737200000000001E-21</v>
      </c>
      <c r="G359" s="3">
        <v>85.757099999999994</v>
      </c>
      <c r="H359" s="3" t="s">
        <v>10061</v>
      </c>
      <c r="I359" s="3" t="s">
        <v>10062</v>
      </c>
      <c r="J359" s="3" t="s">
        <v>16</v>
      </c>
      <c r="K359" s="3" t="s">
        <v>3380</v>
      </c>
      <c r="L359" s="3" t="s">
        <v>10063</v>
      </c>
    </row>
    <row r="360" spans="1:12" x14ac:dyDescent="0.3">
      <c r="A360" s="3" t="s">
        <v>10064</v>
      </c>
      <c r="B360" s="3" t="s">
        <v>13</v>
      </c>
      <c r="C360" s="3">
        <v>223470</v>
      </c>
      <c r="D360" s="3">
        <v>4</v>
      </c>
      <c r="E360" s="3">
        <v>108</v>
      </c>
      <c r="F360" s="4">
        <v>3.1834900000000002E-38</v>
      </c>
      <c r="G360" s="3">
        <v>123.938</v>
      </c>
      <c r="H360" s="3" t="s">
        <v>10065</v>
      </c>
      <c r="I360" s="3" t="s">
        <v>10066</v>
      </c>
      <c r="J360" s="3" t="s">
        <v>16</v>
      </c>
      <c r="K360" s="3" t="s">
        <v>10067</v>
      </c>
      <c r="L360" s="3" t="s">
        <v>10068</v>
      </c>
    </row>
    <row r="361" spans="1:12" x14ac:dyDescent="0.3">
      <c r="A361" s="3" t="s">
        <v>10069</v>
      </c>
      <c r="B361" s="3" t="s">
        <v>13</v>
      </c>
      <c r="C361" s="3">
        <v>223566</v>
      </c>
      <c r="D361" s="3">
        <v>3</v>
      </c>
      <c r="E361" s="3">
        <v>308</v>
      </c>
      <c r="F361" s="4">
        <v>2.57669E-127</v>
      </c>
      <c r="G361" s="3">
        <v>365.077</v>
      </c>
      <c r="H361" s="3" t="s">
        <v>2454</v>
      </c>
      <c r="I361" s="3" t="s">
        <v>2455</v>
      </c>
      <c r="J361" s="3" t="s">
        <v>16</v>
      </c>
      <c r="K361" s="3" t="s">
        <v>2456</v>
      </c>
      <c r="L361" s="3" t="s">
        <v>2457</v>
      </c>
    </row>
    <row r="362" spans="1:12" x14ac:dyDescent="0.3">
      <c r="A362" s="3" t="s">
        <v>10070</v>
      </c>
      <c r="B362" s="3" t="s">
        <v>13</v>
      </c>
      <c r="C362" s="3">
        <v>224268</v>
      </c>
      <c r="D362" s="3">
        <v>1</v>
      </c>
      <c r="E362" s="3">
        <v>233</v>
      </c>
      <c r="F362" s="4">
        <v>3.0279000000000002E-80</v>
      </c>
      <c r="G362" s="3">
        <v>240.59899999999999</v>
      </c>
      <c r="H362" s="3" t="s">
        <v>4146</v>
      </c>
      <c r="I362" s="3" t="s">
        <v>4147</v>
      </c>
      <c r="J362" s="3" t="s">
        <v>16</v>
      </c>
      <c r="K362" s="3" t="s">
        <v>4148</v>
      </c>
      <c r="L362" s="3" t="s">
        <v>4149</v>
      </c>
    </row>
    <row r="363" spans="1:12" x14ac:dyDescent="0.3">
      <c r="A363" s="3" t="s">
        <v>10071</v>
      </c>
      <c r="B363" s="3" t="s">
        <v>13</v>
      </c>
      <c r="C363" s="3">
        <v>223421</v>
      </c>
      <c r="D363" s="3">
        <v>1</v>
      </c>
      <c r="E363" s="3">
        <v>202</v>
      </c>
      <c r="F363" s="4">
        <v>2.08048E-54</v>
      </c>
      <c r="G363" s="3">
        <v>172.43700000000001</v>
      </c>
      <c r="H363" s="3" t="s">
        <v>2631</v>
      </c>
      <c r="I363" s="3" t="s">
        <v>2632</v>
      </c>
      <c r="J363" s="3" t="s">
        <v>16</v>
      </c>
      <c r="K363" s="3" t="s">
        <v>2633</v>
      </c>
      <c r="L363" s="3" t="s">
        <v>2634</v>
      </c>
    </row>
    <row r="364" spans="1:12" x14ac:dyDescent="0.3">
      <c r="A364" s="3" t="s">
        <v>10072</v>
      </c>
      <c r="B364" s="3" t="s">
        <v>13</v>
      </c>
      <c r="C364" s="3">
        <v>224059</v>
      </c>
      <c r="D364" s="3">
        <v>4</v>
      </c>
      <c r="E364" s="3">
        <v>222</v>
      </c>
      <c r="F364" s="4">
        <v>1.42791E-104</v>
      </c>
      <c r="G364" s="3">
        <v>301.35000000000002</v>
      </c>
      <c r="H364" s="3" t="s">
        <v>782</v>
      </c>
      <c r="I364" s="3" t="s">
        <v>783</v>
      </c>
      <c r="J364" s="3" t="s">
        <v>16</v>
      </c>
      <c r="K364" s="3" t="s">
        <v>369</v>
      </c>
      <c r="L364" s="3" t="s">
        <v>784</v>
      </c>
    </row>
    <row r="365" spans="1:12" x14ac:dyDescent="0.3">
      <c r="A365" s="3" t="s">
        <v>10073</v>
      </c>
      <c r="B365" s="3" t="s">
        <v>13</v>
      </c>
      <c r="C365" s="3">
        <v>225974</v>
      </c>
      <c r="D365" s="3">
        <v>14</v>
      </c>
      <c r="E365" s="3">
        <v>260</v>
      </c>
      <c r="F365" s="4">
        <v>3.5938299999999998E-141</v>
      </c>
      <c r="G365" s="3">
        <v>396.38499999999999</v>
      </c>
      <c r="H365" s="3" t="s">
        <v>3547</v>
      </c>
      <c r="I365" s="3" t="s">
        <v>3547</v>
      </c>
      <c r="J365" s="3" t="s">
        <v>16</v>
      </c>
      <c r="K365" s="3" t="s">
        <v>469</v>
      </c>
      <c r="L365" s="3" t="s">
        <v>3548</v>
      </c>
    </row>
    <row r="366" spans="1:12" x14ac:dyDescent="0.3">
      <c r="A366" s="3" t="s">
        <v>10074</v>
      </c>
      <c r="B366" s="3" t="s">
        <v>13</v>
      </c>
      <c r="C366" s="3">
        <v>223297</v>
      </c>
      <c r="D366" s="3">
        <v>1</v>
      </c>
      <c r="E366" s="3">
        <v>158</v>
      </c>
      <c r="F366" s="4">
        <v>1.47004E-89</v>
      </c>
      <c r="G366" s="3">
        <v>257.90300000000002</v>
      </c>
      <c r="H366" s="3" t="s">
        <v>4210</v>
      </c>
      <c r="I366" s="3" t="s">
        <v>4211</v>
      </c>
      <c r="J366" s="3" t="s">
        <v>16</v>
      </c>
      <c r="K366" s="3" t="s">
        <v>4092</v>
      </c>
      <c r="L366" s="3" t="s">
        <v>4212</v>
      </c>
    </row>
    <row r="367" spans="1:12" x14ac:dyDescent="0.3">
      <c r="A367" s="3" t="s">
        <v>10075</v>
      </c>
      <c r="B367" s="3" t="s">
        <v>13</v>
      </c>
      <c r="C367" s="3">
        <v>223340</v>
      </c>
      <c r="D367" s="3">
        <v>1</v>
      </c>
      <c r="E367" s="3">
        <v>165</v>
      </c>
      <c r="F367" s="4">
        <v>6.3037500000000001E-51</v>
      </c>
      <c r="G367" s="3">
        <v>160.56899999999999</v>
      </c>
      <c r="H367" s="3" t="s">
        <v>3293</v>
      </c>
      <c r="I367" s="3" t="s">
        <v>3294</v>
      </c>
      <c r="J367" s="3" t="s">
        <v>16</v>
      </c>
      <c r="K367" s="3" t="s">
        <v>3295</v>
      </c>
      <c r="L367" s="3" t="s">
        <v>3296</v>
      </c>
    </row>
    <row r="368" spans="1:12" x14ac:dyDescent="0.3">
      <c r="A368" s="3" t="s">
        <v>10076</v>
      </c>
      <c r="B368" s="3" t="s">
        <v>13</v>
      </c>
      <c r="C368" s="3">
        <v>223296</v>
      </c>
      <c r="D368" s="3">
        <v>3</v>
      </c>
      <c r="E368" s="3">
        <v>195</v>
      </c>
      <c r="F368" s="4">
        <v>6.1879299999999999E-105</v>
      </c>
      <c r="G368" s="3">
        <v>299.53199999999998</v>
      </c>
      <c r="H368" s="3" t="s">
        <v>3284</v>
      </c>
      <c r="I368" s="3" t="s">
        <v>3285</v>
      </c>
      <c r="J368" s="3" t="s">
        <v>16</v>
      </c>
      <c r="K368" s="3" t="s">
        <v>369</v>
      </c>
      <c r="L368" s="3" t="s">
        <v>3286</v>
      </c>
    </row>
    <row r="369" spans="1:12" x14ac:dyDescent="0.3">
      <c r="A369" s="3" t="s">
        <v>10077</v>
      </c>
      <c r="B369" s="3" t="s">
        <v>25</v>
      </c>
      <c r="C369" s="3">
        <v>412227</v>
      </c>
      <c r="D369" s="3">
        <v>7</v>
      </c>
      <c r="E369" s="3">
        <v>75</v>
      </c>
      <c r="F369" s="3">
        <v>6.1219200000000003E-3</v>
      </c>
      <c r="G369" s="3">
        <v>37.183199999999999</v>
      </c>
      <c r="H369" s="3" t="s">
        <v>2535</v>
      </c>
      <c r="I369" s="3" t="s">
        <v>2536</v>
      </c>
      <c r="J369" s="3" t="s">
        <v>113</v>
      </c>
      <c r="K369" s="3" t="s">
        <v>16</v>
      </c>
      <c r="L369" s="3" t="s">
        <v>2537</v>
      </c>
    </row>
    <row r="370" spans="1:12" x14ac:dyDescent="0.3">
      <c r="A370" s="3" t="s">
        <v>10078</v>
      </c>
      <c r="B370" s="3" t="s">
        <v>13</v>
      </c>
      <c r="C370" s="3">
        <v>223591</v>
      </c>
      <c r="D370" s="3">
        <v>18</v>
      </c>
      <c r="E370" s="3">
        <v>133</v>
      </c>
      <c r="F370" s="4">
        <v>2.09727E-12</v>
      </c>
      <c r="G370" s="3">
        <v>59.792499999999997</v>
      </c>
      <c r="H370" s="3" t="s">
        <v>543</v>
      </c>
      <c r="I370" s="3" t="s">
        <v>544</v>
      </c>
      <c r="J370" s="3" t="s">
        <v>16</v>
      </c>
      <c r="K370" s="3" t="s">
        <v>545</v>
      </c>
      <c r="L370" s="3" t="s">
        <v>546</v>
      </c>
    </row>
    <row r="371" spans="1:12" x14ac:dyDescent="0.3">
      <c r="A371" s="3" t="s">
        <v>10079</v>
      </c>
      <c r="B371" s="3" t="s">
        <v>13</v>
      </c>
      <c r="C371" s="3">
        <v>224311</v>
      </c>
      <c r="D371" s="3">
        <v>1</v>
      </c>
      <c r="E371" s="3">
        <v>118</v>
      </c>
      <c r="F371" s="4">
        <v>1.0002E-39</v>
      </c>
      <c r="G371" s="3">
        <v>129.24600000000001</v>
      </c>
      <c r="H371" s="3" t="s">
        <v>795</v>
      </c>
      <c r="I371" s="3" t="s">
        <v>796</v>
      </c>
      <c r="J371" s="3" t="s">
        <v>16</v>
      </c>
      <c r="K371" s="3" t="s">
        <v>797</v>
      </c>
      <c r="L371" s="3" t="s">
        <v>798</v>
      </c>
    </row>
    <row r="372" spans="1:12" x14ac:dyDescent="0.3">
      <c r="A372" s="3" t="s">
        <v>10080</v>
      </c>
      <c r="B372" s="3" t="s">
        <v>13</v>
      </c>
      <c r="C372" s="3">
        <v>224733</v>
      </c>
      <c r="D372" s="3">
        <v>2</v>
      </c>
      <c r="E372" s="3">
        <v>381</v>
      </c>
      <c r="F372" s="3">
        <v>0</v>
      </c>
      <c r="G372" s="3">
        <v>508.73</v>
      </c>
      <c r="H372" s="3" t="s">
        <v>4904</v>
      </c>
      <c r="I372" s="3" t="s">
        <v>4905</v>
      </c>
      <c r="J372" s="3" t="s">
        <v>16</v>
      </c>
      <c r="K372" s="3" t="s">
        <v>802</v>
      </c>
      <c r="L372" s="3" t="s">
        <v>4906</v>
      </c>
    </row>
    <row r="373" spans="1:12" x14ac:dyDescent="0.3">
      <c r="A373" s="3" t="s">
        <v>10081</v>
      </c>
      <c r="B373" s="3" t="s">
        <v>13</v>
      </c>
      <c r="C373" s="3">
        <v>227252</v>
      </c>
      <c r="D373" s="3">
        <v>7</v>
      </c>
      <c r="E373" s="3">
        <v>208</v>
      </c>
      <c r="F373" s="4">
        <v>1.05017E-91</v>
      </c>
      <c r="G373" s="3">
        <v>267.06900000000002</v>
      </c>
      <c r="H373" s="3" t="s">
        <v>10082</v>
      </c>
      <c r="I373" s="3" t="s">
        <v>10083</v>
      </c>
      <c r="J373" s="3" t="s">
        <v>16</v>
      </c>
      <c r="K373" s="3" t="s">
        <v>4913</v>
      </c>
      <c r="L373" s="3" t="s">
        <v>10084</v>
      </c>
    </row>
    <row r="374" spans="1:12" x14ac:dyDescent="0.3">
      <c r="A374" s="3" t="s">
        <v>10085</v>
      </c>
      <c r="B374" s="3" t="s">
        <v>13</v>
      </c>
      <c r="C374" s="3">
        <v>223860</v>
      </c>
      <c r="D374" s="3">
        <v>4</v>
      </c>
      <c r="E374" s="3">
        <v>126</v>
      </c>
      <c r="F374" s="4">
        <v>1.57941E-27</v>
      </c>
      <c r="G374" s="3">
        <v>98.664699999999996</v>
      </c>
      <c r="H374" s="3" t="s">
        <v>1160</v>
      </c>
      <c r="I374" s="3" t="s">
        <v>1161</v>
      </c>
      <c r="J374" s="3" t="s">
        <v>16</v>
      </c>
      <c r="K374" s="3" t="s">
        <v>1162</v>
      </c>
      <c r="L374" s="3" t="s">
        <v>1163</v>
      </c>
    </row>
    <row r="375" spans="1:12" x14ac:dyDescent="0.3">
      <c r="A375" s="3" t="s">
        <v>10086</v>
      </c>
      <c r="B375" s="3" t="s">
        <v>13</v>
      </c>
      <c r="C375" s="3">
        <v>224741</v>
      </c>
      <c r="D375" s="3">
        <v>1</v>
      </c>
      <c r="E375" s="3">
        <v>82</v>
      </c>
      <c r="F375" s="4">
        <v>7.1909699999999998E-30</v>
      </c>
      <c r="G375" s="3">
        <v>101.158</v>
      </c>
      <c r="H375" s="3" t="s">
        <v>2859</v>
      </c>
      <c r="I375" s="3" t="s">
        <v>2860</v>
      </c>
      <c r="J375" s="3" t="s">
        <v>16</v>
      </c>
      <c r="K375" s="3" t="s">
        <v>2861</v>
      </c>
      <c r="L375" s="3" t="s">
        <v>2862</v>
      </c>
    </row>
    <row r="376" spans="1:12" x14ac:dyDescent="0.3">
      <c r="A376" s="3" t="s">
        <v>10087</v>
      </c>
      <c r="B376" s="3" t="s">
        <v>13</v>
      </c>
      <c r="C376" s="3">
        <v>223261</v>
      </c>
      <c r="D376" s="3">
        <v>1</v>
      </c>
      <c r="E376" s="3">
        <v>364</v>
      </c>
      <c r="F376" s="4">
        <v>4.6488400000000004E-115</v>
      </c>
      <c r="G376" s="3">
        <v>340.04500000000002</v>
      </c>
      <c r="H376" s="3" t="s">
        <v>4807</v>
      </c>
      <c r="I376" s="3" t="s">
        <v>4808</v>
      </c>
      <c r="J376" s="3" t="s">
        <v>16</v>
      </c>
      <c r="K376" s="3" t="s">
        <v>3506</v>
      </c>
      <c r="L376" s="3" t="s">
        <v>4809</v>
      </c>
    </row>
    <row r="377" spans="1:12" x14ac:dyDescent="0.3">
      <c r="A377" s="3" t="s">
        <v>10088</v>
      </c>
      <c r="B377" s="3" t="s">
        <v>13</v>
      </c>
      <c r="C377" s="3">
        <v>223424</v>
      </c>
      <c r="D377" s="3">
        <v>1</v>
      </c>
      <c r="E377" s="3">
        <v>113</v>
      </c>
      <c r="F377" s="4">
        <v>1.16396E-45</v>
      </c>
      <c r="G377" s="3">
        <v>143.09100000000001</v>
      </c>
      <c r="H377" s="3" t="s">
        <v>4734</v>
      </c>
      <c r="I377" s="3" t="s">
        <v>4735</v>
      </c>
      <c r="J377" s="3" t="s">
        <v>16</v>
      </c>
      <c r="K377" s="3" t="s">
        <v>4736</v>
      </c>
      <c r="L377" s="3" t="s">
        <v>4737</v>
      </c>
    </row>
    <row r="378" spans="1:12" x14ac:dyDescent="0.3">
      <c r="A378" s="3" t="s">
        <v>10089</v>
      </c>
      <c r="B378" s="3" t="s">
        <v>13</v>
      </c>
      <c r="C378" s="3">
        <v>224976</v>
      </c>
      <c r="D378" s="3">
        <v>1</v>
      </c>
      <c r="E378" s="3">
        <v>173</v>
      </c>
      <c r="F378" s="4">
        <v>5.6695199999999999E-91</v>
      </c>
      <c r="G378" s="3">
        <v>262.601</v>
      </c>
      <c r="H378" s="3" t="s">
        <v>2696</v>
      </c>
      <c r="I378" s="3" t="s">
        <v>2697</v>
      </c>
      <c r="J378" s="3" t="s">
        <v>16</v>
      </c>
      <c r="K378" s="3" t="s">
        <v>123</v>
      </c>
      <c r="L378" s="3" t="s">
        <v>2698</v>
      </c>
    </row>
    <row r="379" spans="1:12" x14ac:dyDescent="0.3">
      <c r="A379" s="3" t="s">
        <v>10090</v>
      </c>
      <c r="B379" s="3" t="s">
        <v>13</v>
      </c>
      <c r="C379" s="3">
        <v>223645</v>
      </c>
      <c r="D379" s="3">
        <v>1</v>
      </c>
      <c r="E379" s="3">
        <v>205</v>
      </c>
      <c r="F379" s="4">
        <v>3.8214E-92</v>
      </c>
      <c r="G379" s="3">
        <v>268.38099999999997</v>
      </c>
      <c r="H379" s="3" t="s">
        <v>3865</v>
      </c>
      <c r="I379" s="3" t="s">
        <v>3866</v>
      </c>
      <c r="J379" s="3" t="s">
        <v>16</v>
      </c>
      <c r="K379" s="3" t="s">
        <v>3867</v>
      </c>
      <c r="L379" s="3" t="s">
        <v>3868</v>
      </c>
    </row>
    <row r="380" spans="1:12" x14ac:dyDescent="0.3">
      <c r="A380" s="3" t="s">
        <v>10091</v>
      </c>
      <c r="B380" s="3" t="s">
        <v>13</v>
      </c>
      <c r="C380" s="3">
        <v>224064</v>
      </c>
      <c r="D380" s="3">
        <v>1</v>
      </c>
      <c r="E380" s="3">
        <v>66</v>
      </c>
      <c r="F380" s="4">
        <v>4.6245799999999998E-21</v>
      </c>
      <c r="G380" s="3">
        <v>77.438199999999995</v>
      </c>
      <c r="H380" s="3" t="s">
        <v>3939</v>
      </c>
      <c r="I380" s="3" t="s">
        <v>3940</v>
      </c>
      <c r="J380" s="3" t="s">
        <v>16</v>
      </c>
      <c r="K380" s="3" t="s">
        <v>3941</v>
      </c>
      <c r="L380" s="3" t="s">
        <v>3942</v>
      </c>
    </row>
    <row r="381" spans="1:12" x14ac:dyDescent="0.3">
      <c r="A381" s="3" t="s">
        <v>10092</v>
      </c>
      <c r="B381" s="3" t="s">
        <v>13</v>
      </c>
      <c r="C381" s="3">
        <v>223346</v>
      </c>
      <c r="D381" s="3">
        <v>1</v>
      </c>
      <c r="E381" s="3">
        <v>76</v>
      </c>
      <c r="F381" s="4">
        <v>2.15388E-16</v>
      </c>
      <c r="G381" s="3">
        <v>66.552300000000002</v>
      </c>
      <c r="H381" s="3" t="s">
        <v>4199</v>
      </c>
      <c r="I381" s="3" t="s">
        <v>4200</v>
      </c>
      <c r="J381" s="3" t="s">
        <v>16</v>
      </c>
      <c r="K381" s="3" t="s">
        <v>4201</v>
      </c>
      <c r="L381" s="3" t="s">
        <v>4202</v>
      </c>
    </row>
    <row r="382" spans="1:12" x14ac:dyDescent="0.3">
      <c r="A382" s="3" t="s">
        <v>10093</v>
      </c>
      <c r="B382" s="3" t="s">
        <v>13</v>
      </c>
      <c r="C382" s="3">
        <v>223783</v>
      </c>
      <c r="D382" s="3">
        <v>11</v>
      </c>
      <c r="E382" s="3">
        <v>168</v>
      </c>
      <c r="F382" s="4">
        <v>3.3505999999999999E-30</v>
      </c>
      <c r="G382" s="3">
        <v>107.384</v>
      </c>
      <c r="H382" s="3" t="s">
        <v>1837</v>
      </c>
      <c r="I382" s="3" t="s">
        <v>1838</v>
      </c>
      <c r="J382" s="3" t="s">
        <v>16</v>
      </c>
      <c r="K382" s="3" t="s">
        <v>1839</v>
      </c>
      <c r="L382" s="3" t="s">
        <v>1840</v>
      </c>
    </row>
    <row r="383" spans="1:12" x14ac:dyDescent="0.3">
      <c r="A383" s="3" t="s">
        <v>10094</v>
      </c>
      <c r="B383" s="3" t="s">
        <v>25</v>
      </c>
      <c r="C383" s="3">
        <v>223659</v>
      </c>
      <c r="D383" s="3">
        <v>1</v>
      </c>
      <c r="E383" s="3">
        <v>157</v>
      </c>
      <c r="F383" s="4">
        <v>9.8795700000000006E-19</v>
      </c>
      <c r="G383" s="3">
        <v>78.863100000000003</v>
      </c>
      <c r="H383" s="3" t="s">
        <v>9950</v>
      </c>
      <c r="I383" s="3" t="s">
        <v>10095</v>
      </c>
      <c r="J383" s="3" t="s">
        <v>99</v>
      </c>
      <c r="K383" s="3" t="s">
        <v>16</v>
      </c>
      <c r="L383" s="3" t="s">
        <v>9951</v>
      </c>
    </row>
    <row r="384" spans="1:12" x14ac:dyDescent="0.3">
      <c r="A384" s="3" t="s">
        <v>10096</v>
      </c>
      <c r="B384" s="3" t="s">
        <v>13</v>
      </c>
      <c r="C384" s="3">
        <v>223701</v>
      </c>
      <c r="D384" s="3">
        <v>6</v>
      </c>
      <c r="E384" s="3">
        <v>358</v>
      </c>
      <c r="F384" s="4">
        <v>2.0834600000000001E-56</v>
      </c>
      <c r="G384" s="3">
        <v>187.84399999999999</v>
      </c>
      <c r="H384" s="3" t="s">
        <v>3462</v>
      </c>
      <c r="I384" s="3" t="s">
        <v>3463</v>
      </c>
      <c r="J384" s="3" t="s">
        <v>16</v>
      </c>
      <c r="K384" s="3" t="s">
        <v>3464</v>
      </c>
      <c r="L384" s="3" t="s">
        <v>3465</v>
      </c>
    </row>
    <row r="385" spans="1:12" x14ac:dyDescent="0.3">
      <c r="A385" s="3" t="s">
        <v>10097</v>
      </c>
      <c r="B385" s="3" t="s">
        <v>13</v>
      </c>
      <c r="C385" s="3">
        <v>225383</v>
      </c>
      <c r="D385" s="3">
        <v>1</v>
      </c>
      <c r="E385" s="3">
        <v>95</v>
      </c>
      <c r="F385" s="4">
        <v>9.3257999999999998E-39</v>
      </c>
      <c r="G385" s="3">
        <v>124.748</v>
      </c>
      <c r="H385" s="3" t="s">
        <v>5557</v>
      </c>
      <c r="I385" s="3" t="s">
        <v>5558</v>
      </c>
      <c r="J385" s="3" t="s">
        <v>16</v>
      </c>
      <c r="K385" s="3" t="s">
        <v>5559</v>
      </c>
      <c r="L385" s="3" t="s">
        <v>5560</v>
      </c>
    </row>
    <row r="386" spans="1:12" x14ac:dyDescent="0.3">
      <c r="A386" s="3" t="s">
        <v>10098</v>
      </c>
      <c r="B386" s="3" t="s">
        <v>13</v>
      </c>
      <c r="C386" s="3">
        <v>223662</v>
      </c>
      <c r="D386" s="3">
        <v>1</v>
      </c>
      <c r="E386" s="3">
        <v>144</v>
      </c>
      <c r="F386" s="4">
        <v>4.51396E-25</v>
      </c>
      <c r="G386" s="3">
        <v>93.475800000000007</v>
      </c>
      <c r="H386" s="3" t="s">
        <v>1047</v>
      </c>
      <c r="I386" s="3" t="s">
        <v>1048</v>
      </c>
      <c r="J386" s="3" t="s">
        <v>16</v>
      </c>
      <c r="K386" s="3" t="s">
        <v>118</v>
      </c>
      <c r="L386" s="3" t="s">
        <v>1049</v>
      </c>
    </row>
    <row r="387" spans="1:12" x14ac:dyDescent="0.3">
      <c r="A387" s="3" t="s">
        <v>10099</v>
      </c>
      <c r="B387" s="3" t="s">
        <v>13</v>
      </c>
      <c r="C387" s="3">
        <v>223662</v>
      </c>
      <c r="D387" s="3">
        <v>1</v>
      </c>
      <c r="E387" s="3">
        <v>143</v>
      </c>
      <c r="F387" s="4">
        <v>6.0296000000000002E-30</v>
      </c>
      <c r="G387" s="3">
        <v>105.80200000000001</v>
      </c>
      <c r="H387" s="3" t="s">
        <v>1047</v>
      </c>
      <c r="I387" s="3" t="s">
        <v>1048</v>
      </c>
      <c r="J387" s="3" t="s">
        <v>16</v>
      </c>
      <c r="K387" s="3" t="s">
        <v>118</v>
      </c>
      <c r="L387" s="3" t="s">
        <v>1049</v>
      </c>
    </row>
    <row r="388" spans="1:12" x14ac:dyDescent="0.3">
      <c r="A388" s="3" t="s">
        <v>10100</v>
      </c>
      <c r="B388" s="3" t="s">
        <v>13</v>
      </c>
      <c r="C388" s="3">
        <v>223833</v>
      </c>
      <c r="D388" s="3">
        <v>1</v>
      </c>
      <c r="E388" s="3">
        <v>91</v>
      </c>
      <c r="F388" s="4">
        <v>1.0824499999999999E-9</v>
      </c>
      <c r="G388" s="3">
        <v>50.313699999999997</v>
      </c>
      <c r="H388" s="3" t="s">
        <v>9521</v>
      </c>
      <c r="I388" s="3" t="s">
        <v>9522</v>
      </c>
      <c r="J388" s="3" t="s">
        <v>16</v>
      </c>
      <c r="K388" s="3" t="s">
        <v>4675</v>
      </c>
      <c r="L388" s="3" t="s">
        <v>9523</v>
      </c>
    </row>
    <row r="389" spans="1:12" x14ac:dyDescent="0.3">
      <c r="A389" s="3" t="s">
        <v>10101</v>
      </c>
      <c r="B389" s="3" t="s">
        <v>13</v>
      </c>
      <c r="C389" s="3">
        <v>224672</v>
      </c>
      <c r="D389" s="3">
        <v>2</v>
      </c>
      <c r="E389" s="3">
        <v>72</v>
      </c>
      <c r="F389" s="4">
        <v>3.1145900000000002E-16</v>
      </c>
      <c r="G389" s="3">
        <v>67.333399999999997</v>
      </c>
      <c r="H389" s="3" t="s">
        <v>4437</v>
      </c>
      <c r="I389" s="3" t="s">
        <v>4438</v>
      </c>
      <c r="J389" s="3" t="s">
        <v>16</v>
      </c>
      <c r="K389" s="3" t="s">
        <v>4439</v>
      </c>
      <c r="L389" s="3" t="s">
        <v>4440</v>
      </c>
    </row>
    <row r="390" spans="1:12" x14ac:dyDescent="0.3">
      <c r="A390" s="3" t="s">
        <v>10102</v>
      </c>
      <c r="B390" s="3" t="s">
        <v>13</v>
      </c>
      <c r="C390" s="3">
        <v>226090</v>
      </c>
      <c r="D390" s="3">
        <v>1</v>
      </c>
      <c r="E390" s="3">
        <v>202</v>
      </c>
      <c r="F390" s="4">
        <v>5.0924899999999998E-120</v>
      </c>
      <c r="G390" s="3">
        <v>338.24200000000002</v>
      </c>
      <c r="H390" s="3" t="s">
        <v>10103</v>
      </c>
      <c r="I390" s="3" t="s">
        <v>10104</v>
      </c>
      <c r="J390" s="3" t="s">
        <v>16</v>
      </c>
      <c r="K390" s="3" t="s">
        <v>1353</v>
      </c>
      <c r="L390" s="3" t="s">
        <v>10105</v>
      </c>
    </row>
    <row r="391" spans="1:12" x14ac:dyDescent="0.3">
      <c r="A391" s="3" t="s">
        <v>10106</v>
      </c>
      <c r="B391" s="3" t="s">
        <v>13</v>
      </c>
      <c r="C391" s="3">
        <v>226885</v>
      </c>
      <c r="D391" s="3">
        <v>1</v>
      </c>
      <c r="E391" s="3">
        <v>69</v>
      </c>
      <c r="F391" s="4">
        <v>2.00562E-33</v>
      </c>
      <c r="G391" s="3">
        <v>109.089</v>
      </c>
      <c r="H391" s="3" t="s">
        <v>8207</v>
      </c>
      <c r="I391" s="3" t="s">
        <v>8208</v>
      </c>
      <c r="J391" s="3" t="s">
        <v>16</v>
      </c>
      <c r="K391" s="3" t="s">
        <v>4383</v>
      </c>
      <c r="L391" s="3" t="s">
        <v>8209</v>
      </c>
    </row>
    <row r="392" spans="1:12" x14ac:dyDescent="0.3">
      <c r="A392" s="3" t="s">
        <v>10107</v>
      </c>
      <c r="B392" s="3" t="s">
        <v>13</v>
      </c>
      <c r="C392" s="3">
        <v>225543</v>
      </c>
      <c r="D392" s="3">
        <v>1</v>
      </c>
      <c r="E392" s="3">
        <v>284</v>
      </c>
      <c r="F392" s="4">
        <v>6.0117599999999998E-152</v>
      </c>
      <c r="G392" s="3">
        <v>425.976</v>
      </c>
      <c r="H392" s="3" t="s">
        <v>4392</v>
      </c>
      <c r="I392" s="3" t="s">
        <v>4393</v>
      </c>
      <c r="J392" s="3" t="s">
        <v>16</v>
      </c>
      <c r="K392" s="3" t="s">
        <v>4394</v>
      </c>
      <c r="L392" s="3" t="s">
        <v>4395</v>
      </c>
    </row>
    <row r="393" spans="1:12" x14ac:dyDescent="0.3">
      <c r="A393" s="3" t="s">
        <v>10108</v>
      </c>
      <c r="B393" s="3" t="s">
        <v>13</v>
      </c>
      <c r="C393" s="3">
        <v>226887</v>
      </c>
      <c r="D393" s="3">
        <v>1</v>
      </c>
      <c r="E393" s="3">
        <v>67</v>
      </c>
      <c r="F393" s="4">
        <v>1.55511E-23</v>
      </c>
      <c r="G393" s="3">
        <v>84.007199999999997</v>
      </c>
      <c r="H393" s="3" t="s">
        <v>1418</v>
      </c>
      <c r="I393" s="3" t="s">
        <v>1419</v>
      </c>
      <c r="J393" s="3" t="s">
        <v>16</v>
      </c>
      <c r="K393" s="3" t="s">
        <v>1420</v>
      </c>
      <c r="L393" s="3" t="s">
        <v>1421</v>
      </c>
    </row>
    <row r="394" spans="1:12" x14ac:dyDescent="0.3">
      <c r="A394" s="3" t="s">
        <v>10109</v>
      </c>
      <c r="B394" s="3" t="s">
        <v>13</v>
      </c>
      <c r="C394" s="3">
        <v>223087</v>
      </c>
      <c r="D394" s="3">
        <v>1</v>
      </c>
      <c r="E394" s="3">
        <v>483</v>
      </c>
      <c r="F394" s="3">
        <v>0</v>
      </c>
      <c r="G394" s="3">
        <v>539.98500000000001</v>
      </c>
      <c r="H394" s="3" t="s">
        <v>5285</v>
      </c>
      <c r="I394" s="3" t="s">
        <v>5286</v>
      </c>
      <c r="J394" s="3" t="s">
        <v>16</v>
      </c>
      <c r="K394" s="3" t="s">
        <v>274</v>
      </c>
      <c r="L394" s="3" t="s">
        <v>5287</v>
      </c>
    </row>
    <row r="395" spans="1:12" x14ac:dyDescent="0.3">
      <c r="A395" s="3" t="s">
        <v>10110</v>
      </c>
      <c r="B395" s="3" t="s">
        <v>13</v>
      </c>
      <c r="C395" s="3">
        <v>223178</v>
      </c>
      <c r="D395" s="3">
        <v>2</v>
      </c>
      <c r="E395" s="3">
        <v>127</v>
      </c>
      <c r="F395" s="4">
        <v>3.6684699999999998E-56</v>
      </c>
      <c r="G395" s="3">
        <v>170.88399999999999</v>
      </c>
      <c r="H395" s="3" t="s">
        <v>5641</v>
      </c>
      <c r="I395" s="3" t="s">
        <v>5642</v>
      </c>
      <c r="J395" s="3" t="s">
        <v>16</v>
      </c>
      <c r="K395" s="3" t="s">
        <v>5643</v>
      </c>
      <c r="L395" s="3" t="s">
        <v>5644</v>
      </c>
    </row>
    <row r="396" spans="1:12" x14ac:dyDescent="0.3">
      <c r="A396" s="3" t="s">
        <v>10111</v>
      </c>
      <c r="B396" s="3" t="s">
        <v>13</v>
      </c>
      <c r="C396" s="3">
        <v>223637</v>
      </c>
      <c r="D396" s="3">
        <v>1</v>
      </c>
      <c r="E396" s="3">
        <v>215</v>
      </c>
      <c r="F396" s="4">
        <v>4.8404799999999999E-72</v>
      </c>
      <c r="G396" s="3">
        <v>216.37299999999999</v>
      </c>
      <c r="H396" s="3" t="s">
        <v>5660</v>
      </c>
      <c r="I396" s="3" t="s">
        <v>5661</v>
      </c>
      <c r="J396" s="3" t="s">
        <v>16</v>
      </c>
      <c r="K396" s="3" t="s">
        <v>1298</v>
      </c>
      <c r="L396" s="3" t="s">
        <v>1300</v>
      </c>
    </row>
    <row r="397" spans="1:12" x14ac:dyDescent="0.3">
      <c r="A397" s="3" t="s">
        <v>10112</v>
      </c>
      <c r="B397" s="3" t="s">
        <v>13</v>
      </c>
      <c r="C397" s="3">
        <v>223169</v>
      </c>
      <c r="D397" s="3">
        <v>3</v>
      </c>
      <c r="E397" s="3">
        <v>115</v>
      </c>
      <c r="F397" s="4">
        <v>1.4751E-52</v>
      </c>
      <c r="G397" s="3">
        <v>160.88900000000001</v>
      </c>
      <c r="H397" s="3" t="s">
        <v>5738</v>
      </c>
      <c r="I397" s="3" t="s">
        <v>5739</v>
      </c>
      <c r="J397" s="3" t="s">
        <v>16</v>
      </c>
      <c r="K397" s="3" t="s">
        <v>5740</v>
      </c>
      <c r="L397" s="3" t="s">
        <v>5741</v>
      </c>
    </row>
    <row r="398" spans="1:12" x14ac:dyDescent="0.3">
      <c r="A398" s="3" t="s">
        <v>10113</v>
      </c>
      <c r="B398" s="3" t="s">
        <v>13</v>
      </c>
      <c r="C398" s="3">
        <v>224881</v>
      </c>
      <c r="D398" s="3">
        <v>1</v>
      </c>
      <c r="E398" s="3">
        <v>122</v>
      </c>
      <c r="F398" s="4">
        <v>1.14379E-48</v>
      </c>
      <c r="G398" s="3">
        <v>151.68100000000001</v>
      </c>
      <c r="H398" s="3" t="s">
        <v>580</v>
      </c>
      <c r="I398" s="3" t="s">
        <v>581</v>
      </c>
      <c r="J398" s="3" t="s">
        <v>16</v>
      </c>
      <c r="K398" s="3" t="s">
        <v>582</v>
      </c>
      <c r="L398" s="3" t="s">
        <v>583</v>
      </c>
    </row>
    <row r="399" spans="1:12" x14ac:dyDescent="0.3">
      <c r="A399" s="3" t="s">
        <v>10114</v>
      </c>
      <c r="B399" s="3" t="s">
        <v>13</v>
      </c>
      <c r="C399" s="3">
        <v>223345</v>
      </c>
      <c r="D399" s="3">
        <v>1</v>
      </c>
      <c r="E399" s="3">
        <v>49</v>
      </c>
      <c r="F399" s="4">
        <v>9.3175599999999997E-13</v>
      </c>
      <c r="G399" s="3">
        <v>55.347900000000003</v>
      </c>
      <c r="H399" s="3" t="s">
        <v>176</v>
      </c>
      <c r="I399" s="3" t="s">
        <v>177</v>
      </c>
      <c r="J399" s="3" t="s">
        <v>16</v>
      </c>
      <c r="K399" s="3" t="s">
        <v>178</v>
      </c>
      <c r="L399" s="3" t="s">
        <v>179</v>
      </c>
    </row>
    <row r="400" spans="1:12" x14ac:dyDescent="0.3">
      <c r="A400" s="3" t="s">
        <v>10115</v>
      </c>
      <c r="B400" s="3" t="s">
        <v>13</v>
      </c>
      <c r="C400" s="3">
        <v>225333</v>
      </c>
      <c r="D400" s="3">
        <v>1</v>
      </c>
      <c r="E400" s="3">
        <v>341</v>
      </c>
      <c r="F400" s="4">
        <v>7.3852999999999998E-174</v>
      </c>
      <c r="G400" s="3">
        <v>486.08100000000002</v>
      </c>
      <c r="H400" s="3" t="s">
        <v>3467</v>
      </c>
      <c r="I400" s="3" t="s">
        <v>3468</v>
      </c>
      <c r="J400" s="3" t="s">
        <v>16</v>
      </c>
      <c r="K400" s="3" t="s">
        <v>1254</v>
      </c>
      <c r="L400" s="3" t="s">
        <v>1256</v>
      </c>
    </row>
    <row r="401" spans="1:12" x14ac:dyDescent="0.3">
      <c r="A401" s="3" t="s">
        <v>10116</v>
      </c>
      <c r="B401" s="3" t="s">
        <v>13</v>
      </c>
      <c r="C401" s="3">
        <v>223741</v>
      </c>
      <c r="D401" s="3">
        <v>2</v>
      </c>
      <c r="E401" s="3">
        <v>160</v>
      </c>
      <c r="F401" s="4">
        <v>7.20906E-72</v>
      </c>
      <c r="G401" s="3">
        <v>213.18299999999999</v>
      </c>
      <c r="H401" s="3" t="s">
        <v>1307</v>
      </c>
      <c r="I401" s="3" t="s">
        <v>1308</v>
      </c>
      <c r="J401" s="3" t="s">
        <v>16</v>
      </c>
      <c r="K401" s="3" t="s">
        <v>274</v>
      </c>
      <c r="L401" s="3" t="s">
        <v>1309</v>
      </c>
    </row>
    <row r="402" spans="1:12" x14ac:dyDescent="0.3">
      <c r="A402" s="3" t="s">
        <v>10117</v>
      </c>
      <c r="B402" s="3" t="s">
        <v>13</v>
      </c>
      <c r="C402" s="3">
        <v>223244</v>
      </c>
      <c r="D402" s="3">
        <v>1</v>
      </c>
      <c r="E402" s="3">
        <v>448</v>
      </c>
      <c r="F402" s="4">
        <v>1.07148E-175</v>
      </c>
      <c r="G402" s="3">
        <v>499.14699999999999</v>
      </c>
      <c r="H402" s="3" t="s">
        <v>5012</v>
      </c>
      <c r="I402" s="3" t="s">
        <v>5013</v>
      </c>
      <c r="J402" s="3" t="s">
        <v>16</v>
      </c>
      <c r="K402" s="3" t="s">
        <v>5014</v>
      </c>
      <c r="L402" s="3" t="s">
        <v>5015</v>
      </c>
    </row>
    <row r="403" spans="1:12" x14ac:dyDescent="0.3">
      <c r="A403" s="3" t="s">
        <v>10118</v>
      </c>
      <c r="B403" s="3" t="s">
        <v>13</v>
      </c>
      <c r="C403" s="3">
        <v>223802</v>
      </c>
      <c r="D403" s="3">
        <v>39</v>
      </c>
      <c r="E403" s="3">
        <v>280</v>
      </c>
      <c r="F403" s="4">
        <v>8.5289199999999999E-28</v>
      </c>
      <c r="G403" s="3">
        <v>107.45099999999999</v>
      </c>
      <c r="H403" s="3" t="s">
        <v>8279</v>
      </c>
      <c r="I403" s="3" t="s">
        <v>8280</v>
      </c>
      <c r="J403" s="3" t="s">
        <v>16</v>
      </c>
      <c r="K403" s="3" t="s">
        <v>4644</v>
      </c>
      <c r="L403" s="3" t="s">
        <v>8281</v>
      </c>
    </row>
    <row r="404" spans="1:12" x14ac:dyDescent="0.3">
      <c r="A404" s="3" t="s">
        <v>10119</v>
      </c>
      <c r="B404" s="3" t="s">
        <v>13</v>
      </c>
      <c r="C404" s="3">
        <v>223560</v>
      </c>
      <c r="D404" s="3">
        <v>1</v>
      </c>
      <c r="E404" s="3">
        <v>379</v>
      </c>
      <c r="F404" s="3">
        <v>0</v>
      </c>
      <c r="G404" s="3">
        <v>506.39299999999997</v>
      </c>
      <c r="H404" s="3" t="s">
        <v>5545</v>
      </c>
      <c r="I404" s="3" t="s">
        <v>5546</v>
      </c>
      <c r="J404" s="3" t="s">
        <v>16</v>
      </c>
      <c r="K404" s="3" t="s">
        <v>2987</v>
      </c>
      <c r="L404" s="3" t="s">
        <v>2989</v>
      </c>
    </row>
    <row r="405" spans="1:12" x14ac:dyDescent="0.3">
      <c r="A405" s="3" t="s">
        <v>10120</v>
      </c>
      <c r="B405" s="3" t="s">
        <v>25</v>
      </c>
      <c r="C405" s="3">
        <v>421695</v>
      </c>
      <c r="D405" s="3">
        <v>56</v>
      </c>
      <c r="E405" s="3">
        <v>404</v>
      </c>
      <c r="F405" s="4">
        <v>6.89569E-6</v>
      </c>
      <c r="G405" s="3">
        <v>47.608499999999999</v>
      </c>
      <c r="H405" s="3" t="s">
        <v>306</v>
      </c>
      <c r="I405" s="3" t="s">
        <v>307</v>
      </c>
      <c r="J405" s="3" t="s">
        <v>16</v>
      </c>
      <c r="K405" s="3" t="s">
        <v>16</v>
      </c>
      <c r="L405" s="3" t="s">
        <v>308</v>
      </c>
    </row>
    <row r="406" spans="1:12" x14ac:dyDescent="0.3">
      <c r="A406" s="3" t="s">
        <v>10121</v>
      </c>
      <c r="B406" s="3" t="s">
        <v>13</v>
      </c>
      <c r="C406" s="3">
        <v>225380</v>
      </c>
      <c r="D406" s="3">
        <v>1</v>
      </c>
      <c r="E406" s="3">
        <v>114</v>
      </c>
      <c r="F406" s="4">
        <v>2.5888199999999998E-49</v>
      </c>
      <c r="G406" s="3">
        <v>152.173</v>
      </c>
      <c r="H406" s="3" t="s">
        <v>5185</v>
      </c>
      <c r="I406" s="3" t="s">
        <v>5186</v>
      </c>
      <c r="J406" s="3" t="s">
        <v>16</v>
      </c>
      <c r="K406" s="3" t="s">
        <v>5187</v>
      </c>
      <c r="L406" s="3" t="s">
        <v>5188</v>
      </c>
    </row>
    <row r="407" spans="1:12" x14ac:dyDescent="0.3">
      <c r="A407" s="3" t="s">
        <v>10122</v>
      </c>
      <c r="B407" s="3" t="s">
        <v>13</v>
      </c>
      <c r="C407" s="3">
        <v>223180</v>
      </c>
      <c r="D407" s="3">
        <v>3</v>
      </c>
      <c r="E407" s="3">
        <v>148</v>
      </c>
      <c r="F407" s="4">
        <v>3.3296299999999998E-77</v>
      </c>
      <c r="G407" s="3">
        <v>225.6</v>
      </c>
      <c r="H407" s="3" t="s">
        <v>372</v>
      </c>
      <c r="I407" s="3" t="s">
        <v>373</v>
      </c>
      <c r="J407" s="3" t="s">
        <v>16</v>
      </c>
      <c r="K407" s="3" t="s">
        <v>374</v>
      </c>
      <c r="L407" s="3" t="s">
        <v>375</v>
      </c>
    </row>
    <row r="408" spans="1:12" x14ac:dyDescent="0.3">
      <c r="A408" s="3" t="s">
        <v>10123</v>
      </c>
      <c r="B408" s="3" t="s">
        <v>13</v>
      </c>
      <c r="C408" s="3">
        <v>223577</v>
      </c>
      <c r="D408" s="3">
        <v>80</v>
      </c>
      <c r="E408" s="3">
        <v>254</v>
      </c>
      <c r="F408" s="4">
        <v>5.7495999999999997E-46</v>
      </c>
      <c r="G408" s="3">
        <v>152.03800000000001</v>
      </c>
      <c r="H408" s="3" t="s">
        <v>563</v>
      </c>
      <c r="I408" s="3" t="s">
        <v>564</v>
      </c>
      <c r="J408" s="3" t="s">
        <v>16</v>
      </c>
      <c r="K408" s="3" t="s">
        <v>123</v>
      </c>
      <c r="L408" s="3" t="s">
        <v>565</v>
      </c>
    </row>
    <row r="409" spans="1:12" x14ac:dyDescent="0.3">
      <c r="A409" s="3" t="s">
        <v>10124</v>
      </c>
      <c r="B409" s="3" t="s">
        <v>13</v>
      </c>
      <c r="C409" s="3">
        <v>224596</v>
      </c>
      <c r="D409" s="3">
        <v>1</v>
      </c>
      <c r="E409" s="3">
        <v>269</v>
      </c>
      <c r="F409" s="4">
        <v>7.18887E-50</v>
      </c>
      <c r="G409" s="3">
        <v>164.67599999999999</v>
      </c>
      <c r="H409" s="3" t="s">
        <v>10125</v>
      </c>
      <c r="I409" s="3" t="s">
        <v>10126</v>
      </c>
      <c r="J409" s="3" t="s">
        <v>16</v>
      </c>
      <c r="K409" s="3" t="s">
        <v>3007</v>
      </c>
      <c r="L409" s="3" t="s">
        <v>10127</v>
      </c>
    </row>
    <row r="410" spans="1:12" x14ac:dyDescent="0.3">
      <c r="A410" s="3" t="s">
        <v>10128</v>
      </c>
      <c r="B410" s="3" t="s">
        <v>13</v>
      </c>
      <c r="C410" s="3">
        <v>224197</v>
      </c>
      <c r="D410" s="3">
        <v>1</v>
      </c>
      <c r="E410" s="3">
        <v>66</v>
      </c>
      <c r="F410" s="4">
        <v>3.2074299999999999E-35</v>
      </c>
      <c r="G410" s="3">
        <v>113.021</v>
      </c>
      <c r="H410" s="3" t="s">
        <v>5336</v>
      </c>
      <c r="I410" s="3" t="s">
        <v>5337</v>
      </c>
      <c r="J410" s="3" t="s">
        <v>16</v>
      </c>
      <c r="K410" s="3" t="s">
        <v>5338</v>
      </c>
      <c r="L410" s="3" t="s">
        <v>5339</v>
      </c>
    </row>
    <row r="411" spans="1:12" x14ac:dyDescent="0.3">
      <c r="A411" s="3" t="s">
        <v>10129</v>
      </c>
      <c r="B411" s="3" t="s">
        <v>13</v>
      </c>
      <c r="C411" s="3">
        <v>224848</v>
      </c>
      <c r="D411" s="3">
        <v>1</v>
      </c>
      <c r="E411" s="3">
        <v>83</v>
      </c>
      <c r="F411" s="4">
        <v>1.97143E-23</v>
      </c>
      <c r="G411" s="3">
        <v>84.6126</v>
      </c>
      <c r="H411" s="3" t="s">
        <v>10130</v>
      </c>
      <c r="I411" s="3" t="s">
        <v>10131</v>
      </c>
      <c r="J411" s="3" t="s">
        <v>16</v>
      </c>
      <c r="K411" s="3" t="s">
        <v>10132</v>
      </c>
      <c r="L411" s="3" t="s">
        <v>10133</v>
      </c>
    </row>
    <row r="412" spans="1:12" x14ac:dyDescent="0.3">
      <c r="A412" s="3" t="s">
        <v>10134</v>
      </c>
      <c r="B412" s="3" t="s">
        <v>13</v>
      </c>
      <c r="C412" s="3">
        <v>223381</v>
      </c>
      <c r="D412" s="3">
        <v>1</v>
      </c>
      <c r="E412" s="3">
        <v>406</v>
      </c>
      <c r="F412" s="4">
        <v>8.1463900000000006E-172</v>
      </c>
      <c r="G412" s="3">
        <v>486.38299999999998</v>
      </c>
      <c r="H412" s="3" t="s">
        <v>3504</v>
      </c>
      <c r="I412" s="3" t="s">
        <v>3505</v>
      </c>
      <c r="J412" s="3" t="s">
        <v>16</v>
      </c>
      <c r="K412" s="3" t="s">
        <v>3506</v>
      </c>
      <c r="L412" s="3" t="s">
        <v>3507</v>
      </c>
    </row>
    <row r="413" spans="1:12" x14ac:dyDescent="0.3">
      <c r="A413" s="3" t="s">
        <v>10135</v>
      </c>
      <c r="B413" s="3" t="s">
        <v>13</v>
      </c>
      <c r="C413" s="3">
        <v>223113</v>
      </c>
      <c r="D413" s="3">
        <v>1</v>
      </c>
      <c r="E413" s="3">
        <v>211</v>
      </c>
      <c r="F413" s="4">
        <v>1.10009E-128</v>
      </c>
      <c r="G413" s="3">
        <v>360.72800000000001</v>
      </c>
      <c r="H413" s="3" t="s">
        <v>5568</v>
      </c>
      <c r="I413" s="3" t="s">
        <v>5569</v>
      </c>
      <c r="J413" s="3" t="s">
        <v>16</v>
      </c>
      <c r="K413" s="3" t="s">
        <v>123</v>
      </c>
      <c r="L413" s="3" t="s">
        <v>5570</v>
      </c>
    </row>
    <row r="414" spans="1:12" x14ac:dyDescent="0.3">
      <c r="A414" s="3" t="s">
        <v>10136</v>
      </c>
      <c r="B414" s="3" t="s">
        <v>13</v>
      </c>
      <c r="C414" s="3">
        <v>223130</v>
      </c>
      <c r="D414" s="3">
        <v>1</v>
      </c>
      <c r="E414" s="3">
        <v>232</v>
      </c>
      <c r="F414" s="4">
        <v>1.5918200000000001E-143</v>
      </c>
      <c r="G414" s="3">
        <v>402.04399999999998</v>
      </c>
      <c r="H414" s="3" t="s">
        <v>5405</v>
      </c>
      <c r="I414" s="3" t="s">
        <v>5406</v>
      </c>
      <c r="J414" s="3" t="s">
        <v>16</v>
      </c>
      <c r="K414" s="3" t="s">
        <v>5407</v>
      </c>
      <c r="L414" s="3" t="s">
        <v>5408</v>
      </c>
    </row>
    <row r="415" spans="1:12" x14ac:dyDescent="0.3">
      <c r="A415" s="3" t="s">
        <v>10137</v>
      </c>
      <c r="B415" s="3" t="s">
        <v>13</v>
      </c>
      <c r="C415" s="3">
        <v>223477</v>
      </c>
      <c r="D415" s="3">
        <v>1</v>
      </c>
      <c r="E415" s="3">
        <v>205</v>
      </c>
      <c r="F415" s="4">
        <v>1.53169E-69</v>
      </c>
      <c r="G415" s="3">
        <v>210.624</v>
      </c>
      <c r="H415" s="3" t="s">
        <v>10138</v>
      </c>
      <c r="I415" s="3" t="s">
        <v>10139</v>
      </c>
      <c r="J415" s="3" t="s">
        <v>16</v>
      </c>
      <c r="K415" s="3" t="s">
        <v>259</v>
      </c>
      <c r="L415" s="3" t="s">
        <v>10140</v>
      </c>
    </row>
    <row r="416" spans="1:12" x14ac:dyDescent="0.3">
      <c r="A416" s="3" t="s">
        <v>10141</v>
      </c>
      <c r="B416" s="3" t="s">
        <v>25</v>
      </c>
      <c r="C416" s="3">
        <v>421695</v>
      </c>
      <c r="D416" s="3">
        <v>50</v>
      </c>
      <c r="E416" s="3">
        <v>385</v>
      </c>
      <c r="F416" s="4">
        <v>6.4868899999999998E-16</v>
      </c>
      <c r="G416" s="3">
        <v>78.424400000000006</v>
      </c>
      <c r="H416" s="3" t="s">
        <v>306</v>
      </c>
      <c r="I416" s="3" t="s">
        <v>307</v>
      </c>
      <c r="J416" s="3" t="s">
        <v>16</v>
      </c>
      <c r="K416" s="3" t="s">
        <v>16</v>
      </c>
      <c r="L416" s="3" t="s">
        <v>308</v>
      </c>
    </row>
    <row r="417" spans="1:12" x14ac:dyDescent="0.3">
      <c r="A417" s="3" t="s">
        <v>10142</v>
      </c>
      <c r="B417" s="3" t="s">
        <v>13</v>
      </c>
      <c r="C417" s="3">
        <v>224228</v>
      </c>
      <c r="D417" s="3">
        <v>3</v>
      </c>
      <c r="E417" s="3">
        <v>151</v>
      </c>
      <c r="F417" s="4">
        <v>8.9433399999999993E-12</v>
      </c>
      <c r="G417" s="3">
        <v>60.722499999999997</v>
      </c>
      <c r="H417" s="3" t="s">
        <v>1562</v>
      </c>
      <c r="I417" s="3" t="s">
        <v>1563</v>
      </c>
      <c r="J417" s="3" t="s">
        <v>16</v>
      </c>
      <c r="K417" s="3" t="s">
        <v>1564</v>
      </c>
      <c r="L417" s="3" t="s">
        <v>1565</v>
      </c>
    </row>
    <row r="418" spans="1:12" x14ac:dyDescent="0.3">
      <c r="A418" s="3" t="s">
        <v>10143</v>
      </c>
      <c r="B418" s="3" t="s">
        <v>13</v>
      </c>
      <c r="C418" s="3">
        <v>224372</v>
      </c>
      <c r="D418" s="3">
        <v>1</v>
      </c>
      <c r="E418" s="3">
        <v>492</v>
      </c>
      <c r="F418" s="4">
        <v>5.4223500000000003E-145</v>
      </c>
      <c r="G418" s="3">
        <v>422.387</v>
      </c>
      <c r="H418" s="3" t="s">
        <v>5317</v>
      </c>
      <c r="I418" s="3" t="s">
        <v>5318</v>
      </c>
      <c r="J418" s="3" t="s">
        <v>16</v>
      </c>
      <c r="K418" s="3" t="s">
        <v>1383</v>
      </c>
      <c r="L418" s="3" t="s">
        <v>5319</v>
      </c>
    </row>
    <row r="419" spans="1:12" x14ac:dyDescent="0.3">
      <c r="A419" s="3" t="s">
        <v>10144</v>
      </c>
      <c r="B419" s="3" t="s">
        <v>13</v>
      </c>
      <c r="C419" s="3">
        <v>223890</v>
      </c>
      <c r="D419" s="3">
        <v>10</v>
      </c>
      <c r="E419" s="3">
        <v>361</v>
      </c>
      <c r="F419" s="3">
        <v>0</v>
      </c>
      <c r="G419" s="3">
        <v>512.62900000000002</v>
      </c>
      <c r="H419" s="3" t="s">
        <v>1327</v>
      </c>
      <c r="I419" s="3" t="s">
        <v>1328</v>
      </c>
      <c r="J419" s="3" t="s">
        <v>16</v>
      </c>
      <c r="K419" s="3" t="s">
        <v>1329</v>
      </c>
      <c r="L419" s="3" t="s">
        <v>1330</v>
      </c>
    </row>
    <row r="420" spans="1:12" x14ac:dyDescent="0.3">
      <c r="A420" s="3" t="s">
        <v>10145</v>
      </c>
      <c r="B420" s="3" t="s">
        <v>13</v>
      </c>
      <c r="C420" s="3">
        <v>223220</v>
      </c>
      <c r="D420" s="3">
        <v>8</v>
      </c>
      <c r="E420" s="3">
        <v>326</v>
      </c>
      <c r="F420" s="4">
        <v>6.2637499999999996E-84</v>
      </c>
      <c r="G420" s="3">
        <v>256.14600000000002</v>
      </c>
      <c r="H420" s="3" t="s">
        <v>2574</v>
      </c>
      <c r="I420" s="3" t="s">
        <v>2575</v>
      </c>
      <c r="J420" s="3" t="s">
        <v>16</v>
      </c>
      <c r="K420" s="3" t="s">
        <v>2576</v>
      </c>
      <c r="L420" s="3" t="s">
        <v>2577</v>
      </c>
    </row>
    <row r="421" spans="1:12" x14ac:dyDescent="0.3">
      <c r="A421" s="3" t="s">
        <v>10146</v>
      </c>
      <c r="B421" s="3" t="s">
        <v>13</v>
      </c>
      <c r="C421" s="3">
        <v>223307</v>
      </c>
      <c r="D421" s="3">
        <v>4</v>
      </c>
      <c r="E421" s="3">
        <v>141</v>
      </c>
      <c r="F421" s="4">
        <v>7.1688699999999993E-89</v>
      </c>
      <c r="G421" s="3">
        <v>254.471</v>
      </c>
      <c r="H421" s="3" t="s">
        <v>2269</v>
      </c>
      <c r="I421" s="3" t="s">
        <v>2270</v>
      </c>
      <c r="J421" s="3" t="s">
        <v>16</v>
      </c>
      <c r="K421" s="3" t="s">
        <v>2271</v>
      </c>
      <c r="L421" s="3" t="s">
        <v>2272</v>
      </c>
    </row>
    <row r="422" spans="1:12" x14ac:dyDescent="0.3">
      <c r="A422" s="3" t="s">
        <v>10147</v>
      </c>
      <c r="B422" s="3" t="s">
        <v>13</v>
      </c>
      <c r="C422" s="3">
        <v>223985</v>
      </c>
      <c r="D422" s="3">
        <v>21</v>
      </c>
      <c r="E422" s="3">
        <v>199</v>
      </c>
      <c r="F422" s="4">
        <v>1.6525800000000001E-67</v>
      </c>
      <c r="G422" s="3">
        <v>204.82900000000001</v>
      </c>
      <c r="H422" s="3" t="s">
        <v>2315</v>
      </c>
      <c r="I422" s="3" t="s">
        <v>2316</v>
      </c>
      <c r="J422" s="3" t="s">
        <v>16</v>
      </c>
      <c r="K422" s="3" t="s">
        <v>274</v>
      </c>
      <c r="L422" s="3" t="s">
        <v>2317</v>
      </c>
    </row>
    <row r="423" spans="1:12" x14ac:dyDescent="0.3">
      <c r="A423" s="3" t="s">
        <v>10148</v>
      </c>
      <c r="B423" s="3" t="s">
        <v>13</v>
      </c>
      <c r="C423" s="3">
        <v>223204</v>
      </c>
      <c r="D423" s="3">
        <v>1</v>
      </c>
      <c r="E423" s="3">
        <v>398</v>
      </c>
      <c r="F423" s="3">
        <v>0</v>
      </c>
      <c r="G423" s="3">
        <v>600.68600000000004</v>
      </c>
      <c r="H423" s="3" t="s">
        <v>5180</v>
      </c>
      <c r="I423" s="3" t="s">
        <v>5181</v>
      </c>
      <c r="J423" s="3" t="s">
        <v>16</v>
      </c>
      <c r="K423" s="3" t="s">
        <v>5182</v>
      </c>
      <c r="L423" s="3" t="s">
        <v>5183</v>
      </c>
    </row>
    <row r="424" spans="1:12" x14ac:dyDescent="0.3">
      <c r="A424" s="3" t="s">
        <v>10149</v>
      </c>
      <c r="B424" s="3" t="s">
        <v>13</v>
      </c>
      <c r="C424" s="3">
        <v>223458</v>
      </c>
      <c r="D424" s="3">
        <v>3</v>
      </c>
      <c r="E424" s="3">
        <v>369</v>
      </c>
      <c r="F424" s="4">
        <v>1.4963300000000001E-163</v>
      </c>
      <c r="G424" s="3">
        <v>462.48200000000003</v>
      </c>
      <c r="H424" s="3" t="s">
        <v>10150</v>
      </c>
      <c r="I424" s="3" t="s">
        <v>10151</v>
      </c>
      <c r="J424" s="3" t="s">
        <v>16</v>
      </c>
      <c r="K424" s="3" t="s">
        <v>10152</v>
      </c>
      <c r="L424" s="3" t="s">
        <v>10153</v>
      </c>
    </row>
    <row r="425" spans="1:12" x14ac:dyDescent="0.3">
      <c r="A425" s="3" t="s">
        <v>10154</v>
      </c>
      <c r="B425" s="3" t="s">
        <v>25</v>
      </c>
      <c r="C425" s="3">
        <v>412855</v>
      </c>
      <c r="D425" s="3">
        <v>20</v>
      </c>
      <c r="E425" s="3">
        <v>280</v>
      </c>
      <c r="F425" s="4">
        <v>2.54217E-15</v>
      </c>
      <c r="G425" s="3">
        <v>76.444100000000006</v>
      </c>
      <c r="H425" s="3" t="s">
        <v>329</v>
      </c>
      <c r="I425" s="3" t="s">
        <v>330</v>
      </c>
      <c r="J425" s="3" t="s">
        <v>113</v>
      </c>
      <c r="K425" s="3" t="s">
        <v>16</v>
      </c>
      <c r="L425" s="3" t="s">
        <v>331</v>
      </c>
    </row>
    <row r="426" spans="1:12" x14ac:dyDescent="0.3">
      <c r="A426" s="3" t="s">
        <v>10155</v>
      </c>
      <c r="B426" s="3" t="s">
        <v>25</v>
      </c>
      <c r="C426" s="3">
        <v>224639</v>
      </c>
      <c r="D426" s="3">
        <v>1</v>
      </c>
      <c r="E426" s="3">
        <v>121</v>
      </c>
      <c r="F426" s="4">
        <v>1.9306200000000001E-26</v>
      </c>
      <c r="G426" s="3">
        <v>95.021199999999993</v>
      </c>
      <c r="H426" s="3" t="s">
        <v>1586</v>
      </c>
      <c r="I426" s="3" t="s">
        <v>1587</v>
      </c>
      <c r="J426" s="3" t="s">
        <v>16</v>
      </c>
      <c r="K426" s="3" t="s">
        <v>16</v>
      </c>
      <c r="L426" s="3" t="s">
        <v>1588</v>
      </c>
    </row>
    <row r="427" spans="1:12" x14ac:dyDescent="0.3">
      <c r="A427" s="3" t="s">
        <v>10156</v>
      </c>
      <c r="B427" s="3" t="s">
        <v>13</v>
      </c>
      <c r="C427" s="3">
        <v>224314</v>
      </c>
      <c r="D427" s="3">
        <v>1</v>
      </c>
      <c r="E427" s="3">
        <v>97</v>
      </c>
      <c r="F427" s="4">
        <v>3.2477500000000002E-5</v>
      </c>
      <c r="G427" s="3">
        <v>40.018900000000002</v>
      </c>
      <c r="H427" s="3" t="s">
        <v>63</v>
      </c>
      <c r="I427" s="3" t="s">
        <v>64</v>
      </c>
      <c r="J427" s="3" t="s">
        <v>16</v>
      </c>
      <c r="K427" s="3" t="s">
        <v>65</v>
      </c>
      <c r="L427" s="3" t="s">
        <v>66</v>
      </c>
    </row>
    <row r="428" spans="1:12" x14ac:dyDescent="0.3">
      <c r="A428" s="3" t="s">
        <v>10157</v>
      </c>
      <c r="B428" s="3" t="s">
        <v>13</v>
      </c>
      <c r="C428" s="3">
        <v>224314</v>
      </c>
      <c r="D428" s="3">
        <v>3</v>
      </c>
      <c r="E428" s="3">
        <v>59</v>
      </c>
      <c r="F428" s="4">
        <v>9.4225499999999994E-5</v>
      </c>
      <c r="G428" s="3">
        <v>38.478200000000001</v>
      </c>
      <c r="H428" s="3" t="s">
        <v>63</v>
      </c>
      <c r="I428" s="3" t="s">
        <v>64</v>
      </c>
      <c r="J428" s="3" t="s">
        <v>113</v>
      </c>
      <c r="K428" s="3" t="s">
        <v>65</v>
      </c>
      <c r="L428" s="3" t="s">
        <v>66</v>
      </c>
    </row>
    <row r="429" spans="1:12" x14ac:dyDescent="0.3">
      <c r="A429" s="3" t="s">
        <v>10158</v>
      </c>
      <c r="B429" s="3" t="s">
        <v>13</v>
      </c>
      <c r="C429" s="3">
        <v>224047</v>
      </c>
      <c r="D429" s="3">
        <v>2</v>
      </c>
      <c r="E429" s="3">
        <v>236</v>
      </c>
      <c r="F429" s="4">
        <v>6.8384299999999998E-97</v>
      </c>
      <c r="G429" s="3">
        <v>284.14800000000002</v>
      </c>
      <c r="H429" s="3" t="s">
        <v>3875</v>
      </c>
      <c r="I429" s="3" t="s">
        <v>3876</v>
      </c>
      <c r="J429" s="3" t="s">
        <v>16</v>
      </c>
      <c r="K429" s="3" t="s">
        <v>3877</v>
      </c>
      <c r="L429" s="3" t="s">
        <v>3878</v>
      </c>
    </row>
    <row r="430" spans="1:12" x14ac:dyDescent="0.3">
      <c r="A430" s="3" t="s">
        <v>10159</v>
      </c>
      <c r="B430" s="3" t="s">
        <v>13</v>
      </c>
      <c r="C430" s="3">
        <v>223532</v>
      </c>
      <c r="D430" s="3">
        <v>5</v>
      </c>
      <c r="E430" s="3">
        <v>156</v>
      </c>
      <c r="F430" s="4">
        <v>6.9475100000000005E-29</v>
      </c>
      <c r="G430" s="3">
        <v>104.30800000000001</v>
      </c>
      <c r="H430" s="3" t="s">
        <v>5028</v>
      </c>
      <c r="I430" s="3" t="s">
        <v>5029</v>
      </c>
      <c r="J430" s="3" t="s">
        <v>16</v>
      </c>
      <c r="K430" s="3" t="s">
        <v>846</v>
      </c>
      <c r="L430" s="3" t="s">
        <v>848</v>
      </c>
    </row>
    <row r="431" spans="1:12" x14ac:dyDescent="0.3">
      <c r="A431" s="3" t="s">
        <v>10160</v>
      </c>
      <c r="B431" s="3" t="s">
        <v>13</v>
      </c>
      <c r="C431" s="3">
        <v>226165</v>
      </c>
      <c r="D431" s="3">
        <v>1</v>
      </c>
      <c r="E431" s="3">
        <v>270</v>
      </c>
      <c r="F431" s="4">
        <v>1.06834E-65</v>
      </c>
      <c r="G431" s="3">
        <v>205.989</v>
      </c>
      <c r="H431" s="3" t="s">
        <v>214</v>
      </c>
      <c r="I431" s="3" t="s">
        <v>215</v>
      </c>
      <c r="J431" s="3" t="s">
        <v>16</v>
      </c>
      <c r="K431" s="3" t="s">
        <v>216</v>
      </c>
      <c r="L431" s="3" t="s">
        <v>217</v>
      </c>
    </row>
    <row r="432" spans="1:12" x14ac:dyDescent="0.3">
      <c r="A432" s="3" t="s">
        <v>10161</v>
      </c>
      <c r="B432" s="3" t="s">
        <v>13</v>
      </c>
      <c r="C432" s="3">
        <v>223131</v>
      </c>
      <c r="D432" s="3">
        <v>3</v>
      </c>
      <c r="E432" s="3">
        <v>303</v>
      </c>
      <c r="F432" s="4">
        <v>2.8355499999999999E-100</v>
      </c>
      <c r="G432" s="3">
        <v>301.09500000000003</v>
      </c>
      <c r="H432" s="3" t="s">
        <v>4880</v>
      </c>
      <c r="I432" s="3" t="s">
        <v>4881</v>
      </c>
      <c r="J432" s="3" t="s">
        <v>16</v>
      </c>
      <c r="K432" s="3" t="s">
        <v>4882</v>
      </c>
      <c r="L432" s="3" t="s">
        <v>4883</v>
      </c>
    </row>
    <row r="433" spans="1:12" x14ac:dyDescent="0.3">
      <c r="A433" s="3" t="s">
        <v>10162</v>
      </c>
      <c r="B433" s="3" t="s">
        <v>13</v>
      </c>
      <c r="C433" s="3">
        <v>223682</v>
      </c>
      <c r="D433" s="3">
        <v>23</v>
      </c>
      <c r="E433" s="3">
        <v>311</v>
      </c>
      <c r="F433" s="4">
        <v>3.33152E-57</v>
      </c>
      <c r="G433" s="3">
        <v>187.47200000000001</v>
      </c>
      <c r="H433" s="3" t="s">
        <v>2052</v>
      </c>
      <c r="I433" s="3" t="s">
        <v>2053</v>
      </c>
      <c r="J433" s="3" t="s">
        <v>16</v>
      </c>
      <c r="K433" s="3" t="s">
        <v>527</v>
      </c>
      <c r="L433" s="3" t="s">
        <v>2054</v>
      </c>
    </row>
    <row r="434" spans="1:12" x14ac:dyDescent="0.3">
      <c r="A434" s="3" t="s">
        <v>10163</v>
      </c>
      <c r="B434" s="3" t="s">
        <v>13</v>
      </c>
      <c r="C434" s="3">
        <v>223656</v>
      </c>
      <c r="D434" s="3">
        <v>1</v>
      </c>
      <c r="E434" s="3">
        <v>285</v>
      </c>
      <c r="F434" s="4">
        <v>2.9281999999999998E-32</v>
      </c>
      <c r="G434" s="3">
        <v>120.846</v>
      </c>
      <c r="H434" s="3" t="s">
        <v>473</v>
      </c>
      <c r="I434" s="3" t="s">
        <v>474</v>
      </c>
      <c r="J434" s="3" t="s">
        <v>16</v>
      </c>
      <c r="K434" s="3" t="s">
        <v>475</v>
      </c>
      <c r="L434" s="3" t="s">
        <v>476</v>
      </c>
    </row>
    <row r="435" spans="1:12" x14ac:dyDescent="0.3">
      <c r="A435" s="3" t="s">
        <v>10164</v>
      </c>
      <c r="B435" s="3" t="s">
        <v>25</v>
      </c>
      <c r="C435" s="3">
        <v>419765</v>
      </c>
      <c r="D435" s="3">
        <v>3</v>
      </c>
      <c r="E435" s="3">
        <v>91</v>
      </c>
      <c r="F435" s="3">
        <v>4.6277000000000002E-3</v>
      </c>
      <c r="G435" s="3">
        <v>33.238100000000003</v>
      </c>
      <c r="H435" s="3" t="s">
        <v>1459</v>
      </c>
      <c r="I435" s="3" t="s">
        <v>1460</v>
      </c>
      <c r="J435" s="3" t="s">
        <v>16</v>
      </c>
      <c r="K435" s="3" t="s">
        <v>16</v>
      </c>
      <c r="L435" s="3" t="s">
        <v>1461</v>
      </c>
    </row>
    <row r="436" spans="1:12" x14ac:dyDescent="0.3">
      <c r="A436" s="3" t="s">
        <v>10165</v>
      </c>
      <c r="B436" s="3" t="s">
        <v>13</v>
      </c>
      <c r="C436" s="3">
        <v>224513</v>
      </c>
      <c r="D436" s="3">
        <v>1</v>
      </c>
      <c r="E436" s="3">
        <v>309</v>
      </c>
      <c r="F436" s="4">
        <v>1.4544299999999999E-107</v>
      </c>
      <c r="G436" s="3">
        <v>316.18099999999998</v>
      </c>
      <c r="H436" s="3" t="s">
        <v>1901</v>
      </c>
      <c r="I436" s="3" t="s">
        <v>1902</v>
      </c>
      <c r="J436" s="3" t="s">
        <v>16</v>
      </c>
      <c r="K436" s="3" t="s">
        <v>1903</v>
      </c>
      <c r="L436" s="3" t="s">
        <v>1904</v>
      </c>
    </row>
    <row r="437" spans="1:12" x14ac:dyDescent="0.3">
      <c r="A437" s="3" t="s">
        <v>10166</v>
      </c>
      <c r="B437" s="3" t="s">
        <v>13</v>
      </c>
      <c r="C437" s="3">
        <v>223710</v>
      </c>
      <c r="D437" s="3">
        <v>1</v>
      </c>
      <c r="E437" s="3">
        <v>219</v>
      </c>
      <c r="F437" s="4">
        <v>1.6941600000000001E-54</v>
      </c>
      <c r="G437" s="3">
        <v>173.76900000000001</v>
      </c>
      <c r="H437" s="3" t="s">
        <v>1646</v>
      </c>
      <c r="I437" s="3" t="s">
        <v>1647</v>
      </c>
      <c r="J437" s="3" t="s">
        <v>16</v>
      </c>
      <c r="K437" s="3" t="s">
        <v>236</v>
      </c>
      <c r="L437" s="3" t="s">
        <v>1648</v>
      </c>
    </row>
    <row r="438" spans="1:12" x14ac:dyDescent="0.3">
      <c r="A438" s="3" t="s">
        <v>10167</v>
      </c>
      <c r="B438" s="3" t="s">
        <v>25</v>
      </c>
      <c r="C438" s="3">
        <v>227588</v>
      </c>
      <c r="D438" s="3">
        <v>1</v>
      </c>
      <c r="E438" s="3">
        <v>123</v>
      </c>
      <c r="F438" s="4">
        <v>1.28184E-21</v>
      </c>
      <c r="G438" s="3">
        <v>92.227099999999993</v>
      </c>
      <c r="H438" s="3" t="s">
        <v>10168</v>
      </c>
      <c r="I438" s="3" t="s">
        <v>10169</v>
      </c>
      <c r="J438" s="3" t="s">
        <v>99</v>
      </c>
      <c r="K438" s="3" t="s">
        <v>16</v>
      </c>
      <c r="L438" s="3" t="s">
        <v>10170</v>
      </c>
    </row>
    <row r="439" spans="1:12" x14ac:dyDescent="0.3">
      <c r="A439" s="3" t="s">
        <v>10167</v>
      </c>
      <c r="B439" s="3" t="s">
        <v>13</v>
      </c>
      <c r="C439" s="3">
        <v>223862</v>
      </c>
      <c r="D439" s="3">
        <v>103</v>
      </c>
      <c r="E439" s="3">
        <v>287</v>
      </c>
      <c r="F439" s="4">
        <v>9.0607199999999993E-19</v>
      </c>
      <c r="G439" s="3">
        <v>82.334500000000006</v>
      </c>
      <c r="H439" s="3" t="s">
        <v>10171</v>
      </c>
      <c r="I439" s="3" t="s">
        <v>10172</v>
      </c>
      <c r="J439" s="3" t="s">
        <v>16</v>
      </c>
      <c r="K439" s="3" t="s">
        <v>2943</v>
      </c>
      <c r="L439" s="3" t="s">
        <v>10173</v>
      </c>
    </row>
    <row r="440" spans="1:12" x14ac:dyDescent="0.3">
      <c r="A440" s="3" t="s">
        <v>10174</v>
      </c>
      <c r="B440" s="3" t="s">
        <v>13</v>
      </c>
      <c r="C440" s="3">
        <v>223616</v>
      </c>
      <c r="D440" s="3">
        <v>1</v>
      </c>
      <c r="E440" s="3">
        <v>730</v>
      </c>
      <c r="F440" s="3">
        <v>0</v>
      </c>
      <c r="G440" s="3">
        <v>942.47799999999995</v>
      </c>
      <c r="H440" s="3" t="s">
        <v>945</v>
      </c>
      <c r="I440" s="3" t="s">
        <v>946</v>
      </c>
      <c r="J440" s="3" t="s">
        <v>16</v>
      </c>
      <c r="K440" s="3" t="s">
        <v>947</v>
      </c>
      <c r="L440" s="3" t="s">
        <v>948</v>
      </c>
    </row>
    <row r="441" spans="1:12" x14ac:dyDescent="0.3">
      <c r="A441" s="3" t="s">
        <v>10175</v>
      </c>
      <c r="B441" s="3" t="s">
        <v>13</v>
      </c>
      <c r="C441" s="3">
        <v>223697</v>
      </c>
      <c r="D441" s="3">
        <v>1</v>
      </c>
      <c r="E441" s="3">
        <v>369</v>
      </c>
      <c r="F441" s="4">
        <v>8.6044699999999993E-62</v>
      </c>
      <c r="G441" s="3">
        <v>203.47</v>
      </c>
      <c r="H441" s="3" t="s">
        <v>3385</v>
      </c>
      <c r="I441" s="3" t="s">
        <v>3386</v>
      </c>
      <c r="J441" s="3" t="s">
        <v>16</v>
      </c>
      <c r="K441" s="3" t="s">
        <v>626</v>
      </c>
      <c r="L441" s="3" t="s">
        <v>3387</v>
      </c>
    </row>
    <row r="442" spans="1:12" x14ac:dyDescent="0.3">
      <c r="A442" s="3" t="s">
        <v>10176</v>
      </c>
      <c r="B442" s="3" t="s">
        <v>13</v>
      </c>
      <c r="C442" s="3">
        <v>223696</v>
      </c>
      <c r="D442" s="3">
        <v>1</v>
      </c>
      <c r="E442" s="3">
        <v>250</v>
      </c>
      <c r="F442" s="4">
        <v>1.8006900000000002E-133</v>
      </c>
      <c r="G442" s="3">
        <v>376.55399999999997</v>
      </c>
      <c r="H442" s="3" t="s">
        <v>3523</v>
      </c>
      <c r="I442" s="3" t="s">
        <v>3524</v>
      </c>
      <c r="J442" s="3" t="s">
        <v>16</v>
      </c>
      <c r="K442" s="3" t="s">
        <v>621</v>
      </c>
      <c r="L442" s="3" t="s">
        <v>3525</v>
      </c>
    </row>
    <row r="443" spans="1:12" x14ac:dyDescent="0.3">
      <c r="A443" s="3" t="s">
        <v>10177</v>
      </c>
      <c r="B443" s="3" t="s">
        <v>13</v>
      </c>
      <c r="C443" s="3">
        <v>224352</v>
      </c>
      <c r="D443" s="3">
        <v>1</v>
      </c>
      <c r="E443" s="3">
        <v>187</v>
      </c>
      <c r="F443" s="4">
        <v>2.44039E-102</v>
      </c>
      <c r="G443" s="3">
        <v>292.98200000000003</v>
      </c>
      <c r="H443" s="3" t="s">
        <v>1756</v>
      </c>
      <c r="I443" s="3" t="s">
        <v>1757</v>
      </c>
      <c r="J443" s="3" t="s">
        <v>16</v>
      </c>
      <c r="K443" s="3" t="s">
        <v>1758</v>
      </c>
      <c r="L443" s="3" t="s">
        <v>1759</v>
      </c>
    </row>
    <row r="444" spans="1:12" x14ac:dyDescent="0.3">
      <c r="A444" s="3" t="s">
        <v>10178</v>
      </c>
      <c r="B444" s="3" t="s">
        <v>13</v>
      </c>
      <c r="C444" s="3">
        <v>223532</v>
      </c>
      <c r="D444" s="3">
        <v>57</v>
      </c>
      <c r="E444" s="3">
        <v>136</v>
      </c>
      <c r="F444" s="4">
        <v>6.9188200000000002E-14</v>
      </c>
      <c r="G444" s="3">
        <v>65.403000000000006</v>
      </c>
      <c r="H444" s="3" t="s">
        <v>5028</v>
      </c>
      <c r="I444" s="3" t="s">
        <v>5029</v>
      </c>
      <c r="J444" s="3" t="s">
        <v>99</v>
      </c>
      <c r="K444" s="3" t="s">
        <v>846</v>
      </c>
      <c r="L444" s="3" t="s">
        <v>848</v>
      </c>
    </row>
    <row r="445" spans="1:12" x14ac:dyDescent="0.3">
      <c r="A445" s="3" t="s">
        <v>10179</v>
      </c>
      <c r="B445" s="3" t="s">
        <v>13</v>
      </c>
      <c r="C445" s="3">
        <v>223577</v>
      </c>
      <c r="D445" s="3">
        <v>1</v>
      </c>
      <c r="E445" s="3">
        <v>170</v>
      </c>
      <c r="F445" s="4">
        <v>2.6440800000000002E-72</v>
      </c>
      <c r="G445" s="3">
        <v>215.21</v>
      </c>
      <c r="H445" s="3" t="s">
        <v>563</v>
      </c>
      <c r="I445" s="3" t="s">
        <v>564</v>
      </c>
      <c r="J445" s="3" t="s">
        <v>16</v>
      </c>
      <c r="K445" s="3" t="s">
        <v>123</v>
      </c>
      <c r="L445" s="3" t="s">
        <v>565</v>
      </c>
    </row>
    <row r="446" spans="1:12" x14ac:dyDescent="0.3">
      <c r="A446" s="3" t="s">
        <v>10180</v>
      </c>
      <c r="B446" s="3" t="s">
        <v>13</v>
      </c>
      <c r="C446" s="3">
        <v>225880</v>
      </c>
      <c r="D446" s="3">
        <v>1</v>
      </c>
      <c r="E446" s="3">
        <v>164</v>
      </c>
      <c r="F446" s="4">
        <v>6.39121E-40</v>
      </c>
      <c r="G446" s="3">
        <v>133.727</v>
      </c>
      <c r="H446" s="3" t="s">
        <v>4035</v>
      </c>
      <c r="I446" s="3" t="s">
        <v>4036</v>
      </c>
      <c r="J446" s="3" t="s">
        <v>16</v>
      </c>
      <c r="K446" s="3" t="s">
        <v>4037</v>
      </c>
      <c r="L446" s="3" t="s">
        <v>4038</v>
      </c>
    </row>
    <row r="447" spans="1:12" x14ac:dyDescent="0.3">
      <c r="A447" s="3" t="s">
        <v>10181</v>
      </c>
      <c r="B447" s="3" t="s">
        <v>13</v>
      </c>
      <c r="C447" s="3">
        <v>223616</v>
      </c>
      <c r="D447" s="3">
        <v>7</v>
      </c>
      <c r="E447" s="3">
        <v>814</v>
      </c>
      <c r="F447" s="3">
        <v>0</v>
      </c>
      <c r="G447" s="3">
        <v>986.39099999999996</v>
      </c>
      <c r="H447" s="3" t="s">
        <v>945</v>
      </c>
      <c r="I447" s="3" t="s">
        <v>946</v>
      </c>
      <c r="J447" s="3" t="s">
        <v>16</v>
      </c>
      <c r="K447" s="3" t="s">
        <v>947</v>
      </c>
      <c r="L447" s="3" t="s">
        <v>948</v>
      </c>
    </row>
    <row r="448" spans="1:12" x14ac:dyDescent="0.3">
      <c r="A448" s="3" t="s">
        <v>10182</v>
      </c>
      <c r="B448" s="3" t="s">
        <v>13</v>
      </c>
      <c r="C448" s="3">
        <v>223843</v>
      </c>
      <c r="D448" s="3">
        <v>7</v>
      </c>
      <c r="E448" s="3">
        <v>405</v>
      </c>
      <c r="F448" s="4">
        <v>1.53968E-97</v>
      </c>
      <c r="G448" s="3">
        <v>296.45100000000002</v>
      </c>
      <c r="H448" s="3" t="s">
        <v>3783</v>
      </c>
      <c r="I448" s="3" t="s">
        <v>3784</v>
      </c>
      <c r="J448" s="3" t="s">
        <v>16</v>
      </c>
      <c r="K448" s="3" t="s">
        <v>3785</v>
      </c>
      <c r="L448" s="3" t="s">
        <v>3786</v>
      </c>
    </row>
    <row r="449" spans="1:12" x14ac:dyDescent="0.3">
      <c r="A449" s="3" t="s">
        <v>10183</v>
      </c>
      <c r="B449" s="3" t="s">
        <v>13</v>
      </c>
      <c r="C449" s="3">
        <v>223525</v>
      </c>
      <c r="D449" s="3">
        <v>1</v>
      </c>
      <c r="E449" s="3">
        <v>379</v>
      </c>
      <c r="F449" s="3">
        <v>0</v>
      </c>
      <c r="G449" s="3">
        <v>558.41099999999994</v>
      </c>
      <c r="H449" s="3" t="s">
        <v>864</v>
      </c>
      <c r="I449" s="3" t="s">
        <v>865</v>
      </c>
      <c r="J449" s="3" t="s">
        <v>16</v>
      </c>
      <c r="K449" s="3" t="s">
        <v>860</v>
      </c>
      <c r="L449" s="3" t="s">
        <v>862</v>
      </c>
    </row>
    <row r="450" spans="1:12" x14ac:dyDescent="0.3">
      <c r="A450" s="3" t="s">
        <v>10184</v>
      </c>
      <c r="B450" s="3" t="s">
        <v>13</v>
      </c>
      <c r="C450" s="3">
        <v>224276</v>
      </c>
      <c r="D450" s="3">
        <v>50</v>
      </c>
      <c r="E450" s="3">
        <v>178</v>
      </c>
      <c r="F450" s="4">
        <v>9.5420100000000005E-12</v>
      </c>
      <c r="G450" s="3">
        <v>61.814799999999998</v>
      </c>
      <c r="H450" s="3" t="s">
        <v>10185</v>
      </c>
      <c r="I450" s="3" t="s">
        <v>10186</v>
      </c>
      <c r="J450" s="3" t="s">
        <v>113</v>
      </c>
      <c r="K450" s="3" t="s">
        <v>10187</v>
      </c>
      <c r="L450" s="3" t="s">
        <v>10188</v>
      </c>
    </row>
    <row r="451" spans="1:12" x14ac:dyDescent="0.3">
      <c r="A451" s="3" t="s">
        <v>10189</v>
      </c>
      <c r="B451" s="3" t="s">
        <v>13</v>
      </c>
      <c r="C451" s="3">
        <v>224298</v>
      </c>
      <c r="D451" s="3">
        <v>1</v>
      </c>
      <c r="E451" s="3">
        <v>123</v>
      </c>
      <c r="F451" s="4">
        <v>5.62611E-34</v>
      </c>
      <c r="G451" s="3">
        <v>114.63200000000001</v>
      </c>
      <c r="H451" s="3" t="s">
        <v>4588</v>
      </c>
      <c r="I451" s="3" t="s">
        <v>4589</v>
      </c>
      <c r="J451" s="3" t="s">
        <v>16</v>
      </c>
      <c r="K451" s="3" t="s">
        <v>4590</v>
      </c>
      <c r="L451" s="3" t="s">
        <v>4591</v>
      </c>
    </row>
    <row r="452" spans="1:12" x14ac:dyDescent="0.3">
      <c r="A452" s="3" t="s">
        <v>10190</v>
      </c>
      <c r="B452" s="3" t="s">
        <v>13</v>
      </c>
      <c r="C452" s="3">
        <v>224674</v>
      </c>
      <c r="D452" s="3">
        <v>1</v>
      </c>
      <c r="E452" s="3">
        <v>275</v>
      </c>
      <c r="F452" s="4">
        <v>1.2298899999999999E-93</v>
      </c>
      <c r="G452" s="3">
        <v>277.18099999999998</v>
      </c>
      <c r="H452" s="3" t="s">
        <v>740</v>
      </c>
      <c r="I452" s="3" t="s">
        <v>741</v>
      </c>
      <c r="J452" s="3" t="s">
        <v>16</v>
      </c>
      <c r="K452" s="3" t="s">
        <v>742</v>
      </c>
      <c r="L452" s="3" t="s">
        <v>743</v>
      </c>
    </row>
    <row r="453" spans="1:12" x14ac:dyDescent="0.3">
      <c r="A453" s="3" t="s">
        <v>10191</v>
      </c>
      <c r="B453" s="3" t="s">
        <v>25</v>
      </c>
      <c r="C453" s="3">
        <v>412816</v>
      </c>
      <c r="D453" s="3">
        <v>16</v>
      </c>
      <c r="E453" s="3">
        <v>185</v>
      </c>
      <c r="F453" s="4">
        <v>8.8655700000000001E-20</v>
      </c>
      <c r="G453" s="3">
        <v>84.347499999999997</v>
      </c>
      <c r="H453" s="3" t="s">
        <v>950</v>
      </c>
      <c r="I453" s="3" t="s">
        <v>951</v>
      </c>
      <c r="J453" s="3" t="s">
        <v>16</v>
      </c>
      <c r="K453" s="3" t="s">
        <v>16</v>
      </c>
      <c r="L453" s="3" t="s">
        <v>952</v>
      </c>
    </row>
    <row r="454" spans="1:12" x14ac:dyDescent="0.3">
      <c r="A454" s="3" t="s">
        <v>10192</v>
      </c>
      <c r="B454" s="3" t="s">
        <v>13</v>
      </c>
      <c r="C454" s="3">
        <v>223656</v>
      </c>
      <c r="D454" s="3">
        <v>3</v>
      </c>
      <c r="E454" s="3">
        <v>288</v>
      </c>
      <c r="F454" s="4">
        <v>2.7949199999999999E-33</v>
      </c>
      <c r="G454" s="3">
        <v>123.54300000000001</v>
      </c>
      <c r="H454" s="3" t="s">
        <v>473</v>
      </c>
      <c r="I454" s="3" t="s">
        <v>474</v>
      </c>
      <c r="J454" s="3" t="s">
        <v>16</v>
      </c>
      <c r="K454" s="3" t="s">
        <v>475</v>
      </c>
      <c r="L454" s="3" t="s">
        <v>476</v>
      </c>
    </row>
    <row r="455" spans="1:12" x14ac:dyDescent="0.3">
      <c r="A455" s="3" t="s">
        <v>10193</v>
      </c>
      <c r="B455" s="3" t="s">
        <v>13</v>
      </c>
      <c r="C455" s="3">
        <v>223412</v>
      </c>
      <c r="D455" s="3">
        <v>1</v>
      </c>
      <c r="E455" s="3">
        <v>113</v>
      </c>
      <c r="F455" s="4">
        <v>7.8755800000000002E-59</v>
      </c>
      <c r="G455" s="3">
        <v>176.637</v>
      </c>
      <c r="H455" s="3" t="s">
        <v>2179</v>
      </c>
      <c r="I455" s="3" t="s">
        <v>2180</v>
      </c>
      <c r="J455" s="3" t="s">
        <v>16</v>
      </c>
      <c r="K455" s="3" t="s">
        <v>2181</v>
      </c>
      <c r="L455" s="3" t="s">
        <v>2182</v>
      </c>
    </row>
    <row r="456" spans="1:12" x14ac:dyDescent="0.3">
      <c r="A456" s="3" t="s">
        <v>10194</v>
      </c>
      <c r="B456" s="3" t="s">
        <v>13</v>
      </c>
      <c r="C456" s="3">
        <v>223725</v>
      </c>
      <c r="D456" s="3">
        <v>15</v>
      </c>
      <c r="E456" s="3">
        <v>195</v>
      </c>
      <c r="F456" s="4">
        <v>5.2464499999999995E-63</v>
      </c>
      <c r="G456" s="3">
        <v>192.04900000000001</v>
      </c>
      <c r="H456" s="3" t="s">
        <v>4336</v>
      </c>
      <c r="I456" s="3" t="s">
        <v>4337</v>
      </c>
      <c r="J456" s="3" t="s">
        <v>16</v>
      </c>
      <c r="K456" s="3" t="s">
        <v>4338</v>
      </c>
      <c r="L456" s="3" t="s">
        <v>4339</v>
      </c>
    </row>
    <row r="457" spans="1:12" x14ac:dyDescent="0.3">
      <c r="A457" s="3" t="s">
        <v>10195</v>
      </c>
      <c r="B457" s="3" t="s">
        <v>13</v>
      </c>
      <c r="C457" s="3">
        <v>223959</v>
      </c>
      <c r="D457" s="3">
        <v>1</v>
      </c>
      <c r="E457" s="3">
        <v>250</v>
      </c>
      <c r="F457" s="4">
        <v>2.5298799999999999E-68</v>
      </c>
      <c r="G457" s="3">
        <v>211.215</v>
      </c>
      <c r="H457" s="3" t="s">
        <v>721</v>
      </c>
      <c r="I457" s="3" t="s">
        <v>722</v>
      </c>
      <c r="J457" s="3" t="s">
        <v>16</v>
      </c>
      <c r="K457" s="3" t="s">
        <v>621</v>
      </c>
      <c r="L457" s="3" t="s">
        <v>723</v>
      </c>
    </row>
    <row r="458" spans="1:12" x14ac:dyDescent="0.3">
      <c r="A458" s="3" t="s">
        <v>10196</v>
      </c>
      <c r="B458" s="3" t="s">
        <v>13</v>
      </c>
      <c r="C458" s="3">
        <v>224759</v>
      </c>
      <c r="D458" s="3">
        <v>30</v>
      </c>
      <c r="E458" s="3">
        <v>131</v>
      </c>
      <c r="F458" s="4">
        <v>8.6442400000000003E-11</v>
      </c>
      <c r="G458" s="3">
        <v>56.065199999999997</v>
      </c>
      <c r="H458" s="3" t="s">
        <v>2211</v>
      </c>
      <c r="I458" s="3" t="s">
        <v>2212</v>
      </c>
      <c r="J458" s="3" t="s">
        <v>16</v>
      </c>
      <c r="K458" s="3" t="s">
        <v>193</v>
      </c>
      <c r="L458" s="3" t="s">
        <v>2213</v>
      </c>
    </row>
    <row r="459" spans="1:12" x14ac:dyDescent="0.3">
      <c r="A459" s="3" t="s">
        <v>10197</v>
      </c>
      <c r="B459" s="3" t="s">
        <v>13</v>
      </c>
      <c r="C459" s="3">
        <v>223649</v>
      </c>
      <c r="D459" s="3">
        <v>1</v>
      </c>
      <c r="E459" s="3">
        <v>179</v>
      </c>
      <c r="F459" s="4">
        <v>1.8843599999999999E-44</v>
      </c>
      <c r="G459" s="3">
        <v>145.55099999999999</v>
      </c>
      <c r="H459" s="3" t="s">
        <v>1794</v>
      </c>
      <c r="I459" s="3" t="s">
        <v>1795</v>
      </c>
      <c r="J459" s="3" t="s">
        <v>16</v>
      </c>
      <c r="K459" s="3" t="s">
        <v>1796</v>
      </c>
      <c r="L459" s="3" t="s">
        <v>1797</v>
      </c>
    </row>
    <row r="460" spans="1:12" x14ac:dyDescent="0.3">
      <c r="A460" s="3" t="s">
        <v>10198</v>
      </c>
      <c r="B460" s="3" t="s">
        <v>13</v>
      </c>
      <c r="C460" s="3">
        <v>224574</v>
      </c>
      <c r="D460" s="3">
        <v>5</v>
      </c>
      <c r="E460" s="3">
        <v>288</v>
      </c>
      <c r="F460" s="4">
        <v>7.8348599999999999E-174</v>
      </c>
      <c r="G460" s="3">
        <v>481.73200000000003</v>
      </c>
      <c r="H460" s="3" t="s">
        <v>4469</v>
      </c>
      <c r="I460" s="3" t="s">
        <v>4470</v>
      </c>
      <c r="J460" s="3" t="s">
        <v>16</v>
      </c>
      <c r="K460" s="3" t="s">
        <v>954</v>
      </c>
      <c r="L460" s="3" t="s">
        <v>4471</v>
      </c>
    </row>
    <row r="461" spans="1:12" x14ac:dyDescent="0.3">
      <c r="A461" s="3" t="s">
        <v>10199</v>
      </c>
      <c r="B461" s="3" t="s">
        <v>13</v>
      </c>
      <c r="C461" s="3">
        <v>223265</v>
      </c>
      <c r="D461" s="3">
        <v>6</v>
      </c>
      <c r="E461" s="3">
        <v>641</v>
      </c>
      <c r="F461" s="3">
        <v>0</v>
      </c>
      <c r="G461" s="3">
        <v>1081.77</v>
      </c>
      <c r="H461" s="3" t="s">
        <v>2636</v>
      </c>
      <c r="I461" s="3" t="s">
        <v>2637</v>
      </c>
      <c r="J461" s="3" t="s">
        <v>16</v>
      </c>
      <c r="K461" s="3" t="s">
        <v>2638</v>
      </c>
      <c r="L461" s="3" t="s">
        <v>2639</v>
      </c>
    </row>
    <row r="462" spans="1:12" x14ac:dyDescent="0.3">
      <c r="A462" s="3" t="s">
        <v>10200</v>
      </c>
      <c r="B462" s="3" t="s">
        <v>13</v>
      </c>
      <c r="C462" s="3">
        <v>223670</v>
      </c>
      <c r="D462" s="3">
        <v>1</v>
      </c>
      <c r="E462" s="3">
        <v>150</v>
      </c>
      <c r="F462" s="4">
        <v>1.74028E-41</v>
      </c>
      <c r="G462" s="3">
        <v>135.816</v>
      </c>
      <c r="H462" s="3" t="s">
        <v>2676</v>
      </c>
      <c r="I462" s="3" t="s">
        <v>2677</v>
      </c>
      <c r="J462" s="3" t="s">
        <v>16</v>
      </c>
      <c r="K462" s="3" t="s">
        <v>2678</v>
      </c>
      <c r="L462" s="3" t="s">
        <v>2679</v>
      </c>
    </row>
    <row r="463" spans="1:12" x14ac:dyDescent="0.3">
      <c r="A463" s="3" t="s">
        <v>10201</v>
      </c>
      <c r="B463" s="3" t="s">
        <v>13</v>
      </c>
      <c r="C463" s="3">
        <v>226058</v>
      </c>
      <c r="D463" s="3">
        <v>1</v>
      </c>
      <c r="E463" s="3">
        <v>221</v>
      </c>
      <c r="F463" s="4">
        <v>1.57557E-102</v>
      </c>
      <c r="G463" s="3">
        <v>296.17599999999999</v>
      </c>
      <c r="H463" s="3" t="s">
        <v>2493</v>
      </c>
      <c r="I463" s="3" t="s">
        <v>2494</v>
      </c>
      <c r="J463" s="3" t="s">
        <v>16</v>
      </c>
      <c r="K463" s="3" t="s">
        <v>2495</v>
      </c>
      <c r="L463" s="3" t="s">
        <v>2496</v>
      </c>
    </row>
    <row r="464" spans="1:12" x14ac:dyDescent="0.3">
      <c r="A464" s="3" t="s">
        <v>10202</v>
      </c>
      <c r="B464" s="3" t="s">
        <v>13</v>
      </c>
      <c r="C464" s="3">
        <v>223605</v>
      </c>
      <c r="D464" s="3">
        <v>1</v>
      </c>
      <c r="E464" s="3">
        <v>479</v>
      </c>
      <c r="F464" s="4">
        <v>8.9258399999999992E-28</v>
      </c>
      <c r="G464" s="3">
        <v>115.64700000000001</v>
      </c>
      <c r="H464" s="3" t="s">
        <v>131</v>
      </c>
      <c r="I464" s="3" t="s">
        <v>132</v>
      </c>
      <c r="J464" s="3" t="s">
        <v>16</v>
      </c>
      <c r="K464" s="3" t="s">
        <v>133</v>
      </c>
      <c r="L464" s="3" t="s">
        <v>134</v>
      </c>
    </row>
    <row r="465" spans="1:12" x14ac:dyDescent="0.3">
      <c r="A465" s="3" t="s">
        <v>10203</v>
      </c>
      <c r="B465" s="3" t="s">
        <v>13</v>
      </c>
      <c r="C465" s="3">
        <v>223274</v>
      </c>
      <c r="D465" s="3">
        <v>1</v>
      </c>
      <c r="E465" s="3">
        <v>300</v>
      </c>
      <c r="F465" s="4">
        <v>1.03718E-110</v>
      </c>
      <c r="G465" s="3">
        <v>322.67399999999998</v>
      </c>
      <c r="H465" s="3" t="s">
        <v>1965</v>
      </c>
      <c r="I465" s="3" t="s">
        <v>1966</v>
      </c>
      <c r="J465" s="3" t="s">
        <v>16</v>
      </c>
      <c r="K465" s="3" t="s">
        <v>1967</v>
      </c>
      <c r="L465" s="3" t="s">
        <v>1968</v>
      </c>
    </row>
    <row r="466" spans="1:12" x14ac:dyDescent="0.3">
      <c r="A466" s="3" t="s">
        <v>10204</v>
      </c>
      <c r="B466" s="3" t="s">
        <v>13</v>
      </c>
      <c r="C466" s="3">
        <v>223720</v>
      </c>
      <c r="D466" s="3">
        <v>1</v>
      </c>
      <c r="E466" s="3">
        <v>255</v>
      </c>
      <c r="F466" s="4">
        <v>1.30781E-109</v>
      </c>
      <c r="G466" s="3">
        <v>316.83999999999997</v>
      </c>
      <c r="H466" s="3" t="s">
        <v>1983</v>
      </c>
      <c r="I466" s="3" t="s">
        <v>1984</v>
      </c>
      <c r="J466" s="3" t="s">
        <v>16</v>
      </c>
      <c r="K466" s="3" t="s">
        <v>1985</v>
      </c>
      <c r="L466" s="3" t="s">
        <v>1986</v>
      </c>
    </row>
    <row r="467" spans="1:12" x14ac:dyDescent="0.3">
      <c r="A467" s="3" t="s">
        <v>10205</v>
      </c>
      <c r="B467" s="3" t="s">
        <v>13</v>
      </c>
      <c r="C467" s="3">
        <v>223590</v>
      </c>
      <c r="D467" s="3">
        <v>130</v>
      </c>
      <c r="E467" s="3">
        <v>322</v>
      </c>
      <c r="F467" s="4">
        <v>3.5797500000000001E-31</v>
      </c>
      <c r="G467" s="3">
        <v>115.035</v>
      </c>
      <c r="H467" s="3" t="s">
        <v>3670</v>
      </c>
      <c r="I467" s="3" t="s">
        <v>3671</v>
      </c>
      <c r="J467" s="3" t="s">
        <v>16</v>
      </c>
      <c r="K467" s="3" t="s">
        <v>3672</v>
      </c>
      <c r="L467" s="3" t="s">
        <v>3673</v>
      </c>
    </row>
    <row r="468" spans="1:12" x14ac:dyDescent="0.3">
      <c r="A468" s="3" t="s">
        <v>10206</v>
      </c>
      <c r="B468" s="3" t="s">
        <v>13</v>
      </c>
      <c r="C468" s="3">
        <v>224140</v>
      </c>
      <c r="D468" s="3">
        <v>12</v>
      </c>
      <c r="E468" s="3">
        <v>411</v>
      </c>
      <c r="F468" s="3">
        <v>0</v>
      </c>
      <c r="G468" s="3">
        <v>732.86699999999996</v>
      </c>
      <c r="H468" s="3" t="s">
        <v>3288</v>
      </c>
      <c r="I468" s="3" t="s">
        <v>3289</v>
      </c>
      <c r="J468" s="3" t="s">
        <v>16</v>
      </c>
      <c r="K468" s="3" t="s">
        <v>3290</v>
      </c>
      <c r="L468" s="3" t="s">
        <v>3291</v>
      </c>
    </row>
    <row r="469" spans="1:12" x14ac:dyDescent="0.3">
      <c r="A469" s="3" t="s">
        <v>10207</v>
      </c>
      <c r="B469" s="3" t="s">
        <v>13</v>
      </c>
      <c r="C469" s="3">
        <v>224097</v>
      </c>
      <c r="D469" s="3">
        <v>5</v>
      </c>
      <c r="E469" s="3">
        <v>254</v>
      </c>
      <c r="F469" s="4">
        <v>6.8401299999999996E-83</v>
      </c>
      <c r="G469" s="3">
        <v>249.83600000000001</v>
      </c>
      <c r="H469" s="3" t="s">
        <v>3615</v>
      </c>
      <c r="I469" s="3" t="s">
        <v>3616</v>
      </c>
      <c r="J469" s="3" t="s">
        <v>16</v>
      </c>
      <c r="K469" s="3" t="s">
        <v>90</v>
      </c>
      <c r="L469" s="3" t="s">
        <v>3617</v>
      </c>
    </row>
    <row r="470" spans="1:12" x14ac:dyDescent="0.3">
      <c r="A470" s="3" t="s">
        <v>10208</v>
      </c>
      <c r="B470" s="3" t="s">
        <v>13</v>
      </c>
      <c r="C470" s="3">
        <v>224304</v>
      </c>
      <c r="D470" s="3">
        <v>8</v>
      </c>
      <c r="E470" s="3">
        <v>178</v>
      </c>
      <c r="F470" s="4">
        <v>2.35403E-61</v>
      </c>
      <c r="G470" s="3">
        <v>188.309</v>
      </c>
      <c r="H470" s="3" t="s">
        <v>2544</v>
      </c>
      <c r="I470" s="3" t="s">
        <v>2545</v>
      </c>
      <c r="J470" s="3" t="s">
        <v>16</v>
      </c>
      <c r="K470" s="3" t="s">
        <v>2546</v>
      </c>
      <c r="L470" s="3" t="s">
        <v>2547</v>
      </c>
    </row>
    <row r="471" spans="1:12" x14ac:dyDescent="0.3">
      <c r="A471" s="3" t="s">
        <v>10209</v>
      </c>
      <c r="B471" s="3" t="s">
        <v>13</v>
      </c>
      <c r="C471" s="3">
        <v>224005</v>
      </c>
      <c r="D471" s="3">
        <v>1</v>
      </c>
      <c r="E471" s="3">
        <v>317</v>
      </c>
      <c r="F471" s="4">
        <v>1.8068E-102</v>
      </c>
      <c r="G471" s="3">
        <v>302.584</v>
      </c>
      <c r="H471" s="3" t="s">
        <v>3138</v>
      </c>
      <c r="I471" s="3" t="s">
        <v>3139</v>
      </c>
      <c r="J471" s="3" t="s">
        <v>16</v>
      </c>
      <c r="K471" s="3" t="s">
        <v>527</v>
      </c>
      <c r="L471" s="3" t="s">
        <v>3140</v>
      </c>
    </row>
    <row r="472" spans="1:12" x14ac:dyDescent="0.3">
      <c r="A472" s="3" t="s">
        <v>10210</v>
      </c>
      <c r="B472" s="3" t="s">
        <v>13</v>
      </c>
      <c r="C472" s="3">
        <v>227646</v>
      </c>
      <c r="D472" s="3">
        <v>9</v>
      </c>
      <c r="E472" s="3">
        <v>135</v>
      </c>
      <c r="F472" s="4">
        <v>1.14528E-51</v>
      </c>
      <c r="G472" s="3">
        <v>159.941</v>
      </c>
      <c r="H472" s="3" t="s">
        <v>10211</v>
      </c>
      <c r="I472" s="3" t="s">
        <v>10211</v>
      </c>
      <c r="J472" s="3" t="s">
        <v>16</v>
      </c>
      <c r="K472" s="3" t="s">
        <v>10212</v>
      </c>
      <c r="L472" s="3" t="s">
        <v>962</v>
      </c>
    </row>
    <row r="473" spans="1:12" x14ac:dyDescent="0.3">
      <c r="A473" s="3" t="s">
        <v>10213</v>
      </c>
      <c r="B473" s="3" t="s">
        <v>13</v>
      </c>
      <c r="C473" s="3">
        <v>223361</v>
      </c>
      <c r="D473" s="3">
        <v>1</v>
      </c>
      <c r="E473" s="3">
        <v>237</v>
      </c>
      <c r="F473" s="4">
        <v>2.29296E-97</v>
      </c>
      <c r="G473" s="3">
        <v>283.78800000000001</v>
      </c>
      <c r="H473" s="3" t="s">
        <v>2733</v>
      </c>
      <c r="I473" s="3" t="s">
        <v>2734</v>
      </c>
      <c r="J473" s="3" t="s">
        <v>16</v>
      </c>
      <c r="K473" s="3" t="s">
        <v>825</v>
      </c>
      <c r="L473" s="3" t="s">
        <v>2735</v>
      </c>
    </row>
    <row r="474" spans="1:12" x14ac:dyDescent="0.3">
      <c r="A474" s="3" t="s">
        <v>10214</v>
      </c>
      <c r="B474" s="3" t="s">
        <v>13</v>
      </c>
      <c r="C474" s="3">
        <v>224658</v>
      </c>
      <c r="D474" s="3">
        <v>1</v>
      </c>
      <c r="E474" s="3">
        <v>350</v>
      </c>
      <c r="F474" s="4">
        <v>9.0284599999999999E-110</v>
      </c>
      <c r="G474" s="3">
        <v>323.91500000000002</v>
      </c>
      <c r="H474" s="3" t="s">
        <v>3125</v>
      </c>
      <c r="I474" s="3" t="s">
        <v>3126</v>
      </c>
      <c r="J474" s="3" t="s">
        <v>16</v>
      </c>
      <c r="K474" s="3" t="s">
        <v>3127</v>
      </c>
      <c r="L474" s="3" t="s">
        <v>3128</v>
      </c>
    </row>
    <row r="475" spans="1:12" x14ac:dyDescent="0.3">
      <c r="A475" s="3" t="s">
        <v>10215</v>
      </c>
      <c r="B475" s="3" t="s">
        <v>13</v>
      </c>
      <c r="C475" s="3">
        <v>227865</v>
      </c>
      <c r="D475" s="3">
        <v>1</v>
      </c>
      <c r="E475" s="3">
        <v>202</v>
      </c>
      <c r="F475" s="4">
        <v>1.6515500000000001E-45</v>
      </c>
      <c r="G475" s="3">
        <v>149.34200000000001</v>
      </c>
      <c r="H475" s="3" t="s">
        <v>10216</v>
      </c>
      <c r="I475" s="3" t="s">
        <v>10217</v>
      </c>
      <c r="J475" s="3" t="s">
        <v>16</v>
      </c>
      <c r="K475" s="3" t="s">
        <v>10218</v>
      </c>
      <c r="L475" s="3" t="s">
        <v>10219</v>
      </c>
    </row>
    <row r="476" spans="1:12" x14ac:dyDescent="0.3">
      <c r="A476" s="3" t="s">
        <v>10220</v>
      </c>
      <c r="B476" s="3" t="s">
        <v>13</v>
      </c>
      <c r="C476" s="3">
        <v>223877</v>
      </c>
      <c r="D476" s="3">
        <v>2</v>
      </c>
      <c r="E476" s="3">
        <v>171</v>
      </c>
      <c r="F476" s="4">
        <v>1.9145199999999999E-60</v>
      </c>
      <c r="G476" s="3">
        <v>185.113</v>
      </c>
      <c r="H476" s="3" t="s">
        <v>3328</v>
      </c>
      <c r="I476" s="3" t="s">
        <v>3329</v>
      </c>
      <c r="J476" s="3" t="s">
        <v>16</v>
      </c>
      <c r="K476" s="3" t="s">
        <v>3330</v>
      </c>
      <c r="L476" s="3" t="s">
        <v>3331</v>
      </c>
    </row>
    <row r="477" spans="1:12" x14ac:dyDescent="0.3">
      <c r="A477" s="3" t="s">
        <v>10221</v>
      </c>
      <c r="B477" s="3" t="s">
        <v>13</v>
      </c>
      <c r="C477" s="3">
        <v>223406</v>
      </c>
      <c r="D477" s="3">
        <v>15</v>
      </c>
      <c r="E477" s="3">
        <v>295</v>
      </c>
      <c r="F477" s="4">
        <v>4.65493E-113</v>
      </c>
      <c r="G477" s="3">
        <v>328.42899999999997</v>
      </c>
      <c r="H477" s="3" t="s">
        <v>2382</v>
      </c>
      <c r="I477" s="3" t="s">
        <v>2383</v>
      </c>
      <c r="J477" s="3" t="s">
        <v>16</v>
      </c>
      <c r="K477" s="3" t="s">
        <v>825</v>
      </c>
      <c r="L477" s="3" t="s">
        <v>2384</v>
      </c>
    </row>
    <row r="478" spans="1:12" x14ac:dyDescent="0.3">
      <c r="A478" s="3" t="s">
        <v>10222</v>
      </c>
      <c r="B478" s="3" t="s">
        <v>25</v>
      </c>
      <c r="C478" s="3">
        <v>415825</v>
      </c>
      <c r="D478" s="3">
        <v>1</v>
      </c>
      <c r="E478" s="3">
        <v>93</v>
      </c>
      <c r="F478" s="4">
        <v>2.6571E-14</v>
      </c>
      <c r="G478" s="3">
        <v>62.255899999999997</v>
      </c>
      <c r="H478" s="3" t="s">
        <v>4128</v>
      </c>
      <c r="I478" s="3" t="s">
        <v>4129</v>
      </c>
      <c r="J478" s="3" t="s">
        <v>16</v>
      </c>
      <c r="K478" s="3" t="s">
        <v>16</v>
      </c>
      <c r="L478" s="3" t="s">
        <v>4130</v>
      </c>
    </row>
    <row r="479" spans="1:12" x14ac:dyDescent="0.3">
      <c r="A479" s="3" t="s">
        <v>10223</v>
      </c>
      <c r="B479" s="3" t="s">
        <v>13</v>
      </c>
      <c r="C479" s="3">
        <v>225161</v>
      </c>
      <c r="D479" s="3">
        <v>1</v>
      </c>
      <c r="E479" s="3">
        <v>471</v>
      </c>
      <c r="F479" s="4">
        <v>2.9943099999999999E-133</v>
      </c>
      <c r="G479" s="3">
        <v>391.59199999999998</v>
      </c>
      <c r="H479" s="3" t="s">
        <v>3930</v>
      </c>
      <c r="I479" s="3" t="s">
        <v>3931</v>
      </c>
      <c r="J479" s="3" t="s">
        <v>16</v>
      </c>
      <c r="K479" s="3" t="s">
        <v>2702</v>
      </c>
      <c r="L479" s="3" t="s">
        <v>3932</v>
      </c>
    </row>
    <row r="480" spans="1:12" x14ac:dyDescent="0.3">
      <c r="A480" s="3" t="s">
        <v>10224</v>
      </c>
      <c r="B480" s="3" t="s">
        <v>13</v>
      </c>
      <c r="C480" s="3">
        <v>223892</v>
      </c>
      <c r="D480" s="3">
        <v>4</v>
      </c>
      <c r="E480" s="3">
        <v>150</v>
      </c>
      <c r="F480" s="4">
        <v>1.2043600000000001E-55</v>
      </c>
      <c r="G480" s="3">
        <v>171.39699999999999</v>
      </c>
      <c r="H480" s="3" t="s">
        <v>4008</v>
      </c>
      <c r="I480" s="3" t="s">
        <v>4009</v>
      </c>
      <c r="J480" s="3" t="s">
        <v>16</v>
      </c>
      <c r="K480" s="3" t="s">
        <v>4010</v>
      </c>
      <c r="L480" s="3" t="s">
        <v>4011</v>
      </c>
    </row>
    <row r="481" spans="1:12" x14ac:dyDescent="0.3">
      <c r="A481" s="3" t="s">
        <v>10225</v>
      </c>
      <c r="B481" s="3" t="s">
        <v>13</v>
      </c>
      <c r="C481" s="3">
        <v>224608</v>
      </c>
      <c r="D481" s="3">
        <v>7</v>
      </c>
      <c r="E481" s="3">
        <v>113</v>
      </c>
      <c r="F481" s="4">
        <v>2.0970400000000001E-12</v>
      </c>
      <c r="G481" s="3">
        <v>58.125500000000002</v>
      </c>
      <c r="H481" s="3" t="s">
        <v>7640</v>
      </c>
      <c r="I481" s="3" t="s">
        <v>7641</v>
      </c>
      <c r="J481" s="3" t="s">
        <v>16</v>
      </c>
      <c r="K481" s="3" t="s">
        <v>434</v>
      </c>
      <c r="L481" s="3" t="s">
        <v>7642</v>
      </c>
    </row>
    <row r="482" spans="1:12" x14ac:dyDescent="0.3">
      <c r="A482" s="3" t="s">
        <v>10226</v>
      </c>
      <c r="B482" s="3" t="s">
        <v>13</v>
      </c>
      <c r="C482" s="3">
        <v>227043</v>
      </c>
      <c r="D482" s="3">
        <v>1</v>
      </c>
      <c r="E482" s="3">
        <v>120</v>
      </c>
      <c r="F482" s="4">
        <v>1.67293E-57</v>
      </c>
      <c r="G482" s="3">
        <v>173.84200000000001</v>
      </c>
      <c r="H482" s="3" t="s">
        <v>10227</v>
      </c>
      <c r="I482" s="3" t="s">
        <v>10227</v>
      </c>
      <c r="J482" s="3" t="s">
        <v>16</v>
      </c>
      <c r="K482" s="3" t="s">
        <v>5816</v>
      </c>
      <c r="L482" s="3" t="s">
        <v>962</v>
      </c>
    </row>
    <row r="483" spans="1:12" x14ac:dyDescent="0.3">
      <c r="A483" s="3" t="s">
        <v>10228</v>
      </c>
      <c r="B483" s="3" t="s">
        <v>13</v>
      </c>
      <c r="C483" s="3">
        <v>226078</v>
      </c>
      <c r="D483" s="3">
        <v>3</v>
      </c>
      <c r="E483" s="3">
        <v>197</v>
      </c>
      <c r="F483" s="4">
        <v>1.05971E-56</v>
      </c>
      <c r="G483" s="3">
        <v>177.512</v>
      </c>
      <c r="H483" s="3" t="s">
        <v>9760</v>
      </c>
      <c r="I483" s="3" t="s">
        <v>9760</v>
      </c>
      <c r="J483" s="3" t="s">
        <v>16</v>
      </c>
      <c r="K483" s="3" t="s">
        <v>167</v>
      </c>
      <c r="L483" s="3" t="s">
        <v>9761</v>
      </c>
    </row>
    <row r="484" spans="1:12" x14ac:dyDescent="0.3">
      <c r="A484" s="3" t="s">
        <v>10229</v>
      </c>
      <c r="B484" s="3" t="s">
        <v>13</v>
      </c>
      <c r="C484" s="3">
        <v>223538</v>
      </c>
      <c r="D484" s="3">
        <v>4</v>
      </c>
      <c r="E484" s="3">
        <v>315</v>
      </c>
      <c r="F484" s="4">
        <v>1.28576E-153</v>
      </c>
      <c r="G484" s="3">
        <v>432.78100000000001</v>
      </c>
      <c r="H484" s="3" t="s">
        <v>712</v>
      </c>
      <c r="I484" s="3" t="s">
        <v>713</v>
      </c>
      <c r="J484" s="3" t="s">
        <v>16</v>
      </c>
      <c r="K484" s="3" t="s">
        <v>714</v>
      </c>
      <c r="L484" s="3" t="s">
        <v>715</v>
      </c>
    </row>
    <row r="485" spans="1:12" x14ac:dyDescent="0.3">
      <c r="A485" s="3" t="s">
        <v>10230</v>
      </c>
      <c r="B485" s="3" t="s">
        <v>13</v>
      </c>
      <c r="C485" s="3">
        <v>224221</v>
      </c>
      <c r="D485" s="3">
        <v>6</v>
      </c>
      <c r="E485" s="3">
        <v>136</v>
      </c>
      <c r="F485" s="4">
        <v>3.74285E-30</v>
      </c>
      <c r="G485" s="3">
        <v>106.592</v>
      </c>
      <c r="H485" s="3" t="s">
        <v>2770</v>
      </c>
      <c r="I485" s="3" t="s">
        <v>2771</v>
      </c>
      <c r="J485" s="3" t="s">
        <v>16</v>
      </c>
      <c r="K485" s="3" t="s">
        <v>927</v>
      </c>
      <c r="L485" s="3" t="s">
        <v>2772</v>
      </c>
    </row>
    <row r="486" spans="1:12" x14ac:dyDescent="0.3">
      <c r="A486" s="3" t="s">
        <v>10231</v>
      </c>
      <c r="B486" s="3" t="s">
        <v>25</v>
      </c>
      <c r="C486" s="3">
        <v>421344</v>
      </c>
      <c r="D486" s="3">
        <v>1</v>
      </c>
      <c r="E486" s="3">
        <v>62</v>
      </c>
      <c r="F486" s="4">
        <v>1.68471E-5</v>
      </c>
      <c r="G486" s="3">
        <v>37.7532</v>
      </c>
      <c r="H486" s="3" t="s">
        <v>10232</v>
      </c>
      <c r="I486" s="3" t="s">
        <v>10233</v>
      </c>
      <c r="J486" s="3" t="s">
        <v>16</v>
      </c>
      <c r="K486" s="3" t="s">
        <v>16</v>
      </c>
      <c r="L486" s="3" t="s">
        <v>10234</v>
      </c>
    </row>
    <row r="487" spans="1:12" x14ac:dyDescent="0.3">
      <c r="A487" s="3" t="s">
        <v>10235</v>
      </c>
      <c r="B487" s="3" t="s">
        <v>13</v>
      </c>
      <c r="C487" s="3">
        <v>223120</v>
      </c>
      <c r="D487" s="3">
        <v>10</v>
      </c>
      <c r="E487" s="3">
        <v>334</v>
      </c>
      <c r="F487" s="4">
        <v>4.0885500000000002E-124</v>
      </c>
      <c r="G487" s="3">
        <v>358.94200000000001</v>
      </c>
      <c r="H487" s="3" t="s">
        <v>357</v>
      </c>
      <c r="I487" s="3" t="s">
        <v>358</v>
      </c>
      <c r="J487" s="3" t="s">
        <v>16</v>
      </c>
      <c r="K487" s="3" t="s">
        <v>359</v>
      </c>
      <c r="L487" s="3" t="s">
        <v>360</v>
      </c>
    </row>
    <row r="488" spans="1:12" x14ac:dyDescent="0.3">
      <c r="A488" s="3" t="s">
        <v>10236</v>
      </c>
      <c r="B488" s="3" t="s">
        <v>13</v>
      </c>
      <c r="C488" s="3">
        <v>223611</v>
      </c>
      <c r="D488" s="3">
        <v>2</v>
      </c>
      <c r="E488" s="3">
        <v>122</v>
      </c>
      <c r="F488" s="4">
        <v>1.16556E-34</v>
      </c>
      <c r="G488" s="3">
        <v>116.319</v>
      </c>
      <c r="H488" s="3" t="s">
        <v>2835</v>
      </c>
      <c r="I488" s="3" t="s">
        <v>2836</v>
      </c>
      <c r="J488" s="3" t="s">
        <v>16</v>
      </c>
      <c r="K488" s="3" t="s">
        <v>2837</v>
      </c>
      <c r="L488" s="3" t="s">
        <v>2838</v>
      </c>
    </row>
    <row r="489" spans="1:12" x14ac:dyDescent="0.3">
      <c r="A489" s="3" t="s">
        <v>10237</v>
      </c>
      <c r="B489" s="3" t="s">
        <v>13</v>
      </c>
      <c r="C489" s="3">
        <v>223202</v>
      </c>
      <c r="D489" s="3">
        <v>1</v>
      </c>
      <c r="E489" s="3">
        <v>422</v>
      </c>
      <c r="F489" s="3">
        <v>0</v>
      </c>
      <c r="G489" s="3">
        <v>566.08500000000004</v>
      </c>
      <c r="H489" s="3" t="s">
        <v>162</v>
      </c>
      <c r="I489" s="3" t="s">
        <v>163</v>
      </c>
      <c r="J489" s="3" t="s">
        <v>16</v>
      </c>
      <c r="K489" s="3" t="s">
        <v>164</v>
      </c>
      <c r="L489" s="3" t="s">
        <v>165</v>
      </c>
    </row>
    <row r="490" spans="1:12" x14ac:dyDescent="0.3">
      <c r="A490" s="3" t="s">
        <v>10238</v>
      </c>
      <c r="B490" s="3" t="s">
        <v>13</v>
      </c>
      <c r="C490" s="3">
        <v>223359</v>
      </c>
      <c r="D490" s="3">
        <v>3</v>
      </c>
      <c r="E490" s="3">
        <v>395</v>
      </c>
      <c r="F490" s="3">
        <v>0</v>
      </c>
      <c r="G490" s="3">
        <v>661.58199999999999</v>
      </c>
      <c r="H490" s="3" t="s">
        <v>1091</v>
      </c>
      <c r="I490" s="3" t="s">
        <v>1092</v>
      </c>
      <c r="J490" s="3" t="s">
        <v>16</v>
      </c>
      <c r="K490" s="3" t="s">
        <v>1093</v>
      </c>
      <c r="L490" s="3" t="s">
        <v>1094</v>
      </c>
    </row>
    <row r="491" spans="1:12" x14ac:dyDescent="0.3">
      <c r="A491" s="3" t="s">
        <v>10239</v>
      </c>
      <c r="B491" s="3" t="s">
        <v>13</v>
      </c>
      <c r="C491" s="3">
        <v>223897</v>
      </c>
      <c r="D491" s="3">
        <v>19</v>
      </c>
      <c r="E491" s="3">
        <v>311</v>
      </c>
      <c r="F491" s="4">
        <v>1.7347199999999999E-54</v>
      </c>
      <c r="G491" s="3">
        <v>181.93100000000001</v>
      </c>
      <c r="H491" s="3" t="s">
        <v>1086</v>
      </c>
      <c r="I491" s="3" t="s">
        <v>1087</v>
      </c>
      <c r="J491" s="3" t="s">
        <v>16</v>
      </c>
      <c r="K491" s="3" t="s">
        <v>1088</v>
      </c>
      <c r="L491" s="3" t="s">
        <v>1089</v>
      </c>
    </row>
    <row r="492" spans="1:12" x14ac:dyDescent="0.3">
      <c r="A492" s="3" t="s">
        <v>10240</v>
      </c>
      <c r="B492" s="3" t="s">
        <v>13</v>
      </c>
      <c r="C492" s="3">
        <v>223623</v>
      </c>
      <c r="D492" s="3">
        <v>3</v>
      </c>
      <c r="E492" s="3">
        <v>314</v>
      </c>
      <c r="F492" s="4">
        <v>2.2859000000000001E-179</v>
      </c>
      <c r="G492" s="3">
        <v>497.553</v>
      </c>
      <c r="H492" s="3" t="s">
        <v>10241</v>
      </c>
      <c r="I492" s="3" t="s">
        <v>10242</v>
      </c>
      <c r="J492" s="3" t="s">
        <v>16</v>
      </c>
      <c r="K492" s="3" t="s">
        <v>4404</v>
      </c>
      <c r="L492" s="3" t="s">
        <v>10243</v>
      </c>
    </row>
    <row r="493" spans="1:12" x14ac:dyDescent="0.3">
      <c r="A493" s="3" t="s">
        <v>10244</v>
      </c>
      <c r="B493" s="3" t="s">
        <v>13</v>
      </c>
      <c r="C493" s="3">
        <v>224254</v>
      </c>
      <c r="D493" s="3">
        <v>12</v>
      </c>
      <c r="E493" s="3">
        <v>172</v>
      </c>
      <c r="F493" s="4">
        <v>1.9345300000000001E-27</v>
      </c>
      <c r="G493" s="3">
        <v>101.85899999999999</v>
      </c>
      <c r="H493" s="3" t="s">
        <v>2130</v>
      </c>
      <c r="I493" s="3" t="s">
        <v>2131</v>
      </c>
      <c r="J493" s="3" t="s">
        <v>16</v>
      </c>
      <c r="K493" s="3" t="s">
        <v>2132</v>
      </c>
      <c r="L493" s="3" t="s">
        <v>2133</v>
      </c>
    </row>
    <row r="494" spans="1:12" x14ac:dyDescent="0.3">
      <c r="A494" s="3" t="s">
        <v>10245</v>
      </c>
      <c r="B494" s="3" t="s">
        <v>13</v>
      </c>
      <c r="C494" s="3">
        <v>225205</v>
      </c>
      <c r="D494" s="3">
        <v>1</v>
      </c>
      <c r="E494" s="3">
        <v>211</v>
      </c>
      <c r="F494" s="4">
        <v>1.65457E-65</v>
      </c>
      <c r="G494" s="3">
        <v>201.363</v>
      </c>
      <c r="H494" s="3" t="s">
        <v>181</v>
      </c>
      <c r="I494" s="3" t="s">
        <v>182</v>
      </c>
      <c r="J494" s="3" t="s">
        <v>16</v>
      </c>
      <c r="K494" s="3" t="s">
        <v>183</v>
      </c>
      <c r="L494" s="3" t="s">
        <v>184</v>
      </c>
    </row>
    <row r="495" spans="1:12" x14ac:dyDescent="0.3">
      <c r="A495" s="3" t="s">
        <v>10246</v>
      </c>
      <c r="B495" s="3" t="s">
        <v>13</v>
      </c>
      <c r="C495" s="3">
        <v>223343</v>
      </c>
      <c r="D495" s="3">
        <v>55</v>
      </c>
      <c r="E495" s="3">
        <v>394</v>
      </c>
      <c r="F495" s="4">
        <v>3.6565899999999999E-79</v>
      </c>
      <c r="G495" s="3">
        <v>247.886</v>
      </c>
      <c r="H495" s="3" t="s">
        <v>5869</v>
      </c>
      <c r="I495" s="3" t="s">
        <v>5870</v>
      </c>
      <c r="J495" s="3" t="s">
        <v>16</v>
      </c>
      <c r="K495" s="3" t="s">
        <v>5871</v>
      </c>
      <c r="L495" s="3" t="s">
        <v>5872</v>
      </c>
    </row>
    <row r="496" spans="1:12" x14ac:dyDescent="0.3">
      <c r="A496" s="3" t="s">
        <v>10247</v>
      </c>
      <c r="B496" s="3" t="s">
        <v>13</v>
      </c>
      <c r="C496" s="3">
        <v>223515</v>
      </c>
      <c r="D496" s="3">
        <v>1</v>
      </c>
      <c r="E496" s="3">
        <v>381</v>
      </c>
      <c r="F496" s="4">
        <v>2.5162800000000001E-48</v>
      </c>
      <c r="G496" s="3">
        <v>169.744</v>
      </c>
      <c r="H496" s="3" t="s">
        <v>1123</v>
      </c>
      <c r="I496" s="3" t="s">
        <v>1124</v>
      </c>
      <c r="J496" s="3" t="s">
        <v>16</v>
      </c>
      <c r="K496" s="3" t="s">
        <v>852</v>
      </c>
      <c r="L496" s="3" t="s">
        <v>1125</v>
      </c>
    </row>
    <row r="497" spans="1:12" x14ac:dyDescent="0.3">
      <c r="A497" s="3" t="s">
        <v>10248</v>
      </c>
      <c r="B497" s="3" t="s">
        <v>13</v>
      </c>
      <c r="C497" s="3">
        <v>224651</v>
      </c>
      <c r="D497" s="3">
        <v>1</v>
      </c>
      <c r="E497" s="3">
        <v>281</v>
      </c>
      <c r="F497" s="4">
        <v>7.4364899999999998E-89</v>
      </c>
      <c r="G497" s="3">
        <v>265.69900000000001</v>
      </c>
      <c r="H497" s="3" t="s">
        <v>9022</v>
      </c>
      <c r="I497" s="3" t="s">
        <v>9023</v>
      </c>
      <c r="J497" s="3" t="s">
        <v>16</v>
      </c>
      <c r="K497" s="3" t="s">
        <v>9024</v>
      </c>
      <c r="L497" s="3" t="s">
        <v>9025</v>
      </c>
    </row>
    <row r="498" spans="1:12" x14ac:dyDescent="0.3">
      <c r="A498" s="3" t="s">
        <v>10249</v>
      </c>
      <c r="B498" s="3" t="s">
        <v>13</v>
      </c>
      <c r="C498" s="3">
        <v>224879</v>
      </c>
      <c r="D498" s="3">
        <v>1</v>
      </c>
      <c r="E498" s="3">
        <v>280</v>
      </c>
      <c r="F498" s="4">
        <v>6.8079800000000001E-98</v>
      </c>
      <c r="G498" s="3">
        <v>288.31799999999998</v>
      </c>
      <c r="H498" s="3" t="s">
        <v>1215</v>
      </c>
      <c r="I498" s="3" t="s">
        <v>1216</v>
      </c>
      <c r="J498" s="3" t="s">
        <v>16</v>
      </c>
      <c r="K498" s="3" t="s">
        <v>1217</v>
      </c>
      <c r="L498" s="3" t="s">
        <v>1218</v>
      </c>
    </row>
    <row r="499" spans="1:12" x14ac:dyDescent="0.3">
      <c r="A499" s="3" t="s">
        <v>10250</v>
      </c>
      <c r="B499" s="3" t="s">
        <v>13</v>
      </c>
      <c r="C499" s="3">
        <v>223736</v>
      </c>
      <c r="D499" s="3">
        <v>21</v>
      </c>
      <c r="E499" s="3">
        <v>221</v>
      </c>
      <c r="F499" s="4">
        <v>6.9905100000000004E-36</v>
      </c>
      <c r="G499" s="3">
        <v>126.099</v>
      </c>
      <c r="H499" s="3" t="s">
        <v>2419</v>
      </c>
      <c r="I499" s="3" t="s">
        <v>2420</v>
      </c>
      <c r="J499" s="3" t="s">
        <v>16</v>
      </c>
      <c r="K499" s="3" t="s">
        <v>2421</v>
      </c>
      <c r="L499" s="3" t="s">
        <v>2422</v>
      </c>
    </row>
    <row r="500" spans="1:12" x14ac:dyDescent="0.3">
      <c r="A500" s="3" t="s">
        <v>10251</v>
      </c>
      <c r="B500" s="3" t="s">
        <v>13</v>
      </c>
      <c r="C500" s="3">
        <v>223753</v>
      </c>
      <c r="D500" s="3">
        <v>1</v>
      </c>
      <c r="E500" s="3">
        <v>111</v>
      </c>
      <c r="F500" s="4">
        <v>1.0442100000000001E-15</v>
      </c>
      <c r="G500" s="3">
        <v>71.182100000000005</v>
      </c>
      <c r="H500" s="3" t="s">
        <v>267</v>
      </c>
      <c r="I500" s="3" t="s">
        <v>268</v>
      </c>
      <c r="J500" s="3" t="s">
        <v>113</v>
      </c>
      <c r="K500" s="3" t="s">
        <v>269</v>
      </c>
      <c r="L500" s="3" t="s">
        <v>270</v>
      </c>
    </row>
    <row r="501" spans="1:12" x14ac:dyDescent="0.3">
      <c r="A501" s="3" t="s">
        <v>10252</v>
      </c>
      <c r="B501" s="3" t="s">
        <v>13</v>
      </c>
      <c r="C501" s="3">
        <v>223562</v>
      </c>
      <c r="D501" s="3">
        <v>1</v>
      </c>
      <c r="E501" s="3">
        <v>536</v>
      </c>
      <c r="F501" s="3">
        <v>0</v>
      </c>
      <c r="G501" s="3">
        <v>625.42999999999995</v>
      </c>
      <c r="H501" s="3" t="s">
        <v>239</v>
      </c>
      <c r="I501" s="3" t="s">
        <v>240</v>
      </c>
      <c r="J501" s="3" t="s">
        <v>16</v>
      </c>
      <c r="K501" s="3" t="s">
        <v>241</v>
      </c>
      <c r="L501" s="3" t="s">
        <v>242</v>
      </c>
    </row>
    <row r="502" spans="1:12" x14ac:dyDescent="0.3">
      <c r="A502" s="3" t="s">
        <v>10253</v>
      </c>
      <c r="B502" s="3" t="s">
        <v>25</v>
      </c>
      <c r="C502" s="3">
        <v>421695</v>
      </c>
      <c r="D502" s="3">
        <v>4</v>
      </c>
      <c r="E502" s="3">
        <v>382</v>
      </c>
      <c r="F502" s="4">
        <v>2.6086499999999999E-25</v>
      </c>
      <c r="G502" s="3">
        <v>105.774</v>
      </c>
      <c r="H502" s="3" t="s">
        <v>306</v>
      </c>
      <c r="I502" s="3" t="s">
        <v>307</v>
      </c>
      <c r="J502" s="3" t="s">
        <v>16</v>
      </c>
      <c r="K502" s="3" t="s">
        <v>16</v>
      </c>
      <c r="L502" s="3" t="s">
        <v>308</v>
      </c>
    </row>
    <row r="503" spans="1:12" x14ac:dyDescent="0.3">
      <c r="A503" s="3" t="s">
        <v>10254</v>
      </c>
      <c r="B503" s="3" t="s">
        <v>13</v>
      </c>
      <c r="C503" s="3">
        <v>224045</v>
      </c>
      <c r="D503" s="3">
        <v>5</v>
      </c>
      <c r="E503" s="3">
        <v>240</v>
      </c>
      <c r="F503" s="4">
        <v>1.9961300000000001E-103</v>
      </c>
      <c r="G503" s="3">
        <v>300.63400000000001</v>
      </c>
      <c r="H503" s="3" t="s">
        <v>2047</v>
      </c>
      <c r="I503" s="3" t="s">
        <v>2048</v>
      </c>
      <c r="J503" s="3" t="s">
        <v>16</v>
      </c>
      <c r="K503" s="3" t="s">
        <v>2049</v>
      </c>
      <c r="L503" s="3" t="s">
        <v>2050</v>
      </c>
    </row>
    <row r="504" spans="1:12" x14ac:dyDescent="0.3">
      <c r="A504" s="3" t="s">
        <v>10255</v>
      </c>
      <c r="B504" s="3" t="s">
        <v>13</v>
      </c>
      <c r="C504" s="3">
        <v>224226</v>
      </c>
      <c r="D504" s="3">
        <v>1</v>
      </c>
      <c r="E504" s="3">
        <v>278</v>
      </c>
      <c r="F504" s="4">
        <v>5.5013599999999997E-100</v>
      </c>
      <c r="G504" s="3">
        <v>293.77300000000002</v>
      </c>
      <c r="H504" s="3" t="s">
        <v>3314</v>
      </c>
      <c r="I504" s="3" t="s">
        <v>3315</v>
      </c>
      <c r="J504" s="3" t="s">
        <v>16</v>
      </c>
      <c r="K504" s="3" t="s">
        <v>3316</v>
      </c>
      <c r="L504" s="3" t="s">
        <v>3317</v>
      </c>
    </row>
    <row r="505" spans="1:12" x14ac:dyDescent="0.3">
      <c r="A505" s="3" t="s">
        <v>10256</v>
      </c>
      <c r="B505" s="3" t="s">
        <v>13</v>
      </c>
      <c r="C505" s="3">
        <v>224197</v>
      </c>
      <c r="D505" s="3">
        <v>1</v>
      </c>
      <c r="E505" s="3">
        <v>66</v>
      </c>
      <c r="F505" s="4">
        <v>2.2653399999999999E-34</v>
      </c>
      <c r="G505" s="3">
        <v>111.095</v>
      </c>
      <c r="H505" s="3" t="s">
        <v>5336</v>
      </c>
      <c r="I505" s="3" t="s">
        <v>5337</v>
      </c>
      <c r="J505" s="3" t="s">
        <v>16</v>
      </c>
      <c r="K505" s="3" t="s">
        <v>5338</v>
      </c>
      <c r="L505" s="3" t="s">
        <v>5339</v>
      </c>
    </row>
    <row r="506" spans="1:12" x14ac:dyDescent="0.3">
      <c r="A506" s="3" t="s">
        <v>10257</v>
      </c>
      <c r="B506" s="3" t="s">
        <v>13</v>
      </c>
      <c r="C506" s="3">
        <v>223155</v>
      </c>
      <c r="D506" s="3">
        <v>1</v>
      </c>
      <c r="E506" s="3">
        <v>274</v>
      </c>
      <c r="F506" s="4">
        <v>4.4845899999999999E-121</v>
      </c>
      <c r="G506" s="3">
        <v>347.29199999999997</v>
      </c>
      <c r="H506" s="3" t="s">
        <v>4277</v>
      </c>
      <c r="I506" s="3" t="s">
        <v>4278</v>
      </c>
      <c r="J506" s="3" t="s">
        <v>16</v>
      </c>
      <c r="K506" s="3" t="s">
        <v>4279</v>
      </c>
      <c r="L506" s="3" t="s">
        <v>4280</v>
      </c>
    </row>
    <row r="507" spans="1:12" x14ac:dyDescent="0.3">
      <c r="A507" s="3" t="s">
        <v>10258</v>
      </c>
      <c r="B507" s="3" t="s">
        <v>13</v>
      </c>
      <c r="C507" s="3">
        <v>223764</v>
      </c>
      <c r="D507" s="3">
        <v>1</v>
      </c>
      <c r="E507" s="3">
        <v>219</v>
      </c>
      <c r="F507" s="4">
        <v>3.5830299999999999E-117</v>
      </c>
      <c r="G507" s="3">
        <v>332.64600000000002</v>
      </c>
      <c r="H507" s="3" t="s">
        <v>10259</v>
      </c>
      <c r="I507" s="3" t="s">
        <v>10260</v>
      </c>
      <c r="J507" s="3" t="s">
        <v>16</v>
      </c>
      <c r="K507" s="3" t="s">
        <v>2265</v>
      </c>
      <c r="L507" s="3" t="s">
        <v>10261</v>
      </c>
    </row>
    <row r="508" spans="1:12" x14ac:dyDescent="0.3">
      <c r="A508" s="3" t="s">
        <v>10262</v>
      </c>
      <c r="B508" s="3" t="s">
        <v>13</v>
      </c>
      <c r="C508" s="3">
        <v>224228</v>
      </c>
      <c r="D508" s="3">
        <v>2</v>
      </c>
      <c r="E508" s="3">
        <v>66</v>
      </c>
      <c r="F508" s="4">
        <v>6.8379799999999997E-7</v>
      </c>
      <c r="G508" s="3">
        <v>47.240600000000001</v>
      </c>
      <c r="H508" s="3" t="s">
        <v>1562</v>
      </c>
      <c r="I508" s="3" t="s">
        <v>1563</v>
      </c>
      <c r="J508" s="3" t="s">
        <v>113</v>
      </c>
      <c r="K508" s="3" t="s">
        <v>1564</v>
      </c>
      <c r="L508" s="3" t="s">
        <v>1565</v>
      </c>
    </row>
    <row r="509" spans="1:12" x14ac:dyDescent="0.3">
      <c r="A509" s="3" t="s">
        <v>10263</v>
      </c>
      <c r="B509" s="3" t="s">
        <v>13</v>
      </c>
      <c r="C509" s="3">
        <v>223806</v>
      </c>
      <c r="D509" s="3">
        <v>1</v>
      </c>
      <c r="E509" s="3">
        <v>126</v>
      </c>
      <c r="F509" s="4">
        <v>1.5115599999999999E-38</v>
      </c>
      <c r="G509" s="3">
        <v>126.634</v>
      </c>
      <c r="H509" s="3" t="s">
        <v>10264</v>
      </c>
      <c r="I509" s="3" t="s">
        <v>10265</v>
      </c>
      <c r="J509" s="3" t="s">
        <v>16</v>
      </c>
      <c r="K509" s="3" t="s">
        <v>193</v>
      </c>
      <c r="L509" s="3" t="s">
        <v>10266</v>
      </c>
    </row>
    <row r="510" spans="1:12" x14ac:dyDescent="0.3">
      <c r="A510" s="3" t="s">
        <v>10267</v>
      </c>
      <c r="B510" s="3" t="s">
        <v>13</v>
      </c>
      <c r="C510" s="3">
        <v>223816</v>
      </c>
      <c r="D510" s="3">
        <v>2</v>
      </c>
      <c r="E510" s="3">
        <v>226</v>
      </c>
      <c r="F510" s="4">
        <v>2.51315E-62</v>
      </c>
      <c r="G510" s="3">
        <v>194.053</v>
      </c>
      <c r="H510" s="3" t="s">
        <v>880</v>
      </c>
      <c r="I510" s="3" t="s">
        <v>881</v>
      </c>
      <c r="J510" s="3" t="s">
        <v>16</v>
      </c>
      <c r="K510" s="3" t="s">
        <v>882</v>
      </c>
      <c r="L510" s="3" t="s">
        <v>883</v>
      </c>
    </row>
    <row r="511" spans="1:12" x14ac:dyDescent="0.3">
      <c r="A511" s="3" t="s">
        <v>10268</v>
      </c>
      <c r="B511" s="3" t="s">
        <v>13</v>
      </c>
      <c r="C511" s="3">
        <v>223827</v>
      </c>
      <c r="D511" s="3">
        <v>3</v>
      </c>
      <c r="E511" s="3">
        <v>149</v>
      </c>
      <c r="F511" s="4">
        <v>2.0980799999999999E-58</v>
      </c>
      <c r="G511" s="3">
        <v>178.185</v>
      </c>
      <c r="H511" s="3" t="s">
        <v>5312</v>
      </c>
      <c r="I511" s="3" t="s">
        <v>5313</v>
      </c>
      <c r="J511" s="3" t="s">
        <v>16</v>
      </c>
      <c r="K511" s="3" t="s">
        <v>5314</v>
      </c>
      <c r="L511" s="3" t="s">
        <v>5315</v>
      </c>
    </row>
    <row r="512" spans="1:12" x14ac:dyDescent="0.3">
      <c r="A512" s="3" t="s">
        <v>10269</v>
      </c>
      <c r="B512" s="3" t="s">
        <v>13</v>
      </c>
      <c r="C512" s="3">
        <v>223666</v>
      </c>
      <c r="D512" s="3">
        <v>11</v>
      </c>
      <c r="E512" s="3">
        <v>453</v>
      </c>
      <c r="F512" s="4">
        <v>7.7481300000000005E-166</v>
      </c>
      <c r="G512" s="3">
        <v>472.92500000000001</v>
      </c>
      <c r="H512" s="3" t="s">
        <v>14</v>
      </c>
      <c r="I512" s="3" t="s">
        <v>15</v>
      </c>
      <c r="J512" s="3" t="s">
        <v>16</v>
      </c>
      <c r="K512" s="3" t="s">
        <v>17</v>
      </c>
      <c r="L512" s="3" t="s">
        <v>18</v>
      </c>
    </row>
    <row r="513" spans="1:12" x14ac:dyDescent="0.3">
      <c r="A513" s="3" t="s">
        <v>10270</v>
      </c>
      <c r="B513" s="3" t="s">
        <v>13</v>
      </c>
      <c r="C513" s="3">
        <v>226375</v>
      </c>
      <c r="D513" s="3">
        <v>1</v>
      </c>
      <c r="E513" s="3">
        <v>1099</v>
      </c>
      <c r="F513" s="3">
        <v>0</v>
      </c>
      <c r="G513" s="3">
        <v>1211.8699999999999</v>
      </c>
      <c r="H513" s="3" t="s">
        <v>10271</v>
      </c>
      <c r="I513" s="3" t="s">
        <v>10272</v>
      </c>
      <c r="J513" s="3" t="s">
        <v>16</v>
      </c>
      <c r="K513" s="3" t="s">
        <v>26</v>
      </c>
      <c r="L513" s="3" t="s">
        <v>28</v>
      </c>
    </row>
    <row r="514" spans="1:12" x14ac:dyDescent="0.3">
      <c r="A514" s="3" t="s">
        <v>10273</v>
      </c>
      <c r="B514" s="3" t="s">
        <v>13</v>
      </c>
      <c r="C514" s="3">
        <v>224000</v>
      </c>
      <c r="D514" s="3">
        <v>5</v>
      </c>
      <c r="E514" s="3">
        <v>1198</v>
      </c>
      <c r="F514" s="3">
        <v>0</v>
      </c>
      <c r="G514" s="3">
        <v>815.93</v>
      </c>
      <c r="H514" s="3" t="s">
        <v>30</v>
      </c>
      <c r="I514" s="3" t="s">
        <v>31</v>
      </c>
      <c r="J514" s="3" t="s">
        <v>16</v>
      </c>
      <c r="K514" s="3" t="s">
        <v>32</v>
      </c>
      <c r="L514" s="3" t="s">
        <v>33</v>
      </c>
    </row>
    <row r="515" spans="1:12" x14ac:dyDescent="0.3">
      <c r="A515" s="3" t="s">
        <v>10274</v>
      </c>
      <c r="B515" s="3" t="s">
        <v>13</v>
      </c>
      <c r="C515" s="3">
        <v>224314</v>
      </c>
      <c r="D515" s="3">
        <v>1</v>
      </c>
      <c r="E515" s="3">
        <v>81</v>
      </c>
      <c r="F515" s="4">
        <v>2.6784100000000001E-9</v>
      </c>
      <c r="G515" s="3">
        <v>52.730499999999999</v>
      </c>
      <c r="H515" s="3" t="s">
        <v>63</v>
      </c>
      <c r="I515" s="3" t="s">
        <v>64</v>
      </c>
      <c r="J515" s="3" t="s">
        <v>113</v>
      </c>
      <c r="K515" s="3" t="s">
        <v>65</v>
      </c>
      <c r="L515" s="3" t="s">
        <v>66</v>
      </c>
    </row>
    <row r="516" spans="1:12" x14ac:dyDescent="0.3">
      <c r="A516" s="3" t="s">
        <v>10274</v>
      </c>
      <c r="B516" s="3" t="s">
        <v>25</v>
      </c>
      <c r="C516" s="3">
        <v>304504</v>
      </c>
      <c r="D516" s="3">
        <v>80</v>
      </c>
      <c r="E516" s="3">
        <v>177</v>
      </c>
      <c r="F516" s="3">
        <v>5.2049000000000002E-3</v>
      </c>
      <c r="G516" s="3">
        <v>36.233400000000003</v>
      </c>
      <c r="H516" s="3" t="s">
        <v>315</v>
      </c>
      <c r="I516" s="3" t="s">
        <v>316</v>
      </c>
      <c r="J516" s="3" t="s">
        <v>99</v>
      </c>
      <c r="K516" s="3" t="s">
        <v>16</v>
      </c>
      <c r="L516" s="3" t="s">
        <v>317</v>
      </c>
    </row>
    <row r="517" spans="1:12" x14ac:dyDescent="0.3">
      <c r="A517" s="3" t="s">
        <v>10275</v>
      </c>
      <c r="B517" s="3" t="s">
        <v>13</v>
      </c>
      <c r="C517" s="3">
        <v>223091</v>
      </c>
      <c r="D517" s="3">
        <v>1</v>
      </c>
      <c r="E517" s="3">
        <v>371</v>
      </c>
      <c r="F517" s="3">
        <v>0</v>
      </c>
      <c r="G517" s="3">
        <v>547.54899999999998</v>
      </c>
      <c r="H517" s="3" t="s">
        <v>39</v>
      </c>
      <c r="I517" s="3" t="s">
        <v>40</v>
      </c>
      <c r="J517" s="3" t="s">
        <v>16</v>
      </c>
      <c r="K517" s="3" t="s">
        <v>41</v>
      </c>
      <c r="L517" s="3" t="s">
        <v>42</v>
      </c>
    </row>
    <row r="518" spans="1:12" x14ac:dyDescent="0.3">
      <c r="A518" s="3" t="s">
        <v>10276</v>
      </c>
      <c r="B518" s="3" t="s">
        <v>25</v>
      </c>
      <c r="C518" s="3">
        <v>419869</v>
      </c>
      <c r="D518" s="3">
        <v>7</v>
      </c>
      <c r="E518" s="3">
        <v>61</v>
      </c>
      <c r="F518" s="4">
        <v>1.44996E-9</v>
      </c>
      <c r="G518" s="3">
        <v>49.908799999999999</v>
      </c>
      <c r="H518" s="3" t="s">
        <v>59</v>
      </c>
      <c r="I518" s="3" t="s">
        <v>60</v>
      </c>
      <c r="J518" s="3" t="s">
        <v>16</v>
      </c>
      <c r="K518" s="3" t="s">
        <v>16</v>
      </c>
      <c r="L518" s="3" t="s">
        <v>61</v>
      </c>
    </row>
    <row r="519" spans="1:12" x14ac:dyDescent="0.3">
      <c r="A519" s="3" t="s">
        <v>10277</v>
      </c>
      <c r="B519" s="3" t="s">
        <v>25</v>
      </c>
      <c r="C519" s="3">
        <v>223637</v>
      </c>
      <c r="D519" s="3">
        <v>1</v>
      </c>
      <c r="E519" s="3">
        <v>156</v>
      </c>
      <c r="F519" s="4">
        <v>1.4532200000000001E-19</v>
      </c>
      <c r="G519" s="3">
        <v>80.011899999999997</v>
      </c>
      <c r="H519" s="3" t="s">
        <v>1298</v>
      </c>
      <c r="I519" s="3" t="s">
        <v>1299</v>
      </c>
      <c r="J519" s="3" t="s">
        <v>16</v>
      </c>
      <c r="K519" s="3" t="s">
        <v>16</v>
      </c>
      <c r="L519" s="3" t="s">
        <v>1300</v>
      </c>
    </row>
    <row r="520" spans="1:12" x14ac:dyDescent="0.3">
      <c r="A520" s="3" t="s">
        <v>10278</v>
      </c>
      <c r="B520" s="3" t="s">
        <v>13</v>
      </c>
      <c r="C520" s="3">
        <v>224118</v>
      </c>
      <c r="D520" s="3">
        <v>14</v>
      </c>
      <c r="E520" s="3">
        <v>1157</v>
      </c>
      <c r="F520" s="3">
        <v>0</v>
      </c>
      <c r="G520" s="3">
        <v>1534.9</v>
      </c>
      <c r="H520" s="3" t="s">
        <v>49</v>
      </c>
      <c r="I520" s="3" t="s">
        <v>50</v>
      </c>
      <c r="J520" s="3" t="s">
        <v>16</v>
      </c>
      <c r="K520" s="3" t="s">
        <v>51</v>
      </c>
      <c r="L520" s="3" t="s">
        <v>52</v>
      </c>
    </row>
    <row r="521" spans="1:12" x14ac:dyDescent="0.3">
      <c r="A521" s="3" t="s">
        <v>10279</v>
      </c>
      <c r="B521" s="3" t="s">
        <v>13</v>
      </c>
      <c r="C521" s="3">
        <v>225471</v>
      </c>
      <c r="D521" s="3">
        <v>4</v>
      </c>
      <c r="E521" s="3">
        <v>120</v>
      </c>
      <c r="F521" s="4">
        <v>1.38667E-21</v>
      </c>
      <c r="G521" s="3">
        <v>82.389200000000002</v>
      </c>
      <c r="H521" s="3" t="s">
        <v>10280</v>
      </c>
      <c r="I521" s="3" t="s">
        <v>10281</v>
      </c>
      <c r="J521" s="3" t="s">
        <v>16</v>
      </c>
      <c r="K521" s="3" t="s">
        <v>107</v>
      </c>
      <c r="L521" s="3" t="s">
        <v>10282</v>
      </c>
    </row>
    <row r="522" spans="1:12" x14ac:dyDescent="0.3">
      <c r="A522" s="3" t="s">
        <v>10283</v>
      </c>
      <c r="B522" s="3" t="s">
        <v>25</v>
      </c>
      <c r="C522" s="3">
        <v>224106</v>
      </c>
      <c r="D522" s="3">
        <v>3</v>
      </c>
      <c r="E522" s="3">
        <v>74</v>
      </c>
      <c r="F522" s="3">
        <v>3.9841E-3</v>
      </c>
      <c r="G522" s="3">
        <v>34.8596</v>
      </c>
      <c r="H522" s="3" t="s">
        <v>4717</v>
      </c>
      <c r="I522" s="3" t="s">
        <v>10284</v>
      </c>
      <c r="J522" s="3" t="s">
        <v>99</v>
      </c>
      <c r="K522" s="3" t="s">
        <v>16</v>
      </c>
      <c r="L522" s="3" t="s">
        <v>4718</v>
      </c>
    </row>
    <row r="523" spans="1:12" x14ac:dyDescent="0.3">
      <c r="A523" s="3" t="s">
        <v>10285</v>
      </c>
      <c r="B523" s="3" t="s">
        <v>13</v>
      </c>
      <c r="C523" s="3">
        <v>223115</v>
      </c>
      <c r="D523" s="3">
        <v>1</v>
      </c>
      <c r="E523" s="3">
        <v>292</v>
      </c>
      <c r="F523" s="4">
        <v>7.5307599999999996E-49</v>
      </c>
      <c r="G523" s="3">
        <v>168.119</v>
      </c>
      <c r="H523" s="3" t="s">
        <v>116</v>
      </c>
      <c r="I523" s="3" t="s">
        <v>117</v>
      </c>
      <c r="J523" s="3" t="s">
        <v>16</v>
      </c>
      <c r="K523" s="3" t="s">
        <v>118</v>
      </c>
      <c r="L523" s="3" t="s">
        <v>119</v>
      </c>
    </row>
    <row r="524" spans="1:12" x14ac:dyDescent="0.3">
      <c r="A524" s="3" t="s">
        <v>10286</v>
      </c>
      <c r="B524" s="3" t="s">
        <v>13</v>
      </c>
      <c r="C524" s="3">
        <v>225123</v>
      </c>
      <c r="D524" s="3">
        <v>6</v>
      </c>
      <c r="E524" s="3">
        <v>493</v>
      </c>
      <c r="F524" s="3">
        <v>0</v>
      </c>
      <c r="G524" s="3">
        <v>592.37900000000002</v>
      </c>
      <c r="H524" s="3" t="s">
        <v>9273</v>
      </c>
      <c r="I524" s="3" t="s">
        <v>9274</v>
      </c>
      <c r="J524" s="3" t="s">
        <v>16</v>
      </c>
      <c r="K524" s="3" t="s">
        <v>9275</v>
      </c>
      <c r="L524" s="3" t="s">
        <v>9276</v>
      </c>
    </row>
    <row r="525" spans="1:12" x14ac:dyDescent="0.3">
      <c r="A525" s="3" t="s">
        <v>10287</v>
      </c>
      <c r="B525" s="3" t="s">
        <v>13</v>
      </c>
      <c r="C525" s="3">
        <v>226234</v>
      </c>
      <c r="D525" s="3">
        <v>1</v>
      </c>
      <c r="E525" s="3">
        <v>500</v>
      </c>
      <c r="F525" s="4">
        <v>4.8544799999999998E-55</v>
      </c>
      <c r="G525" s="3">
        <v>194.96299999999999</v>
      </c>
      <c r="H525" s="3" t="s">
        <v>8626</v>
      </c>
      <c r="I525" s="3" t="s">
        <v>8627</v>
      </c>
      <c r="J525" s="3" t="s">
        <v>16</v>
      </c>
      <c r="K525" s="3" t="s">
        <v>2957</v>
      </c>
      <c r="L525" s="3" t="s">
        <v>2959</v>
      </c>
    </row>
    <row r="526" spans="1:12" x14ac:dyDescent="0.3">
      <c r="A526" s="3" t="s">
        <v>10288</v>
      </c>
      <c r="B526" s="3" t="s">
        <v>13</v>
      </c>
      <c r="C526" s="3">
        <v>223324</v>
      </c>
      <c r="D526" s="3">
        <v>3</v>
      </c>
      <c r="E526" s="3">
        <v>385</v>
      </c>
      <c r="F526" s="4">
        <v>2.0887600000000001E-113</v>
      </c>
      <c r="G526" s="3">
        <v>338.95499999999998</v>
      </c>
      <c r="H526" s="3" t="s">
        <v>9263</v>
      </c>
      <c r="I526" s="3" t="s">
        <v>9264</v>
      </c>
      <c r="J526" s="3" t="s">
        <v>16</v>
      </c>
      <c r="K526" s="3" t="s">
        <v>9265</v>
      </c>
      <c r="L526" s="3" t="s">
        <v>9266</v>
      </c>
    </row>
    <row r="527" spans="1:12" x14ac:dyDescent="0.3">
      <c r="A527" s="3" t="s">
        <v>10289</v>
      </c>
      <c r="B527" s="3" t="s">
        <v>13</v>
      </c>
      <c r="C527" s="3">
        <v>225196</v>
      </c>
      <c r="D527" s="3">
        <v>1</v>
      </c>
      <c r="E527" s="3">
        <v>80</v>
      </c>
      <c r="F527" s="4">
        <v>9.1165399999999994E-13</v>
      </c>
      <c r="G527" s="3">
        <v>57.790500000000002</v>
      </c>
      <c r="H527" s="3" t="s">
        <v>10290</v>
      </c>
      <c r="I527" s="3" t="s">
        <v>10291</v>
      </c>
      <c r="J527" s="3" t="s">
        <v>16</v>
      </c>
      <c r="K527" s="3" t="s">
        <v>10292</v>
      </c>
      <c r="L527" s="3" t="s">
        <v>10293</v>
      </c>
    </row>
    <row r="528" spans="1:12" x14ac:dyDescent="0.3">
      <c r="A528" s="3" t="s">
        <v>10294</v>
      </c>
      <c r="B528" s="3" t="s">
        <v>13</v>
      </c>
      <c r="C528" s="3">
        <v>223732</v>
      </c>
      <c r="D528" s="3">
        <v>13</v>
      </c>
      <c r="E528" s="3">
        <v>536</v>
      </c>
      <c r="F528" s="4">
        <v>9.9794399999999995E-145</v>
      </c>
      <c r="G528" s="3">
        <v>427.84899999999999</v>
      </c>
      <c r="H528" s="3" t="s">
        <v>10295</v>
      </c>
      <c r="I528" s="3" t="s">
        <v>10296</v>
      </c>
      <c r="J528" s="3" t="s">
        <v>16</v>
      </c>
      <c r="K528" s="3" t="s">
        <v>10297</v>
      </c>
      <c r="L528" s="3" t="s">
        <v>10298</v>
      </c>
    </row>
    <row r="529" spans="1:12" x14ac:dyDescent="0.3">
      <c r="A529" s="3" t="s">
        <v>10299</v>
      </c>
      <c r="B529" s="3" t="s">
        <v>13</v>
      </c>
      <c r="C529" s="3">
        <v>224299</v>
      </c>
      <c r="D529" s="3">
        <v>2</v>
      </c>
      <c r="E529" s="3">
        <v>251</v>
      </c>
      <c r="F529" s="4">
        <v>2.6907399999999999E-72</v>
      </c>
      <c r="G529" s="3">
        <v>221.06700000000001</v>
      </c>
      <c r="H529" s="3" t="s">
        <v>7601</v>
      </c>
      <c r="I529" s="3" t="s">
        <v>7602</v>
      </c>
      <c r="J529" s="3" t="s">
        <v>16</v>
      </c>
      <c r="K529" s="3" t="s">
        <v>291</v>
      </c>
      <c r="L529" s="3" t="s">
        <v>7603</v>
      </c>
    </row>
    <row r="530" spans="1:12" x14ac:dyDescent="0.3">
      <c r="A530" s="3" t="s">
        <v>10300</v>
      </c>
      <c r="B530" s="3" t="s">
        <v>13</v>
      </c>
      <c r="C530" s="3">
        <v>223582</v>
      </c>
      <c r="D530" s="3">
        <v>108</v>
      </c>
      <c r="E530" s="3">
        <v>533</v>
      </c>
      <c r="F530" s="4">
        <v>7.5854700000000002E-143</v>
      </c>
      <c r="G530" s="3">
        <v>417.18299999999999</v>
      </c>
      <c r="H530" s="3" t="s">
        <v>5271</v>
      </c>
      <c r="I530" s="3" t="s">
        <v>5272</v>
      </c>
      <c r="J530" s="3" t="s">
        <v>16</v>
      </c>
      <c r="K530" s="3" t="s">
        <v>4835</v>
      </c>
      <c r="L530" s="3" t="s">
        <v>4837</v>
      </c>
    </row>
    <row r="531" spans="1:12" x14ac:dyDescent="0.3">
      <c r="A531" s="3" t="s">
        <v>10300</v>
      </c>
      <c r="B531" s="3" t="s">
        <v>25</v>
      </c>
      <c r="C531" s="3">
        <v>223585</v>
      </c>
      <c r="D531" s="3">
        <v>23</v>
      </c>
      <c r="E531" s="3">
        <v>75</v>
      </c>
      <c r="F531" s="4">
        <v>1.46662E-9</v>
      </c>
      <c r="G531" s="3">
        <v>56.237000000000002</v>
      </c>
      <c r="H531" s="3" t="s">
        <v>3501</v>
      </c>
      <c r="I531" s="3" t="s">
        <v>10301</v>
      </c>
      <c r="J531" s="3" t="s">
        <v>99</v>
      </c>
      <c r="K531" s="3" t="s">
        <v>16</v>
      </c>
      <c r="L531" s="3" t="s">
        <v>3502</v>
      </c>
    </row>
    <row r="532" spans="1:12" x14ac:dyDescent="0.3">
      <c r="A532" s="3" t="s">
        <v>10302</v>
      </c>
      <c r="B532" s="3" t="s">
        <v>13</v>
      </c>
      <c r="C532" s="3">
        <v>223101</v>
      </c>
      <c r="D532" s="3">
        <v>3</v>
      </c>
      <c r="E532" s="3">
        <v>325</v>
      </c>
      <c r="F532" s="4">
        <v>6.4841100000000001E-176</v>
      </c>
      <c r="G532" s="3">
        <v>489.73899999999998</v>
      </c>
      <c r="H532" s="3" t="s">
        <v>5274</v>
      </c>
      <c r="I532" s="3" t="s">
        <v>5275</v>
      </c>
      <c r="J532" s="3" t="s">
        <v>16</v>
      </c>
      <c r="K532" s="3" t="s">
        <v>2349</v>
      </c>
      <c r="L532" s="3" t="s">
        <v>2351</v>
      </c>
    </row>
    <row r="533" spans="1:12" x14ac:dyDescent="0.3">
      <c r="A533" s="3" t="s">
        <v>10303</v>
      </c>
      <c r="B533" s="3" t="s">
        <v>13</v>
      </c>
      <c r="C533" s="3">
        <v>223657</v>
      </c>
      <c r="D533" s="3">
        <v>32</v>
      </c>
      <c r="E533" s="3">
        <v>276</v>
      </c>
      <c r="F533" s="4">
        <v>3.3709500000000002E-62</v>
      </c>
      <c r="G533" s="3">
        <v>196.59399999999999</v>
      </c>
      <c r="H533" s="3" t="s">
        <v>286</v>
      </c>
      <c r="I533" s="3" t="s">
        <v>287</v>
      </c>
      <c r="J533" s="3" t="s">
        <v>16</v>
      </c>
      <c r="K533" s="3" t="s">
        <v>288</v>
      </c>
      <c r="L533" s="3" t="s">
        <v>289</v>
      </c>
    </row>
    <row r="534" spans="1:12" x14ac:dyDescent="0.3">
      <c r="A534" s="3" t="s">
        <v>10304</v>
      </c>
      <c r="B534" s="3" t="s">
        <v>13</v>
      </c>
      <c r="C534" s="3">
        <v>224336</v>
      </c>
      <c r="D534" s="3">
        <v>1</v>
      </c>
      <c r="E534" s="3">
        <v>214</v>
      </c>
      <c r="F534" s="4">
        <v>2.06211E-40</v>
      </c>
      <c r="G534" s="3">
        <v>137.57400000000001</v>
      </c>
      <c r="H534" s="3" t="s">
        <v>277</v>
      </c>
      <c r="I534" s="3" t="s">
        <v>278</v>
      </c>
      <c r="J534" s="3" t="s">
        <v>16</v>
      </c>
      <c r="K534" s="3" t="s">
        <v>279</v>
      </c>
      <c r="L534" s="3" t="s">
        <v>280</v>
      </c>
    </row>
    <row r="535" spans="1:12" x14ac:dyDescent="0.3">
      <c r="A535" s="3" t="s">
        <v>10305</v>
      </c>
      <c r="B535" s="3" t="s">
        <v>13</v>
      </c>
      <c r="C535" s="3">
        <v>223258</v>
      </c>
      <c r="D535" s="3">
        <v>1</v>
      </c>
      <c r="E535" s="3">
        <v>319</v>
      </c>
      <c r="F535" s="4">
        <v>7.6765099999999996E-141</v>
      </c>
      <c r="G535" s="3">
        <v>401.18400000000003</v>
      </c>
      <c r="H535" s="3" t="s">
        <v>272</v>
      </c>
      <c r="I535" s="3" t="s">
        <v>273</v>
      </c>
      <c r="J535" s="3" t="s">
        <v>16</v>
      </c>
      <c r="K535" s="3" t="s">
        <v>274</v>
      </c>
      <c r="L535" s="3" t="s">
        <v>275</v>
      </c>
    </row>
    <row r="536" spans="1:12" x14ac:dyDescent="0.3">
      <c r="A536" s="3" t="s">
        <v>10306</v>
      </c>
      <c r="B536" s="3" t="s">
        <v>13</v>
      </c>
      <c r="C536" s="3">
        <v>223605</v>
      </c>
      <c r="D536" s="3">
        <v>1</v>
      </c>
      <c r="E536" s="3">
        <v>410</v>
      </c>
      <c r="F536" s="4">
        <v>8.1575399999999993E-31</v>
      </c>
      <c r="G536" s="3">
        <v>123.351</v>
      </c>
      <c r="H536" s="3" t="s">
        <v>131</v>
      </c>
      <c r="I536" s="3" t="s">
        <v>132</v>
      </c>
      <c r="J536" s="3" t="s">
        <v>16</v>
      </c>
      <c r="K536" s="3" t="s">
        <v>133</v>
      </c>
      <c r="L536" s="3" t="s">
        <v>134</v>
      </c>
    </row>
    <row r="537" spans="1:12" x14ac:dyDescent="0.3">
      <c r="A537" s="3" t="s">
        <v>10307</v>
      </c>
      <c r="B537" s="3" t="s">
        <v>13</v>
      </c>
      <c r="C537" s="3">
        <v>223493</v>
      </c>
      <c r="D537" s="3">
        <v>1</v>
      </c>
      <c r="E537" s="3">
        <v>331</v>
      </c>
      <c r="F537" s="4">
        <v>9.7112000000000006E-145</v>
      </c>
      <c r="G537" s="3">
        <v>411.58600000000001</v>
      </c>
      <c r="H537" s="3" t="s">
        <v>229</v>
      </c>
      <c r="I537" s="3" t="s">
        <v>230</v>
      </c>
      <c r="J537" s="3" t="s">
        <v>16</v>
      </c>
      <c r="K537" s="3" t="s">
        <v>231</v>
      </c>
      <c r="L537" s="3" t="s">
        <v>232</v>
      </c>
    </row>
    <row r="538" spans="1:12" x14ac:dyDescent="0.3">
      <c r="A538" s="3" t="s">
        <v>10308</v>
      </c>
      <c r="B538" s="3" t="s">
        <v>13</v>
      </c>
      <c r="C538" s="3">
        <v>223635</v>
      </c>
      <c r="D538" s="3">
        <v>4</v>
      </c>
      <c r="E538" s="3">
        <v>270</v>
      </c>
      <c r="F538" s="4">
        <v>1.12278E-61</v>
      </c>
      <c r="G538" s="3">
        <v>195.32300000000001</v>
      </c>
      <c r="H538" s="3" t="s">
        <v>234</v>
      </c>
      <c r="I538" s="3" t="s">
        <v>235</v>
      </c>
      <c r="J538" s="3" t="s">
        <v>16</v>
      </c>
      <c r="K538" s="3" t="s">
        <v>236</v>
      </c>
      <c r="L538" s="3" t="s">
        <v>237</v>
      </c>
    </row>
    <row r="539" spans="1:12" x14ac:dyDescent="0.3">
      <c r="A539" s="3" t="s">
        <v>10309</v>
      </c>
      <c r="B539" s="3" t="s">
        <v>13</v>
      </c>
      <c r="C539" s="3">
        <v>225428</v>
      </c>
      <c r="D539" s="3">
        <v>1</v>
      </c>
      <c r="E539" s="3">
        <v>426</v>
      </c>
      <c r="F539" s="3">
        <v>0</v>
      </c>
      <c r="G539" s="3">
        <v>717.14300000000003</v>
      </c>
      <c r="H539" s="3" t="s">
        <v>460</v>
      </c>
      <c r="I539" s="3" t="s">
        <v>461</v>
      </c>
      <c r="J539" s="3" t="s">
        <v>16</v>
      </c>
      <c r="K539" s="3" t="s">
        <v>297</v>
      </c>
      <c r="L539" s="3" t="s">
        <v>462</v>
      </c>
    </row>
    <row r="540" spans="1:12" x14ac:dyDescent="0.3">
      <c r="A540" s="3" t="s">
        <v>10310</v>
      </c>
      <c r="B540" s="3" t="s">
        <v>25</v>
      </c>
      <c r="C540" s="3">
        <v>419666</v>
      </c>
      <c r="D540" s="3">
        <v>1</v>
      </c>
      <c r="E540" s="3">
        <v>271</v>
      </c>
      <c r="F540" s="4">
        <v>8.6232699999999993E-52</v>
      </c>
      <c r="G540" s="3">
        <v>170.12100000000001</v>
      </c>
      <c r="H540" s="3" t="s">
        <v>621</v>
      </c>
      <c r="I540" s="3" t="s">
        <v>3226</v>
      </c>
      <c r="J540" s="3" t="s">
        <v>16</v>
      </c>
      <c r="K540" s="3" t="s">
        <v>16</v>
      </c>
      <c r="L540" s="3" t="s">
        <v>3227</v>
      </c>
    </row>
    <row r="541" spans="1:12" x14ac:dyDescent="0.3">
      <c r="A541" s="3" t="s">
        <v>10311</v>
      </c>
      <c r="B541" s="3" t="s">
        <v>13</v>
      </c>
      <c r="C541" s="3">
        <v>223423</v>
      </c>
      <c r="D541" s="3">
        <v>19</v>
      </c>
      <c r="E541" s="3">
        <v>144</v>
      </c>
      <c r="F541" s="4">
        <v>1.14064E-8</v>
      </c>
      <c r="G541" s="3">
        <v>53.230400000000003</v>
      </c>
      <c r="H541" s="3" t="s">
        <v>1114</v>
      </c>
      <c r="I541" s="3" t="s">
        <v>1115</v>
      </c>
      <c r="J541" s="3" t="s">
        <v>16</v>
      </c>
      <c r="K541" s="3" t="s">
        <v>397</v>
      </c>
      <c r="L541" s="3" t="s">
        <v>1116</v>
      </c>
    </row>
    <row r="542" spans="1:12" x14ac:dyDescent="0.3">
      <c r="A542" s="3" t="s">
        <v>10312</v>
      </c>
      <c r="B542" s="3" t="s">
        <v>13</v>
      </c>
      <c r="C542" s="3">
        <v>225127</v>
      </c>
      <c r="D542" s="3">
        <v>1</v>
      </c>
      <c r="E542" s="3">
        <v>592</v>
      </c>
      <c r="F542" s="3">
        <v>0</v>
      </c>
      <c r="G542" s="3">
        <v>534.86900000000003</v>
      </c>
      <c r="H542" s="3" t="s">
        <v>2947</v>
      </c>
      <c r="I542" s="3" t="s">
        <v>2948</v>
      </c>
      <c r="J542" s="3" t="s">
        <v>16</v>
      </c>
      <c r="K542" s="3" t="s">
        <v>236</v>
      </c>
      <c r="L542" s="3" t="s">
        <v>2949</v>
      </c>
    </row>
    <row r="543" spans="1:12" x14ac:dyDescent="0.3">
      <c r="A543" s="3" t="s">
        <v>10313</v>
      </c>
      <c r="B543" s="3" t="s">
        <v>13</v>
      </c>
      <c r="C543" s="3">
        <v>224584</v>
      </c>
      <c r="D543" s="3">
        <v>3</v>
      </c>
      <c r="E543" s="3">
        <v>154</v>
      </c>
      <c r="F543" s="4">
        <v>2.57099E-15</v>
      </c>
      <c r="G543" s="3">
        <v>69.591800000000006</v>
      </c>
      <c r="H543" s="3" t="s">
        <v>1018</v>
      </c>
      <c r="I543" s="3" t="s">
        <v>1019</v>
      </c>
      <c r="J543" s="3" t="s">
        <v>16</v>
      </c>
      <c r="K543" s="3" t="s">
        <v>1020</v>
      </c>
      <c r="L543" s="3" t="s">
        <v>1021</v>
      </c>
    </row>
    <row r="544" spans="1:12" x14ac:dyDescent="0.3">
      <c r="A544" s="3" t="s">
        <v>10314</v>
      </c>
      <c r="B544" s="3" t="s">
        <v>13</v>
      </c>
      <c r="C544" s="3">
        <v>223562</v>
      </c>
      <c r="D544" s="3">
        <v>1</v>
      </c>
      <c r="E544" s="3">
        <v>511</v>
      </c>
      <c r="F544" s="3">
        <v>0</v>
      </c>
      <c r="G544" s="3">
        <v>570.346</v>
      </c>
      <c r="H544" s="3" t="s">
        <v>239</v>
      </c>
      <c r="I544" s="3" t="s">
        <v>240</v>
      </c>
      <c r="J544" s="3" t="s">
        <v>16</v>
      </c>
      <c r="K544" s="3" t="s">
        <v>241</v>
      </c>
      <c r="L544" s="3" t="s">
        <v>242</v>
      </c>
    </row>
    <row r="545" spans="1:12" x14ac:dyDescent="0.3">
      <c r="A545" s="3" t="s">
        <v>10315</v>
      </c>
      <c r="B545" s="3" t="s">
        <v>13</v>
      </c>
      <c r="C545" s="3">
        <v>225173</v>
      </c>
      <c r="D545" s="3">
        <v>1</v>
      </c>
      <c r="E545" s="3">
        <v>308</v>
      </c>
      <c r="F545" s="4">
        <v>1.33694E-126</v>
      </c>
      <c r="G545" s="3">
        <v>363.54399999999998</v>
      </c>
      <c r="H545" s="3" t="s">
        <v>499</v>
      </c>
      <c r="I545" s="3" t="s">
        <v>500</v>
      </c>
      <c r="J545" s="3" t="s">
        <v>16</v>
      </c>
      <c r="K545" s="3" t="s">
        <v>501</v>
      </c>
      <c r="L545" s="3" t="s">
        <v>502</v>
      </c>
    </row>
    <row r="546" spans="1:12" x14ac:dyDescent="0.3">
      <c r="A546" s="3" t="s">
        <v>10316</v>
      </c>
      <c r="B546" s="3" t="s">
        <v>13</v>
      </c>
      <c r="C546" s="3">
        <v>223798</v>
      </c>
      <c r="D546" s="3">
        <v>82</v>
      </c>
      <c r="E546" s="3">
        <v>264</v>
      </c>
      <c r="F546" s="4">
        <v>5.0355200000000002E-37</v>
      </c>
      <c r="G546" s="3">
        <v>133.20500000000001</v>
      </c>
      <c r="H546" s="3" t="s">
        <v>4370</v>
      </c>
      <c r="I546" s="3" t="s">
        <v>4371</v>
      </c>
      <c r="J546" s="3" t="s">
        <v>113</v>
      </c>
      <c r="K546" s="3" t="s">
        <v>4372</v>
      </c>
      <c r="L546" s="3" t="s">
        <v>4373</v>
      </c>
    </row>
    <row r="547" spans="1:12" x14ac:dyDescent="0.3">
      <c r="A547" s="3" t="s">
        <v>10317</v>
      </c>
      <c r="B547" s="3" t="s">
        <v>13</v>
      </c>
      <c r="C547" s="3">
        <v>223539</v>
      </c>
      <c r="D547" s="3">
        <v>1</v>
      </c>
      <c r="E547" s="3">
        <v>291</v>
      </c>
      <c r="F547" s="4">
        <v>2.0039200000000001E-26</v>
      </c>
      <c r="G547" s="3">
        <v>105.55</v>
      </c>
      <c r="H547" s="3" t="s">
        <v>410</v>
      </c>
      <c r="I547" s="3" t="s">
        <v>411</v>
      </c>
      <c r="J547" s="3" t="s">
        <v>16</v>
      </c>
      <c r="K547" s="3" t="s">
        <v>412</v>
      </c>
      <c r="L547" s="3" t="s">
        <v>413</v>
      </c>
    </row>
    <row r="548" spans="1:12" x14ac:dyDescent="0.3">
      <c r="A548" s="3" t="s">
        <v>10318</v>
      </c>
      <c r="B548" s="3" t="s">
        <v>13</v>
      </c>
      <c r="C548" s="3">
        <v>226078</v>
      </c>
      <c r="D548" s="3">
        <v>115</v>
      </c>
      <c r="E548" s="3">
        <v>313</v>
      </c>
      <c r="F548" s="4">
        <v>6.9384200000000002E-67</v>
      </c>
      <c r="G548" s="3">
        <v>208.328</v>
      </c>
      <c r="H548" s="3" t="s">
        <v>9760</v>
      </c>
      <c r="I548" s="3" t="s">
        <v>9760</v>
      </c>
      <c r="J548" s="3" t="s">
        <v>16</v>
      </c>
      <c r="K548" s="3" t="s">
        <v>167</v>
      </c>
      <c r="L548" s="3" t="s">
        <v>9761</v>
      </c>
    </row>
    <row r="549" spans="1:12" x14ac:dyDescent="0.3">
      <c r="A549" s="3" t="s">
        <v>10319</v>
      </c>
      <c r="B549" s="3" t="s">
        <v>13</v>
      </c>
      <c r="C549" s="3">
        <v>223943</v>
      </c>
      <c r="D549" s="3">
        <v>1</v>
      </c>
      <c r="E549" s="3">
        <v>191</v>
      </c>
      <c r="F549" s="4">
        <v>2.1312300000000001E-26</v>
      </c>
      <c r="G549" s="3">
        <v>101.133</v>
      </c>
      <c r="H549" s="3" t="s">
        <v>300</v>
      </c>
      <c r="I549" s="3" t="s">
        <v>301</v>
      </c>
      <c r="J549" s="3" t="s">
        <v>16</v>
      </c>
      <c r="K549" s="3" t="s">
        <v>302</v>
      </c>
      <c r="L549" s="3" t="s">
        <v>303</v>
      </c>
    </row>
    <row r="550" spans="1:12" x14ac:dyDescent="0.3">
      <c r="A550" s="3" t="s">
        <v>10320</v>
      </c>
      <c r="B550" s="3" t="s">
        <v>13</v>
      </c>
      <c r="C550" s="3">
        <v>223605</v>
      </c>
      <c r="D550" s="3">
        <v>28</v>
      </c>
      <c r="E550" s="3">
        <v>469</v>
      </c>
      <c r="F550" s="4">
        <v>9.0552199999999994E-53</v>
      </c>
      <c r="G550" s="3">
        <v>184.21199999999999</v>
      </c>
      <c r="H550" s="3" t="s">
        <v>131</v>
      </c>
      <c r="I550" s="3" t="s">
        <v>132</v>
      </c>
      <c r="J550" s="3" t="s">
        <v>16</v>
      </c>
      <c r="K550" s="3" t="s">
        <v>133</v>
      </c>
      <c r="L550" s="3" t="s">
        <v>134</v>
      </c>
    </row>
    <row r="551" spans="1:12" x14ac:dyDescent="0.3">
      <c r="A551" s="3" t="s">
        <v>10321</v>
      </c>
      <c r="B551" s="3" t="s">
        <v>13</v>
      </c>
      <c r="C551" s="3">
        <v>224103</v>
      </c>
      <c r="D551" s="3">
        <v>1</v>
      </c>
      <c r="E551" s="3">
        <v>211</v>
      </c>
      <c r="F551" s="4">
        <v>9.0706800000000006E-86</v>
      </c>
      <c r="G551" s="3">
        <v>252.173</v>
      </c>
      <c r="H551" s="3" t="s">
        <v>2241</v>
      </c>
      <c r="I551" s="3" t="s">
        <v>2242</v>
      </c>
      <c r="J551" s="3" t="s">
        <v>16</v>
      </c>
      <c r="K551" s="3" t="s">
        <v>2208</v>
      </c>
      <c r="L551" s="3" t="s">
        <v>2243</v>
      </c>
    </row>
    <row r="552" spans="1:12" x14ac:dyDescent="0.3">
      <c r="A552" s="3" t="s">
        <v>10322</v>
      </c>
      <c r="B552" s="3" t="s">
        <v>13</v>
      </c>
      <c r="C552" s="3">
        <v>223726</v>
      </c>
      <c r="D552" s="3">
        <v>1</v>
      </c>
      <c r="E552" s="3">
        <v>853</v>
      </c>
      <c r="F552" s="3">
        <v>0</v>
      </c>
      <c r="G552" s="3">
        <v>1184.72</v>
      </c>
      <c r="H552" s="3" t="s">
        <v>4991</v>
      </c>
      <c r="I552" s="3" t="s">
        <v>4992</v>
      </c>
      <c r="J552" s="3" t="s">
        <v>16</v>
      </c>
      <c r="K552" s="3" t="s">
        <v>4993</v>
      </c>
      <c r="L552" s="3" t="s">
        <v>4994</v>
      </c>
    </row>
    <row r="553" spans="1:12" x14ac:dyDescent="0.3">
      <c r="A553" s="3" t="s">
        <v>10323</v>
      </c>
      <c r="B553" s="3" t="s">
        <v>13</v>
      </c>
      <c r="C553" s="3">
        <v>223794</v>
      </c>
      <c r="D553" s="3">
        <v>1</v>
      </c>
      <c r="E553" s="3">
        <v>345</v>
      </c>
      <c r="F553" s="3">
        <v>0</v>
      </c>
      <c r="G553" s="3">
        <v>528.33100000000002</v>
      </c>
      <c r="H553" s="3" t="s">
        <v>10324</v>
      </c>
      <c r="I553" s="3" t="s">
        <v>10325</v>
      </c>
      <c r="J553" s="3" t="s">
        <v>16</v>
      </c>
      <c r="K553" s="3" t="s">
        <v>4986</v>
      </c>
      <c r="L553" s="3" t="s">
        <v>10326</v>
      </c>
    </row>
    <row r="554" spans="1:12" x14ac:dyDescent="0.3">
      <c r="A554" s="3" t="s">
        <v>10327</v>
      </c>
      <c r="B554" s="3" t="s">
        <v>13</v>
      </c>
      <c r="C554" s="3">
        <v>223539</v>
      </c>
      <c r="D554" s="3">
        <v>1</v>
      </c>
      <c r="E554" s="3">
        <v>268</v>
      </c>
      <c r="F554" s="4">
        <v>2.5736999999999999E-29</v>
      </c>
      <c r="G554" s="3">
        <v>113.64</v>
      </c>
      <c r="H554" s="3" t="s">
        <v>410</v>
      </c>
      <c r="I554" s="3" t="s">
        <v>411</v>
      </c>
      <c r="J554" s="3" t="s">
        <v>16</v>
      </c>
      <c r="K554" s="3" t="s">
        <v>412</v>
      </c>
      <c r="L554" s="3" t="s">
        <v>413</v>
      </c>
    </row>
    <row r="555" spans="1:12" x14ac:dyDescent="0.3">
      <c r="A555" s="3" t="s">
        <v>10328</v>
      </c>
      <c r="B555" s="3" t="s">
        <v>13</v>
      </c>
      <c r="C555" s="3">
        <v>223243</v>
      </c>
      <c r="D555" s="3">
        <v>1</v>
      </c>
      <c r="E555" s="3">
        <v>459</v>
      </c>
      <c r="F555" s="3">
        <v>0</v>
      </c>
      <c r="G555" s="3">
        <v>718.26499999999999</v>
      </c>
      <c r="H555" s="3" t="s">
        <v>5227</v>
      </c>
      <c r="I555" s="3" t="s">
        <v>5228</v>
      </c>
      <c r="J555" s="3" t="s">
        <v>16</v>
      </c>
      <c r="K555" s="3" t="s">
        <v>5229</v>
      </c>
      <c r="L555" s="3" t="s">
        <v>5230</v>
      </c>
    </row>
    <row r="556" spans="1:12" x14ac:dyDescent="0.3">
      <c r="A556" s="3" t="s">
        <v>10329</v>
      </c>
      <c r="B556" s="3" t="s">
        <v>25</v>
      </c>
      <c r="C556" s="3">
        <v>412396</v>
      </c>
      <c r="D556" s="3">
        <v>1</v>
      </c>
      <c r="E556" s="3">
        <v>303</v>
      </c>
      <c r="F556" s="4">
        <v>5.3547299999999999E-136</v>
      </c>
      <c r="G556" s="3">
        <v>386.721</v>
      </c>
      <c r="H556" s="3" t="s">
        <v>2224</v>
      </c>
      <c r="I556" s="3" t="s">
        <v>5209</v>
      </c>
      <c r="J556" s="3" t="s">
        <v>16</v>
      </c>
      <c r="K556" s="3" t="s">
        <v>16</v>
      </c>
      <c r="L556" s="3" t="s">
        <v>5210</v>
      </c>
    </row>
    <row r="557" spans="1:12" x14ac:dyDescent="0.3">
      <c r="A557" s="3" t="s">
        <v>10330</v>
      </c>
      <c r="B557" s="3" t="s">
        <v>25</v>
      </c>
      <c r="C557" s="3">
        <v>419869</v>
      </c>
      <c r="D557" s="3">
        <v>43</v>
      </c>
      <c r="E557" s="3">
        <v>83</v>
      </c>
      <c r="F557" s="4">
        <v>2.14286E-5</v>
      </c>
      <c r="G557" s="3">
        <v>38.352800000000002</v>
      </c>
      <c r="H557" s="3" t="s">
        <v>59</v>
      </c>
      <c r="I557" s="3" t="s">
        <v>60</v>
      </c>
      <c r="J557" s="3" t="s">
        <v>113</v>
      </c>
      <c r="K557" s="3" t="s">
        <v>16</v>
      </c>
      <c r="L557" s="3" t="s">
        <v>61</v>
      </c>
    </row>
    <row r="558" spans="1:12" x14ac:dyDescent="0.3">
      <c r="A558" s="3" t="s">
        <v>10331</v>
      </c>
      <c r="B558" s="3" t="s">
        <v>25</v>
      </c>
      <c r="C558" s="3">
        <v>412893</v>
      </c>
      <c r="D558" s="3">
        <v>1</v>
      </c>
      <c r="E558" s="3">
        <v>183</v>
      </c>
      <c r="F558" s="4">
        <v>3.7878799999999998E-52</v>
      </c>
      <c r="G558" s="3">
        <v>165.18600000000001</v>
      </c>
      <c r="H558" s="3" t="s">
        <v>167</v>
      </c>
      <c r="I558" s="3" t="s">
        <v>168</v>
      </c>
      <c r="J558" s="3" t="s">
        <v>16</v>
      </c>
      <c r="K558" s="3" t="s">
        <v>16</v>
      </c>
      <c r="L558" s="3" t="s">
        <v>169</v>
      </c>
    </row>
    <row r="559" spans="1:12" x14ac:dyDescent="0.3">
      <c r="A559" s="3" t="s">
        <v>10332</v>
      </c>
      <c r="B559" s="3" t="s">
        <v>13</v>
      </c>
      <c r="C559" s="3">
        <v>223959</v>
      </c>
      <c r="D559" s="3">
        <v>4</v>
      </c>
      <c r="E559" s="3">
        <v>232</v>
      </c>
      <c r="F559" s="4">
        <v>1.0529400000000001E-30</v>
      </c>
      <c r="G559" s="3">
        <v>114.53</v>
      </c>
      <c r="H559" s="3" t="s">
        <v>721</v>
      </c>
      <c r="I559" s="3" t="s">
        <v>722</v>
      </c>
      <c r="J559" s="3" t="s">
        <v>16</v>
      </c>
      <c r="K559" s="3" t="s">
        <v>621</v>
      </c>
      <c r="L559" s="3" t="s">
        <v>723</v>
      </c>
    </row>
    <row r="560" spans="1:12" x14ac:dyDescent="0.3">
      <c r="A560" s="3" t="s">
        <v>10333</v>
      </c>
      <c r="B560" s="3" t="s">
        <v>13</v>
      </c>
      <c r="C560" s="3">
        <v>226806</v>
      </c>
      <c r="D560" s="3">
        <v>1</v>
      </c>
      <c r="E560" s="3">
        <v>98</v>
      </c>
      <c r="F560" s="4">
        <v>1.75911E-44</v>
      </c>
      <c r="G560" s="3">
        <v>139.31899999999999</v>
      </c>
      <c r="H560" s="3" t="s">
        <v>10334</v>
      </c>
      <c r="I560" s="3" t="s">
        <v>10334</v>
      </c>
      <c r="J560" s="3" t="s">
        <v>16</v>
      </c>
      <c r="K560" s="3" t="s">
        <v>1209</v>
      </c>
      <c r="L560" s="3" t="s">
        <v>962</v>
      </c>
    </row>
    <row r="561" spans="1:12" x14ac:dyDescent="0.3">
      <c r="A561" s="3" t="s">
        <v>10335</v>
      </c>
      <c r="B561" s="3" t="s">
        <v>13</v>
      </c>
      <c r="C561" s="3">
        <v>226476</v>
      </c>
      <c r="D561" s="3">
        <v>1</v>
      </c>
      <c r="E561" s="3">
        <v>261</v>
      </c>
      <c r="F561" s="4">
        <v>4.7900399999999997E-118</v>
      </c>
      <c r="G561" s="3">
        <v>337.47800000000001</v>
      </c>
      <c r="H561" s="3" t="s">
        <v>10336</v>
      </c>
      <c r="I561" s="3" t="s">
        <v>3982</v>
      </c>
      <c r="J561" s="3" t="s">
        <v>16</v>
      </c>
      <c r="K561" s="3" t="s">
        <v>621</v>
      </c>
      <c r="L561" s="3" t="s">
        <v>10337</v>
      </c>
    </row>
    <row r="562" spans="1:12" x14ac:dyDescent="0.3">
      <c r="A562" s="3" t="s">
        <v>10338</v>
      </c>
      <c r="B562" s="3" t="s">
        <v>25</v>
      </c>
      <c r="C562" s="3">
        <v>422958</v>
      </c>
      <c r="D562" s="3">
        <v>60</v>
      </c>
      <c r="E562" s="3">
        <v>621</v>
      </c>
      <c r="F562" s="4">
        <v>1.82512E-111</v>
      </c>
      <c r="G562" s="3">
        <v>348.53399999999999</v>
      </c>
      <c r="H562" s="3" t="s">
        <v>869</v>
      </c>
      <c r="I562" s="3" t="s">
        <v>8504</v>
      </c>
      <c r="J562" s="3" t="s">
        <v>16</v>
      </c>
      <c r="K562" s="3" t="s">
        <v>16</v>
      </c>
      <c r="L562" s="3" t="s">
        <v>8505</v>
      </c>
    </row>
    <row r="563" spans="1:12" x14ac:dyDescent="0.3">
      <c r="A563" s="3" t="s">
        <v>10339</v>
      </c>
      <c r="B563" s="3" t="s">
        <v>25</v>
      </c>
      <c r="C563" s="3">
        <v>227268</v>
      </c>
      <c r="D563" s="3">
        <v>1</v>
      </c>
      <c r="E563" s="3">
        <v>1681</v>
      </c>
      <c r="F563" s="3">
        <v>0</v>
      </c>
      <c r="G563" s="3">
        <v>1549.81</v>
      </c>
      <c r="H563" s="3" t="s">
        <v>2096</v>
      </c>
      <c r="I563" s="3" t="s">
        <v>2097</v>
      </c>
      <c r="J563" s="3" t="s">
        <v>16</v>
      </c>
      <c r="K563" s="3" t="s">
        <v>16</v>
      </c>
      <c r="L563" s="3" t="s">
        <v>2098</v>
      </c>
    </row>
    <row r="564" spans="1:12" x14ac:dyDescent="0.3">
      <c r="A564" s="3" t="s">
        <v>10340</v>
      </c>
      <c r="B564" s="3" t="s">
        <v>25</v>
      </c>
      <c r="C564" s="3">
        <v>421695</v>
      </c>
      <c r="D564" s="3">
        <v>18</v>
      </c>
      <c r="E564" s="3">
        <v>392</v>
      </c>
      <c r="F564" s="4">
        <v>1.65147E-6</v>
      </c>
      <c r="G564" s="3">
        <v>49.534500000000001</v>
      </c>
      <c r="H564" s="3" t="s">
        <v>306</v>
      </c>
      <c r="I564" s="3" t="s">
        <v>307</v>
      </c>
      <c r="J564" s="3" t="s">
        <v>16</v>
      </c>
      <c r="K564" s="3" t="s">
        <v>16</v>
      </c>
      <c r="L564" s="3" t="s">
        <v>308</v>
      </c>
    </row>
    <row r="565" spans="1:12" x14ac:dyDescent="0.3">
      <c r="A565" s="3" t="s">
        <v>10341</v>
      </c>
      <c r="B565" s="3" t="s">
        <v>13</v>
      </c>
      <c r="C565" s="3">
        <v>224745</v>
      </c>
      <c r="D565" s="3">
        <v>4</v>
      </c>
      <c r="E565" s="3">
        <v>144</v>
      </c>
      <c r="F565" s="4">
        <v>4.2341499999999999E-74</v>
      </c>
      <c r="G565" s="3">
        <v>217.17099999999999</v>
      </c>
      <c r="H565" s="3" t="s">
        <v>5820</v>
      </c>
      <c r="I565" s="3" t="s">
        <v>5821</v>
      </c>
      <c r="J565" s="3" t="s">
        <v>16</v>
      </c>
      <c r="K565" s="3" t="s">
        <v>621</v>
      </c>
      <c r="L565" s="3" t="s">
        <v>5822</v>
      </c>
    </row>
    <row r="566" spans="1:12" x14ac:dyDescent="0.3">
      <c r="A566" s="3" t="s">
        <v>10342</v>
      </c>
      <c r="B566" s="3" t="s">
        <v>25</v>
      </c>
      <c r="C566" s="3">
        <v>424363</v>
      </c>
      <c r="D566" s="3">
        <v>116</v>
      </c>
      <c r="E566" s="3">
        <v>413</v>
      </c>
      <c r="F566" s="3">
        <v>7.0094299999999997E-3</v>
      </c>
      <c r="G566" s="3">
        <v>38.991799999999998</v>
      </c>
      <c r="H566" s="3" t="s">
        <v>133</v>
      </c>
      <c r="I566" s="3" t="s">
        <v>10343</v>
      </c>
      <c r="J566" s="3" t="s">
        <v>99</v>
      </c>
      <c r="K566" s="3" t="s">
        <v>16</v>
      </c>
      <c r="L566" s="3" t="s">
        <v>10344</v>
      </c>
    </row>
    <row r="567" spans="1:12" x14ac:dyDescent="0.3">
      <c r="A567" s="3" t="s">
        <v>10345</v>
      </c>
      <c r="B567" s="3" t="s">
        <v>13</v>
      </c>
      <c r="C567" s="3">
        <v>223232</v>
      </c>
      <c r="D567" s="3">
        <v>1</v>
      </c>
      <c r="E567" s="3">
        <v>481</v>
      </c>
      <c r="F567" s="3">
        <v>0</v>
      </c>
      <c r="G567" s="3">
        <v>533.41</v>
      </c>
      <c r="H567" s="3" t="s">
        <v>2036</v>
      </c>
      <c r="I567" s="3" t="s">
        <v>2037</v>
      </c>
      <c r="J567" s="3" t="s">
        <v>16</v>
      </c>
      <c r="K567" s="3" t="s">
        <v>2038</v>
      </c>
      <c r="L567" s="3" t="s">
        <v>2039</v>
      </c>
    </row>
    <row r="568" spans="1:12" x14ac:dyDescent="0.3">
      <c r="A568" s="3" t="s">
        <v>10346</v>
      </c>
      <c r="B568" s="3" t="s">
        <v>13</v>
      </c>
      <c r="C568" s="3">
        <v>223979</v>
      </c>
      <c r="D568" s="3">
        <v>57</v>
      </c>
      <c r="E568" s="3">
        <v>197</v>
      </c>
      <c r="F568" s="4">
        <v>7.5905000000000004E-32</v>
      </c>
      <c r="G568" s="3">
        <v>112.48699999999999</v>
      </c>
      <c r="H568" s="3" t="s">
        <v>805</v>
      </c>
      <c r="I568" s="3" t="s">
        <v>806</v>
      </c>
      <c r="J568" s="3" t="s">
        <v>16</v>
      </c>
      <c r="K568" s="3" t="s">
        <v>639</v>
      </c>
      <c r="L568" s="3" t="s">
        <v>807</v>
      </c>
    </row>
    <row r="569" spans="1:12" x14ac:dyDescent="0.3">
      <c r="A569" s="3" t="s">
        <v>10347</v>
      </c>
      <c r="B569" s="3" t="s">
        <v>13</v>
      </c>
      <c r="C569" s="3">
        <v>223142</v>
      </c>
      <c r="D569" s="3">
        <v>1</v>
      </c>
      <c r="E569" s="3">
        <v>477</v>
      </c>
      <c r="F569" s="3">
        <v>0</v>
      </c>
      <c r="G569" s="3">
        <v>807.95</v>
      </c>
      <c r="H569" s="3" t="s">
        <v>2041</v>
      </c>
      <c r="I569" s="3" t="s">
        <v>2042</v>
      </c>
      <c r="J569" s="3" t="s">
        <v>16</v>
      </c>
      <c r="K569" s="3" t="s">
        <v>2043</v>
      </c>
      <c r="L569" s="3" t="s">
        <v>2044</v>
      </c>
    </row>
    <row r="570" spans="1:12" x14ac:dyDescent="0.3">
      <c r="A570" s="3" t="s">
        <v>10348</v>
      </c>
      <c r="B570" s="3" t="s">
        <v>13</v>
      </c>
      <c r="C570" s="3">
        <v>223232</v>
      </c>
      <c r="D570" s="3">
        <v>1</v>
      </c>
      <c r="E570" s="3">
        <v>497</v>
      </c>
      <c r="F570" s="4">
        <v>2.1406499999999999E-97</v>
      </c>
      <c r="G570" s="3">
        <v>302.291</v>
      </c>
      <c r="H570" s="3" t="s">
        <v>2036</v>
      </c>
      <c r="I570" s="3" t="s">
        <v>2037</v>
      </c>
      <c r="J570" s="3" t="s">
        <v>16</v>
      </c>
      <c r="K570" s="3" t="s">
        <v>2038</v>
      </c>
      <c r="L570" s="3" t="s">
        <v>2039</v>
      </c>
    </row>
    <row r="571" spans="1:12" x14ac:dyDescent="0.3">
      <c r="A571" s="3" t="s">
        <v>10349</v>
      </c>
      <c r="B571" s="3" t="s">
        <v>13</v>
      </c>
      <c r="C571" s="3">
        <v>223608</v>
      </c>
      <c r="D571" s="3">
        <v>13</v>
      </c>
      <c r="E571" s="3">
        <v>440</v>
      </c>
      <c r="F571" s="4">
        <v>2.6838599999999998E-77</v>
      </c>
      <c r="G571" s="3">
        <v>247.523</v>
      </c>
      <c r="H571" s="3" t="s">
        <v>2194</v>
      </c>
      <c r="I571" s="3" t="s">
        <v>2195</v>
      </c>
      <c r="J571" s="3" t="s">
        <v>16</v>
      </c>
      <c r="K571" s="3" t="s">
        <v>56</v>
      </c>
      <c r="L571" s="3" t="s">
        <v>2196</v>
      </c>
    </row>
    <row r="572" spans="1:12" x14ac:dyDescent="0.3">
      <c r="A572" s="3" t="s">
        <v>10350</v>
      </c>
      <c r="B572" s="3" t="s">
        <v>25</v>
      </c>
      <c r="C572" s="3">
        <v>226925</v>
      </c>
      <c r="D572" s="3">
        <v>1</v>
      </c>
      <c r="E572" s="3">
        <v>350</v>
      </c>
      <c r="F572" s="4">
        <v>1.0063000000000001E-147</v>
      </c>
      <c r="G572" s="3">
        <v>421.892</v>
      </c>
      <c r="H572" s="3" t="s">
        <v>3718</v>
      </c>
      <c r="I572" s="3" t="s">
        <v>3719</v>
      </c>
      <c r="J572" s="3" t="s">
        <v>16</v>
      </c>
      <c r="K572" s="3" t="s">
        <v>16</v>
      </c>
      <c r="L572" s="3" t="s">
        <v>3720</v>
      </c>
    </row>
    <row r="573" spans="1:12" x14ac:dyDescent="0.3">
      <c r="A573" s="3" t="s">
        <v>10351</v>
      </c>
      <c r="B573" s="3" t="s">
        <v>13</v>
      </c>
      <c r="C573" s="3">
        <v>226117</v>
      </c>
      <c r="D573" s="3">
        <v>1</v>
      </c>
      <c r="E573" s="3">
        <v>363</v>
      </c>
      <c r="F573" s="3">
        <v>0</v>
      </c>
      <c r="G573" s="3">
        <v>538.89599999999996</v>
      </c>
      <c r="H573" s="3" t="s">
        <v>1567</v>
      </c>
      <c r="I573" s="3" t="s">
        <v>1567</v>
      </c>
      <c r="J573" s="3" t="s">
        <v>16</v>
      </c>
      <c r="K573" s="3" t="s">
        <v>1568</v>
      </c>
      <c r="L573" s="3" t="s">
        <v>1569</v>
      </c>
    </row>
    <row r="574" spans="1:12" x14ac:dyDescent="0.3">
      <c r="A574" s="3" t="s">
        <v>10352</v>
      </c>
      <c r="B574" s="3" t="s">
        <v>13</v>
      </c>
      <c r="C574" s="3">
        <v>225343</v>
      </c>
      <c r="D574" s="3">
        <v>6</v>
      </c>
      <c r="E574" s="3">
        <v>477</v>
      </c>
      <c r="F574" s="3">
        <v>0</v>
      </c>
      <c r="G574" s="3">
        <v>628.89499999999998</v>
      </c>
      <c r="H574" s="3" t="s">
        <v>2231</v>
      </c>
      <c r="I574" s="3" t="s">
        <v>2232</v>
      </c>
      <c r="J574" s="3" t="s">
        <v>16</v>
      </c>
      <c r="K574" s="3" t="s">
        <v>2233</v>
      </c>
      <c r="L574" s="3" t="s">
        <v>2234</v>
      </c>
    </row>
    <row r="575" spans="1:12" x14ac:dyDescent="0.3">
      <c r="A575" s="3" t="s">
        <v>10353</v>
      </c>
      <c r="B575" s="3" t="s">
        <v>13</v>
      </c>
      <c r="C575" s="3">
        <v>223808</v>
      </c>
      <c r="D575" s="3">
        <v>1</v>
      </c>
      <c r="E575" s="3">
        <v>443</v>
      </c>
      <c r="F575" s="4">
        <v>1.6618000000000002E-83</v>
      </c>
      <c r="G575" s="3">
        <v>265.86500000000001</v>
      </c>
      <c r="H575" s="3" t="s">
        <v>68</v>
      </c>
      <c r="I575" s="3" t="s">
        <v>69</v>
      </c>
      <c r="J575" s="3" t="s">
        <v>16</v>
      </c>
      <c r="K575" s="3" t="s">
        <v>70</v>
      </c>
      <c r="L575" s="3" t="s">
        <v>71</v>
      </c>
    </row>
    <row r="576" spans="1:12" x14ac:dyDescent="0.3">
      <c r="A576" s="3" t="s">
        <v>10354</v>
      </c>
      <c r="B576" s="3" t="s">
        <v>13</v>
      </c>
      <c r="C576" s="3">
        <v>224491</v>
      </c>
      <c r="D576" s="3">
        <v>3</v>
      </c>
      <c r="E576" s="3">
        <v>301</v>
      </c>
      <c r="F576" s="4">
        <v>8.27926E-92</v>
      </c>
      <c r="G576" s="3">
        <v>274.52</v>
      </c>
      <c r="H576" s="3" t="s">
        <v>10355</v>
      </c>
      <c r="I576" s="3" t="s">
        <v>10356</v>
      </c>
      <c r="J576" s="3" t="s">
        <v>16</v>
      </c>
      <c r="K576" s="3" t="s">
        <v>10357</v>
      </c>
      <c r="L576" s="3" t="s">
        <v>10358</v>
      </c>
    </row>
    <row r="577" spans="1:12" x14ac:dyDescent="0.3">
      <c r="A577" s="3" t="s">
        <v>10359</v>
      </c>
      <c r="B577" s="3" t="s">
        <v>13</v>
      </c>
      <c r="C577" s="3">
        <v>224185</v>
      </c>
      <c r="D577" s="3">
        <v>3</v>
      </c>
      <c r="E577" s="3">
        <v>207</v>
      </c>
      <c r="F577" s="3">
        <v>1.2982E-4</v>
      </c>
      <c r="G577" s="3">
        <v>42.981200000000001</v>
      </c>
      <c r="H577" s="3" t="s">
        <v>964</v>
      </c>
      <c r="I577" s="3" t="s">
        <v>965</v>
      </c>
      <c r="J577" s="3" t="s">
        <v>16</v>
      </c>
      <c r="K577" s="3" t="s">
        <v>966</v>
      </c>
      <c r="L577" s="3" t="s">
        <v>967</v>
      </c>
    </row>
    <row r="578" spans="1:12" x14ac:dyDescent="0.3">
      <c r="A578" s="3" t="s">
        <v>10360</v>
      </c>
      <c r="B578" s="3" t="s">
        <v>13</v>
      </c>
      <c r="C578" s="3">
        <v>223447</v>
      </c>
      <c r="D578" s="3">
        <v>1</v>
      </c>
      <c r="E578" s="3">
        <v>674</v>
      </c>
      <c r="F578" s="3">
        <v>0</v>
      </c>
      <c r="G578" s="3">
        <v>805.35900000000004</v>
      </c>
      <c r="H578" s="3" t="s">
        <v>1490</v>
      </c>
      <c r="I578" s="3" t="s">
        <v>1491</v>
      </c>
      <c r="J578" s="3" t="s">
        <v>16</v>
      </c>
      <c r="K578" s="3" t="s">
        <v>1492</v>
      </c>
      <c r="L578" s="3" t="s">
        <v>1493</v>
      </c>
    </row>
    <row r="579" spans="1:12" x14ac:dyDescent="0.3">
      <c r="A579" s="3" t="s">
        <v>10361</v>
      </c>
      <c r="B579" s="3" t="s">
        <v>13</v>
      </c>
      <c r="C579" s="3">
        <v>224830</v>
      </c>
      <c r="D579" s="3">
        <v>78</v>
      </c>
      <c r="E579" s="3">
        <v>152</v>
      </c>
      <c r="F579" s="4">
        <v>1.9451800000000001E-24</v>
      </c>
      <c r="G579" s="3">
        <v>89.561099999999996</v>
      </c>
      <c r="H579" s="3" t="s">
        <v>1485</v>
      </c>
      <c r="I579" s="3" t="s">
        <v>1486</v>
      </c>
      <c r="J579" s="3" t="s">
        <v>16</v>
      </c>
      <c r="K579" s="3" t="s">
        <v>1487</v>
      </c>
      <c r="L579" s="3" t="s">
        <v>1488</v>
      </c>
    </row>
    <row r="580" spans="1:12" x14ac:dyDescent="0.3">
      <c r="A580" s="3" t="s">
        <v>10362</v>
      </c>
      <c r="B580" s="3" t="s">
        <v>13</v>
      </c>
      <c r="C580" s="3">
        <v>224378</v>
      </c>
      <c r="D580" s="3">
        <v>1</v>
      </c>
      <c r="E580" s="3">
        <v>554</v>
      </c>
      <c r="F580" s="3">
        <v>0</v>
      </c>
      <c r="G580" s="3">
        <v>753.34199999999998</v>
      </c>
      <c r="H580" s="3" t="s">
        <v>931</v>
      </c>
      <c r="I580" s="3" t="s">
        <v>932</v>
      </c>
      <c r="J580" s="3" t="s">
        <v>16</v>
      </c>
      <c r="K580" s="3" t="s">
        <v>933</v>
      </c>
      <c r="L580" s="3" t="s">
        <v>934</v>
      </c>
    </row>
    <row r="581" spans="1:12" x14ac:dyDescent="0.3">
      <c r="A581" s="3" t="s">
        <v>10363</v>
      </c>
      <c r="B581" s="3" t="s">
        <v>13</v>
      </c>
      <c r="C581" s="3">
        <v>227195</v>
      </c>
      <c r="D581" s="3">
        <v>1</v>
      </c>
      <c r="E581" s="3">
        <v>219</v>
      </c>
      <c r="F581" s="4">
        <v>1.4945200000000001E-117</v>
      </c>
      <c r="G581" s="3">
        <v>333.72199999999998</v>
      </c>
      <c r="H581" s="3" t="s">
        <v>10364</v>
      </c>
      <c r="I581" s="3" t="s">
        <v>10364</v>
      </c>
      <c r="J581" s="3" t="s">
        <v>16</v>
      </c>
      <c r="K581" s="3" t="s">
        <v>1341</v>
      </c>
      <c r="L581" s="3" t="s">
        <v>10365</v>
      </c>
    </row>
    <row r="582" spans="1:12" x14ac:dyDescent="0.3">
      <c r="A582" s="3" t="s">
        <v>10366</v>
      </c>
      <c r="B582" s="3" t="s">
        <v>13</v>
      </c>
      <c r="C582" s="3">
        <v>224013</v>
      </c>
      <c r="D582" s="3">
        <v>5</v>
      </c>
      <c r="E582" s="3">
        <v>347</v>
      </c>
      <c r="F582" s="3">
        <v>0</v>
      </c>
      <c r="G582" s="3">
        <v>551.83199999999999</v>
      </c>
      <c r="H582" s="3" t="s">
        <v>1109</v>
      </c>
      <c r="I582" s="3" t="s">
        <v>1110</v>
      </c>
      <c r="J582" s="3" t="s">
        <v>16</v>
      </c>
      <c r="K582" s="3" t="s">
        <v>1111</v>
      </c>
      <c r="L582" s="3" t="s">
        <v>1112</v>
      </c>
    </row>
    <row r="583" spans="1:12" x14ac:dyDescent="0.3">
      <c r="A583" s="3" t="s">
        <v>10367</v>
      </c>
      <c r="B583" s="3" t="s">
        <v>13</v>
      </c>
      <c r="C583" s="3">
        <v>224016</v>
      </c>
      <c r="D583" s="3">
        <v>1</v>
      </c>
      <c r="E583" s="3">
        <v>282</v>
      </c>
      <c r="F583" s="4">
        <v>9.2464199999999996E-122</v>
      </c>
      <c r="G583" s="3">
        <v>349.66699999999997</v>
      </c>
      <c r="H583" s="3" t="s">
        <v>1118</v>
      </c>
      <c r="I583" s="3" t="s">
        <v>1119</v>
      </c>
      <c r="J583" s="3" t="s">
        <v>16</v>
      </c>
      <c r="K583" s="3" t="s">
        <v>1120</v>
      </c>
      <c r="L583" s="3" t="s">
        <v>1121</v>
      </c>
    </row>
    <row r="584" spans="1:12" x14ac:dyDescent="0.3">
      <c r="A584" s="3" t="s">
        <v>10368</v>
      </c>
      <c r="B584" s="3" t="s">
        <v>13</v>
      </c>
      <c r="C584" s="3">
        <v>223539</v>
      </c>
      <c r="D584" s="3">
        <v>1</v>
      </c>
      <c r="E584" s="3">
        <v>110</v>
      </c>
      <c r="F584" s="4">
        <v>1.56135E-14</v>
      </c>
      <c r="G584" s="3">
        <v>72.423299999999998</v>
      </c>
      <c r="H584" s="3" t="s">
        <v>410</v>
      </c>
      <c r="I584" s="3" t="s">
        <v>411</v>
      </c>
      <c r="J584" s="3" t="s">
        <v>113</v>
      </c>
      <c r="K584" s="3" t="s">
        <v>412</v>
      </c>
      <c r="L584" s="3" t="s">
        <v>413</v>
      </c>
    </row>
    <row r="585" spans="1:12" x14ac:dyDescent="0.3">
      <c r="A585" s="3" t="s">
        <v>10369</v>
      </c>
      <c r="B585" s="3" t="s">
        <v>13</v>
      </c>
      <c r="C585" s="3">
        <v>224057</v>
      </c>
      <c r="D585" s="3">
        <v>3</v>
      </c>
      <c r="E585" s="3">
        <v>249</v>
      </c>
      <c r="F585" s="4">
        <v>3.0253399999999999E-121</v>
      </c>
      <c r="G585" s="3">
        <v>351.14800000000002</v>
      </c>
      <c r="H585" s="3" t="s">
        <v>10370</v>
      </c>
      <c r="I585" s="3" t="s">
        <v>10371</v>
      </c>
      <c r="J585" s="3" t="s">
        <v>16</v>
      </c>
      <c r="K585" s="3" t="s">
        <v>369</v>
      </c>
      <c r="L585" s="3" t="s">
        <v>10372</v>
      </c>
    </row>
    <row r="586" spans="1:12" x14ac:dyDescent="0.3">
      <c r="A586" s="3" t="s">
        <v>10373</v>
      </c>
      <c r="B586" s="3" t="s">
        <v>13</v>
      </c>
      <c r="C586" s="3">
        <v>223539</v>
      </c>
      <c r="D586" s="3">
        <v>1</v>
      </c>
      <c r="E586" s="3">
        <v>236</v>
      </c>
      <c r="F586" s="4">
        <v>3.2043100000000002E-21</v>
      </c>
      <c r="G586" s="3">
        <v>91.683300000000003</v>
      </c>
      <c r="H586" s="3" t="s">
        <v>410</v>
      </c>
      <c r="I586" s="3" t="s">
        <v>411</v>
      </c>
      <c r="J586" s="3" t="s">
        <v>113</v>
      </c>
      <c r="K586" s="3" t="s">
        <v>412</v>
      </c>
      <c r="L586" s="3" t="s">
        <v>413</v>
      </c>
    </row>
    <row r="587" spans="1:12" x14ac:dyDescent="0.3">
      <c r="A587" s="3" t="s">
        <v>10374</v>
      </c>
      <c r="B587" s="3" t="s">
        <v>25</v>
      </c>
      <c r="C587" s="3">
        <v>226277</v>
      </c>
      <c r="D587" s="3">
        <v>3</v>
      </c>
      <c r="E587" s="3">
        <v>532</v>
      </c>
      <c r="F587" s="4">
        <v>9.4166200000000007E-134</v>
      </c>
      <c r="G587" s="3">
        <v>402.97199999999998</v>
      </c>
      <c r="H587" s="3" t="s">
        <v>10375</v>
      </c>
      <c r="I587" s="3" t="s">
        <v>10376</v>
      </c>
      <c r="J587" s="3" t="s">
        <v>16</v>
      </c>
      <c r="K587" s="3" t="s">
        <v>16</v>
      </c>
      <c r="L587" s="3" t="s">
        <v>10377</v>
      </c>
    </row>
    <row r="588" spans="1:12" x14ac:dyDescent="0.3">
      <c r="A588" s="3" t="s">
        <v>10378</v>
      </c>
      <c r="B588" s="3" t="s">
        <v>13</v>
      </c>
      <c r="C588" s="3">
        <v>223539</v>
      </c>
      <c r="D588" s="3">
        <v>12</v>
      </c>
      <c r="E588" s="3">
        <v>122</v>
      </c>
      <c r="F588" s="4">
        <v>6.7477999999999998E-21</v>
      </c>
      <c r="G588" s="3">
        <v>90.912899999999993</v>
      </c>
      <c r="H588" s="3" t="s">
        <v>410</v>
      </c>
      <c r="I588" s="3" t="s">
        <v>411</v>
      </c>
      <c r="J588" s="3" t="s">
        <v>113</v>
      </c>
      <c r="K588" s="3" t="s">
        <v>412</v>
      </c>
      <c r="L588" s="3" t="s">
        <v>413</v>
      </c>
    </row>
    <row r="589" spans="1:12" x14ac:dyDescent="0.3">
      <c r="A589" s="3" t="s">
        <v>10379</v>
      </c>
      <c r="B589" s="3" t="s">
        <v>25</v>
      </c>
      <c r="C589" s="3">
        <v>412865</v>
      </c>
      <c r="D589" s="3">
        <v>9</v>
      </c>
      <c r="E589" s="3">
        <v>268</v>
      </c>
      <c r="F589" s="4">
        <v>6.1460300000000004E-29</v>
      </c>
      <c r="G589" s="3">
        <v>110.94199999999999</v>
      </c>
      <c r="H589" s="3" t="s">
        <v>1129</v>
      </c>
      <c r="I589" s="3" t="s">
        <v>1130</v>
      </c>
      <c r="J589" s="3" t="s">
        <v>16</v>
      </c>
      <c r="K589" s="3" t="s">
        <v>16</v>
      </c>
      <c r="L589" s="3" t="s">
        <v>1131</v>
      </c>
    </row>
    <row r="590" spans="1:12" x14ac:dyDescent="0.3">
      <c r="A590" s="3" t="s">
        <v>10380</v>
      </c>
      <c r="B590" s="3" t="s">
        <v>13</v>
      </c>
      <c r="C590" s="3">
        <v>223528</v>
      </c>
      <c r="D590" s="3">
        <v>29</v>
      </c>
      <c r="E590" s="3">
        <v>349</v>
      </c>
      <c r="F590" s="4">
        <v>1.6738300000000001E-48</v>
      </c>
      <c r="G590" s="3">
        <v>165.5</v>
      </c>
      <c r="H590" s="3" t="s">
        <v>1136</v>
      </c>
      <c r="I590" s="3" t="s">
        <v>1137</v>
      </c>
      <c r="J590" s="3" t="s">
        <v>16</v>
      </c>
      <c r="K590" s="3" t="s">
        <v>1138</v>
      </c>
      <c r="L590" s="3" t="s">
        <v>1139</v>
      </c>
    </row>
    <row r="591" spans="1:12" x14ac:dyDescent="0.3">
      <c r="A591" s="3" t="s">
        <v>10381</v>
      </c>
      <c r="B591" s="3" t="s">
        <v>25</v>
      </c>
      <c r="C591" s="3">
        <v>421484</v>
      </c>
      <c r="D591" s="3">
        <v>7</v>
      </c>
      <c r="E591" s="3">
        <v>373</v>
      </c>
      <c r="F591" s="4">
        <v>2.06113E-175</v>
      </c>
      <c r="G591" s="3">
        <v>492.61200000000002</v>
      </c>
      <c r="H591" s="3" t="s">
        <v>615</v>
      </c>
      <c r="I591" s="3" t="s">
        <v>616</v>
      </c>
      <c r="J591" s="3" t="s">
        <v>16</v>
      </c>
      <c r="K591" s="3" t="s">
        <v>16</v>
      </c>
      <c r="L591" s="3" t="s">
        <v>617</v>
      </c>
    </row>
    <row r="592" spans="1:12" x14ac:dyDescent="0.3">
      <c r="A592" s="3" t="s">
        <v>10382</v>
      </c>
      <c r="B592" s="3" t="s">
        <v>25</v>
      </c>
      <c r="C592" s="3">
        <v>226280</v>
      </c>
      <c r="D592" s="3">
        <v>94</v>
      </c>
      <c r="E592" s="3">
        <v>318</v>
      </c>
      <c r="F592" s="4">
        <v>1.0671100000000001E-9</v>
      </c>
      <c r="G592" s="3">
        <v>58.985500000000002</v>
      </c>
      <c r="H592" s="3" t="s">
        <v>1975</v>
      </c>
      <c r="I592" s="3" t="s">
        <v>1976</v>
      </c>
      <c r="J592" s="3" t="s">
        <v>99</v>
      </c>
      <c r="K592" s="3" t="s">
        <v>16</v>
      </c>
      <c r="L592" s="3" t="s">
        <v>1977</v>
      </c>
    </row>
    <row r="593" spans="1:12" x14ac:dyDescent="0.3">
      <c r="A593" s="3" t="s">
        <v>10383</v>
      </c>
      <c r="B593" s="3" t="s">
        <v>13</v>
      </c>
      <c r="C593" s="3">
        <v>223590</v>
      </c>
      <c r="D593" s="3">
        <v>262</v>
      </c>
      <c r="E593" s="3">
        <v>482</v>
      </c>
      <c r="F593" s="4">
        <v>3.01035E-51</v>
      </c>
      <c r="G593" s="3">
        <v>171.66</v>
      </c>
      <c r="H593" s="3" t="s">
        <v>3670</v>
      </c>
      <c r="I593" s="3" t="s">
        <v>3671</v>
      </c>
      <c r="J593" s="3" t="s">
        <v>16</v>
      </c>
      <c r="K593" s="3" t="s">
        <v>3672</v>
      </c>
      <c r="L593" s="3" t="s">
        <v>3673</v>
      </c>
    </row>
    <row r="594" spans="1:12" x14ac:dyDescent="0.3">
      <c r="A594" s="3" t="s">
        <v>10383</v>
      </c>
      <c r="B594" s="3" t="s">
        <v>13</v>
      </c>
      <c r="C594" s="3">
        <v>223590</v>
      </c>
      <c r="D594" s="3">
        <v>1</v>
      </c>
      <c r="E594" s="3">
        <v>101</v>
      </c>
      <c r="F594" s="4">
        <v>4.09237E-35</v>
      </c>
      <c r="G594" s="3">
        <v>128.90199999999999</v>
      </c>
      <c r="H594" s="3" t="s">
        <v>3670</v>
      </c>
      <c r="I594" s="3" t="s">
        <v>3671</v>
      </c>
      <c r="J594" s="3" t="s">
        <v>113</v>
      </c>
      <c r="K594" s="3" t="s">
        <v>3672</v>
      </c>
      <c r="L594" s="3" t="s">
        <v>3673</v>
      </c>
    </row>
    <row r="595" spans="1:12" x14ac:dyDescent="0.3">
      <c r="A595" s="3" t="s">
        <v>10383</v>
      </c>
      <c r="B595" s="3" t="s">
        <v>13</v>
      </c>
      <c r="C595" s="3">
        <v>223591</v>
      </c>
      <c r="D595" s="3">
        <v>99</v>
      </c>
      <c r="E595" s="3">
        <v>206</v>
      </c>
      <c r="F595" s="4">
        <v>6.28528E-20</v>
      </c>
      <c r="G595" s="3">
        <v>85.215699999999998</v>
      </c>
      <c r="H595" s="3" t="s">
        <v>543</v>
      </c>
      <c r="I595" s="3" t="s">
        <v>544</v>
      </c>
      <c r="J595" s="3" t="s">
        <v>16</v>
      </c>
      <c r="K595" s="3" t="s">
        <v>545</v>
      </c>
      <c r="L595" s="3" t="s">
        <v>546</v>
      </c>
    </row>
    <row r="596" spans="1:12" x14ac:dyDescent="0.3">
      <c r="A596" s="3" t="s">
        <v>10383</v>
      </c>
      <c r="B596" s="3" t="s">
        <v>25</v>
      </c>
      <c r="C596" s="3">
        <v>225979</v>
      </c>
      <c r="D596" s="3">
        <v>161</v>
      </c>
      <c r="E596" s="3">
        <v>263</v>
      </c>
      <c r="F596" s="4">
        <v>8.7139600000000003E-7</v>
      </c>
      <c r="G596" s="3">
        <v>50.978099999999998</v>
      </c>
      <c r="H596" s="3" t="s">
        <v>5856</v>
      </c>
      <c r="I596" s="3" t="s">
        <v>5857</v>
      </c>
      <c r="J596" s="3" t="s">
        <v>99</v>
      </c>
      <c r="K596" s="3" t="s">
        <v>16</v>
      </c>
      <c r="L596" s="3" t="s">
        <v>5858</v>
      </c>
    </row>
    <row r="597" spans="1:12" x14ac:dyDescent="0.3">
      <c r="A597" s="3" t="s">
        <v>10384</v>
      </c>
      <c r="B597" s="3" t="s">
        <v>25</v>
      </c>
      <c r="C597" s="3">
        <v>412381</v>
      </c>
      <c r="D597" s="3">
        <v>24</v>
      </c>
      <c r="E597" s="3">
        <v>82</v>
      </c>
      <c r="F597" s="4">
        <v>1.38657E-12</v>
      </c>
      <c r="G597" s="3">
        <v>61.6402</v>
      </c>
      <c r="H597" s="3" t="s">
        <v>639</v>
      </c>
      <c r="I597" s="3" t="s">
        <v>640</v>
      </c>
      <c r="J597" s="3" t="s">
        <v>113</v>
      </c>
      <c r="K597" s="3" t="s">
        <v>16</v>
      </c>
      <c r="L597" s="3" t="s">
        <v>641</v>
      </c>
    </row>
    <row r="598" spans="1:12" x14ac:dyDescent="0.3">
      <c r="A598" s="3" t="s">
        <v>10385</v>
      </c>
      <c r="B598" s="3" t="s">
        <v>13</v>
      </c>
      <c r="C598" s="3">
        <v>224627</v>
      </c>
      <c r="D598" s="3">
        <v>10</v>
      </c>
      <c r="E598" s="3">
        <v>196</v>
      </c>
      <c r="F598" s="4">
        <v>2.9662000000000001E-89</v>
      </c>
      <c r="G598" s="3">
        <v>259.536</v>
      </c>
      <c r="H598" s="3" t="s">
        <v>5493</v>
      </c>
      <c r="I598" s="3" t="s">
        <v>5494</v>
      </c>
      <c r="J598" s="3" t="s">
        <v>16</v>
      </c>
      <c r="K598" s="3" t="s">
        <v>4171</v>
      </c>
      <c r="L598" s="3" t="s">
        <v>5495</v>
      </c>
    </row>
    <row r="599" spans="1:12" x14ac:dyDescent="0.3">
      <c r="A599" s="3" t="s">
        <v>10386</v>
      </c>
      <c r="B599" s="3" t="s">
        <v>25</v>
      </c>
      <c r="C599" s="3">
        <v>418431</v>
      </c>
      <c r="D599" s="3">
        <v>1</v>
      </c>
      <c r="E599" s="3">
        <v>106</v>
      </c>
      <c r="F599" s="4">
        <v>4.2972300000000002E-5</v>
      </c>
      <c r="G599" s="3">
        <v>40.764000000000003</v>
      </c>
      <c r="H599" s="3" t="s">
        <v>2287</v>
      </c>
      <c r="I599" s="3" t="s">
        <v>2788</v>
      </c>
      <c r="J599" s="3" t="s">
        <v>113</v>
      </c>
      <c r="K599" s="3" t="s">
        <v>16</v>
      </c>
      <c r="L599" s="3" t="s">
        <v>2789</v>
      </c>
    </row>
    <row r="600" spans="1:12" x14ac:dyDescent="0.3">
      <c r="A600" s="3" t="s">
        <v>10387</v>
      </c>
      <c r="B600" s="3" t="s">
        <v>25</v>
      </c>
      <c r="C600" s="3">
        <v>418430</v>
      </c>
      <c r="D600" s="3">
        <v>4</v>
      </c>
      <c r="E600" s="3">
        <v>167</v>
      </c>
      <c r="F600" s="4">
        <v>1.5296499999999999E-15</v>
      </c>
      <c r="G600" s="3">
        <v>73.0672</v>
      </c>
      <c r="H600" s="3" t="s">
        <v>501</v>
      </c>
      <c r="I600" s="3" t="s">
        <v>577</v>
      </c>
      <c r="J600" s="3" t="s">
        <v>16</v>
      </c>
      <c r="K600" s="3" t="s">
        <v>16</v>
      </c>
      <c r="L600" s="3" t="s">
        <v>578</v>
      </c>
    </row>
    <row r="601" spans="1:12" x14ac:dyDescent="0.3">
      <c r="A601" s="3" t="s">
        <v>10388</v>
      </c>
      <c r="B601" s="3" t="s">
        <v>13</v>
      </c>
      <c r="C601" s="3">
        <v>224242</v>
      </c>
      <c r="D601" s="3">
        <v>2</v>
      </c>
      <c r="E601" s="3">
        <v>355</v>
      </c>
      <c r="F601" s="4">
        <v>3.7167999999999998E-117</v>
      </c>
      <c r="G601" s="3">
        <v>344.74200000000002</v>
      </c>
      <c r="H601" s="3" t="s">
        <v>7614</v>
      </c>
      <c r="I601" s="3" t="s">
        <v>7615</v>
      </c>
      <c r="J601" s="3" t="s">
        <v>16</v>
      </c>
      <c r="K601" s="3" t="s">
        <v>5482</v>
      </c>
      <c r="L601" s="3" t="s">
        <v>7616</v>
      </c>
    </row>
    <row r="602" spans="1:12" x14ac:dyDescent="0.3">
      <c r="A602" s="3" t="s">
        <v>10389</v>
      </c>
      <c r="B602" s="3" t="s">
        <v>13</v>
      </c>
      <c r="C602" s="3">
        <v>223295</v>
      </c>
      <c r="D602" s="3">
        <v>4</v>
      </c>
      <c r="E602" s="3">
        <v>237</v>
      </c>
      <c r="F602" s="4">
        <v>3.4428199999999998E-119</v>
      </c>
      <c r="G602" s="3">
        <v>339.17200000000003</v>
      </c>
      <c r="H602" s="3" t="s">
        <v>5477</v>
      </c>
      <c r="I602" s="3" t="s">
        <v>5478</v>
      </c>
      <c r="J602" s="3" t="s">
        <v>16</v>
      </c>
      <c r="K602" s="3" t="s">
        <v>5479</v>
      </c>
      <c r="L602" s="3" t="s">
        <v>5480</v>
      </c>
    </row>
    <row r="603" spans="1:12" x14ac:dyDescent="0.3">
      <c r="A603" s="3" t="s">
        <v>10390</v>
      </c>
      <c r="B603" s="3" t="s">
        <v>13</v>
      </c>
      <c r="C603" s="3">
        <v>227169</v>
      </c>
      <c r="D603" s="3">
        <v>3</v>
      </c>
      <c r="E603" s="3">
        <v>208</v>
      </c>
      <c r="F603" s="4">
        <v>1.2614700000000001E-111</v>
      </c>
      <c r="G603" s="3">
        <v>317.93700000000001</v>
      </c>
      <c r="H603" s="3" t="s">
        <v>10391</v>
      </c>
      <c r="I603" s="3" t="s">
        <v>10391</v>
      </c>
      <c r="J603" s="3" t="s">
        <v>16</v>
      </c>
      <c r="K603" s="3" t="s">
        <v>3692</v>
      </c>
      <c r="L603" s="3" t="s">
        <v>1569</v>
      </c>
    </row>
    <row r="604" spans="1:12" x14ac:dyDescent="0.3">
      <c r="A604" s="3" t="s">
        <v>10392</v>
      </c>
      <c r="B604" s="3" t="s">
        <v>13</v>
      </c>
      <c r="C604" s="3">
        <v>223677</v>
      </c>
      <c r="D604" s="3">
        <v>3</v>
      </c>
      <c r="E604" s="3">
        <v>301</v>
      </c>
      <c r="F604" s="4">
        <v>9.8537499999999998E-35</v>
      </c>
      <c r="G604" s="3">
        <v>128.23400000000001</v>
      </c>
      <c r="H604" s="3" t="s">
        <v>388</v>
      </c>
      <c r="I604" s="3" t="s">
        <v>389</v>
      </c>
      <c r="J604" s="3" t="s">
        <v>16</v>
      </c>
      <c r="K604" s="3" t="s">
        <v>390</v>
      </c>
      <c r="L604" s="3" t="s">
        <v>391</v>
      </c>
    </row>
    <row r="605" spans="1:12" x14ac:dyDescent="0.3">
      <c r="A605" s="3" t="s">
        <v>10393</v>
      </c>
      <c r="B605" s="3" t="s">
        <v>13</v>
      </c>
      <c r="C605" s="3">
        <v>223635</v>
      </c>
      <c r="D605" s="3">
        <v>2</v>
      </c>
      <c r="E605" s="3">
        <v>265</v>
      </c>
      <c r="F605" s="4">
        <v>1.2455799999999999E-62</v>
      </c>
      <c r="G605" s="3">
        <v>197.63399999999999</v>
      </c>
      <c r="H605" s="3" t="s">
        <v>234</v>
      </c>
      <c r="I605" s="3" t="s">
        <v>235</v>
      </c>
      <c r="J605" s="3" t="s">
        <v>16</v>
      </c>
      <c r="K605" s="3" t="s">
        <v>236</v>
      </c>
      <c r="L605" s="3" t="s">
        <v>237</v>
      </c>
    </row>
    <row r="606" spans="1:12" x14ac:dyDescent="0.3">
      <c r="A606" s="3" t="s">
        <v>10394</v>
      </c>
      <c r="B606" s="3" t="s">
        <v>13</v>
      </c>
      <c r="C606" s="3">
        <v>225251</v>
      </c>
      <c r="D606" s="3">
        <v>2</v>
      </c>
      <c r="E606" s="3">
        <v>325</v>
      </c>
      <c r="F606" s="4">
        <v>4.8351300000000003E-126</v>
      </c>
      <c r="G606" s="3">
        <v>363.51799999999997</v>
      </c>
      <c r="H606" s="3" t="s">
        <v>3018</v>
      </c>
      <c r="I606" s="3" t="s">
        <v>3019</v>
      </c>
      <c r="J606" s="3" t="s">
        <v>16</v>
      </c>
      <c r="K606" s="3" t="s">
        <v>3020</v>
      </c>
      <c r="L606" s="3" t="s">
        <v>3021</v>
      </c>
    </row>
    <row r="607" spans="1:12" x14ac:dyDescent="0.3">
      <c r="A607" s="3" t="s">
        <v>10395</v>
      </c>
      <c r="B607" s="3" t="s">
        <v>13</v>
      </c>
      <c r="C607" s="3">
        <v>225251</v>
      </c>
      <c r="D607" s="3">
        <v>1</v>
      </c>
      <c r="E607" s="3">
        <v>326</v>
      </c>
      <c r="F607" s="4">
        <v>9.8057899999999996E-146</v>
      </c>
      <c r="G607" s="3">
        <v>413.59399999999999</v>
      </c>
      <c r="H607" s="3" t="s">
        <v>3018</v>
      </c>
      <c r="I607" s="3" t="s">
        <v>3019</v>
      </c>
      <c r="J607" s="3" t="s">
        <v>16</v>
      </c>
      <c r="K607" s="3" t="s">
        <v>3020</v>
      </c>
      <c r="L607" s="3" t="s">
        <v>3021</v>
      </c>
    </row>
    <row r="608" spans="1:12" x14ac:dyDescent="0.3">
      <c r="A608" s="3" t="s">
        <v>10396</v>
      </c>
      <c r="B608" s="3" t="s">
        <v>13</v>
      </c>
      <c r="C608" s="3">
        <v>223653</v>
      </c>
      <c r="D608" s="3">
        <v>1</v>
      </c>
      <c r="E608" s="3">
        <v>235</v>
      </c>
      <c r="F608" s="4">
        <v>5.0217600000000001E-70</v>
      </c>
      <c r="G608" s="3">
        <v>214.40899999999999</v>
      </c>
      <c r="H608" s="3" t="s">
        <v>2691</v>
      </c>
      <c r="I608" s="3" t="s">
        <v>2692</v>
      </c>
      <c r="J608" s="3" t="s">
        <v>16</v>
      </c>
      <c r="K608" s="3" t="s">
        <v>2693</v>
      </c>
      <c r="L608" s="3" t="s">
        <v>2694</v>
      </c>
    </row>
    <row r="609" spans="1:12" x14ac:dyDescent="0.3">
      <c r="A609" s="3" t="s">
        <v>10397</v>
      </c>
      <c r="B609" s="3" t="s">
        <v>13</v>
      </c>
      <c r="C609" s="3">
        <v>224054</v>
      </c>
      <c r="D609" s="3">
        <v>1</v>
      </c>
      <c r="E609" s="3">
        <v>245</v>
      </c>
      <c r="F609" s="4">
        <v>5.2076299999999999E-82</v>
      </c>
      <c r="G609" s="3">
        <v>247.221</v>
      </c>
      <c r="H609" s="3" t="s">
        <v>1590</v>
      </c>
      <c r="I609" s="3" t="s">
        <v>1591</v>
      </c>
      <c r="J609" s="3" t="s">
        <v>16</v>
      </c>
      <c r="K609" s="3" t="s">
        <v>1592</v>
      </c>
      <c r="L609" s="3" t="s">
        <v>1593</v>
      </c>
    </row>
    <row r="610" spans="1:12" x14ac:dyDescent="0.3">
      <c r="A610" s="3" t="s">
        <v>10398</v>
      </c>
      <c r="B610" s="3" t="s">
        <v>13</v>
      </c>
      <c r="C610" s="3">
        <v>223912</v>
      </c>
      <c r="D610" s="3">
        <v>159</v>
      </c>
      <c r="E610" s="3">
        <v>359</v>
      </c>
      <c r="F610" s="4">
        <v>1.1024599999999999E-21</v>
      </c>
      <c r="G610" s="3">
        <v>93.843100000000007</v>
      </c>
      <c r="H610" s="3" t="s">
        <v>2829</v>
      </c>
      <c r="I610" s="3" t="s">
        <v>2830</v>
      </c>
      <c r="J610" s="3" t="s">
        <v>99</v>
      </c>
      <c r="K610" s="3" t="s">
        <v>2831</v>
      </c>
      <c r="L610" s="3" t="s">
        <v>2832</v>
      </c>
    </row>
    <row r="611" spans="1:12" x14ac:dyDescent="0.3">
      <c r="A611" s="3" t="s">
        <v>10399</v>
      </c>
      <c r="B611" s="3" t="s">
        <v>13</v>
      </c>
      <c r="C611" s="3">
        <v>224017</v>
      </c>
      <c r="D611" s="3">
        <v>4</v>
      </c>
      <c r="E611" s="3">
        <v>388</v>
      </c>
      <c r="F611" s="4">
        <v>1.92629E-140</v>
      </c>
      <c r="G611" s="3">
        <v>405.15600000000001</v>
      </c>
      <c r="H611" s="3" t="s">
        <v>4318</v>
      </c>
      <c r="I611" s="3" t="s">
        <v>4319</v>
      </c>
      <c r="J611" s="3" t="s">
        <v>16</v>
      </c>
      <c r="K611" s="3" t="s">
        <v>4320</v>
      </c>
      <c r="L611" s="3" t="s">
        <v>4321</v>
      </c>
    </row>
    <row r="612" spans="1:12" x14ac:dyDescent="0.3">
      <c r="A612" s="3" t="s">
        <v>10400</v>
      </c>
      <c r="B612" s="3" t="s">
        <v>25</v>
      </c>
      <c r="C612" s="3">
        <v>418617</v>
      </c>
      <c r="D612" s="3">
        <v>1</v>
      </c>
      <c r="E612" s="3">
        <v>640</v>
      </c>
      <c r="F612" s="3">
        <v>0</v>
      </c>
      <c r="G612" s="3">
        <v>1102.5</v>
      </c>
      <c r="H612" s="3" t="s">
        <v>2811</v>
      </c>
      <c r="I612" s="3" t="s">
        <v>2812</v>
      </c>
      <c r="J612" s="3" t="s">
        <v>16</v>
      </c>
      <c r="K612" s="3" t="s">
        <v>16</v>
      </c>
      <c r="L612" s="3" t="s">
        <v>2813</v>
      </c>
    </row>
    <row r="613" spans="1:12" x14ac:dyDescent="0.3">
      <c r="A613" s="3" t="s">
        <v>10401</v>
      </c>
      <c r="B613" s="3" t="s">
        <v>13</v>
      </c>
      <c r="C613" s="3">
        <v>224992</v>
      </c>
      <c r="D613" s="3">
        <v>5</v>
      </c>
      <c r="E613" s="3">
        <v>421</v>
      </c>
      <c r="F613" s="3">
        <v>0</v>
      </c>
      <c r="G613" s="3">
        <v>546.41499999999996</v>
      </c>
      <c r="H613" s="3" t="s">
        <v>5017</v>
      </c>
      <c r="I613" s="3" t="s">
        <v>5018</v>
      </c>
      <c r="J613" s="3" t="s">
        <v>16</v>
      </c>
      <c r="K613" s="3" t="s">
        <v>5019</v>
      </c>
      <c r="L613" s="3" t="s">
        <v>5020</v>
      </c>
    </row>
    <row r="614" spans="1:12" x14ac:dyDescent="0.3">
      <c r="A614" s="3" t="s">
        <v>10402</v>
      </c>
      <c r="B614" s="3" t="s">
        <v>13</v>
      </c>
      <c r="C614" s="3">
        <v>223141</v>
      </c>
      <c r="D614" s="3">
        <v>9</v>
      </c>
      <c r="E614" s="3">
        <v>273</v>
      </c>
      <c r="F614" s="4">
        <v>3.5674999999999999E-90</v>
      </c>
      <c r="G614" s="3">
        <v>268.77199999999999</v>
      </c>
      <c r="H614" s="3" t="s">
        <v>10403</v>
      </c>
      <c r="I614" s="3" t="s">
        <v>10404</v>
      </c>
      <c r="J614" s="3" t="s">
        <v>16</v>
      </c>
      <c r="K614" s="3" t="s">
        <v>3588</v>
      </c>
      <c r="L614" s="3" t="s">
        <v>10405</v>
      </c>
    </row>
    <row r="615" spans="1:12" x14ac:dyDescent="0.3">
      <c r="A615" s="3" t="s">
        <v>10406</v>
      </c>
      <c r="B615" s="3" t="s">
        <v>13</v>
      </c>
      <c r="C615" s="3">
        <v>227849</v>
      </c>
      <c r="D615" s="3">
        <v>1</v>
      </c>
      <c r="E615" s="3">
        <v>137</v>
      </c>
      <c r="F615" s="4">
        <v>7.1087299999999999E-63</v>
      </c>
      <c r="G615" s="3">
        <v>188.42400000000001</v>
      </c>
      <c r="H615" s="3" t="s">
        <v>10407</v>
      </c>
      <c r="I615" s="3" t="s">
        <v>10408</v>
      </c>
      <c r="J615" s="3" t="s">
        <v>16</v>
      </c>
      <c r="K615" s="3" t="s">
        <v>10409</v>
      </c>
      <c r="L615" s="3" t="s">
        <v>10410</v>
      </c>
    </row>
    <row r="616" spans="1:12" x14ac:dyDescent="0.3">
      <c r="A616" s="3" t="s">
        <v>10411</v>
      </c>
      <c r="B616" s="3" t="s">
        <v>13</v>
      </c>
      <c r="C616" s="3">
        <v>224055</v>
      </c>
      <c r="D616" s="3">
        <v>1</v>
      </c>
      <c r="E616" s="3">
        <v>590</v>
      </c>
      <c r="F616" s="4">
        <v>1.03499E-146</v>
      </c>
      <c r="G616" s="3">
        <v>436.09</v>
      </c>
      <c r="H616" s="3" t="s">
        <v>1267</v>
      </c>
      <c r="I616" s="3" t="s">
        <v>1268</v>
      </c>
      <c r="J616" s="3" t="s">
        <v>16</v>
      </c>
      <c r="K616" s="3" t="s">
        <v>1269</v>
      </c>
      <c r="L616" s="3" t="s">
        <v>1270</v>
      </c>
    </row>
    <row r="617" spans="1:12" x14ac:dyDescent="0.3">
      <c r="A617" s="3" t="s">
        <v>10412</v>
      </c>
      <c r="B617" s="3" t="s">
        <v>13</v>
      </c>
      <c r="C617" s="3">
        <v>224055</v>
      </c>
      <c r="D617" s="3">
        <v>29</v>
      </c>
      <c r="E617" s="3">
        <v>625</v>
      </c>
      <c r="F617" s="3">
        <v>0</v>
      </c>
      <c r="G617" s="3">
        <v>531.23400000000004</v>
      </c>
      <c r="H617" s="3" t="s">
        <v>1267</v>
      </c>
      <c r="I617" s="3" t="s">
        <v>1268</v>
      </c>
      <c r="J617" s="3" t="s">
        <v>16</v>
      </c>
      <c r="K617" s="3" t="s">
        <v>1269</v>
      </c>
      <c r="L617" s="3" t="s">
        <v>1270</v>
      </c>
    </row>
    <row r="618" spans="1:12" x14ac:dyDescent="0.3">
      <c r="A618" s="3" t="s">
        <v>10413</v>
      </c>
      <c r="B618" s="3" t="s">
        <v>13</v>
      </c>
      <c r="C618" s="3">
        <v>226125</v>
      </c>
      <c r="D618" s="3">
        <v>79</v>
      </c>
      <c r="E618" s="3">
        <v>217</v>
      </c>
      <c r="F618" s="4">
        <v>7.2717599999999994E-67</v>
      </c>
      <c r="G618" s="3">
        <v>201.98699999999999</v>
      </c>
      <c r="H618" s="3" t="s">
        <v>10414</v>
      </c>
      <c r="I618" s="3" t="s">
        <v>10414</v>
      </c>
      <c r="J618" s="3" t="s">
        <v>16</v>
      </c>
      <c r="K618" s="3" t="s">
        <v>10415</v>
      </c>
      <c r="L618" s="3" t="s">
        <v>10416</v>
      </c>
    </row>
    <row r="619" spans="1:12" x14ac:dyDescent="0.3">
      <c r="A619" s="3" t="s">
        <v>10417</v>
      </c>
      <c r="B619" s="3" t="s">
        <v>13</v>
      </c>
      <c r="C619" s="3">
        <v>224767</v>
      </c>
      <c r="D619" s="3">
        <v>1</v>
      </c>
      <c r="E619" s="3">
        <v>158</v>
      </c>
      <c r="F619" s="4">
        <v>2.5501799999999998E-91</v>
      </c>
      <c r="G619" s="3">
        <v>262.28399999999999</v>
      </c>
      <c r="H619" s="3" t="s">
        <v>5175</v>
      </c>
      <c r="I619" s="3" t="s">
        <v>5176</v>
      </c>
      <c r="J619" s="3" t="s">
        <v>16</v>
      </c>
      <c r="K619" s="3" t="s">
        <v>5177</v>
      </c>
      <c r="L619" s="3" t="s">
        <v>5178</v>
      </c>
    </row>
    <row r="620" spans="1:12" x14ac:dyDescent="0.3">
      <c r="A620" s="3" t="s">
        <v>10418</v>
      </c>
      <c r="B620" s="3" t="s">
        <v>25</v>
      </c>
      <c r="C620" s="3">
        <v>412860</v>
      </c>
      <c r="D620" s="3">
        <v>1</v>
      </c>
      <c r="E620" s="3">
        <v>151</v>
      </c>
      <c r="F620" s="4">
        <v>4.4612600000000004E-9</v>
      </c>
      <c r="G620" s="3">
        <v>52.021000000000001</v>
      </c>
      <c r="H620" s="3" t="s">
        <v>3692</v>
      </c>
      <c r="I620" s="3" t="s">
        <v>3693</v>
      </c>
      <c r="J620" s="3" t="s">
        <v>16</v>
      </c>
      <c r="K620" s="3" t="s">
        <v>16</v>
      </c>
      <c r="L620" s="3" t="s">
        <v>3694</v>
      </c>
    </row>
    <row r="621" spans="1:12" x14ac:dyDescent="0.3">
      <c r="A621" s="3" t="s">
        <v>10419</v>
      </c>
      <c r="B621" s="3" t="s">
        <v>13</v>
      </c>
      <c r="C621" s="3">
        <v>224619</v>
      </c>
      <c r="D621" s="3">
        <v>20</v>
      </c>
      <c r="E621" s="3">
        <v>220</v>
      </c>
      <c r="F621" s="4">
        <v>1.5990900000000001E-73</v>
      </c>
      <c r="G621" s="3">
        <v>229.197</v>
      </c>
      <c r="H621" s="3" t="s">
        <v>1785</v>
      </c>
      <c r="I621" s="3" t="s">
        <v>1786</v>
      </c>
      <c r="J621" s="3" t="s">
        <v>16</v>
      </c>
      <c r="K621" s="3" t="s">
        <v>1150</v>
      </c>
      <c r="L621" s="3" t="s">
        <v>1787</v>
      </c>
    </row>
    <row r="622" spans="1:12" x14ac:dyDescent="0.3">
      <c r="A622" s="3" t="s">
        <v>10419</v>
      </c>
      <c r="B622" s="3" t="s">
        <v>13</v>
      </c>
      <c r="C622" s="3">
        <v>224306</v>
      </c>
      <c r="D622" s="3">
        <v>254</v>
      </c>
      <c r="E622" s="3">
        <v>366</v>
      </c>
      <c r="F622" s="4">
        <v>3.5438200000000001E-14</v>
      </c>
      <c r="G622" s="3">
        <v>68.790499999999994</v>
      </c>
      <c r="H622" s="3" t="s">
        <v>10420</v>
      </c>
      <c r="I622" s="3" t="s">
        <v>5881</v>
      </c>
      <c r="J622" s="3" t="s">
        <v>16</v>
      </c>
      <c r="K622" s="3" t="s">
        <v>5882</v>
      </c>
      <c r="L622" s="3" t="s">
        <v>10421</v>
      </c>
    </row>
    <row r="623" spans="1:12" x14ac:dyDescent="0.3">
      <c r="A623" s="3" t="s">
        <v>10419</v>
      </c>
      <c r="B623" s="3" t="s">
        <v>13</v>
      </c>
      <c r="C623" s="3">
        <v>224306</v>
      </c>
      <c r="D623" s="3">
        <v>334</v>
      </c>
      <c r="E623" s="3">
        <v>439</v>
      </c>
      <c r="F623" s="4">
        <v>4.4769899999999998E-11</v>
      </c>
      <c r="G623" s="3">
        <v>59.930900000000001</v>
      </c>
      <c r="H623" s="3" t="s">
        <v>10420</v>
      </c>
      <c r="I623" s="3" t="s">
        <v>5881</v>
      </c>
      <c r="J623" s="3" t="s">
        <v>16</v>
      </c>
      <c r="K623" s="3" t="s">
        <v>5882</v>
      </c>
      <c r="L623" s="3" t="s">
        <v>10421</v>
      </c>
    </row>
    <row r="624" spans="1:12" x14ac:dyDescent="0.3">
      <c r="A624" s="3" t="s">
        <v>10422</v>
      </c>
      <c r="B624" s="3" t="s">
        <v>13</v>
      </c>
      <c r="C624" s="3">
        <v>223226</v>
      </c>
      <c r="D624" s="3">
        <v>1</v>
      </c>
      <c r="E624" s="3">
        <v>422</v>
      </c>
      <c r="F624" s="3">
        <v>0</v>
      </c>
      <c r="G624" s="3">
        <v>661.24199999999996</v>
      </c>
      <c r="H624" s="3" t="s">
        <v>1479</v>
      </c>
      <c r="I624" s="3" t="s">
        <v>1480</v>
      </c>
      <c r="J624" s="3" t="s">
        <v>16</v>
      </c>
      <c r="K624" s="3" t="s">
        <v>1481</v>
      </c>
      <c r="L624" s="3" t="s">
        <v>1482</v>
      </c>
    </row>
    <row r="625" spans="1:12" x14ac:dyDescent="0.3">
      <c r="A625" s="3" t="s">
        <v>10423</v>
      </c>
      <c r="B625" s="3" t="s">
        <v>13</v>
      </c>
      <c r="C625" s="3">
        <v>224047</v>
      </c>
      <c r="D625" s="3">
        <v>1</v>
      </c>
      <c r="E625" s="3">
        <v>240</v>
      </c>
      <c r="F625" s="4">
        <v>1.1113300000000001E-106</v>
      </c>
      <c r="G625" s="3">
        <v>309.572</v>
      </c>
      <c r="H625" s="3" t="s">
        <v>3875</v>
      </c>
      <c r="I625" s="3" t="s">
        <v>3876</v>
      </c>
      <c r="J625" s="3" t="s">
        <v>16</v>
      </c>
      <c r="K625" s="3" t="s">
        <v>3877</v>
      </c>
      <c r="L625" s="3" t="s">
        <v>3878</v>
      </c>
    </row>
    <row r="626" spans="1:12" x14ac:dyDescent="0.3">
      <c r="A626" s="3" t="s">
        <v>10424</v>
      </c>
      <c r="B626" s="3" t="s">
        <v>25</v>
      </c>
      <c r="C626" s="3">
        <v>224153</v>
      </c>
      <c r="D626" s="3">
        <v>15</v>
      </c>
      <c r="E626" s="3">
        <v>111</v>
      </c>
      <c r="F626" s="3">
        <v>6.1971600000000002E-3</v>
      </c>
      <c r="G626" s="3">
        <v>36.926099999999998</v>
      </c>
      <c r="H626" s="3" t="s">
        <v>10425</v>
      </c>
      <c r="I626" s="3" t="s">
        <v>10426</v>
      </c>
      <c r="J626" s="3" t="s">
        <v>113</v>
      </c>
      <c r="K626" s="3" t="s">
        <v>16</v>
      </c>
      <c r="L626" s="3" t="s">
        <v>10427</v>
      </c>
    </row>
    <row r="627" spans="1:12" x14ac:dyDescent="0.3">
      <c r="A627" s="3" t="s">
        <v>10428</v>
      </c>
      <c r="B627" s="3" t="s">
        <v>13</v>
      </c>
      <c r="C627" s="3">
        <v>224390</v>
      </c>
      <c r="D627" s="3">
        <v>4</v>
      </c>
      <c r="E627" s="3">
        <v>370</v>
      </c>
      <c r="F627" s="4">
        <v>5.4980299999999998E-151</v>
      </c>
      <c r="G627" s="3">
        <v>431.70400000000001</v>
      </c>
      <c r="H627" s="3" t="s">
        <v>2656</v>
      </c>
      <c r="I627" s="3" t="s">
        <v>2657</v>
      </c>
      <c r="J627" s="3" t="s">
        <v>16</v>
      </c>
      <c r="K627" s="3" t="s">
        <v>626</v>
      </c>
      <c r="L627" s="3" t="s">
        <v>2658</v>
      </c>
    </row>
    <row r="628" spans="1:12" x14ac:dyDescent="0.3">
      <c r="A628" s="3" t="s">
        <v>10429</v>
      </c>
      <c r="B628" s="3" t="s">
        <v>13</v>
      </c>
      <c r="C628" s="3">
        <v>223798</v>
      </c>
      <c r="D628" s="3">
        <v>174</v>
      </c>
      <c r="E628" s="3">
        <v>366</v>
      </c>
      <c r="F628" s="4">
        <v>7.5251300000000002E-60</v>
      </c>
      <c r="G628" s="3">
        <v>194.06700000000001</v>
      </c>
      <c r="H628" s="3" t="s">
        <v>4370</v>
      </c>
      <c r="I628" s="3" t="s">
        <v>4371</v>
      </c>
      <c r="J628" s="3" t="s">
        <v>99</v>
      </c>
      <c r="K628" s="3" t="s">
        <v>4372</v>
      </c>
      <c r="L628" s="3" t="s">
        <v>4373</v>
      </c>
    </row>
    <row r="629" spans="1:12" x14ac:dyDescent="0.3">
      <c r="A629" s="3" t="s">
        <v>10430</v>
      </c>
      <c r="B629" s="3" t="s">
        <v>13</v>
      </c>
      <c r="C629" s="3">
        <v>223596</v>
      </c>
      <c r="D629" s="3">
        <v>1</v>
      </c>
      <c r="E629" s="3">
        <v>201</v>
      </c>
      <c r="F629" s="4">
        <v>6.6308600000000004E-89</v>
      </c>
      <c r="G629" s="3">
        <v>259.54899999999998</v>
      </c>
      <c r="H629" s="3" t="s">
        <v>777</v>
      </c>
      <c r="I629" s="3" t="s">
        <v>778</v>
      </c>
      <c r="J629" s="3" t="s">
        <v>16</v>
      </c>
      <c r="K629" s="3" t="s">
        <v>779</v>
      </c>
      <c r="L629" s="3" t="s">
        <v>780</v>
      </c>
    </row>
    <row r="630" spans="1:12" x14ac:dyDescent="0.3">
      <c r="A630" s="3" t="s">
        <v>10431</v>
      </c>
      <c r="B630" s="3" t="s">
        <v>13</v>
      </c>
      <c r="C630" s="3">
        <v>225094</v>
      </c>
      <c r="D630" s="3">
        <v>1</v>
      </c>
      <c r="E630" s="3">
        <v>712</v>
      </c>
      <c r="F630" s="3">
        <v>0</v>
      </c>
      <c r="G630" s="3">
        <v>990.22400000000005</v>
      </c>
      <c r="H630" s="3" t="s">
        <v>5085</v>
      </c>
      <c r="I630" s="3" t="s">
        <v>5086</v>
      </c>
      <c r="J630" s="3" t="s">
        <v>16</v>
      </c>
      <c r="K630" s="3" t="s">
        <v>5087</v>
      </c>
      <c r="L630" s="3" t="s">
        <v>5088</v>
      </c>
    </row>
    <row r="631" spans="1:12" x14ac:dyDescent="0.3">
      <c r="A631" s="3" t="s">
        <v>10432</v>
      </c>
      <c r="B631" s="3" t="s">
        <v>13</v>
      </c>
      <c r="C631" s="3">
        <v>224729</v>
      </c>
      <c r="D631" s="3">
        <v>8</v>
      </c>
      <c r="E631" s="3">
        <v>345</v>
      </c>
      <c r="F631" s="4">
        <v>1.02299E-120</v>
      </c>
      <c r="G631" s="3">
        <v>351.61700000000002</v>
      </c>
      <c r="H631" s="3" t="s">
        <v>10433</v>
      </c>
      <c r="I631" s="3" t="s">
        <v>10434</v>
      </c>
      <c r="J631" s="3" t="s">
        <v>16</v>
      </c>
      <c r="K631" s="3" t="s">
        <v>802</v>
      </c>
      <c r="L631" s="3" t="s">
        <v>10435</v>
      </c>
    </row>
    <row r="632" spans="1:12" x14ac:dyDescent="0.3">
      <c r="A632" s="3" t="s">
        <v>10436</v>
      </c>
      <c r="B632" s="3" t="s">
        <v>13</v>
      </c>
      <c r="C632" s="3">
        <v>224135</v>
      </c>
      <c r="D632" s="3">
        <v>1</v>
      </c>
      <c r="E632" s="3">
        <v>223</v>
      </c>
      <c r="F632" s="4">
        <v>9.0868299999999996E-65</v>
      </c>
      <c r="G632" s="3">
        <v>200.34200000000001</v>
      </c>
      <c r="H632" s="3" t="s">
        <v>5032</v>
      </c>
      <c r="I632" s="3" t="s">
        <v>5033</v>
      </c>
      <c r="J632" s="3" t="s">
        <v>16</v>
      </c>
      <c r="K632" s="3" t="s">
        <v>5034</v>
      </c>
      <c r="L632" s="3" t="s">
        <v>5035</v>
      </c>
    </row>
    <row r="633" spans="1:12" x14ac:dyDescent="0.3">
      <c r="A633" s="3" t="s">
        <v>10437</v>
      </c>
      <c r="B633" s="3" t="s">
        <v>13</v>
      </c>
      <c r="C633" s="3">
        <v>223607</v>
      </c>
      <c r="D633" s="3">
        <v>6</v>
      </c>
      <c r="E633" s="3">
        <v>346</v>
      </c>
      <c r="F633" s="4">
        <v>3.5642900000000002E-174</v>
      </c>
      <c r="G633" s="3">
        <v>487.08199999999999</v>
      </c>
      <c r="H633" s="3" t="s">
        <v>5023</v>
      </c>
      <c r="I633" s="3" t="s">
        <v>5024</v>
      </c>
      <c r="J633" s="3" t="s">
        <v>16</v>
      </c>
      <c r="K633" s="3" t="s">
        <v>5025</v>
      </c>
      <c r="L633" s="3" t="s">
        <v>5026</v>
      </c>
    </row>
    <row r="634" spans="1:12" x14ac:dyDescent="0.3">
      <c r="A634" s="3" t="s">
        <v>10438</v>
      </c>
      <c r="B634" s="3" t="s">
        <v>25</v>
      </c>
      <c r="C634" s="3">
        <v>419691</v>
      </c>
      <c r="D634" s="3">
        <v>344</v>
      </c>
      <c r="E634" s="3">
        <v>389</v>
      </c>
      <c r="F634" s="3">
        <v>5.3497500000000003E-3</v>
      </c>
      <c r="G634" s="3">
        <v>39.186900000000001</v>
      </c>
      <c r="H634" s="3" t="s">
        <v>259</v>
      </c>
      <c r="I634" s="3" t="s">
        <v>260</v>
      </c>
      <c r="J634" s="3" t="s">
        <v>74</v>
      </c>
      <c r="K634" s="3" t="s">
        <v>16</v>
      </c>
      <c r="L634" s="3" t="s">
        <v>261</v>
      </c>
    </row>
    <row r="635" spans="1:12" x14ac:dyDescent="0.3">
      <c r="A635" s="3" t="s">
        <v>10439</v>
      </c>
      <c r="B635" s="3" t="s">
        <v>13</v>
      </c>
      <c r="C635" s="3">
        <v>224372</v>
      </c>
      <c r="D635" s="3">
        <v>1</v>
      </c>
      <c r="E635" s="3">
        <v>431</v>
      </c>
      <c r="F635" s="4">
        <v>1.16103E-138</v>
      </c>
      <c r="G635" s="3">
        <v>404.28300000000002</v>
      </c>
      <c r="H635" s="3" t="s">
        <v>5317</v>
      </c>
      <c r="I635" s="3" t="s">
        <v>5318</v>
      </c>
      <c r="J635" s="3" t="s">
        <v>16</v>
      </c>
      <c r="K635" s="3" t="s">
        <v>1383</v>
      </c>
      <c r="L635" s="3" t="s">
        <v>5319</v>
      </c>
    </row>
    <row r="636" spans="1:12" x14ac:dyDescent="0.3">
      <c r="A636" s="3" t="s">
        <v>10440</v>
      </c>
      <c r="B636" s="3" t="s">
        <v>13</v>
      </c>
      <c r="C636" s="3">
        <v>224651</v>
      </c>
      <c r="D636" s="3">
        <v>9</v>
      </c>
      <c r="E636" s="3">
        <v>244</v>
      </c>
      <c r="F636" s="4">
        <v>1.66029E-42</v>
      </c>
      <c r="G636" s="3">
        <v>145.517</v>
      </c>
      <c r="H636" s="3" t="s">
        <v>9022</v>
      </c>
      <c r="I636" s="3" t="s">
        <v>9023</v>
      </c>
      <c r="J636" s="3" t="s">
        <v>16</v>
      </c>
      <c r="K636" s="3" t="s">
        <v>9024</v>
      </c>
      <c r="L636" s="3" t="s">
        <v>9025</v>
      </c>
    </row>
    <row r="637" spans="1:12" x14ac:dyDescent="0.3">
      <c r="A637" s="3" t="s">
        <v>10441</v>
      </c>
      <c r="B637" s="3" t="s">
        <v>13</v>
      </c>
      <c r="C637" s="3">
        <v>223653</v>
      </c>
      <c r="D637" s="3">
        <v>2</v>
      </c>
      <c r="E637" s="3">
        <v>232</v>
      </c>
      <c r="F637" s="4">
        <v>3.9953200000000003E-59</v>
      </c>
      <c r="G637" s="3">
        <v>186.67400000000001</v>
      </c>
      <c r="H637" s="3" t="s">
        <v>2691</v>
      </c>
      <c r="I637" s="3" t="s">
        <v>2692</v>
      </c>
      <c r="J637" s="3" t="s">
        <v>16</v>
      </c>
      <c r="K637" s="3" t="s">
        <v>2693</v>
      </c>
      <c r="L637" s="3" t="s">
        <v>2694</v>
      </c>
    </row>
    <row r="638" spans="1:12" x14ac:dyDescent="0.3">
      <c r="A638" s="3" t="s">
        <v>10442</v>
      </c>
      <c r="B638" s="3" t="s">
        <v>13</v>
      </c>
      <c r="C638" s="3">
        <v>225762</v>
      </c>
      <c r="D638" s="3">
        <v>5</v>
      </c>
      <c r="E638" s="3">
        <v>347</v>
      </c>
      <c r="F638" s="4">
        <v>4.1747200000000002E-63</v>
      </c>
      <c r="G638" s="3">
        <v>202.97499999999999</v>
      </c>
      <c r="H638" s="3" t="s">
        <v>10443</v>
      </c>
      <c r="I638" s="3" t="s">
        <v>10444</v>
      </c>
      <c r="J638" s="3" t="s">
        <v>16</v>
      </c>
      <c r="K638" s="3" t="s">
        <v>205</v>
      </c>
      <c r="L638" s="3" t="s">
        <v>207</v>
      </c>
    </row>
    <row r="639" spans="1:12" x14ac:dyDescent="0.3">
      <c r="A639" s="3" t="s">
        <v>10445</v>
      </c>
      <c r="B639" s="3" t="s">
        <v>13</v>
      </c>
      <c r="C639" s="3">
        <v>223808</v>
      </c>
      <c r="D639" s="3">
        <v>1</v>
      </c>
      <c r="E639" s="3">
        <v>488</v>
      </c>
      <c r="F639" s="4">
        <v>9.1940399999999995E-111</v>
      </c>
      <c r="G639" s="3">
        <v>338.66800000000001</v>
      </c>
      <c r="H639" s="3" t="s">
        <v>68</v>
      </c>
      <c r="I639" s="3" t="s">
        <v>69</v>
      </c>
      <c r="J639" s="3" t="s">
        <v>16</v>
      </c>
      <c r="K639" s="3" t="s">
        <v>70</v>
      </c>
      <c r="L639" s="3" t="s">
        <v>71</v>
      </c>
    </row>
    <row r="640" spans="1:12" x14ac:dyDescent="0.3">
      <c r="A640" s="3" t="s">
        <v>10446</v>
      </c>
      <c r="B640" s="3" t="s">
        <v>13</v>
      </c>
      <c r="C640" s="3">
        <v>224988</v>
      </c>
      <c r="D640" s="3">
        <v>3</v>
      </c>
      <c r="E640" s="3">
        <v>152</v>
      </c>
      <c r="F640" s="4">
        <v>3.0221599999999999E-64</v>
      </c>
      <c r="G640" s="3">
        <v>193.68199999999999</v>
      </c>
      <c r="H640" s="3" t="s">
        <v>10447</v>
      </c>
      <c r="I640" s="3" t="s">
        <v>10448</v>
      </c>
      <c r="J640" s="3" t="s">
        <v>16</v>
      </c>
      <c r="K640" s="3" t="s">
        <v>797</v>
      </c>
      <c r="L640" s="3" t="s">
        <v>10449</v>
      </c>
    </row>
    <row r="641" spans="1:12" x14ac:dyDescent="0.3">
      <c r="A641" s="3" t="s">
        <v>10450</v>
      </c>
      <c r="B641" s="3" t="s">
        <v>13</v>
      </c>
      <c r="C641" s="3">
        <v>223385</v>
      </c>
      <c r="D641" s="3">
        <v>1</v>
      </c>
      <c r="E641" s="3">
        <v>834</v>
      </c>
      <c r="F641" s="3">
        <v>0</v>
      </c>
      <c r="G641" s="3">
        <v>650.30999999999995</v>
      </c>
      <c r="H641" s="3" t="s">
        <v>10451</v>
      </c>
      <c r="I641" s="3" t="s">
        <v>10452</v>
      </c>
      <c r="J641" s="3" t="s">
        <v>16</v>
      </c>
      <c r="K641" s="3" t="s">
        <v>1927</v>
      </c>
      <c r="L641" s="3" t="s">
        <v>10453</v>
      </c>
    </row>
    <row r="642" spans="1:12" x14ac:dyDescent="0.3">
      <c r="A642" s="3" t="s">
        <v>10454</v>
      </c>
      <c r="B642" s="3" t="s">
        <v>13</v>
      </c>
      <c r="C642" s="3">
        <v>224055</v>
      </c>
      <c r="D642" s="3">
        <v>136</v>
      </c>
      <c r="E642" s="3">
        <v>661</v>
      </c>
      <c r="F642" s="4">
        <v>1.5770200000000001E-166</v>
      </c>
      <c r="G642" s="3">
        <v>488.86200000000002</v>
      </c>
      <c r="H642" s="3" t="s">
        <v>1267</v>
      </c>
      <c r="I642" s="3" t="s">
        <v>1268</v>
      </c>
      <c r="J642" s="3" t="s">
        <v>16</v>
      </c>
      <c r="K642" s="3" t="s">
        <v>1269</v>
      </c>
      <c r="L642" s="3" t="s">
        <v>1270</v>
      </c>
    </row>
    <row r="643" spans="1:12" x14ac:dyDescent="0.3">
      <c r="A643" s="3" t="s">
        <v>10455</v>
      </c>
      <c r="B643" s="3" t="s">
        <v>13</v>
      </c>
      <c r="C643" s="3">
        <v>223837</v>
      </c>
      <c r="D643" s="3">
        <v>1</v>
      </c>
      <c r="E643" s="3">
        <v>421</v>
      </c>
      <c r="F643" s="3">
        <v>0</v>
      </c>
      <c r="G643" s="3">
        <v>606.03599999999994</v>
      </c>
      <c r="H643" s="3" t="s">
        <v>1032</v>
      </c>
      <c r="I643" s="3" t="s">
        <v>1033</v>
      </c>
      <c r="J643" s="3" t="s">
        <v>16</v>
      </c>
      <c r="K643" s="3" t="s">
        <v>1034</v>
      </c>
      <c r="L643" s="3" t="s">
        <v>1035</v>
      </c>
    </row>
    <row r="644" spans="1:12" x14ac:dyDescent="0.3">
      <c r="A644" s="3" t="s">
        <v>10456</v>
      </c>
      <c r="B644" s="3" t="s">
        <v>13</v>
      </c>
      <c r="C644" s="3">
        <v>226852</v>
      </c>
      <c r="D644" s="3">
        <v>1</v>
      </c>
      <c r="E644" s="3">
        <v>72</v>
      </c>
      <c r="F644" s="4">
        <v>2.3089700000000002E-37</v>
      </c>
      <c r="G644" s="3">
        <v>119.206</v>
      </c>
      <c r="H644" s="3" t="s">
        <v>960</v>
      </c>
      <c r="I644" s="3" t="s">
        <v>960</v>
      </c>
      <c r="J644" s="3" t="s">
        <v>16</v>
      </c>
      <c r="K644" s="3" t="s">
        <v>961</v>
      </c>
      <c r="L644" s="3" t="s">
        <v>962</v>
      </c>
    </row>
    <row r="645" spans="1:12" x14ac:dyDescent="0.3">
      <c r="A645" s="3" t="s">
        <v>10457</v>
      </c>
      <c r="B645" s="3" t="s">
        <v>13</v>
      </c>
      <c r="C645" s="3">
        <v>223552</v>
      </c>
      <c r="D645" s="3">
        <v>138</v>
      </c>
      <c r="E645" s="3">
        <v>275</v>
      </c>
      <c r="F645" s="4">
        <v>1.5155200000000001E-23</v>
      </c>
      <c r="G645" s="3">
        <v>97.855199999999996</v>
      </c>
      <c r="H645" s="3" t="s">
        <v>10458</v>
      </c>
      <c r="I645" s="3" t="s">
        <v>10459</v>
      </c>
      <c r="J645" s="3" t="s">
        <v>113</v>
      </c>
      <c r="K645" s="3" t="s">
        <v>10460</v>
      </c>
      <c r="L645" s="3" t="s">
        <v>10461</v>
      </c>
    </row>
    <row r="646" spans="1:12" x14ac:dyDescent="0.3">
      <c r="A646" s="3" t="s">
        <v>10462</v>
      </c>
      <c r="B646" s="3" t="s">
        <v>25</v>
      </c>
      <c r="C646" s="3">
        <v>415618</v>
      </c>
      <c r="D646" s="3">
        <v>2</v>
      </c>
      <c r="E646" s="3">
        <v>425</v>
      </c>
      <c r="F646" s="4">
        <v>1.0782400000000001E-37</v>
      </c>
      <c r="G646" s="3">
        <v>142.363</v>
      </c>
      <c r="H646" s="3" t="s">
        <v>56</v>
      </c>
      <c r="I646" s="3" t="s">
        <v>5904</v>
      </c>
      <c r="J646" s="3" t="s">
        <v>16</v>
      </c>
      <c r="K646" s="3" t="s">
        <v>16</v>
      </c>
      <c r="L646" s="3" t="s">
        <v>5905</v>
      </c>
    </row>
    <row r="647" spans="1:12" x14ac:dyDescent="0.3">
      <c r="A647" s="3" t="s">
        <v>10463</v>
      </c>
      <c r="B647" s="3" t="s">
        <v>13</v>
      </c>
      <c r="C647" s="3">
        <v>224055</v>
      </c>
      <c r="D647" s="3">
        <v>23</v>
      </c>
      <c r="E647" s="3">
        <v>570</v>
      </c>
      <c r="F647" s="4">
        <v>3.0882299999999998E-73</v>
      </c>
      <c r="G647" s="3">
        <v>243.875</v>
      </c>
      <c r="H647" s="3" t="s">
        <v>1267</v>
      </c>
      <c r="I647" s="3" t="s">
        <v>1268</v>
      </c>
      <c r="J647" s="3" t="s">
        <v>16</v>
      </c>
      <c r="K647" s="3" t="s">
        <v>1269</v>
      </c>
      <c r="L647" s="3" t="s">
        <v>1270</v>
      </c>
    </row>
    <row r="648" spans="1:12" x14ac:dyDescent="0.3">
      <c r="A648" s="3" t="s">
        <v>10464</v>
      </c>
      <c r="B648" s="3" t="s">
        <v>13</v>
      </c>
      <c r="C648" s="3">
        <v>225326</v>
      </c>
      <c r="D648" s="3">
        <v>9</v>
      </c>
      <c r="E648" s="3">
        <v>158</v>
      </c>
      <c r="F648" s="4">
        <v>1.3362799999999999E-54</v>
      </c>
      <c r="G648" s="3">
        <v>168.964</v>
      </c>
      <c r="H648" s="3" t="s">
        <v>973</v>
      </c>
      <c r="I648" s="3" t="s">
        <v>974</v>
      </c>
      <c r="J648" s="3" t="s">
        <v>16</v>
      </c>
      <c r="K648" s="3" t="s">
        <v>975</v>
      </c>
      <c r="L648" s="3" t="s">
        <v>976</v>
      </c>
    </row>
    <row r="649" spans="1:12" x14ac:dyDescent="0.3">
      <c r="A649" s="3" t="s">
        <v>10465</v>
      </c>
      <c r="B649" s="3" t="s">
        <v>13</v>
      </c>
      <c r="C649" s="3">
        <v>226377</v>
      </c>
      <c r="D649" s="3">
        <v>3</v>
      </c>
      <c r="E649" s="3">
        <v>182</v>
      </c>
      <c r="F649" s="4">
        <v>6.9756600000000003E-63</v>
      </c>
      <c r="G649" s="3">
        <v>192.25</v>
      </c>
      <c r="H649" s="3" t="s">
        <v>10466</v>
      </c>
      <c r="I649" s="3" t="s">
        <v>10467</v>
      </c>
      <c r="J649" s="3" t="s">
        <v>16</v>
      </c>
      <c r="K649" s="3" t="s">
        <v>982</v>
      </c>
      <c r="L649" s="3" t="s">
        <v>10468</v>
      </c>
    </row>
    <row r="650" spans="1:12" x14ac:dyDescent="0.3">
      <c r="A650" s="3" t="s">
        <v>10469</v>
      </c>
      <c r="B650" s="3" t="s">
        <v>13</v>
      </c>
      <c r="C650" s="3">
        <v>224381</v>
      </c>
      <c r="D650" s="3">
        <v>38</v>
      </c>
      <c r="E650" s="3">
        <v>281</v>
      </c>
      <c r="F650" s="4">
        <v>3.6914499999999998E-118</v>
      </c>
      <c r="G650" s="3">
        <v>339.59800000000001</v>
      </c>
      <c r="H650" s="3" t="s">
        <v>10024</v>
      </c>
      <c r="I650" s="3" t="s">
        <v>10025</v>
      </c>
      <c r="J650" s="3" t="s">
        <v>16</v>
      </c>
      <c r="K650" s="3" t="s">
        <v>148</v>
      </c>
      <c r="L650" s="3" t="s">
        <v>10026</v>
      </c>
    </row>
    <row r="651" spans="1:12" x14ac:dyDescent="0.3">
      <c r="A651" s="3" t="s">
        <v>10470</v>
      </c>
      <c r="B651" s="3" t="s">
        <v>13</v>
      </c>
      <c r="C651" s="3">
        <v>224381</v>
      </c>
      <c r="D651" s="3">
        <v>41</v>
      </c>
      <c r="E651" s="3">
        <v>282</v>
      </c>
      <c r="F651" s="4">
        <v>1.4239700000000001E-110</v>
      </c>
      <c r="G651" s="3">
        <v>320.33800000000002</v>
      </c>
      <c r="H651" s="3" t="s">
        <v>10024</v>
      </c>
      <c r="I651" s="3" t="s">
        <v>10025</v>
      </c>
      <c r="J651" s="3" t="s">
        <v>16</v>
      </c>
      <c r="K651" s="3" t="s">
        <v>148</v>
      </c>
      <c r="L651" s="3" t="s">
        <v>10026</v>
      </c>
    </row>
    <row r="652" spans="1:12" x14ac:dyDescent="0.3">
      <c r="A652" s="3" t="s">
        <v>10471</v>
      </c>
      <c r="B652" s="3" t="s">
        <v>13</v>
      </c>
      <c r="C652" s="3">
        <v>224058</v>
      </c>
      <c r="D652" s="3">
        <v>4</v>
      </c>
      <c r="E652" s="3">
        <v>361</v>
      </c>
      <c r="F652" s="4">
        <v>1.3157599999999999E-165</v>
      </c>
      <c r="G652" s="3">
        <v>465.95600000000002</v>
      </c>
      <c r="H652" s="3" t="s">
        <v>995</v>
      </c>
      <c r="I652" s="3" t="s">
        <v>996</v>
      </c>
      <c r="J652" s="3" t="s">
        <v>16</v>
      </c>
      <c r="K652" s="3" t="s">
        <v>997</v>
      </c>
      <c r="L652" s="3" t="s">
        <v>998</v>
      </c>
    </row>
    <row r="653" spans="1:12" x14ac:dyDescent="0.3">
      <c r="A653" s="3" t="s">
        <v>10472</v>
      </c>
      <c r="B653" s="3" t="s">
        <v>13</v>
      </c>
      <c r="C653" s="3">
        <v>227064</v>
      </c>
      <c r="D653" s="3">
        <v>1</v>
      </c>
      <c r="E653" s="3">
        <v>180</v>
      </c>
      <c r="F653" s="4">
        <v>2.2838199999999998E-52</v>
      </c>
      <c r="G653" s="3">
        <v>165.262</v>
      </c>
      <c r="H653" s="3" t="s">
        <v>10473</v>
      </c>
      <c r="I653" s="3" t="s">
        <v>10473</v>
      </c>
      <c r="J653" s="3" t="s">
        <v>16</v>
      </c>
      <c r="K653" s="3" t="s">
        <v>982</v>
      </c>
      <c r="L653" s="3" t="s">
        <v>980</v>
      </c>
    </row>
    <row r="654" spans="1:12" x14ac:dyDescent="0.3">
      <c r="A654" s="3" t="s">
        <v>10474</v>
      </c>
      <c r="B654" s="3" t="s">
        <v>13</v>
      </c>
      <c r="C654" s="3">
        <v>224047</v>
      </c>
      <c r="D654" s="3">
        <v>296</v>
      </c>
      <c r="E654" s="3">
        <v>524</v>
      </c>
      <c r="F654" s="4">
        <v>1.42751E-73</v>
      </c>
      <c r="G654" s="3">
        <v>234.07300000000001</v>
      </c>
      <c r="H654" s="3" t="s">
        <v>3875</v>
      </c>
      <c r="I654" s="3" t="s">
        <v>3876</v>
      </c>
      <c r="J654" s="3" t="s">
        <v>16</v>
      </c>
      <c r="K654" s="3" t="s">
        <v>3877</v>
      </c>
      <c r="L654" s="3" t="s">
        <v>3878</v>
      </c>
    </row>
    <row r="655" spans="1:12" x14ac:dyDescent="0.3">
      <c r="A655" s="3" t="s">
        <v>10474</v>
      </c>
      <c r="B655" s="3" t="s">
        <v>25</v>
      </c>
      <c r="C655" s="3">
        <v>224048</v>
      </c>
      <c r="D655" s="3">
        <v>1</v>
      </c>
      <c r="E655" s="3">
        <v>521</v>
      </c>
      <c r="F655" s="4">
        <v>4.9368700000000001E-73</v>
      </c>
      <c r="G655" s="3">
        <v>242.482</v>
      </c>
      <c r="H655" s="3" t="s">
        <v>97</v>
      </c>
      <c r="I655" s="3" t="s">
        <v>98</v>
      </c>
      <c r="J655" s="3" t="s">
        <v>16</v>
      </c>
      <c r="K655" s="3" t="s">
        <v>16</v>
      </c>
      <c r="L655" s="3" t="s">
        <v>100</v>
      </c>
    </row>
    <row r="656" spans="1:12" x14ac:dyDescent="0.3">
      <c r="A656" s="3" t="s">
        <v>10475</v>
      </c>
      <c r="B656" s="3" t="s">
        <v>13</v>
      </c>
      <c r="C656" s="3">
        <v>223692</v>
      </c>
      <c r="D656" s="3">
        <v>5</v>
      </c>
      <c r="E656" s="3">
        <v>264</v>
      </c>
      <c r="F656" s="4">
        <v>7.8151699999999993E-40</v>
      </c>
      <c r="G656" s="3">
        <v>138.65</v>
      </c>
      <c r="H656" s="3" t="s">
        <v>3880</v>
      </c>
      <c r="I656" s="3" t="s">
        <v>3881</v>
      </c>
      <c r="J656" s="3" t="s">
        <v>16</v>
      </c>
      <c r="K656" s="3" t="s">
        <v>3882</v>
      </c>
      <c r="L656" s="3" t="s">
        <v>3883</v>
      </c>
    </row>
    <row r="657" spans="1:12" x14ac:dyDescent="0.3">
      <c r="A657" s="3" t="s">
        <v>10476</v>
      </c>
      <c r="B657" s="3" t="s">
        <v>13</v>
      </c>
      <c r="C657" s="3">
        <v>225371</v>
      </c>
      <c r="D657" s="3">
        <v>1</v>
      </c>
      <c r="E657" s="3">
        <v>387</v>
      </c>
      <c r="F657" s="4">
        <v>5.8966099999999998E-97</v>
      </c>
      <c r="G657" s="3">
        <v>294.52100000000002</v>
      </c>
      <c r="H657" s="3" t="s">
        <v>5460</v>
      </c>
      <c r="I657" s="3" t="s">
        <v>5461</v>
      </c>
      <c r="J657" s="3" t="s">
        <v>16</v>
      </c>
      <c r="K657" s="3" t="s">
        <v>306</v>
      </c>
      <c r="L657" s="3" t="s">
        <v>5462</v>
      </c>
    </row>
    <row r="658" spans="1:12" x14ac:dyDescent="0.3">
      <c r="A658" s="3" t="s">
        <v>10477</v>
      </c>
      <c r="B658" s="3" t="s">
        <v>13</v>
      </c>
      <c r="C658" s="3">
        <v>223729</v>
      </c>
      <c r="D658" s="3">
        <v>1</v>
      </c>
      <c r="E658" s="3">
        <v>272</v>
      </c>
      <c r="F658" s="4">
        <v>4.7311299999999997E-121</v>
      </c>
      <c r="G658" s="3">
        <v>346.935</v>
      </c>
      <c r="H658" s="3" t="s">
        <v>2222</v>
      </c>
      <c r="I658" s="3" t="s">
        <v>2223</v>
      </c>
      <c r="J658" s="3" t="s">
        <v>16</v>
      </c>
      <c r="K658" s="3" t="s">
        <v>2224</v>
      </c>
      <c r="L658" s="3" t="s">
        <v>2225</v>
      </c>
    </row>
    <row r="659" spans="1:12" x14ac:dyDescent="0.3">
      <c r="A659" s="3" t="s">
        <v>10478</v>
      </c>
      <c r="B659" s="3" t="s">
        <v>13</v>
      </c>
      <c r="C659" s="3">
        <v>224647</v>
      </c>
      <c r="D659" s="3">
        <v>1</v>
      </c>
      <c r="E659" s="3">
        <v>94</v>
      </c>
      <c r="F659" s="4">
        <v>4.88937E-39</v>
      </c>
      <c r="G659" s="3">
        <v>125.941</v>
      </c>
      <c r="H659" s="3" t="s">
        <v>5456</v>
      </c>
      <c r="I659" s="3" t="s">
        <v>5457</v>
      </c>
      <c r="J659" s="3" t="s">
        <v>16</v>
      </c>
      <c r="K659" s="3" t="s">
        <v>193</v>
      </c>
      <c r="L659" s="3" t="s">
        <v>5458</v>
      </c>
    </row>
    <row r="660" spans="1:12" x14ac:dyDescent="0.3">
      <c r="A660" s="3" t="s">
        <v>10479</v>
      </c>
      <c r="B660" s="3" t="s">
        <v>13</v>
      </c>
      <c r="C660" s="3">
        <v>223527</v>
      </c>
      <c r="D660" s="3">
        <v>1</v>
      </c>
      <c r="E660" s="3">
        <v>184</v>
      </c>
      <c r="F660" s="4">
        <v>2.3397200000000001E-89</v>
      </c>
      <c r="G660" s="3">
        <v>259.86099999999999</v>
      </c>
      <c r="H660" s="3" t="s">
        <v>1332</v>
      </c>
      <c r="I660" s="3" t="s">
        <v>1333</v>
      </c>
      <c r="J660" s="3" t="s">
        <v>16</v>
      </c>
      <c r="K660" s="3" t="s">
        <v>1334</v>
      </c>
      <c r="L660" s="3" t="s">
        <v>1335</v>
      </c>
    </row>
    <row r="661" spans="1:12" x14ac:dyDescent="0.3">
      <c r="A661" s="3" t="s">
        <v>10480</v>
      </c>
      <c r="B661" s="3" t="s">
        <v>13</v>
      </c>
      <c r="C661" s="3">
        <v>223839</v>
      </c>
      <c r="D661" s="3">
        <v>22</v>
      </c>
      <c r="E661" s="3">
        <v>718</v>
      </c>
      <c r="F661" s="4">
        <v>1.52778E-132</v>
      </c>
      <c r="G661" s="3">
        <v>404.483</v>
      </c>
      <c r="H661" s="3" t="s">
        <v>2071</v>
      </c>
      <c r="I661" s="3" t="s">
        <v>2072</v>
      </c>
      <c r="J661" s="3" t="s">
        <v>16</v>
      </c>
      <c r="K661" s="3" t="s">
        <v>2073</v>
      </c>
      <c r="L661" s="3" t="s">
        <v>2074</v>
      </c>
    </row>
    <row r="662" spans="1:12" x14ac:dyDescent="0.3">
      <c r="A662" s="3" t="s">
        <v>10481</v>
      </c>
      <c r="B662" s="3" t="s">
        <v>13</v>
      </c>
      <c r="C662" s="3">
        <v>223841</v>
      </c>
      <c r="D662" s="3">
        <v>1</v>
      </c>
      <c r="E662" s="3">
        <v>440</v>
      </c>
      <c r="F662" s="4">
        <v>1.4917500000000001E-177</v>
      </c>
      <c r="G662" s="3">
        <v>503.75799999999998</v>
      </c>
      <c r="H662" s="3" t="s">
        <v>2086</v>
      </c>
      <c r="I662" s="3" t="s">
        <v>2087</v>
      </c>
      <c r="J662" s="3" t="s">
        <v>16</v>
      </c>
      <c r="K662" s="3" t="s">
        <v>2088</v>
      </c>
      <c r="L662" s="3" t="s">
        <v>2089</v>
      </c>
    </row>
    <row r="663" spans="1:12" x14ac:dyDescent="0.3">
      <c r="A663" s="3" t="s">
        <v>10482</v>
      </c>
      <c r="B663" s="3" t="s">
        <v>13</v>
      </c>
      <c r="C663" s="3">
        <v>226636</v>
      </c>
      <c r="D663" s="3">
        <v>1</v>
      </c>
      <c r="E663" s="3">
        <v>550</v>
      </c>
      <c r="F663" s="4">
        <v>3.79378E-137</v>
      </c>
      <c r="G663" s="3">
        <v>409.10300000000001</v>
      </c>
      <c r="H663" s="3" t="s">
        <v>77</v>
      </c>
      <c r="I663" s="3" t="s">
        <v>78</v>
      </c>
      <c r="J663" s="3" t="s">
        <v>16</v>
      </c>
      <c r="K663" s="3" t="s">
        <v>79</v>
      </c>
      <c r="L663" s="3" t="s">
        <v>80</v>
      </c>
    </row>
    <row r="664" spans="1:12" x14ac:dyDescent="0.3">
      <c r="A664" s="3" t="s">
        <v>10483</v>
      </c>
      <c r="B664" s="3" t="s">
        <v>13</v>
      </c>
      <c r="C664" s="3">
        <v>223674</v>
      </c>
      <c r="D664" s="3">
        <v>1</v>
      </c>
      <c r="E664" s="3">
        <v>303</v>
      </c>
      <c r="F664" s="4">
        <v>9.7102100000000001E-103</v>
      </c>
      <c r="G664" s="3">
        <v>302.87099999999998</v>
      </c>
      <c r="H664" s="3" t="s">
        <v>83</v>
      </c>
      <c r="I664" s="3" t="s">
        <v>84</v>
      </c>
      <c r="J664" s="3" t="s">
        <v>16</v>
      </c>
      <c r="K664" s="3" t="s">
        <v>85</v>
      </c>
      <c r="L664" s="3" t="s">
        <v>86</v>
      </c>
    </row>
    <row r="665" spans="1:12" x14ac:dyDescent="0.3">
      <c r="A665" s="3" t="s">
        <v>10484</v>
      </c>
      <c r="B665" s="3" t="s">
        <v>13</v>
      </c>
      <c r="C665" s="3">
        <v>224094</v>
      </c>
      <c r="D665" s="3">
        <v>21</v>
      </c>
      <c r="E665" s="3">
        <v>339</v>
      </c>
      <c r="F665" s="4">
        <v>8.2388799999999996E-75</v>
      </c>
      <c r="G665" s="3">
        <v>232.15100000000001</v>
      </c>
      <c r="H665" s="3" t="s">
        <v>88</v>
      </c>
      <c r="I665" s="3" t="s">
        <v>89</v>
      </c>
      <c r="J665" s="3" t="s">
        <v>16</v>
      </c>
      <c r="K665" s="3" t="s">
        <v>90</v>
      </c>
      <c r="L665" s="3" t="s">
        <v>86</v>
      </c>
    </row>
    <row r="666" spans="1:12" x14ac:dyDescent="0.3">
      <c r="A666" s="3" t="s">
        <v>10485</v>
      </c>
      <c r="B666" s="3" t="s">
        <v>13</v>
      </c>
      <c r="C666" s="3">
        <v>226593</v>
      </c>
      <c r="D666" s="3">
        <v>1</v>
      </c>
      <c r="E666" s="3">
        <v>523</v>
      </c>
      <c r="F666" s="3">
        <v>0</v>
      </c>
      <c r="G666" s="3">
        <v>917.024</v>
      </c>
      <c r="H666" s="3" t="s">
        <v>2091</v>
      </c>
      <c r="I666" s="3" t="s">
        <v>2092</v>
      </c>
      <c r="J666" s="3" t="s">
        <v>16</v>
      </c>
      <c r="K666" s="3" t="s">
        <v>2093</v>
      </c>
      <c r="L666" s="3" t="s">
        <v>2094</v>
      </c>
    </row>
    <row r="667" spans="1:12" x14ac:dyDescent="0.3">
      <c r="A667" s="3" t="s">
        <v>10486</v>
      </c>
      <c r="B667" s="3" t="s">
        <v>13</v>
      </c>
      <c r="C667" s="3">
        <v>223587</v>
      </c>
      <c r="D667" s="3">
        <v>1</v>
      </c>
      <c r="E667" s="3">
        <v>442</v>
      </c>
      <c r="F667" s="4">
        <v>1.08588E-164</v>
      </c>
      <c r="G667" s="3">
        <v>477.745</v>
      </c>
      <c r="H667" s="3" t="s">
        <v>2109</v>
      </c>
      <c r="I667" s="3" t="s">
        <v>2110</v>
      </c>
      <c r="J667" s="3" t="s">
        <v>16</v>
      </c>
      <c r="K667" s="3" t="s">
        <v>2111</v>
      </c>
      <c r="L667" s="3" t="s">
        <v>2112</v>
      </c>
    </row>
    <row r="668" spans="1:12" x14ac:dyDescent="0.3">
      <c r="A668" s="3" t="s">
        <v>10487</v>
      </c>
      <c r="B668" s="3" t="s">
        <v>13</v>
      </c>
      <c r="C668" s="3">
        <v>223444</v>
      </c>
      <c r="D668" s="3">
        <v>1</v>
      </c>
      <c r="E668" s="3">
        <v>521</v>
      </c>
      <c r="F668" s="4">
        <v>1.17575E-155</v>
      </c>
      <c r="G668" s="3">
        <v>454.94200000000001</v>
      </c>
      <c r="H668" s="3" t="s">
        <v>10488</v>
      </c>
      <c r="I668" s="3" t="s">
        <v>10489</v>
      </c>
      <c r="J668" s="3" t="s">
        <v>16</v>
      </c>
      <c r="K668" s="3" t="s">
        <v>10490</v>
      </c>
      <c r="L668" s="3" t="s">
        <v>10491</v>
      </c>
    </row>
    <row r="669" spans="1:12" x14ac:dyDescent="0.3">
      <c r="A669" s="3" t="s">
        <v>10492</v>
      </c>
      <c r="B669" s="3" t="s">
        <v>13</v>
      </c>
      <c r="C669" s="3">
        <v>223344</v>
      </c>
      <c r="D669" s="3">
        <v>1</v>
      </c>
      <c r="E669" s="3">
        <v>270</v>
      </c>
      <c r="F669" s="4">
        <v>2.07557E-137</v>
      </c>
      <c r="G669" s="3">
        <v>388.15499999999997</v>
      </c>
      <c r="H669" s="3" t="s">
        <v>3798</v>
      </c>
      <c r="I669" s="3" t="s">
        <v>3799</v>
      </c>
      <c r="J669" s="3" t="s">
        <v>16</v>
      </c>
      <c r="K669" s="3" t="s">
        <v>3800</v>
      </c>
      <c r="L669" s="3" t="s">
        <v>3801</v>
      </c>
    </row>
    <row r="670" spans="1:12" x14ac:dyDescent="0.3">
      <c r="A670" s="3" t="s">
        <v>10493</v>
      </c>
      <c r="B670" s="3" t="s">
        <v>13</v>
      </c>
      <c r="C670" s="3">
        <v>224038</v>
      </c>
      <c r="D670" s="3">
        <v>2</v>
      </c>
      <c r="E670" s="3">
        <v>457</v>
      </c>
      <c r="F670" s="4">
        <v>2.5968400000000002E-175</v>
      </c>
      <c r="G670" s="3">
        <v>499.07299999999998</v>
      </c>
      <c r="H670" s="3" t="s">
        <v>3450</v>
      </c>
      <c r="I670" s="3" t="s">
        <v>3451</v>
      </c>
      <c r="J670" s="3" t="s">
        <v>16</v>
      </c>
      <c r="K670" s="3" t="s">
        <v>3452</v>
      </c>
      <c r="L670" s="3" t="s">
        <v>3453</v>
      </c>
    </row>
    <row r="671" spans="1:12" x14ac:dyDescent="0.3">
      <c r="A671" s="3" t="s">
        <v>10494</v>
      </c>
      <c r="B671" s="3" t="s">
        <v>13</v>
      </c>
      <c r="C671" s="3">
        <v>226204</v>
      </c>
      <c r="D671" s="3">
        <v>1</v>
      </c>
      <c r="E671" s="3">
        <v>112</v>
      </c>
      <c r="F671" s="4">
        <v>1.34222E-27</v>
      </c>
      <c r="G671" s="3">
        <v>98.1828</v>
      </c>
      <c r="H671" s="3" t="s">
        <v>10495</v>
      </c>
      <c r="I671" s="3" t="s">
        <v>10496</v>
      </c>
      <c r="J671" s="3" t="s">
        <v>16</v>
      </c>
      <c r="K671" s="3" t="s">
        <v>1345</v>
      </c>
      <c r="L671" s="3" t="s">
        <v>10497</v>
      </c>
    </row>
    <row r="672" spans="1:12" x14ac:dyDescent="0.3">
      <c r="A672" s="3" t="s">
        <v>10498</v>
      </c>
      <c r="B672" s="3" t="s">
        <v>13</v>
      </c>
      <c r="C672" s="3">
        <v>226262</v>
      </c>
      <c r="D672" s="3">
        <v>1</v>
      </c>
      <c r="E672" s="3">
        <v>257</v>
      </c>
      <c r="F672" s="4">
        <v>9.9044900000000008E-103</v>
      </c>
      <c r="G672" s="3">
        <v>299.79199999999997</v>
      </c>
      <c r="H672" s="3" t="s">
        <v>10499</v>
      </c>
      <c r="I672" s="3" t="s">
        <v>10500</v>
      </c>
      <c r="J672" s="3" t="s">
        <v>16</v>
      </c>
      <c r="K672" s="3" t="s">
        <v>10501</v>
      </c>
      <c r="L672" s="3" t="s">
        <v>10502</v>
      </c>
    </row>
    <row r="673" spans="1:12" x14ac:dyDescent="0.3">
      <c r="A673" s="3" t="s">
        <v>10503</v>
      </c>
      <c r="B673" s="3" t="s">
        <v>13</v>
      </c>
      <c r="C673" s="3">
        <v>225232</v>
      </c>
      <c r="D673" s="3">
        <v>1</v>
      </c>
      <c r="E673" s="3">
        <v>212</v>
      </c>
      <c r="F673" s="4">
        <v>1.31593E-98</v>
      </c>
      <c r="G673" s="3">
        <v>285.78199999999998</v>
      </c>
      <c r="H673" s="3" t="s">
        <v>4965</v>
      </c>
      <c r="I673" s="3" t="s">
        <v>4966</v>
      </c>
      <c r="J673" s="3" t="s">
        <v>16</v>
      </c>
      <c r="K673" s="3" t="s">
        <v>4967</v>
      </c>
      <c r="L673" s="3" t="s">
        <v>4968</v>
      </c>
    </row>
    <row r="674" spans="1:12" x14ac:dyDescent="0.3">
      <c r="A674" s="3" t="s">
        <v>10504</v>
      </c>
      <c r="B674" s="3" t="s">
        <v>13</v>
      </c>
      <c r="C674" s="3">
        <v>223638</v>
      </c>
      <c r="D674" s="3">
        <v>1</v>
      </c>
      <c r="E674" s="3">
        <v>286</v>
      </c>
      <c r="F674" s="4">
        <v>2.5043899999999999E-94</v>
      </c>
      <c r="G674" s="3">
        <v>280.351</v>
      </c>
      <c r="H674" s="3" t="s">
        <v>2681</v>
      </c>
      <c r="I674" s="3" t="s">
        <v>2682</v>
      </c>
      <c r="J674" s="3" t="s">
        <v>16</v>
      </c>
      <c r="K674" s="3" t="s">
        <v>2683</v>
      </c>
      <c r="L674" s="3" t="s">
        <v>2684</v>
      </c>
    </row>
    <row r="675" spans="1:12" x14ac:dyDescent="0.3">
      <c r="A675" s="3" t="s">
        <v>10505</v>
      </c>
      <c r="B675" s="3" t="s">
        <v>13</v>
      </c>
      <c r="C675" s="3">
        <v>223903</v>
      </c>
      <c r="D675" s="3">
        <v>2</v>
      </c>
      <c r="E675" s="3">
        <v>477</v>
      </c>
      <c r="F675" s="3">
        <v>0</v>
      </c>
      <c r="G675" s="3">
        <v>617.71600000000001</v>
      </c>
      <c r="H675" s="3" t="s">
        <v>10506</v>
      </c>
      <c r="I675" s="3" t="s">
        <v>10507</v>
      </c>
      <c r="J675" s="3" t="s">
        <v>16</v>
      </c>
      <c r="K675" s="3" t="s">
        <v>3452</v>
      </c>
      <c r="L675" s="3" t="s">
        <v>10508</v>
      </c>
    </row>
    <row r="676" spans="1:12" x14ac:dyDescent="0.3">
      <c r="A676" s="3" t="s">
        <v>10509</v>
      </c>
      <c r="B676" s="3" t="s">
        <v>13</v>
      </c>
      <c r="C676" s="3">
        <v>223508</v>
      </c>
      <c r="D676" s="3">
        <v>1</v>
      </c>
      <c r="E676" s="3">
        <v>173</v>
      </c>
      <c r="F676" s="4">
        <v>1.3065100000000001E-51</v>
      </c>
      <c r="G676" s="3">
        <v>166.79599999999999</v>
      </c>
      <c r="H676" s="3" t="s">
        <v>2206</v>
      </c>
      <c r="I676" s="3" t="s">
        <v>2207</v>
      </c>
      <c r="J676" s="3" t="s">
        <v>16</v>
      </c>
      <c r="K676" s="3" t="s">
        <v>2208</v>
      </c>
      <c r="L676" s="3" t="s">
        <v>2209</v>
      </c>
    </row>
    <row r="677" spans="1:12" x14ac:dyDescent="0.3">
      <c r="A677" s="3" t="s">
        <v>10510</v>
      </c>
      <c r="B677" s="3" t="s">
        <v>13</v>
      </c>
      <c r="C677" s="3">
        <v>224394</v>
      </c>
      <c r="D677" s="3">
        <v>5</v>
      </c>
      <c r="E677" s="3">
        <v>317</v>
      </c>
      <c r="F677" s="4">
        <v>2.8173500000000001E-114</v>
      </c>
      <c r="G677" s="3">
        <v>333.899</v>
      </c>
      <c r="H677" s="3" t="s">
        <v>10511</v>
      </c>
      <c r="I677" s="3" t="s">
        <v>10512</v>
      </c>
      <c r="J677" s="3" t="s">
        <v>16</v>
      </c>
      <c r="K677" s="3" t="s">
        <v>10513</v>
      </c>
      <c r="L677" s="3" t="s">
        <v>10514</v>
      </c>
    </row>
    <row r="678" spans="1:12" x14ac:dyDescent="0.3">
      <c r="A678" s="3" t="s">
        <v>10515</v>
      </c>
      <c r="B678" s="3" t="s">
        <v>13</v>
      </c>
      <c r="C678" s="3">
        <v>224111</v>
      </c>
      <c r="D678" s="3">
        <v>1</v>
      </c>
      <c r="E678" s="3">
        <v>484</v>
      </c>
      <c r="F678" s="3">
        <v>0</v>
      </c>
      <c r="G678" s="3">
        <v>838.01400000000001</v>
      </c>
      <c r="H678" s="3" t="s">
        <v>1669</v>
      </c>
      <c r="I678" s="3" t="s">
        <v>1670</v>
      </c>
      <c r="J678" s="3" t="s">
        <v>16</v>
      </c>
      <c r="K678" s="3" t="s">
        <v>1671</v>
      </c>
      <c r="L678" s="3" t="s">
        <v>1672</v>
      </c>
    </row>
    <row r="679" spans="1:12" x14ac:dyDescent="0.3">
      <c r="A679" s="3" t="s">
        <v>10516</v>
      </c>
      <c r="B679" s="3" t="s">
        <v>13</v>
      </c>
      <c r="C679" s="3">
        <v>223656</v>
      </c>
      <c r="D679" s="3">
        <v>1</v>
      </c>
      <c r="E679" s="3">
        <v>238</v>
      </c>
      <c r="F679" s="4">
        <v>2.9000099999999997E-35</v>
      </c>
      <c r="G679" s="3">
        <v>128.16499999999999</v>
      </c>
      <c r="H679" s="3" t="s">
        <v>473</v>
      </c>
      <c r="I679" s="3" t="s">
        <v>474</v>
      </c>
      <c r="J679" s="3" t="s">
        <v>16</v>
      </c>
      <c r="K679" s="3" t="s">
        <v>475</v>
      </c>
      <c r="L679" s="3" t="s">
        <v>476</v>
      </c>
    </row>
    <row r="680" spans="1:12" x14ac:dyDescent="0.3">
      <c r="A680" s="3" t="s">
        <v>10517</v>
      </c>
      <c r="B680" s="3" t="s">
        <v>13</v>
      </c>
      <c r="C680" s="3">
        <v>223117</v>
      </c>
      <c r="D680" s="3">
        <v>6</v>
      </c>
      <c r="E680" s="3">
        <v>314</v>
      </c>
      <c r="F680" s="4">
        <v>7.2157700000000002E-149</v>
      </c>
      <c r="G680" s="3">
        <v>420.42099999999999</v>
      </c>
      <c r="H680" s="3" t="s">
        <v>3142</v>
      </c>
      <c r="I680" s="3" t="s">
        <v>3143</v>
      </c>
      <c r="J680" s="3" t="s">
        <v>16</v>
      </c>
      <c r="K680" s="3" t="s">
        <v>986</v>
      </c>
      <c r="L680" s="3" t="s">
        <v>988</v>
      </c>
    </row>
    <row r="681" spans="1:12" x14ac:dyDescent="0.3">
      <c r="A681" s="3" t="s">
        <v>10518</v>
      </c>
      <c r="B681" s="3" t="s">
        <v>13</v>
      </c>
      <c r="C681" s="3">
        <v>223656</v>
      </c>
      <c r="D681" s="3">
        <v>1</v>
      </c>
      <c r="E681" s="3">
        <v>269</v>
      </c>
      <c r="F681" s="4">
        <v>6.1270300000000003E-34</v>
      </c>
      <c r="G681" s="3">
        <v>124.69799999999999</v>
      </c>
      <c r="H681" s="3" t="s">
        <v>473</v>
      </c>
      <c r="I681" s="3" t="s">
        <v>474</v>
      </c>
      <c r="J681" s="3" t="s">
        <v>16</v>
      </c>
      <c r="K681" s="3" t="s">
        <v>475</v>
      </c>
      <c r="L681" s="3" t="s">
        <v>476</v>
      </c>
    </row>
    <row r="682" spans="1:12" x14ac:dyDescent="0.3">
      <c r="A682" s="3" t="s">
        <v>10519</v>
      </c>
      <c r="B682" s="3" t="s">
        <v>13</v>
      </c>
      <c r="C682" s="3">
        <v>224194</v>
      </c>
      <c r="D682" s="3">
        <v>1</v>
      </c>
      <c r="E682" s="3">
        <v>322</v>
      </c>
      <c r="F682" s="4">
        <v>4.0909299999999998E-53</v>
      </c>
      <c r="G682" s="3">
        <v>177.12799999999999</v>
      </c>
      <c r="H682" s="3" t="s">
        <v>652</v>
      </c>
      <c r="I682" s="3" t="s">
        <v>653</v>
      </c>
      <c r="J682" s="3" t="s">
        <v>16</v>
      </c>
      <c r="K682" s="3" t="s">
        <v>654</v>
      </c>
      <c r="L682" s="3" t="s">
        <v>655</v>
      </c>
    </row>
    <row r="683" spans="1:12" x14ac:dyDescent="0.3">
      <c r="A683" s="3" t="s">
        <v>10520</v>
      </c>
      <c r="B683" s="3" t="s">
        <v>13</v>
      </c>
      <c r="C683" s="3">
        <v>223378</v>
      </c>
      <c r="D683" s="3">
        <v>5</v>
      </c>
      <c r="E683" s="3">
        <v>386</v>
      </c>
      <c r="F683" s="3">
        <v>0</v>
      </c>
      <c r="G683" s="3">
        <v>511.435</v>
      </c>
      <c r="H683" s="3" t="s">
        <v>1060</v>
      </c>
      <c r="I683" s="3" t="s">
        <v>1061</v>
      </c>
      <c r="J683" s="3" t="s">
        <v>16</v>
      </c>
      <c r="K683" s="3" t="s">
        <v>1062</v>
      </c>
      <c r="L683" s="3" t="s">
        <v>1063</v>
      </c>
    </row>
    <row r="684" spans="1:12" x14ac:dyDescent="0.3">
      <c r="A684" s="3" t="s">
        <v>10521</v>
      </c>
      <c r="B684" s="3" t="s">
        <v>25</v>
      </c>
      <c r="C684" s="3">
        <v>421695</v>
      </c>
      <c r="D684" s="3">
        <v>6</v>
      </c>
      <c r="E684" s="3">
        <v>190</v>
      </c>
      <c r="F684" s="4">
        <v>2.68153E-15</v>
      </c>
      <c r="G684" s="3">
        <v>77.268799999999999</v>
      </c>
      <c r="H684" s="3" t="s">
        <v>306</v>
      </c>
      <c r="I684" s="3" t="s">
        <v>307</v>
      </c>
      <c r="J684" s="3" t="s">
        <v>113</v>
      </c>
      <c r="K684" s="3" t="s">
        <v>16</v>
      </c>
      <c r="L684" s="3" t="s">
        <v>308</v>
      </c>
    </row>
    <row r="685" spans="1:12" x14ac:dyDescent="0.3">
      <c r="A685" s="3" t="s">
        <v>10521</v>
      </c>
      <c r="B685" s="3" t="s">
        <v>25</v>
      </c>
      <c r="C685" s="3">
        <v>421695</v>
      </c>
      <c r="D685" s="3">
        <v>198</v>
      </c>
      <c r="E685" s="3">
        <v>462</v>
      </c>
      <c r="F685" s="4">
        <v>1.41143E-9</v>
      </c>
      <c r="G685" s="3">
        <v>59.955399999999997</v>
      </c>
      <c r="H685" s="3" t="s">
        <v>306</v>
      </c>
      <c r="I685" s="3" t="s">
        <v>307</v>
      </c>
      <c r="J685" s="3" t="s">
        <v>99</v>
      </c>
      <c r="K685" s="3" t="s">
        <v>16</v>
      </c>
      <c r="L685" s="3" t="s">
        <v>308</v>
      </c>
    </row>
    <row r="686" spans="1:12" x14ac:dyDescent="0.3">
      <c r="A686" s="3" t="s">
        <v>10522</v>
      </c>
      <c r="B686" s="3" t="s">
        <v>13</v>
      </c>
      <c r="C686" s="3">
        <v>224103</v>
      </c>
      <c r="D686" s="3">
        <v>1</v>
      </c>
      <c r="E686" s="3">
        <v>198</v>
      </c>
      <c r="F686" s="4">
        <v>1.6762400000000001E-89</v>
      </c>
      <c r="G686" s="3">
        <v>261.03199999999998</v>
      </c>
      <c r="H686" s="3" t="s">
        <v>2241</v>
      </c>
      <c r="I686" s="3" t="s">
        <v>2242</v>
      </c>
      <c r="J686" s="3" t="s">
        <v>16</v>
      </c>
      <c r="K686" s="3" t="s">
        <v>2208</v>
      </c>
      <c r="L686" s="3" t="s">
        <v>2243</v>
      </c>
    </row>
    <row r="687" spans="1:12" x14ac:dyDescent="0.3">
      <c r="A687" s="3" t="s">
        <v>10523</v>
      </c>
      <c r="B687" s="3" t="s">
        <v>13</v>
      </c>
      <c r="C687" s="3">
        <v>224678</v>
      </c>
      <c r="D687" s="3">
        <v>3</v>
      </c>
      <c r="E687" s="3">
        <v>141</v>
      </c>
      <c r="F687" s="4">
        <v>6.6912400000000001E-41</v>
      </c>
      <c r="G687" s="3">
        <v>133.226</v>
      </c>
      <c r="H687" s="3" t="s">
        <v>9879</v>
      </c>
      <c r="I687" s="3" t="s">
        <v>6627</v>
      </c>
      <c r="J687" s="3" t="s">
        <v>16</v>
      </c>
      <c r="K687" s="3" t="s">
        <v>4156</v>
      </c>
      <c r="L687" s="3" t="s">
        <v>9880</v>
      </c>
    </row>
    <row r="688" spans="1:12" x14ac:dyDescent="0.3">
      <c r="A688" s="3" t="s">
        <v>10524</v>
      </c>
      <c r="B688" s="3" t="s">
        <v>13</v>
      </c>
      <c r="C688" s="3">
        <v>223104</v>
      </c>
      <c r="D688" s="3">
        <v>1</v>
      </c>
      <c r="E688" s="3">
        <v>424</v>
      </c>
      <c r="F688" s="4">
        <v>6.7119200000000003E-84</v>
      </c>
      <c r="G688" s="3">
        <v>271.09199999999998</v>
      </c>
      <c r="H688" s="3" t="s">
        <v>1051</v>
      </c>
      <c r="I688" s="3" t="s">
        <v>1052</v>
      </c>
      <c r="J688" s="3" t="s">
        <v>16</v>
      </c>
      <c r="K688" s="3" t="s">
        <v>1053</v>
      </c>
      <c r="L688" s="3" t="s">
        <v>1054</v>
      </c>
    </row>
    <row r="689" spans="1:12" x14ac:dyDescent="0.3">
      <c r="A689" s="3" t="s">
        <v>10525</v>
      </c>
      <c r="B689" s="3" t="s">
        <v>13</v>
      </c>
      <c r="C689" s="3">
        <v>223815</v>
      </c>
      <c r="D689" s="3">
        <v>58</v>
      </c>
      <c r="E689" s="3">
        <v>772</v>
      </c>
      <c r="F689" s="4">
        <v>1.21965E-168</v>
      </c>
      <c r="G689" s="3">
        <v>502.27300000000002</v>
      </c>
      <c r="H689" s="3" t="s">
        <v>1065</v>
      </c>
      <c r="I689" s="3" t="s">
        <v>1066</v>
      </c>
      <c r="J689" s="3" t="s">
        <v>16</v>
      </c>
      <c r="K689" s="3" t="s">
        <v>1067</v>
      </c>
      <c r="L689" s="3" t="s">
        <v>1068</v>
      </c>
    </row>
    <row r="690" spans="1:12" x14ac:dyDescent="0.3">
      <c r="A690" s="3" t="s">
        <v>10526</v>
      </c>
      <c r="B690" s="3" t="s">
        <v>13</v>
      </c>
      <c r="C690" s="3">
        <v>224282</v>
      </c>
      <c r="D690" s="3">
        <v>1</v>
      </c>
      <c r="E690" s="3">
        <v>353</v>
      </c>
      <c r="F690" s="4">
        <v>5.9461000000000002E-150</v>
      </c>
      <c r="G690" s="3">
        <v>426.63400000000001</v>
      </c>
      <c r="H690" s="3" t="s">
        <v>624</v>
      </c>
      <c r="I690" s="3" t="s">
        <v>625</v>
      </c>
      <c r="J690" s="3" t="s">
        <v>16</v>
      </c>
      <c r="K690" s="3" t="s">
        <v>626</v>
      </c>
      <c r="L690" s="3" t="s">
        <v>627</v>
      </c>
    </row>
    <row r="691" spans="1:12" x14ac:dyDescent="0.3">
      <c r="A691" s="3" t="s">
        <v>10527</v>
      </c>
      <c r="B691" s="3" t="s">
        <v>13</v>
      </c>
      <c r="C691" s="3">
        <v>223600</v>
      </c>
      <c r="D691" s="3">
        <v>15</v>
      </c>
      <c r="E691" s="3">
        <v>97</v>
      </c>
      <c r="F691" s="4">
        <v>1.9710999999999999E-9</v>
      </c>
      <c r="G691" s="3">
        <v>51.052799999999998</v>
      </c>
      <c r="H691" s="3" t="s">
        <v>4772</v>
      </c>
      <c r="I691" s="3" t="s">
        <v>4773</v>
      </c>
      <c r="J691" s="3" t="s">
        <v>99</v>
      </c>
      <c r="K691" s="3" t="s">
        <v>797</v>
      </c>
      <c r="L691" s="3" t="s">
        <v>4774</v>
      </c>
    </row>
    <row r="692" spans="1:12" x14ac:dyDescent="0.3">
      <c r="A692" s="3" t="s">
        <v>10528</v>
      </c>
      <c r="B692" s="3" t="s">
        <v>13</v>
      </c>
      <c r="C692" s="3">
        <v>223151</v>
      </c>
      <c r="D692" s="3">
        <v>76</v>
      </c>
      <c r="E692" s="3">
        <v>200</v>
      </c>
      <c r="F692" s="4">
        <v>1.9706500000000001E-32</v>
      </c>
      <c r="G692" s="3">
        <v>113.589</v>
      </c>
      <c r="H692" s="3" t="s">
        <v>1664</v>
      </c>
      <c r="I692" s="3" t="s">
        <v>1665</v>
      </c>
      <c r="J692" s="3" t="s">
        <v>16</v>
      </c>
      <c r="K692" s="3" t="s">
        <v>1666</v>
      </c>
      <c r="L692" s="3" t="s">
        <v>1667</v>
      </c>
    </row>
    <row r="693" spans="1:12" x14ac:dyDescent="0.3">
      <c r="A693" s="3" t="s">
        <v>10529</v>
      </c>
      <c r="B693" s="3" t="s">
        <v>13</v>
      </c>
      <c r="C693" s="3">
        <v>223523</v>
      </c>
      <c r="D693" s="3">
        <v>3</v>
      </c>
      <c r="E693" s="3">
        <v>429</v>
      </c>
      <c r="F693" s="4">
        <v>7.2796199999999997E-92</v>
      </c>
      <c r="G693" s="3">
        <v>284.11500000000001</v>
      </c>
      <c r="H693" s="3" t="s">
        <v>1249</v>
      </c>
      <c r="I693" s="3" t="s">
        <v>1250</v>
      </c>
      <c r="J693" s="3" t="s">
        <v>16</v>
      </c>
      <c r="K693" s="3" t="s">
        <v>1251</v>
      </c>
      <c r="L693" s="3" t="s">
        <v>1252</v>
      </c>
    </row>
    <row r="694" spans="1:12" x14ac:dyDescent="0.3">
      <c r="A694" s="3" t="s">
        <v>10530</v>
      </c>
      <c r="B694" s="3" t="s">
        <v>13</v>
      </c>
      <c r="C694" s="3">
        <v>223702</v>
      </c>
      <c r="D694" s="3">
        <v>1</v>
      </c>
      <c r="E694" s="3">
        <v>107</v>
      </c>
      <c r="F694" s="4">
        <v>5.43324E-33</v>
      </c>
      <c r="G694" s="3">
        <v>113.339</v>
      </c>
      <c r="H694" s="3" t="s">
        <v>1225</v>
      </c>
      <c r="I694" s="3" t="s">
        <v>1226</v>
      </c>
      <c r="J694" s="3" t="s">
        <v>113</v>
      </c>
      <c r="K694" s="3" t="s">
        <v>1227</v>
      </c>
      <c r="L694" s="3" t="s">
        <v>1228</v>
      </c>
    </row>
    <row r="695" spans="1:12" x14ac:dyDescent="0.3">
      <c r="A695" s="3" t="s">
        <v>10531</v>
      </c>
      <c r="B695" s="3" t="s">
        <v>13</v>
      </c>
      <c r="C695" s="3">
        <v>223535</v>
      </c>
      <c r="D695" s="3">
        <v>1</v>
      </c>
      <c r="E695" s="3">
        <v>521</v>
      </c>
      <c r="F695" s="3">
        <v>0</v>
      </c>
      <c r="G695" s="3">
        <v>574.55399999999997</v>
      </c>
      <c r="H695" s="3" t="s">
        <v>4759</v>
      </c>
      <c r="I695" s="3" t="s">
        <v>4760</v>
      </c>
      <c r="J695" s="3" t="s">
        <v>16</v>
      </c>
      <c r="K695" s="3" t="s">
        <v>4761</v>
      </c>
      <c r="L695" s="3" t="s">
        <v>4762</v>
      </c>
    </row>
    <row r="696" spans="1:12" x14ac:dyDescent="0.3">
      <c r="A696" s="3" t="s">
        <v>10532</v>
      </c>
      <c r="B696" s="3" t="s">
        <v>13</v>
      </c>
      <c r="C696" s="3">
        <v>227335</v>
      </c>
      <c r="D696" s="3">
        <v>1</v>
      </c>
      <c r="E696" s="3">
        <v>470</v>
      </c>
      <c r="F696" s="3">
        <v>0</v>
      </c>
      <c r="G696" s="3">
        <v>685.7</v>
      </c>
      <c r="H696" s="3" t="s">
        <v>10533</v>
      </c>
      <c r="I696" s="3" t="s">
        <v>10534</v>
      </c>
      <c r="J696" s="3" t="s">
        <v>16</v>
      </c>
      <c r="K696" s="3" t="s">
        <v>885</v>
      </c>
      <c r="L696" s="3" t="s">
        <v>887</v>
      </c>
    </row>
    <row r="697" spans="1:12" x14ac:dyDescent="0.3">
      <c r="A697" s="3" t="s">
        <v>10535</v>
      </c>
      <c r="B697" s="3" t="s">
        <v>13</v>
      </c>
      <c r="C697" s="3">
        <v>223203</v>
      </c>
      <c r="D697" s="3">
        <v>1</v>
      </c>
      <c r="E697" s="3">
        <v>207</v>
      </c>
      <c r="F697" s="4">
        <v>1.81694E-85</v>
      </c>
      <c r="G697" s="3">
        <v>251.44</v>
      </c>
      <c r="H697" s="3" t="s">
        <v>1595</v>
      </c>
      <c r="I697" s="3" t="s">
        <v>1596</v>
      </c>
      <c r="J697" s="3" t="s">
        <v>16</v>
      </c>
      <c r="K697" s="3" t="s">
        <v>1597</v>
      </c>
      <c r="L697" s="3" t="s">
        <v>1598</v>
      </c>
    </row>
    <row r="698" spans="1:12" x14ac:dyDescent="0.3">
      <c r="A698" s="3" t="s">
        <v>10536</v>
      </c>
      <c r="B698" s="3" t="s">
        <v>25</v>
      </c>
      <c r="C698" s="3">
        <v>393450</v>
      </c>
      <c r="D698" s="3">
        <v>12</v>
      </c>
      <c r="E698" s="3">
        <v>176</v>
      </c>
      <c r="F698" s="4">
        <v>3.7166699999999999E-22</v>
      </c>
      <c r="G698" s="3">
        <v>95.547799999999995</v>
      </c>
      <c r="H698" s="3" t="s">
        <v>1206</v>
      </c>
      <c r="I698" s="3" t="s">
        <v>1600</v>
      </c>
      <c r="J698" s="3" t="s">
        <v>113</v>
      </c>
      <c r="K698" s="3" t="s">
        <v>16</v>
      </c>
      <c r="L698" s="3" t="s">
        <v>1207</v>
      </c>
    </row>
    <row r="699" spans="1:12" x14ac:dyDescent="0.3">
      <c r="A699" s="3" t="s">
        <v>10536</v>
      </c>
      <c r="B699" s="3" t="s">
        <v>13</v>
      </c>
      <c r="C699" s="3">
        <v>223546</v>
      </c>
      <c r="D699" s="3">
        <v>105</v>
      </c>
      <c r="E699" s="3">
        <v>263</v>
      </c>
      <c r="F699" s="4">
        <v>2.9627499999999999E-10</v>
      </c>
      <c r="G699" s="3">
        <v>58.893799999999999</v>
      </c>
      <c r="H699" s="3" t="s">
        <v>1601</v>
      </c>
      <c r="I699" s="3" t="s">
        <v>1602</v>
      </c>
      <c r="J699" s="3" t="s">
        <v>113</v>
      </c>
      <c r="K699" s="3" t="s">
        <v>1603</v>
      </c>
      <c r="L699" s="3" t="s">
        <v>1604</v>
      </c>
    </row>
    <row r="700" spans="1:12" x14ac:dyDescent="0.3">
      <c r="A700" s="3" t="s">
        <v>10537</v>
      </c>
      <c r="B700" s="3" t="s">
        <v>13</v>
      </c>
      <c r="C700" s="3">
        <v>224688</v>
      </c>
      <c r="D700" s="3">
        <v>1</v>
      </c>
      <c r="E700" s="3">
        <v>257</v>
      </c>
      <c r="F700" s="4">
        <v>1.0892100000000001E-88</v>
      </c>
      <c r="G700" s="3">
        <v>263.87799999999999</v>
      </c>
      <c r="H700" s="3" t="s">
        <v>10538</v>
      </c>
      <c r="I700" s="3" t="s">
        <v>10539</v>
      </c>
      <c r="J700" s="3" t="s">
        <v>16</v>
      </c>
      <c r="K700" s="3" t="s">
        <v>1606</v>
      </c>
      <c r="L700" s="3" t="s">
        <v>10540</v>
      </c>
    </row>
    <row r="701" spans="1:12" x14ac:dyDescent="0.3">
      <c r="A701" s="3" t="s">
        <v>10541</v>
      </c>
      <c r="B701" s="3" t="s">
        <v>25</v>
      </c>
      <c r="C701" s="3">
        <v>242748</v>
      </c>
      <c r="D701" s="3">
        <v>2</v>
      </c>
      <c r="E701" s="3">
        <v>108</v>
      </c>
      <c r="F701" s="4">
        <v>1.7467599999999999E-42</v>
      </c>
      <c r="G701" s="3">
        <v>134.916</v>
      </c>
      <c r="H701" s="3" t="s">
        <v>1610</v>
      </c>
      <c r="I701" s="3" t="s">
        <v>1611</v>
      </c>
      <c r="J701" s="3" t="s">
        <v>16</v>
      </c>
      <c r="K701" s="3" t="s">
        <v>16</v>
      </c>
      <c r="L701" s="3" t="s">
        <v>1612</v>
      </c>
    </row>
    <row r="702" spans="1:12" x14ac:dyDescent="0.3">
      <c r="A702" s="3" t="s">
        <v>10542</v>
      </c>
      <c r="B702" s="3" t="s">
        <v>13</v>
      </c>
      <c r="C702" s="3">
        <v>223390</v>
      </c>
      <c r="D702" s="3">
        <v>16</v>
      </c>
      <c r="E702" s="3">
        <v>291</v>
      </c>
      <c r="F702" s="4">
        <v>1.5028999999999999E-138</v>
      </c>
      <c r="G702" s="3">
        <v>391.95400000000001</v>
      </c>
      <c r="H702" s="3" t="s">
        <v>1614</v>
      </c>
      <c r="I702" s="3" t="s">
        <v>1615</v>
      </c>
      <c r="J702" s="3" t="s">
        <v>16</v>
      </c>
      <c r="K702" s="3" t="s">
        <v>1616</v>
      </c>
      <c r="L702" s="3" t="s">
        <v>1617</v>
      </c>
    </row>
    <row r="703" spans="1:12" x14ac:dyDescent="0.3">
      <c r="A703" s="3" t="s">
        <v>10543</v>
      </c>
      <c r="B703" s="3" t="s">
        <v>13</v>
      </c>
      <c r="C703" s="3">
        <v>225941</v>
      </c>
      <c r="D703" s="3">
        <v>1</v>
      </c>
      <c r="E703" s="3">
        <v>318</v>
      </c>
      <c r="F703" s="4">
        <v>5.1097600000000002E-117</v>
      </c>
      <c r="G703" s="3">
        <v>340.47199999999998</v>
      </c>
      <c r="H703" s="3" t="s">
        <v>10544</v>
      </c>
      <c r="I703" s="3" t="s">
        <v>10545</v>
      </c>
      <c r="J703" s="3" t="s">
        <v>16</v>
      </c>
      <c r="K703" s="3" t="s">
        <v>10546</v>
      </c>
      <c r="L703" s="3" t="s">
        <v>10547</v>
      </c>
    </row>
    <row r="704" spans="1:12" x14ac:dyDescent="0.3">
      <c r="A704" s="3" t="s">
        <v>10548</v>
      </c>
      <c r="B704" s="3" t="s">
        <v>13</v>
      </c>
      <c r="C704" s="3">
        <v>224493</v>
      </c>
      <c r="D704" s="3">
        <v>8</v>
      </c>
      <c r="E704" s="3">
        <v>327</v>
      </c>
      <c r="F704" s="4">
        <v>5.6872400000000002E-78</v>
      </c>
      <c r="G704" s="3">
        <v>240.67500000000001</v>
      </c>
      <c r="H704" s="3" t="s">
        <v>9806</v>
      </c>
      <c r="I704" s="3" t="s">
        <v>9807</v>
      </c>
      <c r="J704" s="3" t="s">
        <v>16</v>
      </c>
      <c r="K704" s="3" t="s">
        <v>9808</v>
      </c>
      <c r="L704" s="3" t="s">
        <v>9809</v>
      </c>
    </row>
    <row r="705" spans="1:12" x14ac:dyDescent="0.3">
      <c r="A705" s="3" t="s">
        <v>10549</v>
      </c>
      <c r="B705" s="3" t="s">
        <v>13</v>
      </c>
      <c r="C705" s="3">
        <v>224223</v>
      </c>
      <c r="D705" s="3">
        <v>1</v>
      </c>
      <c r="E705" s="3">
        <v>345</v>
      </c>
      <c r="F705" s="4">
        <v>6.2136900000000001E-97</v>
      </c>
      <c r="G705" s="3">
        <v>291.49700000000001</v>
      </c>
      <c r="H705" s="3" t="s">
        <v>3230</v>
      </c>
      <c r="I705" s="3" t="s">
        <v>3231</v>
      </c>
      <c r="J705" s="3" t="s">
        <v>16</v>
      </c>
      <c r="K705" s="3" t="s">
        <v>825</v>
      </c>
      <c r="L705" s="3" t="s">
        <v>3232</v>
      </c>
    </row>
    <row r="706" spans="1:12" x14ac:dyDescent="0.3">
      <c r="A706" s="3" t="s">
        <v>10550</v>
      </c>
      <c r="B706" s="3" t="s">
        <v>13</v>
      </c>
      <c r="C706" s="3">
        <v>224877</v>
      </c>
      <c r="D706" s="3">
        <v>81</v>
      </c>
      <c r="E706" s="3">
        <v>747</v>
      </c>
      <c r="F706" s="3">
        <v>0</v>
      </c>
      <c r="G706" s="3">
        <v>617.43399999999997</v>
      </c>
      <c r="H706" s="3" t="s">
        <v>10551</v>
      </c>
      <c r="I706" s="3" t="s">
        <v>10552</v>
      </c>
      <c r="J706" s="3" t="s">
        <v>16</v>
      </c>
      <c r="K706" s="3" t="s">
        <v>10553</v>
      </c>
      <c r="L706" s="3" t="s">
        <v>10554</v>
      </c>
    </row>
    <row r="707" spans="1:12" x14ac:dyDescent="0.3">
      <c r="A707" s="3" t="s">
        <v>10555</v>
      </c>
      <c r="B707" s="3" t="s">
        <v>13</v>
      </c>
      <c r="C707" s="3">
        <v>224351</v>
      </c>
      <c r="D707" s="3">
        <v>1</v>
      </c>
      <c r="E707" s="3">
        <v>193</v>
      </c>
      <c r="F707" s="4">
        <v>8.8892200000000006E-28</v>
      </c>
      <c r="G707" s="3">
        <v>104.11199999999999</v>
      </c>
      <c r="H707" s="3" t="s">
        <v>10556</v>
      </c>
      <c r="I707" s="3" t="s">
        <v>10557</v>
      </c>
      <c r="J707" s="3" t="s">
        <v>16</v>
      </c>
      <c r="K707" s="3" t="s">
        <v>1917</v>
      </c>
      <c r="L707" s="3" t="s">
        <v>10558</v>
      </c>
    </row>
    <row r="708" spans="1:12" x14ac:dyDescent="0.3">
      <c r="A708" s="3" t="s">
        <v>10559</v>
      </c>
      <c r="B708" s="3" t="s">
        <v>13</v>
      </c>
      <c r="C708" s="3">
        <v>223350</v>
      </c>
      <c r="D708" s="3">
        <v>1</v>
      </c>
      <c r="E708" s="3">
        <v>654</v>
      </c>
      <c r="F708" s="3">
        <v>0</v>
      </c>
      <c r="G708" s="3">
        <v>985.53800000000001</v>
      </c>
      <c r="H708" s="3" t="s">
        <v>2327</v>
      </c>
      <c r="I708" s="3" t="s">
        <v>2328</v>
      </c>
      <c r="J708" s="3" t="s">
        <v>16</v>
      </c>
      <c r="K708" s="3" t="s">
        <v>2329</v>
      </c>
      <c r="L708" s="3" t="s">
        <v>2330</v>
      </c>
    </row>
    <row r="709" spans="1:12" x14ac:dyDescent="0.3">
      <c r="A709" s="3" t="s">
        <v>10560</v>
      </c>
      <c r="B709" s="3" t="s">
        <v>13</v>
      </c>
      <c r="C709" s="3">
        <v>223746</v>
      </c>
      <c r="D709" s="3">
        <v>1</v>
      </c>
      <c r="E709" s="3">
        <v>378</v>
      </c>
      <c r="F709" s="4">
        <v>5.7623900000000005E-116</v>
      </c>
      <c r="G709" s="3">
        <v>365.09500000000003</v>
      </c>
      <c r="H709" s="3" t="s">
        <v>3841</v>
      </c>
      <c r="I709" s="3" t="s">
        <v>3842</v>
      </c>
      <c r="J709" s="3" t="s">
        <v>16</v>
      </c>
      <c r="K709" s="3" t="s">
        <v>3843</v>
      </c>
      <c r="L709" s="3" t="s">
        <v>3844</v>
      </c>
    </row>
    <row r="710" spans="1:12" x14ac:dyDescent="0.3">
      <c r="A710" s="3" t="s">
        <v>10560</v>
      </c>
      <c r="B710" s="3" t="s">
        <v>13</v>
      </c>
      <c r="C710" s="3">
        <v>223945</v>
      </c>
      <c r="D710" s="3">
        <v>797</v>
      </c>
      <c r="E710" s="3">
        <v>1164</v>
      </c>
      <c r="F710" s="4">
        <v>2.3919300000000001E-90</v>
      </c>
      <c r="G710" s="3">
        <v>293.06299999999999</v>
      </c>
      <c r="H710" s="3" t="s">
        <v>3845</v>
      </c>
      <c r="I710" s="3" t="s">
        <v>3846</v>
      </c>
      <c r="J710" s="3" t="s">
        <v>16</v>
      </c>
      <c r="K710" s="3" t="s">
        <v>3847</v>
      </c>
      <c r="L710" s="3" t="s">
        <v>3848</v>
      </c>
    </row>
    <row r="711" spans="1:12" x14ac:dyDescent="0.3">
      <c r="A711" s="3" t="s">
        <v>10560</v>
      </c>
      <c r="B711" s="3" t="s">
        <v>13</v>
      </c>
      <c r="C711" s="3">
        <v>223946</v>
      </c>
      <c r="D711" s="3">
        <v>412</v>
      </c>
      <c r="E711" s="3">
        <v>617</v>
      </c>
      <c r="F711" s="4">
        <v>2.3409199999999999E-51</v>
      </c>
      <c r="G711" s="3">
        <v>179.489</v>
      </c>
      <c r="H711" s="3" t="s">
        <v>3849</v>
      </c>
      <c r="I711" s="3" t="s">
        <v>3850</v>
      </c>
      <c r="J711" s="3" t="s">
        <v>16</v>
      </c>
      <c r="K711" s="3" t="s">
        <v>3851</v>
      </c>
      <c r="L711" s="3" t="s">
        <v>3852</v>
      </c>
    </row>
    <row r="712" spans="1:12" x14ac:dyDescent="0.3">
      <c r="A712" s="3" t="s">
        <v>10560</v>
      </c>
      <c r="B712" s="3" t="s">
        <v>13</v>
      </c>
      <c r="C712" s="3">
        <v>224068</v>
      </c>
      <c r="D712" s="3">
        <v>663</v>
      </c>
      <c r="E712" s="3">
        <v>773</v>
      </c>
      <c r="F712" s="4">
        <v>1.15791E-10</v>
      </c>
      <c r="G712" s="3">
        <v>59.543999999999997</v>
      </c>
      <c r="H712" s="3" t="s">
        <v>3853</v>
      </c>
      <c r="I712" s="3" t="s">
        <v>3854</v>
      </c>
      <c r="J712" s="3" t="s">
        <v>16</v>
      </c>
      <c r="K712" s="3" t="s">
        <v>3855</v>
      </c>
      <c r="L712" s="3" t="s">
        <v>3856</v>
      </c>
    </row>
    <row r="713" spans="1:12" x14ac:dyDescent="0.3">
      <c r="A713" s="3" t="s">
        <v>10561</v>
      </c>
      <c r="B713" s="3" t="s">
        <v>25</v>
      </c>
      <c r="C713" s="3">
        <v>227193</v>
      </c>
      <c r="D713" s="3">
        <v>4</v>
      </c>
      <c r="E713" s="3">
        <v>316</v>
      </c>
      <c r="F713" s="4">
        <v>1.2916699999999999E-67</v>
      </c>
      <c r="G713" s="3">
        <v>216.548</v>
      </c>
      <c r="H713" s="3" t="s">
        <v>3832</v>
      </c>
      <c r="I713" s="3" t="s">
        <v>3833</v>
      </c>
      <c r="J713" s="3" t="s">
        <v>113</v>
      </c>
      <c r="K713" s="3" t="s">
        <v>16</v>
      </c>
      <c r="L713" s="3" t="s">
        <v>3834</v>
      </c>
    </row>
    <row r="714" spans="1:12" x14ac:dyDescent="0.3">
      <c r="A714" s="3" t="s">
        <v>10562</v>
      </c>
      <c r="B714" s="3" t="s">
        <v>13</v>
      </c>
      <c r="C714" s="3">
        <v>225099</v>
      </c>
      <c r="D714" s="3">
        <v>1</v>
      </c>
      <c r="E714" s="3">
        <v>230</v>
      </c>
      <c r="F714" s="4">
        <v>4.4557900000000002E-66</v>
      </c>
      <c r="G714" s="3">
        <v>204.43</v>
      </c>
      <c r="H714" s="3" t="s">
        <v>4191</v>
      </c>
      <c r="I714" s="3" t="s">
        <v>4192</v>
      </c>
      <c r="J714" s="3" t="s">
        <v>16</v>
      </c>
      <c r="K714" s="3" t="s">
        <v>4193</v>
      </c>
      <c r="L714" s="3" t="s">
        <v>2901</v>
      </c>
    </row>
    <row r="715" spans="1:12" x14ac:dyDescent="0.3">
      <c r="A715" s="3" t="s">
        <v>10563</v>
      </c>
      <c r="B715" s="3" t="s">
        <v>13</v>
      </c>
      <c r="C715" s="3">
        <v>225101</v>
      </c>
      <c r="D715" s="3">
        <v>9</v>
      </c>
      <c r="E715" s="3">
        <v>161</v>
      </c>
      <c r="F715" s="4">
        <v>9.3602099999999996E-55</v>
      </c>
      <c r="G715" s="3">
        <v>169.7</v>
      </c>
      <c r="H715" s="3" t="s">
        <v>1385</v>
      </c>
      <c r="I715" s="3" t="s">
        <v>1386</v>
      </c>
      <c r="J715" s="3" t="s">
        <v>16</v>
      </c>
      <c r="K715" s="3" t="s">
        <v>1387</v>
      </c>
      <c r="L715" s="3" t="s">
        <v>1388</v>
      </c>
    </row>
    <row r="716" spans="1:12" x14ac:dyDescent="0.3">
      <c r="A716" s="3" t="s">
        <v>10564</v>
      </c>
      <c r="B716" s="3" t="s">
        <v>13</v>
      </c>
      <c r="C716" s="3">
        <v>224471</v>
      </c>
      <c r="D716" s="3">
        <v>1</v>
      </c>
      <c r="E716" s="3">
        <v>769</v>
      </c>
      <c r="F716" s="3">
        <v>0</v>
      </c>
      <c r="G716" s="3">
        <v>855.86500000000001</v>
      </c>
      <c r="H716" s="3" t="s">
        <v>1641</v>
      </c>
      <c r="I716" s="3" t="s">
        <v>1642</v>
      </c>
      <c r="J716" s="3" t="s">
        <v>16</v>
      </c>
      <c r="K716" s="3" t="s">
        <v>1643</v>
      </c>
      <c r="L716" s="3" t="s">
        <v>1644</v>
      </c>
    </row>
    <row r="717" spans="1:12" x14ac:dyDescent="0.3">
      <c r="A717" s="3" t="s">
        <v>10565</v>
      </c>
      <c r="B717" s="3" t="s">
        <v>13</v>
      </c>
      <c r="C717" s="3">
        <v>223532</v>
      </c>
      <c r="D717" s="3">
        <v>1</v>
      </c>
      <c r="E717" s="3">
        <v>145</v>
      </c>
      <c r="F717" s="4">
        <v>7.8300700000000004E-12</v>
      </c>
      <c r="G717" s="3">
        <v>60.395400000000002</v>
      </c>
      <c r="H717" s="3" t="s">
        <v>5028</v>
      </c>
      <c r="I717" s="3" t="s">
        <v>5029</v>
      </c>
      <c r="J717" s="3" t="s">
        <v>16</v>
      </c>
      <c r="K717" s="3" t="s">
        <v>846</v>
      </c>
      <c r="L717" s="3" t="s">
        <v>848</v>
      </c>
    </row>
    <row r="718" spans="1:12" x14ac:dyDescent="0.3">
      <c r="A718" s="3" t="s">
        <v>10566</v>
      </c>
      <c r="B718" s="3" t="s">
        <v>13</v>
      </c>
      <c r="C718" s="3">
        <v>224235</v>
      </c>
      <c r="D718" s="3">
        <v>4</v>
      </c>
      <c r="E718" s="3">
        <v>342</v>
      </c>
      <c r="F718" s="4">
        <v>5.4890700000000001E-87</v>
      </c>
      <c r="G718" s="3">
        <v>268.137</v>
      </c>
      <c r="H718" s="3" t="s">
        <v>585</v>
      </c>
      <c r="I718" s="3" t="s">
        <v>586</v>
      </c>
      <c r="J718" s="3" t="s">
        <v>16</v>
      </c>
      <c r="K718" s="3" t="s">
        <v>587</v>
      </c>
      <c r="L718" s="3" t="s">
        <v>588</v>
      </c>
    </row>
    <row r="719" spans="1:12" x14ac:dyDescent="0.3">
      <c r="A719" s="3" t="s">
        <v>10567</v>
      </c>
      <c r="B719" s="3" t="s">
        <v>13</v>
      </c>
      <c r="C719" s="3">
        <v>223179</v>
      </c>
      <c r="D719" s="3">
        <v>1</v>
      </c>
      <c r="E719" s="3">
        <v>250</v>
      </c>
      <c r="F719" s="4">
        <v>2.7124400000000001E-119</v>
      </c>
      <c r="G719" s="3">
        <v>341.16899999999998</v>
      </c>
      <c r="H719" s="3" t="s">
        <v>3594</v>
      </c>
      <c r="I719" s="3" t="s">
        <v>3595</v>
      </c>
      <c r="J719" s="3" t="s">
        <v>16</v>
      </c>
      <c r="K719" s="3" t="s">
        <v>3596</v>
      </c>
      <c r="L719" s="3" t="s">
        <v>3597</v>
      </c>
    </row>
    <row r="720" spans="1:12" x14ac:dyDescent="0.3">
      <c r="A720" s="3" t="s">
        <v>10568</v>
      </c>
      <c r="B720" s="3" t="s">
        <v>13</v>
      </c>
      <c r="C720" s="3">
        <v>223428</v>
      </c>
      <c r="D720" s="3">
        <v>9</v>
      </c>
      <c r="E720" s="3">
        <v>252</v>
      </c>
      <c r="F720" s="4">
        <v>2.0581899999999999E-101</v>
      </c>
      <c r="G720" s="3">
        <v>296.03699999999998</v>
      </c>
      <c r="H720" s="3" t="s">
        <v>3586</v>
      </c>
      <c r="I720" s="3" t="s">
        <v>3587</v>
      </c>
      <c r="J720" s="3" t="s">
        <v>16</v>
      </c>
      <c r="K720" s="3" t="s">
        <v>3588</v>
      </c>
      <c r="L720" s="3" t="s">
        <v>3589</v>
      </c>
    </row>
    <row r="721" spans="1:12" x14ac:dyDescent="0.3">
      <c r="A721" s="3" t="s">
        <v>10569</v>
      </c>
      <c r="B721" s="3" t="s">
        <v>25</v>
      </c>
      <c r="C721" s="3">
        <v>419687</v>
      </c>
      <c r="D721" s="3">
        <v>4</v>
      </c>
      <c r="E721" s="3">
        <v>165</v>
      </c>
      <c r="F721" s="4">
        <v>8.6232E-41</v>
      </c>
      <c r="G721" s="3">
        <v>135.21600000000001</v>
      </c>
      <c r="H721" s="3" t="s">
        <v>982</v>
      </c>
      <c r="I721" s="3" t="s">
        <v>983</v>
      </c>
      <c r="J721" s="3" t="s">
        <v>16</v>
      </c>
      <c r="K721" s="3" t="s">
        <v>16</v>
      </c>
      <c r="L721" s="3" t="s">
        <v>984</v>
      </c>
    </row>
    <row r="722" spans="1:12" x14ac:dyDescent="0.3">
      <c r="A722" s="3" t="s">
        <v>10570</v>
      </c>
      <c r="B722" s="3" t="s">
        <v>25</v>
      </c>
      <c r="C722" s="3">
        <v>413097</v>
      </c>
      <c r="D722" s="3">
        <v>6</v>
      </c>
      <c r="E722" s="3">
        <v>180</v>
      </c>
      <c r="F722" s="4">
        <v>7.0849099999999997E-109</v>
      </c>
      <c r="G722" s="3">
        <v>308.226</v>
      </c>
      <c r="H722" s="3" t="s">
        <v>3581</v>
      </c>
      <c r="I722" s="3" t="s">
        <v>3582</v>
      </c>
      <c r="J722" s="3" t="s">
        <v>16</v>
      </c>
      <c r="K722" s="3" t="s">
        <v>16</v>
      </c>
      <c r="L722" s="3" t="s">
        <v>3583</v>
      </c>
    </row>
    <row r="723" spans="1:12" x14ac:dyDescent="0.3">
      <c r="A723" s="3" t="s">
        <v>10571</v>
      </c>
      <c r="B723" s="3" t="s">
        <v>13</v>
      </c>
      <c r="C723" s="3">
        <v>223153</v>
      </c>
      <c r="D723" s="3">
        <v>2</v>
      </c>
      <c r="E723" s="3">
        <v>376</v>
      </c>
      <c r="F723" s="4">
        <v>4.1203700000000003E-151</v>
      </c>
      <c r="G723" s="3">
        <v>431.279</v>
      </c>
      <c r="H723" s="3" t="s">
        <v>10572</v>
      </c>
      <c r="I723" s="3" t="s">
        <v>10573</v>
      </c>
      <c r="J723" s="3" t="s">
        <v>16</v>
      </c>
      <c r="K723" s="3" t="s">
        <v>10574</v>
      </c>
      <c r="L723" s="3" t="s">
        <v>10575</v>
      </c>
    </row>
    <row r="724" spans="1:12" x14ac:dyDescent="0.3">
      <c r="A724" s="3" t="s">
        <v>10576</v>
      </c>
      <c r="B724" s="3" t="s">
        <v>13</v>
      </c>
      <c r="C724" s="3">
        <v>223578</v>
      </c>
      <c r="D724" s="3">
        <v>3</v>
      </c>
      <c r="E724" s="3">
        <v>535</v>
      </c>
      <c r="F724" s="3">
        <v>0</v>
      </c>
      <c r="G724" s="3">
        <v>971.99300000000005</v>
      </c>
      <c r="H724" s="3" t="s">
        <v>3570</v>
      </c>
      <c r="I724" s="3" t="s">
        <v>3571</v>
      </c>
      <c r="J724" s="3" t="s">
        <v>16</v>
      </c>
      <c r="K724" s="3" t="s">
        <v>3572</v>
      </c>
      <c r="L724" s="3" t="s">
        <v>3573</v>
      </c>
    </row>
    <row r="725" spans="1:12" x14ac:dyDescent="0.3">
      <c r="A725" s="3" t="s">
        <v>10577</v>
      </c>
      <c r="B725" s="3" t="s">
        <v>25</v>
      </c>
      <c r="C725" s="3">
        <v>223117</v>
      </c>
      <c r="D725" s="3">
        <v>2</v>
      </c>
      <c r="E725" s="3">
        <v>301</v>
      </c>
      <c r="F725" s="4">
        <v>1.23126E-73</v>
      </c>
      <c r="G725" s="3">
        <v>228.59200000000001</v>
      </c>
      <c r="H725" s="3" t="s">
        <v>986</v>
      </c>
      <c r="I725" s="3" t="s">
        <v>987</v>
      </c>
      <c r="J725" s="3" t="s">
        <v>16</v>
      </c>
      <c r="K725" s="3" t="s">
        <v>16</v>
      </c>
      <c r="L725" s="3" t="s">
        <v>988</v>
      </c>
    </row>
    <row r="726" spans="1:12" x14ac:dyDescent="0.3">
      <c r="A726" s="3" t="s">
        <v>10578</v>
      </c>
      <c r="B726" s="3" t="s">
        <v>13</v>
      </c>
      <c r="C726" s="3">
        <v>226844</v>
      </c>
      <c r="D726" s="3">
        <v>65</v>
      </c>
      <c r="E726" s="3">
        <v>277</v>
      </c>
      <c r="F726" s="4">
        <v>5.5965599999999995E-82</v>
      </c>
      <c r="G726" s="3">
        <v>245.01499999999999</v>
      </c>
      <c r="H726" s="3" t="s">
        <v>10579</v>
      </c>
      <c r="I726" s="3" t="s">
        <v>10579</v>
      </c>
      <c r="J726" s="3" t="s">
        <v>16</v>
      </c>
      <c r="K726" s="3" t="s">
        <v>10580</v>
      </c>
      <c r="L726" s="3" t="s">
        <v>432</v>
      </c>
    </row>
    <row r="727" spans="1:12" x14ac:dyDescent="0.3">
      <c r="A727" s="3" t="s">
        <v>10581</v>
      </c>
      <c r="B727" s="3" t="s">
        <v>13</v>
      </c>
      <c r="C727" s="3">
        <v>226140</v>
      </c>
      <c r="D727" s="3">
        <v>5</v>
      </c>
      <c r="E727" s="3">
        <v>159</v>
      </c>
      <c r="F727" s="4">
        <v>1.03727E-53</v>
      </c>
      <c r="G727" s="3">
        <v>167.59100000000001</v>
      </c>
      <c r="H727" s="3" t="s">
        <v>10582</v>
      </c>
      <c r="I727" s="3" t="s">
        <v>10583</v>
      </c>
      <c r="J727" s="3" t="s">
        <v>16</v>
      </c>
      <c r="K727" s="3" t="s">
        <v>10584</v>
      </c>
      <c r="L727" s="3" t="s">
        <v>10585</v>
      </c>
    </row>
    <row r="728" spans="1:12" x14ac:dyDescent="0.3">
      <c r="A728" s="3" t="s">
        <v>10586</v>
      </c>
      <c r="B728" s="3" t="s">
        <v>13</v>
      </c>
      <c r="C728" s="3">
        <v>223660</v>
      </c>
      <c r="D728" s="3">
        <v>1</v>
      </c>
      <c r="E728" s="3">
        <v>1051</v>
      </c>
      <c r="F728" s="3">
        <v>0</v>
      </c>
      <c r="G728" s="3">
        <v>1049.57</v>
      </c>
      <c r="H728" s="3" t="s">
        <v>3564</v>
      </c>
      <c r="I728" s="3" t="s">
        <v>3565</v>
      </c>
      <c r="J728" s="3" t="s">
        <v>16</v>
      </c>
      <c r="K728" s="3" t="s">
        <v>3566</v>
      </c>
      <c r="L728" s="3" t="s">
        <v>3567</v>
      </c>
    </row>
    <row r="729" spans="1:12" x14ac:dyDescent="0.3">
      <c r="A729" s="3" t="s">
        <v>10587</v>
      </c>
      <c r="B729" s="3" t="s">
        <v>13</v>
      </c>
      <c r="C729" s="3">
        <v>224191</v>
      </c>
      <c r="D729" s="3">
        <v>1</v>
      </c>
      <c r="E729" s="3">
        <v>216</v>
      </c>
      <c r="F729" s="4">
        <v>5.9917999999999995E-63</v>
      </c>
      <c r="G729" s="3">
        <v>195.148</v>
      </c>
      <c r="H729" s="3" t="s">
        <v>10588</v>
      </c>
      <c r="I729" s="3" t="s">
        <v>10589</v>
      </c>
      <c r="J729" s="3" t="s">
        <v>16</v>
      </c>
      <c r="K729" s="3" t="s">
        <v>282</v>
      </c>
      <c r="L729" s="3" t="s">
        <v>10590</v>
      </c>
    </row>
    <row r="730" spans="1:12" x14ac:dyDescent="0.3">
      <c r="A730" s="3" t="s">
        <v>10591</v>
      </c>
      <c r="B730" s="3" t="s">
        <v>13</v>
      </c>
      <c r="C730" s="3">
        <v>225353</v>
      </c>
      <c r="D730" s="3">
        <v>56</v>
      </c>
      <c r="E730" s="3">
        <v>286</v>
      </c>
      <c r="F730" s="4">
        <v>8.3111100000000005E-37</v>
      </c>
      <c r="G730" s="3">
        <v>130.41</v>
      </c>
      <c r="H730" s="3" t="s">
        <v>3101</v>
      </c>
      <c r="I730" s="3" t="s">
        <v>3102</v>
      </c>
      <c r="J730" s="3" t="s">
        <v>16</v>
      </c>
      <c r="K730" s="3" t="s">
        <v>3103</v>
      </c>
      <c r="L730" s="3" t="s">
        <v>3104</v>
      </c>
    </row>
    <row r="731" spans="1:12" x14ac:dyDescent="0.3">
      <c r="A731" s="3" t="s">
        <v>10592</v>
      </c>
      <c r="B731" s="3" t="s">
        <v>13</v>
      </c>
      <c r="C731" s="3">
        <v>224389</v>
      </c>
      <c r="D731" s="3">
        <v>69</v>
      </c>
      <c r="E731" s="3">
        <v>403</v>
      </c>
      <c r="F731" s="4">
        <v>4.4397399999999997E-85</v>
      </c>
      <c r="G731" s="3">
        <v>264.64600000000002</v>
      </c>
      <c r="H731" s="3" t="s">
        <v>10593</v>
      </c>
      <c r="I731" s="3" t="s">
        <v>10594</v>
      </c>
      <c r="J731" s="3" t="s">
        <v>16</v>
      </c>
      <c r="K731" s="3" t="s">
        <v>10595</v>
      </c>
      <c r="L731" s="3" t="s">
        <v>10596</v>
      </c>
    </row>
    <row r="732" spans="1:12" x14ac:dyDescent="0.3">
      <c r="A732" s="3" t="s">
        <v>10597</v>
      </c>
      <c r="B732" s="3" t="s">
        <v>13</v>
      </c>
      <c r="C732" s="3">
        <v>227042</v>
      </c>
      <c r="D732" s="3">
        <v>20</v>
      </c>
      <c r="E732" s="3">
        <v>216</v>
      </c>
      <c r="F732" s="4">
        <v>4.6587799999999999E-84</v>
      </c>
      <c r="G732" s="3">
        <v>247.74600000000001</v>
      </c>
      <c r="H732" s="3" t="s">
        <v>10598</v>
      </c>
      <c r="I732" s="3" t="s">
        <v>10599</v>
      </c>
      <c r="J732" s="3" t="s">
        <v>16</v>
      </c>
      <c r="K732" s="3" t="s">
        <v>3738</v>
      </c>
      <c r="L732" s="3" t="s">
        <v>10600</v>
      </c>
    </row>
    <row r="733" spans="1:12" x14ac:dyDescent="0.3">
      <c r="A733" s="3" t="s">
        <v>10601</v>
      </c>
      <c r="B733" s="3" t="s">
        <v>13</v>
      </c>
      <c r="C733" s="3">
        <v>223532</v>
      </c>
      <c r="D733" s="3">
        <v>1</v>
      </c>
      <c r="E733" s="3">
        <v>150</v>
      </c>
      <c r="F733" s="4">
        <v>1.46191E-14</v>
      </c>
      <c r="G733" s="3">
        <v>67.328999999999994</v>
      </c>
      <c r="H733" s="3" t="s">
        <v>5028</v>
      </c>
      <c r="I733" s="3" t="s">
        <v>5029</v>
      </c>
      <c r="J733" s="3" t="s">
        <v>16</v>
      </c>
      <c r="K733" s="3" t="s">
        <v>846</v>
      </c>
      <c r="L733" s="3" t="s">
        <v>848</v>
      </c>
    </row>
    <row r="734" spans="1:12" x14ac:dyDescent="0.3">
      <c r="A734" s="3" t="s">
        <v>10602</v>
      </c>
      <c r="B734" s="3" t="s">
        <v>13</v>
      </c>
      <c r="C734" s="3">
        <v>223427</v>
      </c>
      <c r="D734" s="3">
        <v>1</v>
      </c>
      <c r="E734" s="3">
        <v>165</v>
      </c>
      <c r="F734" s="4">
        <v>9.5986100000000005E-51</v>
      </c>
      <c r="G734" s="3">
        <v>160.32</v>
      </c>
      <c r="H734" s="3" t="s">
        <v>5586</v>
      </c>
      <c r="I734" s="3" t="s">
        <v>5587</v>
      </c>
      <c r="J734" s="3" t="s">
        <v>16</v>
      </c>
      <c r="K734" s="3" t="s">
        <v>5588</v>
      </c>
      <c r="L734" s="3" t="s">
        <v>5589</v>
      </c>
    </row>
    <row r="735" spans="1:12" x14ac:dyDescent="0.3">
      <c r="A735" s="3" t="s">
        <v>10603</v>
      </c>
      <c r="B735" s="3" t="s">
        <v>13</v>
      </c>
      <c r="C735" s="3">
        <v>225080</v>
      </c>
      <c r="D735" s="3">
        <v>1</v>
      </c>
      <c r="E735" s="3">
        <v>186</v>
      </c>
      <c r="F735" s="4">
        <v>2.3384699999999998E-78</v>
      </c>
      <c r="G735" s="3">
        <v>231.47300000000001</v>
      </c>
      <c r="H735" s="3" t="s">
        <v>10604</v>
      </c>
      <c r="I735" s="3" t="s">
        <v>10605</v>
      </c>
      <c r="J735" s="3" t="s">
        <v>16</v>
      </c>
      <c r="K735" s="3" t="s">
        <v>10606</v>
      </c>
      <c r="L735" s="3" t="s">
        <v>10607</v>
      </c>
    </row>
    <row r="736" spans="1:12" x14ac:dyDescent="0.3">
      <c r="A736" s="3" t="s">
        <v>10608</v>
      </c>
      <c r="B736" s="3" t="s">
        <v>13</v>
      </c>
      <c r="C736" s="3">
        <v>224054</v>
      </c>
      <c r="D736" s="3">
        <v>1</v>
      </c>
      <c r="E736" s="3">
        <v>266</v>
      </c>
      <c r="F736" s="4">
        <v>5.6652100000000003E-68</v>
      </c>
      <c r="G736" s="3">
        <v>212.167</v>
      </c>
      <c r="H736" s="3" t="s">
        <v>1590</v>
      </c>
      <c r="I736" s="3" t="s">
        <v>1591</v>
      </c>
      <c r="J736" s="3" t="s">
        <v>16</v>
      </c>
      <c r="K736" s="3" t="s">
        <v>1592</v>
      </c>
      <c r="L736" s="3" t="s">
        <v>1593</v>
      </c>
    </row>
    <row r="737" spans="1:12" x14ac:dyDescent="0.3">
      <c r="A737" s="3" t="s">
        <v>10609</v>
      </c>
      <c r="B737" s="3" t="s">
        <v>13</v>
      </c>
      <c r="C737" s="3">
        <v>223912</v>
      </c>
      <c r="D737" s="3">
        <v>1</v>
      </c>
      <c r="E737" s="3">
        <v>240</v>
      </c>
      <c r="F737" s="4">
        <v>3.4084799999999999E-6</v>
      </c>
      <c r="G737" s="3">
        <v>46.848799999999997</v>
      </c>
      <c r="H737" s="3" t="s">
        <v>2829</v>
      </c>
      <c r="I737" s="3" t="s">
        <v>2830</v>
      </c>
      <c r="J737" s="3" t="s">
        <v>16</v>
      </c>
      <c r="K737" s="3" t="s">
        <v>2831</v>
      </c>
      <c r="L737" s="3" t="s">
        <v>2832</v>
      </c>
    </row>
    <row r="738" spans="1:12" x14ac:dyDescent="0.3">
      <c r="A738" s="3" t="s">
        <v>10610</v>
      </c>
      <c r="B738" s="3" t="s">
        <v>13</v>
      </c>
      <c r="C738" s="3">
        <v>224029</v>
      </c>
      <c r="D738" s="3">
        <v>1</v>
      </c>
      <c r="E738" s="3">
        <v>381</v>
      </c>
      <c r="F738" s="3">
        <v>0</v>
      </c>
      <c r="G738" s="3">
        <v>520.57600000000002</v>
      </c>
      <c r="H738" s="3" t="s">
        <v>1056</v>
      </c>
      <c r="I738" s="3" t="s">
        <v>1057</v>
      </c>
      <c r="J738" s="3" t="s">
        <v>16</v>
      </c>
      <c r="K738" s="3" t="s">
        <v>297</v>
      </c>
      <c r="L738" s="3" t="s">
        <v>1058</v>
      </c>
    </row>
    <row r="739" spans="1:12" x14ac:dyDescent="0.3">
      <c r="A739" s="3" t="s">
        <v>10611</v>
      </c>
      <c r="B739" s="3" t="s">
        <v>13</v>
      </c>
      <c r="C739" s="3">
        <v>226636</v>
      </c>
      <c r="D739" s="3">
        <v>1</v>
      </c>
      <c r="E739" s="3">
        <v>549</v>
      </c>
      <c r="F739" s="4">
        <v>2.1974599999999999E-132</v>
      </c>
      <c r="G739" s="3">
        <v>396.77600000000001</v>
      </c>
      <c r="H739" s="3" t="s">
        <v>77</v>
      </c>
      <c r="I739" s="3" t="s">
        <v>78</v>
      </c>
      <c r="J739" s="3" t="s">
        <v>16</v>
      </c>
      <c r="K739" s="3" t="s">
        <v>79</v>
      </c>
      <c r="L739" s="3" t="s">
        <v>80</v>
      </c>
    </row>
    <row r="740" spans="1:12" x14ac:dyDescent="0.3">
      <c r="A740" s="3" t="s">
        <v>10612</v>
      </c>
      <c r="B740" s="3" t="s">
        <v>13</v>
      </c>
      <c r="C740" s="3">
        <v>223110</v>
      </c>
      <c r="D740" s="3">
        <v>4</v>
      </c>
      <c r="E740" s="3">
        <v>301</v>
      </c>
      <c r="F740" s="4">
        <v>7.1333700000000001E-132</v>
      </c>
      <c r="G740" s="3">
        <v>376.49099999999999</v>
      </c>
      <c r="H740" s="3" t="s">
        <v>2607</v>
      </c>
      <c r="I740" s="3" t="s">
        <v>2608</v>
      </c>
      <c r="J740" s="3" t="s">
        <v>16</v>
      </c>
      <c r="K740" s="3" t="s">
        <v>2171</v>
      </c>
      <c r="L740" s="3" t="s">
        <v>2609</v>
      </c>
    </row>
    <row r="741" spans="1:12" x14ac:dyDescent="0.3">
      <c r="A741" s="3" t="s">
        <v>10613</v>
      </c>
      <c r="B741" s="3" t="s">
        <v>13</v>
      </c>
      <c r="C741" s="3">
        <v>224619</v>
      </c>
      <c r="D741" s="3">
        <v>25</v>
      </c>
      <c r="E741" s="3">
        <v>178</v>
      </c>
      <c r="F741" s="4">
        <v>2.45699E-57</v>
      </c>
      <c r="G741" s="3">
        <v>184.899</v>
      </c>
      <c r="H741" s="3" t="s">
        <v>1785</v>
      </c>
      <c r="I741" s="3" t="s">
        <v>1786</v>
      </c>
      <c r="J741" s="3" t="s">
        <v>99</v>
      </c>
      <c r="K741" s="3" t="s">
        <v>1150</v>
      </c>
      <c r="L741" s="3" t="s">
        <v>1787</v>
      </c>
    </row>
    <row r="742" spans="1:12" x14ac:dyDescent="0.3">
      <c r="A742" s="3" t="s">
        <v>10613</v>
      </c>
      <c r="B742" s="3" t="s">
        <v>13</v>
      </c>
      <c r="C742" s="3">
        <v>224306</v>
      </c>
      <c r="D742" s="3">
        <v>206</v>
      </c>
      <c r="E742" s="3">
        <v>301</v>
      </c>
      <c r="F742" s="4">
        <v>5.6778699999999999E-12</v>
      </c>
      <c r="G742" s="3">
        <v>62.242100000000001</v>
      </c>
      <c r="H742" s="3" t="s">
        <v>10420</v>
      </c>
      <c r="I742" s="3" t="s">
        <v>5881</v>
      </c>
      <c r="J742" s="3" t="s">
        <v>16</v>
      </c>
      <c r="K742" s="3" t="s">
        <v>5882</v>
      </c>
      <c r="L742" s="3" t="s">
        <v>10421</v>
      </c>
    </row>
    <row r="743" spans="1:12" x14ac:dyDescent="0.3">
      <c r="A743" s="3" t="s">
        <v>10613</v>
      </c>
      <c r="B743" s="3" t="s">
        <v>13</v>
      </c>
      <c r="C743" s="3">
        <v>224306</v>
      </c>
      <c r="D743" s="3">
        <v>270</v>
      </c>
      <c r="E743" s="3">
        <v>361</v>
      </c>
      <c r="F743" s="3">
        <v>1.0107600000000001E-4</v>
      </c>
      <c r="G743" s="3">
        <v>41.441299999999998</v>
      </c>
      <c r="H743" s="3" t="s">
        <v>10420</v>
      </c>
      <c r="I743" s="3" t="s">
        <v>5881</v>
      </c>
      <c r="J743" s="3" t="s">
        <v>16</v>
      </c>
      <c r="K743" s="3" t="s">
        <v>5882</v>
      </c>
      <c r="L743" s="3" t="s">
        <v>10421</v>
      </c>
    </row>
    <row r="744" spans="1:12" x14ac:dyDescent="0.3">
      <c r="A744" s="3" t="s">
        <v>10614</v>
      </c>
      <c r="B744" s="3" t="s">
        <v>13</v>
      </c>
      <c r="C744" s="3">
        <v>223565</v>
      </c>
      <c r="D744" s="3">
        <v>1</v>
      </c>
      <c r="E744" s="3">
        <v>209</v>
      </c>
      <c r="F744" s="4">
        <v>3.0158899999999999E-42</v>
      </c>
      <c r="G744" s="3">
        <v>143.012</v>
      </c>
      <c r="H744" s="3" t="s">
        <v>1445</v>
      </c>
      <c r="I744" s="3" t="s">
        <v>1446</v>
      </c>
      <c r="J744" s="3" t="s">
        <v>16</v>
      </c>
      <c r="K744" s="3" t="s">
        <v>1447</v>
      </c>
      <c r="L744" s="3" t="s">
        <v>1448</v>
      </c>
    </row>
    <row r="745" spans="1:12" x14ac:dyDescent="0.3">
      <c r="A745" s="3" t="s">
        <v>10615</v>
      </c>
      <c r="B745" s="3" t="s">
        <v>13</v>
      </c>
      <c r="C745" s="3">
        <v>223618</v>
      </c>
      <c r="D745" s="3">
        <v>1</v>
      </c>
      <c r="E745" s="3">
        <v>427</v>
      </c>
      <c r="F745" s="4">
        <v>1.8569499999999999E-139</v>
      </c>
      <c r="G745" s="3">
        <v>405.89600000000002</v>
      </c>
      <c r="H745" s="3" t="s">
        <v>4040</v>
      </c>
      <c r="I745" s="3" t="s">
        <v>4041</v>
      </c>
      <c r="J745" s="3" t="s">
        <v>16</v>
      </c>
      <c r="K745" s="3" t="s">
        <v>3995</v>
      </c>
      <c r="L745" s="3" t="s">
        <v>3997</v>
      </c>
    </row>
    <row r="746" spans="1:12" x14ac:dyDescent="0.3">
      <c r="A746" s="3" t="s">
        <v>10616</v>
      </c>
      <c r="B746" s="3" t="s">
        <v>13</v>
      </c>
      <c r="C746" s="3">
        <v>223435</v>
      </c>
      <c r="D746" s="3">
        <v>5</v>
      </c>
      <c r="E746" s="3">
        <v>626</v>
      </c>
      <c r="F746" s="4">
        <v>1.07171E-153</v>
      </c>
      <c r="G746" s="3">
        <v>455.03100000000001</v>
      </c>
      <c r="H746" s="3" t="s">
        <v>3773</v>
      </c>
      <c r="I746" s="3" t="s">
        <v>3774</v>
      </c>
      <c r="J746" s="3" t="s">
        <v>16</v>
      </c>
      <c r="K746" s="3" t="s">
        <v>3775</v>
      </c>
      <c r="L746" s="3" t="s">
        <v>3776</v>
      </c>
    </row>
    <row r="747" spans="1:12" x14ac:dyDescent="0.3">
      <c r="A747" s="3" t="s">
        <v>10617</v>
      </c>
      <c r="B747" s="3" t="s">
        <v>13</v>
      </c>
      <c r="C747" s="3">
        <v>224651</v>
      </c>
      <c r="D747" s="3">
        <v>1</v>
      </c>
      <c r="E747" s="3">
        <v>185</v>
      </c>
      <c r="F747" s="4">
        <v>2.54876E-45</v>
      </c>
      <c r="G747" s="3">
        <v>150.52500000000001</v>
      </c>
      <c r="H747" s="3" t="s">
        <v>9022</v>
      </c>
      <c r="I747" s="3" t="s">
        <v>9023</v>
      </c>
      <c r="J747" s="3" t="s">
        <v>113</v>
      </c>
      <c r="K747" s="3" t="s">
        <v>9024</v>
      </c>
      <c r="L747" s="3" t="s">
        <v>9025</v>
      </c>
    </row>
    <row r="748" spans="1:12" x14ac:dyDescent="0.3">
      <c r="A748" s="3" t="s">
        <v>10618</v>
      </c>
      <c r="B748" s="3" t="s">
        <v>13</v>
      </c>
      <c r="C748" s="3">
        <v>223630</v>
      </c>
      <c r="D748" s="3">
        <v>7</v>
      </c>
      <c r="E748" s="3">
        <v>692</v>
      </c>
      <c r="F748" s="3">
        <v>0</v>
      </c>
      <c r="G748" s="3">
        <v>1266.3599999999999</v>
      </c>
      <c r="H748" s="3" t="s">
        <v>1895</v>
      </c>
      <c r="I748" s="3" t="s">
        <v>1896</v>
      </c>
      <c r="J748" s="3" t="s">
        <v>16</v>
      </c>
      <c r="K748" s="3" t="s">
        <v>1897</v>
      </c>
      <c r="L748" s="3" t="s">
        <v>1898</v>
      </c>
    </row>
    <row r="749" spans="1:12" x14ac:dyDescent="0.3">
      <c r="A749" s="3" t="s">
        <v>10619</v>
      </c>
      <c r="B749" s="3" t="s">
        <v>13</v>
      </c>
      <c r="C749" s="3">
        <v>227029</v>
      </c>
      <c r="D749" s="3">
        <v>1</v>
      </c>
      <c r="E749" s="3">
        <v>194</v>
      </c>
      <c r="F749" s="4">
        <v>8.0992100000000004E-64</v>
      </c>
      <c r="G749" s="3">
        <v>195.38900000000001</v>
      </c>
      <c r="H749" s="3" t="s">
        <v>1738</v>
      </c>
      <c r="I749" s="3" t="s">
        <v>1738</v>
      </c>
      <c r="J749" s="3" t="s">
        <v>16</v>
      </c>
      <c r="K749" s="3" t="s">
        <v>982</v>
      </c>
      <c r="L749" s="3" t="s">
        <v>432</v>
      </c>
    </row>
    <row r="750" spans="1:12" x14ac:dyDescent="0.3">
      <c r="A750" s="3" t="s">
        <v>10620</v>
      </c>
      <c r="B750" s="3" t="s">
        <v>13</v>
      </c>
      <c r="C750" s="3">
        <v>223529</v>
      </c>
      <c r="D750" s="3">
        <v>3</v>
      </c>
      <c r="E750" s="3">
        <v>178</v>
      </c>
      <c r="F750" s="4">
        <v>3.1204499999999999E-63</v>
      </c>
      <c r="G750" s="3">
        <v>199.50299999999999</v>
      </c>
      <c r="H750" s="3" t="s">
        <v>1740</v>
      </c>
      <c r="I750" s="3" t="s">
        <v>1741</v>
      </c>
      <c r="J750" s="3" t="s">
        <v>113</v>
      </c>
      <c r="K750" s="3" t="s">
        <v>1742</v>
      </c>
      <c r="L750" s="3" t="s">
        <v>1743</v>
      </c>
    </row>
    <row r="751" spans="1:12" x14ac:dyDescent="0.3">
      <c r="A751" s="3" t="s">
        <v>10621</v>
      </c>
      <c r="B751" s="3" t="s">
        <v>25</v>
      </c>
      <c r="C751" s="3">
        <v>223529</v>
      </c>
      <c r="D751" s="3">
        <v>1</v>
      </c>
      <c r="E751" s="3">
        <v>223</v>
      </c>
      <c r="F751" s="4">
        <v>5.0078299999999998E-23</v>
      </c>
      <c r="G751" s="3">
        <v>95.498900000000006</v>
      </c>
      <c r="H751" s="3" t="s">
        <v>1742</v>
      </c>
      <c r="I751" s="3" t="s">
        <v>1745</v>
      </c>
      <c r="J751" s="3" t="s">
        <v>99</v>
      </c>
      <c r="K751" s="3" t="s">
        <v>16</v>
      </c>
      <c r="L751" s="3" t="s">
        <v>1743</v>
      </c>
    </row>
    <row r="752" spans="1:12" x14ac:dyDescent="0.3">
      <c r="A752" s="3" t="s">
        <v>10622</v>
      </c>
      <c r="B752" s="3" t="s">
        <v>13</v>
      </c>
      <c r="C752" s="3">
        <v>223550</v>
      </c>
      <c r="D752" s="3">
        <v>5</v>
      </c>
      <c r="E752" s="3">
        <v>704</v>
      </c>
      <c r="F752" s="4">
        <v>5.5057500000000001E-168</v>
      </c>
      <c r="G752" s="3">
        <v>508.41300000000001</v>
      </c>
      <c r="H752" s="3" t="s">
        <v>918</v>
      </c>
      <c r="I752" s="3" t="s">
        <v>919</v>
      </c>
      <c r="J752" s="3" t="s">
        <v>16</v>
      </c>
      <c r="K752" s="3" t="s">
        <v>236</v>
      </c>
      <c r="L752" s="3" t="s">
        <v>920</v>
      </c>
    </row>
    <row r="753" spans="1:12" x14ac:dyDescent="0.3">
      <c r="A753" s="3" t="s">
        <v>10623</v>
      </c>
      <c r="B753" s="3" t="s">
        <v>25</v>
      </c>
      <c r="C753" s="3">
        <v>223532</v>
      </c>
      <c r="D753" s="3">
        <v>1</v>
      </c>
      <c r="E753" s="3">
        <v>129</v>
      </c>
      <c r="F753" s="4">
        <v>4.7627000000000002E-7</v>
      </c>
      <c r="G753" s="3">
        <v>46.528300000000002</v>
      </c>
      <c r="H753" s="3" t="s">
        <v>846</v>
      </c>
      <c r="I753" s="3" t="s">
        <v>847</v>
      </c>
      <c r="J753" s="3" t="s">
        <v>16</v>
      </c>
      <c r="K753" s="3" t="s">
        <v>16</v>
      </c>
      <c r="L753" s="3" t="s">
        <v>848</v>
      </c>
    </row>
    <row r="754" spans="1:12" x14ac:dyDescent="0.3">
      <c r="A754" s="3" t="s">
        <v>10624</v>
      </c>
      <c r="B754" s="3" t="s">
        <v>13</v>
      </c>
      <c r="C754" s="3">
        <v>224351</v>
      </c>
      <c r="D754" s="3">
        <v>41</v>
      </c>
      <c r="E754" s="3">
        <v>305</v>
      </c>
      <c r="F754" s="4">
        <v>5.3997E-17</v>
      </c>
      <c r="G754" s="3">
        <v>78.688900000000004</v>
      </c>
      <c r="H754" s="3" t="s">
        <v>10556</v>
      </c>
      <c r="I754" s="3" t="s">
        <v>10557</v>
      </c>
      <c r="J754" s="3" t="s">
        <v>16</v>
      </c>
      <c r="K754" s="3" t="s">
        <v>1917</v>
      </c>
      <c r="L754" s="3" t="s">
        <v>10558</v>
      </c>
    </row>
    <row r="755" spans="1:12" x14ac:dyDescent="0.3">
      <c r="A755" s="3" t="s">
        <v>10625</v>
      </c>
      <c r="B755" s="3" t="s">
        <v>13</v>
      </c>
      <c r="C755" s="3">
        <v>227189</v>
      </c>
      <c r="D755" s="3">
        <v>1</v>
      </c>
      <c r="E755" s="3">
        <v>133</v>
      </c>
      <c r="F755" s="4">
        <v>1.8998699999999999E-55</v>
      </c>
      <c r="G755" s="3">
        <v>169.57900000000001</v>
      </c>
      <c r="H755" s="3" t="s">
        <v>10626</v>
      </c>
      <c r="I755" s="3" t="s">
        <v>10626</v>
      </c>
      <c r="J755" s="3" t="s">
        <v>16</v>
      </c>
      <c r="K755" s="3" t="s">
        <v>10627</v>
      </c>
      <c r="L755" s="3" t="s">
        <v>432</v>
      </c>
    </row>
    <row r="756" spans="1:12" x14ac:dyDescent="0.3">
      <c r="A756" s="3" t="s">
        <v>10628</v>
      </c>
      <c r="B756" s="3" t="s">
        <v>13</v>
      </c>
      <c r="C756" s="3">
        <v>224378</v>
      </c>
      <c r="D756" s="3">
        <v>1</v>
      </c>
      <c r="E756" s="3">
        <v>330</v>
      </c>
      <c r="F756" s="4">
        <v>2.0333E-131</v>
      </c>
      <c r="G756" s="3">
        <v>395.49099999999999</v>
      </c>
      <c r="H756" s="3" t="s">
        <v>931</v>
      </c>
      <c r="I756" s="3" t="s">
        <v>932</v>
      </c>
      <c r="J756" s="3" t="s">
        <v>113</v>
      </c>
      <c r="K756" s="3" t="s">
        <v>933</v>
      </c>
      <c r="L756" s="3" t="s">
        <v>934</v>
      </c>
    </row>
    <row r="757" spans="1:12" x14ac:dyDescent="0.3">
      <c r="A757" s="3" t="s">
        <v>10628</v>
      </c>
      <c r="B757" s="3" t="s">
        <v>13</v>
      </c>
      <c r="C757" s="3">
        <v>224226</v>
      </c>
      <c r="D757" s="3">
        <v>316</v>
      </c>
      <c r="E757" s="3">
        <v>596</v>
      </c>
      <c r="F757" s="4">
        <v>3.76908E-69</v>
      </c>
      <c r="G757" s="3">
        <v>225.20699999999999</v>
      </c>
      <c r="H757" s="3" t="s">
        <v>3314</v>
      </c>
      <c r="I757" s="3" t="s">
        <v>3315</v>
      </c>
      <c r="J757" s="3" t="s">
        <v>16</v>
      </c>
      <c r="K757" s="3" t="s">
        <v>3316</v>
      </c>
      <c r="L757" s="3" t="s">
        <v>3317</v>
      </c>
    </row>
    <row r="758" spans="1:12" x14ac:dyDescent="0.3">
      <c r="A758" s="3" t="s">
        <v>10629</v>
      </c>
      <c r="B758" s="3" t="s">
        <v>13</v>
      </c>
      <c r="C758" s="3">
        <v>226275</v>
      </c>
      <c r="D758" s="3">
        <v>1</v>
      </c>
      <c r="E758" s="3">
        <v>257</v>
      </c>
      <c r="F758" s="4">
        <v>5.5093900000000001E-110</v>
      </c>
      <c r="G758" s="3">
        <v>317.82299999999998</v>
      </c>
      <c r="H758" s="3" t="s">
        <v>10630</v>
      </c>
      <c r="I758" s="3" t="s">
        <v>10630</v>
      </c>
      <c r="J758" s="3" t="s">
        <v>16</v>
      </c>
      <c r="K758" s="3" t="s">
        <v>10631</v>
      </c>
      <c r="L758" s="3" t="s">
        <v>10632</v>
      </c>
    </row>
    <row r="759" spans="1:12" x14ac:dyDescent="0.3">
      <c r="A759" s="3" t="s">
        <v>10633</v>
      </c>
      <c r="B759" s="3" t="s">
        <v>25</v>
      </c>
      <c r="C759" s="3">
        <v>417478</v>
      </c>
      <c r="D759" s="3">
        <v>1</v>
      </c>
      <c r="E759" s="3">
        <v>120</v>
      </c>
      <c r="F759" s="3">
        <v>7.4925800000000004E-4</v>
      </c>
      <c r="G759" s="3">
        <v>36.5959</v>
      </c>
      <c r="H759" s="3" t="s">
        <v>397</v>
      </c>
      <c r="I759" s="3" t="s">
        <v>398</v>
      </c>
      <c r="J759" s="3" t="s">
        <v>16</v>
      </c>
      <c r="K759" s="3" t="s">
        <v>16</v>
      </c>
      <c r="L759" s="3" t="s">
        <v>399</v>
      </c>
    </row>
    <row r="760" spans="1:12" x14ac:dyDescent="0.3">
      <c r="A760" s="3" t="s">
        <v>10634</v>
      </c>
      <c r="B760" s="3" t="s">
        <v>13</v>
      </c>
      <c r="C760" s="3">
        <v>224278</v>
      </c>
      <c r="D760" s="3">
        <v>1</v>
      </c>
      <c r="E760" s="3">
        <v>92</v>
      </c>
      <c r="F760" s="4">
        <v>5.66282E-27</v>
      </c>
      <c r="G760" s="3">
        <v>94.731800000000007</v>
      </c>
      <c r="H760" s="3" t="s">
        <v>10635</v>
      </c>
      <c r="I760" s="3" t="s">
        <v>10636</v>
      </c>
      <c r="J760" s="3" t="s">
        <v>16</v>
      </c>
      <c r="K760" s="3" t="s">
        <v>10637</v>
      </c>
      <c r="L760" s="3" t="s">
        <v>10638</v>
      </c>
    </row>
    <row r="761" spans="1:12" x14ac:dyDescent="0.3">
      <c r="A761" s="3" t="s">
        <v>10639</v>
      </c>
      <c r="B761" s="3" t="s">
        <v>13</v>
      </c>
      <c r="C761" s="3">
        <v>224924</v>
      </c>
      <c r="D761" s="3">
        <v>1</v>
      </c>
      <c r="E761" s="3">
        <v>230</v>
      </c>
      <c r="F761" s="4">
        <v>3.8563099999999999E-69</v>
      </c>
      <c r="G761" s="3">
        <v>211.38</v>
      </c>
      <c r="H761" s="3" t="s">
        <v>5294</v>
      </c>
      <c r="I761" s="3" t="s">
        <v>5295</v>
      </c>
      <c r="J761" s="3" t="s">
        <v>16</v>
      </c>
      <c r="K761" s="3" t="s">
        <v>5296</v>
      </c>
      <c r="L761" s="3" t="s">
        <v>5297</v>
      </c>
    </row>
    <row r="762" spans="1:12" x14ac:dyDescent="0.3">
      <c r="A762" s="3" t="s">
        <v>10640</v>
      </c>
      <c r="B762" s="3" t="s">
        <v>13</v>
      </c>
      <c r="C762" s="3">
        <v>223466</v>
      </c>
      <c r="D762" s="3">
        <v>18</v>
      </c>
      <c r="E762" s="3">
        <v>422</v>
      </c>
      <c r="F762" s="4">
        <v>1.4603799999999999E-81</v>
      </c>
      <c r="G762" s="3">
        <v>256.85300000000001</v>
      </c>
      <c r="H762" s="3" t="s">
        <v>1403</v>
      </c>
      <c r="I762" s="3" t="s">
        <v>1404</v>
      </c>
      <c r="J762" s="3" t="s">
        <v>16</v>
      </c>
      <c r="K762" s="3" t="s">
        <v>1405</v>
      </c>
      <c r="L762" s="3" t="s">
        <v>1406</v>
      </c>
    </row>
    <row r="763" spans="1:12" x14ac:dyDescent="0.3">
      <c r="A763" s="3" t="s">
        <v>10641</v>
      </c>
      <c r="B763" s="3" t="s">
        <v>25</v>
      </c>
      <c r="C763" s="3">
        <v>223532</v>
      </c>
      <c r="D763" s="3">
        <v>96</v>
      </c>
      <c r="E763" s="3">
        <v>155</v>
      </c>
      <c r="F763" s="4">
        <v>3.8205099999999998E-5</v>
      </c>
      <c r="G763" s="3">
        <v>41.905900000000003</v>
      </c>
      <c r="H763" s="3" t="s">
        <v>846</v>
      </c>
      <c r="I763" s="3" t="s">
        <v>847</v>
      </c>
      <c r="J763" s="3" t="s">
        <v>99</v>
      </c>
      <c r="K763" s="3" t="s">
        <v>16</v>
      </c>
      <c r="L763" s="3" t="s">
        <v>848</v>
      </c>
    </row>
    <row r="764" spans="1:12" x14ac:dyDescent="0.3">
      <c r="A764" s="3" t="s">
        <v>10641</v>
      </c>
      <c r="B764" s="3" t="s">
        <v>13</v>
      </c>
      <c r="C764" s="3">
        <v>224584</v>
      </c>
      <c r="D764" s="3">
        <v>4</v>
      </c>
      <c r="E764" s="3">
        <v>173</v>
      </c>
      <c r="F764" s="4">
        <v>9.9810399999999996E-5</v>
      </c>
      <c r="G764" s="3">
        <v>41.087000000000003</v>
      </c>
      <c r="H764" s="3" t="s">
        <v>1018</v>
      </c>
      <c r="I764" s="3" t="s">
        <v>1019</v>
      </c>
      <c r="J764" s="3" t="s">
        <v>16</v>
      </c>
      <c r="K764" s="3" t="s">
        <v>1020</v>
      </c>
      <c r="L764" s="3" t="s">
        <v>1021</v>
      </c>
    </row>
    <row r="765" spans="1:12" x14ac:dyDescent="0.3">
      <c r="A765" s="3" t="s">
        <v>10642</v>
      </c>
      <c r="B765" s="3" t="s">
        <v>25</v>
      </c>
      <c r="C765" s="3">
        <v>224117</v>
      </c>
      <c r="D765" s="3">
        <v>23</v>
      </c>
      <c r="E765" s="3">
        <v>169</v>
      </c>
      <c r="F765" s="4">
        <v>7.8398800000000006E-5</v>
      </c>
      <c r="G765" s="3">
        <v>42.008800000000001</v>
      </c>
      <c r="H765" s="3" t="s">
        <v>901</v>
      </c>
      <c r="I765" s="3" t="s">
        <v>1712</v>
      </c>
      <c r="J765" s="3" t="s">
        <v>74</v>
      </c>
      <c r="K765" s="3" t="s">
        <v>16</v>
      </c>
      <c r="L765" s="3" t="s">
        <v>902</v>
      </c>
    </row>
    <row r="766" spans="1:12" x14ac:dyDescent="0.3">
      <c r="A766" s="3" t="s">
        <v>10643</v>
      </c>
      <c r="B766" s="3" t="s">
        <v>13</v>
      </c>
      <c r="C766" s="3">
        <v>224759</v>
      </c>
      <c r="D766" s="3">
        <v>29</v>
      </c>
      <c r="E766" s="3">
        <v>116</v>
      </c>
      <c r="F766" s="4">
        <v>3.5409999999999998E-14</v>
      </c>
      <c r="G766" s="3">
        <v>64.539500000000004</v>
      </c>
      <c r="H766" s="3" t="s">
        <v>2211</v>
      </c>
      <c r="I766" s="3" t="s">
        <v>2212</v>
      </c>
      <c r="J766" s="3" t="s">
        <v>16</v>
      </c>
      <c r="K766" s="3" t="s">
        <v>193</v>
      </c>
      <c r="L766" s="3" t="s">
        <v>2213</v>
      </c>
    </row>
    <row r="767" spans="1:12" x14ac:dyDescent="0.3">
      <c r="A767" s="3" t="s">
        <v>10644</v>
      </c>
      <c r="B767" s="3" t="s">
        <v>13</v>
      </c>
      <c r="C767" s="3">
        <v>224678</v>
      </c>
      <c r="D767" s="3">
        <v>1</v>
      </c>
      <c r="E767" s="3">
        <v>137</v>
      </c>
      <c r="F767" s="4">
        <v>1.86558E-42</v>
      </c>
      <c r="G767" s="3">
        <v>137.078</v>
      </c>
      <c r="H767" s="3" t="s">
        <v>9879</v>
      </c>
      <c r="I767" s="3" t="s">
        <v>6627</v>
      </c>
      <c r="J767" s="3" t="s">
        <v>16</v>
      </c>
      <c r="K767" s="3" t="s">
        <v>4156</v>
      </c>
      <c r="L767" s="3" t="s">
        <v>9880</v>
      </c>
    </row>
    <row r="768" spans="1:12" x14ac:dyDescent="0.3">
      <c r="A768" s="3" t="s">
        <v>10645</v>
      </c>
      <c r="B768" s="3" t="s">
        <v>13</v>
      </c>
      <c r="C768" s="3">
        <v>223849</v>
      </c>
      <c r="D768" s="3">
        <v>7</v>
      </c>
      <c r="E768" s="3">
        <v>192</v>
      </c>
      <c r="F768" s="4">
        <v>4.7811900000000003E-25</v>
      </c>
      <c r="G768" s="3">
        <v>98.089600000000004</v>
      </c>
      <c r="H768" s="3" t="s">
        <v>4606</v>
      </c>
      <c r="I768" s="3" t="s">
        <v>4607</v>
      </c>
      <c r="J768" s="3" t="s">
        <v>16</v>
      </c>
      <c r="K768" s="3" t="s">
        <v>1353</v>
      </c>
      <c r="L768" s="3" t="s">
        <v>4608</v>
      </c>
    </row>
    <row r="769" spans="1:12" x14ac:dyDescent="0.3">
      <c r="A769" s="3" t="s">
        <v>10646</v>
      </c>
      <c r="B769" s="3" t="s">
        <v>13</v>
      </c>
      <c r="C769" s="3">
        <v>225443</v>
      </c>
      <c r="D769" s="3">
        <v>2</v>
      </c>
      <c r="E769" s="3">
        <v>267</v>
      </c>
      <c r="F769" s="4">
        <v>2.28128E-89</v>
      </c>
      <c r="G769" s="3">
        <v>266.51</v>
      </c>
      <c r="H769" s="3" t="s">
        <v>1766</v>
      </c>
      <c r="I769" s="3" t="s">
        <v>1767</v>
      </c>
      <c r="J769" s="3" t="s">
        <v>16</v>
      </c>
      <c r="K769" s="3" t="s">
        <v>1768</v>
      </c>
      <c r="L769" s="3" t="s">
        <v>1769</v>
      </c>
    </row>
    <row r="770" spans="1:12" x14ac:dyDescent="0.3">
      <c r="A770" s="3" t="s">
        <v>10647</v>
      </c>
      <c r="B770" s="3" t="s">
        <v>13</v>
      </c>
      <c r="C770" s="3">
        <v>223190</v>
      </c>
      <c r="D770" s="3">
        <v>3</v>
      </c>
      <c r="E770" s="3">
        <v>415</v>
      </c>
      <c r="F770" s="3">
        <v>0</v>
      </c>
      <c r="G770" s="3">
        <v>715.52300000000002</v>
      </c>
      <c r="H770" s="3" t="s">
        <v>1776</v>
      </c>
      <c r="I770" s="3" t="s">
        <v>1777</v>
      </c>
      <c r="J770" s="3" t="s">
        <v>16</v>
      </c>
      <c r="K770" s="3" t="s">
        <v>297</v>
      </c>
      <c r="L770" s="3" t="s">
        <v>1778</v>
      </c>
    </row>
    <row r="771" spans="1:12" x14ac:dyDescent="0.3">
      <c r="A771" s="3" t="s">
        <v>10648</v>
      </c>
      <c r="B771" s="3" t="s">
        <v>13</v>
      </c>
      <c r="C771" s="3">
        <v>223812</v>
      </c>
      <c r="D771" s="3">
        <v>16</v>
      </c>
      <c r="E771" s="3">
        <v>200</v>
      </c>
      <c r="F771" s="4">
        <v>8.9671199999999994E-8</v>
      </c>
      <c r="G771" s="3">
        <v>50.868400000000001</v>
      </c>
      <c r="H771" s="3" t="s">
        <v>10649</v>
      </c>
      <c r="I771" s="3" t="s">
        <v>10650</v>
      </c>
      <c r="J771" s="3" t="s">
        <v>99</v>
      </c>
      <c r="K771" s="3" t="s">
        <v>10651</v>
      </c>
      <c r="L771" s="3" t="s">
        <v>10652</v>
      </c>
    </row>
    <row r="772" spans="1:12" x14ac:dyDescent="0.3">
      <c r="A772" s="3" t="s">
        <v>10653</v>
      </c>
      <c r="B772" s="3" t="s">
        <v>13</v>
      </c>
      <c r="C772" s="3">
        <v>223189</v>
      </c>
      <c r="D772" s="3">
        <v>12</v>
      </c>
      <c r="E772" s="3">
        <v>312</v>
      </c>
      <c r="F772" s="4">
        <v>1.02715E-90</v>
      </c>
      <c r="G772" s="3">
        <v>276.11700000000002</v>
      </c>
      <c r="H772" s="3" t="s">
        <v>3213</v>
      </c>
      <c r="I772" s="3" t="s">
        <v>3214</v>
      </c>
      <c r="J772" s="3" t="s">
        <v>16</v>
      </c>
      <c r="K772" s="3" t="s">
        <v>621</v>
      </c>
      <c r="L772" s="3" t="s">
        <v>3215</v>
      </c>
    </row>
    <row r="773" spans="1:12" x14ac:dyDescent="0.3">
      <c r="A773" s="3" t="s">
        <v>10654</v>
      </c>
      <c r="B773" s="3" t="s">
        <v>13</v>
      </c>
      <c r="C773" s="3">
        <v>223634</v>
      </c>
      <c r="D773" s="3">
        <v>4</v>
      </c>
      <c r="E773" s="3">
        <v>210</v>
      </c>
      <c r="F773" s="4">
        <v>9.2719799999999999E-77</v>
      </c>
      <c r="G773" s="3">
        <v>229.86799999999999</v>
      </c>
      <c r="H773" s="3" t="s">
        <v>4855</v>
      </c>
      <c r="I773" s="3" t="s">
        <v>4856</v>
      </c>
      <c r="J773" s="3" t="s">
        <v>16</v>
      </c>
      <c r="K773" s="3" t="s">
        <v>236</v>
      </c>
      <c r="L773" s="3" t="s">
        <v>4857</v>
      </c>
    </row>
    <row r="774" spans="1:12" x14ac:dyDescent="0.3">
      <c r="A774" s="3" t="s">
        <v>10655</v>
      </c>
      <c r="B774" s="3" t="s">
        <v>13</v>
      </c>
      <c r="C774" s="3">
        <v>224174</v>
      </c>
      <c r="D774" s="3">
        <v>1</v>
      </c>
      <c r="E774" s="3">
        <v>97</v>
      </c>
      <c r="F774" s="4">
        <v>3.9361200000000001E-30</v>
      </c>
      <c r="G774" s="3">
        <v>102.267</v>
      </c>
      <c r="H774" s="3" t="s">
        <v>4097</v>
      </c>
      <c r="I774" s="3" t="s">
        <v>4098</v>
      </c>
      <c r="J774" s="3" t="s">
        <v>16</v>
      </c>
      <c r="K774" s="3" t="s">
        <v>4099</v>
      </c>
      <c r="L774" s="3" t="s">
        <v>4100</v>
      </c>
    </row>
    <row r="775" spans="1:12" x14ac:dyDescent="0.3">
      <c r="A775" s="3" t="s">
        <v>10656</v>
      </c>
      <c r="B775" s="3" t="s">
        <v>13</v>
      </c>
      <c r="C775" s="3">
        <v>223640</v>
      </c>
      <c r="D775" s="3">
        <v>4</v>
      </c>
      <c r="E775" s="3">
        <v>252</v>
      </c>
      <c r="F775" s="4">
        <v>2.2106300000000002E-84</v>
      </c>
      <c r="G775" s="3">
        <v>252.20699999999999</v>
      </c>
      <c r="H775" s="3" t="s">
        <v>4090</v>
      </c>
      <c r="I775" s="3" t="s">
        <v>4091</v>
      </c>
      <c r="J775" s="3" t="s">
        <v>16</v>
      </c>
      <c r="K775" s="3" t="s">
        <v>4092</v>
      </c>
      <c r="L775" s="3" t="s">
        <v>4093</v>
      </c>
    </row>
    <row r="776" spans="1:12" x14ac:dyDescent="0.3">
      <c r="A776" s="3" t="s">
        <v>10657</v>
      </c>
      <c r="B776" s="3" t="s">
        <v>25</v>
      </c>
      <c r="C776" s="3">
        <v>421695</v>
      </c>
      <c r="D776" s="3">
        <v>44</v>
      </c>
      <c r="E776" s="3">
        <v>193</v>
      </c>
      <c r="F776" s="4">
        <v>8.0350199999999995E-14</v>
      </c>
      <c r="G776" s="3">
        <v>73.031599999999997</v>
      </c>
      <c r="H776" s="3" t="s">
        <v>306</v>
      </c>
      <c r="I776" s="3" t="s">
        <v>307</v>
      </c>
      <c r="J776" s="3" t="s">
        <v>113</v>
      </c>
      <c r="K776" s="3" t="s">
        <v>16</v>
      </c>
      <c r="L776" s="3" t="s">
        <v>308</v>
      </c>
    </row>
    <row r="777" spans="1:12" x14ac:dyDescent="0.3">
      <c r="A777" s="3" t="s">
        <v>10658</v>
      </c>
      <c r="B777" s="3" t="s">
        <v>13</v>
      </c>
      <c r="C777" s="3">
        <v>224228</v>
      </c>
      <c r="D777" s="3">
        <v>14</v>
      </c>
      <c r="E777" s="3">
        <v>203</v>
      </c>
      <c r="F777" s="4">
        <v>3.7888900000000001E-10</v>
      </c>
      <c r="G777" s="3">
        <v>56.8705</v>
      </c>
      <c r="H777" s="3" t="s">
        <v>1562</v>
      </c>
      <c r="I777" s="3" t="s">
        <v>1563</v>
      </c>
      <c r="J777" s="3" t="s">
        <v>16</v>
      </c>
      <c r="K777" s="3" t="s">
        <v>1564</v>
      </c>
      <c r="L777" s="3" t="s">
        <v>1565</v>
      </c>
    </row>
    <row r="778" spans="1:12" x14ac:dyDescent="0.3">
      <c r="A778" s="3" t="s">
        <v>10659</v>
      </c>
      <c r="B778" s="3" t="s">
        <v>13</v>
      </c>
      <c r="C778" s="3">
        <v>225863</v>
      </c>
      <c r="D778" s="3">
        <v>1</v>
      </c>
      <c r="E778" s="3">
        <v>91</v>
      </c>
      <c r="F778" s="4">
        <v>1.7939899999999998E-21</v>
      </c>
      <c r="G778" s="3">
        <v>80.415099999999995</v>
      </c>
      <c r="H778" s="3" t="s">
        <v>10660</v>
      </c>
      <c r="I778" s="3" t="s">
        <v>10661</v>
      </c>
      <c r="J778" s="3" t="s">
        <v>16</v>
      </c>
      <c r="K778" s="3" t="s">
        <v>10662</v>
      </c>
      <c r="L778" s="3" t="s">
        <v>10663</v>
      </c>
    </row>
    <row r="779" spans="1:12" x14ac:dyDescent="0.3">
      <c r="A779" s="3" t="s">
        <v>10664</v>
      </c>
      <c r="B779" s="3" t="s">
        <v>13</v>
      </c>
      <c r="C779" s="3">
        <v>224410</v>
      </c>
      <c r="D779" s="3">
        <v>1</v>
      </c>
      <c r="E779" s="3">
        <v>309</v>
      </c>
      <c r="F779" s="4">
        <v>4.0116500000000003E-154</v>
      </c>
      <c r="G779" s="3">
        <v>433.238</v>
      </c>
      <c r="H779" s="3" t="s">
        <v>5066</v>
      </c>
      <c r="I779" s="3" t="s">
        <v>5067</v>
      </c>
      <c r="J779" s="3" t="s">
        <v>16</v>
      </c>
      <c r="K779" s="3" t="s">
        <v>5068</v>
      </c>
      <c r="L779" s="3" t="s">
        <v>5069</v>
      </c>
    </row>
    <row r="780" spans="1:12" x14ac:dyDescent="0.3">
      <c r="A780" s="3" t="s">
        <v>10665</v>
      </c>
      <c r="B780" s="3" t="s">
        <v>13</v>
      </c>
      <c r="C780" s="3">
        <v>223754</v>
      </c>
      <c r="D780" s="3">
        <v>1</v>
      </c>
      <c r="E780" s="3">
        <v>234</v>
      </c>
      <c r="F780" s="4">
        <v>2.9681700000000002E-80</v>
      </c>
      <c r="G780" s="3">
        <v>242.94499999999999</v>
      </c>
      <c r="H780" s="3" t="s">
        <v>5061</v>
      </c>
      <c r="I780" s="3" t="s">
        <v>5062</v>
      </c>
      <c r="J780" s="3" t="s">
        <v>16</v>
      </c>
      <c r="K780" s="3" t="s">
        <v>5063</v>
      </c>
      <c r="L780" s="3" t="s">
        <v>5064</v>
      </c>
    </row>
    <row r="781" spans="1:12" x14ac:dyDescent="0.3">
      <c r="A781" s="3" t="s">
        <v>10666</v>
      </c>
      <c r="B781" s="3" t="s">
        <v>13</v>
      </c>
      <c r="C781" s="3">
        <v>227109</v>
      </c>
      <c r="D781" s="3">
        <v>1</v>
      </c>
      <c r="E781" s="3">
        <v>139</v>
      </c>
      <c r="F781" s="4">
        <v>3.4595399999999998E-38</v>
      </c>
      <c r="G781" s="3">
        <v>126.012</v>
      </c>
      <c r="H781" s="3" t="s">
        <v>10667</v>
      </c>
      <c r="I781" s="3" t="s">
        <v>10667</v>
      </c>
      <c r="J781" s="3" t="s">
        <v>16</v>
      </c>
      <c r="K781" s="3" t="s">
        <v>5057</v>
      </c>
      <c r="L781" s="3" t="s">
        <v>10668</v>
      </c>
    </row>
    <row r="782" spans="1:12" x14ac:dyDescent="0.3">
      <c r="A782" s="3" t="s">
        <v>10669</v>
      </c>
      <c r="B782" s="3" t="s">
        <v>13</v>
      </c>
      <c r="C782" s="3">
        <v>223439</v>
      </c>
      <c r="D782" s="3">
        <v>1</v>
      </c>
      <c r="E782" s="3">
        <v>471</v>
      </c>
      <c r="F782" s="3">
        <v>0</v>
      </c>
      <c r="G782" s="3">
        <v>893.51400000000001</v>
      </c>
      <c r="H782" s="3" t="s">
        <v>1706</v>
      </c>
      <c r="I782" s="3" t="s">
        <v>1707</v>
      </c>
      <c r="J782" s="3" t="s">
        <v>16</v>
      </c>
      <c r="K782" s="3" t="s">
        <v>1708</v>
      </c>
      <c r="L782" s="3" t="s">
        <v>1709</v>
      </c>
    </row>
    <row r="783" spans="1:12" x14ac:dyDescent="0.3">
      <c r="A783" s="3" t="s">
        <v>10670</v>
      </c>
      <c r="B783" s="3" t="s">
        <v>13</v>
      </c>
      <c r="C783" s="3">
        <v>225700</v>
      </c>
      <c r="D783" s="3">
        <v>2</v>
      </c>
      <c r="E783" s="3">
        <v>646</v>
      </c>
      <c r="F783" s="3">
        <v>0</v>
      </c>
      <c r="G783" s="3">
        <v>788.755</v>
      </c>
      <c r="H783" s="3" t="s">
        <v>10671</v>
      </c>
      <c r="I783" s="3" t="s">
        <v>10672</v>
      </c>
      <c r="J783" s="3" t="s">
        <v>16</v>
      </c>
      <c r="K783" s="3" t="s">
        <v>10673</v>
      </c>
      <c r="L783" s="3" t="s">
        <v>10674</v>
      </c>
    </row>
    <row r="784" spans="1:12" x14ac:dyDescent="0.3">
      <c r="A784" s="3" t="s">
        <v>10675</v>
      </c>
      <c r="B784" s="3" t="s">
        <v>13</v>
      </c>
      <c r="C784" s="3">
        <v>225700</v>
      </c>
      <c r="D784" s="3">
        <v>1</v>
      </c>
      <c r="E784" s="3">
        <v>643</v>
      </c>
      <c r="F784" s="3">
        <v>0</v>
      </c>
      <c r="G784" s="3">
        <v>770.26499999999999</v>
      </c>
      <c r="H784" s="3" t="s">
        <v>10671</v>
      </c>
      <c r="I784" s="3" t="s">
        <v>10672</v>
      </c>
      <c r="J784" s="3" t="s">
        <v>16</v>
      </c>
      <c r="K784" s="3" t="s">
        <v>10673</v>
      </c>
      <c r="L784" s="3" t="s">
        <v>10674</v>
      </c>
    </row>
    <row r="785" spans="1:12" x14ac:dyDescent="0.3">
      <c r="A785" s="3" t="s">
        <v>10676</v>
      </c>
      <c r="B785" s="3" t="s">
        <v>13</v>
      </c>
      <c r="C785" s="3">
        <v>223401</v>
      </c>
      <c r="D785" s="3">
        <v>2</v>
      </c>
      <c r="E785" s="3">
        <v>294</v>
      </c>
      <c r="F785" s="4">
        <v>2.9607299999999999E-137</v>
      </c>
      <c r="G785" s="3">
        <v>390.07799999999997</v>
      </c>
      <c r="H785" s="3" t="s">
        <v>5053</v>
      </c>
      <c r="I785" s="3" t="s">
        <v>5054</v>
      </c>
      <c r="J785" s="3" t="s">
        <v>16</v>
      </c>
      <c r="K785" s="3" t="s">
        <v>954</v>
      </c>
      <c r="L785" s="3" t="s">
        <v>5055</v>
      </c>
    </row>
    <row r="786" spans="1:12" x14ac:dyDescent="0.3">
      <c r="A786" s="3" t="s">
        <v>10677</v>
      </c>
      <c r="B786" s="3" t="s">
        <v>13</v>
      </c>
      <c r="C786" s="3">
        <v>224155</v>
      </c>
      <c r="D786" s="3">
        <v>1</v>
      </c>
      <c r="E786" s="3">
        <v>307</v>
      </c>
      <c r="F786" s="4">
        <v>2.1634899999999998E-115</v>
      </c>
      <c r="G786" s="3">
        <v>334.38299999999998</v>
      </c>
      <c r="H786" s="3" t="s">
        <v>1004</v>
      </c>
      <c r="I786" s="3" t="s">
        <v>1005</v>
      </c>
      <c r="J786" s="3" t="s">
        <v>16</v>
      </c>
      <c r="K786" s="3" t="s">
        <v>1006</v>
      </c>
      <c r="L786" s="3" t="s">
        <v>1007</v>
      </c>
    </row>
    <row r="787" spans="1:12" x14ac:dyDescent="0.3">
      <c r="A787" s="3" t="s">
        <v>10678</v>
      </c>
      <c r="B787" s="3" t="s">
        <v>13</v>
      </c>
      <c r="C787" s="3">
        <v>223377</v>
      </c>
      <c r="D787" s="3">
        <v>1</v>
      </c>
      <c r="E787" s="3">
        <v>233</v>
      </c>
      <c r="F787" s="4">
        <v>6.1004399999999994E-79</v>
      </c>
      <c r="G787" s="3">
        <v>237.916</v>
      </c>
      <c r="H787" s="3" t="s">
        <v>3981</v>
      </c>
      <c r="I787" s="3" t="s">
        <v>3982</v>
      </c>
      <c r="J787" s="3" t="s">
        <v>16</v>
      </c>
      <c r="K787" s="3" t="s">
        <v>621</v>
      </c>
      <c r="L787" s="3" t="s">
        <v>3983</v>
      </c>
    </row>
    <row r="788" spans="1:12" x14ac:dyDescent="0.3">
      <c r="A788" s="3" t="s">
        <v>10679</v>
      </c>
      <c r="B788" s="3" t="s">
        <v>13</v>
      </c>
      <c r="C788" s="3">
        <v>223681</v>
      </c>
      <c r="D788" s="3">
        <v>54</v>
      </c>
      <c r="E788" s="3">
        <v>528</v>
      </c>
      <c r="F788" s="4">
        <v>8.9415099999999999E-154</v>
      </c>
      <c r="G788" s="3">
        <v>456.13799999999998</v>
      </c>
      <c r="H788" s="3" t="s">
        <v>3973</v>
      </c>
      <c r="I788" s="3" t="s">
        <v>3974</v>
      </c>
      <c r="J788" s="3" t="s">
        <v>16</v>
      </c>
      <c r="K788" s="3" t="s">
        <v>3975</v>
      </c>
      <c r="L788" s="3" t="s">
        <v>3976</v>
      </c>
    </row>
    <row r="789" spans="1:12" x14ac:dyDescent="0.3">
      <c r="A789" s="3" t="s">
        <v>10679</v>
      </c>
      <c r="B789" s="3" t="s">
        <v>25</v>
      </c>
      <c r="C789" s="3">
        <v>416311</v>
      </c>
      <c r="D789" s="3">
        <v>559</v>
      </c>
      <c r="E789" s="3">
        <v>742</v>
      </c>
      <c r="F789" s="4">
        <v>4.0981499999999998E-78</v>
      </c>
      <c r="G789" s="3">
        <v>249.28100000000001</v>
      </c>
      <c r="H789" s="3" t="s">
        <v>3977</v>
      </c>
      <c r="I789" s="3" t="s">
        <v>3978</v>
      </c>
      <c r="J789" s="3" t="s">
        <v>16</v>
      </c>
      <c r="K789" s="3" t="s">
        <v>16</v>
      </c>
      <c r="L789" s="3" t="s">
        <v>3979</v>
      </c>
    </row>
    <row r="790" spans="1:12" x14ac:dyDescent="0.3">
      <c r="A790" s="3" t="s">
        <v>10680</v>
      </c>
      <c r="B790" s="3" t="s">
        <v>13</v>
      </c>
      <c r="C790" s="3">
        <v>224059</v>
      </c>
      <c r="D790" s="3">
        <v>4</v>
      </c>
      <c r="E790" s="3">
        <v>223</v>
      </c>
      <c r="F790" s="4">
        <v>3.25979E-94</v>
      </c>
      <c r="G790" s="3">
        <v>274.77199999999999</v>
      </c>
      <c r="H790" s="3" t="s">
        <v>782</v>
      </c>
      <c r="I790" s="3" t="s">
        <v>783</v>
      </c>
      <c r="J790" s="3" t="s">
        <v>16</v>
      </c>
      <c r="K790" s="3" t="s">
        <v>369</v>
      </c>
      <c r="L790" s="3" t="s">
        <v>784</v>
      </c>
    </row>
    <row r="791" spans="1:12" x14ac:dyDescent="0.3">
      <c r="A791" s="3" t="s">
        <v>10681</v>
      </c>
      <c r="B791" s="3" t="s">
        <v>13</v>
      </c>
      <c r="C791" s="3">
        <v>223650</v>
      </c>
      <c r="D791" s="3">
        <v>209</v>
      </c>
      <c r="E791" s="3">
        <v>357</v>
      </c>
      <c r="F791" s="4">
        <v>2.3629599999999999E-7</v>
      </c>
      <c r="G791" s="3">
        <v>52.039700000000003</v>
      </c>
      <c r="H791" s="3" t="s">
        <v>785</v>
      </c>
      <c r="I791" s="3" t="s">
        <v>786</v>
      </c>
      <c r="J791" s="3" t="s">
        <v>99</v>
      </c>
      <c r="K791" s="3" t="s">
        <v>787</v>
      </c>
      <c r="L791" s="3" t="s">
        <v>788</v>
      </c>
    </row>
    <row r="792" spans="1:12" x14ac:dyDescent="0.3">
      <c r="A792" s="3" t="s">
        <v>10682</v>
      </c>
      <c r="B792" s="3" t="s">
        <v>13</v>
      </c>
      <c r="C792" s="3">
        <v>224228</v>
      </c>
      <c r="D792" s="3">
        <v>1</v>
      </c>
      <c r="E792" s="3">
        <v>86</v>
      </c>
      <c r="F792" s="4">
        <v>2.4111199999999999E-11</v>
      </c>
      <c r="G792" s="3">
        <v>59.952100000000002</v>
      </c>
      <c r="H792" s="3" t="s">
        <v>1562</v>
      </c>
      <c r="I792" s="3" t="s">
        <v>1563</v>
      </c>
      <c r="J792" s="3" t="s">
        <v>113</v>
      </c>
      <c r="K792" s="3" t="s">
        <v>1564</v>
      </c>
      <c r="L792" s="3" t="s">
        <v>1565</v>
      </c>
    </row>
    <row r="793" spans="1:12" x14ac:dyDescent="0.3">
      <c r="A793" s="3" t="s">
        <v>10683</v>
      </c>
      <c r="B793" s="3" t="s">
        <v>13</v>
      </c>
      <c r="C793" s="3">
        <v>223442</v>
      </c>
      <c r="D793" s="3">
        <v>3</v>
      </c>
      <c r="E793" s="3">
        <v>507</v>
      </c>
      <c r="F793" s="4">
        <v>1.0298199999999999E-105</v>
      </c>
      <c r="G793" s="3">
        <v>325.39800000000002</v>
      </c>
      <c r="H793" s="3" t="s">
        <v>10684</v>
      </c>
      <c r="I793" s="3" t="s">
        <v>10685</v>
      </c>
      <c r="J793" s="3" t="s">
        <v>16</v>
      </c>
      <c r="K793" s="3" t="s">
        <v>246</v>
      </c>
      <c r="L793" s="3" t="s">
        <v>10686</v>
      </c>
    </row>
    <row r="794" spans="1:12" x14ac:dyDescent="0.3">
      <c r="A794" s="3" t="s">
        <v>10687</v>
      </c>
      <c r="B794" s="3" t="s">
        <v>13</v>
      </c>
      <c r="C794" s="3">
        <v>224794</v>
      </c>
      <c r="D794" s="3">
        <v>4</v>
      </c>
      <c r="E794" s="3">
        <v>773</v>
      </c>
      <c r="F794" s="3">
        <v>0</v>
      </c>
      <c r="G794" s="3">
        <v>1007.64</v>
      </c>
      <c r="H794" s="3" t="s">
        <v>1398</v>
      </c>
      <c r="I794" s="3" t="s">
        <v>1399</v>
      </c>
      <c r="J794" s="3" t="s">
        <v>16</v>
      </c>
      <c r="K794" s="3" t="s">
        <v>1400</v>
      </c>
      <c r="L794" s="3" t="s">
        <v>1401</v>
      </c>
    </row>
    <row r="795" spans="1:12" x14ac:dyDescent="0.3">
      <c r="A795" s="3" t="s">
        <v>10688</v>
      </c>
      <c r="B795" s="3" t="s">
        <v>13</v>
      </c>
      <c r="C795" s="3">
        <v>223315</v>
      </c>
      <c r="D795" s="3">
        <v>1</v>
      </c>
      <c r="E795" s="3">
        <v>219</v>
      </c>
      <c r="F795" s="4">
        <v>1.8289499999999999E-69</v>
      </c>
      <c r="G795" s="3">
        <v>210.99100000000001</v>
      </c>
      <c r="H795" s="3" t="s">
        <v>3793</v>
      </c>
      <c r="I795" s="3" t="s">
        <v>3794</v>
      </c>
      <c r="J795" s="3" t="s">
        <v>16</v>
      </c>
      <c r="K795" s="3" t="s">
        <v>3795</v>
      </c>
      <c r="L795" s="3" t="s">
        <v>3796</v>
      </c>
    </row>
    <row r="796" spans="1:12" x14ac:dyDescent="0.3">
      <c r="A796" s="3" t="s">
        <v>10689</v>
      </c>
      <c r="B796" s="3" t="s">
        <v>25</v>
      </c>
      <c r="C796" s="3">
        <v>421695</v>
      </c>
      <c r="D796" s="3">
        <v>18</v>
      </c>
      <c r="E796" s="3">
        <v>402</v>
      </c>
      <c r="F796" s="4">
        <v>1.8311800000000001E-20</v>
      </c>
      <c r="G796" s="3">
        <v>92.291600000000003</v>
      </c>
      <c r="H796" s="3" t="s">
        <v>306</v>
      </c>
      <c r="I796" s="3" t="s">
        <v>307</v>
      </c>
      <c r="J796" s="3" t="s">
        <v>16</v>
      </c>
      <c r="K796" s="3" t="s">
        <v>16</v>
      </c>
      <c r="L796" s="3" t="s">
        <v>308</v>
      </c>
    </row>
    <row r="797" spans="1:12" x14ac:dyDescent="0.3">
      <c r="A797" s="3" t="s">
        <v>10690</v>
      </c>
      <c r="B797" s="3" t="s">
        <v>13</v>
      </c>
      <c r="C797" s="3">
        <v>223968</v>
      </c>
      <c r="D797" s="3">
        <v>1</v>
      </c>
      <c r="E797" s="3">
        <v>1137</v>
      </c>
      <c r="F797" s="3">
        <v>0</v>
      </c>
      <c r="G797" s="3">
        <v>2130.11</v>
      </c>
      <c r="H797" s="3" t="s">
        <v>2481</v>
      </c>
      <c r="I797" s="3" t="s">
        <v>2482</v>
      </c>
      <c r="J797" s="3" t="s">
        <v>16</v>
      </c>
      <c r="K797" s="3" t="s">
        <v>2483</v>
      </c>
      <c r="L797" s="3" t="s">
        <v>2484</v>
      </c>
    </row>
    <row r="798" spans="1:12" x14ac:dyDescent="0.3">
      <c r="A798" s="3" t="s">
        <v>10691</v>
      </c>
      <c r="B798" s="3" t="s">
        <v>13</v>
      </c>
      <c r="C798" s="3">
        <v>223449</v>
      </c>
      <c r="D798" s="3">
        <v>21</v>
      </c>
      <c r="E798" s="3">
        <v>441</v>
      </c>
      <c r="F798" s="4">
        <v>7.9413399999999994E-129</v>
      </c>
      <c r="G798" s="3">
        <v>377.40100000000001</v>
      </c>
      <c r="H798" s="3" t="s">
        <v>10692</v>
      </c>
      <c r="I798" s="3" t="s">
        <v>10693</v>
      </c>
      <c r="J798" s="3" t="s">
        <v>16</v>
      </c>
      <c r="K798" s="3" t="s">
        <v>10694</v>
      </c>
      <c r="L798" s="3" t="s">
        <v>10695</v>
      </c>
    </row>
    <row r="799" spans="1:12" x14ac:dyDescent="0.3">
      <c r="A799" s="3" t="s">
        <v>10696</v>
      </c>
      <c r="B799" s="3" t="s">
        <v>13</v>
      </c>
      <c r="C799" s="3">
        <v>223977</v>
      </c>
      <c r="D799" s="3">
        <v>1</v>
      </c>
      <c r="E799" s="3">
        <v>848</v>
      </c>
      <c r="F799" s="3">
        <v>0</v>
      </c>
      <c r="G799" s="3">
        <v>1255.7</v>
      </c>
      <c r="H799" s="3" t="s">
        <v>2907</v>
      </c>
      <c r="I799" s="3" t="s">
        <v>2908</v>
      </c>
      <c r="J799" s="3" t="s">
        <v>16</v>
      </c>
      <c r="K799" s="3" t="s">
        <v>2909</v>
      </c>
      <c r="L799" s="3" t="s">
        <v>2910</v>
      </c>
    </row>
    <row r="800" spans="1:12" x14ac:dyDescent="0.3">
      <c r="A800" s="3" t="s">
        <v>10697</v>
      </c>
      <c r="B800" s="3" t="s">
        <v>13</v>
      </c>
      <c r="C800" s="3">
        <v>223550</v>
      </c>
      <c r="D800" s="3">
        <v>1</v>
      </c>
      <c r="E800" s="3">
        <v>918</v>
      </c>
      <c r="F800" s="3">
        <v>0</v>
      </c>
      <c r="G800" s="3">
        <v>812.72</v>
      </c>
      <c r="H800" s="3" t="s">
        <v>918</v>
      </c>
      <c r="I800" s="3" t="s">
        <v>919</v>
      </c>
      <c r="J800" s="3" t="s">
        <v>16</v>
      </c>
      <c r="K800" s="3" t="s">
        <v>236</v>
      </c>
      <c r="L800" s="3" t="s">
        <v>920</v>
      </c>
    </row>
    <row r="801" spans="1:12" x14ac:dyDescent="0.3">
      <c r="A801" s="3" t="s">
        <v>10698</v>
      </c>
      <c r="B801" s="3" t="s">
        <v>13</v>
      </c>
      <c r="C801" s="3">
        <v>225813</v>
      </c>
      <c r="D801" s="3">
        <v>1</v>
      </c>
      <c r="E801" s="3">
        <v>334</v>
      </c>
      <c r="F801" s="4">
        <v>3.1564600000000001E-87</v>
      </c>
      <c r="G801" s="3">
        <v>265.779</v>
      </c>
      <c r="H801" s="3" t="s">
        <v>10699</v>
      </c>
      <c r="I801" s="3" t="s">
        <v>10700</v>
      </c>
      <c r="J801" s="3" t="s">
        <v>16</v>
      </c>
      <c r="K801" s="3" t="s">
        <v>1578</v>
      </c>
      <c r="L801" s="3" t="s">
        <v>10701</v>
      </c>
    </row>
    <row r="802" spans="1:12" x14ac:dyDescent="0.3">
      <c r="A802" s="3" t="s">
        <v>10702</v>
      </c>
      <c r="B802" s="3" t="s">
        <v>13</v>
      </c>
      <c r="C802" s="3">
        <v>224136</v>
      </c>
      <c r="D802" s="3">
        <v>10</v>
      </c>
      <c r="E802" s="3">
        <v>396</v>
      </c>
      <c r="F802" s="4">
        <v>5.5211300000000004E-66</v>
      </c>
      <c r="G802" s="3">
        <v>216.727</v>
      </c>
      <c r="H802" s="3" t="s">
        <v>333</v>
      </c>
      <c r="I802" s="3" t="s">
        <v>334</v>
      </c>
      <c r="J802" s="3" t="s">
        <v>16</v>
      </c>
      <c r="K802" s="3" t="s">
        <v>335</v>
      </c>
      <c r="L802" s="3" t="s">
        <v>336</v>
      </c>
    </row>
    <row r="803" spans="1:12" x14ac:dyDescent="0.3">
      <c r="A803" s="3" t="s">
        <v>10703</v>
      </c>
      <c r="B803" s="3" t="s">
        <v>13</v>
      </c>
      <c r="C803" s="3">
        <v>224039</v>
      </c>
      <c r="D803" s="3">
        <v>4</v>
      </c>
      <c r="E803" s="3">
        <v>444</v>
      </c>
      <c r="F803" s="4">
        <v>1.62666E-128</v>
      </c>
      <c r="G803" s="3">
        <v>378.88600000000002</v>
      </c>
      <c r="H803" s="3" t="s">
        <v>5613</v>
      </c>
      <c r="I803" s="3" t="s">
        <v>5614</v>
      </c>
      <c r="J803" s="3" t="s">
        <v>16</v>
      </c>
      <c r="K803" s="3" t="s">
        <v>5615</v>
      </c>
      <c r="L803" s="3" t="s">
        <v>5616</v>
      </c>
    </row>
    <row r="804" spans="1:12" x14ac:dyDescent="0.3">
      <c r="A804" s="3" t="s">
        <v>10704</v>
      </c>
      <c r="B804" s="3" t="s">
        <v>13</v>
      </c>
      <c r="C804" s="3">
        <v>226120</v>
      </c>
      <c r="D804" s="3">
        <v>14</v>
      </c>
      <c r="E804" s="3">
        <v>87</v>
      </c>
      <c r="F804" s="4">
        <v>1.1274399999999999E-43</v>
      </c>
      <c r="G804" s="3">
        <v>135.71199999999999</v>
      </c>
      <c r="H804" s="3" t="s">
        <v>10705</v>
      </c>
      <c r="I804" s="3" t="s">
        <v>10706</v>
      </c>
      <c r="J804" s="3" t="s">
        <v>16</v>
      </c>
      <c r="K804" s="3" t="s">
        <v>3941</v>
      </c>
      <c r="L804" s="3" t="s">
        <v>10707</v>
      </c>
    </row>
    <row r="805" spans="1:12" x14ac:dyDescent="0.3">
      <c r="A805" s="3" t="s">
        <v>10708</v>
      </c>
      <c r="B805" s="3" t="s">
        <v>13</v>
      </c>
      <c r="C805" s="3">
        <v>224055</v>
      </c>
      <c r="D805" s="3">
        <v>20</v>
      </c>
      <c r="E805" s="3">
        <v>596</v>
      </c>
      <c r="F805" s="4">
        <v>2.3526199999999999E-71</v>
      </c>
      <c r="G805" s="3">
        <v>240.023</v>
      </c>
      <c r="H805" s="3" t="s">
        <v>1267</v>
      </c>
      <c r="I805" s="3" t="s">
        <v>1268</v>
      </c>
      <c r="J805" s="3" t="s">
        <v>16</v>
      </c>
      <c r="K805" s="3" t="s">
        <v>1269</v>
      </c>
      <c r="L805" s="3" t="s">
        <v>1270</v>
      </c>
    </row>
    <row r="806" spans="1:12" x14ac:dyDescent="0.3">
      <c r="A806" s="3" t="s">
        <v>10709</v>
      </c>
      <c r="B806" s="3" t="s">
        <v>13</v>
      </c>
      <c r="C806" s="3">
        <v>224322</v>
      </c>
      <c r="D806" s="3">
        <v>117</v>
      </c>
      <c r="E806" s="3">
        <v>539</v>
      </c>
      <c r="F806" s="4">
        <v>1.35329E-17</v>
      </c>
      <c r="G806" s="3">
        <v>86.143199999999993</v>
      </c>
      <c r="H806" s="3" t="s">
        <v>3537</v>
      </c>
      <c r="I806" s="3" t="s">
        <v>3538</v>
      </c>
      <c r="J806" s="3" t="s">
        <v>113</v>
      </c>
      <c r="K806" s="3" t="s">
        <v>3539</v>
      </c>
      <c r="L806" s="3" t="s">
        <v>3540</v>
      </c>
    </row>
    <row r="807" spans="1:12" x14ac:dyDescent="0.3">
      <c r="A807" s="3" t="s">
        <v>10710</v>
      </c>
      <c r="B807" s="3" t="s">
        <v>13</v>
      </c>
      <c r="C807" s="3">
        <v>223715</v>
      </c>
      <c r="D807" s="3">
        <v>121</v>
      </c>
      <c r="E807" s="3">
        <v>447</v>
      </c>
      <c r="F807" s="4">
        <v>4.8038899999999998E-33</v>
      </c>
      <c r="G807" s="3">
        <v>127.563</v>
      </c>
      <c r="H807" s="3" t="s">
        <v>1865</v>
      </c>
      <c r="I807" s="3" t="s">
        <v>1866</v>
      </c>
      <c r="J807" s="3" t="s">
        <v>16</v>
      </c>
      <c r="K807" s="3" t="s">
        <v>1867</v>
      </c>
      <c r="L807" s="3" t="s">
        <v>1868</v>
      </c>
    </row>
    <row r="808" spans="1:12" x14ac:dyDescent="0.3">
      <c r="A808" s="3" t="s">
        <v>10711</v>
      </c>
      <c r="B808" s="3" t="s">
        <v>13</v>
      </c>
      <c r="C808" s="3">
        <v>224054</v>
      </c>
      <c r="D808" s="3">
        <v>3</v>
      </c>
      <c r="E808" s="3">
        <v>204</v>
      </c>
      <c r="F808" s="4">
        <v>9.67832E-73</v>
      </c>
      <c r="G808" s="3">
        <v>222.56800000000001</v>
      </c>
      <c r="H808" s="3" t="s">
        <v>1590</v>
      </c>
      <c r="I808" s="3" t="s">
        <v>1591</v>
      </c>
      <c r="J808" s="3" t="s">
        <v>113</v>
      </c>
      <c r="K808" s="3" t="s">
        <v>1592</v>
      </c>
      <c r="L808" s="3" t="s">
        <v>1593</v>
      </c>
    </row>
    <row r="809" spans="1:12" x14ac:dyDescent="0.3">
      <c r="A809" s="3" t="s">
        <v>10712</v>
      </c>
      <c r="B809" s="3" t="s">
        <v>13</v>
      </c>
      <c r="C809" s="3">
        <v>224536</v>
      </c>
      <c r="D809" s="3">
        <v>8</v>
      </c>
      <c r="E809" s="3">
        <v>450</v>
      </c>
      <c r="F809" s="4">
        <v>1.60765E-142</v>
      </c>
      <c r="G809" s="3">
        <v>417.16199999999998</v>
      </c>
      <c r="H809" s="3" t="s">
        <v>1694</v>
      </c>
      <c r="I809" s="3" t="s">
        <v>1695</v>
      </c>
      <c r="J809" s="3" t="s">
        <v>16</v>
      </c>
      <c r="K809" s="3" t="s">
        <v>1696</v>
      </c>
      <c r="L809" s="3" t="s">
        <v>1697</v>
      </c>
    </row>
    <row r="810" spans="1:12" x14ac:dyDescent="0.3">
      <c r="A810" s="3" t="s">
        <v>10713</v>
      </c>
      <c r="B810" s="3" t="s">
        <v>13</v>
      </c>
      <c r="C810" s="3">
        <v>224183</v>
      </c>
      <c r="D810" s="3">
        <v>96</v>
      </c>
      <c r="E810" s="3">
        <v>470</v>
      </c>
      <c r="F810" s="4">
        <v>8.5454600000000004E-91</v>
      </c>
      <c r="G810" s="3">
        <v>286.83</v>
      </c>
      <c r="H810" s="3" t="s">
        <v>1381</v>
      </c>
      <c r="I810" s="3" t="s">
        <v>1382</v>
      </c>
      <c r="J810" s="3" t="s">
        <v>16</v>
      </c>
      <c r="K810" s="3" t="s">
        <v>1383</v>
      </c>
      <c r="L810" s="3" t="s">
        <v>1384</v>
      </c>
    </row>
    <row r="811" spans="1:12" x14ac:dyDescent="0.3">
      <c r="A811" s="3" t="s">
        <v>10713</v>
      </c>
      <c r="B811" s="3" t="s">
        <v>13</v>
      </c>
      <c r="C811" s="3">
        <v>225101</v>
      </c>
      <c r="D811" s="3">
        <v>498</v>
      </c>
      <c r="E811" s="3">
        <v>649</v>
      </c>
      <c r="F811" s="4">
        <v>1.7934899999999999E-58</v>
      </c>
      <c r="G811" s="3">
        <v>193.58199999999999</v>
      </c>
      <c r="H811" s="3" t="s">
        <v>1385</v>
      </c>
      <c r="I811" s="3" t="s">
        <v>1386</v>
      </c>
      <c r="J811" s="3" t="s">
        <v>16</v>
      </c>
      <c r="K811" s="3" t="s">
        <v>1387</v>
      </c>
      <c r="L811" s="3" t="s">
        <v>1388</v>
      </c>
    </row>
    <row r="812" spans="1:12" x14ac:dyDescent="0.3">
      <c r="A812" s="3" t="s">
        <v>10713</v>
      </c>
      <c r="B812" s="3" t="s">
        <v>13</v>
      </c>
      <c r="C812" s="3">
        <v>224184</v>
      </c>
      <c r="D812" s="3">
        <v>4</v>
      </c>
      <c r="E812" s="3">
        <v>89</v>
      </c>
      <c r="F812" s="4">
        <v>2.1108399999999999E-19</v>
      </c>
      <c r="G812" s="3">
        <v>83.113299999999995</v>
      </c>
      <c r="H812" s="3" t="s">
        <v>1389</v>
      </c>
      <c r="I812" s="3" t="s">
        <v>1390</v>
      </c>
      <c r="J812" s="3" t="s">
        <v>16</v>
      </c>
      <c r="K812" s="3" t="s">
        <v>1391</v>
      </c>
      <c r="L812" s="3" t="s">
        <v>1392</v>
      </c>
    </row>
    <row r="813" spans="1:12" x14ac:dyDescent="0.3">
      <c r="A813" s="3" t="s">
        <v>10714</v>
      </c>
      <c r="B813" s="3" t="s">
        <v>13</v>
      </c>
      <c r="C813" s="3">
        <v>224851</v>
      </c>
      <c r="D813" s="3">
        <v>1</v>
      </c>
      <c r="E813" s="3">
        <v>289</v>
      </c>
      <c r="F813" s="4">
        <v>4.0043799999999997E-31</v>
      </c>
      <c r="G813" s="3">
        <v>117.976</v>
      </c>
      <c r="H813" s="3" t="s">
        <v>1423</v>
      </c>
      <c r="I813" s="3" t="s">
        <v>1424</v>
      </c>
      <c r="J813" s="3" t="s">
        <v>16</v>
      </c>
      <c r="K813" s="3" t="s">
        <v>1093</v>
      </c>
      <c r="L813" s="3" t="s">
        <v>1425</v>
      </c>
    </row>
    <row r="814" spans="1:12" x14ac:dyDescent="0.3">
      <c r="A814" s="3" t="s">
        <v>10715</v>
      </c>
      <c r="B814" s="3" t="s">
        <v>25</v>
      </c>
      <c r="C814" s="3">
        <v>415806</v>
      </c>
      <c r="D814" s="3">
        <v>1</v>
      </c>
      <c r="E814" s="3">
        <v>65</v>
      </c>
      <c r="F814" s="4">
        <v>7.5153699999999998E-17</v>
      </c>
      <c r="G814" s="3">
        <v>66.797300000000007</v>
      </c>
      <c r="H814" s="3" t="s">
        <v>5338</v>
      </c>
      <c r="I814" s="3" t="s">
        <v>10716</v>
      </c>
      <c r="J814" s="3" t="s">
        <v>16</v>
      </c>
      <c r="K814" s="3" t="s">
        <v>16</v>
      </c>
      <c r="L814" s="3" t="s">
        <v>10717</v>
      </c>
    </row>
    <row r="815" spans="1:12" x14ac:dyDescent="0.3">
      <c r="A815" s="3" t="s">
        <v>10718</v>
      </c>
      <c r="B815" s="3" t="s">
        <v>13</v>
      </c>
      <c r="C815" s="3">
        <v>225170</v>
      </c>
      <c r="D815" s="3">
        <v>1</v>
      </c>
      <c r="E815" s="3">
        <v>60</v>
      </c>
      <c r="F815" s="4">
        <v>2.9414700000000002E-9</v>
      </c>
      <c r="G815" s="3">
        <v>48.261400000000002</v>
      </c>
      <c r="H815" s="3" t="s">
        <v>3575</v>
      </c>
      <c r="I815" s="3" t="s">
        <v>3576</v>
      </c>
      <c r="J815" s="3" t="s">
        <v>113</v>
      </c>
      <c r="K815" s="3" t="s">
        <v>3577</v>
      </c>
      <c r="L815" s="3" t="s">
        <v>3578</v>
      </c>
    </row>
    <row r="816" spans="1:12" x14ac:dyDescent="0.3">
      <c r="A816" s="3" t="s">
        <v>10719</v>
      </c>
      <c r="B816" s="3" t="s">
        <v>13</v>
      </c>
      <c r="C816" s="3">
        <v>227834</v>
      </c>
      <c r="D816" s="3">
        <v>1</v>
      </c>
      <c r="E816" s="3">
        <v>62</v>
      </c>
      <c r="F816" s="4">
        <v>2.1163399999999999E-16</v>
      </c>
      <c r="G816" s="3">
        <v>65.4876</v>
      </c>
      <c r="H816" s="3" t="s">
        <v>10720</v>
      </c>
      <c r="I816" s="3" t="s">
        <v>10720</v>
      </c>
      <c r="J816" s="3" t="s">
        <v>16</v>
      </c>
      <c r="K816" s="3" t="s">
        <v>10232</v>
      </c>
      <c r="L816" s="3" t="s">
        <v>10721</v>
      </c>
    </row>
    <row r="817" spans="1:12" x14ac:dyDescent="0.3">
      <c r="A817" s="3" t="s">
        <v>10722</v>
      </c>
      <c r="B817" s="3" t="s">
        <v>25</v>
      </c>
      <c r="C817" s="3">
        <v>419666</v>
      </c>
      <c r="D817" s="3">
        <v>1</v>
      </c>
      <c r="E817" s="3">
        <v>302</v>
      </c>
      <c r="F817" s="4">
        <v>4.0937099999999997E-135</v>
      </c>
      <c r="G817" s="3">
        <v>387.84199999999998</v>
      </c>
      <c r="H817" s="3" t="s">
        <v>621</v>
      </c>
      <c r="I817" s="3" t="s">
        <v>3226</v>
      </c>
      <c r="J817" s="3" t="s">
        <v>16</v>
      </c>
      <c r="K817" s="3" t="s">
        <v>16</v>
      </c>
      <c r="L817" s="3" t="s">
        <v>3227</v>
      </c>
    </row>
    <row r="818" spans="1:12" x14ac:dyDescent="0.3">
      <c r="A818" s="3" t="s">
        <v>10723</v>
      </c>
      <c r="B818" s="3" t="s">
        <v>13</v>
      </c>
      <c r="C818" s="3">
        <v>224314</v>
      </c>
      <c r="D818" s="3">
        <v>5</v>
      </c>
      <c r="E818" s="3">
        <v>81</v>
      </c>
      <c r="F818" s="3">
        <v>1.5785899999999999E-4</v>
      </c>
      <c r="G818" s="3">
        <v>38.478200000000001</v>
      </c>
      <c r="H818" s="3" t="s">
        <v>63</v>
      </c>
      <c r="I818" s="3" t="s">
        <v>64</v>
      </c>
      <c r="J818" s="3" t="s">
        <v>113</v>
      </c>
      <c r="K818" s="3" t="s">
        <v>65</v>
      </c>
      <c r="L818" s="3" t="s">
        <v>66</v>
      </c>
    </row>
    <row r="819" spans="1:12" x14ac:dyDescent="0.3">
      <c r="A819" s="3" t="s">
        <v>10724</v>
      </c>
      <c r="B819" s="3" t="s">
        <v>13</v>
      </c>
      <c r="C819" s="3">
        <v>224136</v>
      </c>
      <c r="D819" s="3">
        <v>1</v>
      </c>
      <c r="E819" s="3">
        <v>341</v>
      </c>
      <c r="F819" s="4">
        <v>1.9506699999999999E-47</v>
      </c>
      <c r="G819" s="3">
        <v>168.577</v>
      </c>
      <c r="H819" s="3" t="s">
        <v>333</v>
      </c>
      <c r="I819" s="3" t="s">
        <v>334</v>
      </c>
      <c r="J819" s="3" t="s">
        <v>113</v>
      </c>
      <c r="K819" s="3" t="s">
        <v>335</v>
      </c>
      <c r="L819" s="3" t="s">
        <v>336</v>
      </c>
    </row>
    <row r="820" spans="1:12" x14ac:dyDescent="0.3">
      <c r="A820" s="3" t="s">
        <v>10725</v>
      </c>
      <c r="B820" s="3" t="s">
        <v>13</v>
      </c>
      <c r="C820" s="3">
        <v>224054</v>
      </c>
      <c r="D820" s="3">
        <v>1</v>
      </c>
      <c r="E820" s="3">
        <v>278</v>
      </c>
      <c r="F820" s="4">
        <v>4.5970700000000001E-50</v>
      </c>
      <c r="G820" s="3">
        <v>166.714</v>
      </c>
      <c r="H820" s="3" t="s">
        <v>1590</v>
      </c>
      <c r="I820" s="3" t="s">
        <v>1591</v>
      </c>
      <c r="J820" s="3" t="s">
        <v>16</v>
      </c>
      <c r="K820" s="3" t="s">
        <v>1592</v>
      </c>
      <c r="L820" s="3" t="s">
        <v>1593</v>
      </c>
    </row>
    <row r="821" spans="1:12" x14ac:dyDescent="0.3">
      <c r="A821" s="3" t="s">
        <v>10726</v>
      </c>
      <c r="B821" s="3" t="s">
        <v>25</v>
      </c>
      <c r="C821" s="3">
        <v>412729</v>
      </c>
      <c r="D821" s="3">
        <v>96</v>
      </c>
      <c r="E821" s="3">
        <v>168</v>
      </c>
      <c r="F821" s="4">
        <v>4.7204899999999999E-5</v>
      </c>
      <c r="G821" s="3">
        <v>43.5687</v>
      </c>
      <c r="H821" s="3" t="s">
        <v>4754</v>
      </c>
      <c r="I821" s="3" t="s">
        <v>4755</v>
      </c>
      <c r="J821" s="3" t="s">
        <v>74</v>
      </c>
      <c r="K821" s="3" t="s">
        <v>16</v>
      </c>
      <c r="L821" s="3" t="s">
        <v>4756</v>
      </c>
    </row>
    <row r="822" spans="1:12" x14ac:dyDescent="0.3">
      <c r="A822" s="3" t="s">
        <v>10727</v>
      </c>
      <c r="B822" s="3" t="s">
        <v>25</v>
      </c>
      <c r="C822" s="3">
        <v>224588</v>
      </c>
      <c r="D822" s="3">
        <v>215</v>
      </c>
      <c r="E822" s="3">
        <v>485</v>
      </c>
      <c r="F822" s="4">
        <v>2.1743700000000001E-20</v>
      </c>
      <c r="G822" s="3">
        <v>95.299800000000005</v>
      </c>
      <c r="H822" s="3" t="s">
        <v>1583</v>
      </c>
      <c r="I822" s="3" t="s">
        <v>7596</v>
      </c>
      <c r="J822" s="3" t="s">
        <v>99</v>
      </c>
      <c r="K822" s="3" t="s">
        <v>16</v>
      </c>
      <c r="L822" s="3" t="s">
        <v>1584</v>
      </c>
    </row>
    <row r="823" spans="1:12" x14ac:dyDescent="0.3">
      <c r="A823" s="3" t="s">
        <v>10728</v>
      </c>
      <c r="B823" s="3" t="s">
        <v>25</v>
      </c>
      <c r="C823" s="3">
        <v>225497</v>
      </c>
      <c r="D823" s="3">
        <v>107</v>
      </c>
      <c r="E823" s="3">
        <v>263</v>
      </c>
      <c r="F823" s="4">
        <v>1.4623300000000001E-9</v>
      </c>
      <c r="G823" s="3">
        <v>59.010599999999997</v>
      </c>
      <c r="H823" s="3" t="s">
        <v>7632</v>
      </c>
      <c r="I823" s="3" t="s">
        <v>7633</v>
      </c>
      <c r="J823" s="3" t="s">
        <v>74</v>
      </c>
      <c r="K823" s="3" t="s">
        <v>16</v>
      </c>
      <c r="L823" s="3" t="s">
        <v>7634</v>
      </c>
    </row>
    <row r="824" spans="1:12" x14ac:dyDescent="0.3">
      <c r="A824" s="3" t="s">
        <v>10729</v>
      </c>
      <c r="B824" s="3" t="s">
        <v>25</v>
      </c>
      <c r="C824" s="3">
        <v>225606</v>
      </c>
      <c r="D824" s="3">
        <v>522</v>
      </c>
      <c r="E824" s="3">
        <v>673</v>
      </c>
      <c r="F824" s="4">
        <v>1.5175599999999999E-5</v>
      </c>
      <c r="G824" s="3">
        <v>47.636200000000002</v>
      </c>
      <c r="H824" s="3" t="s">
        <v>353</v>
      </c>
      <c r="I824" s="3" t="s">
        <v>354</v>
      </c>
      <c r="J824" s="3" t="s">
        <v>113</v>
      </c>
      <c r="K824" s="3" t="s">
        <v>16</v>
      </c>
      <c r="L824" s="3" t="s">
        <v>355</v>
      </c>
    </row>
    <row r="825" spans="1:12" x14ac:dyDescent="0.3">
      <c r="A825" s="3" t="s">
        <v>10730</v>
      </c>
      <c r="B825" s="3" t="s">
        <v>25</v>
      </c>
      <c r="C825" s="3">
        <v>413129</v>
      </c>
      <c r="D825" s="3">
        <v>40</v>
      </c>
      <c r="E825" s="3">
        <v>157</v>
      </c>
      <c r="F825" s="4">
        <v>5.96966E-11</v>
      </c>
      <c r="G825" s="3">
        <v>58.082099999999997</v>
      </c>
      <c r="H825" s="3" t="s">
        <v>7217</v>
      </c>
      <c r="I825" s="3" t="s">
        <v>10731</v>
      </c>
      <c r="J825" s="3" t="s">
        <v>99</v>
      </c>
      <c r="K825" s="3" t="s">
        <v>16</v>
      </c>
      <c r="L825" s="3" t="s">
        <v>7218</v>
      </c>
    </row>
    <row r="826" spans="1:12" x14ac:dyDescent="0.3">
      <c r="A826" s="3" t="s">
        <v>10732</v>
      </c>
      <c r="B826" s="3" t="s">
        <v>13</v>
      </c>
      <c r="C826" s="3">
        <v>223162</v>
      </c>
      <c r="D826" s="3">
        <v>1</v>
      </c>
      <c r="E826" s="3">
        <v>255</v>
      </c>
      <c r="F826" s="4">
        <v>5.1527900000000001E-116</v>
      </c>
      <c r="G826" s="3">
        <v>332.64</v>
      </c>
      <c r="H826" s="3" t="s">
        <v>800</v>
      </c>
      <c r="I826" s="3" t="s">
        <v>801</v>
      </c>
      <c r="J826" s="3" t="s">
        <v>16</v>
      </c>
      <c r="K826" s="3" t="s">
        <v>802</v>
      </c>
      <c r="L826" s="3" t="s">
        <v>803</v>
      </c>
    </row>
    <row r="827" spans="1:12" x14ac:dyDescent="0.3">
      <c r="A827" s="3" t="s">
        <v>10733</v>
      </c>
      <c r="B827" s="3" t="s">
        <v>13</v>
      </c>
      <c r="C827" s="3">
        <v>223637</v>
      </c>
      <c r="D827" s="3">
        <v>1</v>
      </c>
      <c r="E827" s="3">
        <v>176</v>
      </c>
      <c r="F827" s="4">
        <v>4.5974E-31</v>
      </c>
      <c r="G827" s="3">
        <v>110.443</v>
      </c>
      <c r="H827" s="3" t="s">
        <v>5660</v>
      </c>
      <c r="I827" s="3" t="s">
        <v>5661</v>
      </c>
      <c r="J827" s="3" t="s">
        <v>16</v>
      </c>
      <c r="K827" s="3" t="s">
        <v>1298</v>
      </c>
      <c r="L827" s="3" t="s">
        <v>1300</v>
      </c>
    </row>
    <row r="828" spans="1:12" x14ac:dyDescent="0.3">
      <c r="A828" s="3" t="s">
        <v>10734</v>
      </c>
      <c r="B828" s="3" t="s">
        <v>13</v>
      </c>
      <c r="C828" s="3">
        <v>224572</v>
      </c>
      <c r="D828" s="3">
        <v>1</v>
      </c>
      <c r="E828" s="3">
        <v>114</v>
      </c>
      <c r="F828" s="4">
        <v>3.3636900000000001E-40</v>
      </c>
      <c r="G828" s="3">
        <v>133.22800000000001</v>
      </c>
      <c r="H828" s="3" t="s">
        <v>809</v>
      </c>
      <c r="I828" s="3" t="s">
        <v>810</v>
      </c>
      <c r="J828" s="3" t="s">
        <v>16</v>
      </c>
      <c r="K828" s="3" t="s">
        <v>811</v>
      </c>
      <c r="L828" s="3" t="s">
        <v>812</v>
      </c>
    </row>
    <row r="829" spans="1:12" x14ac:dyDescent="0.3">
      <c r="A829" s="3" t="s">
        <v>10735</v>
      </c>
      <c r="B829" s="3" t="s">
        <v>13</v>
      </c>
      <c r="C829" s="3">
        <v>223109</v>
      </c>
      <c r="D829" s="3">
        <v>24</v>
      </c>
      <c r="E829" s="3">
        <v>289</v>
      </c>
      <c r="F829" s="4">
        <v>9.5893800000000003E-120</v>
      </c>
      <c r="G829" s="3">
        <v>343.81799999999998</v>
      </c>
      <c r="H829" s="3" t="s">
        <v>814</v>
      </c>
      <c r="I829" s="3" t="s">
        <v>815</v>
      </c>
      <c r="J829" s="3" t="s">
        <v>16</v>
      </c>
      <c r="K829" s="3" t="s">
        <v>501</v>
      </c>
      <c r="L829" s="3" t="s">
        <v>816</v>
      </c>
    </row>
    <row r="830" spans="1:12" x14ac:dyDescent="0.3">
      <c r="A830" s="3" t="s">
        <v>10736</v>
      </c>
      <c r="B830" s="3" t="s">
        <v>13</v>
      </c>
      <c r="C830" s="3">
        <v>223085</v>
      </c>
      <c r="D830" s="3">
        <v>2</v>
      </c>
      <c r="E830" s="3">
        <v>352</v>
      </c>
      <c r="F830" s="4">
        <v>1.2301E-120</v>
      </c>
      <c r="G830" s="3">
        <v>352.88499999999999</v>
      </c>
      <c r="H830" s="3" t="s">
        <v>2427</v>
      </c>
      <c r="I830" s="3" t="s">
        <v>2428</v>
      </c>
      <c r="J830" s="3" t="s">
        <v>16</v>
      </c>
      <c r="K830" s="3" t="s">
        <v>2429</v>
      </c>
      <c r="L830" s="3" t="s">
        <v>2430</v>
      </c>
    </row>
    <row r="831" spans="1:12" x14ac:dyDescent="0.3">
      <c r="A831" s="3" t="s">
        <v>10737</v>
      </c>
      <c r="B831" s="3" t="s">
        <v>13</v>
      </c>
      <c r="C831" s="3">
        <v>223852</v>
      </c>
      <c r="D831" s="3">
        <v>199</v>
      </c>
      <c r="E831" s="3">
        <v>323</v>
      </c>
      <c r="F831" s="4">
        <v>6.3519600000000003E-34</v>
      </c>
      <c r="G831" s="3">
        <v>121.652</v>
      </c>
      <c r="H831" s="3" t="s">
        <v>4473</v>
      </c>
      <c r="I831" s="3" t="s">
        <v>4474</v>
      </c>
      <c r="J831" s="3" t="s">
        <v>16</v>
      </c>
      <c r="K831" s="3" t="s">
        <v>4423</v>
      </c>
      <c r="L831" s="3" t="s">
        <v>4475</v>
      </c>
    </row>
    <row r="832" spans="1:12" x14ac:dyDescent="0.3">
      <c r="A832" s="3" t="s">
        <v>10738</v>
      </c>
      <c r="B832" s="3" t="s">
        <v>13</v>
      </c>
      <c r="C832" s="3">
        <v>224555</v>
      </c>
      <c r="D832" s="3">
        <v>14</v>
      </c>
      <c r="E832" s="3">
        <v>667</v>
      </c>
      <c r="F832" s="4">
        <v>9.1489800000000003E-163</v>
      </c>
      <c r="G832" s="3">
        <v>477.62200000000001</v>
      </c>
      <c r="H832" s="3" t="s">
        <v>10739</v>
      </c>
      <c r="I832" s="3" t="s">
        <v>10740</v>
      </c>
      <c r="J832" s="3" t="s">
        <v>16</v>
      </c>
      <c r="K832" s="3" t="s">
        <v>10741</v>
      </c>
      <c r="L832" s="3" t="s">
        <v>10742</v>
      </c>
    </row>
    <row r="833" spans="1:12" x14ac:dyDescent="0.3">
      <c r="A833" s="3" t="s">
        <v>10743</v>
      </c>
      <c r="B833" s="3" t="s">
        <v>13</v>
      </c>
      <c r="C833" s="3">
        <v>223525</v>
      </c>
      <c r="D833" s="3">
        <v>1</v>
      </c>
      <c r="E833" s="3">
        <v>379</v>
      </c>
      <c r="F833" s="4">
        <v>3.31709E-150</v>
      </c>
      <c r="G833" s="3">
        <v>429.36900000000003</v>
      </c>
      <c r="H833" s="3" t="s">
        <v>864</v>
      </c>
      <c r="I833" s="3" t="s">
        <v>865</v>
      </c>
      <c r="J833" s="3" t="s">
        <v>16</v>
      </c>
      <c r="K833" s="3" t="s">
        <v>860</v>
      </c>
      <c r="L833" s="3" t="s">
        <v>862</v>
      </c>
    </row>
    <row r="834" spans="1:12" x14ac:dyDescent="0.3">
      <c r="A834" s="3" t="s">
        <v>10744</v>
      </c>
      <c r="B834" s="3" t="s">
        <v>13</v>
      </c>
      <c r="C834" s="3">
        <v>223443</v>
      </c>
      <c r="D834" s="3">
        <v>132</v>
      </c>
      <c r="E834" s="3">
        <v>576</v>
      </c>
      <c r="F834" s="4">
        <v>3.02566E-55</v>
      </c>
      <c r="G834" s="3">
        <v>195.209</v>
      </c>
      <c r="H834" s="3" t="s">
        <v>872</v>
      </c>
      <c r="I834" s="3" t="s">
        <v>873</v>
      </c>
      <c r="J834" s="3" t="s">
        <v>16</v>
      </c>
      <c r="K834" s="3" t="s">
        <v>869</v>
      </c>
      <c r="L834" s="3" t="s">
        <v>874</v>
      </c>
    </row>
    <row r="835" spans="1:12" x14ac:dyDescent="0.3">
      <c r="A835" s="3" t="s">
        <v>10745</v>
      </c>
      <c r="B835" s="3" t="s">
        <v>13</v>
      </c>
      <c r="C835" s="3">
        <v>225646</v>
      </c>
      <c r="D835" s="3">
        <v>1</v>
      </c>
      <c r="E835" s="3">
        <v>469</v>
      </c>
      <c r="F835" s="4">
        <v>1.37589E-167</v>
      </c>
      <c r="G835" s="3">
        <v>482.55500000000001</v>
      </c>
      <c r="H835" s="3" t="s">
        <v>4072</v>
      </c>
      <c r="I835" s="3" t="s">
        <v>4073</v>
      </c>
      <c r="J835" s="3" t="s">
        <v>16</v>
      </c>
      <c r="K835" s="3" t="s">
        <v>306</v>
      </c>
      <c r="L835" s="3" t="s">
        <v>4074</v>
      </c>
    </row>
    <row r="836" spans="1:12" x14ac:dyDescent="0.3">
      <c r="A836" s="3" t="s">
        <v>10746</v>
      </c>
      <c r="B836" s="3" t="s">
        <v>13</v>
      </c>
      <c r="C836" s="3">
        <v>227321</v>
      </c>
      <c r="D836" s="3">
        <v>15</v>
      </c>
      <c r="E836" s="3">
        <v>568</v>
      </c>
      <c r="F836" s="3">
        <v>0</v>
      </c>
      <c r="G836" s="3">
        <v>659.72400000000005</v>
      </c>
      <c r="H836" s="3" t="s">
        <v>10747</v>
      </c>
      <c r="I836" s="3" t="s">
        <v>10748</v>
      </c>
      <c r="J836" s="3" t="s">
        <v>16</v>
      </c>
      <c r="K836" s="3" t="s">
        <v>10749</v>
      </c>
      <c r="L836" s="3" t="s">
        <v>10750</v>
      </c>
    </row>
    <row r="837" spans="1:12" x14ac:dyDescent="0.3">
      <c r="A837" s="3" t="s">
        <v>10751</v>
      </c>
      <c r="B837" s="3" t="s">
        <v>13</v>
      </c>
      <c r="C837" s="3">
        <v>227320</v>
      </c>
      <c r="D837" s="3">
        <v>10</v>
      </c>
      <c r="E837" s="3">
        <v>569</v>
      </c>
      <c r="F837" s="3">
        <v>0</v>
      </c>
      <c r="G837" s="3">
        <v>662.48800000000006</v>
      </c>
      <c r="H837" s="3" t="s">
        <v>10752</v>
      </c>
      <c r="I837" s="3" t="s">
        <v>10753</v>
      </c>
      <c r="J837" s="3" t="s">
        <v>16</v>
      </c>
      <c r="K837" s="3" t="s">
        <v>10754</v>
      </c>
      <c r="L837" s="3" t="s">
        <v>10755</v>
      </c>
    </row>
    <row r="838" spans="1:12" x14ac:dyDescent="0.3">
      <c r="A838" s="3" t="s">
        <v>10756</v>
      </c>
      <c r="B838" s="3" t="s">
        <v>25</v>
      </c>
      <c r="C838" s="3">
        <v>412378</v>
      </c>
      <c r="D838" s="3">
        <v>1</v>
      </c>
      <c r="E838" s="3">
        <v>151</v>
      </c>
      <c r="F838" s="4">
        <v>7.5887300000000001E-59</v>
      </c>
      <c r="G838" s="3">
        <v>180.34800000000001</v>
      </c>
      <c r="H838" s="3" t="s">
        <v>2208</v>
      </c>
      <c r="I838" s="3" t="s">
        <v>2624</v>
      </c>
      <c r="J838" s="3" t="s">
        <v>16</v>
      </c>
      <c r="K838" s="3" t="s">
        <v>16</v>
      </c>
      <c r="L838" s="3" t="s">
        <v>2625</v>
      </c>
    </row>
    <row r="839" spans="1:12" x14ac:dyDescent="0.3">
      <c r="A839" s="3" t="s">
        <v>10757</v>
      </c>
      <c r="B839" s="3" t="s">
        <v>13</v>
      </c>
      <c r="C839" s="3">
        <v>225353</v>
      </c>
      <c r="D839" s="3">
        <v>1</v>
      </c>
      <c r="E839" s="3">
        <v>224</v>
      </c>
      <c r="F839" s="4">
        <v>4.1006599999999998E-28</v>
      </c>
      <c r="G839" s="3">
        <v>105.75700000000001</v>
      </c>
      <c r="H839" s="3" t="s">
        <v>3101</v>
      </c>
      <c r="I839" s="3" t="s">
        <v>3102</v>
      </c>
      <c r="J839" s="3" t="s">
        <v>16</v>
      </c>
      <c r="K839" s="3" t="s">
        <v>3103</v>
      </c>
      <c r="L839" s="3" t="s">
        <v>3104</v>
      </c>
    </row>
    <row r="840" spans="1:12" x14ac:dyDescent="0.3">
      <c r="A840" s="3" t="s">
        <v>10758</v>
      </c>
      <c r="B840" s="3" t="s">
        <v>13</v>
      </c>
      <c r="C840" s="3">
        <v>226078</v>
      </c>
      <c r="D840" s="3">
        <v>1</v>
      </c>
      <c r="E840" s="3">
        <v>203</v>
      </c>
      <c r="F840" s="4">
        <v>1.3762699999999999E-60</v>
      </c>
      <c r="G840" s="3">
        <v>187.52699999999999</v>
      </c>
      <c r="H840" s="3" t="s">
        <v>9760</v>
      </c>
      <c r="I840" s="3" t="s">
        <v>9760</v>
      </c>
      <c r="J840" s="3" t="s">
        <v>16</v>
      </c>
      <c r="K840" s="3" t="s">
        <v>167</v>
      </c>
      <c r="L840" s="3" t="s">
        <v>9761</v>
      </c>
    </row>
    <row r="841" spans="1:12" x14ac:dyDescent="0.3">
      <c r="A841" s="3" t="s">
        <v>10759</v>
      </c>
      <c r="B841" s="3" t="s">
        <v>13</v>
      </c>
      <c r="C841" s="3">
        <v>224059</v>
      </c>
      <c r="D841" s="3">
        <v>3</v>
      </c>
      <c r="E841" s="3">
        <v>225</v>
      </c>
      <c r="F841" s="4">
        <v>9.0513800000000009E-106</v>
      </c>
      <c r="G841" s="3">
        <v>319.83999999999997</v>
      </c>
      <c r="H841" s="3" t="s">
        <v>782</v>
      </c>
      <c r="I841" s="3" t="s">
        <v>783</v>
      </c>
      <c r="J841" s="3" t="s">
        <v>16</v>
      </c>
      <c r="K841" s="3" t="s">
        <v>369</v>
      </c>
      <c r="L841" s="3" t="s">
        <v>784</v>
      </c>
    </row>
    <row r="842" spans="1:12" x14ac:dyDescent="0.3">
      <c r="A842" s="3" t="s">
        <v>10759</v>
      </c>
      <c r="B842" s="3" t="s">
        <v>25</v>
      </c>
      <c r="C842" s="3">
        <v>357184</v>
      </c>
      <c r="D842" s="3">
        <v>262</v>
      </c>
      <c r="E842" s="3">
        <v>664</v>
      </c>
      <c r="F842" s="4">
        <v>1.1950300000000001E-27</v>
      </c>
      <c r="G842" s="3">
        <v>115.854</v>
      </c>
      <c r="H842" s="3" t="s">
        <v>3436</v>
      </c>
      <c r="I842" s="3" t="s">
        <v>3437</v>
      </c>
      <c r="J842" s="3" t="s">
        <v>16</v>
      </c>
      <c r="K842" s="3" t="s">
        <v>16</v>
      </c>
      <c r="L842" s="3" t="s">
        <v>3438</v>
      </c>
    </row>
    <row r="843" spans="1:12" x14ac:dyDescent="0.3">
      <c r="A843" s="3" t="s">
        <v>10760</v>
      </c>
      <c r="B843" s="3" t="s">
        <v>13</v>
      </c>
      <c r="C843" s="3">
        <v>223677</v>
      </c>
      <c r="D843" s="3">
        <v>17</v>
      </c>
      <c r="E843" s="3">
        <v>327</v>
      </c>
      <c r="F843" s="4">
        <v>2.62373E-77</v>
      </c>
      <c r="G843" s="3">
        <v>239.55699999999999</v>
      </c>
      <c r="H843" s="3" t="s">
        <v>388</v>
      </c>
      <c r="I843" s="3" t="s">
        <v>389</v>
      </c>
      <c r="J843" s="3" t="s">
        <v>16</v>
      </c>
      <c r="K843" s="3" t="s">
        <v>390</v>
      </c>
      <c r="L843" s="3" t="s">
        <v>391</v>
      </c>
    </row>
    <row r="844" spans="1:12" x14ac:dyDescent="0.3">
      <c r="A844" s="3" t="s">
        <v>10761</v>
      </c>
      <c r="B844" s="3" t="s">
        <v>13</v>
      </c>
      <c r="C844" s="3">
        <v>223693</v>
      </c>
      <c r="D844" s="3">
        <v>4</v>
      </c>
      <c r="E844" s="3">
        <v>366</v>
      </c>
      <c r="F844" s="4">
        <v>4.1597500000000002E-86</v>
      </c>
      <c r="G844" s="3">
        <v>263.76600000000002</v>
      </c>
      <c r="H844" s="3" t="s">
        <v>478</v>
      </c>
      <c r="I844" s="3" t="s">
        <v>479</v>
      </c>
      <c r="J844" s="3" t="s">
        <v>16</v>
      </c>
      <c r="K844" s="3" t="s">
        <v>480</v>
      </c>
      <c r="L844" s="3" t="s">
        <v>481</v>
      </c>
    </row>
    <row r="845" spans="1:12" x14ac:dyDescent="0.3">
      <c r="A845" s="3" t="s">
        <v>10762</v>
      </c>
      <c r="B845" s="3" t="s">
        <v>13</v>
      </c>
      <c r="C845" s="3">
        <v>224155</v>
      </c>
      <c r="D845" s="3">
        <v>1</v>
      </c>
      <c r="E845" s="3">
        <v>250</v>
      </c>
      <c r="F845" s="4">
        <v>2.0303099999999999E-63</v>
      </c>
      <c r="G845" s="3">
        <v>199.94800000000001</v>
      </c>
      <c r="H845" s="3" t="s">
        <v>1004</v>
      </c>
      <c r="I845" s="3" t="s">
        <v>1005</v>
      </c>
      <c r="J845" s="3" t="s">
        <v>16</v>
      </c>
      <c r="K845" s="3" t="s">
        <v>1006</v>
      </c>
      <c r="L845" s="3" t="s">
        <v>1007</v>
      </c>
    </row>
    <row r="846" spans="1:12" x14ac:dyDescent="0.3">
      <c r="A846" s="3" t="s">
        <v>10763</v>
      </c>
      <c r="B846" s="3" t="s">
        <v>13</v>
      </c>
      <c r="C846" s="3">
        <v>223663</v>
      </c>
      <c r="D846" s="3">
        <v>15</v>
      </c>
      <c r="E846" s="3">
        <v>151</v>
      </c>
      <c r="F846" s="4">
        <v>1.16859E-63</v>
      </c>
      <c r="G846" s="3">
        <v>191.75700000000001</v>
      </c>
      <c r="H846" s="3" t="s">
        <v>1009</v>
      </c>
      <c r="I846" s="3" t="s">
        <v>1010</v>
      </c>
      <c r="J846" s="3" t="s">
        <v>16</v>
      </c>
      <c r="K846" s="3" t="s">
        <v>1011</v>
      </c>
      <c r="L846" s="3" t="s">
        <v>1012</v>
      </c>
    </row>
    <row r="847" spans="1:12" x14ac:dyDescent="0.3">
      <c r="A847" s="3" t="s">
        <v>10764</v>
      </c>
      <c r="B847" s="3" t="s">
        <v>13</v>
      </c>
      <c r="C847" s="3">
        <v>224961</v>
      </c>
      <c r="D847" s="3">
        <v>31</v>
      </c>
      <c r="E847" s="3">
        <v>135</v>
      </c>
      <c r="F847" s="4">
        <v>2.7674700000000002E-24</v>
      </c>
      <c r="G847" s="3">
        <v>90.519300000000001</v>
      </c>
      <c r="H847" s="3" t="s">
        <v>10765</v>
      </c>
      <c r="I847" s="3" t="s">
        <v>10766</v>
      </c>
      <c r="J847" s="3" t="s">
        <v>99</v>
      </c>
      <c r="K847" s="3" t="s">
        <v>3496</v>
      </c>
      <c r="L847" s="3" t="s">
        <v>10767</v>
      </c>
    </row>
    <row r="848" spans="1:12" x14ac:dyDescent="0.3">
      <c r="A848" s="3" t="s">
        <v>10768</v>
      </c>
      <c r="B848" s="3" t="s">
        <v>13</v>
      </c>
      <c r="C848" s="3">
        <v>227284</v>
      </c>
      <c r="D848" s="3">
        <v>1</v>
      </c>
      <c r="E848" s="3">
        <v>361</v>
      </c>
      <c r="F848" s="4">
        <v>1.3623E-70</v>
      </c>
      <c r="G848" s="3">
        <v>225.34700000000001</v>
      </c>
      <c r="H848" s="3" t="s">
        <v>10769</v>
      </c>
      <c r="I848" s="3" t="s">
        <v>10770</v>
      </c>
      <c r="J848" s="3" t="s">
        <v>16</v>
      </c>
      <c r="K848" s="3" t="s">
        <v>10771</v>
      </c>
      <c r="L848" s="3" t="s">
        <v>10772</v>
      </c>
    </row>
    <row r="849" spans="1:12" x14ac:dyDescent="0.3">
      <c r="A849" s="3" t="s">
        <v>10773</v>
      </c>
      <c r="B849" s="3" t="s">
        <v>13</v>
      </c>
      <c r="C849" s="3">
        <v>223395</v>
      </c>
      <c r="D849" s="3">
        <v>2</v>
      </c>
      <c r="E849" s="3">
        <v>450</v>
      </c>
      <c r="F849" s="4">
        <v>3.8960599999999998E-129</v>
      </c>
      <c r="G849" s="3">
        <v>383.73500000000001</v>
      </c>
      <c r="H849" s="3" t="s">
        <v>4811</v>
      </c>
      <c r="I849" s="3" t="s">
        <v>4812</v>
      </c>
      <c r="J849" s="3" t="s">
        <v>16</v>
      </c>
      <c r="K849" s="3" t="s">
        <v>246</v>
      </c>
      <c r="L849" s="3" t="s">
        <v>4813</v>
      </c>
    </row>
    <row r="850" spans="1:12" x14ac:dyDescent="0.3">
      <c r="A850" s="3" t="s">
        <v>10774</v>
      </c>
      <c r="B850" s="3" t="s">
        <v>13</v>
      </c>
      <c r="C850" s="3">
        <v>223669</v>
      </c>
      <c r="D850" s="3">
        <v>7</v>
      </c>
      <c r="E850" s="3">
        <v>270</v>
      </c>
      <c r="F850" s="4">
        <v>2.4347700000000001E-24</v>
      </c>
      <c r="G850" s="3">
        <v>98.931899999999999</v>
      </c>
      <c r="H850" s="3" t="s">
        <v>2477</v>
      </c>
      <c r="I850" s="3" t="s">
        <v>2478</v>
      </c>
      <c r="J850" s="3" t="s">
        <v>16</v>
      </c>
      <c r="K850" s="3" t="s">
        <v>259</v>
      </c>
      <c r="L850" s="3" t="s">
        <v>2479</v>
      </c>
    </row>
    <row r="851" spans="1:12" x14ac:dyDescent="0.3">
      <c r="A851" s="3" t="s">
        <v>10775</v>
      </c>
      <c r="B851" s="3" t="s">
        <v>13</v>
      </c>
      <c r="C851" s="3">
        <v>224584</v>
      </c>
      <c r="D851" s="3">
        <v>9</v>
      </c>
      <c r="E851" s="3">
        <v>186</v>
      </c>
      <c r="F851" s="4">
        <v>4.7115800000000003E-35</v>
      </c>
      <c r="G851" s="3">
        <v>121.59399999999999</v>
      </c>
      <c r="H851" s="3" t="s">
        <v>1018</v>
      </c>
      <c r="I851" s="3" t="s">
        <v>1019</v>
      </c>
      <c r="J851" s="3" t="s">
        <v>16</v>
      </c>
      <c r="K851" s="3" t="s">
        <v>1020</v>
      </c>
      <c r="L851" s="3" t="s">
        <v>1021</v>
      </c>
    </row>
    <row r="852" spans="1:12" x14ac:dyDescent="0.3">
      <c r="A852" s="3" t="s">
        <v>10776</v>
      </c>
      <c r="B852" s="3" t="s">
        <v>25</v>
      </c>
      <c r="C852" s="3">
        <v>226594</v>
      </c>
      <c r="D852" s="3">
        <v>1</v>
      </c>
      <c r="E852" s="3">
        <v>426</v>
      </c>
      <c r="F852" s="3">
        <v>0</v>
      </c>
      <c r="G852" s="3">
        <v>643.65599999999995</v>
      </c>
      <c r="H852" s="3" t="s">
        <v>1023</v>
      </c>
      <c r="I852" s="3" t="s">
        <v>1024</v>
      </c>
      <c r="J852" s="3" t="s">
        <v>16</v>
      </c>
      <c r="K852" s="3" t="s">
        <v>16</v>
      </c>
      <c r="L852" s="3" t="s">
        <v>1025</v>
      </c>
    </row>
    <row r="853" spans="1:12" x14ac:dyDescent="0.3">
      <c r="A853" s="3" t="s">
        <v>10777</v>
      </c>
      <c r="B853" s="3" t="s">
        <v>13</v>
      </c>
      <c r="C853" s="3">
        <v>223691</v>
      </c>
      <c r="D853" s="3">
        <v>1</v>
      </c>
      <c r="E853" s="3">
        <v>306</v>
      </c>
      <c r="F853" s="4">
        <v>9.5324799999999998E-95</v>
      </c>
      <c r="G853" s="3">
        <v>283.50700000000001</v>
      </c>
      <c r="H853" s="3" t="s">
        <v>1027</v>
      </c>
      <c r="I853" s="3" t="s">
        <v>1028</v>
      </c>
      <c r="J853" s="3" t="s">
        <v>16</v>
      </c>
      <c r="K853" s="3" t="s">
        <v>1029</v>
      </c>
      <c r="L853" s="3" t="s">
        <v>1030</v>
      </c>
    </row>
    <row r="854" spans="1:12" x14ac:dyDescent="0.3">
      <c r="A854" s="3" t="s">
        <v>10778</v>
      </c>
      <c r="B854" s="3" t="s">
        <v>13</v>
      </c>
      <c r="C854" s="3">
        <v>227040</v>
      </c>
      <c r="D854" s="3">
        <v>281</v>
      </c>
      <c r="E854" s="3">
        <v>461</v>
      </c>
      <c r="F854" s="4">
        <v>2.3069899999999999E-111</v>
      </c>
      <c r="G854" s="3">
        <v>325.786</v>
      </c>
      <c r="H854" s="3" t="s">
        <v>4996</v>
      </c>
      <c r="I854" s="3" t="s">
        <v>4996</v>
      </c>
      <c r="J854" s="3" t="s">
        <v>16</v>
      </c>
      <c r="K854" s="3" t="s">
        <v>434</v>
      </c>
      <c r="L854" s="3" t="s">
        <v>4997</v>
      </c>
    </row>
    <row r="855" spans="1:12" x14ac:dyDescent="0.3">
      <c r="A855" s="3" t="s">
        <v>10778</v>
      </c>
      <c r="B855" s="3" t="s">
        <v>13</v>
      </c>
      <c r="C855" s="3">
        <v>223635</v>
      </c>
      <c r="D855" s="3">
        <v>1</v>
      </c>
      <c r="E855" s="3">
        <v>278</v>
      </c>
      <c r="F855" s="4">
        <v>1.4173900000000001E-67</v>
      </c>
      <c r="G855" s="3">
        <v>216.89400000000001</v>
      </c>
      <c r="H855" s="3" t="s">
        <v>234</v>
      </c>
      <c r="I855" s="3" t="s">
        <v>235</v>
      </c>
      <c r="J855" s="3" t="s">
        <v>16</v>
      </c>
      <c r="K855" s="3" t="s">
        <v>236</v>
      </c>
      <c r="L855" s="3" t="s">
        <v>237</v>
      </c>
    </row>
    <row r="856" spans="1:12" x14ac:dyDescent="0.3">
      <c r="A856" s="3" t="s">
        <v>10779</v>
      </c>
      <c r="B856" s="3" t="s">
        <v>13</v>
      </c>
      <c r="C856" s="3">
        <v>223601</v>
      </c>
      <c r="D856" s="3">
        <v>1</v>
      </c>
      <c r="E856" s="3">
        <v>449</v>
      </c>
      <c r="F856" s="4">
        <v>5.3973599999999998E-152</v>
      </c>
      <c r="G856" s="3">
        <v>439.012</v>
      </c>
      <c r="H856" s="3" t="s">
        <v>4030</v>
      </c>
      <c r="I856" s="3" t="s">
        <v>4031</v>
      </c>
      <c r="J856" s="3" t="s">
        <v>16</v>
      </c>
      <c r="K856" s="3" t="s">
        <v>4032</v>
      </c>
      <c r="L856" s="3" t="s">
        <v>4033</v>
      </c>
    </row>
    <row r="857" spans="1:12" x14ac:dyDescent="0.3">
      <c r="A857" s="3" t="s">
        <v>10780</v>
      </c>
      <c r="B857" s="3" t="s">
        <v>13</v>
      </c>
      <c r="C857" s="3">
        <v>223710</v>
      </c>
      <c r="D857" s="3">
        <v>2</v>
      </c>
      <c r="E857" s="3">
        <v>220</v>
      </c>
      <c r="F857" s="4">
        <v>1.0078200000000001E-60</v>
      </c>
      <c r="G857" s="3">
        <v>189.56200000000001</v>
      </c>
      <c r="H857" s="3" t="s">
        <v>1646</v>
      </c>
      <c r="I857" s="3" t="s">
        <v>1647</v>
      </c>
      <c r="J857" s="3" t="s">
        <v>16</v>
      </c>
      <c r="K857" s="3" t="s">
        <v>236</v>
      </c>
      <c r="L857" s="3" t="s">
        <v>1648</v>
      </c>
    </row>
    <row r="858" spans="1:12" x14ac:dyDescent="0.3">
      <c r="A858" s="3" t="s">
        <v>10781</v>
      </c>
      <c r="B858" s="3" t="s">
        <v>13</v>
      </c>
      <c r="C858" s="3">
        <v>226404</v>
      </c>
      <c r="D858" s="3">
        <v>1</v>
      </c>
      <c r="E858" s="3">
        <v>654</v>
      </c>
      <c r="F858" s="3">
        <v>0</v>
      </c>
      <c r="G858" s="3">
        <v>892.45799999999997</v>
      </c>
      <c r="H858" s="3" t="s">
        <v>10782</v>
      </c>
      <c r="I858" s="3" t="s">
        <v>10783</v>
      </c>
      <c r="J858" s="3" t="s">
        <v>16</v>
      </c>
      <c r="K858" s="3" t="s">
        <v>760</v>
      </c>
      <c r="L858" s="3" t="s">
        <v>762</v>
      </c>
    </row>
    <row r="859" spans="1:12" x14ac:dyDescent="0.3">
      <c r="A859" s="3" t="s">
        <v>10784</v>
      </c>
      <c r="B859" s="3" t="s">
        <v>13</v>
      </c>
      <c r="C859" s="3">
        <v>223382</v>
      </c>
      <c r="D859" s="3">
        <v>8</v>
      </c>
      <c r="E859" s="3">
        <v>450</v>
      </c>
      <c r="F859" s="3">
        <v>0</v>
      </c>
      <c r="G859" s="3">
        <v>541.822</v>
      </c>
      <c r="H859" s="3" t="s">
        <v>769</v>
      </c>
      <c r="I859" s="3" t="s">
        <v>770</v>
      </c>
      <c r="J859" s="3" t="s">
        <v>16</v>
      </c>
      <c r="K859" s="3" t="s">
        <v>369</v>
      </c>
      <c r="L859" s="3" t="s">
        <v>771</v>
      </c>
    </row>
    <row r="860" spans="1:12" x14ac:dyDescent="0.3">
      <c r="A860" s="3" t="s">
        <v>10785</v>
      </c>
      <c r="B860" s="3" t="s">
        <v>13</v>
      </c>
      <c r="C860" s="3">
        <v>224401</v>
      </c>
      <c r="D860" s="3">
        <v>39</v>
      </c>
      <c r="E860" s="3">
        <v>293</v>
      </c>
      <c r="F860" s="4">
        <v>1.5082099999999999E-62</v>
      </c>
      <c r="G860" s="3">
        <v>198.01300000000001</v>
      </c>
      <c r="H860" s="3" t="s">
        <v>4610</v>
      </c>
      <c r="I860" s="3" t="s">
        <v>4611</v>
      </c>
      <c r="J860" s="3" t="s">
        <v>16</v>
      </c>
      <c r="K860" s="3" t="s">
        <v>369</v>
      </c>
      <c r="L860" s="3" t="s">
        <v>4612</v>
      </c>
    </row>
    <row r="861" spans="1:12" x14ac:dyDescent="0.3">
      <c r="A861" s="3" t="s">
        <v>10786</v>
      </c>
      <c r="B861" s="3" t="s">
        <v>13</v>
      </c>
      <c r="C861" s="3">
        <v>224314</v>
      </c>
      <c r="D861" s="3">
        <v>6</v>
      </c>
      <c r="E861" s="3">
        <v>119</v>
      </c>
      <c r="F861" s="3">
        <v>3.74391E-3</v>
      </c>
      <c r="G861" s="3">
        <v>36.552199999999999</v>
      </c>
      <c r="H861" s="3" t="s">
        <v>63</v>
      </c>
      <c r="I861" s="3" t="s">
        <v>64</v>
      </c>
      <c r="J861" s="3" t="s">
        <v>16</v>
      </c>
      <c r="K861" s="3" t="s">
        <v>65</v>
      </c>
      <c r="L861" s="3" t="s">
        <v>66</v>
      </c>
    </row>
    <row r="862" spans="1:12" x14ac:dyDescent="0.3">
      <c r="A862" s="3" t="s">
        <v>10787</v>
      </c>
      <c r="B862" s="3" t="s">
        <v>13</v>
      </c>
      <c r="C862" s="3">
        <v>223273</v>
      </c>
      <c r="D862" s="3">
        <v>156</v>
      </c>
      <c r="E862" s="3">
        <v>348</v>
      </c>
      <c r="F862" s="4">
        <v>1.1915800000000001E-61</v>
      </c>
      <c r="G862" s="3">
        <v>196.297</v>
      </c>
      <c r="H862" s="3" t="s">
        <v>4568</v>
      </c>
      <c r="I862" s="3" t="s">
        <v>4569</v>
      </c>
      <c r="J862" s="3" t="s">
        <v>16</v>
      </c>
      <c r="K862" s="3" t="s">
        <v>4570</v>
      </c>
      <c r="L862" s="3" t="s">
        <v>4571</v>
      </c>
    </row>
    <row r="863" spans="1:12" x14ac:dyDescent="0.3">
      <c r="A863" s="3" t="s">
        <v>10788</v>
      </c>
      <c r="B863" s="3" t="s">
        <v>13</v>
      </c>
      <c r="C863" s="3">
        <v>224277</v>
      </c>
      <c r="D863" s="3">
        <v>1</v>
      </c>
      <c r="E863" s="3">
        <v>101</v>
      </c>
      <c r="F863" s="4">
        <v>1.4011099999999999E-24</v>
      </c>
      <c r="G863" s="3">
        <v>89.298400000000001</v>
      </c>
      <c r="H863" s="3" t="s">
        <v>4558</v>
      </c>
      <c r="I863" s="3" t="s">
        <v>4559</v>
      </c>
      <c r="J863" s="3" t="s">
        <v>16</v>
      </c>
      <c r="K863" s="3" t="s">
        <v>4560</v>
      </c>
      <c r="L863" s="3" t="s">
        <v>4561</v>
      </c>
    </row>
    <row r="864" spans="1:12" x14ac:dyDescent="0.3">
      <c r="A864" s="3" t="s">
        <v>10789</v>
      </c>
      <c r="B864" s="3" t="s">
        <v>13</v>
      </c>
      <c r="C864" s="3">
        <v>223606</v>
      </c>
      <c r="D864" s="3">
        <v>441</v>
      </c>
      <c r="E864" s="3">
        <v>944</v>
      </c>
      <c r="F864" s="3">
        <v>0</v>
      </c>
      <c r="G864" s="3">
        <v>738.59299999999996</v>
      </c>
      <c r="H864" s="3" t="s">
        <v>4553</v>
      </c>
      <c r="I864" s="3" t="s">
        <v>4554</v>
      </c>
      <c r="J864" s="3" t="s">
        <v>16</v>
      </c>
      <c r="K864" s="3" t="s">
        <v>4555</v>
      </c>
      <c r="L864" s="3" t="s">
        <v>4556</v>
      </c>
    </row>
    <row r="865" spans="1:12" x14ac:dyDescent="0.3">
      <c r="A865" s="3" t="s">
        <v>10790</v>
      </c>
      <c r="B865" s="3" t="s">
        <v>13</v>
      </c>
      <c r="C865" s="3">
        <v>224399</v>
      </c>
      <c r="D865" s="3">
        <v>2</v>
      </c>
      <c r="E865" s="3">
        <v>314</v>
      </c>
      <c r="F865" s="4">
        <v>8.9562199999999999E-144</v>
      </c>
      <c r="G865" s="3">
        <v>407.45499999999998</v>
      </c>
      <c r="H865" s="3" t="s">
        <v>4493</v>
      </c>
      <c r="I865" s="3" t="s">
        <v>4494</v>
      </c>
      <c r="J865" s="3" t="s">
        <v>16</v>
      </c>
      <c r="K865" s="3" t="s">
        <v>1106</v>
      </c>
      <c r="L865" s="3" t="s">
        <v>4495</v>
      </c>
    </row>
    <row r="866" spans="1:12" x14ac:dyDescent="0.3">
      <c r="A866" s="3" t="s">
        <v>10791</v>
      </c>
      <c r="B866" s="3" t="s">
        <v>13</v>
      </c>
      <c r="C866" s="3">
        <v>223409</v>
      </c>
      <c r="D866" s="3">
        <v>1</v>
      </c>
      <c r="E866" s="3">
        <v>324</v>
      </c>
      <c r="F866" s="4">
        <v>1.4247200000000001E-150</v>
      </c>
      <c r="G866" s="3">
        <v>425.48700000000002</v>
      </c>
      <c r="H866" s="3" t="s">
        <v>3516</v>
      </c>
      <c r="I866" s="3" t="s">
        <v>3517</v>
      </c>
      <c r="J866" s="3" t="s">
        <v>16</v>
      </c>
      <c r="K866" s="3" t="s">
        <v>3518</v>
      </c>
      <c r="L866" s="3" t="s">
        <v>3519</v>
      </c>
    </row>
    <row r="867" spans="1:12" x14ac:dyDescent="0.3">
      <c r="A867" s="3" t="s">
        <v>10792</v>
      </c>
      <c r="B867" s="3" t="s">
        <v>13</v>
      </c>
      <c r="C867" s="3">
        <v>223408</v>
      </c>
      <c r="D867" s="3">
        <v>1</v>
      </c>
      <c r="E867" s="3">
        <v>308</v>
      </c>
      <c r="F867" s="4">
        <v>5.4285699999999997E-135</v>
      </c>
      <c r="G867" s="3">
        <v>384.71600000000001</v>
      </c>
      <c r="H867" s="3" t="s">
        <v>3510</v>
      </c>
      <c r="I867" s="3" t="s">
        <v>3511</v>
      </c>
      <c r="J867" s="3" t="s">
        <v>16</v>
      </c>
      <c r="K867" s="3" t="s">
        <v>3512</v>
      </c>
      <c r="L867" s="3" t="s">
        <v>3513</v>
      </c>
    </row>
    <row r="868" spans="1:12" x14ac:dyDescent="0.3">
      <c r="A868" s="3" t="s">
        <v>10793</v>
      </c>
      <c r="B868" s="3" t="s">
        <v>13</v>
      </c>
      <c r="C868" s="3">
        <v>223959</v>
      </c>
      <c r="D868" s="3">
        <v>1</v>
      </c>
      <c r="E868" s="3">
        <v>242</v>
      </c>
      <c r="F868" s="4">
        <v>2.8635800000000002E-75</v>
      </c>
      <c r="G868" s="3">
        <v>228.54900000000001</v>
      </c>
      <c r="H868" s="3" t="s">
        <v>721</v>
      </c>
      <c r="I868" s="3" t="s">
        <v>722</v>
      </c>
      <c r="J868" s="3" t="s">
        <v>16</v>
      </c>
      <c r="K868" s="3" t="s">
        <v>621</v>
      </c>
      <c r="L868" s="3" t="s">
        <v>723</v>
      </c>
    </row>
    <row r="869" spans="1:12" x14ac:dyDescent="0.3">
      <c r="A869" s="3" t="s">
        <v>10794</v>
      </c>
      <c r="B869" s="3" t="s">
        <v>13</v>
      </c>
      <c r="C869" s="3">
        <v>223585</v>
      </c>
      <c r="D869" s="3">
        <v>6</v>
      </c>
      <c r="E869" s="3">
        <v>155</v>
      </c>
      <c r="F869" s="4">
        <v>3.0279899999999998E-33</v>
      </c>
      <c r="G869" s="3">
        <v>114.017</v>
      </c>
      <c r="H869" s="3" t="s">
        <v>3499</v>
      </c>
      <c r="I869" s="3" t="s">
        <v>3500</v>
      </c>
      <c r="J869" s="3" t="s">
        <v>16</v>
      </c>
      <c r="K869" s="3" t="s">
        <v>3501</v>
      </c>
      <c r="L869" s="3" t="s">
        <v>3502</v>
      </c>
    </row>
    <row r="870" spans="1:12" x14ac:dyDescent="0.3">
      <c r="A870" s="3" t="s">
        <v>10795</v>
      </c>
      <c r="B870" s="3" t="s">
        <v>13</v>
      </c>
      <c r="C870" s="3">
        <v>223835</v>
      </c>
      <c r="D870" s="3">
        <v>6</v>
      </c>
      <c r="E870" s="3">
        <v>142</v>
      </c>
      <c r="F870" s="4">
        <v>1.2792499999999999E-66</v>
      </c>
      <c r="G870" s="3">
        <v>198.63200000000001</v>
      </c>
      <c r="H870" s="3" t="s">
        <v>3494</v>
      </c>
      <c r="I870" s="3" t="s">
        <v>3495</v>
      </c>
      <c r="J870" s="3" t="s">
        <v>16</v>
      </c>
      <c r="K870" s="3" t="s">
        <v>3496</v>
      </c>
      <c r="L870" s="3" t="s">
        <v>3497</v>
      </c>
    </row>
    <row r="871" spans="1:12" x14ac:dyDescent="0.3">
      <c r="A871" s="3" t="s">
        <v>10796</v>
      </c>
      <c r="B871" s="3" t="s">
        <v>13</v>
      </c>
      <c r="C871" s="3">
        <v>223895</v>
      </c>
      <c r="D871" s="3">
        <v>1</v>
      </c>
      <c r="E871" s="3">
        <v>264</v>
      </c>
      <c r="F871" s="4">
        <v>3.0284099999999999E-150</v>
      </c>
      <c r="G871" s="3">
        <v>422.05799999999999</v>
      </c>
      <c r="H871" s="3" t="s">
        <v>3482</v>
      </c>
      <c r="I871" s="3" t="s">
        <v>3483</v>
      </c>
      <c r="J871" s="3" t="s">
        <v>16</v>
      </c>
      <c r="K871" s="3" t="s">
        <v>915</v>
      </c>
      <c r="L871" s="3" t="s">
        <v>3484</v>
      </c>
    </row>
    <row r="872" spans="1:12" x14ac:dyDescent="0.3">
      <c r="A872" s="3" t="s">
        <v>10797</v>
      </c>
      <c r="B872" s="3" t="s">
        <v>13</v>
      </c>
      <c r="C872" s="3">
        <v>224525</v>
      </c>
      <c r="D872" s="3">
        <v>4</v>
      </c>
      <c r="E872" s="3">
        <v>348</v>
      </c>
      <c r="F872" s="4">
        <v>2.3596599999999999E-82</v>
      </c>
      <c r="G872" s="3">
        <v>253.386</v>
      </c>
      <c r="H872" s="3" t="s">
        <v>1650</v>
      </c>
      <c r="I872" s="3" t="s">
        <v>1651</v>
      </c>
      <c r="J872" s="3" t="s">
        <v>16</v>
      </c>
      <c r="K872" s="3" t="s">
        <v>1652</v>
      </c>
      <c r="L872" s="3" t="s">
        <v>1653</v>
      </c>
    </row>
    <row r="873" spans="1:12" x14ac:dyDescent="0.3">
      <c r="A873" s="3" t="s">
        <v>10798</v>
      </c>
      <c r="B873" s="3" t="s">
        <v>25</v>
      </c>
      <c r="C873" s="3">
        <v>223526</v>
      </c>
      <c r="D873" s="3">
        <v>8</v>
      </c>
      <c r="E873" s="3">
        <v>350</v>
      </c>
      <c r="F873" s="4">
        <v>6.84256E-80</v>
      </c>
      <c r="G873" s="3">
        <v>255.18700000000001</v>
      </c>
      <c r="H873" s="3" t="s">
        <v>2688</v>
      </c>
      <c r="I873" s="3" t="s">
        <v>10799</v>
      </c>
      <c r="J873" s="3" t="s">
        <v>99</v>
      </c>
      <c r="K873" s="3" t="s">
        <v>16</v>
      </c>
      <c r="L873" s="3" t="s">
        <v>2689</v>
      </c>
    </row>
    <row r="874" spans="1:12" x14ac:dyDescent="0.3">
      <c r="A874" s="3" t="s">
        <v>10800</v>
      </c>
      <c r="B874" s="3" t="s">
        <v>13</v>
      </c>
      <c r="C874" s="3">
        <v>224851</v>
      </c>
      <c r="D874" s="3">
        <v>1</v>
      </c>
      <c r="E874" s="3">
        <v>318</v>
      </c>
      <c r="F874" s="4">
        <v>4.1198099999999999E-63</v>
      </c>
      <c r="G874" s="3">
        <v>202.334</v>
      </c>
      <c r="H874" s="3" t="s">
        <v>1423</v>
      </c>
      <c r="I874" s="3" t="s">
        <v>1424</v>
      </c>
      <c r="J874" s="3" t="s">
        <v>16</v>
      </c>
      <c r="K874" s="3" t="s">
        <v>1093</v>
      </c>
      <c r="L874" s="3" t="s">
        <v>1425</v>
      </c>
    </row>
    <row r="875" spans="1:12" x14ac:dyDescent="0.3">
      <c r="A875" s="3" t="s">
        <v>10801</v>
      </c>
      <c r="B875" s="3" t="s">
        <v>25</v>
      </c>
      <c r="C875" s="3">
        <v>419689</v>
      </c>
      <c r="D875" s="3">
        <v>1</v>
      </c>
      <c r="E875" s="3">
        <v>426</v>
      </c>
      <c r="F875" s="4">
        <v>1.03706E-129</v>
      </c>
      <c r="G875" s="3">
        <v>381.17099999999999</v>
      </c>
      <c r="H875" s="3" t="s">
        <v>1383</v>
      </c>
      <c r="I875" s="3" t="s">
        <v>8521</v>
      </c>
      <c r="J875" s="3" t="s">
        <v>16</v>
      </c>
      <c r="K875" s="3" t="s">
        <v>16</v>
      </c>
      <c r="L875" s="3" t="s">
        <v>8522</v>
      </c>
    </row>
    <row r="876" spans="1:12" x14ac:dyDescent="0.3">
      <c r="A876" s="3" t="s">
        <v>10802</v>
      </c>
      <c r="B876" s="3" t="s">
        <v>13</v>
      </c>
      <c r="C876" s="3">
        <v>223635</v>
      </c>
      <c r="D876" s="3">
        <v>1</v>
      </c>
      <c r="E876" s="3">
        <v>265</v>
      </c>
      <c r="F876" s="4">
        <v>3.6389299999999999E-57</v>
      </c>
      <c r="G876" s="3">
        <v>183.767</v>
      </c>
      <c r="H876" s="3" t="s">
        <v>234</v>
      </c>
      <c r="I876" s="3" t="s">
        <v>235</v>
      </c>
      <c r="J876" s="3" t="s">
        <v>16</v>
      </c>
      <c r="K876" s="3" t="s">
        <v>236</v>
      </c>
      <c r="L876" s="3" t="s">
        <v>237</v>
      </c>
    </row>
    <row r="877" spans="1:12" x14ac:dyDescent="0.3">
      <c r="A877" s="3" t="s">
        <v>10803</v>
      </c>
      <c r="B877" s="3" t="s">
        <v>13</v>
      </c>
      <c r="C877" s="3">
        <v>223699</v>
      </c>
      <c r="D877" s="3">
        <v>3</v>
      </c>
      <c r="E877" s="3">
        <v>379</v>
      </c>
      <c r="F877" s="3">
        <v>0</v>
      </c>
      <c r="G877" s="3">
        <v>578.38800000000003</v>
      </c>
      <c r="H877" s="3" t="s">
        <v>2611</v>
      </c>
      <c r="I877" s="3" t="s">
        <v>2612</v>
      </c>
      <c r="J877" s="3" t="s">
        <v>16</v>
      </c>
      <c r="K877" s="3" t="s">
        <v>297</v>
      </c>
      <c r="L877" s="3" t="s">
        <v>2613</v>
      </c>
    </row>
    <row r="878" spans="1:12" x14ac:dyDescent="0.3">
      <c r="A878" s="3" t="s">
        <v>10804</v>
      </c>
      <c r="B878" s="3" t="s">
        <v>13</v>
      </c>
      <c r="C878" s="3">
        <v>223110</v>
      </c>
      <c r="D878" s="3">
        <v>4</v>
      </c>
      <c r="E878" s="3">
        <v>301</v>
      </c>
      <c r="F878" s="4">
        <v>2.5260699999999997E-153</v>
      </c>
      <c r="G878" s="3">
        <v>430.80399999999997</v>
      </c>
      <c r="H878" s="3" t="s">
        <v>2607</v>
      </c>
      <c r="I878" s="3" t="s">
        <v>2608</v>
      </c>
      <c r="J878" s="3" t="s">
        <v>16</v>
      </c>
      <c r="K878" s="3" t="s">
        <v>2171</v>
      </c>
      <c r="L878" s="3" t="s">
        <v>2609</v>
      </c>
    </row>
    <row r="879" spans="1:12" x14ac:dyDescent="0.3">
      <c r="A879" s="3" t="s">
        <v>10805</v>
      </c>
      <c r="B879" s="3" t="s">
        <v>13</v>
      </c>
      <c r="C879" s="3">
        <v>223680</v>
      </c>
      <c r="D879" s="3">
        <v>1</v>
      </c>
      <c r="E879" s="3">
        <v>90</v>
      </c>
      <c r="F879" s="4">
        <v>8.7953899999999991E-22</v>
      </c>
      <c r="G879" s="3">
        <v>81.907200000000003</v>
      </c>
      <c r="H879" s="3" t="s">
        <v>1427</v>
      </c>
      <c r="I879" s="3" t="s">
        <v>1428</v>
      </c>
      <c r="J879" s="3" t="s">
        <v>16</v>
      </c>
      <c r="K879" s="3" t="s">
        <v>1429</v>
      </c>
      <c r="L879" s="3" t="s">
        <v>1430</v>
      </c>
    </row>
    <row r="880" spans="1:12" x14ac:dyDescent="0.3">
      <c r="A880" s="3" t="s">
        <v>10806</v>
      </c>
      <c r="B880" s="3" t="s">
        <v>13</v>
      </c>
      <c r="C880" s="3">
        <v>223680</v>
      </c>
      <c r="D880" s="3">
        <v>7</v>
      </c>
      <c r="E880" s="3">
        <v>102</v>
      </c>
      <c r="F880" s="4">
        <v>2.0418099999999999E-25</v>
      </c>
      <c r="G880" s="3">
        <v>91.152000000000001</v>
      </c>
      <c r="H880" s="3" t="s">
        <v>1427</v>
      </c>
      <c r="I880" s="3" t="s">
        <v>1428</v>
      </c>
      <c r="J880" s="3" t="s">
        <v>16</v>
      </c>
      <c r="K880" s="3" t="s">
        <v>1429</v>
      </c>
      <c r="L880" s="3" t="s">
        <v>1430</v>
      </c>
    </row>
    <row r="881" spans="1:12" x14ac:dyDescent="0.3">
      <c r="A881" s="3" t="s">
        <v>10807</v>
      </c>
      <c r="B881" s="3" t="s">
        <v>13</v>
      </c>
      <c r="C881" s="3">
        <v>223523</v>
      </c>
      <c r="D881" s="3">
        <v>5</v>
      </c>
      <c r="E881" s="3">
        <v>424</v>
      </c>
      <c r="F881" s="4">
        <v>9.3774199999999998E-90</v>
      </c>
      <c r="G881" s="3">
        <v>282.18900000000002</v>
      </c>
      <c r="H881" s="3" t="s">
        <v>1249</v>
      </c>
      <c r="I881" s="3" t="s">
        <v>1250</v>
      </c>
      <c r="J881" s="3" t="s">
        <v>16</v>
      </c>
      <c r="K881" s="3" t="s">
        <v>1251</v>
      </c>
      <c r="L881" s="3" t="s">
        <v>1252</v>
      </c>
    </row>
    <row r="882" spans="1:12" x14ac:dyDescent="0.3">
      <c r="A882" s="3" t="s">
        <v>10807</v>
      </c>
      <c r="B882" s="3" t="s">
        <v>13</v>
      </c>
      <c r="C882" s="3">
        <v>223680</v>
      </c>
      <c r="D882" s="3">
        <v>447</v>
      </c>
      <c r="E882" s="3">
        <v>535</v>
      </c>
      <c r="F882" s="4">
        <v>9.8452400000000006E-15</v>
      </c>
      <c r="G882" s="3">
        <v>70.351200000000006</v>
      </c>
      <c r="H882" s="3" t="s">
        <v>1427</v>
      </c>
      <c r="I882" s="3" t="s">
        <v>1428</v>
      </c>
      <c r="J882" s="3" t="s">
        <v>16</v>
      </c>
      <c r="K882" s="3" t="s">
        <v>1429</v>
      </c>
      <c r="L882" s="3" t="s">
        <v>1430</v>
      </c>
    </row>
    <row r="883" spans="1:12" x14ac:dyDescent="0.3">
      <c r="A883" s="3" t="s">
        <v>10808</v>
      </c>
      <c r="B883" s="3" t="s">
        <v>13</v>
      </c>
      <c r="C883" s="3">
        <v>224268</v>
      </c>
      <c r="D883" s="3">
        <v>3</v>
      </c>
      <c r="E883" s="3">
        <v>247</v>
      </c>
      <c r="F883" s="4">
        <v>7.4425699999999999E-75</v>
      </c>
      <c r="G883" s="3">
        <v>227.50200000000001</v>
      </c>
      <c r="H883" s="3" t="s">
        <v>4146</v>
      </c>
      <c r="I883" s="3" t="s">
        <v>4147</v>
      </c>
      <c r="J883" s="3" t="s">
        <v>16</v>
      </c>
      <c r="K883" s="3" t="s">
        <v>4148</v>
      </c>
      <c r="L883" s="3" t="s">
        <v>4149</v>
      </c>
    </row>
    <row r="884" spans="1:12" x14ac:dyDescent="0.3">
      <c r="A884" s="3" t="s">
        <v>10809</v>
      </c>
      <c r="B884" s="3" t="s">
        <v>13</v>
      </c>
      <c r="C884" s="3">
        <v>223221</v>
      </c>
      <c r="D884" s="3">
        <v>1</v>
      </c>
      <c r="E884" s="3">
        <v>532</v>
      </c>
      <c r="F884" s="3">
        <v>0</v>
      </c>
      <c r="G884" s="3">
        <v>732.15599999999995</v>
      </c>
      <c r="H884" s="3" t="s">
        <v>4514</v>
      </c>
      <c r="I884" s="3" t="s">
        <v>4515</v>
      </c>
      <c r="J884" s="3" t="s">
        <v>16</v>
      </c>
      <c r="K884" s="3" t="s">
        <v>4516</v>
      </c>
      <c r="L884" s="3" t="s">
        <v>4517</v>
      </c>
    </row>
    <row r="885" spans="1:12" x14ac:dyDescent="0.3">
      <c r="A885" s="3" t="s">
        <v>10809</v>
      </c>
      <c r="B885" s="3" t="s">
        <v>13</v>
      </c>
      <c r="C885" s="3">
        <v>223151</v>
      </c>
      <c r="D885" s="3">
        <v>549</v>
      </c>
      <c r="E885" s="3">
        <v>665</v>
      </c>
      <c r="F885" s="4">
        <v>3.32688E-31</v>
      </c>
      <c r="G885" s="3">
        <v>117.827</v>
      </c>
      <c r="H885" s="3" t="s">
        <v>1664</v>
      </c>
      <c r="I885" s="3" t="s">
        <v>1665</v>
      </c>
      <c r="J885" s="3" t="s">
        <v>16</v>
      </c>
      <c r="K885" s="3" t="s">
        <v>1666</v>
      </c>
      <c r="L885" s="3" t="s">
        <v>1667</v>
      </c>
    </row>
    <row r="886" spans="1:12" x14ac:dyDescent="0.3">
      <c r="A886" s="3" t="s">
        <v>10810</v>
      </c>
      <c r="B886" s="3" t="s">
        <v>13</v>
      </c>
      <c r="C886" s="3">
        <v>223959</v>
      </c>
      <c r="D886" s="3">
        <v>1</v>
      </c>
      <c r="E886" s="3">
        <v>241</v>
      </c>
      <c r="F886" s="4">
        <v>1.1476299999999999E-62</v>
      </c>
      <c r="G886" s="3">
        <v>196.19200000000001</v>
      </c>
      <c r="H886" s="3" t="s">
        <v>721</v>
      </c>
      <c r="I886" s="3" t="s">
        <v>722</v>
      </c>
      <c r="J886" s="3" t="s">
        <v>16</v>
      </c>
      <c r="K886" s="3" t="s">
        <v>621</v>
      </c>
      <c r="L886" s="3" t="s">
        <v>723</v>
      </c>
    </row>
    <row r="887" spans="1:12" x14ac:dyDescent="0.3">
      <c r="A887" s="3" t="s">
        <v>10811</v>
      </c>
      <c r="B887" s="3" t="s">
        <v>13</v>
      </c>
      <c r="C887" s="3">
        <v>225462</v>
      </c>
      <c r="D887" s="3">
        <v>2</v>
      </c>
      <c r="E887" s="3">
        <v>209</v>
      </c>
      <c r="F887" s="4">
        <v>3.4511299999999998E-90</v>
      </c>
      <c r="G887" s="3">
        <v>263.452</v>
      </c>
      <c r="H887" s="3" t="s">
        <v>10812</v>
      </c>
      <c r="I887" s="3" t="s">
        <v>10813</v>
      </c>
      <c r="J887" s="3" t="s">
        <v>16</v>
      </c>
      <c r="K887" s="3" t="s">
        <v>621</v>
      </c>
      <c r="L887" s="3" t="s">
        <v>10814</v>
      </c>
    </row>
    <row r="888" spans="1:12" x14ac:dyDescent="0.3">
      <c r="A888" s="3" t="s">
        <v>10815</v>
      </c>
      <c r="B888" s="3" t="s">
        <v>13</v>
      </c>
      <c r="C888" s="3">
        <v>223081</v>
      </c>
      <c r="D888" s="3">
        <v>1</v>
      </c>
      <c r="E888" s="3">
        <v>338</v>
      </c>
      <c r="F888" s="4">
        <v>2.0100000000000001E-166</v>
      </c>
      <c r="G888" s="3">
        <v>467.51499999999999</v>
      </c>
      <c r="H888" s="3" t="s">
        <v>5521</v>
      </c>
      <c r="I888" s="3" t="s">
        <v>5522</v>
      </c>
      <c r="J888" s="3" t="s">
        <v>16</v>
      </c>
      <c r="K888" s="3" t="s">
        <v>5523</v>
      </c>
      <c r="L888" s="3" t="s">
        <v>5524</v>
      </c>
    </row>
    <row r="889" spans="1:12" x14ac:dyDescent="0.3">
      <c r="A889" s="3" t="s">
        <v>10816</v>
      </c>
      <c r="B889" s="3" t="s">
        <v>13</v>
      </c>
      <c r="C889" s="3">
        <v>224283</v>
      </c>
      <c r="D889" s="3">
        <v>1</v>
      </c>
      <c r="E889" s="3">
        <v>396</v>
      </c>
      <c r="F889" s="3">
        <v>0</v>
      </c>
      <c r="G889" s="3">
        <v>589.20600000000002</v>
      </c>
      <c r="H889" s="3" t="s">
        <v>5516</v>
      </c>
      <c r="I889" s="3" t="s">
        <v>5517</v>
      </c>
      <c r="J889" s="3" t="s">
        <v>16</v>
      </c>
      <c r="K889" s="3" t="s">
        <v>5518</v>
      </c>
      <c r="L889" s="3" t="s">
        <v>5519</v>
      </c>
    </row>
    <row r="890" spans="1:12" x14ac:dyDescent="0.3">
      <c r="A890" s="3" t="s">
        <v>10817</v>
      </c>
      <c r="B890" s="3" t="s">
        <v>13</v>
      </c>
      <c r="C890" s="3">
        <v>227325</v>
      </c>
      <c r="D890" s="3">
        <v>1</v>
      </c>
      <c r="E890" s="3">
        <v>377</v>
      </c>
      <c r="F890" s="3">
        <v>0</v>
      </c>
      <c r="G890" s="3">
        <v>534.82500000000005</v>
      </c>
      <c r="H890" s="3" t="s">
        <v>5526</v>
      </c>
      <c r="I890" s="3" t="s">
        <v>5527</v>
      </c>
      <c r="J890" s="3" t="s">
        <v>16</v>
      </c>
      <c r="K890" s="3" t="s">
        <v>297</v>
      </c>
      <c r="L890" s="3" t="s">
        <v>5528</v>
      </c>
    </row>
    <row r="891" spans="1:12" x14ac:dyDescent="0.3">
      <c r="A891" s="3" t="s">
        <v>10818</v>
      </c>
      <c r="B891" s="3" t="s">
        <v>13</v>
      </c>
      <c r="C891" s="3">
        <v>223622</v>
      </c>
      <c r="D891" s="3">
        <v>22</v>
      </c>
      <c r="E891" s="3">
        <v>283</v>
      </c>
      <c r="F891" s="4">
        <v>9.1421800000000001E-109</v>
      </c>
      <c r="G891" s="3">
        <v>315.67599999999999</v>
      </c>
      <c r="H891" s="3" t="s">
        <v>5512</v>
      </c>
      <c r="I891" s="3" t="s">
        <v>5513</v>
      </c>
      <c r="J891" s="3" t="s">
        <v>16</v>
      </c>
      <c r="K891" s="3" t="s">
        <v>4404</v>
      </c>
      <c r="L891" s="3" t="s">
        <v>5514</v>
      </c>
    </row>
    <row r="892" spans="1:12" x14ac:dyDescent="0.3">
      <c r="A892" s="3" t="s">
        <v>10819</v>
      </c>
      <c r="B892" s="3" t="s">
        <v>13</v>
      </c>
      <c r="C892" s="3">
        <v>223156</v>
      </c>
      <c r="D892" s="3">
        <v>1</v>
      </c>
      <c r="E892" s="3">
        <v>326</v>
      </c>
      <c r="F892" s="4">
        <v>6.1523300000000003E-170</v>
      </c>
      <c r="G892" s="3">
        <v>474.38</v>
      </c>
      <c r="H892" s="3" t="s">
        <v>5507</v>
      </c>
      <c r="I892" s="3" t="s">
        <v>5508</v>
      </c>
      <c r="J892" s="3" t="s">
        <v>16</v>
      </c>
      <c r="K892" s="3" t="s">
        <v>5509</v>
      </c>
      <c r="L892" s="3" t="s">
        <v>5510</v>
      </c>
    </row>
    <row r="893" spans="1:12" x14ac:dyDescent="0.3">
      <c r="A893" s="3" t="s">
        <v>10820</v>
      </c>
      <c r="B893" s="3" t="s">
        <v>13</v>
      </c>
      <c r="C893" s="3">
        <v>224117</v>
      </c>
      <c r="D893" s="3">
        <v>1</v>
      </c>
      <c r="E893" s="3">
        <v>1174</v>
      </c>
      <c r="F893" s="3">
        <v>0</v>
      </c>
      <c r="G893" s="3">
        <v>909.86300000000006</v>
      </c>
      <c r="H893" s="3" t="s">
        <v>899</v>
      </c>
      <c r="I893" s="3" t="s">
        <v>900</v>
      </c>
      <c r="J893" s="3" t="s">
        <v>16</v>
      </c>
      <c r="K893" s="3" t="s">
        <v>901</v>
      </c>
      <c r="L893" s="3" t="s">
        <v>902</v>
      </c>
    </row>
    <row r="894" spans="1:12" x14ac:dyDescent="0.3">
      <c r="A894" s="3" t="s">
        <v>10821</v>
      </c>
      <c r="B894" s="3" t="s">
        <v>13</v>
      </c>
      <c r="C894" s="3">
        <v>224287</v>
      </c>
      <c r="D894" s="3">
        <v>1</v>
      </c>
      <c r="E894" s="3">
        <v>667</v>
      </c>
      <c r="F894" s="4">
        <v>4.8800699999999999E-176</v>
      </c>
      <c r="G894" s="3">
        <v>518.14300000000003</v>
      </c>
      <c r="H894" s="3" t="s">
        <v>4323</v>
      </c>
      <c r="I894" s="3" t="s">
        <v>4324</v>
      </c>
      <c r="J894" s="3" t="s">
        <v>16</v>
      </c>
      <c r="K894" s="3" t="s">
        <v>2433</v>
      </c>
      <c r="L894" s="3" t="s">
        <v>2435</v>
      </c>
    </row>
    <row r="895" spans="1:12" x14ac:dyDescent="0.3">
      <c r="A895" s="3" t="s">
        <v>10822</v>
      </c>
      <c r="B895" s="3" t="s">
        <v>13</v>
      </c>
      <c r="C895" s="3">
        <v>227725</v>
      </c>
      <c r="D895" s="3">
        <v>1</v>
      </c>
      <c r="E895" s="3">
        <v>372</v>
      </c>
      <c r="F895" s="4">
        <v>5.1905099999999998E-102</v>
      </c>
      <c r="G895" s="3">
        <v>306.20800000000003</v>
      </c>
      <c r="H895" s="3" t="s">
        <v>10823</v>
      </c>
      <c r="I895" s="3" t="s">
        <v>10823</v>
      </c>
      <c r="J895" s="3" t="s">
        <v>16</v>
      </c>
      <c r="K895" s="3" t="s">
        <v>10824</v>
      </c>
      <c r="L895" s="3" t="s">
        <v>10825</v>
      </c>
    </row>
    <row r="896" spans="1:12" x14ac:dyDescent="0.3">
      <c r="A896" s="3" t="s">
        <v>10826</v>
      </c>
      <c r="B896" s="3" t="s">
        <v>13</v>
      </c>
      <c r="C896" s="3">
        <v>227725</v>
      </c>
      <c r="D896" s="3">
        <v>1</v>
      </c>
      <c r="E896" s="3">
        <v>253</v>
      </c>
      <c r="F896" s="4">
        <v>1.3413E-71</v>
      </c>
      <c r="G896" s="3">
        <v>223.77600000000001</v>
      </c>
      <c r="H896" s="3" t="s">
        <v>10823</v>
      </c>
      <c r="I896" s="3" t="s">
        <v>10823</v>
      </c>
      <c r="J896" s="3" t="s">
        <v>99</v>
      </c>
      <c r="K896" s="3" t="s">
        <v>10824</v>
      </c>
      <c r="L896" s="3" t="s">
        <v>10825</v>
      </c>
    </row>
    <row r="897" spans="1:12" x14ac:dyDescent="0.3">
      <c r="A897" s="3" t="s">
        <v>10827</v>
      </c>
      <c r="B897" s="3" t="s">
        <v>13</v>
      </c>
      <c r="C897" s="3">
        <v>223635</v>
      </c>
      <c r="D897" s="3">
        <v>3</v>
      </c>
      <c r="E897" s="3">
        <v>269</v>
      </c>
      <c r="F897" s="4">
        <v>3.0566600000000001E-72</v>
      </c>
      <c r="G897" s="3">
        <v>222.28700000000001</v>
      </c>
      <c r="H897" s="3" t="s">
        <v>234</v>
      </c>
      <c r="I897" s="3" t="s">
        <v>235</v>
      </c>
      <c r="J897" s="3" t="s">
        <v>16</v>
      </c>
      <c r="K897" s="3" t="s">
        <v>236</v>
      </c>
      <c r="L897" s="3" t="s">
        <v>237</v>
      </c>
    </row>
    <row r="898" spans="1:12" x14ac:dyDescent="0.3">
      <c r="A898" s="3" t="s">
        <v>10828</v>
      </c>
      <c r="B898" s="3" t="s">
        <v>13</v>
      </c>
      <c r="C898" s="3">
        <v>223626</v>
      </c>
      <c r="D898" s="3">
        <v>149</v>
      </c>
      <c r="E898" s="3">
        <v>456</v>
      </c>
      <c r="F898" s="4">
        <v>5.5667700000000002E-137</v>
      </c>
      <c r="G898" s="3">
        <v>397.012</v>
      </c>
      <c r="H898" s="3" t="s">
        <v>905</v>
      </c>
      <c r="I898" s="3" t="s">
        <v>906</v>
      </c>
      <c r="J898" s="3" t="s">
        <v>16</v>
      </c>
      <c r="K898" s="3" t="s">
        <v>369</v>
      </c>
      <c r="L898" s="3" t="s">
        <v>907</v>
      </c>
    </row>
    <row r="899" spans="1:12" x14ac:dyDescent="0.3">
      <c r="A899" s="3" t="s">
        <v>10829</v>
      </c>
      <c r="B899" s="3" t="s">
        <v>13</v>
      </c>
      <c r="C899" s="3">
        <v>223538</v>
      </c>
      <c r="D899" s="3">
        <v>4</v>
      </c>
      <c r="E899" s="3">
        <v>316</v>
      </c>
      <c r="F899" s="4">
        <v>2.1573199999999999E-176</v>
      </c>
      <c r="G899" s="3">
        <v>490.56099999999998</v>
      </c>
      <c r="H899" s="3" t="s">
        <v>712</v>
      </c>
      <c r="I899" s="3" t="s">
        <v>713</v>
      </c>
      <c r="J899" s="3" t="s">
        <v>16</v>
      </c>
      <c r="K899" s="3" t="s">
        <v>714</v>
      </c>
      <c r="L899" s="3" t="s">
        <v>715</v>
      </c>
    </row>
    <row r="900" spans="1:12" x14ac:dyDescent="0.3">
      <c r="A900" s="3" t="s">
        <v>10830</v>
      </c>
      <c r="B900" s="3" t="s">
        <v>13</v>
      </c>
      <c r="C900" s="3">
        <v>223569</v>
      </c>
      <c r="D900" s="3">
        <v>1</v>
      </c>
      <c r="E900" s="3">
        <v>828</v>
      </c>
      <c r="F900" s="3">
        <v>0</v>
      </c>
      <c r="G900" s="3">
        <v>1124.29</v>
      </c>
      <c r="H900" s="3" t="s">
        <v>725</v>
      </c>
      <c r="I900" s="3" t="s">
        <v>726</v>
      </c>
      <c r="J900" s="3" t="s">
        <v>16</v>
      </c>
      <c r="K900" s="3" t="s">
        <v>727</v>
      </c>
      <c r="L900" s="3" t="s">
        <v>728</v>
      </c>
    </row>
    <row r="901" spans="1:12" x14ac:dyDescent="0.3">
      <c r="A901" s="3" t="s">
        <v>10831</v>
      </c>
      <c r="B901" s="3" t="s">
        <v>25</v>
      </c>
      <c r="C901" s="3">
        <v>419689</v>
      </c>
      <c r="D901" s="3">
        <v>1</v>
      </c>
      <c r="E901" s="3">
        <v>459</v>
      </c>
      <c r="F901" s="4">
        <v>8.0454899999999999E-129</v>
      </c>
      <c r="G901" s="3">
        <v>380.4</v>
      </c>
      <c r="H901" s="3" t="s">
        <v>1383</v>
      </c>
      <c r="I901" s="3" t="s">
        <v>8521</v>
      </c>
      <c r="J901" s="3" t="s">
        <v>16</v>
      </c>
      <c r="K901" s="3" t="s">
        <v>16</v>
      </c>
      <c r="L901" s="3" t="s">
        <v>8522</v>
      </c>
    </row>
    <row r="902" spans="1:12" x14ac:dyDescent="0.3">
      <c r="A902" s="3" t="s">
        <v>10832</v>
      </c>
      <c r="B902" s="3" t="s">
        <v>13</v>
      </c>
      <c r="C902" s="3">
        <v>225343</v>
      </c>
      <c r="D902" s="3">
        <v>2</v>
      </c>
      <c r="E902" s="3">
        <v>450</v>
      </c>
      <c r="F902" s="3">
        <v>0</v>
      </c>
      <c r="G902" s="3">
        <v>542.61</v>
      </c>
      <c r="H902" s="3" t="s">
        <v>2231</v>
      </c>
      <c r="I902" s="3" t="s">
        <v>2232</v>
      </c>
      <c r="J902" s="3" t="s">
        <v>16</v>
      </c>
      <c r="K902" s="3" t="s">
        <v>2233</v>
      </c>
      <c r="L902" s="3" t="s">
        <v>2234</v>
      </c>
    </row>
    <row r="903" spans="1:12" x14ac:dyDescent="0.3">
      <c r="A903" s="3" t="s">
        <v>10833</v>
      </c>
      <c r="B903" s="3" t="s">
        <v>13</v>
      </c>
      <c r="C903" s="3">
        <v>223669</v>
      </c>
      <c r="D903" s="3">
        <v>1</v>
      </c>
      <c r="E903" s="3">
        <v>264</v>
      </c>
      <c r="F903" s="4">
        <v>1.7920799999999999E-36</v>
      </c>
      <c r="G903" s="3">
        <v>130.90299999999999</v>
      </c>
      <c r="H903" s="3" t="s">
        <v>2477</v>
      </c>
      <c r="I903" s="3" t="s">
        <v>2478</v>
      </c>
      <c r="J903" s="3" t="s">
        <v>16</v>
      </c>
      <c r="K903" s="3" t="s">
        <v>259</v>
      </c>
      <c r="L903" s="3" t="s">
        <v>2479</v>
      </c>
    </row>
    <row r="904" spans="1:12" x14ac:dyDescent="0.3">
      <c r="A904" s="3" t="s">
        <v>10834</v>
      </c>
      <c r="B904" s="3" t="s">
        <v>13</v>
      </c>
      <c r="C904" s="3">
        <v>224172</v>
      </c>
      <c r="D904" s="3">
        <v>1</v>
      </c>
      <c r="E904" s="3">
        <v>415</v>
      </c>
      <c r="F904" s="4">
        <v>2.13576E-154</v>
      </c>
      <c r="G904" s="3">
        <v>442.459</v>
      </c>
      <c r="H904" s="3" t="s">
        <v>10835</v>
      </c>
      <c r="I904" s="3" t="s">
        <v>10836</v>
      </c>
      <c r="J904" s="3" t="s">
        <v>16</v>
      </c>
      <c r="K904" s="3" t="s">
        <v>1251</v>
      </c>
      <c r="L904" s="3" t="s">
        <v>10837</v>
      </c>
    </row>
    <row r="905" spans="1:12" x14ac:dyDescent="0.3">
      <c r="A905" s="3" t="s">
        <v>10838</v>
      </c>
      <c r="B905" s="3" t="s">
        <v>13</v>
      </c>
      <c r="C905" s="3">
        <v>224172</v>
      </c>
      <c r="D905" s="3">
        <v>17</v>
      </c>
      <c r="E905" s="3">
        <v>419</v>
      </c>
      <c r="F905" s="4">
        <v>2.68972E-146</v>
      </c>
      <c r="G905" s="3">
        <v>430.90300000000002</v>
      </c>
      <c r="H905" s="3" t="s">
        <v>10835</v>
      </c>
      <c r="I905" s="3" t="s">
        <v>10836</v>
      </c>
      <c r="J905" s="3" t="s">
        <v>16</v>
      </c>
      <c r="K905" s="3" t="s">
        <v>1251</v>
      </c>
      <c r="L905" s="3" t="s">
        <v>10837</v>
      </c>
    </row>
    <row r="906" spans="1:12" x14ac:dyDescent="0.3">
      <c r="A906" s="3" t="s">
        <v>10839</v>
      </c>
      <c r="B906" s="3" t="s">
        <v>13</v>
      </c>
      <c r="C906" s="3">
        <v>224674</v>
      </c>
      <c r="D906" s="3">
        <v>1</v>
      </c>
      <c r="E906" s="3">
        <v>223</v>
      </c>
      <c r="F906" s="4">
        <v>3.3494099999999999E-87</v>
      </c>
      <c r="G906" s="3">
        <v>258.30599999999998</v>
      </c>
      <c r="H906" s="3" t="s">
        <v>740</v>
      </c>
      <c r="I906" s="3" t="s">
        <v>741</v>
      </c>
      <c r="J906" s="3" t="s">
        <v>16</v>
      </c>
      <c r="K906" s="3" t="s">
        <v>742</v>
      </c>
      <c r="L906" s="3" t="s">
        <v>743</v>
      </c>
    </row>
    <row r="907" spans="1:12" x14ac:dyDescent="0.3">
      <c r="A907" s="3" t="s">
        <v>10840</v>
      </c>
      <c r="B907" s="3" t="s">
        <v>13</v>
      </c>
      <c r="C907" s="3">
        <v>225127</v>
      </c>
      <c r="D907" s="3">
        <v>1</v>
      </c>
      <c r="E907" s="3">
        <v>713</v>
      </c>
      <c r="F907" s="3">
        <v>0</v>
      </c>
      <c r="G907" s="3">
        <v>762.90700000000004</v>
      </c>
      <c r="H907" s="3" t="s">
        <v>2947</v>
      </c>
      <c r="I907" s="3" t="s">
        <v>2948</v>
      </c>
      <c r="J907" s="3" t="s">
        <v>16</v>
      </c>
      <c r="K907" s="3" t="s">
        <v>236</v>
      </c>
      <c r="L907" s="3" t="s">
        <v>2949</v>
      </c>
    </row>
    <row r="908" spans="1:12" x14ac:dyDescent="0.3">
      <c r="A908" s="3" t="s">
        <v>10841</v>
      </c>
      <c r="B908" s="3" t="s">
        <v>13</v>
      </c>
      <c r="C908" s="3">
        <v>226888</v>
      </c>
      <c r="D908" s="3">
        <v>1</v>
      </c>
      <c r="E908" s="3">
        <v>875</v>
      </c>
      <c r="F908" s="3">
        <v>0</v>
      </c>
      <c r="G908" s="3">
        <v>1090.22</v>
      </c>
      <c r="H908" s="3" t="s">
        <v>10842</v>
      </c>
      <c r="I908" s="3" t="s">
        <v>10843</v>
      </c>
      <c r="J908" s="3" t="s">
        <v>16</v>
      </c>
      <c r="K908" s="3" t="s">
        <v>415</v>
      </c>
      <c r="L908" s="3" t="s">
        <v>10844</v>
      </c>
    </row>
    <row r="909" spans="1:12" x14ac:dyDescent="0.3">
      <c r="A909" s="3" t="s">
        <v>10845</v>
      </c>
      <c r="B909" s="3" t="s">
        <v>13</v>
      </c>
      <c r="C909" s="3">
        <v>223715</v>
      </c>
      <c r="D909" s="3">
        <v>123</v>
      </c>
      <c r="E909" s="3">
        <v>376</v>
      </c>
      <c r="F909" s="4">
        <v>1.13953E-45</v>
      </c>
      <c r="G909" s="3">
        <v>159.91900000000001</v>
      </c>
      <c r="H909" s="3" t="s">
        <v>1865</v>
      </c>
      <c r="I909" s="3" t="s">
        <v>1866</v>
      </c>
      <c r="J909" s="3" t="s">
        <v>99</v>
      </c>
      <c r="K909" s="3" t="s">
        <v>1867</v>
      </c>
      <c r="L909" s="3" t="s">
        <v>1868</v>
      </c>
    </row>
    <row r="910" spans="1:12" x14ac:dyDescent="0.3">
      <c r="A910" s="3" t="s">
        <v>10846</v>
      </c>
      <c r="B910" s="3" t="s">
        <v>13</v>
      </c>
      <c r="C910" s="3">
        <v>225376</v>
      </c>
      <c r="D910" s="3">
        <v>1</v>
      </c>
      <c r="E910" s="3">
        <v>233</v>
      </c>
      <c r="F910" s="4">
        <v>1.7621799999999999E-98</v>
      </c>
      <c r="G910" s="3">
        <v>286.93099999999998</v>
      </c>
      <c r="H910" s="3" t="s">
        <v>10847</v>
      </c>
      <c r="I910" s="3" t="s">
        <v>10848</v>
      </c>
      <c r="J910" s="3" t="s">
        <v>16</v>
      </c>
      <c r="K910" s="3" t="s">
        <v>1548</v>
      </c>
      <c r="L910" s="3" t="s">
        <v>10849</v>
      </c>
    </row>
    <row r="911" spans="1:12" x14ac:dyDescent="0.3">
      <c r="A911" s="3" t="s">
        <v>10850</v>
      </c>
      <c r="B911" s="3" t="s">
        <v>13</v>
      </c>
      <c r="C911" s="3">
        <v>223399</v>
      </c>
      <c r="D911" s="3">
        <v>1</v>
      </c>
      <c r="E911" s="3">
        <v>644</v>
      </c>
      <c r="F911" s="3">
        <v>0</v>
      </c>
      <c r="G911" s="3">
        <v>751.42200000000003</v>
      </c>
      <c r="H911" s="3" t="s">
        <v>3389</v>
      </c>
      <c r="I911" s="3" t="s">
        <v>3390</v>
      </c>
      <c r="J911" s="3" t="s">
        <v>16</v>
      </c>
      <c r="K911" s="3" t="s">
        <v>3391</v>
      </c>
      <c r="L911" s="3" t="s">
        <v>3392</v>
      </c>
    </row>
    <row r="912" spans="1:12" x14ac:dyDescent="0.3">
      <c r="A912" s="3" t="s">
        <v>10851</v>
      </c>
      <c r="B912" s="3" t="s">
        <v>13</v>
      </c>
      <c r="C912" s="3">
        <v>224115</v>
      </c>
      <c r="D912" s="3">
        <v>1</v>
      </c>
      <c r="E912" s="3">
        <v>378</v>
      </c>
      <c r="F912" s="4">
        <v>5.7767099999999999E-161</v>
      </c>
      <c r="G912" s="3">
        <v>455.26499999999999</v>
      </c>
      <c r="H912" s="3" t="s">
        <v>10852</v>
      </c>
      <c r="I912" s="3" t="s">
        <v>10853</v>
      </c>
      <c r="J912" s="3" t="s">
        <v>16</v>
      </c>
      <c r="K912" s="3" t="s">
        <v>10854</v>
      </c>
      <c r="L912" s="3" t="s">
        <v>10855</v>
      </c>
    </row>
    <row r="913" spans="1:12" x14ac:dyDescent="0.3">
      <c r="A913" s="3" t="s">
        <v>10856</v>
      </c>
      <c r="B913" s="3" t="s">
        <v>13</v>
      </c>
      <c r="C913" s="3">
        <v>223697</v>
      </c>
      <c r="D913" s="3">
        <v>10</v>
      </c>
      <c r="E913" s="3">
        <v>472</v>
      </c>
      <c r="F913" s="4">
        <v>8.9055599999999999E-72</v>
      </c>
      <c r="G913" s="3">
        <v>232.74600000000001</v>
      </c>
      <c r="H913" s="3" t="s">
        <v>3385</v>
      </c>
      <c r="I913" s="3" t="s">
        <v>3386</v>
      </c>
      <c r="J913" s="3" t="s">
        <v>16</v>
      </c>
      <c r="K913" s="3" t="s">
        <v>626</v>
      </c>
      <c r="L913" s="3" t="s">
        <v>3387</v>
      </c>
    </row>
    <row r="914" spans="1:12" x14ac:dyDescent="0.3">
      <c r="A914" s="3" t="s">
        <v>10857</v>
      </c>
      <c r="B914" s="3" t="s">
        <v>13</v>
      </c>
      <c r="C914" s="3">
        <v>223807</v>
      </c>
      <c r="D914" s="3">
        <v>1</v>
      </c>
      <c r="E914" s="3">
        <v>119</v>
      </c>
      <c r="F914" s="4">
        <v>2.9662899999999998E-46</v>
      </c>
      <c r="G914" s="3">
        <v>145.47200000000001</v>
      </c>
      <c r="H914" s="3" t="s">
        <v>2550</v>
      </c>
      <c r="I914" s="3" t="s">
        <v>2551</v>
      </c>
      <c r="J914" s="3" t="s">
        <v>16</v>
      </c>
      <c r="K914" s="3" t="s">
        <v>2552</v>
      </c>
      <c r="L914" s="3" t="s">
        <v>2553</v>
      </c>
    </row>
    <row r="915" spans="1:12" x14ac:dyDescent="0.3">
      <c r="A915" s="3" t="s">
        <v>10858</v>
      </c>
      <c r="B915" s="3" t="s">
        <v>13</v>
      </c>
      <c r="C915" s="3">
        <v>224169</v>
      </c>
      <c r="D915" s="3">
        <v>18</v>
      </c>
      <c r="E915" s="3">
        <v>435</v>
      </c>
      <c r="F915" s="4">
        <v>2.6819300000000002E-115</v>
      </c>
      <c r="G915" s="3">
        <v>344.96199999999999</v>
      </c>
      <c r="H915" s="3" t="s">
        <v>3344</v>
      </c>
      <c r="I915" s="3" t="s">
        <v>3345</v>
      </c>
      <c r="J915" s="3" t="s">
        <v>16</v>
      </c>
      <c r="K915" s="3" t="s">
        <v>1251</v>
      </c>
      <c r="L915" s="3" t="s">
        <v>3346</v>
      </c>
    </row>
    <row r="916" spans="1:12" x14ac:dyDescent="0.3">
      <c r="A916" s="3" t="s">
        <v>10859</v>
      </c>
      <c r="B916" s="3" t="s">
        <v>13</v>
      </c>
      <c r="C916" s="3">
        <v>224050</v>
      </c>
      <c r="D916" s="3">
        <v>1</v>
      </c>
      <c r="E916" s="3">
        <v>277</v>
      </c>
      <c r="F916" s="4">
        <v>2.25144E-153</v>
      </c>
      <c r="G916" s="3">
        <v>431.33499999999998</v>
      </c>
      <c r="H916" s="3" t="s">
        <v>5840</v>
      </c>
      <c r="I916" s="3" t="s">
        <v>5841</v>
      </c>
      <c r="J916" s="3" t="s">
        <v>16</v>
      </c>
      <c r="K916" s="3" t="s">
        <v>5842</v>
      </c>
      <c r="L916" s="3" t="s">
        <v>5843</v>
      </c>
    </row>
    <row r="917" spans="1:12" x14ac:dyDescent="0.3">
      <c r="A917" s="3" t="s">
        <v>10860</v>
      </c>
      <c r="B917" s="3" t="s">
        <v>13</v>
      </c>
      <c r="C917" s="3">
        <v>224646</v>
      </c>
      <c r="D917" s="3">
        <v>204</v>
      </c>
      <c r="E917" s="3">
        <v>497</v>
      </c>
      <c r="F917" s="4">
        <v>1.0850700000000001E-133</v>
      </c>
      <c r="G917" s="3">
        <v>388.57499999999999</v>
      </c>
      <c r="H917" s="3" t="s">
        <v>5833</v>
      </c>
      <c r="I917" s="3" t="s">
        <v>5834</v>
      </c>
      <c r="J917" s="3" t="s">
        <v>16</v>
      </c>
      <c r="K917" s="3" t="s">
        <v>148</v>
      </c>
      <c r="L917" s="3" t="s">
        <v>5835</v>
      </c>
    </row>
    <row r="918" spans="1:12" x14ac:dyDescent="0.3">
      <c r="A918" s="3" t="s">
        <v>10860</v>
      </c>
      <c r="B918" s="3" t="s">
        <v>13</v>
      </c>
      <c r="C918" s="3">
        <v>224095</v>
      </c>
      <c r="D918" s="3">
        <v>1</v>
      </c>
      <c r="E918" s="3">
        <v>204</v>
      </c>
      <c r="F918" s="4">
        <v>4.7300699999999999E-88</v>
      </c>
      <c r="G918" s="3">
        <v>269.072</v>
      </c>
      <c r="H918" s="3" t="s">
        <v>5836</v>
      </c>
      <c r="I918" s="3" t="s">
        <v>5837</v>
      </c>
      <c r="J918" s="3" t="s">
        <v>16</v>
      </c>
      <c r="K918" s="3" t="s">
        <v>90</v>
      </c>
      <c r="L918" s="3" t="s">
        <v>5838</v>
      </c>
    </row>
    <row r="919" spans="1:12" x14ac:dyDescent="0.3">
      <c r="A919" s="3" t="s">
        <v>10861</v>
      </c>
      <c r="B919" s="3" t="s">
        <v>13</v>
      </c>
      <c r="C919" s="3">
        <v>225127</v>
      </c>
      <c r="D919" s="3">
        <v>83</v>
      </c>
      <c r="E919" s="3">
        <v>692</v>
      </c>
      <c r="F919" s="3">
        <v>0</v>
      </c>
      <c r="G919" s="3">
        <v>678.93399999999997</v>
      </c>
      <c r="H919" s="3" t="s">
        <v>2947</v>
      </c>
      <c r="I919" s="3" t="s">
        <v>2948</v>
      </c>
      <c r="J919" s="3" t="s">
        <v>16</v>
      </c>
      <c r="K919" s="3" t="s">
        <v>236</v>
      </c>
      <c r="L919" s="3" t="s">
        <v>2949</v>
      </c>
    </row>
    <row r="920" spans="1:12" x14ac:dyDescent="0.3">
      <c r="A920" s="3" t="s">
        <v>10862</v>
      </c>
      <c r="B920" s="3" t="s">
        <v>13</v>
      </c>
      <c r="C920" s="3">
        <v>223268</v>
      </c>
      <c r="D920" s="3">
        <v>3</v>
      </c>
      <c r="E920" s="3">
        <v>283</v>
      </c>
      <c r="F920" s="4">
        <v>1.01097E-160</v>
      </c>
      <c r="G920" s="3">
        <v>447.78199999999998</v>
      </c>
      <c r="H920" s="3" t="s">
        <v>2559</v>
      </c>
      <c r="I920" s="3" t="s">
        <v>2560</v>
      </c>
      <c r="J920" s="3" t="s">
        <v>16</v>
      </c>
      <c r="K920" s="3" t="s">
        <v>2561</v>
      </c>
      <c r="L920" s="3" t="s">
        <v>2562</v>
      </c>
    </row>
    <row r="921" spans="1:12" x14ac:dyDescent="0.3">
      <c r="A921" s="3" t="s">
        <v>10863</v>
      </c>
      <c r="B921" s="3" t="s">
        <v>13</v>
      </c>
      <c r="C921" s="3">
        <v>224486</v>
      </c>
      <c r="D921" s="3">
        <v>1</v>
      </c>
      <c r="E921" s="3">
        <v>417</v>
      </c>
      <c r="F921" s="3">
        <v>0</v>
      </c>
      <c r="G921" s="3">
        <v>573.81700000000001</v>
      </c>
      <c r="H921" s="3" t="s">
        <v>2564</v>
      </c>
      <c r="I921" s="3" t="s">
        <v>2565</v>
      </c>
      <c r="J921" s="3" t="s">
        <v>16</v>
      </c>
      <c r="K921" s="3" t="s">
        <v>2566</v>
      </c>
      <c r="L921" s="3" t="s">
        <v>2567</v>
      </c>
    </row>
    <row r="922" spans="1:12" x14ac:dyDescent="0.3">
      <c r="A922" s="3" t="s">
        <v>10864</v>
      </c>
      <c r="B922" s="3" t="s">
        <v>13</v>
      </c>
      <c r="C922" s="3">
        <v>224636</v>
      </c>
      <c r="D922" s="3">
        <v>2</v>
      </c>
      <c r="E922" s="3">
        <v>79</v>
      </c>
      <c r="F922" s="4">
        <v>2.5279399999999998E-15</v>
      </c>
      <c r="G922" s="3">
        <v>63.877299999999998</v>
      </c>
      <c r="H922" s="3" t="s">
        <v>2569</v>
      </c>
      <c r="I922" s="3" t="s">
        <v>2570</v>
      </c>
      <c r="J922" s="3" t="s">
        <v>16</v>
      </c>
      <c r="K922" s="3" t="s">
        <v>2571</v>
      </c>
      <c r="L922" s="3" t="s">
        <v>2572</v>
      </c>
    </row>
    <row r="923" spans="1:12" x14ac:dyDescent="0.3">
      <c r="A923" s="3" t="s">
        <v>10865</v>
      </c>
      <c r="B923" s="3" t="s">
        <v>13</v>
      </c>
      <c r="C923" s="3">
        <v>224840</v>
      </c>
      <c r="D923" s="3">
        <v>4</v>
      </c>
      <c r="E923" s="3">
        <v>381</v>
      </c>
      <c r="F923" s="3">
        <v>0</v>
      </c>
      <c r="G923" s="3">
        <v>543.37099999999998</v>
      </c>
      <c r="H923" s="3" t="s">
        <v>3000</v>
      </c>
      <c r="I923" s="3" t="s">
        <v>3001</v>
      </c>
      <c r="J923" s="3" t="s">
        <v>16</v>
      </c>
      <c r="K923" s="3" t="s">
        <v>2991</v>
      </c>
      <c r="L923" s="3" t="s">
        <v>3002</v>
      </c>
    </row>
    <row r="924" spans="1:12" x14ac:dyDescent="0.3">
      <c r="A924" s="3" t="s">
        <v>10866</v>
      </c>
      <c r="B924" s="3" t="s">
        <v>13</v>
      </c>
      <c r="C924" s="3">
        <v>224110</v>
      </c>
      <c r="D924" s="3">
        <v>1</v>
      </c>
      <c r="E924" s="3">
        <v>248</v>
      </c>
      <c r="F924" s="4">
        <v>6.1835100000000002E-128</v>
      </c>
      <c r="G924" s="3">
        <v>362.72199999999998</v>
      </c>
      <c r="H924" s="3" t="s">
        <v>2579</v>
      </c>
      <c r="I924" s="3" t="s">
        <v>2580</v>
      </c>
      <c r="J924" s="3" t="s">
        <v>16</v>
      </c>
      <c r="K924" s="3" t="s">
        <v>2581</v>
      </c>
      <c r="L924" s="3" t="s">
        <v>2582</v>
      </c>
    </row>
    <row r="925" spans="1:12" x14ac:dyDescent="0.3">
      <c r="A925" s="3" t="s">
        <v>10867</v>
      </c>
      <c r="B925" s="3" t="s">
        <v>25</v>
      </c>
      <c r="C925" s="3">
        <v>224355</v>
      </c>
      <c r="D925" s="3">
        <v>1</v>
      </c>
      <c r="E925" s="3">
        <v>148</v>
      </c>
      <c r="F925" s="4">
        <v>1.8594400000000001E-48</v>
      </c>
      <c r="G925" s="3">
        <v>152.768</v>
      </c>
      <c r="H925" s="3" t="s">
        <v>2584</v>
      </c>
      <c r="I925" s="3" t="s">
        <v>2585</v>
      </c>
      <c r="J925" s="3" t="s">
        <v>16</v>
      </c>
      <c r="K925" s="3" t="s">
        <v>16</v>
      </c>
      <c r="L925" s="3" t="s">
        <v>2586</v>
      </c>
    </row>
    <row r="926" spans="1:12" x14ac:dyDescent="0.3">
      <c r="A926" s="3" t="s">
        <v>10868</v>
      </c>
      <c r="B926" s="3" t="s">
        <v>13</v>
      </c>
      <c r="C926" s="3">
        <v>223571</v>
      </c>
      <c r="D926" s="3">
        <v>1</v>
      </c>
      <c r="E926" s="3">
        <v>553</v>
      </c>
      <c r="F926" s="3">
        <v>0</v>
      </c>
      <c r="G926" s="3">
        <v>707.44100000000003</v>
      </c>
      <c r="H926" s="3" t="s">
        <v>2588</v>
      </c>
      <c r="I926" s="3" t="s">
        <v>2589</v>
      </c>
      <c r="J926" s="3" t="s">
        <v>16</v>
      </c>
      <c r="K926" s="3" t="s">
        <v>2590</v>
      </c>
      <c r="L926" s="3" t="s">
        <v>2591</v>
      </c>
    </row>
    <row r="927" spans="1:12" x14ac:dyDescent="0.3">
      <c r="A927" s="3" t="s">
        <v>10869</v>
      </c>
      <c r="B927" s="3" t="s">
        <v>13</v>
      </c>
      <c r="C927" s="3">
        <v>225694</v>
      </c>
      <c r="D927" s="3">
        <v>2</v>
      </c>
      <c r="E927" s="3">
        <v>171</v>
      </c>
      <c r="F927" s="4">
        <v>6.6248299999999996E-22</v>
      </c>
      <c r="G927" s="3">
        <v>85.426299999999998</v>
      </c>
      <c r="H927" s="3" t="s">
        <v>10870</v>
      </c>
      <c r="I927" s="3" t="s">
        <v>10871</v>
      </c>
      <c r="J927" s="3" t="s">
        <v>16</v>
      </c>
      <c r="K927" s="3" t="s">
        <v>10872</v>
      </c>
      <c r="L927" s="3" t="s">
        <v>10873</v>
      </c>
    </row>
    <row r="928" spans="1:12" x14ac:dyDescent="0.3">
      <c r="A928" s="3" t="s">
        <v>10874</v>
      </c>
      <c r="B928" s="3" t="s">
        <v>13</v>
      </c>
      <c r="C928" s="3">
        <v>225694</v>
      </c>
      <c r="D928" s="3">
        <v>3</v>
      </c>
      <c r="E928" s="3">
        <v>125</v>
      </c>
      <c r="F928" s="4">
        <v>6.1377899999999999E-14</v>
      </c>
      <c r="G928" s="3">
        <v>67.321899999999999</v>
      </c>
      <c r="H928" s="3" t="s">
        <v>10870</v>
      </c>
      <c r="I928" s="3" t="s">
        <v>10871</v>
      </c>
      <c r="J928" s="3" t="s">
        <v>16</v>
      </c>
      <c r="K928" s="3" t="s">
        <v>10872</v>
      </c>
      <c r="L928" s="3" t="s">
        <v>10873</v>
      </c>
    </row>
    <row r="929" spans="1:12" x14ac:dyDescent="0.3">
      <c r="A929" s="3" t="s">
        <v>10874</v>
      </c>
      <c r="B929" s="3" t="s">
        <v>25</v>
      </c>
      <c r="C929" s="3">
        <v>412798</v>
      </c>
      <c r="D929" s="3">
        <v>149</v>
      </c>
      <c r="E929" s="3">
        <v>233</v>
      </c>
      <c r="F929" s="4">
        <v>5.0719300000000001E-10</v>
      </c>
      <c r="G929" s="3">
        <v>56.1511</v>
      </c>
      <c r="H929" s="3" t="s">
        <v>10872</v>
      </c>
      <c r="I929" s="3" t="s">
        <v>10875</v>
      </c>
      <c r="J929" s="3" t="s">
        <v>113</v>
      </c>
      <c r="K929" s="3" t="s">
        <v>16</v>
      </c>
      <c r="L929" s="3" t="s">
        <v>10876</v>
      </c>
    </row>
    <row r="930" spans="1:12" x14ac:dyDescent="0.3">
      <c r="A930" s="3" t="s">
        <v>10877</v>
      </c>
      <c r="B930" s="3" t="s">
        <v>13</v>
      </c>
      <c r="C930" s="3">
        <v>223839</v>
      </c>
      <c r="D930" s="3">
        <v>25</v>
      </c>
      <c r="E930" s="3">
        <v>635</v>
      </c>
      <c r="F930" s="4">
        <v>1.4446800000000001E-140</v>
      </c>
      <c r="G930" s="3">
        <v>426.43900000000002</v>
      </c>
      <c r="H930" s="3" t="s">
        <v>2071</v>
      </c>
      <c r="I930" s="3" t="s">
        <v>2072</v>
      </c>
      <c r="J930" s="3" t="s">
        <v>16</v>
      </c>
      <c r="K930" s="3" t="s">
        <v>2073</v>
      </c>
      <c r="L930" s="3" t="s">
        <v>2074</v>
      </c>
    </row>
    <row r="931" spans="1:12" x14ac:dyDescent="0.3">
      <c r="A931" s="3" t="s">
        <v>10878</v>
      </c>
      <c r="B931" s="3" t="s">
        <v>13</v>
      </c>
      <c r="C931" s="3">
        <v>223548</v>
      </c>
      <c r="D931" s="3">
        <v>21</v>
      </c>
      <c r="E931" s="3">
        <v>327</v>
      </c>
      <c r="F931" s="4">
        <v>1.16329E-64</v>
      </c>
      <c r="G931" s="3">
        <v>206.73599999999999</v>
      </c>
      <c r="H931" s="3" t="s">
        <v>2602</v>
      </c>
      <c r="I931" s="3" t="s">
        <v>2603</v>
      </c>
      <c r="J931" s="3" t="s">
        <v>16</v>
      </c>
      <c r="K931" s="3" t="s">
        <v>2604</v>
      </c>
      <c r="L931" s="3" t="s">
        <v>2605</v>
      </c>
    </row>
    <row r="932" spans="1:12" x14ac:dyDescent="0.3">
      <c r="A932" s="3" t="s">
        <v>10879</v>
      </c>
      <c r="B932" s="3" t="s">
        <v>13</v>
      </c>
      <c r="C932" s="3">
        <v>223650</v>
      </c>
      <c r="D932" s="3">
        <v>186</v>
      </c>
      <c r="E932" s="3">
        <v>404</v>
      </c>
      <c r="F932" s="4">
        <v>7.0741799999999996E-7</v>
      </c>
      <c r="G932" s="3">
        <v>51.269300000000001</v>
      </c>
      <c r="H932" s="3" t="s">
        <v>785</v>
      </c>
      <c r="I932" s="3" t="s">
        <v>786</v>
      </c>
      <c r="J932" s="3" t="s">
        <v>99</v>
      </c>
      <c r="K932" s="3" t="s">
        <v>787</v>
      </c>
      <c r="L932" s="3" t="s">
        <v>788</v>
      </c>
    </row>
    <row r="933" spans="1:12" x14ac:dyDescent="0.3">
      <c r="A933" s="3" t="s">
        <v>10880</v>
      </c>
      <c r="B933" s="3" t="s">
        <v>13</v>
      </c>
      <c r="C933" s="3">
        <v>224136</v>
      </c>
      <c r="D933" s="3">
        <v>11</v>
      </c>
      <c r="E933" s="3">
        <v>435</v>
      </c>
      <c r="F933" s="4">
        <v>4.55407E-65</v>
      </c>
      <c r="G933" s="3">
        <v>215.18600000000001</v>
      </c>
      <c r="H933" s="3" t="s">
        <v>333</v>
      </c>
      <c r="I933" s="3" t="s">
        <v>334</v>
      </c>
      <c r="J933" s="3" t="s">
        <v>16</v>
      </c>
      <c r="K933" s="3" t="s">
        <v>335</v>
      </c>
      <c r="L933" s="3" t="s">
        <v>336</v>
      </c>
    </row>
    <row r="934" spans="1:12" x14ac:dyDescent="0.3">
      <c r="A934" s="3" t="s">
        <v>10881</v>
      </c>
      <c r="B934" s="3" t="s">
        <v>13</v>
      </c>
      <c r="C934" s="3">
        <v>223662</v>
      </c>
      <c r="D934" s="3">
        <v>1</v>
      </c>
      <c r="E934" s="3">
        <v>141</v>
      </c>
      <c r="F934" s="4">
        <v>4.0511500000000002E-29</v>
      </c>
      <c r="G934" s="3">
        <v>103.491</v>
      </c>
      <c r="H934" s="3" t="s">
        <v>1047</v>
      </c>
      <c r="I934" s="3" t="s">
        <v>1048</v>
      </c>
      <c r="J934" s="3" t="s">
        <v>16</v>
      </c>
      <c r="K934" s="3" t="s">
        <v>118</v>
      </c>
      <c r="L934" s="3" t="s">
        <v>1049</v>
      </c>
    </row>
    <row r="935" spans="1:12" x14ac:dyDescent="0.3">
      <c r="A935" s="3" t="s">
        <v>10882</v>
      </c>
      <c r="B935" s="3" t="s">
        <v>13</v>
      </c>
      <c r="C935" s="3">
        <v>223847</v>
      </c>
      <c r="D935" s="3">
        <v>1</v>
      </c>
      <c r="E935" s="3">
        <v>94</v>
      </c>
      <c r="F935" s="4">
        <v>1.89451E-31</v>
      </c>
      <c r="G935" s="3">
        <v>106.444</v>
      </c>
      <c r="H935" s="3" t="s">
        <v>3733</v>
      </c>
      <c r="I935" s="3" t="s">
        <v>3734</v>
      </c>
      <c r="J935" s="3" t="s">
        <v>16</v>
      </c>
      <c r="K935" s="3" t="s">
        <v>3735</v>
      </c>
      <c r="L935" s="3" t="s">
        <v>3736</v>
      </c>
    </row>
    <row r="936" spans="1:12" x14ac:dyDescent="0.3">
      <c r="A936" s="3" t="s">
        <v>10883</v>
      </c>
      <c r="B936" s="3" t="s">
        <v>13</v>
      </c>
      <c r="C936" s="3">
        <v>224428</v>
      </c>
      <c r="D936" s="3">
        <v>1</v>
      </c>
      <c r="E936" s="3">
        <v>794</v>
      </c>
      <c r="F936" s="3">
        <v>0</v>
      </c>
      <c r="G936" s="3">
        <v>567.51900000000001</v>
      </c>
      <c r="H936" s="3" t="s">
        <v>2010</v>
      </c>
      <c r="I936" s="3" t="s">
        <v>2011</v>
      </c>
      <c r="J936" s="3" t="s">
        <v>16</v>
      </c>
      <c r="K936" s="3" t="s">
        <v>2012</v>
      </c>
      <c r="L936" s="3" t="s">
        <v>2013</v>
      </c>
    </row>
    <row r="937" spans="1:12" x14ac:dyDescent="0.3">
      <c r="A937" s="3" t="s">
        <v>10884</v>
      </c>
      <c r="B937" s="3" t="s">
        <v>25</v>
      </c>
      <c r="C937" s="3">
        <v>412227</v>
      </c>
      <c r="D937" s="3">
        <v>1</v>
      </c>
      <c r="E937" s="3">
        <v>301</v>
      </c>
      <c r="F937" s="4">
        <v>4.1692800000000001E-44</v>
      </c>
      <c r="G937" s="3">
        <v>152.74299999999999</v>
      </c>
      <c r="H937" s="3" t="s">
        <v>2535</v>
      </c>
      <c r="I937" s="3" t="s">
        <v>2536</v>
      </c>
      <c r="J937" s="3" t="s">
        <v>16</v>
      </c>
      <c r="K937" s="3" t="s">
        <v>16</v>
      </c>
      <c r="L937" s="3" t="s">
        <v>2537</v>
      </c>
    </row>
    <row r="938" spans="1:12" x14ac:dyDescent="0.3">
      <c r="A938" s="3" t="s">
        <v>10885</v>
      </c>
      <c r="B938" s="3" t="s">
        <v>13</v>
      </c>
      <c r="C938" s="3">
        <v>225361</v>
      </c>
      <c r="D938" s="3">
        <v>125</v>
      </c>
      <c r="E938" s="3">
        <v>370</v>
      </c>
      <c r="F938" s="4">
        <v>3.1047500000000001E-33</v>
      </c>
      <c r="G938" s="3">
        <v>123.527</v>
      </c>
      <c r="H938" s="3" t="s">
        <v>4895</v>
      </c>
      <c r="I938" s="3" t="s">
        <v>4896</v>
      </c>
      <c r="J938" s="3" t="s">
        <v>16</v>
      </c>
      <c r="K938" s="3" t="s">
        <v>4897</v>
      </c>
      <c r="L938" s="3" t="s">
        <v>4898</v>
      </c>
    </row>
    <row r="939" spans="1:12" x14ac:dyDescent="0.3">
      <c r="A939" s="3" t="s">
        <v>10885</v>
      </c>
      <c r="B939" s="3" t="s">
        <v>13</v>
      </c>
      <c r="C939" s="3">
        <v>225511</v>
      </c>
      <c r="D939" s="3">
        <v>2</v>
      </c>
      <c r="E939" s="3">
        <v>89</v>
      </c>
      <c r="F939" s="4">
        <v>7.1506000000000001E-10</v>
      </c>
      <c r="G939" s="3">
        <v>56.084099999999999</v>
      </c>
      <c r="H939" s="3" t="s">
        <v>10886</v>
      </c>
      <c r="I939" s="3" t="s">
        <v>10887</v>
      </c>
      <c r="J939" s="3" t="s">
        <v>16</v>
      </c>
      <c r="K939" s="3" t="s">
        <v>10888</v>
      </c>
      <c r="L939" s="3" t="s">
        <v>10889</v>
      </c>
    </row>
    <row r="940" spans="1:12" x14ac:dyDescent="0.3">
      <c r="A940" s="3" t="s">
        <v>10890</v>
      </c>
      <c r="B940" s="3" t="s">
        <v>13</v>
      </c>
      <c r="C940" s="3">
        <v>223683</v>
      </c>
      <c r="D940" s="3">
        <v>1</v>
      </c>
      <c r="E940" s="3">
        <v>995</v>
      </c>
      <c r="F940" s="3">
        <v>0</v>
      </c>
      <c r="G940" s="3">
        <v>677.20699999999999</v>
      </c>
      <c r="H940" s="3" t="s">
        <v>10891</v>
      </c>
      <c r="I940" s="3" t="s">
        <v>10891</v>
      </c>
      <c r="J940" s="3" t="s">
        <v>16</v>
      </c>
      <c r="K940" s="3" t="s">
        <v>10892</v>
      </c>
      <c r="L940" s="3" t="s">
        <v>10893</v>
      </c>
    </row>
    <row r="941" spans="1:12" x14ac:dyDescent="0.3">
      <c r="A941" s="3" t="s">
        <v>10894</v>
      </c>
      <c r="B941" s="3" t="s">
        <v>13</v>
      </c>
      <c r="C941" s="3">
        <v>223363</v>
      </c>
      <c r="D941" s="3">
        <v>1</v>
      </c>
      <c r="E941" s="3">
        <v>515</v>
      </c>
      <c r="F941" s="4">
        <v>3.2064500000000003E-145</v>
      </c>
      <c r="G941" s="3">
        <v>425.67700000000002</v>
      </c>
      <c r="H941" s="3" t="s">
        <v>10895</v>
      </c>
      <c r="I941" s="3" t="s">
        <v>10896</v>
      </c>
      <c r="J941" s="3" t="s">
        <v>16</v>
      </c>
      <c r="K941" s="3" t="s">
        <v>2187</v>
      </c>
      <c r="L941" s="3" t="s">
        <v>2189</v>
      </c>
    </row>
    <row r="942" spans="1:12" x14ac:dyDescent="0.3">
      <c r="A942" s="3" t="s">
        <v>10897</v>
      </c>
      <c r="B942" s="3" t="s">
        <v>13</v>
      </c>
      <c r="C942" s="3">
        <v>223804</v>
      </c>
      <c r="D942" s="3">
        <v>19</v>
      </c>
      <c r="E942" s="3">
        <v>400</v>
      </c>
      <c r="F942" s="4">
        <v>1.5196700000000001E-23</v>
      </c>
      <c r="G942" s="3">
        <v>100.89100000000001</v>
      </c>
      <c r="H942" s="3" t="s">
        <v>10898</v>
      </c>
      <c r="I942" s="3" t="s">
        <v>10899</v>
      </c>
      <c r="J942" s="3" t="s">
        <v>16</v>
      </c>
      <c r="K942" s="3" t="s">
        <v>10900</v>
      </c>
      <c r="L942" s="3" t="s">
        <v>10901</v>
      </c>
    </row>
    <row r="943" spans="1:12" x14ac:dyDescent="0.3">
      <c r="A943" s="3" t="s">
        <v>10902</v>
      </c>
      <c r="B943" s="3" t="s">
        <v>13</v>
      </c>
      <c r="C943" s="3">
        <v>223843</v>
      </c>
      <c r="D943" s="3">
        <v>1</v>
      </c>
      <c r="E943" s="3">
        <v>394</v>
      </c>
      <c r="F943" s="4">
        <v>2.4760199999999999E-94</v>
      </c>
      <c r="G943" s="3">
        <v>287.59100000000001</v>
      </c>
      <c r="H943" s="3" t="s">
        <v>3783</v>
      </c>
      <c r="I943" s="3" t="s">
        <v>3784</v>
      </c>
      <c r="J943" s="3" t="s">
        <v>16</v>
      </c>
      <c r="K943" s="3" t="s">
        <v>3785</v>
      </c>
      <c r="L943" s="3" t="s">
        <v>3786</v>
      </c>
    </row>
    <row r="944" spans="1:12" x14ac:dyDescent="0.3">
      <c r="A944" s="3" t="s">
        <v>10903</v>
      </c>
      <c r="B944" s="3" t="s">
        <v>13</v>
      </c>
      <c r="C944" s="3">
        <v>224235</v>
      </c>
      <c r="D944" s="3">
        <v>26</v>
      </c>
      <c r="E944" s="3">
        <v>373</v>
      </c>
      <c r="F944" s="4">
        <v>2.0332899999999999E-70</v>
      </c>
      <c r="G944" s="3">
        <v>224.61</v>
      </c>
      <c r="H944" s="3" t="s">
        <v>585</v>
      </c>
      <c r="I944" s="3" t="s">
        <v>586</v>
      </c>
      <c r="J944" s="3" t="s">
        <v>16</v>
      </c>
      <c r="K944" s="3" t="s">
        <v>587</v>
      </c>
      <c r="L944" s="3" t="s">
        <v>588</v>
      </c>
    </row>
    <row r="945" spans="1:12" x14ac:dyDescent="0.3">
      <c r="A945" s="3" t="s">
        <v>10904</v>
      </c>
      <c r="B945" s="3" t="s">
        <v>13</v>
      </c>
      <c r="C945" s="3">
        <v>223277</v>
      </c>
      <c r="D945" s="3">
        <v>33</v>
      </c>
      <c r="E945" s="3">
        <v>89</v>
      </c>
      <c r="F945" s="4">
        <v>5.2411799999999997E-21</v>
      </c>
      <c r="G945" s="3">
        <v>78.051699999999997</v>
      </c>
      <c r="H945" s="3" t="s">
        <v>5698</v>
      </c>
      <c r="I945" s="3" t="s">
        <v>5699</v>
      </c>
      <c r="J945" s="3" t="s">
        <v>16</v>
      </c>
      <c r="K945" s="3" t="s">
        <v>5700</v>
      </c>
      <c r="L945" s="3" t="s">
        <v>5701</v>
      </c>
    </row>
    <row r="946" spans="1:12" x14ac:dyDescent="0.3">
      <c r="A946" s="3" t="s">
        <v>10905</v>
      </c>
      <c r="B946" s="3" t="s">
        <v>13</v>
      </c>
      <c r="C946" s="3">
        <v>227100</v>
      </c>
      <c r="D946" s="3">
        <v>1</v>
      </c>
      <c r="E946" s="3">
        <v>209</v>
      </c>
      <c r="F946" s="4">
        <v>6.2029900000000001E-64</v>
      </c>
      <c r="G946" s="3">
        <v>197.59100000000001</v>
      </c>
      <c r="H946" s="3" t="s">
        <v>10906</v>
      </c>
      <c r="I946" s="3" t="s">
        <v>10907</v>
      </c>
      <c r="J946" s="3" t="s">
        <v>16</v>
      </c>
      <c r="K946" s="3" t="s">
        <v>4350</v>
      </c>
      <c r="L946" s="3" t="s">
        <v>10908</v>
      </c>
    </row>
    <row r="947" spans="1:12" x14ac:dyDescent="0.3">
      <c r="A947" s="3" t="s">
        <v>10909</v>
      </c>
      <c r="B947" s="3" t="s">
        <v>13</v>
      </c>
      <c r="C947" s="3">
        <v>226951</v>
      </c>
      <c r="D947" s="3">
        <v>1</v>
      </c>
      <c r="E947" s="3">
        <v>326</v>
      </c>
      <c r="F947" s="4">
        <v>9.9188399999999989E-63</v>
      </c>
      <c r="G947" s="3">
        <v>203.48699999999999</v>
      </c>
      <c r="H947" s="3" t="s">
        <v>4347</v>
      </c>
      <c r="I947" s="3" t="s">
        <v>4347</v>
      </c>
      <c r="J947" s="3" t="s">
        <v>16</v>
      </c>
      <c r="K947" s="3" t="s">
        <v>4348</v>
      </c>
      <c r="L947" s="3" t="s">
        <v>887</v>
      </c>
    </row>
    <row r="948" spans="1:12" x14ac:dyDescent="0.3">
      <c r="A948" s="3" t="s">
        <v>10910</v>
      </c>
      <c r="B948" s="3" t="s">
        <v>13</v>
      </c>
      <c r="C948" s="3">
        <v>223635</v>
      </c>
      <c r="D948" s="3">
        <v>10</v>
      </c>
      <c r="E948" s="3">
        <v>268</v>
      </c>
      <c r="F948" s="4">
        <v>5.7259700000000004E-57</v>
      </c>
      <c r="G948" s="3">
        <v>182.99700000000001</v>
      </c>
      <c r="H948" s="3" t="s">
        <v>234</v>
      </c>
      <c r="I948" s="3" t="s">
        <v>235</v>
      </c>
      <c r="J948" s="3" t="s">
        <v>16</v>
      </c>
      <c r="K948" s="3" t="s">
        <v>236</v>
      </c>
      <c r="L948" s="3" t="s">
        <v>237</v>
      </c>
    </row>
    <row r="949" spans="1:12" x14ac:dyDescent="0.3">
      <c r="A949" s="3" t="s">
        <v>10911</v>
      </c>
      <c r="B949" s="3" t="s">
        <v>13</v>
      </c>
      <c r="C949" s="3">
        <v>224023</v>
      </c>
      <c r="D949" s="3">
        <v>4</v>
      </c>
      <c r="E949" s="3">
        <v>143</v>
      </c>
      <c r="F949" s="4">
        <v>4.13119E-45</v>
      </c>
      <c r="G949" s="3">
        <v>143.57900000000001</v>
      </c>
      <c r="H949" s="3" t="s">
        <v>6922</v>
      </c>
      <c r="I949" s="3" t="s">
        <v>6923</v>
      </c>
      <c r="J949" s="3" t="s">
        <v>16</v>
      </c>
      <c r="K949" s="3" t="s">
        <v>111</v>
      </c>
      <c r="L949" s="3" t="s">
        <v>114</v>
      </c>
    </row>
    <row r="950" spans="1:12" x14ac:dyDescent="0.3">
      <c r="A950" s="3" t="s">
        <v>10912</v>
      </c>
      <c r="B950" s="3" t="s">
        <v>13</v>
      </c>
      <c r="C950" s="3">
        <v>223843</v>
      </c>
      <c r="D950" s="3">
        <v>13</v>
      </c>
      <c r="E950" s="3">
        <v>396</v>
      </c>
      <c r="F950" s="4">
        <v>2.7362699999999998E-91</v>
      </c>
      <c r="G950" s="3">
        <v>280.27199999999999</v>
      </c>
      <c r="H950" s="3" t="s">
        <v>3783</v>
      </c>
      <c r="I950" s="3" t="s">
        <v>3784</v>
      </c>
      <c r="J950" s="3" t="s">
        <v>16</v>
      </c>
      <c r="K950" s="3" t="s">
        <v>3785</v>
      </c>
      <c r="L950" s="3" t="s">
        <v>3786</v>
      </c>
    </row>
    <row r="951" spans="1:12" x14ac:dyDescent="0.3">
      <c r="A951" s="3" t="s">
        <v>10913</v>
      </c>
      <c r="B951" s="3" t="s">
        <v>13</v>
      </c>
      <c r="C951" s="3">
        <v>223991</v>
      </c>
      <c r="D951" s="3">
        <v>1</v>
      </c>
      <c r="E951" s="3">
        <v>351</v>
      </c>
      <c r="F951" s="4">
        <v>9.9762600000000005E-90</v>
      </c>
      <c r="G951" s="3">
        <v>273.10300000000001</v>
      </c>
      <c r="H951" s="3" t="s">
        <v>10914</v>
      </c>
      <c r="I951" s="3" t="s">
        <v>10915</v>
      </c>
      <c r="J951" s="3" t="s">
        <v>16</v>
      </c>
      <c r="K951" s="3" t="s">
        <v>390</v>
      </c>
      <c r="L951" s="3" t="s">
        <v>10916</v>
      </c>
    </row>
    <row r="952" spans="1:12" x14ac:dyDescent="0.3">
      <c r="A952" s="3" t="s">
        <v>10917</v>
      </c>
      <c r="B952" s="3" t="s">
        <v>13</v>
      </c>
      <c r="C952" s="3">
        <v>223562</v>
      </c>
      <c r="D952" s="3">
        <v>1</v>
      </c>
      <c r="E952" s="3">
        <v>513</v>
      </c>
      <c r="F952" s="4">
        <v>6.3875399999999999E-134</v>
      </c>
      <c r="G952" s="3">
        <v>398.16199999999998</v>
      </c>
      <c r="H952" s="3" t="s">
        <v>239</v>
      </c>
      <c r="I952" s="3" t="s">
        <v>240</v>
      </c>
      <c r="J952" s="3" t="s">
        <v>16</v>
      </c>
      <c r="K952" s="3" t="s">
        <v>241</v>
      </c>
      <c r="L952" s="3" t="s">
        <v>242</v>
      </c>
    </row>
    <row r="953" spans="1:12" x14ac:dyDescent="0.3">
      <c r="A953" s="3" t="s">
        <v>10918</v>
      </c>
      <c r="B953" s="3" t="s">
        <v>13</v>
      </c>
      <c r="C953" s="3">
        <v>223358</v>
      </c>
      <c r="D953" s="3">
        <v>36</v>
      </c>
      <c r="E953" s="3">
        <v>540</v>
      </c>
      <c r="F953" s="4">
        <v>1.02543E-146</v>
      </c>
      <c r="G953" s="3">
        <v>428.53199999999998</v>
      </c>
      <c r="H953" s="3" t="s">
        <v>8511</v>
      </c>
      <c r="I953" s="3" t="s">
        <v>8512</v>
      </c>
      <c r="J953" s="3" t="s">
        <v>16</v>
      </c>
      <c r="K953" s="3" t="s">
        <v>8513</v>
      </c>
      <c r="L953" s="3" t="s">
        <v>8514</v>
      </c>
    </row>
    <row r="954" spans="1:12" x14ac:dyDescent="0.3">
      <c r="A954" s="3" t="s">
        <v>10919</v>
      </c>
      <c r="B954" s="3" t="s">
        <v>13</v>
      </c>
      <c r="C954" s="3">
        <v>223574</v>
      </c>
      <c r="D954" s="3">
        <v>1</v>
      </c>
      <c r="E954" s="3">
        <v>242</v>
      </c>
      <c r="F954" s="4">
        <v>7.2920100000000001E-14</v>
      </c>
      <c r="G954" s="3">
        <v>69.157700000000006</v>
      </c>
      <c r="H954" s="3" t="s">
        <v>9281</v>
      </c>
      <c r="I954" s="3" t="s">
        <v>9282</v>
      </c>
      <c r="J954" s="3" t="s">
        <v>16</v>
      </c>
      <c r="K954" s="3" t="s">
        <v>501</v>
      </c>
      <c r="L954" s="3" t="s">
        <v>9283</v>
      </c>
    </row>
    <row r="955" spans="1:12" x14ac:dyDescent="0.3">
      <c r="A955" s="3" t="s">
        <v>10920</v>
      </c>
      <c r="B955" s="3" t="s">
        <v>25</v>
      </c>
      <c r="C955" s="3">
        <v>421695</v>
      </c>
      <c r="D955" s="3">
        <v>24</v>
      </c>
      <c r="E955" s="3">
        <v>398</v>
      </c>
      <c r="F955" s="4">
        <v>8.3723899999999999E-10</v>
      </c>
      <c r="G955" s="3">
        <v>60.705199999999998</v>
      </c>
      <c r="H955" s="3" t="s">
        <v>306</v>
      </c>
      <c r="I955" s="3" t="s">
        <v>307</v>
      </c>
      <c r="J955" s="3" t="s">
        <v>16</v>
      </c>
      <c r="K955" s="3" t="s">
        <v>16</v>
      </c>
      <c r="L955" s="3" t="s">
        <v>308</v>
      </c>
    </row>
    <row r="956" spans="1:12" x14ac:dyDescent="0.3">
      <c r="A956" s="3" t="s">
        <v>10921</v>
      </c>
      <c r="B956" s="3" t="s">
        <v>25</v>
      </c>
      <c r="C956" s="3">
        <v>226979</v>
      </c>
      <c r="D956" s="3">
        <v>1</v>
      </c>
      <c r="E956" s="3">
        <v>303</v>
      </c>
      <c r="F956" s="4">
        <v>4.6185300000000001E-86</v>
      </c>
      <c r="G956" s="3">
        <v>260.60500000000002</v>
      </c>
      <c r="H956" s="3" t="s">
        <v>5004</v>
      </c>
      <c r="I956" s="3" t="s">
        <v>5005</v>
      </c>
      <c r="J956" s="3" t="s">
        <v>16</v>
      </c>
      <c r="K956" s="3" t="s">
        <v>16</v>
      </c>
      <c r="L956" s="3" t="s">
        <v>5006</v>
      </c>
    </row>
    <row r="957" spans="1:12" x14ac:dyDescent="0.3">
      <c r="A957" s="3" t="s">
        <v>10922</v>
      </c>
      <c r="B957" s="3" t="s">
        <v>13</v>
      </c>
      <c r="C957" s="3">
        <v>223539</v>
      </c>
      <c r="D957" s="3">
        <v>38</v>
      </c>
      <c r="E957" s="3">
        <v>326</v>
      </c>
      <c r="F957" s="4">
        <v>1.1801999999999999E-17</v>
      </c>
      <c r="G957" s="3">
        <v>83.2089</v>
      </c>
      <c r="H957" s="3" t="s">
        <v>410</v>
      </c>
      <c r="I957" s="3" t="s">
        <v>411</v>
      </c>
      <c r="J957" s="3" t="s">
        <v>16</v>
      </c>
      <c r="K957" s="3" t="s">
        <v>412</v>
      </c>
      <c r="L957" s="3" t="s">
        <v>413</v>
      </c>
    </row>
    <row r="958" spans="1:12" x14ac:dyDescent="0.3">
      <c r="A958" s="3" t="s">
        <v>10923</v>
      </c>
      <c r="B958" s="3" t="s">
        <v>13</v>
      </c>
      <c r="C958" s="3">
        <v>224057</v>
      </c>
      <c r="D958" s="3">
        <v>8</v>
      </c>
      <c r="E958" s="3">
        <v>249</v>
      </c>
      <c r="F958" s="4">
        <v>1.3315200000000001E-97</v>
      </c>
      <c r="G958" s="3">
        <v>293.36799999999999</v>
      </c>
      <c r="H958" s="3" t="s">
        <v>10370</v>
      </c>
      <c r="I958" s="3" t="s">
        <v>10371</v>
      </c>
      <c r="J958" s="3" t="s">
        <v>16</v>
      </c>
      <c r="K958" s="3" t="s">
        <v>369</v>
      </c>
      <c r="L958" s="3" t="s">
        <v>10372</v>
      </c>
    </row>
    <row r="959" spans="1:12" x14ac:dyDescent="0.3">
      <c r="A959" s="3" t="s">
        <v>10923</v>
      </c>
      <c r="B959" s="3" t="s">
        <v>13</v>
      </c>
      <c r="C959" s="3">
        <v>224306</v>
      </c>
      <c r="D959" s="3">
        <v>405</v>
      </c>
      <c r="E959" s="3">
        <v>458</v>
      </c>
      <c r="F959" s="3">
        <v>2.1291699999999999E-4</v>
      </c>
      <c r="G959" s="3">
        <v>41.056100000000001</v>
      </c>
      <c r="H959" s="3" t="s">
        <v>10420</v>
      </c>
      <c r="I959" s="3" t="s">
        <v>5881</v>
      </c>
      <c r="J959" s="3" t="s">
        <v>99</v>
      </c>
      <c r="K959" s="3" t="s">
        <v>5882</v>
      </c>
      <c r="L959" s="3" t="s">
        <v>10421</v>
      </c>
    </row>
    <row r="960" spans="1:12" x14ac:dyDescent="0.3">
      <c r="A960" s="3" t="s">
        <v>10924</v>
      </c>
      <c r="B960" s="3" t="s">
        <v>25</v>
      </c>
      <c r="C960" s="3">
        <v>419679</v>
      </c>
      <c r="D960" s="3">
        <v>1</v>
      </c>
      <c r="E960" s="3">
        <v>270</v>
      </c>
      <c r="F960" s="4">
        <v>7.3556099999999996E-37</v>
      </c>
      <c r="G960" s="3">
        <v>131.16399999999999</v>
      </c>
      <c r="H960" s="3" t="s">
        <v>3007</v>
      </c>
      <c r="I960" s="3" t="s">
        <v>3008</v>
      </c>
      <c r="J960" s="3" t="s">
        <v>16</v>
      </c>
      <c r="K960" s="3" t="s">
        <v>16</v>
      </c>
      <c r="L960" s="3" t="s">
        <v>3009</v>
      </c>
    </row>
    <row r="961" spans="1:12" x14ac:dyDescent="0.3">
      <c r="A961" s="3" t="s">
        <v>10925</v>
      </c>
      <c r="B961" s="3" t="s">
        <v>25</v>
      </c>
      <c r="C961" s="3">
        <v>224359</v>
      </c>
      <c r="D961" s="3">
        <v>604</v>
      </c>
      <c r="E961" s="3">
        <v>906</v>
      </c>
      <c r="F961" s="4">
        <v>2.7887700000000001E-36</v>
      </c>
      <c r="G961" s="3">
        <v>140.14500000000001</v>
      </c>
      <c r="H961" s="3" t="s">
        <v>3037</v>
      </c>
      <c r="I961" s="3" t="s">
        <v>3038</v>
      </c>
      <c r="J961" s="3" t="s">
        <v>16</v>
      </c>
      <c r="K961" s="3" t="s">
        <v>16</v>
      </c>
      <c r="L961" s="3" t="s">
        <v>3039</v>
      </c>
    </row>
    <row r="962" spans="1:12" x14ac:dyDescent="0.3">
      <c r="A962" s="3" t="s">
        <v>10926</v>
      </c>
      <c r="B962" s="3" t="s">
        <v>13</v>
      </c>
      <c r="C962" s="3">
        <v>223188</v>
      </c>
      <c r="D962" s="3">
        <v>2</v>
      </c>
      <c r="E962" s="3">
        <v>89</v>
      </c>
      <c r="F962" s="4">
        <v>2.5827199999999999E-10</v>
      </c>
      <c r="G962" s="3">
        <v>54.121699999999997</v>
      </c>
      <c r="H962" s="3" t="s">
        <v>1635</v>
      </c>
      <c r="I962" s="3" t="s">
        <v>1636</v>
      </c>
      <c r="J962" s="3" t="s">
        <v>99</v>
      </c>
      <c r="K962" s="3" t="s">
        <v>1637</v>
      </c>
      <c r="L962" s="3" t="s">
        <v>1638</v>
      </c>
    </row>
    <row r="963" spans="1:12" x14ac:dyDescent="0.3">
      <c r="A963" s="3" t="s">
        <v>10927</v>
      </c>
      <c r="B963" s="3" t="s">
        <v>13</v>
      </c>
      <c r="C963" s="3">
        <v>223861</v>
      </c>
      <c r="D963" s="3">
        <v>40</v>
      </c>
      <c r="E963" s="3">
        <v>200</v>
      </c>
      <c r="F963" s="4">
        <v>1.60475E-21</v>
      </c>
      <c r="G963" s="3">
        <v>89.333100000000002</v>
      </c>
      <c r="H963" s="3" t="s">
        <v>10928</v>
      </c>
      <c r="I963" s="3" t="s">
        <v>3420</v>
      </c>
      <c r="J963" s="3" t="s">
        <v>99</v>
      </c>
      <c r="K963" s="3" t="s">
        <v>10929</v>
      </c>
      <c r="L963" s="3" t="s">
        <v>10930</v>
      </c>
    </row>
    <row r="964" spans="1:12" x14ac:dyDescent="0.3">
      <c r="A964" s="3" t="s">
        <v>10931</v>
      </c>
      <c r="B964" s="3" t="s">
        <v>13</v>
      </c>
      <c r="C964" s="3">
        <v>224799</v>
      </c>
      <c r="D964" s="3">
        <v>1</v>
      </c>
      <c r="E964" s="3">
        <v>369</v>
      </c>
      <c r="F964" s="4">
        <v>1.5105100000000001E-94</v>
      </c>
      <c r="G964" s="3">
        <v>287.38299999999998</v>
      </c>
      <c r="H964" s="3" t="s">
        <v>10932</v>
      </c>
      <c r="I964" s="3" t="s">
        <v>10933</v>
      </c>
      <c r="J964" s="3" t="s">
        <v>16</v>
      </c>
      <c r="K964" s="3" t="s">
        <v>852</v>
      </c>
      <c r="L964" s="3" t="s">
        <v>10934</v>
      </c>
    </row>
    <row r="965" spans="1:12" x14ac:dyDescent="0.3">
      <c r="A965" s="3" t="s">
        <v>10935</v>
      </c>
      <c r="B965" s="3" t="s">
        <v>13</v>
      </c>
      <c r="C965" s="3">
        <v>226838</v>
      </c>
      <c r="D965" s="3">
        <v>1</v>
      </c>
      <c r="E965" s="3">
        <v>147</v>
      </c>
      <c r="F965" s="4">
        <v>9.1992099999999991E-59</v>
      </c>
      <c r="G965" s="3">
        <v>178.75800000000001</v>
      </c>
      <c r="H965" s="3" t="s">
        <v>10936</v>
      </c>
      <c r="I965" s="3" t="s">
        <v>10937</v>
      </c>
      <c r="J965" s="3" t="s">
        <v>16</v>
      </c>
      <c r="K965" s="3" t="s">
        <v>736</v>
      </c>
      <c r="L965" s="3" t="s">
        <v>10938</v>
      </c>
    </row>
    <row r="966" spans="1:12" x14ac:dyDescent="0.3">
      <c r="A966" s="3" t="s">
        <v>10939</v>
      </c>
      <c r="B966" s="3" t="s">
        <v>13</v>
      </c>
      <c r="C966" s="3">
        <v>225354</v>
      </c>
      <c r="D966" s="3">
        <v>3</v>
      </c>
      <c r="E966" s="3">
        <v>555</v>
      </c>
      <c r="F966" s="3">
        <v>0</v>
      </c>
      <c r="G966" s="3">
        <v>998.34500000000003</v>
      </c>
      <c r="H966" s="3" t="s">
        <v>1556</v>
      </c>
      <c r="I966" s="3" t="s">
        <v>1557</v>
      </c>
      <c r="J966" s="3" t="s">
        <v>16</v>
      </c>
      <c r="K966" s="3" t="s">
        <v>1558</v>
      </c>
      <c r="L966" s="3" t="s">
        <v>1559</v>
      </c>
    </row>
    <row r="967" spans="1:12" x14ac:dyDescent="0.3">
      <c r="A967" s="3" t="s">
        <v>10940</v>
      </c>
      <c r="B967" s="3" t="s">
        <v>13</v>
      </c>
      <c r="C967" s="3">
        <v>223904</v>
      </c>
      <c r="D967" s="3">
        <v>5</v>
      </c>
      <c r="E967" s="3">
        <v>281</v>
      </c>
      <c r="F967" s="4">
        <v>3.3478699999999999E-38</v>
      </c>
      <c r="G967" s="3">
        <v>135.51599999999999</v>
      </c>
      <c r="H967" s="3" t="s">
        <v>146</v>
      </c>
      <c r="I967" s="3" t="s">
        <v>147</v>
      </c>
      <c r="J967" s="3" t="s">
        <v>16</v>
      </c>
      <c r="K967" s="3" t="s">
        <v>148</v>
      </c>
      <c r="L967" s="3" t="s">
        <v>149</v>
      </c>
    </row>
    <row r="968" spans="1:12" x14ac:dyDescent="0.3">
      <c r="A968" s="3" t="s">
        <v>10941</v>
      </c>
      <c r="B968" s="3" t="s">
        <v>13</v>
      </c>
      <c r="C968" s="3">
        <v>223631</v>
      </c>
      <c r="D968" s="3">
        <v>4</v>
      </c>
      <c r="E968" s="3">
        <v>719</v>
      </c>
      <c r="F968" s="3">
        <v>0</v>
      </c>
      <c r="G968" s="3">
        <v>778.10900000000004</v>
      </c>
      <c r="H968" s="3" t="s">
        <v>2397</v>
      </c>
      <c r="I968" s="3" t="s">
        <v>2398</v>
      </c>
      <c r="J968" s="3" t="s">
        <v>16</v>
      </c>
      <c r="K968" s="3" t="s">
        <v>2399</v>
      </c>
      <c r="L968" s="3" t="s">
        <v>2400</v>
      </c>
    </row>
    <row r="969" spans="1:12" x14ac:dyDescent="0.3">
      <c r="A969" s="3" t="s">
        <v>10942</v>
      </c>
      <c r="B969" s="3" t="s">
        <v>13</v>
      </c>
      <c r="C969" s="3">
        <v>224491</v>
      </c>
      <c r="D969" s="3">
        <v>2</v>
      </c>
      <c r="E969" s="3">
        <v>313</v>
      </c>
      <c r="F969" s="4">
        <v>1.9503700000000001E-89</v>
      </c>
      <c r="G969" s="3">
        <v>269.12700000000001</v>
      </c>
      <c r="H969" s="3" t="s">
        <v>10355</v>
      </c>
      <c r="I969" s="3" t="s">
        <v>10356</v>
      </c>
      <c r="J969" s="3" t="s">
        <v>16</v>
      </c>
      <c r="K969" s="3" t="s">
        <v>10357</v>
      </c>
      <c r="L969" s="3" t="s">
        <v>10358</v>
      </c>
    </row>
    <row r="970" spans="1:12" x14ac:dyDescent="0.3">
      <c r="A970" s="3" t="s">
        <v>10943</v>
      </c>
      <c r="B970" s="3" t="s">
        <v>13</v>
      </c>
      <c r="C970" s="3">
        <v>224788</v>
      </c>
      <c r="D970" s="3">
        <v>2</v>
      </c>
      <c r="E970" s="3">
        <v>240</v>
      </c>
      <c r="F970" s="4">
        <v>8.4435600000000006E-71</v>
      </c>
      <c r="G970" s="3">
        <v>216.93299999999999</v>
      </c>
      <c r="H970" s="3" t="s">
        <v>10944</v>
      </c>
      <c r="I970" s="3" t="s">
        <v>10945</v>
      </c>
      <c r="J970" s="3" t="s">
        <v>16</v>
      </c>
      <c r="K970" s="3" t="s">
        <v>1781</v>
      </c>
      <c r="L970" s="3" t="s">
        <v>10946</v>
      </c>
    </row>
    <row r="971" spans="1:12" x14ac:dyDescent="0.3">
      <c r="A971" s="3" t="s">
        <v>10947</v>
      </c>
      <c r="B971" s="3" t="s">
        <v>13</v>
      </c>
      <c r="C971" s="3">
        <v>224338</v>
      </c>
      <c r="D971" s="3">
        <v>1</v>
      </c>
      <c r="E971" s="3">
        <v>337</v>
      </c>
      <c r="F971" s="4">
        <v>1.1739200000000001E-117</v>
      </c>
      <c r="G971" s="3">
        <v>343.85199999999998</v>
      </c>
      <c r="H971" s="3" t="s">
        <v>1789</v>
      </c>
      <c r="I971" s="3" t="s">
        <v>1790</v>
      </c>
      <c r="J971" s="3" t="s">
        <v>16</v>
      </c>
      <c r="K971" s="3" t="s">
        <v>1791</v>
      </c>
      <c r="L971" s="3" t="s">
        <v>1792</v>
      </c>
    </row>
    <row r="972" spans="1:12" x14ac:dyDescent="0.3">
      <c r="A972" s="3" t="s">
        <v>10948</v>
      </c>
      <c r="B972" s="3" t="s">
        <v>13</v>
      </c>
      <c r="C972" s="3">
        <v>223520</v>
      </c>
      <c r="D972" s="3">
        <v>1</v>
      </c>
      <c r="E972" s="3">
        <v>575</v>
      </c>
      <c r="F972" s="3">
        <v>0</v>
      </c>
      <c r="G972" s="3">
        <v>768.04600000000005</v>
      </c>
      <c r="H972" s="3" t="s">
        <v>1799</v>
      </c>
      <c r="I972" s="3" t="s">
        <v>1800</v>
      </c>
      <c r="J972" s="3" t="s">
        <v>16</v>
      </c>
      <c r="K972" s="3" t="s">
        <v>1801</v>
      </c>
      <c r="L972" s="3" t="s">
        <v>1802</v>
      </c>
    </row>
    <row r="973" spans="1:12" x14ac:dyDescent="0.3">
      <c r="A973" s="3" t="s">
        <v>10949</v>
      </c>
      <c r="B973" s="3" t="s">
        <v>13</v>
      </c>
      <c r="C973" s="3">
        <v>227060</v>
      </c>
      <c r="D973" s="3">
        <v>1</v>
      </c>
      <c r="E973" s="3">
        <v>587</v>
      </c>
      <c r="F973" s="3">
        <v>0</v>
      </c>
      <c r="G973" s="3">
        <v>1117.25</v>
      </c>
      <c r="H973" s="3" t="s">
        <v>10950</v>
      </c>
      <c r="I973" s="3" t="s">
        <v>10950</v>
      </c>
      <c r="J973" s="3" t="s">
        <v>16</v>
      </c>
      <c r="K973" s="3" t="s">
        <v>909</v>
      </c>
      <c r="L973" s="3" t="s">
        <v>911</v>
      </c>
    </row>
    <row r="974" spans="1:12" x14ac:dyDescent="0.3">
      <c r="A974" s="3" t="s">
        <v>10951</v>
      </c>
      <c r="B974" s="3" t="s">
        <v>13</v>
      </c>
      <c r="C974" s="3">
        <v>224390</v>
      </c>
      <c r="D974" s="3">
        <v>1</v>
      </c>
      <c r="E974" s="3">
        <v>377</v>
      </c>
      <c r="F974" s="4">
        <v>5.8415400000000002E-154</v>
      </c>
      <c r="G974" s="3">
        <v>439.02300000000002</v>
      </c>
      <c r="H974" s="3" t="s">
        <v>2656</v>
      </c>
      <c r="I974" s="3" t="s">
        <v>2657</v>
      </c>
      <c r="J974" s="3" t="s">
        <v>16</v>
      </c>
      <c r="K974" s="3" t="s">
        <v>626</v>
      </c>
      <c r="L974" s="3" t="s">
        <v>2658</v>
      </c>
    </row>
    <row r="975" spans="1:12" x14ac:dyDescent="0.3">
      <c r="A975" s="3" t="s">
        <v>10952</v>
      </c>
      <c r="B975" s="3" t="s">
        <v>13</v>
      </c>
      <c r="C975" s="3">
        <v>224030</v>
      </c>
      <c r="D975" s="3">
        <v>1</v>
      </c>
      <c r="E975" s="3">
        <v>305</v>
      </c>
      <c r="F975" s="4">
        <v>2.56812E-136</v>
      </c>
      <c r="G975" s="3">
        <v>388.11200000000002</v>
      </c>
      <c r="H975" s="3" t="s">
        <v>4454</v>
      </c>
      <c r="I975" s="3" t="s">
        <v>4455</v>
      </c>
      <c r="J975" s="3" t="s">
        <v>16</v>
      </c>
      <c r="K975" s="3" t="s">
        <v>3588</v>
      </c>
      <c r="L975" s="3" t="s">
        <v>4456</v>
      </c>
    </row>
    <row r="976" spans="1:12" x14ac:dyDescent="0.3">
      <c r="A976" s="3" t="s">
        <v>10953</v>
      </c>
      <c r="B976" s="3" t="s">
        <v>13</v>
      </c>
      <c r="C976" s="3">
        <v>224419</v>
      </c>
      <c r="D976" s="3">
        <v>43</v>
      </c>
      <c r="E976" s="3">
        <v>481</v>
      </c>
      <c r="F976" s="4">
        <v>7.9930700000000002E-122</v>
      </c>
      <c r="G976" s="3">
        <v>363.02</v>
      </c>
      <c r="H976" s="3" t="s">
        <v>310</v>
      </c>
      <c r="I976" s="3" t="s">
        <v>311</v>
      </c>
      <c r="J976" s="3" t="s">
        <v>16</v>
      </c>
      <c r="K976" s="3" t="s">
        <v>312</v>
      </c>
      <c r="L976" s="3" t="s">
        <v>313</v>
      </c>
    </row>
    <row r="977" spans="1:12" x14ac:dyDescent="0.3">
      <c r="A977" s="3" t="s">
        <v>10954</v>
      </c>
      <c r="B977" s="3" t="s">
        <v>13</v>
      </c>
      <c r="C977" s="3">
        <v>223468</v>
      </c>
      <c r="D977" s="3">
        <v>1</v>
      </c>
      <c r="E977" s="3">
        <v>318</v>
      </c>
      <c r="F977" s="4">
        <v>8.4619899999999998E-127</v>
      </c>
      <c r="G977" s="3">
        <v>365.43099999999998</v>
      </c>
      <c r="H977" s="3" t="s">
        <v>4464</v>
      </c>
      <c r="I977" s="3" t="s">
        <v>4465</v>
      </c>
      <c r="J977" s="3" t="s">
        <v>16</v>
      </c>
      <c r="K977" s="3" t="s">
        <v>4466</v>
      </c>
      <c r="L977" s="3" t="s">
        <v>4467</v>
      </c>
    </row>
    <row r="978" spans="1:12" x14ac:dyDescent="0.3">
      <c r="A978" s="3" t="s">
        <v>10955</v>
      </c>
      <c r="B978" s="3" t="s">
        <v>13</v>
      </c>
      <c r="C978" s="3">
        <v>224398</v>
      </c>
      <c r="D978" s="3">
        <v>1</v>
      </c>
      <c r="E978" s="3">
        <v>305</v>
      </c>
      <c r="F978" s="4">
        <v>9.4304600000000006E-133</v>
      </c>
      <c r="G978" s="3">
        <v>378.97800000000001</v>
      </c>
      <c r="H978" s="3" t="s">
        <v>4459</v>
      </c>
      <c r="I978" s="3" t="s">
        <v>4460</v>
      </c>
      <c r="J978" s="3" t="s">
        <v>16</v>
      </c>
      <c r="K978" s="3" t="s">
        <v>4461</v>
      </c>
      <c r="L978" s="3" t="s">
        <v>4462</v>
      </c>
    </row>
    <row r="979" spans="1:12" x14ac:dyDescent="0.3">
      <c r="A979" s="3" t="s">
        <v>10956</v>
      </c>
      <c r="B979" s="3" t="s">
        <v>13</v>
      </c>
      <c r="C979" s="3">
        <v>224228</v>
      </c>
      <c r="D979" s="3">
        <v>2</v>
      </c>
      <c r="E979" s="3">
        <v>171</v>
      </c>
      <c r="F979" s="4">
        <v>2.00621E-11</v>
      </c>
      <c r="G979" s="3">
        <v>59.952100000000002</v>
      </c>
      <c r="H979" s="3" t="s">
        <v>1562</v>
      </c>
      <c r="I979" s="3" t="s">
        <v>1563</v>
      </c>
      <c r="J979" s="3" t="s">
        <v>16</v>
      </c>
      <c r="K979" s="3" t="s">
        <v>1564</v>
      </c>
      <c r="L979" s="3" t="s">
        <v>1565</v>
      </c>
    </row>
    <row r="980" spans="1:12" x14ac:dyDescent="0.3">
      <c r="A980" s="3" t="s">
        <v>10957</v>
      </c>
      <c r="B980" s="3" t="s">
        <v>13</v>
      </c>
      <c r="C980" s="3">
        <v>224054</v>
      </c>
      <c r="D980" s="3">
        <v>1</v>
      </c>
      <c r="E980" s="3">
        <v>289</v>
      </c>
      <c r="F980" s="4">
        <v>4.2642399999999999E-89</v>
      </c>
      <c r="G980" s="3">
        <v>266.86599999999999</v>
      </c>
      <c r="H980" s="3" t="s">
        <v>1590</v>
      </c>
      <c r="I980" s="3" t="s">
        <v>1591</v>
      </c>
      <c r="J980" s="3" t="s">
        <v>16</v>
      </c>
      <c r="K980" s="3" t="s">
        <v>1592</v>
      </c>
      <c r="L980" s="3" t="s">
        <v>1593</v>
      </c>
    </row>
    <row r="981" spans="1:12" x14ac:dyDescent="0.3">
      <c r="A981" s="3" t="s">
        <v>10958</v>
      </c>
      <c r="B981" s="3" t="s">
        <v>13</v>
      </c>
      <c r="C981" s="3">
        <v>226089</v>
      </c>
      <c r="D981" s="3">
        <v>1</v>
      </c>
      <c r="E981" s="3">
        <v>539</v>
      </c>
      <c r="F981" s="3">
        <v>0</v>
      </c>
      <c r="G981" s="3">
        <v>638.78800000000001</v>
      </c>
      <c r="H981" s="3" t="s">
        <v>10959</v>
      </c>
      <c r="I981" s="3" t="s">
        <v>10960</v>
      </c>
      <c r="J981" s="3" t="s">
        <v>16</v>
      </c>
      <c r="K981" s="3" t="s">
        <v>3007</v>
      </c>
      <c r="L981" s="3" t="s">
        <v>10961</v>
      </c>
    </row>
    <row r="982" spans="1:12" x14ac:dyDescent="0.3">
      <c r="A982" s="3" t="s">
        <v>10962</v>
      </c>
      <c r="B982" s="3" t="s">
        <v>13</v>
      </c>
      <c r="C982" s="3">
        <v>225027</v>
      </c>
      <c r="D982" s="3">
        <v>1</v>
      </c>
      <c r="E982" s="3">
        <v>258</v>
      </c>
      <c r="F982" s="4">
        <v>1.2561600000000001E-89</v>
      </c>
      <c r="G982" s="3">
        <v>266.05500000000001</v>
      </c>
      <c r="H982" s="3" t="s">
        <v>10963</v>
      </c>
      <c r="I982" s="3" t="s">
        <v>10964</v>
      </c>
      <c r="J982" s="3" t="s">
        <v>16</v>
      </c>
      <c r="K982" s="3" t="s">
        <v>1514</v>
      </c>
      <c r="L982" s="3" t="s">
        <v>10965</v>
      </c>
    </row>
    <row r="983" spans="1:12" x14ac:dyDescent="0.3">
      <c r="A983" s="3" t="s">
        <v>10966</v>
      </c>
      <c r="B983" s="3" t="s">
        <v>13</v>
      </c>
      <c r="C983" s="3">
        <v>224327</v>
      </c>
      <c r="D983" s="3">
        <v>5</v>
      </c>
      <c r="E983" s="3">
        <v>263</v>
      </c>
      <c r="F983" s="4">
        <v>3.8476900000000002E-16</v>
      </c>
      <c r="G983" s="3">
        <v>76.926100000000005</v>
      </c>
      <c r="H983" s="3" t="s">
        <v>10967</v>
      </c>
      <c r="I983" s="3" t="s">
        <v>10968</v>
      </c>
      <c r="J983" s="3" t="s">
        <v>16</v>
      </c>
      <c r="K983" s="3" t="s">
        <v>10969</v>
      </c>
      <c r="L983" s="3" t="s">
        <v>10970</v>
      </c>
    </row>
    <row r="984" spans="1:12" x14ac:dyDescent="0.3">
      <c r="A984" s="3" t="s">
        <v>10971</v>
      </c>
      <c r="B984" s="3" t="s">
        <v>13</v>
      </c>
      <c r="C984" s="3">
        <v>225438</v>
      </c>
      <c r="D984" s="3">
        <v>3</v>
      </c>
      <c r="E984" s="3">
        <v>225</v>
      </c>
      <c r="F984" s="4">
        <v>2.10871E-141</v>
      </c>
      <c r="G984" s="3">
        <v>394.27499999999998</v>
      </c>
      <c r="H984" s="3" t="s">
        <v>3911</v>
      </c>
      <c r="I984" s="3" t="s">
        <v>3912</v>
      </c>
      <c r="J984" s="3" t="s">
        <v>16</v>
      </c>
      <c r="K984" s="3" t="s">
        <v>3913</v>
      </c>
      <c r="L984" s="3" t="s">
        <v>3914</v>
      </c>
    </row>
    <row r="985" spans="1:12" x14ac:dyDescent="0.3">
      <c r="A985" s="3" t="s">
        <v>10972</v>
      </c>
      <c r="B985" s="3" t="s">
        <v>13</v>
      </c>
      <c r="C985" s="3">
        <v>225088</v>
      </c>
      <c r="D985" s="3">
        <v>1</v>
      </c>
      <c r="E985" s="3">
        <v>311</v>
      </c>
      <c r="F985" s="4">
        <v>6.9938600000000002E-102</v>
      </c>
      <c r="G985" s="3">
        <v>300.33</v>
      </c>
      <c r="H985" s="3" t="s">
        <v>3906</v>
      </c>
      <c r="I985" s="3" t="s">
        <v>3907</v>
      </c>
      <c r="J985" s="3" t="s">
        <v>16</v>
      </c>
      <c r="K985" s="3" t="s">
        <v>3908</v>
      </c>
      <c r="L985" s="3" t="s">
        <v>3909</v>
      </c>
    </row>
    <row r="986" spans="1:12" x14ac:dyDescent="0.3">
      <c r="A986" s="3" t="s">
        <v>10973</v>
      </c>
      <c r="B986" s="3" t="s">
        <v>13</v>
      </c>
      <c r="C986" s="3">
        <v>223286</v>
      </c>
      <c r="D986" s="3">
        <v>13</v>
      </c>
      <c r="E986" s="3">
        <v>324</v>
      </c>
      <c r="F986" s="4">
        <v>7.4863400000000002E-124</v>
      </c>
      <c r="G986" s="3">
        <v>358.923</v>
      </c>
      <c r="H986" s="3" t="s">
        <v>2616</v>
      </c>
      <c r="I986" s="3" t="s">
        <v>2617</v>
      </c>
      <c r="J986" s="3" t="s">
        <v>16</v>
      </c>
      <c r="K986" s="3" t="s">
        <v>1415</v>
      </c>
      <c r="L986" s="3" t="s">
        <v>2618</v>
      </c>
    </row>
    <row r="987" spans="1:12" x14ac:dyDescent="0.3">
      <c r="A987" s="3" t="s">
        <v>10974</v>
      </c>
      <c r="B987" s="3" t="s">
        <v>13</v>
      </c>
      <c r="C987" s="3">
        <v>223287</v>
      </c>
      <c r="D987" s="3">
        <v>7</v>
      </c>
      <c r="E987" s="3">
        <v>721</v>
      </c>
      <c r="F987" s="3">
        <v>0</v>
      </c>
      <c r="G987" s="3">
        <v>671.38400000000001</v>
      </c>
      <c r="H987" s="3" t="s">
        <v>2620</v>
      </c>
      <c r="I987" s="3" t="s">
        <v>2621</v>
      </c>
      <c r="J987" s="3" t="s">
        <v>16</v>
      </c>
      <c r="K987" s="3" t="s">
        <v>631</v>
      </c>
      <c r="L987" s="3" t="s">
        <v>2622</v>
      </c>
    </row>
    <row r="988" spans="1:12" x14ac:dyDescent="0.3">
      <c r="A988" s="3" t="s">
        <v>10975</v>
      </c>
      <c r="B988" s="3" t="s">
        <v>13</v>
      </c>
      <c r="C988" s="3">
        <v>224254</v>
      </c>
      <c r="D988" s="3">
        <v>1</v>
      </c>
      <c r="E988" s="3">
        <v>178</v>
      </c>
      <c r="F988" s="4">
        <v>1.31684E-25</v>
      </c>
      <c r="G988" s="3">
        <v>97.236999999999995</v>
      </c>
      <c r="H988" s="3" t="s">
        <v>2130</v>
      </c>
      <c r="I988" s="3" t="s">
        <v>2131</v>
      </c>
      <c r="J988" s="3" t="s">
        <v>16</v>
      </c>
      <c r="K988" s="3" t="s">
        <v>2132</v>
      </c>
      <c r="L988" s="3" t="s">
        <v>2133</v>
      </c>
    </row>
    <row r="989" spans="1:12" x14ac:dyDescent="0.3">
      <c r="A989" s="3" t="s">
        <v>10976</v>
      </c>
      <c r="B989" s="3" t="s">
        <v>13</v>
      </c>
      <c r="C989" s="3">
        <v>225064</v>
      </c>
      <c r="D989" s="3">
        <v>1</v>
      </c>
      <c r="E989" s="3">
        <v>149</v>
      </c>
      <c r="F989" s="4">
        <v>2.77451E-79</v>
      </c>
      <c r="G989" s="3">
        <v>231.065</v>
      </c>
      <c r="H989" s="3" t="s">
        <v>10977</v>
      </c>
      <c r="I989" s="3" t="s">
        <v>10978</v>
      </c>
      <c r="J989" s="3" t="s">
        <v>16</v>
      </c>
      <c r="K989" s="3" t="s">
        <v>2280</v>
      </c>
      <c r="L989" s="3" t="s">
        <v>2282</v>
      </c>
    </row>
    <row r="990" spans="1:12" x14ac:dyDescent="0.3">
      <c r="A990" s="3" t="s">
        <v>10979</v>
      </c>
      <c r="B990" s="3" t="s">
        <v>13</v>
      </c>
      <c r="C990" s="3">
        <v>223266</v>
      </c>
      <c r="D990" s="3">
        <v>3</v>
      </c>
      <c r="E990" s="3">
        <v>823</v>
      </c>
      <c r="F990" s="3">
        <v>0</v>
      </c>
      <c r="G990" s="3">
        <v>998.32399999999996</v>
      </c>
      <c r="H990" s="3" t="s">
        <v>2650</v>
      </c>
      <c r="I990" s="3" t="s">
        <v>2651</v>
      </c>
      <c r="J990" s="3" t="s">
        <v>16</v>
      </c>
      <c r="K990" s="3" t="s">
        <v>2652</v>
      </c>
      <c r="L990" s="3" t="s">
        <v>2653</v>
      </c>
    </row>
    <row r="991" spans="1:12" x14ac:dyDescent="0.3">
      <c r="A991" s="3" t="s">
        <v>10980</v>
      </c>
      <c r="B991" s="3" t="s">
        <v>13</v>
      </c>
      <c r="C991" s="3">
        <v>223671</v>
      </c>
      <c r="D991" s="3">
        <v>12</v>
      </c>
      <c r="E991" s="3">
        <v>294</v>
      </c>
      <c r="F991" s="4">
        <v>1.4947999999999999E-53</v>
      </c>
      <c r="G991" s="3">
        <v>177.13200000000001</v>
      </c>
      <c r="H991" s="3" t="s">
        <v>1551</v>
      </c>
      <c r="I991" s="3" t="s">
        <v>1552</v>
      </c>
      <c r="J991" s="3" t="s">
        <v>16</v>
      </c>
      <c r="K991" s="3" t="s">
        <v>1553</v>
      </c>
      <c r="L991" s="3" t="s">
        <v>1554</v>
      </c>
    </row>
    <row r="992" spans="1:12" x14ac:dyDescent="0.3">
      <c r="A992" s="3" t="s">
        <v>10981</v>
      </c>
      <c r="B992" s="3" t="s">
        <v>13</v>
      </c>
      <c r="C992" s="3">
        <v>224896</v>
      </c>
      <c r="D992" s="3">
        <v>145</v>
      </c>
      <c r="E992" s="3">
        <v>362</v>
      </c>
      <c r="F992" s="4">
        <v>6.2610699999999998E-84</v>
      </c>
      <c r="G992" s="3">
        <v>253.773</v>
      </c>
      <c r="H992" s="3" t="s">
        <v>10982</v>
      </c>
      <c r="I992" s="3" t="s">
        <v>10983</v>
      </c>
      <c r="J992" s="3" t="s">
        <v>16</v>
      </c>
      <c r="K992" s="3" t="s">
        <v>3295</v>
      </c>
      <c r="L992" s="3" t="s">
        <v>10984</v>
      </c>
    </row>
    <row r="993" spans="1:12" x14ac:dyDescent="0.3">
      <c r="A993" s="3" t="s">
        <v>10981</v>
      </c>
      <c r="B993" s="3" t="s">
        <v>13</v>
      </c>
      <c r="C993" s="3">
        <v>223195</v>
      </c>
      <c r="D993" s="3">
        <v>4</v>
      </c>
      <c r="E993" s="3">
        <v>143</v>
      </c>
      <c r="F993" s="4">
        <v>2.2527E-77</v>
      </c>
      <c r="G993" s="3">
        <v>234.45400000000001</v>
      </c>
      <c r="H993" s="3" t="s">
        <v>10985</v>
      </c>
      <c r="I993" s="3" t="s">
        <v>10986</v>
      </c>
      <c r="J993" s="3" t="s">
        <v>16</v>
      </c>
      <c r="K993" s="3" t="s">
        <v>1011</v>
      </c>
      <c r="L993" s="3" t="s">
        <v>10987</v>
      </c>
    </row>
    <row r="994" spans="1:12" x14ac:dyDescent="0.3">
      <c r="A994" s="3" t="s">
        <v>10988</v>
      </c>
      <c r="B994" s="3" t="s">
        <v>13</v>
      </c>
      <c r="C994" s="3">
        <v>223384</v>
      </c>
      <c r="D994" s="3">
        <v>1</v>
      </c>
      <c r="E994" s="3">
        <v>193</v>
      </c>
      <c r="F994" s="4">
        <v>3.3582100000000001E-106</v>
      </c>
      <c r="G994" s="3">
        <v>304.14</v>
      </c>
      <c r="H994" s="3" t="s">
        <v>10989</v>
      </c>
      <c r="I994" s="3" t="s">
        <v>10990</v>
      </c>
      <c r="J994" s="3" t="s">
        <v>16</v>
      </c>
      <c r="K994" s="3" t="s">
        <v>10991</v>
      </c>
      <c r="L994" s="3" t="s">
        <v>10992</v>
      </c>
    </row>
    <row r="995" spans="1:12" x14ac:dyDescent="0.3">
      <c r="A995" s="3" t="s">
        <v>10993</v>
      </c>
      <c r="B995" s="3" t="s">
        <v>13</v>
      </c>
      <c r="C995" s="3">
        <v>223186</v>
      </c>
      <c r="D995" s="3">
        <v>2</v>
      </c>
      <c r="E995" s="3">
        <v>204</v>
      </c>
      <c r="F995" s="4">
        <v>4.4868800000000001E-114</v>
      </c>
      <c r="G995" s="3">
        <v>331.072</v>
      </c>
      <c r="H995" s="3" t="s">
        <v>10994</v>
      </c>
      <c r="I995" s="3" t="s">
        <v>10995</v>
      </c>
      <c r="J995" s="3" t="s">
        <v>16</v>
      </c>
      <c r="K995" s="3" t="s">
        <v>10996</v>
      </c>
      <c r="L995" s="3" t="s">
        <v>10997</v>
      </c>
    </row>
    <row r="996" spans="1:12" x14ac:dyDescent="0.3">
      <c r="A996" s="3" t="s">
        <v>10993</v>
      </c>
      <c r="B996" s="3" t="s">
        <v>13</v>
      </c>
      <c r="C996" s="3">
        <v>223878</v>
      </c>
      <c r="D996" s="3">
        <v>205</v>
      </c>
      <c r="E996" s="3">
        <v>397</v>
      </c>
      <c r="F996" s="4">
        <v>5.3260900000000002E-100</v>
      </c>
      <c r="G996" s="3">
        <v>295.02199999999999</v>
      </c>
      <c r="H996" s="3" t="s">
        <v>10998</v>
      </c>
      <c r="I996" s="3" t="s">
        <v>10999</v>
      </c>
      <c r="J996" s="3" t="s">
        <v>16</v>
      </c>
      <c r="K996" s="3" t="s">
        <v>11000</v>
      </c>
      <c r="L996" s="3" t="s">
        <v>11001</v>
      </c>
    </row>
    <row r="997" spans="1:12" x14ac:dyDescent="0.3">
      <c r="A997" s="3" t="s">
        <v>11002</v>
      </c>
      <c r="B997" s="3" t="s">
        <v>13</v>
      </c>
      <c r="C997" s="3">
        <v>223132</v>
      </c>
      <c r="D997" s="3">
        <v>1</v>
      </c>
      <c r="E997" s="3">
        <v>152</v>
      </c>
      <c r="F997" s="4">
        <v>9.7103199999999998E-84</v>
      </c>
      <c r="G997" s="3">
        <v>242.50899999999999</v>
      </c>
      <c r="H997" s="3" t="s">
        <v>11003</v>
      </c>
      <c r="I997" s="3" t="s">
        <v>11004</v>
      </c>
      <c r="J997" s="3" t="s">
        <v>16</v>
      </c>
      <c r="K997" s="3" t="s">
        <v>11005</v>
      </c>
      <c r="L997" s="3" t="s">
        <v>11006</v>
      </c>
    </row>
    <row r="998" spans="1:12" x14ac:dyDescent="0.3">
      <c r="A998" s="3" t="s">
        <v>11007</v>
      </c>
      <c r="B998" s="3" t="s">
        <v>13</v>
      </c>
      <c r="C998" s="3">
        <v>224874</v>
      </c>
      <c r="D998" s="3">
        <v>1</v>
      </c>
      <c r="E998" s="3">
        <v>145</v>
      </c>
      <c r="F998" s="4">
        <v>6.9679100000000001E-69</v>
      </c>
      <c r="G998" s="3">
        <v>204.56</v>
      </c>
      <c r="H998" s="3" t="s">
        <v>11008</v>
      </c>
      <c r="I998" s="3" t="s">
        <v>11009</v>
      </c>
      <c r="J998" s="3" t="s">
        <v>16</v>
      </c>
      <c r="K998" s="3" t="s">
        <v>11010</v>
      </c>
      <c r="L998" s="3" t="s">
        <v>11011</v>
      </c>
    </row>
    <row r="999" spans="1:12" x14ac:dyDescent="0.3">
      <c r="A999" s="3" t="s">
        <v>11012</v>
      </c>
      <c r="B999" s="3" t="s">
        <v>25</v>
      </c>
      <c r="C999" s="3">
        <v>224206</v>
      </c>
      <c r="D999" s="3">
        <v>186</v>
      </c>
      <c r="E999" s="3">
        <v>296</v>
      </c>
      <c r="F999" s="3">
        <v>2.7839900000000001E-3</v>
      </c>
      <c r="G999" s="3">
        <v>40.500799999999998</v>
      </c>
      <c r="H999" s="3" t="s">
        <v>11013</v>
      </c>
      <c r="I999" s="3" t="s">
        <v>11014</v>
      </c>
      <c r="J999" s="3" t="s">
        <v>113</v>
      </c>
      <c r="K999" s="3" t="s">
        <v>16</v>
      </c>
      <c r="L999" s="3" t="s">
        <v>11015</v>
      </c>
    </row>
    <row r="1000" spans="1:12" x14ac:dyDescent="0.3">
      <c r="A1000" s="3" t="s">
        <v>11016</v>
      </c>
      <c r="B1000" s="3" t="s">
        <v>13</v>
      </c>
      <c r="C1000" s="3">
        <v>223539</v>
      </c>
      <c r="D1000" s="3">
        <v>1</v>
      </c>
      <c r="E1000" s="3">
        <v>278</v>
      </c>
      <c r="F1000" s="4">
        <v>1.0504700000000001E-23</v>
      </c>
      <c r="G1000" s="3">
        <v>98.2316</v>
      </c>
      <c r="H1000" s="3" t="s">
        <v>410</v>
      </c>
      <c r="I1000" s="3" t="s">
        <v>411</v>
      </c>
      <c r="J1000" s="3" t="s">
        <v>16</v>
      </c>
      <c r="K1000" s="3" t="s">
        <v>412</v>
      </c>
      <c r="L1000" s="3" t="s">
        <v>413</v>
      </c>
    </row>
    <row r="1001" spans="1:12" x14ac:dyDescent="0.3">
      <c r="A1001" s="3" t="s">
        <v>11017</v>
      </c>
      <c r="B1001" s="3" t="s">
        <v>13</v>
      </c>
      <c r="C1001" s="3">
        <v>223816</v>
      </c>
      <c r="D1001" s="3">
        <v>3</v>
      </c>
      <c r="E1001" s="3">
        <v>227</v>
      </c>
      <c r="F1001" s="4">
        <v>2.92547E-84</v>
      </c>
      <c r="G1001" s="3">
        <v>249.90700000000001</v>
      </c>
      <c r="H1001" s="3" t="s">
        <v>880</v>
      </c>
      <c r="I1001" s="3" t="s">
        <v>881</v>
      </c>
      <c r="J1001" s="3" t="s">
        <v>16</v>
      </c>
      <c r="K1001" s="3" t="s">
        <v>882</v>
      </c>
      <c r="L1001" s="3" t="s">
        <v>883</v>
      </c>
    </row>
    <row r="1002" spans="1:12" x14ac:dyDescent="0.3">
      <c r="A1002" s="3" t="s">
        <v>11018</v>
      </c>
      <c r="B1002" s="3" t="s">
        <v>13</v>
      </c>
      <c r="C1002" s="3">
        <v>223715</v>
      </c>
      <c r="D1002" s="3">
        <v>127</v>
      </c>
      <c r="E1002" s="3">
        <v>434</v>
      </c>
      <c r="F1002" s="4">
        <v>3.5417899999999999E-50</v>
      </c>
      <c r="G1002" s="3">
        <v>173.40100000000001</v>
      </c>
      <c r="H1002" s="3" t="s">
        <v>1865</v>
      </c>
      <c r="I1002" s="3" t="s">
        <v>1866</v>
      </c>
      <c r="J1002" s="3" t="s">
        <v>16</v>
      </c>
      <c r="K1002" s="3" t="s">
        <v>1867</v>
      </c>
      <c r="L1002" s="3" t="s">
        <v>1868</v>
      </c>
    </row>
    <row r="1003" spans="1:12" x14ac:dyDescent="0.3">
      <c r="A1003" s="3" t="s">
        <v>11019</v>
      </c>
      <c r="B1003" s="3" t="s">
        <v>13</v>
      </c>
      <c r="C1003" s="3">
        <v>223743</v>
      </c>
      <c r="D1003" s="3">
        <v>1</v>
      </c>
      <c r="E1003" s="3">
        <v>214</v>
      </c>
      <c r="F1003" s="4">
        <v>1.0453600000000001E-11</v>
      </c>
      <c r="G1003" s="3">
        <v>62.107500000000002</v>
      </c>
      <c r="H1003" s="3" t="s">
        <v>567</v>
      </c>
      <c r="I1003" s="3" t="s">
        <v>568</v>
      </c>
      <c r="J1003" s="3" t="s">
        <v>16</v>
      </c>
      <c r="K1003" s="3" t="s">
        <v>569</v>
      </c>
      <c r="L1003" s="3" t="s">
        <v>570</v>
      </c>
    </row>
    <row r="1004" spans="1:12" x14ac:dyDescent="0.3">
      <c r="A1004" s="3" t="s">
        <v>11020</v>
      </c>
      <c r="B1004" s="3" t="s">
        <v>13</v>
      </c>
      <c r="C1004" s="3">
        <v>223526</v>
      </c>
      <c r="D1004" s="3">
        <v>1</v>
      </c>
      <c r="E1004" s="3">
        <v>605</v>
      </c>
      <c r="F1004" s="3">
        <v>0</v>
      </c>
      <c r="G1004" s="3">
        <v>809.48900000000003</v>
      </c>
      <c r="H1004" s="3" t="s">
        <v>2686</v>
      </c>
      <c r="I1004" s="3" t="s">
        <v>2687</v>
      </c>
      <c r="J1004" s="3" t="s">
        <v>16</v>
      </c>
      <c r="K1004" s="3" t="s">
        <v>2688</v>
      </c>
      <c r="L1004" s="3" t="s">
        <v>2689</v>
      </c>
    </row>
    <row r="1005" spans="1:12" x14ac:dyDescent="0.3">
      <c r="A1005" s="3" t="s">
        <v>11021</v>
      </c>
      <c r="B1005" s="3" t="s">
        <v>13</v>
      </c>
      <c r="C1005" s="3">
        <v>224914</v>
      </c>
      <c r="D1005" s="3">
        <v>2</v>
      </c>
      <c r="E1005" s="3">
        <v>223</v>
      </c>
      <c r="F1005" s="4">
        <v>9.5018199999999996E-98</v>
      </c>
      <c r="G1005" s="3">
        <v>283.74900000000002</v>
      </c>
      <c r="H1005" s="3" t="s">
        <v>3728</v>
      </c>
      <c r="I1005" s="3" t="s">
        <v>3729</v>
      </c>
      <c r="J1005" s="3" t="s">
        <v>16</v>
      </c>
      <c r="K1005" s="3" t="s">
        <v>3730</v>
      </c>
      <c r="L1005" s="3" t="s">
        <v>3731</v>
      </c>
    </row>
    <row r="1006" spans="1:12" x14ac:dyDescent="0.3">
      <c r="A1006" s="3" t="s">
        <v>11022</v>
      </c>
      <c r="B1006" s="3" t="s">
        <v>13</v>
      </c>
      <c r="C1006" s="3">
        <v>224311</v>
      </c>
      <c r="D1006" s="3">
        <v>1</v>
      </c>
      <c r="E1006" s="3">
        <v>115</v>
      </c>
      <c r="F1006" s="4">
        <v>1.0818800000000001E-43</v>
      </c>
      <c r="G1006" s="3">
        <v>138.876</v>
      </c>
      <c r="H1006" s="3" t="s">
        <v>795</v>
      </c>
      <c r="I1006" s="3" t="s">
        <v>796</v>
      </c>
      <c r="J1006" s="3" t="s">
        <v>16</v>
      </c>
      <c r="K1006" s="3" t="s">
        <v>797</v>
      </c>
      <c r="L1006" s="3" t="s">
        <v>798</v>
      </c>
    </row>
    <row r="1007" spans="1:12" x14ac:dyDescent="0.3">
      <c r="A1007" s="3" t="s">
        <v>11023</v>
      </c>
      <c r="B1007" s="3" t="s">
        <v>13</v>
      </c>
      <c r="C1007" s="3">
        <v>223562</v>
      </c>
      <c r="D1007" s="3">
        <v>1</v>
      </c>
      <c r="E1007" s="3">
        <v>534</v>
      </c>
      <c r="F1007" s="3">
        <v>0</v>
      </c>
      <c r="G1007" s="3">
        <v>642.76300000000003</v>
      </c>
      <c r="H1007" s="3" t="s">
        <v>239</v>
      </c>
      <c r="I1007" s="3" t="s">
        <v>240</v>
      </c>
      <c r="J1007" s="3" t="s">
        <v>16</v>
      </c>
      <c r="K1007" s="3" t="s">
        <v>241</v>
      </c>
      <c r="L1007" s="3" t="s">
        <v>242</v>
      </c>
    </row>
    <row r="1008" spans="1:12" x14ac:dyDescent="0.3">
      <c r="A1008" s="3" t="s">
        <v>11024</v>
      </c>
      <c r="B1008" s="3" t="s">
        <v>13</v>
      </c>
      <c r="C1008" s="3">
        <v>223537</v>
      </c>
      <c r="D1008" s="3">
        <v>2</v>
      </c>
      <c r="E1008" s="3">
        <v>205</v>
      </c>
      <c r="F1008" s="4">
        <v>6.5850700000000001E-69</v>
      </c>
      <c r="G1008" s="3">
        <v>209.03299999999999</v>
      </c>
      <c r="H1008" s="3" t="s">
        <v>2737</v>
      </c>
      <c r="I1008" s="3" t="s">
        <v>2738</v>
      </c>
      <c r="J1008" s="3" t="s">
        <v>16</v>
      </c>
      <c r="K1008" s="3" t="s">
        <v>123</v>
      </c>
      <c r="L1008" s="3" t="s">
        <v>2739</v>
      </c>
    </row>
    <row r="1009" spans="1:12" x14ac:dyDescent="0.3">
      <c r="A1009" s="3" t="s">
        <v>11025</v>
      </c>
      <c r="B1009" s="3" t="s">
        <v>13</v>
      </c>
      <c r="C1009" s="3">
        <v>226445</v>
      </c>
      <c r="D1009" s="3">
        <v>1</v>
      </c>
      <c r="E1009" s="3">
        <v>222</v>
      </c>
      <c r="F1009" s="4">
        <v>2.1199199999999998E-71</v>
      </c>
      <c r="G1009" s="3">
        <v>217.67599999999999</v>
      </c>
      <c r="H1009" s="3" t="s">
        <v>3967</v>
      </c>
      <c r="I1009" s="3" t="s">
        <v>3968</v>
      </c>
      <c r="J1009" s="3" t="s">
        <v>16</v>
      </c>
      <c r="K1009" s="3" t="s">
        <v>3969</v>
      </c>
      <c r="L1009" s="3" t="s">
        <v>3970</v>
      </c>
    </row>
    <row r="1010" spans="1:12" x14ac:dyDescent="0.3">
      <c r="A1010" s="3" t="s">
        <v>11026</v>
      </c>
      <c r="B1010" s="3" t="s">
        <v>13</v>
      </c>
      <c r="C1010" s="3">
        <v>223255</v>
      </c>
      <c r="D1010" s="3">
        <v>2</v>
      </c>
      <c r="E1010" s="3">
        <v>216</v>
      </c>
      <c r="F1010" s="4">
        <v>1.1915500000000001E-111</v>
      </c>
      <c r="G1010" s="3">
        <v>317.97199999999998</v>
      </c>
      <c r="H1010" s="3" t="s">
        <v>3962</v>
      </c>
      <c r="I1010" s="3" t="s">
        <v>3963</v>
      </c>
      <c r="J1010" s="3" t="s">
        <v>16</v>
      </c>
      <c r="K1010" s="3" t="s">
        <v>3964</v>
      </c>
      <c r="L1010" s="3" t="s">
        <v>3965</v>
      </c>
    </row>
    <row r="1011" spans="1:12" x14ac:dyDescent="0.3">
      <c r="A1011" s="3" t="s">
        <v>11027</v>
      </c>
      <c r="B1011" s="3" t="s">
        <v>13</v>
      </c>
      <c r="C1011" s="3">
        <v>225258</v>
      </c>
      <c r="D1011" s="3">
        <v>4</v>
      </c>
      <c r="E1011" s="3">
        <v>230</v>
      </c>
      <c r="F1011" s="4">
        <v>4.2504200000000001E-108</v>
      </c>
      <c r="G1011" s="3">
        <v>310.38600000000002</v>
      </c>
      <c r="H1011" s="3" t="s">
        <v>3958</v>
      </c>
      <c r="I1011" s="3" t="s">
        <v>3959</v>
      </c>
      <c r="J1011" s="3" t="s">
        <v>16</v>
      </c>
      <c r="K1011" s="3" t="s">
        <v>501</v>
      </c>
      <c r="L1011" s="3" t="s">
        <v>3960</v>
      </c>
    </row>
    <row r="1012" spans="1:12" x14ac:dyDescent="0.3">
      <c r="A1012" s="3" t="s">
        <v>11028</v>
      </c>
      <c r="B1012" s="3" t="s">
        <v>13</v>
      </c>
      <c r="C1012" s="3">
        <v>223404</v>
      </c>
      <c r="D1012" s="3">
        <v>1</v>
      </c>
      <c r="E1012" s="3">
        <v>254</v>
      </c>
      <c r="F1012" s="4">
        <v>1.39734E-81</v>
      </c>
      <c r="G1012" s="3">
        <v>244.911</v>
      </c>
      <c r="H1012" s="3" t="s">
        <v>3953</v>
      </c>
      <c r="I1012" s="3" t="s">
        <v>3954</v>
      </c>
      <c r="J1012" s="3" t="s">
        <v>16</v>
      </c>
      <c r="K1012" s="3" t="s">
        <v>3955</v>
      </c>
      <c r="L1012" s="3" t="s">
        <v>3956</v>
      </c>
    </row>
    <row r="1013" spans="1:12" x14ac:dyDescent="0.3">
      <c r="A1013" s="3" t="s">
        <v>11029</v>
      </c>
      <c r="B1013" s="3" t="s">
        <v>13</v>
      </c>
      <c r="C1013" s="3">
        <v>223635</v>
      </c>
      <c r="D1013" s="3">
        <v>1</v>
      </c>
      <c r="E1013" s="3">
        <v>268</v>
      </c>
      <c r="F1013" s="4">
        <v>4.5135600000000001E-66</v>
      </c>
      <c r="G1013" s="3">
        <v>206.494</v>
      </c>
      <c r="H1013" s="3" t="s">
        <v>234</v>
      </c>
      <c r="I1013" s="3" t="s">
        <v>235</v>
      </c>
      <c r="J1013" s="3" t="s">
        <v>16</v>
      </c>
      <c r="K1013" s="3" t="s">
        <v>236</v>
      </c>
      <c r="L1013" s="3" t="s">
        <v>237</v>
      </c>
    </row>
    <row r="1014" spans="1:12" x14ac:dyDescent="0.3">
      <c r="A1014" s="3" t="s">
        <v>11030</v>
      </c>
      <c r="B1014" s="3" t="s">
        <v>25</v>
      </c>
      <c r="C1014" s="3">
        <v>413102</v>
      </c>
      <c r="D1014" s="3">
        <v>2</v>
      </c>
      <c r="E1014" s="3">
        <v>126</v>
      </c>
      <c r="F1014" s="4">
        <v>4.7463100000000003E-5</v>
      </c>
      <c r="G1014" s="3">
        <v>40.520699999999998</v>
      </c>
      <c r="H1014" s="3" t="s">
        <v>2353</v>
      </c>
      <c r="I1014" s="3" t="s">
        <v>2354</v>
      </c>
      <c r="J1014" s="3" t="s">
        <v>16</v>
      </c>
      <c r="K1014" s="3" t="s">
        <v>16</v>
      </c>
      <c r="L1014" s="3" t="s">
        <v>2355</v>
      </c>
    </row>
    <row r="1015" spans="1:12" x14ac:dyDescent="0.3">
      <c r="A1015" s="3" t="s">
        <v>11031</v>
      </c>
      <c r="B1015" s="3" t="s">
        <v>13</v>
      </c>
      <c r="C1015" s="3">
        <v>224826</v>
      </c>
      <c r="D1015" s="3">
        <v>24</v>
      </c>
      <c r="E1015" s="3">
        <v>461</v>
      </c>
      <c r="F1015" s="4">
        <v>1.60422E-105</v>
      </c>
      <c r="G1015" s="3">
        <v>321.54199999999997</v>
      </c>
      <c r="H1015" s="3" t="s">
        <v>1357</v>
      </c>
      <c r="I1015" s="3" t="s">
        <v>1358</v>
      </c>
      <c r="J1015" s="3" t="s">
        <v>16</v>
      </c>
      <c r="K1015" s="3" t="s">
        <v>1359</v>
      </c>
      <c r="L1015" s="3" t="s">
        <v>1360</v>
      </c>
    </row>
    <row r="1016" spans="1:12" x14ac:dyDescent="0.3">
      <c r="A1016" s="3" t="s">
        <v>11032</v>
      </c>
      <c r="B1016" s="3" t="s">
        <v>13</v>
      </c>
      <c r="C1016" s="3">
        <v>226104</v>
      </c>
      <c r="D1016" s="3">
        <v>1</v>
      </c>
      <c r="E1016" s="3">
        <v>184</v>
      </c>
      <c r="F1016" s="4">
        <v>2.2718100000000001E-86</v>
      </c>
      <c r="G1016" s="3">
        <v>251.95099999999999</v>
      </c>
      <c r="H1016" s="3" t="s">
        <v>11033</v>
      </c>
      <c r="I1016" s="3" t="s">
        <v>11033</v>
      </c>
      <c r="J1016" s="3" t="s">
        <v>16</v>
      </c>
      <c r="K1016" s="3" t="s">
        <v>4544</v>
      </c>
      <c r="L1016" s="3" t="s">
        <v>962</v>
      </c>
    </row>
    <row r="1017" spans="1:12" x14ac:dyDescent="0.3">
      <c r="A1017" s="3" t="s">
        <v>11034</v>
      </c>
      <c r="B1017" s="3" t="s">
        <v>13</v>
      </c>
      <c r="C1017" s="3">
        <v>226583</v>
      </c>
      <c r="D1017" s="3">
        <v>1</v>
      </c>
      <c r="E1017" s="3">
        <v>440</v>
      </c>
      <c r="F1017" s="3">
        <v>0</v>
      </c>
      <c r="G1017" s="3">
        <v>701.53</v>
      </c>
      <c r="H1017" s="3" t="s">
        <v>4938</v>
      </c>
      <c r="I1017" s="3" t="s">
        <v>4939</v>
      </c>
      <c r="J1017" s="3" t="s">
        <v>16</v>
      </c>
      <c r="K1017" s="3" t="s">
        <v>4940</v>
      </c>
      <c r="L1017" s="3" t="s">
        <v>4941</v>
      </c>
    </row>
    <row r="1018" spans="1:12" x14ac:dyDescent="0.3">
      <c r="A1018" s="3" t="s">
        <v>11035</v>
      </c>
      <c r="B1018" s="3" t="s">
        <v>13</v>
      </c>
      <c r="C1018" s="3">
        <v>224653</v>
      </c>
      <c r="D1018" s="3">
        <v>1</v>
      </c>
      <c r="E1018" s="3">
        <v>199</v>
      </c>
      <c r="F1018" s="4">
        <v>3.0595800000000001E-77</v>
      </c>
      <c r="G1018" s="3">
        <v>230.27600000000001</v>
      </c>
      <c r="H1018" s="3" t="s">
        <v>4943</v>
      </c>
      <c r="I1018" s="3" t="s">
        <v>4944</v>
      </c>
      <c r="J1018" s="3" t="s">
        <v>16</v>
      </c>
      <c r="K1018" s="3" t="s">
        <v>4945</v>
      </c>
      <c r="L1018" s="3" t="s">
        <v>4946</v>
      </c>
    </row>
    <row r="1019" spans="1:12" x14ac:dyDescent="0.3">
      <c r="A1019" s="3" t="s">
        <v>11036</v>
      </c>
      <c r="B1019" s="3" t="s">
        <v>25</v>
      </c>
      <c r="C1019" s="3">
        <v>413137</v>
      </c>
      <c r="D1019" s="3">
        <v>1</v>
      </c>
      <c r="E1019" s="3">
        <v>161</v>
      </c>
      <c r="F1019" s="4">
        <v>1.66779E-16</v>
      </c>
      <c r="G1019" s="3">
        <v>72.777799999999999</v>
      </c>
      <c r="H1019" s="3" t="s">
        <v>4258</v>
      </c>
      <c r="I1019" s="3" t="s">
        <v>4259</v>
      </c>
      <c r="J1019" s="3" t="s">
        <v>16</v>
      </c>
      <c r="K1019" s="3" t="s">
        <v>16</v>
      </c>
      <c r="L1019" s="3" t="s">
        <v>4260</v>
      </c>
    </row>
    <row r="1020" spans="1:12" x14ac:dyDescent="0.3">
      <c r="A1020" s="3" t="s">
        <v>11037</v>
      </c>
      <c r="B1020" s="3" t="s">
        <v>25</v>
      </c>
      <c r="C1020" s="3">
        <v>415853</v>
      </c>
      <c r="D1020" s="3">
        <v>2</v>
      </c>
      <c r="E1020" s="3">
        <v>339</v>
      </c>
      <c r="F1020" s="4">
        <v>3.5039200000000001E-143</v>
      </c>
      <c r="G1020" s="3">
        <v>408.31200000000001</v>
      </c>
      <c r="H1020" s="3" t="s">
        <v>11038</v>
      </c>
      <c r="I1020" s="3" t="s">
        <v>11039</v>
      </c>
      <c r="J1020" s="3" t="s">
        <v>16</v>
      </c>
      <c r="K1020" s="3" t="s">
        <v>16</v>
      </c>
      <c r="L1020" s="3" t="s">
        <v>11040</v>
      </c>
    </row>
    <row r="1021" spans="1:12" x14ac:dyDescent="0.3">
      <c r="A1021" s="3" t="s">
        <v>11041</v>
      </c>
      <c r="B1021" s="3" t="s">
        <v>13</v>
      </c>
      <c r="C1021" s="3">
        <v>223822</v>
      </c>
      <c r="D1021" s="3">
        <v>1</v>
      </c>
      <c r="E1021" s="3">
        <v>672</v>
      </c>
      <c r="F1021" s="3">
        <v>0</v>
      </c>
      <c r="G1021" s="3">
        <v>895.42200000000003</v>
      </c>
      <c r="H1021" s="3" t="s">
        <v>4169</v>
      </c>
      <c r="I1021" s="3" t="s">
        <v>4170</v>
      </c>
      <c r="J1021" s="3" t="s">
        <v>16</v>
      </c>
      <c r="K1021" s="3" t="s">
        <v>4171</v>
      </c>
      <c r="L1021" s="3" t="s">
        <v>4172</v>
      </c>
    </row>
    <row r="1022" spans="1:12" x14ac:dyDescent="0.3">
      <c r="A1022" s="3" t="s">
        <v>11042</v>
      </c>
      <c r="B1022" s="3" t="s">
        <v>13</v>
      </c>
      <c r="C1022" s="3">
        <v>223116</v>
      </c>
      <c r="D1022" s="3">
        <v>1</v>
      </c>
      <c r="E1022" s="3">
        <v>394</v>
      </c>
      <c r="F1022" s="4">
        <v>2.5915700000000002E-69</v>
      </c>
      <c r="G1022" s="3">
        <v>225.28800000000001</v>
      </c>
      <c r="H1022" s="3" t="s">
        <v>1188</v>
      </c>
      <c r="I1022" s="3" t="s">
        <v>1189</v>
      </c>
      <c r="J1022" s="3" t="s">
        <v>16</v>
      </c>
      <c r="K1022" s="3" t="s">
        <v>1190</v>
      </c>
      <c r="L1022" s="3" t="s">
        <v>1191</v>
      </c>
    </row>
    <row r="1023" spans="1:12" x14ac:dyDescent="0.3">
      <c r="A1023" s="3" t="s">
        <v>11043</v>
      </c>
      <c r="B1023" s="3" t="s">
        <v>13</v>
      </c>
      <c r="C1023" s="3">
        <v>223985</v>
      </c>
      <c r="D1023" s="3">
        <v>5</v>
      </c>
      <c r="E1023" s="3">
        <v>194</v>
      </c>
      <c r="F1023" s="4">
        <v>8.5431200000000007E-83</v>
      </c>
      <c r="G1023" s="3">
        <v>243.73400000000001</v>
      </c>
      <c r="H1023" s="3" t="s">
        <v>2315</v>
      </c>
      <c r="I1023" s="3" t="s">
        <v>2316</v>
      </c>
      <c r="J1023" s="3" t="s">
        <v>16</v>
      </c>
      <c r="K1023" s="3" t="s">
        <v>274</v>
      </c>
      <c r="L1023" s="3" t="s">
        <v>2317</v>
      </c>
    </row>
    <row r="1024" spans="1:12" x14ac:dyDescent="0.3">
      <c r="A1024" s="3" t="s">
        <v>11044</v>
      </c>
      <c r="B1024" s="3" t="s">
        <v>13</v>
      </c>
      <c r="C1024" s="3">
        <v>224584</v>
      </c>
      <c r="D1024" s="3">
        <v>3</v>
      </c>
      <c r="E1024" s="3">
        <v>162</v>
      </c>
      <c r="F1024" s="4">
        <v>2.7160299999999999E-13</v>
      </c>
      <c r="G1024" s="3">
        <v>64.198999999999998</v>
      </c>
      <c r="H1024" s="3" t="s">
        <v>1018</v>
      </c>
      <c r="I1024" s="3" t="s">
        <v>1019</v>
      </c>
      <c r="J1024" s="3" t="s">
        <v>16</v>
      </c>
      <c r="K1024" s="3" t="s">
        <v>1020</v>
      </c>
      <c r="L1024" s="3" t="s">
        <v>1021</v>
      </c>
    </row>
    <row r="1025" spans="1:12" x14ac:dyDescent="0.3">
      <c r="A1025" s="3" t="s">
        <v>11045</v>
      </c>
      <c r="B1025" s="3" t="s">
        <v>13</v>
      </c>
      <c r="C1025" s="3">
        <v>223249</v>
      </c>
      <c r="D1025" s="3">
        <v>17</v>
      </c>
      <c r="E1025" s="3">
        <v>274</v>
      </c>
      <c r="F1025" s="4">
        <v>1.1722999999999999E-104</v>
      </c>
      <c r="G1025" s="3">
        <v>304.95</v>
      </c>
      <c r="H1025" s="3" t="s">
        <v>2311</v>
      </c>
      <c r="I1025" s="3" t="s">
        <v>2312</v>
      </c>
      <c r="J1025" s="3" t="s">
        <v>16</v>
      </c>
      <c r="K1025" s="3" t="s">
        <v>118</v>
      </c>
      <c r="L1025" s="3" t="s">
        <v>2313</v>
      </c>
    </row>
    <row r="1026" spans="1:12" x14ac:dyDescent="0.3">
      <c r="A1026" s="3" t="s">
        <v>11046</v>
      </c>
      <c r="B1026" s="3" t="s">
        <v>13</v>
      </c>
      <c r="C1026" s="3">
        <v>223650</v>
      </c>
      <c r="D1026" s="3">
        <v>527</v>
      </c>
      <c r="E1026" s="3">
        <v>891</v>
      </c>
      <c r="F1026" s="4">
        <v>1.2245699999999999E-16</v>
      </c>
      <c r="G1026" s="3">
        <v>83.240899999999996</v>
      </c>
      <c r="H1026" s="3" t="s">
        <v>785</v>
      </c>
      <c r="I1026" s="3" t="s">
        <v>786</v>
      </c>
      <c r="J1026" s="3" t="s">
        <v>16</v>
      </c>
      <c r="K1026" s="3" t="s">
        <v>787</v>
      </c>
      <c r="L1026" s="3" t="s">
        <v>788</v>
      </c>
    </row>
    <row r="1027" spans="1:12" x14ac:dyDescent="0.3">
      <c r="A1027" s="3" t="s">
        <v>11046</v>
      </c>
      <c r="B1027" s="3" t="s">
        <v>25</v>
      </c>
      <c r="C1027" s="3">
        <v>357184</v>
      </c>
      <c r="D1027" s="3">
        <v>327</v>
      </c>
      <c r="E1027" s="3">
        <v>484</v>
      </c>
      <c r="F1027" s="4">
        <v>2.9758199999999999E-10</v>
      </c>
      <c r="G1027" s="3">
        <v>63.081400000000002</v>
      </c>
      <c r="H1027" s="3" t="s">
        <v>3436</v>
      </c>
      <c r="I1027" s="3" t="s">
        <v>3437</v>
      </c>
      <c r="J1027" s="3" t="s">
        <v>99</v>
      </c>
      <c r="K1027" s="3" t="s">
        <v>16</v>
      </c>
      <c r="L1027" s="3" t="s">
        <v>3438</v>
      </c>
    </row>
    <row r="1028" spans="1:12" x14ac:dyDescent="0.3">
      <c r="A1028" s="3" t="s">
        <v>11046</v>
      </c>
      <c r="B1028" s="3" t="s">
        <v>25</v>
      </c>
      <c r="C1028" s="3">
        <v>224117</v>
      </c>
      <c r="D1028" s="3">
        <v>228</v>
      </c>
      <c r="E1028" s="3">
        <v>343</v>
      </c>
      <c r="F1028" s="3">
        <v>5.4887200000000005E-4</v>
      </c>
      <c r="G1028" s="3">
        <v>43.934800000000003</v>
      </c>
      <c r="H1028" s="3" t="s">
        <v>901</v>
      </c>
      <c r="I1028" s="3" t="s">
        <v>1712</v>
      </c>
      <c r="J1028" s="3" t="s">
        <v>74</v>
      </c>
      <c r="K1028" s="3" t="s">
        <v>16</v>
      </c>
      <c r="L1028" s="3" t="s">
        <v>902</v>
      </c>
    </row>
    <row r="1029" spans="1:12" x14ac:dyDescent="0.3">
      <c r="A1029" s="3" t="s">
        <v>11047</v>
      </c>
      <c r="B1029" s="3" t="s">
        <v>13</v>
      </c>
      <c r="C1029" s="3">
        <v>223840</v>
      </c>
      <c r="D1029" s="3">
        <v>1</v>
      </c>
      <c r="E1029" s="3">
        <v>458</v>
      </c>
      <c r="F1029" s="4">
        <v>6.8853600000000005E-117</v>
      </c>
      <c r="G1029" s="3">
        <v>350.85399999999998</v>
      </c>
      <c r="H1029" s="3" t="s">
        <v>3542</v>
      </c>
      <c r="I1029" s="3" t="s">
        <v>3543</v>
      </c>
      <c r="J1029" s="3" t="s">
        <v>16</v>
      </c>
      <c r="K1029" s="3" t="s">
        <v>3544</v>
      </c>
      <c r="L1029" s="3" t="s">
        <v>3545</v>
      </c>
    </row>
    <row r="1030" spans="1:12" x14ac:dyDescent="0.3">
      <c r="A1030" s="3" t="s">
        <v>11048</v>
      </c>
      <c r="B1030" s="3" t="s">
        <v>13</v>
      </c>
      <c r="C1030" s="3">
        <v>223557</v>
      </c>
      <c r="D1030" s="3">
        <v>5</v>
      </c>
      <c r="E1030" s="3">
        <v>607</v>
      </c>
      <c r="F1030" s="3">
        <v>0</v>
      </c>
      <c r="G1030" s="3">
        <v>1212.79</v>
      </c>
      <c r="H1030" s="3" t="s">
        <v>3531</v>
      </c>
      <c r="I1030" s="3" t="s">
        <v>3532</v>
      </c>
      <c r="J1030" s="3" t="s">
        <v>16</v>
      </c>
      <c r="K1030" s="3" t="s">
        <v>3533</v>
      </c>
      <c r="L1030" s="3" t="s">
        <v>3534</v>
      </c>
    </row>
    <row r="1031" spans="1:12" x14ac:dyDescent="0.3">
      <c r="A1031" s="3" t="s">
        <v>11049</v>
      </c>
      <c r="B1031" s="3" t="s">
        <v>13</v>
      </c>
      <c r="C1031" s="3">
        <v>223774</v>
      </c>
      <c r="D1031" s="3">
        <v>1</v>
      </c>
      <c r="E1031" s="3">
        <v>201</v>
      </c>
      <c r="F1031" s="4">
        <v>8.8275699999999997E-12</v>
      </c>
      <c r="G1031" s="3">
        <v>62.614600000000003</v>
      </c>
      <c r="H1031" s="3" t="s">
        <v>11050</v>
      </c>
      <c r="I1031" s="3" t="s">
        <v>11051</v>
      </c>
      <c r="J1031" s="3" t="s">
        <v>16</v>
      </c>
      <c r="K1031" s="3" t="s">
        <v>11052</v>
      </c>
      <c r="L1031" s="3" t="s">
        <v>11053</v>
      </c>
    </row>
    <row r="1032" spans="1:12" x14ac:dyDescent="0.3">
      <c r="A1032" s="3" t="s">
        <v>11054</v>
      </c>
      <c r="B1032" s="3" t="s">
        <v>13</v>
      </c>
      <c r="C1032" s="3">
        <v>224394</v>
      </c>
      <c r="D1032" s="3">
        <v>2</v>
      </c>
      <c r="E1032" s="3">
        <v>348</v>
      </c>
      <c r="F1032" s="4">
        <v>2.4188699999999999E-132</v>
      </c>
      <c r="G1032" s="3">
        <v>381.27800000000002</v>
      </c>
      <c r="H1032" s="3" t="s">
        <v>10511</v>
      </c>
      <c r="I1032" s="3" t="s">
        <v>10512</v>
      </c>
      <c r="J1032" s="3" t="s">
        <v>16</v>
      </c>
      <c r="K1032" s="3" t="s">
        <v>10513</v>
      </c>
      <c r="L1032" s="3" t="s">
        <v>10514</v>
      </c>
    </row>
    <row r="1033" spans="1:12" x14ac:dyDescent="0.3">
      <c r="A1033" s="3" t="s">
        <v>11055</v>
      </c>
      <c r="B1033" s="3" t="s">
        <v>13</v>
      </c>
      <c r="C1033" s="3">
        <v>226287</v>
      </c>
      <c r="D1033" s="3">
        <v>15</v>
      </c>
      <c r="E1033" s="3">
        <v>233</v>
      </c>
      <c r="F1033" s="4">
        <v>5.8782799999999998E-76</v>
      </c>
      <c r="G1033" s="3">
        <v>228.827</v>
      </c>
      <c r="H1033" s="3" t="s">
        <v>3743</v>
      </c>
      <c r="I1033" s="3" t="s">
        <v>3744</v>
      </c>
      <c r="J1033" s="3" t="s">
        <v>16</v>
      </c>
      <c r="K1033" s="3" t="s">
        <v>3745</v>
      </c>
      <c r="L1033" s="3" t="s">
        <v>3746</v>
      </c>
    </row>
    <row r="1034" spans="1:12" x14ac:dyDescent="0.3">
      <c r="A1034" s="3" t="s">
        <v>11056</v>
      </c>
      <c r="B1034" s="3" t="s">
        <v>13</v>
      </c>
      <c r="C1034" s="3">
        <v>225451</v>
      </c>
      <c r="D1034" s="3">
        <v>47</v>
      </c>
      <c r="E1034" s="3">
        <v>602</v>
      </c>
      <c r="F1034" s="4">
        <v>4.11303E-176</v>
      </c>
      <c r="G1034" s="3">
        <v>521.11599999999999</v>
      </c>
      <c r="H1034" s="3" t="s">
        <v>11057</v>
      </c>
      <c r="I1034" s="3" t="s">
        <v>11058</v>
      </c>
      <c r="J1034" s="3" t="s">
        <v>16</v>
      </c>
      <c r="K1034" s="3" t="s">
        <v>11059</v>
      </c>
      <c r="L1034" s="3" t="s">
        <v>11060</v>
      </c>
    </row>
    <row r="1035" spans="1:12" x14ac:dyDescent="0.3">
      <c r="A1035" s="3" t="s">
        <v>11056</v>
      </c>
      <c r="B1035" s="3" t="s">
        <v>25</v>
      </c>
      <c r="C1035" s="3">
        <v>224111</v>
      </c>
      <c r="D1035" s="3">
        <v>653</v>
      </c>
      <c r="E1035" s="3">
        <v>921</v>
      </c>
      <c r="F1035" s="4">
        <v>3.4644400000000001E-74</v>
      </c>
      <c r="G1035" s="3">
        <v>252.51</v>
      </c>
      <c r="H1035" s="3" t="s">
        <v>1671</v>
      </c>
      <c r="I1035" s="3" t="s">
        <v>11061</v>
      </c>
      <c r="J1035" s="3" t="s">
        <v>74</v>
      </c>
      <c r="K1035" s="3" t="s">
        <v>16</v>
      </c>
      <c r="L1035" s="3" t="s">
        <v>1672</v>
      </c>
    </row>
    <row r="1036" spans="1:12" x14ac:dyDescent="0.3">
      <c r="A1036" s="3" t="s">
        <v>11062</v>
      </c>
      <c r="B1036" s="3" t="s">
        <v>13</v>
      </c>
      <c r="C1036" s="3">
        <v>223288</v>
      </c>
      <c r="D1036" s="3">
        <v>6</v>
      </c>
      <c r="E1036" s="3">
        <v>664</v>
      </c>
      <c r="F1036" s="3">
        <v>0</v>
      </c>
      <c r="G1036" s="3">
        <v>721.21299999999997</v>
      </c>
      <c r="H1036" s="3" t="s">
        <v>1955</v>
      </c>
      <c r="I1036" s="3" t="s">
        <v>1956</v>
      </c>
      <c r="J1036" s="3" t="s">
        <v>16</v>
      </c>
      <c r="K1036" s="3" t="s">
        <v>1957</v>
      </c>
      <c r="L1036" s="3" t="s">
        <v>1958</v>
      </c>
    </row>
    <row r="1037" spans="1:12" x14ac:dyDescent="0.3">
      <c r="A1037" s="3" t="s">
        <v>11063</v>
      </c>
      <c r="B1037" s="3" t="s">
        <v>13</v>
      </c>
      <c r="C1037" s="3">
        <v>225374</v>
      </c>
      <c r="D1037" s="3">
        <v>4</v>
      </c>
      <c r="E1037" s="3">
        <v>190</v>
      </c>
      <c r="F1037" s="4">
        <v>3.1106100000000002E-103</v>
      </c>
      <c r="G1037" s="3">
        <v>294.64499999999998</v>
      </c>
      <c r="H1037" s="3" t="s">
        <v>841</v>
      </c>
      <c r="I1037" s="3" t="s">
        <v>842</v>
      </c>
      <c r="J1037" s="3" t="s">
        <v>16</v>
      </c>
      <c r="K1037" s="3" t="s">
        <v>843</v>
      </c>
      <c r="L1037" s="3" t="s">
        <v>844</v>
      </c>
    </row>
    <row r="1038" spans="1:12" x14ac:dyDescent="0.3">
      <c r="A1038" s="3" t="s">
        <v>11064</v>
      </c>
      <c r="B1038" s="3" t="s">
        <v>13</v>
      </c>
      <c r="C1038" s="3">
        <v>225356</v>
      </c>
      <c r="D1038" s="3">
        <v>3</v>
      </c>
      <c r="E1038" s="3">
        <v>148</v>
      </c>
      <c r="F1038" s="4">
        <v>1.15994E-49</v>
      </c>
      <c r="G1038" s="3">
        <v>155.55600000000001</v>
      </c>
      <c r="H1038" s="3" t="s">
        <v>402</v>
      </c>
      <c r="I1038" s="3" t="s">
        <v>403</v>
      </c>
      <c r="J1038" s="3" t="s">
        <v>16</v>
      </c>
      <c r="K1038" s="3" t="s">
        <v>397</v>
      </c>
      <c r="L1038" s="3" t="s">
        <v>404</v>
      </c>
    </row>
    <row r="1039" spans="1:12" x14ac:dyDescent="0.3">
      <c r="A1039" s="3" t="s">
        <v>11065</v>
      </c>
      <c r="B1039" s="3" t="s">
        <v>13</v>
      </c>
      <c r="C1039" s="3">
        <v>223981</v>
      </c>
      <c r="D1039" s="3">
        <v>54</v>
      </c>
      <c r="E1039" s="3">
        <v>501</v>
      </c>
      <c r="F1039" s="4">
        <v>3.38603E-106</v>
      </c>
      <c r="G1039" s="3">
        <v>327.786</v>
      </c>
      <c r="H1039" s="3" t="s">
        <v>11066</v>
      </c>
      <c r="I1039" s="3" t="s">
        <v>11067</v>
      </c>
      <c r="J1039" s="3" t="s">
        <v>113</v>
      </c>
      <c r="K1039" s="3" t="s">
        <v>11068</v>
      </c>
      <c r="L1039" s="3" t="s">
        <v>11069</v>
      </c>
    </row>
    <row r="1040" spans="1:12" x14ac:dyDescent="0.3">
      <c r="A1040" s="3" t="s">
        <v>11070</v>
      </c>
      <c r="B1040" s="3" t="s">
        <v>13</v>
      </c>
      <c r="C1040" s="3">
        <v>223208</v>
      </c>
      <c r="D1040" s="3">
        <v>1</v>
      </c>
      <c r="E1040" s="3">
        <v>329</v>
      </c>
      <c r="F1040" s="4">
        <v>2.76529E-85</v>
      </c>
      <c r="G1040" s="3">
        <v>257.99799999999999</v>
      </c>
      <c r="H1040" s="3" t="s">
        <v>1960</v>
      </c>
      <c r="I1040" s="3" t="s">
        <v>1961</v>
      </c>
      <c r="J1040" s="3" t="s">
        <v>16</v>
      </c>
      <c r="K1040" s="3" t="s">
        <v>1962</v>
      </c>
      <c r="L1040" s="3" t="s">
        <v>1963</v>
      </c>
    </row>
    <row r="1041" spans="1:12" x14ac:dyDescent="0.3">
      <c r="A1041" s="3" t="s">
        <v>11071</v>
      </c>
      <c r="B1041" s="3" t="s">
        <v>13</v>
      </c>
      <c r="C1041" s="3">
        <v>223117</v>
      </c>
      <c r="D1041" s="3">
        <v>6</v>
      </c>
      <c r="E1041" s="3">
        <v>321</v>
      </c>
      <c r="F1041" s="4">
        <v>1.59172E-126</v>
      </c>
      <c r="G1041" s="3">
        <v>364.18200000000002</v>
      </c>
      <c r="H1041" s="3" t="s">
        <v>3142</v>
      </c>
      <c r="I1041" s="3" t="s">
        <v>3143</v>
      </c>
      <c r="J1041" s="3" t="s">
        <v>16</v>
      </c>
      <c r="K1041" s="3" t="s">
        <v>986</v>
      </c>
      <c r="L1041" s="3" t="s">
        <v>988</v>
      </c>
    </row>
    <row r="1042" spans="1:12" x14ac:dyDescent="0.3">
      <c r="A1042" s="3" t="s">
        <v>11072</v>
      </c>
      <c r="B1042" s="3" t="s">
        <v>13</v>
      </c>
      <c r="C1042" s="3">
        <v>226117</v>
      </c>
      <c r="D1042" s="3">
        <v>1</v>
      </c>
      <c r="E1042" s="3">
        <v>350</v>
      </c>
      <c r="F1042" s="4">
        <v>3.4514300000000001E-165</v>
      </c>
      <c r="G1042" s="3">
        <v>465.32299999999998</v>
      </c>
      <c r="H1042" s="3" t="s">
        <v>1567</v>
      </c>
      <c r="I1042" s="3" t="s">
        <v>1567</v>
      </c>
      <c r="J1042" s="3" t="s">
        <v>16</v>
      </c>
      <c r="K1042" s="3" t="s">
        <v>1568</v>
      </c>
      <c r="L1042" s="3" t="s">
        <v>1569</v>
      </c>
    </row>
    <row r="1043" spans="1:12" x14ac:dyDescent="0.3">
      <c r="A1043" s="3" t="s">
        <v>11073</v>
      </c>
      <c r="B1043" s="3" t="s">
        <v>13</v>
      </c>
      <c r="C1043" s="3">
        <v>225014</v>
      </c>
      <c r="D1043" s="3">
        <v>4</v>
      </c>
      <c r="E1043" s="3">
        <v>297</v>
      </c>
      <c r="F1043" s="4">
        <v>1.4184400000000001E-174</v>
      </c>
      <c r="G1043" s="3">
        <v>484.10500000000002</v>
      </c>
      <c r="H1043" s="3" t="s">
        <v>11074</v>
      </c>
      <c r="I1043" s="3" t="s">
        <v>11075</v>
      </c>
      <c r="J1043" s="3" t="s">
        <v>16</v>
      </c>
      <c r="K1043" s="3" t="s">
        <v>11076</v>
      </c>
      <c r="L1043" s="3" t="s">
        <v>11077</v>
      </c>
    </row>
    <row r="1044" spans="1:12" x14ac:dyDescent="0.3">
      <c r="A1044" s="3" t="s">
        <v>11078</v>
      </c>
      <c r="B1044" s="3" t="s">
        <v>13</v>
      </c>
      <c r="C1044" s="3">
        <v>224183</v>
      </c>
      <c r="D1044" s="3">
        <v>113</v>
      </c>
      <c r="E1044" s="3">
        <v>481</v>
      </c>
      <c r="F1044" s="4">
        <v>1.07522E-78</v>
      </c>
      <c r="G1044" s="3">
        <v>255.244</v>
      </c>
      <c r="H1044" s="3" t="s">
        <v>1381</v>
      </c>
      <c r="I1044" s="3" t="s">
        <v>1382</v>
      </c>
      <c r="J1044" s="3" t="s">
        <v>16</v>
      </c>
      <c r="K1044" s="3" t="s">
        <v>1383</v>
      </c>
      <c r="L1044" s="3" t="s">
        <v>1384</v>
      </c>
    </row>
    <row r="1045" spans="1:12" x14ac:dyDescent="0.3">
      <c r="A1045" s="3" t="s">
        <v>11078</v>
      </c>
      <c r="B1045" s="3" t="s">
        <v>13</v>
      </c>
      <c r="C1045" s="3">
        <v>225101</v>
      </c>
      <c r="D1045" s="3">
        <v>497</v>
      </c>
      <c r="E1045" s="3">
        <v>648</v>
      </c>
      <c r="F1045" s="4">
        <v>3.9512300000000002E-66</v>
      </c>
      <c r="G1045" s="3">
        <v>213.99799999999999</v>
      </c>
      <c r="H1045" s="3" t="s">
        <v>1385</v>
      </c>
      <c r="I1045" s="3" t="s">
        <v>1386</v>
      </c>
      <c r="J1045" s="3" t="s">
        <v>16</v>
      </c>
      <c r="K1045" s="3" t="s">
        <v>1387</v>
      </c>
      <c r="L1045" s="3" t="s">
        <v>1388</v>
      </c>
    </row>
    <row r="1046" spans="1:12" x14ac:dyDescent="0.3">
      <c r="A1046" s="3" t="s">
        <v>11078</v>
      </c>
      <c r="B1046" s="3" t="s">
        <v>13</v>
      </c>
      <c r="C1046" s="3">
        <v>224184</v>
      </c>
      <c r="D1046" s="3">
        <v>7</v>
      </c>
      <c r="E1046" s="3">
        <v>84</v>
      </c>
      <c r="F1046" s="4">
        <v>7.4931399999999996E-21</v>
      </c>
      <c r="G1046" s="3">
        <v>87.350499999999997</v>
      </c>
      <c r="H1046" s="3" t="s">
        <v>1389</v>
      </c>
      <c r="I1046" s="3" t="s">
        <v>1390</v>
      </c>
      <c r="J1046" s="3" t="s">
        <v>16</v>
      </c>
      <c r="K1046" s="3" t="s">
        <v>1391</v>
      </c>
      <c r="L1046" s="3" t="s">
        <v>1392</v>
      </c>
    </row>
    <row r="1047" spans="1:12" x14ac:dyDescent="0.3">
      <c r="A1047" s="3" t="s">
        <v>11079</v>
      </c>
      <c r="B1047" s="3" t="s">
        <v>13</v>
      </c>
      <c r="C1047" s="3">
        <v>224651</v>
      </c>
      <c r="D1047" s="3">
        <v>1</v>
      </c>
      <c r="E1047" s="3">
        <v>282</v>
      </c>
      <c r="F1047" s="4">
        <v>5.9881000000000002E-81</v>
      </c>
      <c r="G1047" s="3">
        <v>245.66900000000001</v>
      </c>
      <c r="H1047" s="3" t="s">
        <v>9022</v>
      </c>
      <c r="I1047" s="3" t="s">
        <v>9023</v>
      </c>
      <c r="J1047" s="3" t="s">
        <v>16</v>
      </c>
      <c r="K1047" s="3" t="s">
        <v>9024</v>
      </c>
      <c r="L1047" s="3" t="s">
        <v>9025</v>
      </c>
    </row>
    <row r="1048" spans="1:12" x14ac:dyDescent="0.3">
      <c r="A1048" s="3" t="s">
        <v>11080</v>
      </c>
      <c r="B1048" s="3" t="s">
        <v>13</v>
      </c>
      <c r="C1048" s="3">
        <v>223227</v>
      </c>
      <c r="D1048" s="3">
        <v>2</v>
      </c>
      <c r="E1048" s="3">
        <v>252</v>
      </c>
      <c r="F1048" s="4">
        <v>1.28123E-116</v>
      </c>
      <c r="G1048" s="3">
        <v>333.82299999999998</v>
      </c>
      <c r="H1048" s="3" t="s">
        <v>4824</v>
      </c>
      <c r="I1048" s="3" t="s">
        <v>4825</v>
      </c>
      <c r="J1048" s="3" t="s">
        <v>16</v>
      </c>
      <c r="K1048" s="3" t="s">
        <v>825</v>
      </c>
      <c r="L1048" s="3" t="s">
        <v>4826</v>
      </c>
    </row>
    <row r="1049" spans="1:12" x14ac:dyDescent="0.3">
      <c r="A1049" s="3" t="s">
        <v>11081</v>
      </c>
      <c r="B1049" s="3" t="s">
        <v>13</v>
      </c>
      <c r="C1049" s="3">
        <v>225591</v>
      </c>
      <c r="D1049" s="3">
        <v>1</v>
      </c>
      <c r="E1049" s="3">
        <v>323</v>
      </c>
      <c r="F1049" s="4">
        <v>2.68068E-137</v>
      </c>
      <c r="G1049" s="3">
        <v>392.94900000000001</v>
      </c>
      <c r="H1049" s="3" t="s">
        <v>11082</v>
      </c>
      <c r="I1049" s="3" t="s">
        <v>11083</v>
      </c>
      <c r="J1049" s="3" t="s">
        <v>16</v>
      </c>
      <c r="K1049" s="3" t="s">
        <v>9711</v>
      </c>
      <c r="L1049" s="3" t="s">
        <v>11084</v>
      </c>
    </row>
    <row r="1050" spans="1:12" x14ac:dyDescent="0.3">
      <c r="A1050" s="3" t="s">
        <v>11085</v>
      </c>
      <c r="B1050" s="3" t="s">
        <v>13</v>
      </c>
      <c r="C1050" s="3">
        <v>226478</v>
      </c>
      <c r="D1050" s="3">
        <v>4</v>
      </c>
      <c r="E1050" s="3">
        <v>445</v>
      </c>
      <c r="F1050" s="3">
        <v>0</v>
      </c>
      <c r="G1050" s="3">
        <v>612.11</v>
      </c>
      <c r="H1050" s="3" t="s">
        <v>11086</v>
      </c>
      <c r="I1050" s="3" t="s">
        <v>11087</v>
      </c>
      <c r="J1050" s="3" t="s">
        <v>16</v>
      </c>
      <c r="K1050" s="3" t="s">
        <v>11088</v>
      </c>
      <c r="L1050" s="3" t="s">
        <v>11089</v>
      </c>
    </row>
    <row r="1051" spans="1:12" x14ac:dyDescent="0.3">
      <c r="A1051" s="3" t="s">
        <v>11090</v>
      </c>
      <c r="B1051" s="3" t="s">
        <v>13</v>
      </c>
      <c r="C1051" s="3">
        <v>224392</v>
      </c>
      <c r="D1051" s="3">
        <v>1</v>
      </c>
      <c r="E1051" s="3">
        <v>174</v>
      </c>
      <c r="F1051" s="4">
        <v>1.2810099999999999E-37</v>
      </c>
      <c r="G1051" s="3">
        <v>129.23699999999999</v>
      </c>
      <c r="H1051" s="3" t="s">
        <v>5874</v>
      </c>
      <c r="I1051" s="3" t="s">
        <v>5875</v>
      </c>
      <c r="J1051" s="3" t="s">
        <v>16</v>
      </c>
      <c r="K1051" s="3" t="s">
        <v>5876</v>
      </c>
      <c r="L1051" s="3" t="s">
        <v>5877</v>
      </c>
    </row>
    <row r="1052" spans="1:12" x14ac:dyDescent="0.3">
      <c r="A1052" s="3" t="s">
        <v>11091</v>
      </c>
      <c r="B1052" s="3" t="s">
        <v>13</v>
      </c>
      <c r="C1052" s="3">
        <v>223708</v>
      </c>
      <c r="D1052" s="3">
        <v>2</v>
      </c>
      <c r="E1052" s="3">
        <v>379</v>
      </c>
      <c r="F1052" s="4">
        <v>7.0613700000000001E-153</v>
      </c>
      <c r="G1052" s="3">
        <v>437.08699999999999</v>
      </c>
      <c r="H1052" s="3" t="s">
        <v>1970</v>
      </c>
      <c r="I1052" s="3" t="s">
        <v>1971</v>
      </c>
      <c r="J1052" s="3" t="s">
        <v>16</v>
      </c>
      <c r="K1052" s="3" t="s">
        <v>1972</v>
      </c>
      <c r="L1052" s="3" t="s">
        <v>1973</v>
      </c>
    </row>
    <row r="1053" spans="1:12" x14ac:dyDescent="0.3">
      <c r="A1053" s="3" t="s">
        <v>11092</v>
      </c>
      <c r="B1053" s="3" t="s">
        <v>13</v>
      </c>
      <c r="C1053" s="3">
        <v>226401</v>
      </c>
      <c r="D1053" s="3">
        <v>2</v>
      </c>
      <c r="E1053" s="3">
        <v>229</v>
      </c>
      <c r="F1053" s="4">
        <v>3.7907699999999998E-83</v>
      </c>
      <c r="G1053" s="3">
        <v>248.55799999999999</v>
      </c>
      <c r="H1053" s="3" t="s">
        <v>11093</v>
      </c>
      <c r="I1053" s="3" t="s">
        <v>11094</v>
      </c>
      <c r="J1053" s="3" t="s">
        <v>16</v>
      </c>
      <c r="K1053" s="3" t="s">
        <v>1979</v>
      </c>
      <c r="L1053" s="3" t="s">
        <v>1981</v>
      </c>
    </row>
    <row r="1054" spans="1:12" x14ac:dyDescent="0.3">
      <c r="A1054" s="3" t="s">
        <v>11095</v>
      </c>
      <c r="B1054" s="3" t="s">
        <v>13</v>
      </c>
      <c r="C1054" s="3">
        <v>226884</v>
      </c>
      <c r="D1054" s="3">
        <v>1</v>
      </c>
      <c r="E1054" s="3">
        <v>205</v>
      </c>
      <c r="F1054" s="4">
        <v>1.0078E-70</v>
      </c>
      <c r="G1054" s="3">
        <v>213.827</v>
      </c>
      <c r="H1054" s="3" t="s">
        <v>11096</v>
      </c>
      <c r="I1054" s="3" t="s">
        <v>11096</v>
      </c>
      <c r="J1054" s="3" t="s">
        <v>16</v>
      </c>
      <c r="K1054" s="3" t="s">
        <v>1991</v>
      </c>
      <c r="L1054" s="3" t="s">
        <v>432</v>
      </c>
    </row>
    <row r="1055" spans="1:12" x14ac:dyDescent="0.3">
      <c r="A1055" s="3" t="s">
        <v>11097</v>
      </c>
      <c r="B1055" s="3" t="s">
        <v>13</v>
      </c>
      <c r="C1055" s="3">
        <v>225142</v>
      </c>
      <c r="D1055" s="3">
        <v>9</v>
      </c>
      <c r="E1055" s="3">
        <v>427</v>
      </c>
      <c r="F1055" s="4">
        <v>4.4813000000000003E-152</v>
      </c>
      <c r="G1055" s="3">
        <v>438.58699999999999</v>
      </c>
      <c r="H1055" s="3" t="s">
        <v>2700</v>
      </c>
      <c r="I1055" s="3" t="s">
        <v>2701</v>
      </c>
      <c r="J1055" s="3" t="s">
        <v>16</v>
      </c>
      <c r="K1055" s="3" t="s">
        <v>2702</v>
      </c>
      <c r="L1055" s="3" t="s">
        <v>2703</v>
      </c>
    </row>
    <row r="1056" spans="1:12" x14ac:dyDescent="0.3">
      <c r="A1056" s="3" t="s">
        <v>11098</v>
      </c>
      <c r="B1056" s="3" t="s">
        <v>13</v>
      </c>
      <c r="C1056" s="3">
        <v>223379</v>
      </c>
      <c r="D1056" s="3">
        <v>160</v>
      </c>
      <c r="E1056" s="3">
        <v>348</v>
      </c>
      <c r="F1056" s="4">
        <v>3.7404799999999998E-97</v>
      </c>
      <c r="G1056" s="3">
        <v>286.04599999999999</v>
      </c>
      <c r="H1056" s="3" t="s">
        <v>11099</v>
      </c>
      <c r="I1056" s="3" t="s">
        <v>11100</v>
      </c>
      <c r="J1056" s="3" t="s">
        <v>16</v>
      </c>
      <c r="K1056" s="3" t="s">
        <v>9868</v>
      </c>
      <c r="L1056" s="3" t="s">
        <v>11101</v>
      </c>
    </row>
    <row r="1057" spans="1:12" x14ac:dyDescent="0.3">
      <c r="A1057" s="3" t="s">
        <v>11098</v>
      </c>
      <c r="B1057" s="3" t="s">
        <v>13</v>
      </c>
      <c r="C1057" s="3">
        <v>223872</v>
      </c>
      <c r="D1057" s="3">
        <v>1</v>
      </c>
      <c r="E1057" s="3">
        <v>149</v>
      </c>
      <c r="F1057" s="4">
        <v>1.40928E-63</v>
      </c>
      <c r="G1057" s="3">
        <v>199.02500000000001</v>
      </c>
      <c r="H1057" s="3" t="s">
        <v>11102</v>
      </c>
      <c r="I1057" s="3" t="s">
        <v>11103</v>
      </c>
      <c r="J1057" s="3" t="s">
        <v>16</v>
      </c>
      <c r="K1057" s="3" t="s">
        <v>11104</v>
      </c>
      <c r="L1057" s="3" t="s">
        <v>11105</v>
      </c>
    </row>
    <row r="1058" spans="1:12" x14ac:dyDescent="0.3">
      <c r="A1058" s="3" t="s">
        <v>11106</v>
      </c>
      <c r="B1058" s="3" t="s">
        <v>13</v>
      </c>
      <c r="C1058" s="3">
        <v>223371</v>
      </c>
      <c r="D1058" s="3">
        <v>92</v>
      </c>
      <c r="E1058" s="3">
        <v>355</v>
      </c>
      <c r="F1058" s="4">
        <v>4.2155300000000003E-74</v>
      </c>
      <c r="G1058" s="3">
        <v>230.66300000000001</v>
      </c>
      <c r="H1058" s="3" t="s">
        <v>11107</v>
      </c>
      <c r="I1058" s="3" t="s">
        <v>11108</v>
      </c>
      <c r="J1058" s="3" t="s">
        <v>16</v>
      </c>
      <c r="K1058" s="3" t="s">
        <v>11109</v>
      </c>
      <c r="L1058" s="3" t="s">
        <v>11110</v>
      </c>
    </row>
    <row r="1059" spans="1:12" x14ac:dyDescent="0.3">
      <c r="A1059" s="3" t="s">
        <v>11111</v>
      </c>
      <c r="B1059" s="3" t="s">
        <v>25</v>
      </c>
      <c r="C1059" s="3">
        <v>412381</v>
      </c>
      <c r="D1059" s="3">
        <v>47</v>
      </c>
      <c r="E1059" s="3">
        <v>162</v>
      </c>
      <c r="F1059" s="4">
        <v>4.1904799999999999E-8</v>
      </c>
      <c r="G1059" s="3">
        <v>49.313899999999997</v>
      </c>
      <c r="H1059" s="3" t="s">
        <v>639</v>
      </c>
      <c r="I1059" s="3" t="s">
        <v>640</v>
      </c>
      <c r="J1059" s="3" t="s">
        <v>16</v>
      </c>
      <c r="K1059" s="3" t="s">
        <v>16</v>
      </c>
      <c r="L1059" s="3" t="s">
        <v>641</v>
      </c>
    </row>
    <row r="1060" spans="1:12" x14ac:dyDescent="0.3">
      <c r="A1060" s="3" t="s">
        <v>11112</v>
      </c>
      <c r="B1060" s="3" t="s">
        <v>13</v>
      </c>
      <c r="C1060" s="3">
        <v>223362</v>
      </c>
      <c r="D1060" s="3">
        <v>1</v>
      </c>
      <c r="E1060" s="3">
        <v>427</v>
      </c>
      <c r="F1060" s="4">
        <v>7.9581299999999994E-170</v>
      </c>
      <c r="G1060" s="3">
        <v>482.53199999999998</v>
      </c>
      <c r="H1060" s="3" t="s">
        <v>2755</v>
      </c>
      <c r="I1060" s="3" t="s">
        <v>2756</v>
      </c>
      <c r="J1060" s="3" t="s">
        <v>16</v>
      </c>
      <c r="K1060" s="3" t="s">
        <v>2757</v>
      </c>
      <c r="L1060" s="3" t="s">
        <v>2758</v>
      </c>
    </row>
    <row r="1061" spans="1:12" x14ac:dyDescent="0.3">
      <c r="A1061" s="3" t="s">
        <v>11113</v>
      </c>
      <c r="B1061" s="3" t="s">
        <v>13</v>
      </c>
      <c r="C1061" s="3">
        <v>223536</v>
      </c>
      <c r="D1061" s="3">
        <v>1</v>
      </c>
      <c r="E1061" s="3">
        <v>325</v>
      </c>
      <c r="F1061" s="4">
        <v>4.7726300000000002E-139</v>
      </c>
      <c r="G1061" s="3">
        <v>400.803</v>
      </c>
      <c r="H1061" s="3" t="s">
        <v>3640</v>
      </c>
      <c r="I1061" s="3" t="s">
        <v>3641</v>
      </c>
      <c r="J1061" s="3" t="s">
        <v>16</v>
      </c>
      <c r="K1061" s="3" t="s">
        <v>3642</v>
      </c>
      <c r="L1061" s="3" t="s">
        <v>3643</v>
      </c>
    </row>
    <row r="1062" spans="1:12" x14ac:dyDescent="0.3">
      <c r="A1062" s="3" t="s">
        <v>11114</v>
      </c>
      <c r="B1062" s="3" t="s">
        <v>13</v>
      </c>
      <c r="C1062" s="3">
        <v>223161</v>
      </c>
      <c r="D1062" s="3">
        <v>1</v>
      </c>
      <c r="E1062" s="3">
        <v>294</v>
      </c>
      <c r="F1062" s="4">
        <v>6.9577999999999998E-115</v>
      </c>
      <c r="G1062" s="3">
        <v>333.02800000000002</v>
      </c>
      <c r="H1062" s="3" t="s">
        <v>3635</v>
      </c>
      <c r="I1062" s="3" t="s">
        <v>3636</v>
      </c>
      <c r="J1062" s="3" t="s">
        <v>16</v>
      </c>
      <c r="K1062" s="3" t="s">
        <v>3637</v>
      </c>
      <c r="L1062" s="3" t="s">
        <v>3638</v>
      </c>
    </row>
    <row r="1063" spans="1:12" x14ac:dyDescent="0.3">
      <c r="A1063" s="3" t="s">
        <v>11115</v>
      </c>
      <c r="B1063" s="3" t="s">
        <v>13</v>
      </c>
      <c r="C1063" s="3">
        <v>223882</v>
      </c>
      <c r="D1063" s="3">
        <v>15</v>
      </c>
      <c r="E1063" s="3">
        <v>299</v>
      </c>
      <c r="F1063" s="4">
        <v>7.8646100000000001E-146</v>
      </c>
      <c r="G1063" s="3">
        <v>411.22199999999998</v>
      </c>
      <c r="H1063" s="3" t="s">
        <v>3624</v>
      </c>
      <c r="I1063" s="3" t="s">
        <v>3625</v>
      </c>
      <c r="J1063" s="3" t="s">
        <v>16</v>
      </c>
      <c r="K1063" s="3" t="s">
        <v>3626</v>
      </c>
      <c r="L1063" s="3" t="s">
        <v>3627</v>
      </c>
    </row>
    <row r="1064" spans="1:12" x14ac:dyDescent="0.3">
      <c r="A1064" s="3" t="s">
        <v>11116</v>
      </c>
      <c r="B1064" s="3" t="s">
        <v>13</v>
      </c>
      <c r="C1064" s="3">
        <v>223496</v>
      </c>
      <c r="D1064" s="3">
        <v>3</v>
      </c>
      <c r="E1064" s="3">
        <v>844</v>
      </c>
      <c r="F1064" s="4">
        <v>7.9104300000000005E-27</v>
      </c>
      <c r="G1064" s="3">
        <v>117.554</v>
      </c>
      <c r="H1064" s="3" t="s">
        <v>2982</v>
      </c>
      <c r="I1064" s="3" t="s">
        <v>2983</v>
      </c>
      <c r="J1064" s="3" t="s">
        <v>16</v>
      </c>
      <c r="K1064" s="3" t="s">
        <v>2984</v>
      </c>
      <c r="L1064" s="3" t="s">
        <v>2985</v>
      </c>
    </row>
    <row r="1065" spans="1:12" x14ac:dyDescent="0.3">
      <c r="A1065" s="3" t="s">
        <v>11117</v>
      </c>
      <c r="B1065" s="3" t="s">
        <v>13</v>
      </c>
      <c r="C1065" s="3">
        <v>224314</v>
      </c>
      <c r="D1065" s="3">
        <v>6</v>
      </c>
      <c r="E1065" s="3">
        <v>122</v>
      </c>
      <c r="F1065" s="3">
        <v>5.6297300000000003E-3</v>
      </c>
      <c r="G1065" s="3">
        <v>36.167000000000002</v>
      </c>
      <c r="H1065" s="3" t="s">
        <v>63</v>
      </c>
      <c r="I1065" s="3" t="s">
        <v>64</v>
      </c>
      <c r="J1065" s="3" t="s">
        <v>16</v>
      </c>
      <c r="K1065" s="3" t="s">
        <v>65</v>
      </c>
      <c r="L1065" s="3" t="s">
        <v>66</v>
      </c>
    </row>
    <row r="1066" spans="1:12" x14ac:dyDescent="0.3">
      <c r="A1066" s="3" t="s">
        <v>11118</v>
      </c>
      <c r="B1066" s="3" t="s">
        <v>13</v>
      </c>
      <c r="C1066" s="3">
        <v>223963</v>
      </c>
      <c r="D1066" s="3">
        <v>228</v>
      </c>
      <c r="E1066" s="3">
        <v>474</v>
      </c>
      <c r="F1066" s="4">
        <v>3.9923799999999999E-33</v>
      </c>
      <c r="G1066" s="3">
        <v>133.91200000000001</v>
      </c>
      <c r="H1066" s="3" t="s">
        <v>11119</v>
      </c>
      <c r="I1066" s="3" t="s">
        <v>11120</v>
      </c>
      <c r="J1066" s="3" t="s">
        <v>74</v>
      </c>
      <c r="K1066" s="3" t="s">
        <v>11121</v>
      </c>
      <c r="L1066" s="3" t="s">
        <v>11122</v>
      </c>
    </row>
    <row r="1067" spans="1:12" x14ac:dyDescent="0.3">
      <c r="A1067" s="3" t="s">
        <v>11123</v>
      </c>
      <c r="B1067" s="3" t="s">
        <v>13</v>
      </c>
      <c r="C1067" s="3">
        <v>225174</v>
      </c>
      <c r="D1067" s="3">
        <v>8</v>
      </c>
      <c r="E1067" s="3">
        <v>448</v>
      </c>
      <c r="F1067" s="4">
        <v>1.27416E-178</v>
      </c>
      <c r="G1067" s="3">
        <v>506.46800000000002</v>
      </c>
      <c r="H1067" s="3" t="s">
        <v>1263</v>
      </c>
      <c r="I1067" s="3" t="s">
        <v>1264</v>
      </c>
      <c r="J1067" s="3" t="s">
        <v>16</v>
      </c>
      <c r="K1067" s="3" t="s">
        <v>501</v>
      </c>
      <c r="L1067" s="3" t="s">
        <v>1265</v>
      </c>
    </row>
    <row r="1068" spans="1:12" x14ac:dyDescent="0.3">
      <c r="A1068" s="3" t="s">
        <v>11124</v>
      </c>
      <c r="B1068" s="3" t="s">
        <v>13</v>
      </c>
      <c r="C1068" s="3">
        <v>225307</v>
      </c>
      <c r="D1068" s="3">
        <v>5</v>
      </c>
      <c r="E1068" s="3">
        <v>530</v>
      </c>
      <c r="F1068" s="3">
        <v>0</v>
      </c>
      <c r="G1068" s="3">
        <v>589.67600000000004</v>
      </c>
      <c r="H1068" s="3" t="s">
        <v>11125</v>
      </c>
      <c r="I1068" s="3" t="s">
        <v>11125</v>
      </c>
      <c r="J1068" s="3" t="s">
        <v>16</v>
      </c>
      <c r="K1068" s="3" t="s">
        <v>2913</v>
      </c>
      <c r="L1068" s="3" t="s">
        <v>2915</v>
      </c>
    </row>
    <row r="1069" spans="1:12" x14ac:dyDescent="0.3">
      <c r="A1069" s="3" t="s">
        <v>11126</v>
      </c>
      <c r="B1069" s="3" t="s">
        <v>25</v>
      </c>
      <c r="C1069" s="3">
        <v>418430</v>
      </c>
      <c r="D1069" s="3">
        <v>1</v>
      </c>
      <c r="E1069" s="3">
        <v>150</v>
      </c>
      <c r="F1069" s="4">
        <v>4.3535499999999997E-26</v>
      </c>
      <c r="G1069" s="3">
        <v>100.416</v>
      </c>
      <c r="H1069" s="3" t="s">
        <v>501</v>
      </c>
      <c r="I1069" s="3" t="s">
        <v>577</v>
      </c>
      <c r="J1069" s="3" t="s">
        <v>113</v>
      </c>
      <c r="K1069" s="3" t="s">
        <v>16</v>
      </c>
      <c r="L1069" s="3" t="s">
        <v>578</v>
      </c>
    </row>
    <row r="1070" spans="1:12" x14ac:dyDescent="0.3">
      <c r="A1070" s="3" t="s">
        <v>11127</v>
      </c>
      <c r="B1070" s="3" t="s">
        <v>13</v>
      </c>
      <c r="C1070" s="3">
        <v>223701</v>
      </c>
      <c r="D1070" s="3">
        <v>43</v>
      </c>
      <c r="E1070" s="3">
        <v>370</v>
      </c>
      <c r="F1070" s="4">
        <v>5.8770799999999999E-64</v>
      </c>
      <c r="G1070" s="3">
        <v>208.26</v>
      </c>
      <c r="H1070" s="3" t="s">
        <v>3462</v>
      </c>
      <c r="I1070" s="3" t="s">
        <v>3463</v>
      </c>
      <c r="J1070" s="3" t="s">
        <v>16</v>
      </c>
      <c r="K1070" s="3" t="s">
        <v>3464</v>
      </c>
      <c r="L1070" s="3" t="s">
        <v>3465</v>
      </c>
    </row>
    <row r="1071" spans="1:12" x14ac:dyDescent="0.3">
      <c r="A1071" s="3" t="s">
        <v>11128</v>
      </c>
      <c r="B1071" s="3" t="s">
        <v>13</v>
      </c>
      <c r="C1071" s="3">
        <v>223533</v>
      </c>
      <c r="D1071" s="3">
        <v>15</v>
      </c>
      <c r="E1071" s="3">
        <v>269</v>
      </c>
      <c r="F1071" s="4">
        <v>5.8147899999999999E-5</v>
      </c>
      <c r="G1071" s="3">
        <v>44.451700000000002</v>
      </c>
      <c r="H1071" s="3" t="s">
        <v>3419</v>
      </c>
      <c r="I1071" s="3" t="s">
        <v>3420</v>
      </c>
      <c r="J1071" s="3" t="s">
        <v>16</v>
      </c>
      <c r="K1071" s="3" t="s">
        <v>3421</v>
      </c>
      <c r="L1071" s="3" t="s">
        <v>3422</v>
      </c>
    </row>
    <row r="1072" spans="1:12" x14ac:dyDescent="0.3">
      <c r="A1072" s="3" t="s">
        <v>11129</v>
      </c>
      <c r="B1072" s="3" t="s">
        <v>13</v>
      </c>
      <c r="C1072" s="3">
        <v>223107</v>
      </c>
      <c r="D1072" s="3">
        <v>7</v>
      </c>
      <c r="E1072" s="3">
        <v>542</v>
      </c>
      <c r="F1072" s="3">
        <v>0</v>
      </c>
      <c r="G1072" s="3">
        <v>539.54200000000003</v>
      </c>
      <c r="H1072" s="3" t="s">
        <v>3456</v>
      </c>
      <c r="I1072" s="3" t="s">
        <v>3457</v>
      </c>
      <c r="J1072" s="3" t="s">
        <v>16</v>
      </c>
      <c r="K1072" s="3" t="s">
        <v>3458</v>
      </c>
      <c r="L1072" s="3" t="s">
        <v>3459</v>
      </c>
    </row>
    <row r="1073" spans="1:12" x14ac:dyDescent="0.3">
      <c r="A1073" s="3" t="s">
        <v>11130</v>
      </c>
      <c r="B1073" s="3" t="s">
        <v>13</v>
      </c>
      <c r="C1073" s="3">
        <v>225115</v>
      </c>
      <c r="D1073" s="3">
        <v>2</v>
      </c>
      <c r="E1073" s="3">
        <v>870</v>
      </c>
      <c r="F1073" s="3">
        <v>0</v>
      </c>
      <c r="G1073" s="3">
        <v>974.84299999999996</v>
      </c>
      <c r="H1073" s="3" t="s">
        <v>11131</v>
      </c>
      <c r="I1073" s="3" t="s">
        <v>11132</v>
      </c>
      <c r="J1073" s="3" t="s">
        <v>16</v>
      </c>
      <c r="K1073" s="3" t="s">
        <v>11133</v>
      </c>
      <c r="L1073" s="3" t="s">
        <v>11134</v>
      </c>
    </row>
    <row r="1074" spans="1:12" x14ac:dyDescent="0.3">
      <c r="A1074" s="3" t="s">
        <v>11135</v>
      </c>
      <c r="B1074" s="3" t="s">
        <v>13</v>
      </c>
      <c r="C1074" s="3">
        <v>224971</v>
      </c>
      <c r="D1074" s="3">
        <v>1</v>
      </c>
      <c r="E1074" s="3">
        <v>575</v>
      </c>
      <c r="F1074" s="3">
        <v>0</v>
      </c>
      <c r="G1074" s="3">
        <v>743.67899999999997</v>
      </c>
      <c r="H1074" s="3" t="s">
        <v>11136</v>
      </c>
      <c r="I1074" s="3" t="s">
        <v>11137</v>
      </c>
      <c r="J1074" s="3" t="s">
        <v>16</v>
      </c>
      <c r="K1074" s="3" t="s">
        <v>11138</v>
      </c>
      <c r="L1074" s="3" t="s">
        <v>11139</v>
      </c>
    </row>
    <row r="1075" spans="1:12" x14ac:dyDescent="0.3">
      <c r="A1075" s="3" t="s">
        <v>11140</v>
      </c>
      <c r="B1075" s="3" t="s">
        <v>13</v>
      </c>
      <c r="C1075" s="3">
        <v>223631</v>
      </c>
      <c r="D1075" s="3">
        <v>17</v>
      </c>
      <c r="E1075" s="3">
        <v>664</v>
      </c>
      <c r="F1075" s="3">
        <v>0</v>
      </c>
      <c r="G1075" s="3">
        <v>670.25300000000004</v>
      </c>
      <c r="H1075" s="3" t="s">
        <v>2397</v>
      </c>
      <c r="I1075" s="3" t="s">
        <v>2398</v>
      </c>
      <c r="J1075" s="3" t="s">
        <v>16</v>
      </c>
      <c r="K1075" s="3" t="s">
        <v>2399</v>
      </c>
      <c r="L1075" s="3" t="s">
        <v>2400</v>
      </c>
    </row>
    <row r="1076" spans="1:12" x14ac:dyDescent="0.3">
      <c r="A1076" s="3" t="s">
        <v>11141</v>
      </c>
      <c r="B1076" s="3" t="s">
        <v>13</v>
      </c>
      <c r="C1076" s="3">
        <v>223157</v>
      </c>
      <c r="D1076" s="3">
        <v>3</v>
      </c>
      <c r="E1076" s="3">
        <v>353</v>
      </c>
      <c r="F1076" s="4">
        <v>1.80342E-114</v>
      </c>
      <c r="G1076" s="3">
        <v>336.59300000000002</v>
      </c>
      <c r="H1076" s="3" t="s">
        <v>9494</v>
      </c>
      <c r="I1076" s="3" t="s">
        <v>9495</v>
      </c>
      <c r="J1076" s="3" t="s">
        <v>16</v>
      </c>
      <c r="K1076" s="3" t="s">
        <v>297</v>
      </c>
      <c r="L1076" s="3" t="s">
        <v>9496</v>
      </c>
    </row>
    <row r="1077" spans="1:12" x14ac:dyDescent="0.3">
      <c r="A1077" s="3" t="s">
        <v>11142</v>
      </c>
      <c r="B1077" s="3" t="s">
        <v>13</v>
      </c>
      <c r="C1077" s="3">
        <v>226228</v>
      </c>
      <c r="D1077" s="3">
        <v>5</v>
      </c>
      <c r="E1077" s="3">
        <v>328</v>
      </c>
      <c r="F1077" s="4">
        <v>1.0912000000000001E-104</v>
      </c>
      <c r="G1077" s="3">
        <v>311.62400000000002</v>
      </c>
      <c r="H1077" s="3" t="s">
        <v>11143</v>
      </c>
      <c r="I1077" s="3" t="s">
        <v>11144</v>
      </c>
      <c r="J1077" s="3" t="s">
        <v>16</v>
      </c>
      <c r="K1077" s="3" t="s">
        <v>11145</v>
      </c>
      <c r="L1077" s="3" t="s">
        <v>11146</v>
      </c>
    </row>
    <row r="1078" spans="1:12" x14ac:dyDescent="0.3">
      <c r="A1078" s="3" t="s">
        <v>11147</v>
      </c>
      <c r="B1078" s="3" t="s">
        <v>13</v>
      </c>
      <c r="C1078" s="3">
        <v>223118</v>
      </c>
      <c r="D1078" s="3">
        <v>1</v>
      </c>
      <c r="E1078" s="3">
        <v>207</v>
      </c>
      <c r="F1078" s="4">
        <v>2.4582600000000001E-75</v>
      </c>
      <c r="G1078" s="3">
        <v>228.66300000000001</v>
      </c>
      <c r="H1078" s="3" t="s">
        <v>11148</v>
      </c>
      <c r="I1078" s="3" t="s">
        <v>11149</v>
      </c>
      <c r="J1078" s="3" t="s">
        <v>113</v>
      </c>
      <c r="K1078" s="3" t="s">
        <v>148</v>
      </c>
      <c r="L1078" s="3" t="s">
        <v>11150</v>
      </c>
    </row>
    <row r="1079" spans="1:12" x14ac:dyDescent="0.3">
      <c r="A1079" s="3" t="s">
        <v>11151</v>
      </c>
      <c r="B1079" s="3" t="s">
        <v>13</v>
      </c>
      <c r="C1079" s="3">
        <v>223219</v>
      </c>
      <c r="D1079" s="3">
        <v>2</v>
      </c>
      <c r="E1079" s="3">
        <v>431</v>
      </c>
      <c r="F1079" s="3">
        <v>0</v>
      </c>
      <c r="G1079" s="3">
        <v>629.99</v>
      </c>
      <c r="H1079" s="3" t="s">
        <v>11152</v>
      </c>
      <c r="I1079" s="3" t="s">
        <v>11153</v>
      </c>
      <c r="J1079" s="3" t="s">
        <v>16</v>
      </c>
      <c r="K1079" s="3" t="s">
        <v>11154</v>
      </c>
      <c r="L1079" s="3" t="s">
        <v>11155</v>
      </c>
    </row>
    <row r="1080" spans="1:12" x14ac:dyDescent="0.3">
      <c r="A1080" s="3" t="s">
        <v>11156</v>
      </c>
      <c r="B1080" s="3" t="s">
        <v>13</v>
      </c>
      <c r="C1080" s="3">
        <v>223209</v>
      </c>
      <c r="D1080" s="3">
        <v>1</v>
      </c>
      <c r="E1080" s="3">
        <v>200</v>
      </c>
      <c r="F1080" s="4">
        <v>1.6862599999999999E-110</v>
      </c>
      <c r="G1080" s="3">
        <v>313.75799999999998</v>
      </c>
      <c r="H1080" s="3" t="s">
        <v>11157</v>
      </c>
      <c r="I1080" s="3" t="s">
        <v>11158</v>
      </c>
      <c r="J1080" s="3" t="s">
        <v>16</v>
      </c>
      <c r="K1080" s="3" t="s">
        <v>11159</v>
      </c>
      <c r="L1080" s="3" t="s">
        <v>11160</v>
      </c>
    </row>
    <row r="1081" spans="1:12" x14ac:dyDescent="0.3">
      <c r="A1081" s="3" t="s">
        <v>11161</v>
      </c>
      <c r="B1081" s="3" t="s">
        <v>13</v>
      </c>
      <c r="C1081" s="3">
        <v>225771</v>
      </c>
      <c r="D1081" s="3">
        <v>2</v>
      </c>
      <c r="E1081" s="3">
        <v>262</v>
      </c>
      <c r="F1081" s="4">
        <v>1.18433E-129</v>
      </c>
      <c r="G1081" s="3">
        <v>367.572</v>
      </c>
      <c r="H1081" s="3" t="s">
        <v>11162</v>
      </c>
      <c r="I1081" s="3" t="s">
        <v>11163</v>
      </c>
      <c r="J1081" s="3" t="s">
        <v>16</v>
      </c>
      <c r="K1081" s="3" t="s">
        <v>196</v>
      </c>
      <c r="L1081" s="3" t="s">
        <v>11164</v>
      </c>
    </row>
    <row r="1082" spans="1:12" x14ac:dyDescent="0.3">
      <c r="A1082" s="3" t="s">
        <v>11165</v>
      </c>
      <c r="B1082" s="3" t="s">
        <v>13</v>
      </c>
      <c r="C1082" s="3">
        <v>223196</v>
      </c>
      <c r="D1082" s="3">
        <v>1</v>
      </c>
      <c r="E1082" s="3">
        <v>202</v>
      </c>
      <c r="F1082" s="4">
        <v>1.28171E-110</v>
      </c>
      <c r="G1082" s="3">
        <v>314.52600000000001</v>
      </c>
      <c r="H1082" s="3" t="s">
        <v>11166</v>
      </c>
      <c r="I1082" s="3" t="s">
        <v>11167</v>
      </c>
      <c r="J1082" s="3" t="s">
        <v>16</v>
      </c>
      <c r="K1082" s="3" t="s">
        <v>469</v>
      </c>
      <c r="L1082" s="3" t="s">
        <v>11168</v>
      </c>
    </row>
    <row r="1083" spans="1:12" x14ac:dyDescent="0.3">
      <c r="A1083" s="3" t="s">
        <v>11169</v>
      </c>
      <c r="B1083" s="3" t="s">
        <v>13</v>
      </c>
      <c r="C1083" s="3">
        <v>223184</v>
      </c>
      <c r="D1083" s="3">
        <v>1</v>
      </c>
      <c r="E1083" s="3">
        <v>238</v>
      </c>
      <c r="F1083" s="4">
        <v>1.1325200000000001E-111</v>
      </c>
      <c r="G1083" s="3">
        <v>320.291</v>
      </c>
      <c r="H1083" s="3" t="s">
        <v>11170</v>
      </c>
      <c r="I1083" s="3" t="s">
        <v>11171</v>
      </c>
      <c r="J1083" s="3" t="s">
        <v>16</v>
      </c>
      <c r="K1083" s="3" t="s">
        <v>825</v>
      </c>
      <c r="L1083" s="3" t="s">
        <v>11172</v>
      </c>
    </row>
    <row r="1084" spans="1:12" x14ac:dyDescent="0.3">
      <c r="A1084" s="3" t="s">
        <v>11173</v>
      </c>
      <c r="B1084" s="3" t="s">
        <v>13</v>
      </c>
      <c r="C1084" s="3">
        <v>223185</v>
      </c>
      <c r="D1084" s="3">
        <v>1</v>
      </c>
      <c r="E1084" s="3">
        <v>254</v>
      </c>
      <c r="F1084" s="4">
        <v>5.0218799999999998E-149</v>
      </c>
      <c r="G1084" s="3">
        <v>416.19</v>
      </c>
      <c r="H1084" s="3" t="s">
        <v>11174</v>
      </c>
      <c r="I1084" s="3" t="s">
        <v>11175</v>
      </c>
      <c r="J1084" s="3" t="s">
        <v>16</v>
      </c>
      <c r="K1084" s="3" t="s">
        <v>825</v>
      </c>
      <c r="L1084" s="3" t="s">
        <v>11176</v>
      </c>
    </row>
    <row r="1085" spans="1:12" x14ac:dyDescent="0.3">
      <c r="A1085" s="3" t="s">
        <v>11177</v>
      </c>
      <c r="B1085" s="3" t="s">
        <v>13</v>
      </c>
      <c r="C1085" s="3">
        <v>223217</v>
      </c>
      <c r="D1085" s="3">
        <v>1</v>
      </c>
      <c r="E1085" s="3">
        <v>101</v>
      </c>
      <c r="F1085" s="4">
        <v>7.5045500000000002E-61</v>
      </c>
      <c r="G1085" s="3">
        <v>185.58699999999999</v>
      </c>
      <c r="H1085" s="3" t="s">
        <v>11178</v>
      </c>
      <c r="I1085" s="3" t="s">
        <v>11179</v>
      </c>
      <c r="J1085" s="3" t="s">
        <v>16</v>
      </c>
      <c r="K1085" s="3" t="s">
        <v>11180</v>
      </c>
      <c r="L1085" s="3" t="s">
        <v>11181</v>
      </c>
    </row>
    <row r="1086" spans="1:12" x14ac:dyDescent="0.3">
      <c r="A1086" s="3" t="s">
        <v>11177</v>
      </c>
      <c r="B1086" s="3" t="s">
        <v>13</v>
      </c>
      <c r="C1086" s="3">
        <v>223218</v>
      </c>
      <c r="D1086" s="3">
        <v>110</v>
      </c>
      <c r="E1086" s="3">
        <v>199</v>
      </c>
      <c r="F1086" s="4">
        <v>8.8492199999999998E-41</v>
      </c>
      <c r="G1086" s="3">
        <v>133.89699999999999</v>
      </c>
      <c r="H1086" s="3" t="s">
        <v>11182</v>
      </c>
      <c r="I1086" s="3" t="s">
        <v>11183</v>
      </c>
      <c r="J1086" s="3" t="s">
        <v>16</v>
      </c>
      <c r="K1086" s="3" t="s">
        <v>434</v>
      </c>
      <c r="L1086" s="3" t="s">
        <v>11184</v>
      </c>
    </row>
    <row r="1087" spans="1:12" x14ac:dyDescent="0.3">
      <c r="A1087" s="3" t="s">
        <v>11185</v>
      </c>
      <c r="B1087" s="3" t="s">
        <v>13</v>
      </c>
      <c r="C1087" s="3">
        <v>224305</v>
      </c>
      <c r="D1087" s="3">
        <v>3</v>
      </c>
      <c r="E1087" s="3">
        <v>268</v>
      </c>
      <c r="F1087" s="4">
        <v>5.7743600000000004E-48</v>
      </c>
      <c r="G1087" s="3">
        <v>159.047</v>
      </c>
      <c r="H1087" s="3" t="s">
        <v>11186</v>
      </c>
      <c r="I1087" s="3" t="s">
        <v>11187</v>
      </c>
      <c r="J1087" s="3" t="s">
        <v>16</v>
      </c>
      <c r="K1087" s="3" t="s">
        <v>5591</v>
      </c>
      <c r="L1087" s="3" t="s">
        <v>5593</v>
      </c>
    </row>
    <row r="1088" spans="1:12" x14ac:dyDescent="0.3">
      <c r="A1088" s="3" t="s">
        <v>11188</v>
      </c>
      <c r="B1088" s="3" t="s">
        <v>13</v>
      </c>
      <c r="C1088" s="3">
        <v>223982</v>
      </c>
      <c r="D1088" s="3">
        <v>1</v>
      </c>
      <c r="E1088" s="3">
        <v>319</v>
      </c>
      <c r="F1088" s="4">
        <v>4.1941499999999998E-167</v>
      </c>
      <c r="G1088" s="3">
        <v>466.75299999999999</v>
      </c>
      <c r="H1088" s="3" t="s">
        <v>2745</v>
      </c>
      <c r="I1088" s="3" t="s">
        <v>2746</v>
      </c>
      <c r="J1088" s="3" t="s">
        <v>16</v>
      </c>
      <c r="K1088" s="3" t="s">
        <v>1429</v>
      </c>
      <c r="L1088" s="3" t="s">
        <v>2747</v>
      </c>
    </row>
    <row r="1089" spans="1:12" x14ac:dyDescent="0.3">
      <c r="A1089" s="3" t="s">
        <v>11189</v>
      </c>
      <c r="B1089" s="3" t="s">
        <v>13</v>
      </c>
      <c r="C1089" s="3">
        <v>223197</v>
      </c>
      <c r="D1089" s="3">
        <v>2</v>
      </c>
      <c r="E1089" s="3">
        <v>385</v>
      </c>
      <c r="F1089" s="4">
        <v>3.5083899999999999E-158</v>
      </c>
      <c r="G1089" s="3">
        <v>455.93900000000002</v>
      </c>
      <c r="H1089" s="3" t="s">
        <v>1674</v>
      </c>
      <c r="I1089" s="3" t="s">
        <v>1675</v>
      </c>
      <c r="J1089" s="3" t="s">
        <v>16</v>
      </c>
      <c r="K1089" s="3" t="s">
        <v>825</v>
      </c>
      <c r="L1089" s="3" t="s">
        <v>1676</v>
      </c>
    </row>
    <row r="1090" spans="1:12" x14ac:dyDescent="0.3">
      <c r="A1090" s="3" t="s">
        <v>11190</v>
      </c>
      <c r="B1090" s="3" t="s">
        <v>13</v>
      </c>
      <c r="C1090" s="3">
        <v>223143</v>
      </c>
      <c r="D1090" s="3">
        <v>2</v>
      </c>
      <c r="E1090" s="3">
        <v>458</v>
      </c>
      <c r="F1090" s="3">
        <v>0</v>
      </c>
      <c r="G1090" s="3">
        <v>648.87800000000004</v>
      </c>
      <c r="H1090" s="3" t="s">
        <v>1683</v>
      </c>
      <c r="I1090" s="3" t="s">
        <v>1684</v>
      </c>
      <c r="J1090" s="3" t="s">
        <v>16</v>
      </c>
      <c r="K1090" s="3" t="s">
        <v>1685</v>
      </c>
      <c r="L1090" s="3" t="s">
        <v>1686</v>
      </c>
    </row>
    <row r="1091" spans="1:12" x14ac:dyDescent="0.3">
      <c r="A1091" s="3" t="s">
        <v>11191</v>
      </c>
      <c r="B1091" s="3" t="s">
        <v>13</v>
      </c>
      <c r="C1091" s="3">
        <v>223144</v>
      </c>
      <c r="D1091" s="3">
        <v>1</v>
      </c>
      <c r="E1091" s="3">
        <v>189</v>
      </c>
      <c r="F1091" s="4">
        <v>3.0093999999999999E-100</v>
      </c>
      <c r="G1091" s="3">
        <v>287.18099999999998</v>
      </c>
      <c r="H1091" s="3" t="s">
        <v>1688</v>
      </c>
      <c r="I1091" s="3" t="s">
        <v>1689</v>
      </c>
      <c r="J1091" s="3" t="s">
        <v>16</v>
      </c>
      <c r="K1091" s="3" t="s">
        <v>1690</v>
      </c>
      <c r="L1091" s="3" t="s">
        <v>1691</v>
      </c>
    </row>
    <row r="1092" spans="1:12" x14ac:dyDescent="0.3">
      <c r="A1092" s="3" t="s">
        <v>11192</v>
      </c>
      <c r="B1092" s="3" t="s">
        <v>13</v>
      </c>
      <c r="C1092" s="3">
        <v>224044</v>
      </c>
      <c r="D1092" s="3">
        <v>1</v>
      </c>
      <c r="E1092" s="3">
        <v>227</v>
      </c>
      <c r="F1092" s="4">
        <v>5.2358500000000003E-111</v>
      </c>
      <c r="G1092" s="3">
        <v>320.02800000000002</v>
      </c>
      <c r="H1092" s="3" t="s">
        <v>11193</v>
      </c>
      <c r="I1092" s="3" t="s">
        <v>11194</v>
      </c>
      <c r="J1092" s="3" t="s">
        <v>16</v>
      </c>
      <c r="K1092" s="3" t="s">
        <v>11195</v>
      </c>
      <c r="L1092" s="3" t="s">
        <v>11196</v>
      </c>
    </row>
    <row r="1093" spans="1:12" x14ac:dyDescent="0.3">
      <c r="A1093" s="3" t="s">
        <v>11197</v>
      </c>
      <c r="B1093" s="3" t="s">
        <v>13</v>
      </c>
      <c r="C1093" s="3">
        <v>223207</v>
      </c>
      <c r="D1093" s="3">
        <v>13</v>
      </c>
      <c r="E1093" s="3">
        <v>569</v>
      </c>
      <c r="F1093" s="3">
        <v>0</v>
      </c>
      <c r="G1093" s="3">
        <v>794.04600000000005</v>
      </c>
      <c r="H1093" s="3" t="s">
        <v>5624</v>
      </c>
      <c r="I1093" s="3" t="s">
        <v>5625</v>
      </c>
      <c r="J1093" s="3" t="s">
        <v>16</v>
      </c>
      <c r="K1093" s="3" t="s">
        <v>5626</v>
      </c>
      <c r="L1093" s="3" t="s">
        <v>5627</v>
      </c>
    </row>
    <row r="1094" spans="1:12" x14ac:dyDescent="0.3">
      <c r="A1094" s="3" t="s">
        <v>11198</v>
      </c>
      <c r="B1094" s="3" t="s">
        <v>13</v>
      </c>
      <c r="C1094" s="3">
        <v>223107</v>
      </c>
      <c r="D1094" s="3">
        <v>10</v>
      </c>
      <c r="E1094" s="3">
        <v>561</v>
      </c>
      <c r="F1094" s="3">
        <v>0</v>
      </c>
      <c r="G1094" s="3">
        <v>667.42899999999997</v>
      </c>
      <c r="H1094" s="3" t="s">
        <v>3456</v>
      </c>
      <c r="I1094" s="3" t="s">
        <v>3457</v>
      </c>
      <c r="J1094" s="3" t="s">
        <v>16</v>
      </c>
      <c r="K1094" s="3" t="s">
        <v>3458</v>
      </c>
      <c r="L1094" s="3" t="s">
        <v>3459</v>
      </c>
    </row>
    <row r="1095" spans="1:12" x14ac:dyDescent="0.3">
      <c r="A1095" s="3" t="s">
        <v>11199</v>
      </c>
      <c r="B1095" s="3" t="s">
        <v>13</v>
      </c>
      <c r="C1095" s="3">
        <v>223517</v>
      </c>
      <c r="D1095" s="3">
        <v>1</v>
      </c>
      <c r="E1095" s="3">
        <v>158</v>
      </c>
      <c r="F1095" s="4">
        <v>2.47515E-59</v>
      </c>
      <c r="G1095" s="3">
        <v>181.30199999999999</v>
      </c>
      <c r="H1095" s="3" t="s">
        <v>5618</v>
      </c>
      <c r="I1095" s="3" t="s">
        <v>5619</v>
      </c>
      <c r="J1095" s="3" t="s">
        <v>16</v>
      </c>
      <c r="K1095" s="3" t="s">
        <v>5620</v>
      </c>
      <c r="L1095" s="3" t="s">
        <v>5621</v>
      </c>
    </row>
    <row r="1096" spans="1:12" x14ac:dyDescent="0.3">
      <c r="A1096" s="3" t="s">
        <v>11200</v>
      </c>
      <c r="B1096" s="3" t="s">
        <v>13</v>
      </c>
      <c r="C1096" s="3">
        <v>223137</v>
      </c>
      <c r="D1096" s="3">
        <v>1</v>
      </c>
      <c r="E1096" s="3">
        <v>335</v>
      </c>
      <c r="F1096" s="3">
        <v>0</v>
      </c>
      <c r="G1096" s="3">
        <v>551.04499999999996</v>
      </c>
      <c r="H1096" s="3" t="s">
        <v>5600</v>
      </c>
      <c r="I1096" s="3" t="s">
        <v>5601</v>
      </c>
      <c r="J1096" s="3" t="s">
        <v>16</v>
      </c>
      <c r="K1096" s="3" t="s">
        <v>5602</v>
      </c>
      <c r="L1096" s="3" t="s">
        <v>5603</v>
      </c>
    </row>
    <row r="1097" spans="1:12" x14ac:dyDescent="0.3">
      <c r="A1097" s="3" t="s">
        <v>11201</v>
      </c>
      <c r="B1097" s="3" t="s">
        <v>13</v>
      </c>
      <c r="C1097" s="3">
        <v>224092</v>
      </c>
      <c r="D1097" s="3">
        <v>1</v>
      </c>
      <c r="E1097" s="3">
        <v>345</v>
      </c>
      <c r="F1097" s="4">
        <v>2.7698100000000001E-145</v>
      </c>
      <c r="G1097" s="3">
        <v>416.61599999999999</v>
      </c>
      <c r="H1097" s="3" t="s">
        <v>5595</v>
      </c>
      <c r="I1097" s="3" t="s">
        <v>5596</v>
      </c>
      <c r="J1097" s="3" t="s">
        <v>16</v>
      </c>
      <c r="K1097" s="3" t="s">
        <v>5597</v>
      </c>
      <c r="L1097" s="3" t="s">
        <v>5598</v>
      </c>
    </row>
    <row r="1098" spans="1:12" x14ac:dyDescent="0.3">
      <c r="A1098" s="3" t="s">
        <v>11202</v>
      </c>
      <c r="B1098" s="3" t="s">
        <v>13</v>
      </c>
      <c r="C1098" s="3">
        <v>226058</v>
      </c>
      <c r="D1098" s="3">
        <v>3</v>
      </c>
      <c r="E1098" s="3">
        <v>236</v>
      </c>
      <c r="F1098" s="4">
        <v>9.2378899999999995E-123</v>
      </c>
      <c r="G1098" s="3">
        <v>347.79300000000001</v>
      </c>
      <c r="H1098" s="3" t="s">
        <v>2493</v>
      </c>
      <c r="I1098" s="3" t="s">
        <v>2494</v>
      </c>
      <c r="J1098" s="3" t="s">
        <v>16</v>
      </c>
      <c r="K1098" s="3" t="s">
        <v>2495</v>
      </c>
      <c r="L1098" s="3" t="s">
        <v>2496</v>
      </c>
    </row>
    <row r="1099" spans="1:12" x14ac:dyDescent="0.3">
      <c r="A1099" s="3" t="s">
        <v>11203</v>
      </c>
      <c r="B1099" s="3" t="s">
        <v>13</v>
      </c>
      <c r="C1099" s="3">
        <v>223329</v>
      </c>
      <c r="D1099" s="3">
        <v>1</v>
      </c>
      <c r="E1099" s="3">
        <v>125</v>
      </c>
      <c r="F1099" s="4">
        <v>3.2604499999999999E-52</v>
      </c>
      <c r="G1099" s="3">
        <v>160.88999999999999</v>
      </c>
      <c r="H1099" s="3" t="s">
        <v>1469</v>
      </c>
      <c r="I1099" s="3" t="s">
        <v>1470</v>
      </c>
      <c r="J1099" s="3" t="s">
        <v>16</v>
      </c>
      <c r="K1099" s="3" t="s">
        <v>1471</v>
      </c>
      <c r="L1099" s="3" t="s">
        <v>1472</v>
      </c>
    </row>
    <row r="1100" spans="1:12" x14ac:dyDescent="0.3">
      <c r="A1100" s="3" t="s">
        <v>11204</v>
      </c>
      <c r="B1100" s="3" t="s">
        <v>13</v>
      </c>
      <c r="C1100" s="3">
        <v>223829</v>
      </c>
      <c r="D1100" s="3">
        <v>7</v>
      </c>
      <c r="E1100" s="3">
        <v>281</v>
      </c>
      <c r="F1100" s="4">
        <v>2.3909599999999998E-96</v>
      </c>
      <c r="G1100" s="3">
        <v>287.28300000000002</v>
      </c>
      <c r="H1100" s="3" t="s">
        <v>3170</v>
      </c>
      <c r="I1100" s="3" t="s">
        <v>3171</v>
      </c>
      <c r="J1100" s="3" t="s">
        <v>16</v>
      </c>
      <c r="K1100" s="3" t="s">
        <v>3172</v>
      </c>
      <c r="L1100" s="3" t="s">
        <v>3173</v>
      </c>
    </row>
    <row r="1101" spans="1:12" x14ac:dyDescent="0.3">
      <c r="A1101" s="3" t="s">
        <v>11205</v>
      </c>
      <c r="B1101" s="3" t="s">
        <v>13</v>
      </c>
      <c r="C1101" s="3">
        <v>223624</v>
      </c>
      <c r="D1101" s="3">
        <v>26</v>
      </c>
      <c r="E1101" s="3">
        <v>589</v>
      </c>
      <c r="F1101" s="3">
        <v>0</v>
      </c>
      <c r="G1101" s="3">
        <v>762.53200000000004</v>
      </c>
      <c r="H1101" s="3" t="s">
        <v>3175</v>
      </c>
      <c r="I1101" s="3" t="s">
        <v>3176</v>
      </c>
      <c r="J1101" s="3" t="s">
        <v>16</v>
      </c>
      <c r="K1101" s="3" t="s">
        <v>3177</v>
      </c>
      <c r="L1101" s="3" t="s">
        <v>3178</v>
      </c>
    </row>
    <row r="1102" spans="1:12" x14ac:dyDescent="0.3">
      <c r="A1102" s="3" t="s">
        <v>11205</v>
      </c>
      <c r="B1102" s="3" t="s">
        <v>13</v>
      </c>
      <c r="C1102" s="3">
        <v>223625</v>
      </c>
      <c r="D1102" s="3">
        <v>577</v>
      </c>
      <c r="E1102" s="3">
        <v>710</v>
      </c>
      <c r="F1102" s="4">
        <v>1.8833400000000002E-43</v>
      </c>
      <c r="G1102" s="3">
        <v>153.096</v>
      </c>
      <c r="H1102" s="3" t="s">
        <v>3179</v>
      </c>
      <c r="I1102" s="3" t="s">
        <v>3180</v>
      </c>
      <c r="J1102" s="3" t="s">
        <v>16</v>
      </c>
      <c r="K1102" s="3" t="s">
        <v>3181</v>
      </c>
      <c r="L1102" s="3" t="s">
        <v>3182</v>
      </c>
    </row>
    <row r="1103" spans="1:12" x14ac:dyDescent="0.3">
      <c r="A1103" s="3" t="s">
        <v>11206</v>
      </c>
      <c r="B1103" s="3" t="s">
        <v>25</v>
      </c>
      <c r="C1103" s="3">
        <v>412227</v>
      </c>
      <c r="D1103" s="3">
        <v>33</v>
      </c>
      <c r="E1103" s="3">
        <v>347</v>
      </c>
      <c r="F1103" s="4">
        <v>5.8934700000000003E-32</v>
      </c>
      <c r="G1103" s="3">
        <v>121.542</v>
      </c>
      <c r="H1103" s="3" t="s">
        <v>2535</v>
      </c>
      <c r="I1103" s="3" t="s">
        <v>2536</v>
      </c>
      <c r="J1103" s="3" t="s">
        <v>16</v>
      </c>
      <c r="K1103" s="3" t="s">
        <v>16</v>
      </c>
      <c r="L1103" s="3" t="s">
        <v>2537</v>
      </c>
    </row>
    <row r="1104" spans="1:12" x14ac:dyDescent="0.3">
      <c r="A1104" s="3" t="s">
        <v>11207</v>
      </c>
      <c r="B1104" s="3" t="s">
        <v>25</v>
      </c>
      <c r="C1104" s="3">
        <v>412227</v>
      </c>
      <c r="D1104" s="3">
        <v>193</v>
      </c>
      <c r="E1104" s="3">
        <v>339</v>
      </c>
      <c r="F1104" s="4">
        <v>7.22626E-26</v>
      </c>
      <c r="G1104" s="3">
        <v>104.786</v>
      </c>
      <c r="H1104" s="3" t="s">
        <v>2535</v>
      </c>
      <c r="I1104" s="3" t="s">
        <v>2536</v>
      </c>
      <c r="J1104" s="3" t="s">
        <v>99</v>
      </c>
      <c r="K1104" s="3" t="s">
        <v>16</v>
      </c>
      <c r="L1104" s="3" t="s">
        <v>2537</v>
      </c>
    </row>
    <row r="1105" spans="1:12" x14ac:dyDescent="0.3">
      <c r="A1105" s="3" t="s">
        <v>11208</v>
      </c>
      <c r="B1105" s="3" t="s">
        <v>13</v>
      </c>
      <c r="C1105" s="3">
        <v>223466</v>
      </c>
      <c r="D1105" s="3">
        <v>13</v>
      </c>
      <c r="E1105" s="3">
        <v>410</v>
      </c>
      <c r="F1105" s="4">
        <v>1.9662199999999999E-63</v>
      </c>
      <c r="G1105" s="3">
        <v>209.47399999999999</v>
      </c>
      <c r="H1105" s="3" t="s">
        <v>1403</v>
      </c>
      <c r="I1105" s="3" t="s">
        <v>1404</v>
      </c>
      <c r="J1105" s="3" t="s">
        <v>16</v>
      </c>
      <c r="K1105" s="3" t="s">
        <v>1405</v>
      </c>
      <c r="L1105" s="3" t="s">
        <v>1406</v>
      </c>
    </row>
    <row r="1106" spans="1:12" x14ac:dyDescent="0.3">
      <c r="A1106" s="3" t="s">
        <v>11209</v>
      </c>
      <c r="B1106" s="3" t="s">
        <v>25</v>
      </c>
      <c r="C1106" s="3">
        <v>412704</v>
      </c>
      <c r="D1106" s="3">
        <v>1</v>
      </c>
      <c r="E1106" s="3">
        <v>147</v>
      </c>
      <c r="F1106" s="4">
        <v>8.0049500000000005E-46</v>
      </c>
      <c r="G1106" s="3">
        <v>146.01599999999999</v>
      </c>
      <c r="H1106" s="3" t="s">
        <v>736</v>
      </c>
      <c r="I1106" s="3" t="s">
        <v>737</v>
      </c>
      <c r="J1106" s="3" t="s">
        <v>16</v>
      </c>
      <c r="K1106" s="3" t="s">
        <v>16</v>
      </c>
      <c r="L1106" s="3" t="s">
        <v>738</v>
      </c>
    </row>
    <row r="1107" spans="1:12" x14ac:dyDescent="0.3">
      <c r="A1107" s="3" t="s">
        <v>11210</v>
      </c>
      <c r="B1107" s="3" t="s">
        <v>13</v>
      </c>
      <c r="C1107" s="3">
        <v>223363</v>
      </c>
      <c r="D1107" s="3">
        <v>1</v>
      </c>
      <c r="E1107" s="3">
        <v>509</v>
      </c>
      <c r="F1107" s="4">
        <v>1.51354E-130</v>
      </c>
      <c r="G1107" s="3">
        <v>388.69799999999998</v>
      </c>
      <c r="H1107" s="3" t="s">
        <v>10895</v>
      </c>
      <c r="I1107" s="3" t="s">
        <v>10896</v>
      </c>
      <c r="J1107" s="3" t="s">
        <v>16</v>
      </c>
      <c r="K1107" s="3" t="s">
        <v>2187</v>
      </c>
      <c r="L1107" s="3" t="s">
        <v>2189</v>
      </c>
    </row>
    <row r="1108" spans="1:12" x14ac:dyDescent="0.3">
      <c r="A1108" s="3" t="s">
        <v>11211</v>
      </c>
      <c r="B1108" s="3" t="s">
        <v>25</v>
      </c>
      <c r="C1108" s="3">
        <v>223683</v>
      </c>
      <c r="D1108" s="3">
        <v>1</v>
      </c>
      <c r="E1108" s="3">
        <v>1004</v>
      </c>
      <c r="F1108" s="4">
        <v>1.48998E-104</v>
      </c>
      <c r="G1108" s="3">
        <v>349.40199999999999</v>
      </c>
      <c r="H1108" s="3" t="s">
        <v>10892</v>
      </c>
      <c r="I1108" s="3" t="s">
        <v>11212</v>
      </c>
      <c r="J1108" s="3" t="s">
        <v>16</v>
      </c>
      <c r="K1108" s="3" t="s">
        <v>16</v>
      </c>
      <c r="L1108" s="3" t="s">
        <v>10893</v>
      </c>
    </row>
    <row r="1109" spans="1:12" x14ac:dyDescent="0.3">
      <c r="A1109" s="3" t="s">
        <v>11213</v>
      </c>
      <c r="B1109" s="3" t="s">
        <v>25</v>
      </c>
      <c r="C1109" s="3">
        <v>389828</v>
      </c>
      <c r="D1109" s="3">
        <v>72</v>
      </c>
      <c r="E1109" s="3">
        <v>294</v>
      </c>
      <c r="F1109" s="4">
        <v>7.02655E-5</v>
      </c>
      <c r="G1109" s="3">
        <v>44.744599999999998</v>
      </c>
      <c r="H1109" s="3" t="s">
        <v>11214</v>
      </c>
      <c r="I1109" s="3" t="s">
        <v>11215</v>
      </c>
      <c r="J1109" s="3" t="s">
        <v>99</v>
      </c>
      <c r="K1109" s="3" t="s">
        <v>16</v>
      </c>
      <c r="L1109" s="3" t="s">
        <v>11216</v>
      </c>
    </row>
    <row r="1110" spans="1:12" x14ac:dyDescent="0.3">
      <c r="A1110" s="3" t="s">
        <v>11217</v>
      </c>
      <c r="B1110" s="3" t="s">
        <v>25</v>
      </c>
      <c r="C1110" s="3">
        <v>226451</v>
      </c>
      <c r="D1110" s="3">
        <v>739</v>
      </c>
      <c r="E1110" s="3">
        <v>844</v>
      </c>
      <c r="F1110" s="4">
        <v>2.0654700000000001E-17</v>
      </c>
      <c r="G1110" s="3">
        <v>80.583500000000001</v>
      </c>
      <c r="H1110" s="3" t="s">
        <v>611</v>
      </c>
      <c r="I1110" s="3" t="s">
        <v>612</v>
      </c>
      <c r="J1110" s="3" t="s">
        <v>99</v>
      </c>
      <c r="K1110" s="3" t="s">
        <v>16</v>
      </c>
      <c r="L1110" s="3" t="s">
        <v>613</v>
      </c>
    </row>
    <row r="1111" spans="1:12" x14ac:dyDescent="0.3">
      <c r="A1111" s="3" t="s">
        <v>11218</v>
      </c>
      <c r="B1111" s="3" t="s">
        <v>25</v>
      </c>
      <c r="C1111" s="3">
        <v>424358</v>
      </c>
      <c r="D1111" s="3">
        <v>246</v>
      </c>
      <c r="E1111" s="3">
        <v>741</v>
      </c>
      <c r="F1111" s="4">
        <v>3.0715399999999999E-16</v>
      </c>
      <c r="G1111" s="3">
        <v>83.197500000000005</v>
      </c>
      <c r="H1111" s="3" t="s">
        <v>11219</v>
      </c>
      <c r="I1111" s="3" t="s">
        <v>11220</v>
      </c>
      <c r="J1111" s="3" t="s">
        <v>99</v>
      </c>
      <c r="K1111" s="3" t="s">
        <v>16</v>
      </c>
      <c r="L1111" s="3" t="s">
        <v>11221</v>
      </c>
    </row>
    <row r="1112" spans="1:12" x14ac:dyDescent="0.3">
      <c r="A1112" s="3" t="s">
        <v>11222</v>
      </c>
      <c r="B1112" s="3" t="s">
        <v>25</v>
      </c>
      <c r="C1112" s="3">
        <v>226036</v>
      </c>
      <c r="D1112" s="3">
        <v>38</v>
      </c>
      <c r="E1112" s="3">
        <v>564</v>
      </c>
      <c r="F1112" s="4">
        <v>1.0876899999999999E-41</v>
      </c>
      <c r="G1112" s="3">
        <v>159.47499999999999</v>
      </c>
      <c r="H1112" s="3" t="s">
        <v>11223</v>
      </c>
      <c r="I1112" s="3" t="s">
        <v>11224</v>
      </c>
      <c r="J1112" s="3" t="s">
        <v>16</v>
      </c>
      <c r="K1112" s="3" t="s">
        <v>16</v>
      </c>
      <c r="L1112" s="3" t="s">
        <v>11225</v>
      </c>
    </row>
    <row r="1113" spans="1:12" x14ac:dyDescent="0.3">
      <c r="A1113" s="3" t="s">
        <v>11226</v>
      </c>
      <c r="B1113" s="3" t="s">
        <v>13</v>
      </c>
      <c r="C1113" s="3">
        <v>224113</v>
      </c>
      <c r="D1113" s="3">
        <v>16</v>
      </c>
      <c r="E1113" s="3">
        <v>203</v>
      </c>
      <c r="F1113" s="4">
        <v>2.4197500000000001E-24</v>
      </c>
      <c r="G1113" s="3">
        <v>98.745500000000007</v>
      </c>
      <c r="H1113" s="3" t="s">
        <v>11227</v>
      </c>
      <c r="I1113" s="3" t="s">
        <v>11228</v>
      </c>
      <c r="J1113" s="3" t="s">
        <v>113</v>
      </c>
      <c r="K1113" s="3" t="s">
        <v>369</v>
      </c>
      <c r="L1113" s="3" t="s">
        <v>11229</v>
      </c>
    </row>
    <row r="1114" spans="1:12" x14ac:dyDescent="0.3">
      <c r="A1114" s="3" t="s">
        <v>11230</v>
      </c>
      <c r="B1114" s="3" t="s">
        <v>13</v>
      </c>
      <c r="C1114" s="3">
        <v>223528</v>
      </c>
      <c r="D1114" s="3">
        <v>4</v>
      </c>
      <c r="E1114" s="3">
        <v>250</v>
      </c>
      <c r="F1114" s="4">
        <v>3.7253299999999999E-11</v>
      </c>
      <c r="G1114" s="3">
        <v>62.652200000000001</v>
      </c>
      <c r="H1114" s="3" t="s">
        <v>1136</v>
      </c>
      <c r="I1114" s="3" t="s">
        <v>1137</v>
      </c>
      <c r="J1114" s="3" t="s">
        <v>16</v>
      </c>
      <c r="K1114" s="3" t="s">
        <v>1138</v>
      </c>
      <c r="L1114" s="3" t="s">
        <v>1139</v>
      </c>
    </row>
    <row r="1115" spans="1:12" x14ac:dyDescent="0.3">
      <c r="A1115" s="3" t="s">
        <v>11231</v>
      </c>
      <c r="B1115" s="3" t="s">
        <v>13</v>
      </c>
      <c r="C1115" s="3">
        <v>223765</v>
      </c>
      <c r="D1115" s="3">
        <v>1</v>
      </c>
      <c r="E1115" s="3">
        <v>225</v>
      </c>
      <c r="F1115" s="4">
        <v>2.2836300000000001E-20</v>
      </c>
      <c r="G1115" s="3">
        <v>84.504900000000006</v>
      </c>
      <c r="H1115" s="3" t="s">
        <v>186</v>
      </c>
      <c r="I1115" s="3" t="s">
        <v>187</v>
      </c>
      <c r="J1115" s="3" t="s">
        <v>16</v>
      </c>
      <c r="K1115" s="3" t="s">
        <v>188</v>
      </c>
      <c r="L1115" s="3" t="s">
        <v>189</v>
      </c>
    </row>
    <row r="1116" spans="1:12" x14ac:dyDescent="0.3">
      <c r="A1116" s="3" t="s">
        <v>11232</v>
      </c>
      <c r="B1116" s="3" t="s">
        <v>25</v>
      </c>
      <c r="C1116" s="3">
        <v>424357</v>
      </c>
      <c r="D1116" s="3">
        <v>55</v>
      </c>
      <c r="E1116" s="3">
        <v>327</v>
      </c>
      <c r="F1116" s="4">
        <v>5.9934099999999998E-90</v>
      </c>
      <c r="G1116" s="3">
        <v>279.31900000000002</v>
      </c>
      <c r="H1116" s="3" t="s">
        <v>4656</v>
      </c>
      <c r="I1116" s="3" t="s">
        <v>4657</v>
      </c>
      <c r="J1116" s="3" t="s">
        <v>113</v>
      </c>
      <c r="K1116" s="3" t="s">
        <v>16</v>
      </c>
      <c r="L1116" s="3" t="s">
        <v>4658</v>
      </c>
    </row>
    <row r="1117" spans="1:12" x14ac:dyDescent="0.3">
      <c r="A1117" s="3" t="s">
        <v>11233</v>
      </c>
      <c r="B1117" s="3" t="s">
        <v>25</v>
      </c>
      <c r="C1117" s="3">
        <v>419666</v>
      </c>
      <c r="D1117" s="3">
        <v>1</v>
      </c>
      <c r="E1117" s="3">
        <v>309</v>
      </c>
      <c r="F1117" s="4">
        <v>1.0215300000000001E-138</v>
      </c>
      <c r="G1117" s="3">
        <v>396.702</v>
      </c>
      <c r="H1117" s="3" t="s">
        <v>621</v>
      </c>
      <c r="I1117" s="3" t="s">
        <v>3226</v>
      </c>
      <c r="J1117" s="3" t="s">
        <v>16</v>
      </c>
      <c r="K1117" s="3" t="s">
        <v>16</v>
      </c>
      <c r="L1117" s="3" t="s">
        <v>3227</v>
      </c>
    </row>
    <row r="1118" spans="1:12" x14ac:dyDescent="0.3">
      <c r="A1118" s="3" t="s">
        <v>11234</v>
      </c>
      <c r="B1118" s="3" t="s">
        <v>13</v>
      </c>
      <c r="C1118" s="3">
        <v>224221</v>
      </c>
      <c r="D1118" s="3">
        <v>24</v>
      </c>
      <c r="E1118" s="3">
        <v>150</v>
      </c>
      <c r="F1118" s="4">
        <v>5.6932099999999996E-25</v>
      </c>
      <c r="G1118" s="3">
        <v>93.880099999999999</v>
      </c>
      <c r="H1118" s="3" t="s">
        <v>2770</v>
      </c>
      <c r="I1118" s="3" t="s">
        <v>2771</v>
      </c>
      <c r="J1118" s="3" t="s">
        <v>16</v>
      </c>
      <c r="K1118" s="3" t="s">
        <v>927</v>
      </c>
      <c r="L1118" s="3" t="s">
        <v>2772</v>
      </c>
    </row>
    <row r="1119" spans="1:12" x14ac:dyDescent="0.3">
      <c r="A1119" s="3" t="s">
        <v>11235</v>
      </c>
      <c r="B1119" s="3" t="s">
        <v>13</v>
      </c>
      <c r="C1119" s="3">
        <v>225170</v>
      </c>
      <c r="D1119" s="3">
        <v>1</v>
      </c>
      <c r="E1119" s="3">
        <v>60</v>
      </c>
      <c r="F1119" s="4">
        <v>1.5832500000000001E-9</v>
      </c>
      <c r="G1119" s="3">
        <v>49.031799999999997</v>
      </c>
      <c r="H1119" s="3" t="s">
        <v>3575</v>
      </c>
      <c r="I1119" s="3" t="s">
        <v>3576</v>
      </c>
      <c r="J1119" s="3" t="s">
        <v>113</v>
      </c>
      <c r="K1119" s="3" t="s">
        <v>3577</v>
      </c>
      <c r="L1119" s="3" t="s">
        <v>3578</v>
      </c>
    </row>
    <row r="1120" spans="1:12" x14ac:dyDescent="0.3">
      <c r="A1120" s="3" t="s">
        <v>11236</v>
      </c>
      <c r="B1120" s="3" t="s">
        <v>13</v>
      </c>
      <c r="C1120" s="3">
        <v>223729</v>
      </c>
      <c r="D1120" s="3">
        <v>4</v>
      </c>
      <c r="E1120" s="3">
        <v>277</v>
      </c>
      <c r="F1120" s="4">
        <v>2.9093799999999998E-124</v>
      </c>
      <c r="G1120" s="3">
        <v>355.40899999999999</v>
      </c>
      <c r="H1120" s="3" t="s">
        <v>2222</v>
      </c>
      <c r="I1120" s="3" t="s">
        <v>2223</v>
      </c>
      <c r="J1120" s="3" t="s">
        <v>16</v>
      </c>
      <c r="K1120" s="3" t="s">
        <v>2224</v>
      </c>
      <c r="L1120" s="3" t="s">
        <v>2225</v>
      </c>
    </row>
    <row r="1121" spans="1:12" x14ac:dyDescent="0.3">
      <c r="A1121" s="3" t="s">
        <v>11237</v>
      </c>
      <c r="B1121" s="3" t="s">
        <v>13</v>
      </c>
      <c r="C1121" s="3">
        <v>223653</v>
      </c>
      <c r="D1121" s="3">
        <v>1</v>
      </c>
      <c r="E1121" s="3">
        <v>241</v>
      </c>
      <c r="F1121" s="4">
        <v>3.5439699999999999E-88</v>
      </c>
      <c r="G1121" s="3">
        <v>261.01799999999997</v>
      </c>
      <c r="H1121" s="3" t="s">
        <v>2691</v>
      </c>
      <c r="I1121" s="3" t="s">
        <v>2692</v>
      </c>
      <c r="J1121" s="3" t="s">
        <v>16</v>
      </c>
      <c r="K1121" s="3" t="s">
        <v>2693</v>
      </c>
      <c r="L1121" s="3" t="s">
        <v>2694</v>
      </c>
    </row>
    <row r="1122" spans="1:12" x14ac:dyDescent="0.3">
      <c r="A1122" s="3" t="s">
        <v>11238</v>
      </c>
      <c r="B1122" s="3" t="s">
        <v>13</v>
      </c>
      <c r="C1122" s="3">
        <v>223651</v>
      </c>
      <c r="D1122" s="3">
        <v>36</v>
      </c>
      <c r="E1122" s="3">
        <v>604</v>
      </c>
      <c r="F1122" s="4">
        <v>8.66931E-180</v>
      </c>
      <c r="G1122" s="3">
        <v>519.14200000000005</v>
      </c>
      <c r="H1122" s="3" t="s">
        <v>5243</v>
      </c>
      <c r="I1122" s="3" t="s">
        <v>5244</v>
      </c>
      <c r="J1122" s="3" t="s">
        <v>16</v>
      </c>
      <c r="K1122" s="3" t="s">
        <v>466</v>
      </c>
      <c r="L1122" s="3" t="s">
        <v>4920</v>
      </c>
    </row>
    <row r="1123" spans="1:12" x14ac:dyDescent="0.3">
      <c r="A1123" s="3" t="s">
        <v>11239</v>
      </c>
      <c r="B1123" s="3" t="s">
        <v>13</v>
      </c>
      <c r="C1123" s="3">
        <v>223628</v>
      </c>
      <c r="D1123" s="3">
        <v>1</v>
      </c>
      <c r="E1123" s="3">
        <v>498</v>
      </c>
      <c r="F1123" s="3">
        <v>0</v>
      </c>
      <c r="G1123" s="3">
        <v>898.50800000000004</v>
      </c>
      <c r="H1123" s="3" t="s">
        <v>5246</v>
      </c>
      <c r="I1123" s="3" t="s">
        <v>5247</v>
      </c>
      <c r="J1123" s="3" t="s">
        <v>16</v>
      </c>
      <c r="K1123" s="3" t="s">
        <v>5248</v>
      </c>
      <c r="L1123" s="3" t="s">
        <v>5249</v>
      </c>
    </row>
    <row r="1124" spans="1:12" x14ac:dyDescent="0.3">
      <c r="A1124" s="3" t="s">
        <v>11240</v>
      </c>
      <c r="B1124" s="3" t="s">
        <v>13</v>
      </c>
      <c r="C1124" s="3">
        <v>223104</v>
      </c>
      <c r="D1124" s="3">
        <v>1</v>
      </c>
      <c r="E1124" s="3">
        <v>414</v>
      </c>
      <c r="F1124" s="4">
        <v>2.4195600000000001E-49</v>
      </c>
      <c r="G1124" s="3">
        <v>177.87299999999999</v>
      </c>
      <c r="H1124" s="3" t="s">
        <v>1051</v>
      </c>
      <c r="I1124" s="3" t="s">
        <v>1052</v>
      </c>
      <c r="J1124" s="3" t="s">
        <v>16</v>
      </c>
      <c r="K1124" s="3" t="s">
        <v>1053</v>
      </c>
      <c r="L1124" s="3" t="s">
        <v>1054</v>
      </c>
    </row>
    <row r="1125" spans="1:12" x14ac:dyDescent="0.3">
      <c r="A1125" s="3" t="s">
        <v>11241</v>
      </c>
      <c r="B1125" s="3" t="s">
        <v>13</v>
      </c>
      <c r="C1125" s="3">
        <v>223443</v>
      </c>
      <c r="D1125" s="3">
        <v>19</v>
      </c>
      <c r="E1125" s="3">
        <v>491</v>
      </c>
      <c r="F1125" s="4">
        <v>4.7866299999999997E-25</v>
      </c>
      <c r="G1125" s="3">
        <v>107.76900000000001</v>
      </c>
      <c r="H1125" s="3" t="s">
        <v>872</v>
      </c>
      <c r="I1125" s="3" t="s">
        <v>873</v>
      </c>
      <c r="J1125" s="3" t="s">
        <v>16</v>
      </c>
      <c r="K1125" s="3" t="s">
        <v>869</v>
      </c>
      <c r="L1125" s="3" t="s">
        <v>874</v>
      </c>
    </row>
    <row r="1126" spans="1:12" x14ac:dyDescent="0.3">
      <c r="A1126" s="3" t="s">
        <v>11242</v>
      </c>
      <c r="B1126" s="3" t="s">
        <v>13</v>
      </c>
      <c r="C1126" s="3">
        <v>223794</v>
      </c>
      <c r="D1126" s="3">
        <v>1</v>
      </c>
      <c r="E1126" s="3">
        <v>340</v>
      </c>
      <c r="F1126" s="3">
        <v>0</v>
      </c>
      <c r="G1126" s="3">
        <v>519.08699999999999</v>
      </c>
      <c r="H1126" s="3" t="s">
        <v>10324</v>
      </c>
      <c r="I1126" s="3" t="s">
        <v>10325</v>
      </c>
      <c r="J1126" s="3" t="s">
        <v>16</v>
      </c>
      <c r="K1126" s="3" t="s">
        <v>4986</v>
      </c>
      <c r="L1126" s="3" t="s">
        <v>10326</v>
      </c>
    </row>
    <row r="1127" spans="1:12" x14ac:dyDescent="0.3">
      <c r="A1127" s="3" t="s">
        <v>11243</v>
      </c>
      <c r="B1127" s="3" t="s">
        <v>13</v>
      </c>
      <c r="C1127" s="3">
        <v>223757</v>
      </c>
      <c r="D1127" s="3">
        <v>1</v>
      </c>
      <c r="E1127" s="3">
        <v>281</v>
      </c>
      <c r="F1127" s="4">
        <v>1.21281E-83</v>
      </c>
      <c r="G1127" s="3">
        <v>252.67099999999999</v>
      </c>
      <c r="H1127" s="3" t="s">
        <v>485</v>
      </c>
      <c r="I1127" s="3" t="s">
        <v>486</v>
      </c>
      <c r="J1127" s="3" t="s">
        <v>16</v>
      </c>
      <c r="K1127" s="3" t="s">
        <v>487</v>
      </c>
      <c r="L1127" s="3" t="s">
        <v>488</v>
      </c>
    </row>
    <row r="1128" spans="1:12" x14ac:dyDescent="0.3">
      <c r="A1128" s="3" t="s">
        <v>11244</v>
      </c>
      <c r="B1128" s="3" t="s">
        <v>13</v>
      </c>
      <c r="C1128" s="3">
        <v>223693</v>
      </c>
      <c r="D1128" s="3">
        <v>419</v>
      </c>
      <c r="E1128" s="3">
        <v>751</v>
      </c>
      <c r="F1128" s="4">
        <v>5.5257699999999997E-154</v>
      </c>
      <c r="G1128" s="3">
        <v>450.97300000000001</v>
      </c>
      <c r="H1128" s="3" t="s">
        <v>478</v>
      </c>
      <c r="I1128" s="3" t="s">
        <v>479</v>
      </c>
      <c r="J1128" s="3" t="s">
        <v>16</v>
      </c>
      <c r="K1128" s="3" t="s">
        <v>480</v>
      </c>
      <c r="L1128" s="3" t="s">
        <v>481</v>
      </c>
    </row>
    <row r="1129" spans="1:12" x14ac:dyDescent="0.3">
      <c r="A1129" s="3" t="s">
        <v>11244</v>
      </c>
      <c r="B1129" s="3" t="s">
        <v>25</v>
      </c>
      <c r="C1129" s="3">
        <v>412392</v>
      </c>
      <c r="D1129" s="3">
        <v>8</v>
      </c>
      <c r="E1129" s="3">
        <v>325</v>
      </c>
      <c r="F1129" s="4">
        <v>3.6071899999999998E-9</v>
      </c>
      <c r="G1129" s="3">
        <v>58.8399</v>
      </c>
      <c r="H1129" s="3" t="s">
        <v>480</v>
      </c>
      <c r="I1129" s="3" t="s">
        <v>482</v>
      </c>
      <c r="J1129" s="3" t="s">
        <v>16</v>
      </c>
      <c r="K1129" s="3" t="s">
        <v>16</v>
      </c>
      <c r="L1129" s="3" t="s">
        <v>483</v>
      </c>
    </row>
    <row r="1130" spans="1:12" x14ac:dyDescent="0.3">
      <c r="A1130" s="3" t="s">
        <v>11245</v>
      </c>
      <c r="B1130" s="3" t="s">
        <v>13</v>
      </c>
      <c r="C1130" s="3">
        <v>224240</v>
      </c>
      <c r="D1130" s="3">
        <v>1</v>
      </c>
      <c r="E1130" s="3">
        <v>149</v>
      </c>
      <c r="F1130" s="4">
        <v>3.2585300000000003E-45</v>
      </c>
      <c r="G1130" s="3">
        <v>147.5</v>
      </c>
      <c r="H1130" s="3" t="s">
        <v>5251</v>
      </c>
      <c r="I1130" s="3" t="s">
        <v>5252</v>
      </c>
      <c r="J1130" s="3" t="s">
        <v>16</v>
      </c>
      <c r="K1130" s="3" t="s">
        <v>5253</v>
      </c>
      <c r="L1130" s="3" t="s">
        <v>5254</v>
      </c>
    </row>
    <row r="1131" spans="1:12" x14ac:dyDescent="0.3">
      <c r="A1131" s="3" t="s">
        <v>11246</v>
      </c>
      <c r="B1131" s="3" t="s">
        <v>13</v>
      </c>
      <c r="C1131" s="3">
        <v>223550</v>
      </c>
      <c r="D1131" s="3">
        <v>33</v>
      </c>
      <c r="E1131" s="3">
        <v>909</v>
      </c>
      <c r="F1131" s="3">
        <v>0</v>
      </c>
      <c r="G1131" s="3">
        <v>756.86599999999999</v>
      </c>
      <c r="H1131" s="3" t="s">
        <v>918</v>
      </c>
      <c r="I1131" s="3" t="s">
        <v>919</v>
      </c>
      <c r="J1131" s="3" t="s">
        <v>16</v>
      </c>
      <c r="K1131" s="3" t="s">
        <v>236</v>
      </c>
      <c r="L1131" s="3" t="s">
        <v>920</v>
      </c>
    </row>
    <row r="1132" spans="1:12" x14ac:dyDescent="0.3">
      <c r="A1132" s="3" t="s">
        <v>11247</v>
      </c>
      <c r="B1132" s="3" t="s">
        <v>13</v>
      </c>
      <c r="C1132" s="3">
        <v>226475</v>
      </c>
      <c r="D1132" s="3">
        <v>1</v>
      </c>
      <c r="E1132" s="3">
        <v>420</v>
      </c>
      <c r="F1132" s="3">
        <v>0</v>
      </c>
      <c r="G1132" s="3">
        <v>616.40099999999995</v>
      </c>
      <c r="H1132" s="3" t="s">
        <v>11248</v>
      </c>
      <c r="I1132" s="3" t="s">
        <v>11249</v>
      </c>
      <c r="J1132" s="3" t="s">
        <v>16</v>
      </c>
      <c r="K1132" s="3" t="s">
        <v>255</v>
      </c>
      <c r="L1132" s="3" t="s">
        <v>11250</v>
      </c>
    </row>
    <row r="1133" spans="1:12" x14ac:dyDescent="0.3">
      <c r="A1133" s="3" t="s">
        <v>11251</v>
      </c>
      <c r="B1133" s="3" t="s">
        <v>13</v>
      </c>
      <c r="C1133" s="3">
        <v>223314</v>
      </c>
      <c r="D1133" s="3">
        <v>1</v>
      </c>
      <c r="E1133" s="3">
        <v>76</v>
      </c>
      <c r="F1133" s="4">
        <v>1.8867499999999999E-9</v>
      </c>
      <c r="G1133" s="3">
        <v>48.83</v>
      </c>
      <c r="H1133" s="3" t="s">
        <v>224</v>
      </c>
      <c r="I1133" s="3" t="s">
        <v>225</v>
      </c>
      <c r="J1133" s="3" t="s">
        <v>16</v>
      </c>
      <c r="K1133" s="3" t="s">
        <v>226</v>
      </c>
      <c r="L1133" s="3" t="s">
        <v>227</v>
      </c>
    </row>
    <row r="1134" spans="1:12" x14ac:dyDescent="0.3">
      <c r="A1134" s="3" t="s">
        <v>11252</v>
      </c>
      <c r="B1134" s="3" t="s">
        <v>13</v>
      </c>
      <c r="C1134" s="3">
        <v>224610</v>
      </c>
      <c r="D1134" s="3">
        <v>4</v>
      </c>
      <c r="E1134" s="3">
        <v>407</v>
      </c>
      <c r="F1134" s="4">
        <v>3.9789900000000001E-106</v>
      </c>
      <c r="G1134" s="3">
        <v>319.67200000000003</v>
      </c>
      <c r="H1134" s="3" t="s">
        <v>249</v>
      </c>
      <c r="I1134" s="3" t="s">
        <v>250</v>
      </c>
      <c r="J1134" s="3" t="s">
        <v>16</v>
      </c>
      <c r="K1134" s="3" t="s">
        <v>251</v>
      </c>
      <c r="L1134" s="3" t="s">
        <v>252</v>
      </c>
    </row>
    <row r="1135" spans="1:12" x14ac:dyDescent="0.3">
      <c r="A1135" s="3" t="s">
        <v>11253</v>
      </c>
      <c r="B1135" s="3" t="s">
        <v>13</v>
      </c>
      <c r="C1135" s="3">
        <v>223951</v>
      </c>
      <c r="D1135" s="3">
        <v>3</v>
      </c>
      <c r="E1135" s="3">
        <v>411</v>
      </c>
      <c r="F1135" s="4">
        <v>3.80156E-96</v>
      </c>
      <c r="G1135" s="3">
        <v>304.18299999999999</v>
      </c>
      <c r="H1135" s="3" t="s">
        <v>244</v>
      </c>
      <c r="I1135" s="3" t="s">
        <v>245</v>
      </c>
      <c r="J1135" s="3" t="s">
        <v>99</v>
      </c>
      <c r="K1135" s="3" t="s">
        <v>246</v>
      </c>
      <c r="L1135" s="3" t="s">
        <v>247</v>
      </c>
    </row>
    <row r="1136" spans="1:12" x14ac:dyDescent="0.3">
      <c r="A1136" s="3" t="s">
        <v>11253</v>
      </c>
      <c r="B1136" s="3" t="s">
        <v>25</v>
      </c>
      <c r="C1136" s="3">
        <v>223952</v>
      </c>
      <c r="D1136" s="3">
        <v>346</v>
      </c>
      <c r="E1136" s="3">
        <v>493</v>
      </c>
      <c r="F1136" s="4">
        <v>2.7066000000000002E-7</v>
      </c>
      <c r="G1136" s="3">
        <v>52.817999999999998</v>
      </c>
      <c r="H1136" s="3" t="s">
        <v>11254</v>
      </c>
      <c r="I1136" s="3" t="s">
        <v>11255</v>
      </c>
      <c r="J1136" s="3" t="s">
        <v>99</v>
      </c>
      <c r="K1136" s="3" t="s">
        <v>16</v>
      </c>
      <c r="L1136" s="3" t="s">
        <v>11256</v>
      </c>
    </row>
    <row r="1137" spans="1:12" x14ac:dyDescent="0.3">
      <c r="A1137" s="3" t="s">
        <v>11257</v>
      </c>
      <c r="B1137" s="3" t="s">
        <v>13</v>
      </c>
      <c r="C1137" s="3">
        <v>223429</v>
      </c>
      <c r="D1137" s="3">
        <v>3</v>
      </c>
      <c r="E1137" s="3">
        <v>215</v>
      </c>
      <c r="F1137" s="4">
        <v>7.5853699999999996E-73</v>
      </c>
      <c r="G1137" s="3">
        <v>219.81399999999999</v>
      </c>
      <c r="H1137" s="3" t="s">
        <v>11258</v>
      </c>
      <c r="I1137" s="3" t="s">
        <v>11259</v>
      </c>
      <c r="J1137" s="3" t="s">
        <v>16</v>
      </c>
      <c r="K1137" s="3" t="s">
        <v>825</v>
      </c>
      <c r="L1137" s="3" t="s">
        <v>11260</v>
      </c>
    </row>
    <row r="1138" spans="1:12" x14ac:dyDescent="0.3">
      <c r="A1138" s="3" t="s">
        <v>11261</v>
      </c>
      <c r="B1138" s="3" t="s">
        <v>13</v>
      </c>
      <c r="C1138" s="3">
        <v>223428</v>
      </c>
      <c r="D1138" s="3">
        <v>4</v>
      </c>
      <c r="E1138" s="3">
        <v>265</v>
      </c>
      <c r="F1138" s="4">
        <v>1.86851E-115</v>
      </c>
      <c r="G1138" s="3">
        <v>331.86</v>
      </c>
      <c r="H1138" s="3" t="s">
        <v>3586</v>
      </c>
      <c r="I1138" s="3" t="s">
        <v>3587</v>
      </c>
      <c r="J1138" s="3" t="s">
        <v>16</v>
      </c>
      <c r="K1138" s="3" t="s">
        <v>3588</v>
      </c>
      <c r="L1138" s="3" t="s">
        <v>3589</v>
      </c>
    </row>
    <row r="1139" spans="1:12" x14ac:dyDescent="0.3">
      <c r="A1139" s="3" t="s">
        <v>11262</v>
      </c>
      <c r="B1139" s="3" t="s">
        <v>13</v>
      </c>
      <c r="C1139" s="3">
        <v>225056</v>
      </c>
      <c r="D1139" s="3">
        <v>1</v>
      </c>
      <c r="E1139" s="3">
        <v>250</v>
      </c>
      <c r="F1139" s="4">
        <v>1.0985200000000001E-102</v>
      </c>
      <c r="G1139" s="3">
        <v>298.79399999999998</v>
      </c>
      <c r="H1139" s="3" t="s">
        <v>11263</v>
      </c>
      <c r="I1139" s="3" t="s">
        <v>11264</v>
      </c>
      <c r="J1139" s="3" t="s">
        <v>16</v>
      </c>
      <c r="K1139" s="3" t="s">
        <v>3588</v>
      </c>
      <c r="L1139" s="3" t="s">
        <v>11265</v>
      </c>
    </row>
    <row r="1140" spans="1:12" x14ac:dyDescent="0.3">
      <c r="A1140" s="3" t="s">
        <v>11266</v>
      </c>
      <c r="B1140" s="3" t="s">
        <v>13</v>
      </c>
      <c r="C1140" s="3">
        <v>223458</v>
      </c>
      <c r="D1140" s="3">
        <v>1</v>
      </c>
      <c r="E1140" s="3">
        <v>361</v>
      </c>
      <c r="F1140" s="4">
        <v>1.3765E-165</v>
      </c>
      <c r="G1140" s="3">
        <v>467.48899999999998</v>
      </c>
      <c r="H1140" s="3" t="s">
        <v>10150</v>
      </c>
      <c r="I1140" s="3" t="s">
        <v>10151</v>
      </c>
      <c r="J1140" s="3" t="s">
        <v>16</v>
      </c>
      <c r="K1140" s="3" t="s">
        <v>10152</v>
      </c>
      <c r="L1140" s="3" t="s">
        <v>10153</v>
      </c>
    </row>
    <row r="1141" spans="1:12" x14ac:dyDescent="0.3">
      <c r="A1141" s="3" t="s">
        <v>11267</v>
      </c>
      <c r="B1141" s="3" t="s">
        <v>25</v>
      </c>
      <c r="C1141" s="3">
        <v>414067</v>
      </c>
      <c r="D1141" s="3">
        <v>81</v>
      </c>
      <c r="E1141" s="3">
        <v>172</v>
      </c>
      <c r="F1141" s="4">
        <v>6.6710600000000005E-11</v>
      </c>
      <c r="G1141" s="3">
        <v>58.9114</v>
      </c>
      <c r="H1141" s="3" t="s">
        <v>2102</v>
      </c>
      <c r="I1141" s="3" t="s">
        <v>2424</v>
      </c>
      <c r="J1141" s="3" t="s">
        <v>99</v>
      </c>
      <c r="K1141" s="3" t="s">
        <v>16</v>
      </c>
      <c r="L1141" s="3" t="s">
        <v>2425</v>
      </c>
    </row>
    <row r="1142" spans="1:12" x14ac:dyDescent="0.3">
      <c r="A1142" s="3" t="s">
        <v>11268</v>
      </c>
      <c r="B1142" s="3" t="s">
        <v>13</v>
      </c>
      <c r="C1142" s="3">
        <v>223912</v>
      </c>
      <c r="D1142" s="3">
        <v>22</v>
      </c>
      <c r="E1142" s="3">
        <v>239</v>
      </c>
      <c r="F1142" s="4">
        <v>1.6728500000000001E-5</v>
      </c>
      <c r="G1142" s="3">
        <v>44.922800000000002</v>
      </c>
      <c r="H1142" s="3" t="s">
        <v>2829</v>
      </c>
      <c r="I1142" s="3" t="s">
        <v>2830</v>
      </c>
      <c r="J1142" s="3" t="s">
        <v>16</v>
      </c>
      <c r="K1142" s="3" t="s">
        <v>2831</v>
      </c>
      <c r="L1142" s="3" t="s">
        <v>2832</v>
      </c>
    </row>
    <row r="1143" spans="1:12" x14ac:dyDescent="0.3">
      <c r="A1143" s="3" t="s">
        <v>11269</v>
      </c>
      <c r="B1143" s="3" t="s">
        <v>13</v>
      </c>
      <c r="C1143" s="3">
        <v>224314</v>
      </c>
      <c r="D1143" s="3">
        <v>2</v>
      </c>
      <c r="E1143" s="3">
        <v>108</v>
      </c>
      <c r="F1143" s="3">
        <v>4.4933200000000003E-3</v>
      </c>
      <c r="G1143" s="3">
        <v>34.626199999999997</v>
      </c>
      <c r="H1143" s="3" t="s">
        <v>63</v>
      </c>
      <c r="I1143" s="3" t="s">
        <v>64</v>
      </c>
      <c r="J1143" s="3" t="s">
        <v>16</v>
      </c>
      <c r="K1143" s="3" t="s">
        <v>65</v>
      </c>
      <c r="L1143" s="3" t="s">
        <v>66</v>
      </c>
    </row>
    <row r="1144" spans="1:12" x14ac:dyDescent="0.3">
      <c r="A1144" s="3" t="s">
        <v>11270</v>
      </c>
      <c r="B1144" s="3" t="s">
        <v>13</v>
      </c>
      <c r="C1144" s="3">
        <v>223300</v>
      </c>
      <c r="D1144" s="3">
        <v>1</v>
      </c>
      <c r="E1144" s="3">
        <v>121</v>
      </c>
      <c r="F1144" s="4">
        <v>4.13508E-34</v>
      </c>
      <c r="G1144" s="3">
        <v>114.334</v>
      </c>
      <c r="H1144" s="3" t="s">
        <v>3199</v>
      </c>
      <c r="I1144" s="3" t="s">
        <v>3200</v>
      </c>
      <c r="J1144" s="3" t="s">
        <v>16</v>
      </c>
      <c r="K1144" s="3" t="s">
        <v>3201</v>
      </c>
      <c r="L1144" s="3" t="s">
        <v>3202</v>
      </c>
    </row>
    <row r="1145" spans="1:12" x14ac:dyDescent="0.3">
      <c r="A1145" s="3" t="s">
        <v>11271</v>
      </c>
      <c r="B1145" s="3" t="s">
        <v>13</v>
      </c>
      <c r="C1145" s="3">
        <v>223322</v>
      </c>
      <c r="D1145" s="3">
        <v>8</v>
      </c>
      <c r="E1145" s="3">
        <v>166</v>
      </c>
      <c r="F1145" s="4">
        <v>5.9973799999999998E-53</v>
      </c>
      <c r="G1145" s="3">
        <v>166.26</v>
      </c>
      <c r="H1145" s="3" t="s">
        <v>3204</v>
      </c>
      <c r="I1145" s="3" t="s">
        <v>3205</v>
      </c>
      <c r="J1145" s="3" t="s">
        <v>16</v>
      </c>
      <c r="K1145" s="3" t="s">
        <v>3206</v>
      </c>
      <c r="L1145" s="3" t="s">
        <v>3207</v>
      </c>
    </row>
    <row r="1146" spans="1:12" x14ac:dyDescent="0.3">
      <c r="A1146" s="3" t="s">
        <v>11272</v>
      </c>
      <c r="B1146" s="3" t="s">
        <v>13</v>
      </c>
      <c r="C1146" s="3">
        <v>225484</v>
      </c>
      <c r="D1146" s="3">
        <v>60</v>
      </c>
      <c r="E1146" s="3">
        <v>246</v>
      </c>
      <c r="F1146" s="4">
        <v>3.5908700000000002E-27</v>
      </c>
      <c r="G1146" s="3">
        <v>104.038</v>
      </c>
      <c r="H1146" s="3" t="s">
        <v>11273</v>
      </c>
      <c r="I1146" s="3" t="s">
        <v>11273</v>
      </c>
      <c r="J1146" s="3" t="s">
        <v>16</v>
      </c>
      <c r="K1146" s="3" t="s">
        <v>2247</v>
      </c>
      <c r="L1146" s="3" t="s">
        <v>2249</v>
      </c>
    </row>
    <row r="1147" spans="1:12" x14ac:dyDescent="0.3">
      <c r="A1147" s="3" t="s">
        <v>11272</v>
      </c>
      <c r="B1147" s="3" t="s">
        <v>25</v>
      </c>
      <c r="C1147" s="3">
        <v>419869</v>
      </c>
      <c r="D1147" s="3">
        <v>5</v>
      </c>
      <c r="E1147" s="3">
        <v>61</v>
      </c>
      <c r="F1147" s="4">
        <v>1.0208499999999999E-6</v>
      </c>
      <c r="G1147" s="3">
        <v>44.901200000000003</v>
      </c>
      <c r="H1147" s="3" t="s">
        <v>59</v>
      </c>
      <c r="I1147" s="3" t="s">
        <v>60</v>
      </c>
      <c r="J1147" s="3" t="s">
        <v>16</v>
      </c>
      <c r="K1147" s="3" t="s">
        <v>16</v>
      </c>
      <c r="L1147" s="3" t="s">
        <v>61</v>
      </c>
    </row>
    <row r="1148" spans="1:12" x14ac:dyDescent="0.3">
      <c r="A1148" s="3" t="s">
        <v>11274</v>
      </c>
      <c r="B1148" s="3" t="s">
        <v>13</v>
      </c>
      <c r="C1148" s="3">
        <v>224055</v>
      </c>
      <c r="D1148" s="3">
        <v>14</v>
      </c>
      <c r="E1148" s="3">
        <v>605</v>
      </c>
      <c r="F1148" s="4">
        <v>4.1829699999999999E-155</v>
      </c>
      <c r="G1148" s="3">
        <v>457.27600000000001</v>
      </c>
      <c r="H1148" s="3" t="s">
        <v>1267</v>
      </c>
      <c r="I1148" s="3" t="s">
        <v>1268</v>
      </c>
      <c r="J1148" s="3" t="s">
        <v>16</v>
      </c>
      <c r="K1148" s="3" t="s">
        <v>1269</v>
      </c>
      <c r="L1148" s="3" t="s">
        <v>1270</v>
      </c>
    </row>
    <row r="1149" spans="1:12" x14ac:dyDescent="0.3">
      <c r="A1149" s="3" t="s">
        <v>11275</v>
      </c>
      <c r="B1149" s="3" t="s">
        <v>13</v>
      </c>
      <c r="C1149" s="3">
        <v>224055</v>
      </c>
      <c r="D1149" s="3">
        <v>1</v>
      </c>
      <c r="E1149" s="3">
        <v>576</v>
      </c>
      <c r="F1149" s="4">
        <v>1.8592300000000001E-165</v>
      </c>
      <c r="G1149" s="3">
        <v>483.85500000000002</v>
      </c>
      <c r="H1149" s="3" t="s">
        <v>1267</v>
      </c>
      <c r="I1149" s="3" t="s">
        <v>1268</v>
      </c>
      <c r="J1149" s="3" t="s">
        <v>16</v>
      </c>
      <c r="K1149" s="3" t="s">
        <v>1269</v>
      </c>
      <c r="L1149" s="3" t="s">
        <v>1270</v>
      </c>
    </row>
    <row r="1150" spans="1:12" x14ac:dyDescent="0.3">
      <c r="A1150" s="3" t="s">
        <v>11276</v>
      </c>
      <c r="B1150" s="3" t="s">
        <v>13</v>
      </c>
      <c r="C1150" s="3">
        <v>224273</v>
      </c>
      <c r="D1150" s="3">
        <v>4</v>
      </c>
      <c r="E1150" s="3">
        <v>242</v>
      </c>
      <c r="F1150" s="4">
        <v>2.52912E-71</v>
      </c>
      <c r="G1150" s="3">
        <v>218.33799999999999</v>
      </c>
      <c r="H1150" s="3" t="s">
        <v>2539</v>
      </c>
      <c r="I1150" s="3" t="s">
        <v>2540</v>
      </c>
      <c r="J1150" s="3" t="s">
        <v>16</v>
      </c>
      <c r="K1150" s="3" t="s">
        <v>2541</v>
      </c>
      <c r="L1150" s="3" t="s">
        <v>2542</v>
      </c>
    </row>
    <row r="1151" spans="1:12" x14ac:dyDescent="0.3">
      <c r="A1151" s="3" t="s">
        <v>11277</v>
      </c>
      <c r="B1151" s="3" t="s">
        <v>13</v>
      </c>
      <c r="C1151" s="3">
        <v>223695</v>
      </c>
      <c r="D1151" s="3">
        <v>1</v>
      </c>
      <c r="E1151" s="3">
        <v>161</v>
      </c>
      <c r="F1151" s="4">
        <v>9.0289499999999993E-53</v>
      </c>
      <c r="G1151" s="3">
        <v>165.221</v>
      </c>
      <c r="H1151" s="3" t="s">
        <v>2530</v>
      </c>
      <c r="I1151" s="3" t="s">
        <v>2531</v>
      </c>
      <c r="J1151" s="3" t="s">
        <v>16</v>
      </c>
      <c r="K1151" s="3" t="s">
        <v>200</v>
      </c>
      <c r="L1151" s="3" t="s">
        <v>2532</v>
      </c>
    </row>
    <row r="1152" spans="1:12" x14ac:dyDescent="0.3">
      <c r="A1152" s="3" t="s">
        <v>11278</v>
      </c>
      <c r="B1152" s="3" t="s">
        <v>13</v>
      </c>
      <c r="C1152" s="3">
        <v>223205</v>
      </c>
      <c r="D1152" s="3">
        <v>3</v>
      </c>
      <c r="E1152" s="3">
        <v>199</v>
      </c>
      <c r="F1152" s="4">
        <v>3.4615000000000002E-90</v>
      </c>
      <c r="G1152" s="3">
        <v>262.548</v>
      </c>
      <c r="H1152" s="3" t="s">
        <v>2525</v>
      </c>
      <c r="I1152" s="3" t="s">
        <v>2526</v>
      </c>
      <c r="J1152" s="3" t="s">
        <v>16</v>
      </c>
      <c r="K1152" s="3" t="s">
        <v>2527</v>
      </c>
      <c r="L1152" s="3" t="s">
        <v>2528</v>
      </c>
    </row>
    <row r="1153" spans="1:12" x14ac:dyDescent="0.3">
      <c r="A1153" s="3" t="s">
        <v>11279</v>
      </c>
      <c r="B1153" s="3" t="s">
        <v>13</v>
      </c>
      <c r="C1153" s="3">
        <v>223867</v>
      </c>
      <c r="D1153" s="3">
        <v>1</v>
      </c>
      <c r="E1153" s="3">
        <v>266</v>
      </c>
      <c r="F1153" s="4">
        <v>1.72669E-130</v>
      </c>
      <c r="G1153" s="3">
        <v>370.37599999999998</v>
      </c>
      <c r="H1153" s="3" t="s">
        <v>2520</v>
      </c>
      <c r="I1153" s="3" t="s">
        <v>2521</v>
      </c>
      <c r="J1153" s="3" t="s">
        <v>16</v>
      </c>
      <c r="K1153" s="3" t="s">
        <v>2522</v>
      </c>
      <c r="L1153" s="3" t="s">
        <v>2523</v>
      </c>
    </row>
    <row r="1154" spans="1:12" x14ac:dyDescent="0.3">
      <c r="A1154" s="3" t="s">
        <v>11280</v>
      </c>
      <c r="B1154" s="3" t="s">
        <v>13</v>
      </c>
      <c r="C1154" s="3">
        <v>223098</v>
      </c>
      <c r="D1154" s="3">
        <v>1</v>
      </c>
      <c r="E1154" s="3">
        <v>390</v>
      </c>
      <c r="F1154" s="4">
        <v>5.0136699999999999E-139</v>
      </c>
      <c r="G1154" s="3">
        <v>402.81099999999998</v>
      </c>
      <c r="H1154" s="3" t="s">
        <v>2511</v>
      </c>
      <c r="I1154" s="3" t="s">
        <v>2512</v>
      </c>
      <c r="J1154" s="3" t="s">
        <v>16</v>
      </c>
      <c r="K1154" s="3" t="s">
        <v>2513</v>
      </c>
      <c r="L1154" s="3" t="s">
        <v>2514</v>
      </c>
    </row>
    <row r="1155" spans="1:12" x14ac:dyDescent="0.3">
      <c r="A1155" s="3" t="s">
        <v>11281</v>
      </c>
      <c r="B1155" s="3" t="s">
        <v>13</v>
      </c>
      <c r="C1155" s="3">
        <v>223567</v>
      </c>
      <c r="D1155" s="3">
        <v>22</v>
      </c>
      <c r="E1155" s="3">
        <v>479</v>
      </c>
      <c r="F1155" s="4">
        <v>1.1922099999999999E-163</v>
      </c>
      <c r="G1155" s="3">
        <v>470.233</v>
      </c>
      <c r="H1155" s="3" t="s">
        <v>1183</v>
      </c>
      <c r="I1155" s="3" t="s">
        <v>1184</v>
      </c>
      <c r="J1155" s="3" t="s">
        <v>16</v>
      </c>
      <c r="K1155" s="3" t="s">
        <v>1185</v>
      </c>
      <c r="L1155" s="3" t="s">
        <v>1186</v>
      </c>
    </row>
    <row r="1156" spans="1:12" x14ac:dyDescent="0.3">
      <c r="A1156" s="3" t="s">
        <v>11282</v>
      </c>
      <c r="B1156" s="3" t="s">
        <v>13</v>
      </c>
      <c r="C1156" s="3">
        <v>223147</v>
      </c>
      <c r="D1156" s="3">
        <v>686</v>
      </c>
      <c r="E1156" s="3">
        <v>1170</v>
      </c>
      <c r="F1156" s="3">
        <v>0</v>
      </c>
      <c r="G1156" s="3">
        <v>712.87300000000005</v>
      </c>
      <c r="H1156" s="3" t="s">
        <v>1170</v>
      </c>
      <c r="I1156" s="3" t="s">
        <v>1171</v>
      </c>
      <c r="J1156" s="3" t="s">
        <v>16</v>
      </c>
      <c r="K1156" s="3" t="s">
        <v>1172</v>
      </c>
      <c r="L1156" s="3" t="s">
        <v>1173</v>
      </c>
    </row>
    <row r="1157" spans="1:12" x14ac:dyDescent="0.3">
      <c r="A1157" s="3" t="s">
        <v>11282</v>
      </c>
      <c r="B1157" s="3" t="s">
        <v>13</v>
      </c>
      <c r="C1157" s="3">
        <v>223145</v>
      </c>
      <c r="D1157" s="3">
        <v>12</v>
      </c>
      <c r="E1157" s="3">
        <v>379</v>
      </c>
      <c r="F1157" s="4">
        <v>4.2185100000000002E-160</v>
      </c>
      <c r="G1157" s="3">
        <v>487.61599999999999</v>
      </c>
      <c r="H1157" s="3" t="s">
        <v>1174</v>
      </c>
      <c r="I1157" s="3" t="s">
        <v>1175</v>
      </c>
      <c r="J1157" s="3" t="s">
        <v>16</v>
      </c>
      <c r="K1157" s="3" t="s">
        <v>1176</v>
      </c>
      <c r="L1157" s="3" t="s">
        <v>1177</v>
      </c>
    </row>
    <row r="1158" spans="1:12" x14ac:dyDescent="0.3">
      <c r="A1158" s="3" t="s">
        <v>11282</v>
      </c>
      <c r="B1158" s="3" t="s">
        <v>13</v>
      </c>
      <c r="C1158" s="3">
        <v>223148</v>
      </c>
      <c r="D1158" s="3">
        <v>1175</v>
      </c>
      <c r="E1158" s="3">
        <v>1475</v>
      </c>
      <c r="F1158" s="4">
        <v>1.8440700000000001E-115</v>
      </c>
      <c r="G1158" s="3">
        <v>365.10300000000001</v>
      </c>
      <c r="H1158" s="3" t="s">
        <v>1178</v>
      </c>
      <c r="I1158" s="3" t="s">
        <v>1179</v>
      </c>
      <c r="J1158" s="3" t="s">
        <v>16</v>
      </c>
      <c r="K1158" s="3" t="s">
        <v>1180</v>
      </c>
      <c r="L1158" s="3" t="s">
        <v>1181</v>
      </c>
    </row>
    <row r="1159" spans="1:12" x14ac:dyDescent="0.3">
      <c r="A1159" s="3" t="s">
        <v>11283</v>
      </c>
      <c r="B1159" s="3" t="s">
        <v>13</v>
      </c>
      <c r="C1159" s="3">
        <v>223188</v>
      </c>
      <c r="D1159" s="3">
        <v>17</v>
      </c>
      <c r="E1159" s="3">
        <v>198</v>
      </c>
      <c r="F1159" s="4">
        <v>1.41541E-45</v>
      </c>
      <c r="G1159" s="3">
        <v>149.26599999999999</v>
      </c>
      <c r="H1159" s="3" t="s">
        <v>1635</v>
      </c>
      <c r="I1159" s="3" t="s">
        <v>1636</v>
      </c>
      <c r="J1159" s="3" t="s">
        <v>16</v>
      </c>
      <c r="K1159" s="3" t="s">
        <v>1637</v>
      </c>
      <c r="L1159" s="3" t="s">
        <v>1638</v>
      </c>
    </row>
    <row r="1160" spans="1:12" x14ac:dyDescent="0.3">
      <c r="A1160" s="3" t="s">
        <v>11284</v>
      </c>
      <c r="B1160" s="3" t="s">
        <v>13</v>
      </c>
      <c r="C1160" s="3">
        <v>223193</v>
      </c>
      <c r="D1160" s="3">
        <v>30</v>
      </c>
      <c r="E1160" s="3">
        <v>329</v>
      </c>
      <c r="F1160" s="4">
        <v>1.06381E-85</v>
      </c>
      <c r="G1160" s="3">
        <v>260.017</v>
      </c>
      <c r="H1160" s="3" t="s">
        <v>2503</v>
      </c>
      <c r="I1160" s="3" t="s">
        <v>2504</v>
      </c>
      <c r="J1160" s="3" t="s">
        <v>16</v>
      </c>
      <c r="K1160" s="3" t="s">
        <v>2505</v>
      </c>
      <c r="L1160" s="3" t="s">
        <v>2506</v>
      </c>
    </row>
    <row r="1161" spans="1:12" x14ac:dyDescent="0.3">
      <c r="A1161" s="3" t="s">
        <v>11285</v>
      </c>
      <c r="B1161" s="3" t="s">
        <v>13</v>
      </c>
      <c r="C1161" s="3">
        <v>224083</v>
      </c>
      <c r="D1161" s="3">
        <v>1</v>
      </c>
      <c r="E1161" s="3">
        <v>276</v>
      </c>
      <c r="F1161" s="4">
        <v>2.4711699999999999E-103</v>
      </c>
      <c r="G1161" s="3">
        <v>303.92</v>
      </c>
      <c r="H1161" s="3" t="s">
        <v>3160</v>
      </c>
      <c r="I1161" s="3" t="s">
        <v>3161</v>
      </c>
      <c r="J1161" s="3" t="s">
        <v>16</v>
      </c>
      <c r="K1161" s="3" t="s">
        <v>3162</v>
      </c>
      <c r="L1161" s="3" t="s">
        <v>3163</v>
      </c>
    </row>
    <row r="1162" spans="1:12" x14ac:dyDescent="0.3">
      <c r="A1162" s="3" t="s">
        <v>11286</v>
      </c>
      <c r="B1162" s="3" t="s">
        <v>13</v>
      </c>
      <c r="C1162" s="3">
        <v>224268</v>
      </c>
      <c r="D1162" s="3">
        <v>1</v>
      </c>
      <c r="E1162" s="3">
        <v>252</v>
      </c>
      <c r="F1162" s="4">
        <v>6.6503099999999998E-80</v>
      </c>
      <c r="G1162" s="3">
        <v>240.59899999999999</v>
      </c>
      <c r="H1162" s="3" t="s">
        <v>4146</v>
      </c>
      <c r="I1162" s="3" t="s">
        <v>4147</v>
      </c>
      <c r="J1162" s="3" t="s">
        <v>16</v>
      </c>
      <c r="K1162" s="3" t="s">
        <v>4148</v>
      </c>
      <c r="L1162" s="3" t="s">
        <v>4149</v>
      </c>
    </row>
    <row r="1163" spans="1:12" x14ac:dyDescent="0.3">
      <c r="A1163" s="3" t="s">
        <v>11287</v>
      </c>
      <c r="B1163" s="3" t="s">
        <v>25</v>
      </c>
      <c r="C1163" s="3">
        <v>223085</v>
      </c>
      <c r="D1163" s="3">
        <v>23</v>
      </c>
      <c r="E1163" s="3">
        <v>398</v>
      </c>
      <c r="F1163" s="4">
        <v>9.6467999999999993E-16</v>
      </c>
      <c r="G1163" s="3">
        <v>78.622399999999999</v>
      </c>
      <c r="H1163" s="3" t="s">
        <v>2429</v>
      </c>
      <c r="I1163" s="3" t="s">
        <v>11288</v>
      </c>
      <c r="J1163" s="3" t="s">
        <v>16</v>
      </c>
      <c r="K1163" s="3" t="s">
        <v>16</v>
      </c>
      <c r="L1163" s="3" t="s">
        <v>2430</v>
      </c>
    </row>
    <row r="1164" spans="1:12" x14ac:dyDescent="0.3">
      <c r="A1164" s="3" t="s">
        <v>11289</v>
      </c>
      <c r="B1164" s="3" t="s">
        <v>13</v>
      </c>
      <c r="C1164" s="3">
        <v>225694</v>
      </c>
      <c r="D1164" s="3">
        <v>10</v>
      </c>
      <c r="E1164" s="3">
        <v>171</v>
      </c>
      <c r="F1164" s="4">
        <v>3.37844E-16</v>
      </c>
      <c r="G1164" s="3">
        <v>70.788700000000006</v>
      </c>
      <c r="H1164" s="3" t="s">
        <v>10870</v>
      </c>
      <c r="I1164" s="3" t="s">
        <v>10871</v>
      </c>
      <c r="J1164" s="3" t="s">
        <v>16</v>
      </c>
      <c r="K1164" s="3" t="s">
        <v>10872</v>
      </c>
      <c r="L1164" s="3" t="s">
        <v>10873</v>
      </c>
    </row>
    <row r="1165" spans="1:12" x14ac:dyDescent="0.3">
      <c r="A1165" s="3" t="s">
        <v>11290</v>
      </c>
      <c r="B1165" s="3" t="s">
        <v>13</v>
      </c>
      <c r="C1165" s="3">
        <v>223798</v>
      </c>
      <c r="D1165" s="3">
        <v>1</v>
      </c>
      <c r="E1165" s="3">
        <v>186</v>
      </c>
      <c r="F1165" s="4">
        <v>5.1727199999999998E-35</v>
      </c>
      <c r="G1165" s="3">
        <v>124.346</v>
      </c>
      <c r="H1165" s="3" t="s">
        <v>4370</v>
      </c>
      <c r="I1165" s="3" t="s">
        <v>4371</v>
      </c>
      <c r="J1165" s="3" t="s">
        <v>99</v>
      </c>
      <c r="K1165" s="3" t="s">
        <v>4372</v>
      </c>
      <c r="L1165" s="3" t="s">
        <v>4373</v>
      </c>
    </row>
    <row r="1166" spans="1:12" x14ac:dyDescent="0.3">
      <c r="A1166" s="3" t="s">
        <v>11291</v>
      </c>
      <c r="B1166" s="3" t="s">
        <v>25</v>
      </c>
      <c r="C1166" s="3">
        <v>412855</v>
      </c>
      <c r="D1166" s="3">
        <v>39</v>
      </c>
      <c r="E1166" s="3">
        <v>358</v>
      </c>
      <c r="F1166" s="4">
        <v>1.09699E-48</v>
      </c>
      <c r="G1166" s="3">
        <v>168.12200000000001</v>
      </c>
      <c r="H1166" s="3" t="s">
        <v>329</v>
      </c>
      <c r="I1166" s="3" t="s">
        <v>330</v>
      </c>
      <c r="J1166" s="3" t="s">
        <v>16</v>
      </c>
      <c r="K1166" s="3" t="s">
        <v>16</v>
      </c>
      <c r="L1166" s="3" t="s">
        <v>331</v>
      </c>
    </row>
    <row r="1167" spans="1:12" x14ac:dyDescent="0.3">
      <c r="A1167" s="3" t="s">
        <v>11292</v>
      </c>
      <c r="B1167" s="3" t="s">
        <v>13</v>
      </c>
      <c r="C1167" s="3">
        <v>224096</v>
      </c>
      <c r="D1167" s="3">
        <v>19</v>
      </c>
      <c r="E1167" s="3">
        <v>307</v>
      </c>
      <c r="F1167" s="4">
        <v>1.6883199999999999E-68</v>
      </c>
      <c r="G1167" s="3">
        <v>215.16499999999999</v>
      </c>
      <c r="H1167" s="3" t="s">
        <v>3046</v>
      </c>
      <c r="I1167" s="3" t="s">
        <v>3047</v>
      </c>
      <c r="J1167" s="3" t="s">
        <v>16</v>
      </c>
      <c r="K1167" s="3" t="s">
        <v>90</v>
      </c>
      <c r="L1167" s="3" t="s">
        <v>3048</v>
      </c>
    </row>
    <row r="1168" spans="1:12" x14ac:dyDescent="0.3">
      <c r="A1168" s="3" t="s">
        <v>11293</v>
      </c>
      <c r="B1168" s="3" t="s">
        <v>13</v>
      </c>
      <c r="C1168" s="3">
        <v>224567</v>
      </c>
      <c r="D1168" s="3">
        <v>7</v>
      </c>
      <c r="E1168" s="3">
        <v>429</v>
      </c>
      <c r="F1168" s="4">
        <v>9.66049E-21</v>
      </c>
      <c r="G1168" s="3">
        <v>93.909800000000004</v>
      </c>
      <c r="H1168" s="3" t="s">
        <v>3057</v>
      </c>
      <c r="I1168" s="3" t="s">
        <v>3058</v>
      </c>
      <c r="J1168" s="3" t="s">
        <v>16</v>
      </c>
      <c r="K1168" s="3" t="s">
        <v>148</v>
      </c>
      <c r="L1168" s="3" t="s">
        <v>3059</v>
      </c>
    </row>
    <row r="1169" spans="1:12" x14ac:dyDescent="0.3">
      <c r="A1169" s="3" t="s">
        <v>11294</v>
      </c>
      <c r="B1169" s="3" t="s">
        <v>25</v>
      </c>
      <c r="C1169" s="3">
        <v>223983</v>
      </c>
      <c r="D1169" s="3">
        <v>17</v>
      </c>
      <c r="E1169" s="3">
        <v>359</v>
      </c>
      <c r="F1169" s="4">
        <v>3.1188700000000002E-20</v>
      </c>
      <c r="G1169" s="3">
        <v>91.134299999999996</v>
      </c>
      <c r="H1169" s="3" t="s">
        <v>11295</v>
      </c>
      <c r="I1169" s="3" t="s">
        <v>11296</v>
      </c>
      <c r="J1169" s="3" t="s">
        <v>16</v>
      </c>
      <c r="K1169" s="3" t="s">
        <v>16</v>
      </c>
      <c r="L1169" s="3" t="s">
        <v>11297</v>
      </c>
    </row>
    <row r="1170" spans="1:12" x14ac:dyDescent="0.3">
      <c r="A1170" s="3" t="s">
        <v>11298</v>
      </c>
      <c r="B1170" s="3" t="s">
        <v>13</v>
      </c>
      <c r="C1170" s="3">
        <v>223483</v>
      </c>
      <c r="D1170" s="3">
        <v>1</v>
      </c>
      <c r="E1170" s="3">
        <v>197</v>
      </c>
      <c r="F1170" s="4">
        <v>3.7451200000000002E-45</v>
      </c>
      <c r="G1170" s="3">
        <v>148.40299999999999</v>
      </c>
      <c r="H1170" s="3" t="s">
        <v>425</v>
      </c>
      <c r="I1170" s="3" t="s">
        <v>426</v>
      </c>
      <c r="J1170" s="3" t="s">
        <v>16</v>
      </c>
      <c r="K1170" s="3" t="s">
        <v>427</v>
      </c>
      <c r="L1170" s="3" t="s">
        <v>428</v>
      </c>
    </row>
    <row r="1171" spans="1:12" x14ac:dyDescent="0.3">
      <c r="A1171" s="3" t="s">
        <v>11299</v>
      </c>
      <c r="B1171" s="3" t="s">
        <v>13</v>
      </c>
      <c r="C1171" s="3">
        <v>223635</v>
      </c>
      <c r="D1171" s="3">
        <v>1</v>
      </c>
      <c r="E1171" s="3">
        <v>266</v>
      </c>
      <c r="F1171" s="4">
        <v>2.7031600000000001E-40</v>
      </c>
      <c r="G1171" s="3">
        <v>140.239</v>
      </c>
      <c r="H1171" s="3" t="s">
        <v>234</v>
      </c>
      <c r="I1171" s="3" t="s">
        <v>235</v>
      </c>
      <c r="J1171" s="3" t="s">
        <v>16</v>
      </c>
      <c r="K1171" s="3" t="s">
        <v>236</v>
      </c>
      <c r="L1171" s="3" t="s">
        <v>237</v>
      </c>
    </row>
    <row r="1172" spans="1:12" x14ac:dyDescent="0.3">
      <c r="A1172" s="3" t="s">
        <v>11300</v>
      </c>
      <c r="B1172" s="3" t="s">
        <v>13</v>
      </c>
      <c r="C1172" s="3">
        <v>223635</v>
      </c>
      <c r="D1172" s="3">
        <v>1</v>
      </c>
      <c r="E1172" s="3">
        <v>264</v>
      </c>
      <c r="F1172" s="4">
        <v>2.7211500000000001E-50</v>
      </c>
      <c r="G1172" s="3">
        <v>166.048</v>
      </c>
      <c r="H1172" s="3" t="s">
        <v>234</v>
      </c>
      <c r="I1172" s="3" t="s">
        <v>235</v>
      </c>
      <c r="J1172" s="3" t="s">
        <v>16</v>
      </c>
      <c r="K1172" s="3" t="s">
        <v>236</v>
      </c>
      <c r="L1172" s="3" t="s">
        <v>237</v>
      </c>
    </row>
    <row r="1173" spans="1:12" x14ac:dyDescent="0.3">
      <c r="A1173" s="3" t="s">
        <v>11301</v>
      </c>
      <c r="B1173" s="3" t="s">
        <v>13</v>
      </c>
      <c r="C1173" s="3">
        <v>223423</v>
      </c>
      <c r="D1173" s="3">
        <v>1</v>
      </c>
      <c r="E1173" s="3">
        <v>125</v>
      </c>
      <c r="F1173" s="4">
        <v>8.2885599999999998E-13</v>
      </c>
      <c r="G1173" s="3">
        <v>60.934399999999997</v>
      </c>
      <c r="H1173" s="3" t="s">
        <v>1114</v>
      </c>
      <c r="I1173" s="3" t="s">
        <v>1115</v>
      </c>
      <c r="J1173" s="3" t="s">
        <v>16</v>
      </c>
      <c r="K1173" s="3" t="s">
        <v>397</v>
      </c>
      <c r="L1173" s="3" t="s">
        <v>1116</v>
      </c>
    </row>
    <row r="1174" spans="1:12" x14ac:dyDescent="0.3">
      <c r="A1174" s="3" t="s">
        <v>11302</v>
      </c>
      <c r="B1174" s="3" t="s">
        <v>25</v>
      </c>
      <c r="C1174" s="3">
        <v>418402</v>
      </c>
      <c r="D1174" s="3">
        <v>97</v>
      </c>
      <c r="E1174" s="3">
        <v>234</v>
      </c>
      <c r="F1174" s="4">
        <v>5.1566600000000003E-9</v>
      </c>
      <c r="G1174" s="3">
        <v>56.343600000000002</v>
      </c>
      <c r="H1174" s="3" t="s">
        <v>1093</v>
      </c>
      <c r="I1174" s="3" t="s">
        <v>3405</v>
      </c>
      <c r="J1174" s="3" t="s">
        <v>113</v>
      </c>
      <c r="K1174" s="3" t="s">
        <v>16</v>
      </c>
      <c r="L1174" s="3" t="s">
        <v>3406</v>
      </c>
    </row>
    <row r="1175" spans="1:12" x14ac:dyDescent="0.3">
      <c r="A1175" s="3" t="s">
        <v>11303</v>
      </c>
      <c r="B1175" s="3" t="s">
        <v>13</v>
      </c>
      <c r="C1175" s="3">
        <v>226470</v>
      </c>
      <c r="D1175" s="3">
        <v>1</v>
      </c>
      <c r="E1175" s="3">
        <v>547</v>
      </c>
      <c r="F1175" s="3">
        <v>0</v>
      </c>
      <c r="G1175" s="3">
        <v>764.178</v>
      </c>
      <c r="H1175" s="3" t="s">
        <v>11304</v>
      </c>
      <c r="I1175" s="3" t="s">
        <v>11305</v>
      </c>
      <c r="J1175" s="3" t="s">
        <v>16</v>
      </c>
      <c r="K1175" s="3" t="s">
        <v>11306</v>
      </c>
      <c r="L1175" s="3" t="s">
        <v>11307</v>
      </c>
    </row>
    <row r="1176" spans="1:12" x14ac:dyDescent="0.3">
      <c r="A1176" s="3" t="s">
        <v>11308</v>
      </c>
      <c r="B1176" s="3" t="s">
        <v>13</v>
      </c>
      <c r="C1176" s="3">
        <v>223656</v>
      </c>
      <c r="D1176" s="3">
        <v>1</v>
      </c>
      <c r="E1176" s="3">
        <v>164</v>
      </c>
      <c r="F1176" s="4">
        <v>1.1655499999999999E-26</v>
      </c>
      <c r="G1176" s="3">
        <v>105.438</v>
      </c>
      <c r="H1176" s="3" t="s">
        <v>473</v>
      </c>
      <c r="I1176" s="3" t="s">
        <v>474</v>
      </c>
      <c r="J1176" s="3" t="s">
        <v>113</v>
      </c>
      <c r="K1176" s="3" t="s">
        <v>475</v>
      </c>
      <c r="L1176" s="3" t="s">
        <v>476</v>
      </c>
    </row>
    <row r="1177" spans="1:12" x14ac:dyDescent="0.3">
      <c r="A1177" s="3" t="s">
        <v>11309</v>
      </c>
      <c r="B1177" s="3" t="s">
        <v>13</v>
      </c>
      <c r="C1177" s="3">
        <v>223730</v>
      </c>
      <c r="D1177" s="3">
        <v>3</v>
      </c>
      <c r="E1177" s="3">
        <v>238</v>
      </c>
      <c r="F1177" s="4">
        <v>1.41647E-32</v>
      </c>
      <c r="G1177" s="3">
        <v>120.81</v>
      </c>
      <c r="H1177" s="3" t="s">
        <v>451</v>
      </c>
      <c r="I1177" s="3" t="s">
        <v>452</v>
      </c>
      <c r="J1177" s="3" t="s">
        <v>16</v>
      </c>
      <c r="K1177" s="3" t="s">
        <v>453</v>
      </c>
      <c r="L1177" s="3" t="s">
        <v>454</v>
      </c>
    </row>
    <row r="1178" spans="1:12" x14ac:dyDescent="0.3">
      <c r="A1178" s="3" t="s">
        <v>11310</v>
      </c>
      <c r="B1178" s="3" t="s">
        <v>25</v>
      </c>
      <c r="C1178" s="3">
        <v>419666</v>
      </c>
      <c r="D1178" s="3">
        <v>1</v>
      </c>
      <c r="E1178" s="3">
        <v>266</v>
      </c>
      <c r="F1178" s="4">
        <v>1.0684600000000001E-66</v>
      </c>
      <c r="G1178" s="3">
        <v>208.256</v>
      </c>
      <c r="H1178" s="3" t="s">
        <v>621</v>
      </c>
      <c r="I1178" s="3" t="s">
        <v>3226</v>
      </c>
      <c r="J1178" s="3" t="s">
        <v>16</v>
      </c>
      <c r="K1178" s="3" t="s">
        <v>16</v>
      </c>
      <c r="L1178" s="3" t="s">
        <v>3227</v>
      </c>
    </row>
    <row r="1179" spans="1:12" x14ac:dyDescent="0.3">
      <c r="A1179" s="3" t="s">
        <v>11311</v>
      </c>
      <c r="B1179" s="3" t="s">
        <v>13</v>
      </c>
      <c r="C1179" s="3">
        <v>225117</v>
      </c>
      <c r="D1179" s="3">
        <v>235</v>
      </c>
      <c r="E1179" s="3">
        <v>323</v>
      </c>
      <c r="F1179" s="4">
        <v>7.1226400000000003E-20</v>
      </c>
      <c r="G1179" s="3">
        <v>83.761700000000005</v>
      </c>
      <c r="H1179" s="3" t="s">
        <v>11312</v>
      </c>
      <c r="I1179" s="3" t="s">
        <v>11313</v>
      </c>
      <c r="J1179" s="3" t="s">
        <v>99</v>
      </c>
      <c r="K1179" s="3" t="s">
        <v>11314</v>
      </c>
      <c r="L1179" s="3" t="s">
        <v>11315</v>
      </c>
    </row>
    <row r="1180" spans="1:12" x14ac:dyDescent="0.3">
      <c r="A1180" s="3" t="s">
        <v>11316</v>
      </c>
      <c r="B1180" s="3" t="s">
        <v>25</v>
      </c>
      <c r="C1180" s="3">
        <v>424065</v>
      </c>
      <c r="D1180" s="3">
        <v>21</v>
      </c>
      <c r="E1180" s="3">
        <v>150</v>
      </c>
      <c r="F1180" s="4">
        <v>5.7762000000000003E-27</v>
      </c>
      <c r="G1180" s="3">
        <v>101.107</v>
      </c>
      <c r="H1180" s="3" t="s">
        <v>1106</v>
      </c>
      <c r="I1180" s="3" t="s">
        <v>3711</v>
      </c>
      <c r="J1180" s="3" t="s">
        <v>99</v>
      </c>
      <c r="K1180" s="3" t="s">
        <v>16</v>
      </c>
      <c r="L1180" s="3" t="s">
        <v>3712</v>
      </c>
    </row>
    <row r="1181" spans="1:12" x14ac:dyDescent="0.3">
      <c r="A1181" s="3" t="s">
        <v>11317</v>
      </c>
      <c r="B1181" s="3" t="s">
        <v>13</v>
      </c>
      <c r="C1181" s="3">
        <v>224218</v>
      </c>
      <c r="D1181" s="3">
        <v>8</v>
      </c>
      <c r="E1181" s="3">
        <v>342</v>
      </c>
      <c r="F1181" s="4">
        <v>1.7097499999999999E-73</v>
      </c>
      <c r="G1181" s="3">
        <v>231.70699999999999</v>
      </c>
      <c r="H1181" s="3" t="s">
        <v>4447</v>
      </c>
      <c r="I1181" s="3" t="s">
        <v>4448</v>
      </c>
      <c r="J1181" s="3" t="s">
        <v>16</v>
      </c>
      <c r="K1181" s="3" t="s">
        <v>1383</v>
      </c>
      <c r="L1181" s="3" t="s">
        <v>4449</v>
      </c>
    </row>
    <row r="1182" spans="1:12" x14ac:dyDescent="0.3">
      <c r="A1182" s="3" t="s">
        <v>11318</v>
      </c>
      <c r="B1182" s="3" t="s">
        <v>25</v>
      </c>
      <c r="C1182" s="3">
        <v>415825</v>
      </c>
      <c r="D1182" s="3">
        <v>1</v>
      </c>
      <c r="E1182" s="3">
        <v>96</v>
      </c>
      <c r="F1182" s="4">
        <v>3.6665099999999999E-37</v>
      </c>
      <c r="G1182" s="3">
        <v>121.634</v>
      </c>
      <c r="H1182" s="3" t="s">
        <v>4128</v>
      </c>
      <c r="I1182" s="3" t="s">
        <v>4129</v>
      </c>
      <c r="J1182" s="3" t="s">
        <v>113</v>
      </c>
      <c r="K1182" s="3" t="s">
        <v>16</v>
      </c>
      <c r="L1182" s="3" t="s">
        <v>4130</v>
      </c>
    </row>
    <row r="1183" spans="1:12" x14ac:dyDescent="0.3">
      <c r="A1183" s="3" t="s">
        <v>11319</v>
      </c>
      <c r="B1183" s="3" t="s">
        <v>13</v>
      </c>
      <c r="C1183" s="3">
        <v>223269</v>
      </c>
      <c r="D1183" s="3">
        <v>1</v>
      </c>
      <c r="E1183" s="3">
        <v>286</v>
      </c>
      <c r="F1183" s="4">
        <v>9.4437799999999996E-111</v>
      </c>
      <c r="G1183" s="3">
        <v>321.81299999999999</v>
      </c>
      <c r="H1183" s="3" t="s">
        <v>1372</v>
      </c>
      <c r="I1183" s="3" t="s">
        <v>1373</v>
      </c>
      <c r="J1183" s="3" t="s">
        <v>16</v>
      </c>
      <c r="K1183" s="3" t="s">
        <v>825</v>
      </c>
      <c r="L1183" s="3" t="s">
        <v>1374</v>
      </c>
    </row>
    <row r="1184" spans="1:12" x14ac:dyDescent="0.3">
      <c r="A1184" s="3" t="s">
        <v>11320</v>
      </c>
      <c r="B1184" s="3" t="s">
        <v>13</v>
      </c>
      <c r="C1184" s="3">
        <v>226733</v>
      </c>
      <c r="D1184" s="3">
        <v>1</v>
      </c>
      <c r="E1184" s="3">
        <v>178</v>
      </c>
      <c r="F1184" s="4">
        <v>2.3514400000000001E-72</v>
      </c>
      <c r="G1184" s="3">
        <v>215.446</v>
      </c>
      <c r="H1184" s="3" t="s">
        <v>11321</v>
      </c>
      <c r="I1184" s="3" t="s">
        <v>11322</v>
      </c>
      <c r="J1184" s="3" t="s">
        <v>16</v>
      </c>
      <c r="K1184" s="3" t="s">
        <v>1282</v>
      </c>
      <c r="L1184" s="3" t="s">
        <v>11323</v>
      </c>
    </row>
    <row r="1185" spans="1:12" x14ac:dyDescent="0.3">
      <c r="A1185" s="3" t="s">
        <v>11324</v>
      </c>
      <c r="B1185" s="3" t="s">
        <v>13</v>
      </c>
      <c r="C1185" s="3">
        <v>223586</v>
      </c>
      <c r="D1185" s="3">
        <v>1</v>
      </c>
      <c r="E1185" s="3">
        <v>193</v>
      </c>
      <c r="F1185" s="4">
        <v>8.55004E-97</v>
      </c>
      <c r="G1185" s="3">
        <v>278.666</v>
      </c>
      <c r="H1185" s="3" t="s">
        <v>2155</v>
      </c>
      <c r="I1185" s="3" t="s">
        <v>2156</v>
      </c>
      <c r="J1185" s="3" t="s">
        <v>16</v>
      </c>
      <c r="K1185" s="3" t="s">
        <v>2157</v>
      </c>
      <c r="L1185" s="3" t="s">
        <v>2158</v>
      </c>
    </row>
    <row r="1186" spans="1:12" x14ac:dyDescent="0.3">
      <c r="A1186" s="3" t="s">
        <v>11325</v>
      </c>
      <c r="B1186" s="3" t="s">
        <v>25</v>
      </c>
      <c r="C1186" s="3">
        <v>419666</v>
      </c>
      <c r="D1186" s="3">
        <v>8</v>
      </c>
      <c r="E1186" s="3">
        <v>55</v>
      </c>
      <c r="F1186" s="4">
        <v>3.7305599999999997E-5</v>
      </c>
      <c r="G1186" s="3">
        <v>38.827300000000001</v>
      </c>
      <c r="H1186" s="3" t="s">
        <v>621</v>
      </c>
      <c r="I1186" s="3" t="s">
        <v>3226</v>
      </c>
      <c r="J1186" s="3" t="s">
        <v>113</v>
      </c>
      <c r="K1186" s="3" t="s">
        <v>16</v>
      </c>
      <c r="L1186" s="3" t="s">
        <v>3227</v>
      </c>
    </row>
    <row r="1187" spans="1:12" x14ac:dyDescent="0.3">
      <c r="A1187" s="3" t="s">
        <v>11326</v>
      </c>
      <c r="B1187" s="3" t="s">
        <v>13</v>
      </c>
      <c r="C1187" s="3">
        <v>223874</v>
      </c>
      <c r="D1187" s="3">
        <v>6</v>
      </c>
      <c r="E1187" s="3">
        <v>313</v>
      </c>
      <c r="F1187" s="4">
        <v>1.8434699999999999E-111</v>
      </c>
      <c r="G1187" s="3">
        <v>325.09800000000001</v>
      </c>
      <c r="H1187" s="3" t="s">
        <v>5256</v>
      </c>
      <c r="I1187" s="3" t="s">
        <v>5257</v>
      </c>
      <c r="J1187" s="3" t="s">
        <v>16</v>
      </c>
      <c r="K1187" s="3" t="s">
        <v>5258</v>
      </c>
      <c r="L1187" s="3" t="s">
        <v>5259</v>
      </c>
    </row>
    <row r="1188" spans="1:12" x14ac:dyDescent="0.3">
      <c r="A1188" s="3" t="s">
        <v>11327</v>
      </c>
      <c r="B1188" s="3" t="s">
        <v>13</v>
      </c>
      <c r="C1188" s="3">
        <v>224033</v>
      </c>
      <c r="D1188" s="3">
        <v>2</v>
      </c>
      <c r="E1188" s="3">
        <v>274</v>
      </c>
      <c r="F1188" s="4">
        <v>3.3374799999999999E-73</v>
      </c>
      <c r="G1188" s="3">
        <v>225.494</v>
      </c>
      <c r="H1188" s="3" t="s">
        <v>5260</v>
      </c>
      <c r="I1188" s="3" t="s">
        <v>5261</v>
      </c>
      <c r="J1188" s="3" t="s">
        <v>16</v>
      </c>
      <c r="K1188" s="3" t="s">
        <v>5262</v>
      </c>
      <c r="L1188" s="3" t="s">
        <v>5263</v>
      </c>
    </row>
    <row r="1189" spans="1:12" x14ac:dyDescent="0.3">
      <c r="A1189" s="3" t="s">
        <v>11328</v>
      </c>
      <c r="B1189" s="3" t="s">
        <v>13</v>
      </c>
      <c r="C1189" s="3">
        <v>224046</v>
      </c>
      <c r="D1189" s="3">
        <v>1</v>
      </c>
      <c r="E1189" s="3">
        <v>233</v>
      </c>
      <c r="F1189" s="4">
        <v>6.3954700000000001E-113</v>
      </c>
      <c r="G1189" s="3">
        <v>323.79700000000003</v>
      </c>
      <c r="H1189" s="3" t="s">
        <v>5265</v>
      </c>
      <c r="I1189" s="3" t="s">
        <v>5266</v>
      </c>
      <c r="J1189" s="3" t="s">
        <v>16</v>
      </c>
      <c r="K1189" s="3" t="s">
        <v>369</v>
      </c>
      <c r="L1189" s="3" t="s">
        <v>5267</v>
      </c>
    </row>
    <row r="1190" spans="1:12" x14ac:dyDescent="0.3">
      <c r="A1190" s="3" t="s">
        <v>11329</v>
      </c>
      <c r="B1190" s="3" t="s">
        <v>13</v>
      </c>
      <c r="C1190" s="3">
        <v>226134</v>
      </c>
      <c r="D1190" s="3">
        <v>1</v>
      </c>
      <c r="E1190" s="3">
        <v>134</v>
      </c>
      <c r="F1190" s="4">
        <v>3.0492499999999999E-61</v>
      </c>
      <c r="G1190" s="3">
        <v>184.12700000000001</v>
      </c>
      <c r="H1190" s="3" t="s">
        <v>11330</v>
      </c>
      <c r="I1190" s="3" t="s">
        <v>11330</v>
      </c>
      <c r="J1190" s="3" t="s">
        <v>16</v>
      </c>
      <c r="K1190" s="3" t="s">
        <v>397</v>
      </c>
      <c r="L1190" s="3" t="s">
        <v>11331</v>
      </c>
    </row>
    <row r="1191" spans="1:12" x14ac:dyDescent="0.3">
      <c r="A1191" s="3" t="s">
        <v>11332</v>
      </c>
      <c r="B1191" s="3" t="s">
        <v>25</v>
      </c>
      <c r="C1191" s="3">
        <v>413100</v>
      </c>
      <c r="D1191" s="3">
        <v>1</v>
      </c>
      <c r="E1191" s="3">
        <v>75</v>
      </c>
      <c r="F1191" s="4">
        <v>1.36103E-24</v>
      </c>
      <c r="G1191" s="3">
        <v>87.941199999999995</v>
      </c>
      <c r="H1191" s="3" t="s">
        <v>7187</v>
      </c>
      <c r="I1191" s="3" t="s">
        <v>7631</v>
      </c>
      <c r="J1191" s="3" t="s">
        <v>113</v>
      </c>
      <c r="K1191" s="3" t="s">
        <v>16</v>
      </c>
      <c r="L1191" s="3" t="s">
        <v>7188</v>
      </c>
    </row>
    <row r="1192" spans="1:12" x14ac:dyDescent="0.3">
      <c r="A1192" s="3" t="s">
        <v>11333</v>
      </c>
      <c r="B1192" s="3" t="s">
        <v>13</v>
      </c>
      <c r="C1192" s="3">
        <v>223496</v>
      </c>
      <c r="D1192" s="3">
        <v>1</v>
      </c>
      <c r="E1192" s="3">
        <v>1045</v>
      </c>
      <c r="F1192" s="4">
        <v>2.3989499999999998E-97</v>
      </c>
      <c r="G1192" s="3">
        <v>329.02800000000002</v>
      </c>
      <c r="H1192" s="3" t="s">
        <v>2982</v>
      </c>
      <c r="I1192" s="3" t="s">
        <v>2983</v>
      </c>
      <c r="J1192" s="3" t="s">
        <v>16</v>
      </c>
      <c r="K1192" s="3" t="s">
        <v>2984</v>
      </c>
      <c r="L1192" s="3" t="s">
        <v>2985</v>
      </c>
    </row>
    <row r="1193" spans="1:12" x14ac:dyDescent="0.3">
      <c r="A1193" s="3" t="s">
        <v>11334</v>
      </c>
      <c r="B1193" s="3" t="s">
        <v>13</v>
      </c>
      <c r="C1193" s="3">
        <v>223497</v>
      </c>
      <c r="D1193" s="3">
        <v>1</v>
      </c>
      <c r="E1193" s="3">
        <v>390</v>
      </c>
      <c r="F1193" s="4">
        <v>2.8522400000000001E-80</v>
      </c>
      <c r="G1193" s="3">
        <v>251.28800000000001</v>
      </c>
      <c r="H1193" s="3" t="s">
        <v>2979</v>
      </c>
      <c r="I1193" s="3" t="s">
        <v>2980</v>
      </c>
      <c r="J1193" s="3" t="s">
        <v>16</v>
      </c>
      <c r="K1193" s="3" t="s">
        <v>828</v>
      </c>
      <c r="L1193" s="3" t="s">
        <v>830</v>
      </c>
    </row>
    <row r="1194" spans="1:12" x14ac:dyDescent="0.3">
      <c r="A1194" s="3" t="s">
        <v>11335</v>
      </c>
      <c r="B1194" s="3" t="s">
        <v>13</v>
      </c>
      <c r="C1194" s="3">
        <v>224805</v>
      </c>
      <c r="D1194" s="3">
        <v>1</v>
      </c>
      <c r="E1194" s="3">
        <v>312</v>
      </c>
      <c r="F1194" s="4">
        <v>6.6677800000000003E-108</v>
      </c>
      <c r="G1194" s="3">
        <v>316.17500000000001</v>
      </c>
      <c r="H1194" s="3" t="s">
        <v>2124</v>
      </c>
      <c r="I1194" s="3" t="s">
        <v>2125</v>
      </c>
      <c r="J1194" s="3" t="s">
        <v>16</v>
      </c>
      <c r="K1194" s="3" t="s">
        <v>2126</v>
      </c>
      <c r="L1194" s="3" t="s">
        <v>2127</v>
      </c>
    </row>
    <row r="1195" spans="1:12" x14ac:dyDescent="0.3">
      <c r="A1195" s="3" t="s">
        <v>11336</v>
      </c>
      <c r="B1195" s="3" t="s">
        <v>13</v>
      </c>
      <c r="C1195" s="3">
        <v>224212</v>
      </c>
      <c r="D1195" s="3">
        <v>1</v>
      </c>
      <c r="E1195" s="3">
        <v>540</v>
      </c>
      <c r="F1195" s="4">
        <v>4.1683899999999998E-179</v>
      </c>
      <c r="G1195" s="3">
        <v>515.79</v>
      </c>
      <c r="H1195" s="3" t="s">
        <v>3145</v>
      </c>
      <c r="I1195" s="3" t="s">
        <v>3146</v>
      </c>
      <c r="J1195" s="3" t="s">
        <v>16</v>
      </c>
      <c r="K1195" s="3" t="s">
        <v>3147</v>
      </c>
      <c r="L1195" s="3" t="s">
        <v>3148</v>
      </c>
    </row>
    <row r="1196" spans="1:12" x14ac:dyDescent="0.3">
      <c r="A1196" s="3" t="s">
        <v>11337</v>
      </c>
      <c r="B1196" s="3" t="s">
        <v>25</v>
      </c>
      <c r="C1196" s="3">
        <v>418430</v>
      </c>
      <c r="D1196" s="3">
        <v>81</v>
      </c>
      <c r="E1196" s="3">
        <v>168</v>
      </c>
      <c r="F1196" s="3">
        <v>1.9310200000000001E-4</v>
      </c>
      <c r="G1196" s="3">
        <v>41.480800000000002</v>
      </c>
      <c r="H1196" s="3" t="s">
        <v>501</v>
      </c>
      <c r="I1196" s="3" t="s">
        <v>577</v>
      </c>
      <c r="J1196" s="3" t="s">
        <v>74</v>
      </c>
      <c r="K1196" s="3" t="s">
        <v>16</v>
      </c>
      <c r="L1196" s="3" t="s">
        <v>578</v>
      </c>
    </row>
    <row r="1197" spans="1:12" x14ac:dyDescent="0.3">
      <c r="A1197" s="3" t="s">
        <v>11338</v>
      </c>
      <c r="B1197" s="3" t="s">
        <v>13</v>
      </c>
      <c r="C1197" s="3">
        <v>226364</v>
      </c>
      <c r="D1197" s="3">
        <v>3</v>
      </c>
      <c r="E1197" s="3">
        <v>501</v>
      </c>
      <c r="F1197" s="3">
        <v>0</v>
      </c>
      <c r="G1197" s="3">
        <v>787.89300000000003</v>
      </c>
      <c r="H1197" s="3" t="s">
        <v>3131</v>
      </c>
      <c r="I1197" s="3" t="s">
        <v>3132</v>
      </c>
      <c r="J1197" s="3" t="s">
        <v>16</v>
      </c>
      <c r="K1197" s="3" t="s">
        <v>3133</v>
      </c>
      <c r="L1197" s="3" t="s">
        <v>3134</v>
      </c>
    </row>
    <row r="1198" spans="1:12" x14ac:dyDescent="0.3">
      <c r="A1198" s="3" t="s">
        <v>11339</v>
      </c>
      <c r="B1198" s="3" t="s">
        <v>13</v>
      </c>
      <c r="C1198" s="3">
        <v>226962</v>
      </c>
      <c r="D1198" s="3">
        <v>1</v>
      </c>
      <c r="E1198" s="3">
        <v>347</v>
      </c>
      <c r="F1198" s="4">
        <v>1.7513299999999999E-107</v>
      </c>
      <c r="G1198" s="3">
        <v>318.774</v>
      </c>
      <c r="H1198" s="3" t="s">
        <v>3136</v>
      </c>
      <c r="I1198" s="3" t="s">
        <v>3136</v>
      </c>
      <c r="J1198" s="3" t="s">
        <v>16</v>
      </c>
      <c r="K1198" s="3" t="s">
        <v>527</v>
      </c>
      <c r="L1198" s="3" t="s">
        <v>3012</v>
      </c>
    </row>
    <row r="1199" spans="1:12" x14ac:dyDescent="0.3">
      <c r="A1199" s="3" t="s">
        <v>11340</v>
      </c>
      <c r="B1199" s="3" t="s">
        <v>13</v>
      </c>
      <c r="C1199" s="3">
        <v>224131</v>
      </c>
      <c r="D1199" s="3">
        <v>11</v>
      </c>
      <c r="E1199" s="3">
        <v>302</v>
      </c>
      <c r="F1199" s="4">
        <v>3.2254999999999999E-177</v>
      </c>
      <c r="G1199" s="3">
        <v>491.28</v>
      </c>
      <c r="H1199" s="3" t="s">
        <v>4922</v>
      </c>
      <c r="I1199" s="3" t="s">
        <v>4923</v>
      </c>
      <c r="J1199" s="3" t="s">
        <v>16</v>
      </c>
      <c r="K1199" s="3" t="s">
        <v>335</v>
      </c>
      <c r="L1199" s="3" t="s">
        <v>4924</v>
      </c>
    </row>
    <row r="1200" spans="1:12" x14ac:dyDescent="0.3">
      <c r="A1200" s="3" t="s">
        <v>11341</v>
      </c>
      <c r="B1200" s="3" t="s">
        <v>13</v>
      </c>
      <c r="C1200" s="3">
        <v>223220</v>
      </c>
      <c r="D1200" s="3">
        <v>1</v>
      </c>
      <c r="E1200" s="3">
        <v>318</v>
      </c>
      <c r="F1200" s="4">
        <v>4.3436099999999999E-87</v>
      </c>
      <c r="G1200" s="3">
        <v>263.85000000000002</v>
      </c>
      <c r="H1200" s="3" t="s">
        <v>2574</v>
      </c>
      <c r="I1200" s="3" t="s">
        <v>2575</v>
      </c>
      <c r="J1200" s="3" t="s">
        <v>16</v>
      </c>
      <c r="K1200" s="3" t="s">
        <v>2576</v>
      </c>
      <c r="L1200" s="3" t="s">
        <v>2577</v>
      </c>
    </row>
    <row r="1201" spans="1:12" x14ac:dyDescent="0.3">
      <c r="A1201" s="3" t="s">
        <v>11342</v>
      </c>
      <c r="B1201" s="3" t="s">
        <v>13</v>
      </c>
      <c r="C1201" s="3">
        <v>223434</v>
      </c>
      <c r="D1201" s="3">
        <v>4</v>
      </c>
      <c r="E1201" s="3">
        <v>220</v>
      </c>
      <c r="F1201" s="4">
        <v>9.8882699999999995E-88</v>
      </c>
      <c r="G1201" s="3">
        <v>258.38200000000001</v>
      </c>
      <c r="H1201" s="3" t="s">
        <v>4926</v>
      </c>
      <c r="I1201" s="3" t="s">
        <v>4927</v>
      </c>
      <c r="J1201" s="3" t="s">
        <v>16</v>
      </c>
      <c r="K1201" s="3" t="s">
        <v>501</v>
      </c>
      <c r="L1201" s="3" t="s">
        <v>4928</v>
      </c>
    </row>
    <row r="1202" spans="1:12" x14ac:dyDescent="0.3">
      <c r="A1202" s="3" t="s">
        <v>11343</v>
      </c>
      <c r="B1202" s="3" t="s">
        <v>13</v>
      </c>
      <c r="C1202" s="3">
        <v>223245</v>
      </c>
      <c r="D1202" s="3">
        <v>6</v>
      </c>
      <c r="E1202" s="3">
        <v>303</v>
      </c>
      <c r="F1202" s="4">
        <v>2.3114900000000001E-126</v>
      </c>
      <c r="G1202" s="3">
        <v>363.06200000000001</v>
      </c>
      <c r="H1202" s="3" t="s">
        <v>2729</v>
      </c>
      <c r="I1202" s="3" t="s">
        <v>2730</v>
      </c>
      <c r="J1202" s="3" t="s">
        <v>16</v>
      </c>
      <c r="K1202" s="3" t="s">
        <v>825</v>
      </c>
      <c r="L1202" s="3" t="s">
        <v>2731</v>
      </c>
    </row>
    <row r="1203" spans="1:12" x14ac:dyDescent="0.3">
      <c r="A1203" s="3" t="s">
        <v>11344</v>
      </c>
      <c r="B1203" s="3" t="s">
        <v>13</v>
      </c>
      <c r="C1203" s="3">
        <v>223617</v>
      </c>
      <c r="D1203" s="3">
        <v>1</v>
      </c>
      <c r="E1203" s="3">
        <v>262</v>
      </c>
      <c r="F1203" s="4">
        <v>3.87111E-69</v>
      </c>
      <c r="G1203" s="3">
        <v>213.423</v>
      </c>
      <c r="H1203" s="3" t="s">
        <v>2724</v>
      </c>
      <c r="I1203" s="3" t="s">
        <v>2725</v>
      </c>
      <c r="J1203" s="3" t="s">
        <v>16</v>
      </c>
      <c r="K1203" s="3" t="s">
        <v>2726</v>
      </c>
      <c r="L1203" s="3" t="s">
        <v>2727</v>
      </c>
    </row>
    <row r="1204" spans="1:12" x14ac:dyDescent="0.3">
      <c r="A1204" s="3" t="s">
        <v>11345</v>
      </c>
      <c r="B1204" s="3" t="s">
        <v>25</v>
      </c>
      <c r="C1204" s="3">
        <v>421695</v>
      </c>
      <c r="D1204" s="3">
        <v>35</v>
      </c>
      <c r="E1204" s="3">
        <v>205</v>
      </c>
      <c r="F1204" s="4">
        <v>7.7926599999999996E-14</v>
      </c>
      <c r="G1204" s="3">
        <v>72.6464</v>
      </c>
      <c r="H1204" s="3" t="s">
        <v>306</v>
      </c>
      <c r="I1204" s="3" t="s">
        <v>307</v>
      </c>
      <c r="J1204" s="3" t="s">
        <v>113</v>
      </c>
      <c r="K1204" s="3" t="s">
        <v>16</v>
      </c>
      <c r="L1204" s="3" t="s">
        <v>308</v>
      </c>
    </row>
    <row r="1205" spans="1:12" x14ac:dyDescent="0.3">
      <c r="A1205" s="3" t="s">
        <v>11346</v>
      </c>
      <c r="B1205" s="3" t="s">
        <v>13</v>
      </c>
      <c r="C1205" s="3">
        <v>224429</v>
      </c>
      <c r="D1205" s="3">
        <v>1</v>
      </c>
      <c r="E1205" s="3">
        <v>261</v>
      </c>
      <c r="F1205" s="4">
        <v>9.0160699999999998E-60</v>
      </c>
      <c r="G1205" s="3">
        <v>190.256</v>
      </c>
      <c r="H1205" s="3" t="s">
        <v>11347</v>
      </c>
      <c r="I1205" s="3" t="s">
        <v>11348</v>
      </c>
      <c r="J1205" s="3" t="s">
        <v>16</v>
      </c>
      <c r="K1205" s="3" t="s">
        <v>3550</v>
      </c>
      <c r="L1205" s="3" t="s">
        <v>3552</v>
      </c>
    </row>
    <row r="1206" spans="1:12" x14ac:dyDescent="0.3">
      <c r="A1206" s="3" t="s">
        <v>11349</v>
      </c>
      <c r="B1206" s="3" t="s">
        <v>13</v>
      </c>
      <c r="C1206" s="3">
        <v>223534</v>
      </c>
      <c r="D1206" s="3">
        <v>22</v>
      </c>
      <c r="E1206" s="3">
        <v>412</v>
      </c>
      <c r="F1206" s="3">
        <v>0</v>
      </c>
      <c r="G1206" s="3">
        <v>638.59500000000003</v>
      </c>
      <c r="H1206" s="3" t="s">
        <v>2716</v>
      </c>
      <c r="I1206" s="3" t="s">
        <v>2717</v>
      </c>
      <c r="J1206" s="3" t="s">
        <v>16</v>
      </c>
      <c r="K1206" s="3" t="s">
        <v>2718</v>
      </c>
      <c r="L1206" s="3" t="s">
        <v>2719</v>
      </c>
    </row>
    <row r="1207" spans="1:12" x14ac:dyDescent="0.3">
      <c r="A1207" s="3" t="s">
        <v>11349</v>
      </c>
      <c r="B1207" s="3" t="s">
        <v>13</v>
      </c>
      <c r="C1207" s="3">
        <v>223534</v>
      </c>
      <c r="D1207" s="3">
        <v>557</v>
      </c>
      <c r="E1207" s="3">
        <v>933</v>
      </c>
      <c r="F1207" s="4">
        <v>6.0808599999999999E-83</v>
      </c>
      <c r="G1207" s="3">
        <v>274.96699999999998</v>
      </c>
      <c r="H1207" s="3" t="s">
        <v>2716</v>
      </c>
      <c r="I1207" s="3" t="s">
        <v>2717</v>
      </c>
      <c r="J1207" s="3" t="s">
        <v>16</v>
      </c>
      <c r="K1207" s="3" t="s">
        <v>2718</v>
      </c>
      <c r="L1207" s="3" t="s">
        <v>2719</v>
      </c>
    </row>
    <row r="1208" spans="1:12" x14ac:dyDescent="0.3">
      <c r="A1208" s="3" t="s">
        <v>11349</v>
      </c>
      <c r="B1208" s="3" t="s">
        <v>25</v>
      </c>
      <c r="C1208" s="3">
        <v>223216</v>
      </c>
      <c r="D1208" s="3">
        <v>946</v>
      </c>
      <c r="E1208" s="3">
        <v>989</v>
      </c>
      <c r="F1208" s="3">
        <v>1.95797E-4</v>
      </c>
      <c r="G1208" s="3">
        <v>45.319299999999998</v>
      </c>
      <c r="H1208" s="3" t="s">
        <v>2720</v>
      </c>
      <c r="I1208" s="3" t="s">
        <v>2721</v>
      </c>
      <c r="J1208" s="3" t="s">
        <v>113</v>
      </c>
      <c r="K1208" s="3" t="s">
        <v>16</v>
      </c>
      <c r="L1208" s="3" t="s">
        <v>2722</v>
      </c>
    </row>
    <row r="1209" spans="1:12" x14ac:dyDescent="0.3">
      <c r="A1209" s="3" t="s">
        <v>11350</v>
      </c>
      <c r="B1209" s="3" t="s">
        <v>13</v>
      </c>
      <c r="C1209" s="3">
        <v>223463</v>
      </c>
      <c r="D1209" s="3">
        <v>1</v>
      </c>
      <c r="E1209" s="3">
        <v>157</v>
      </c>
      <c r="F1209" s="4">
        <v>9.9502700000000008E-103</v>
      </c>
      <c r="G1209" s="3">
        <v>291.06900000000002</v>
      </c>
      <c r="H1209" s="3" t="s">
        <v>3896</v>
      </c>
      <c r="I1209" s="3" t="s">
        <v>3897</v>
      </c>
      <c r="J1209" s="3" t="s">
        <v>16</v>
      </c>
      <c r="K1209" s="3" t="s">
        <v>797</v>
      </c>
      <c r="L1209" s="3" t="s">
        <v>3898</v>
      </c>
    </row>
    <row r="1210" spans="1:12" x14ac:dyDescent="0.3">
      <c r="A1210" s="3" t="s">
        <v>11351</v>
      </c>
      <c r="B1210" s="3" t="s">
        <v>13</v>
      </c>
      <c r="C1210" s="3">
        <v>224619</v>
      </c>
      <c r="D1210" s="3">
        <v>10</v>
      </c>
      <c r="E1210" s="3">
        <v>209</v>
      </c>
      <c r="F1210" s="4">
        <v>3.51891E-78</v>
      </c>
      <c r="G1210" s="3">
        <v>232.66399999999999</v>
      </c>
      <c r="H1210" s="3" t="s">
        <v>1785</v>
      </c>
      <c r="I1210" s="3" t="s">
        <v>1786</v>
      </c>
      <c r="J1210" s="3" t="s">
        <v>16</v>
      </c>
      <c r="K1210" s="3" t="s">
        <v>1150</v>
      </c>
      <c r="L1210" s="3" t="s">
        <v>1787</v>
      </c>
    </row>
    <row r="1211" spans="1:12" x14ac:dyDescent="0.3">
      <c r="A1211" s="3" t="s">
        <v>11352</v>
      </c>
      <c r="B1211" s="3" t="s">
        <v>13</v>
      </c>
      <c r="C1211" s="3">
        <v>223550</v>
      </c>
      <c r="D1211" s="3">
        <v>20</v>
      </c>
      <c r="E1211" s="3">
        <v>873</v>
      </c>
      <c r="F1211" s="3">
        <v>0</v>
      </c>
      <c r="G1211" s="3">
        <v>894.76800000000003</v>
      </c>
      <c r="H1211" s="3" t="s">
        <v>918</v>
      </c>
      <c r="I1211" s="3" t="s">
        <v>919</v>
      </c>
      <c r="J1211" s="3" t="s">
        <v>16</v>
      </c>
      <c r="K1211" s="3" t="s">
        <v>236</v>
      </c>
      <c r="L1211" s="3" t="s">
        <v>920</v>
      </c>
    </row>
    <row r="1212" spans="1:12" x14ac:dyDescent="0.3">
      <c r="A1212" s="3" t="s">
        <v>11353</v>
      </c>
      <c r="B1212" s="3" t="s">
        <v>25</v>
      </c>
      <c r="C1212" s="3">
        <v>412893</v>
      </c>
      <c r="D1212" s="3">
        <v>1</v>
      </c>
      <c r="E1212" s="3">
        <v>176</v>
      </c>
      <c r="F1212" s="4">
        <v>1.7766300000000001E-44</v>
      </c>
      <c r="G1212" s="3">
        <v>145.92599999999999</v>
      </c>
      <c r="H1212" s="3" t="s">
        <v>167</v>
      </c>
      <c r="I1212" s="3" t="s">
        <v>168</v>
      </c>
      <c r="J1212" s="3" t="s">
        <v>16</v>
      </c>
      <c r="K1212" s="3" t="s">
        <v>16</v>
      </c>
      <c r="L1212" s="3" t="s">
        <v>169</v>
      </c>
    </row>
    <row r="1213" spans="1:12" x14ac:dyDescent="0.3">
      <c r="A1213" s="3" t="s">
        <v>11354</v>
      </c>
      <c r="B1213" s="3" t="s">
        <v>25</v>
      </c>
      <c r="C1213" s="3">
        <v>412948</v>
      </c>
      <c r="D1213" s="3">
        <v>1</v>
      </c>
      <c r="E1213" s="3">
        <v>115</v>
      </c>
      <c r="F1213" s="4">
        <v>9.7633699999999999E-14</v>
      </c>
      <c r="G1213" s="3">
        <v>62.369399999999999</v>
      </c>
      <c r="H1213" s="3" t="s">
        <v>431</v>
      </c>
      <c r="I1213" s="3" t="s">
        <v>7322</v>
      </c>
      <c r="J1213" s="3" t="s">
        <v>16</v>
      </c>
      <c r="K1213" s="3" t="s">
        <v>16</v>
      </c>
      <c r="L1213" s="3" t="s">
        <v>7323</v>
      </c>
    </row>
    <row r="1214" spans="1:12" x14ac:dyDescent="0.3">
      <c r="A1214" s="3" t="s">
        <v>11355</v>
      </c>
      <c r="B1214" s="3" t="s">
        <v>13</v>
      </c>
      <c r="C1214" s="3">
        <v>223471</v>
      </c>
      <c r="D1214" s="3">
        <v>1</v>
      </c>
      <c r="E1214" s="3">
        <v>132</v>
      </c>
      <c r="F1214" s="4">
        <v>1.5686E-43</v>
      </c>
      <c r="G1214" s="3">
        <v>139.322</v>
      </c>
      <c r="H1214" s="3" t="s">
        <v>5415</v>
      </c>
      <c r="I1214" s="3" t="s">
        <v>5416</v>
      </c>
      <c r="J1214" s="3" t="s">
        <v>16</v>
      </c>
      <c r="K1214" s="3" t="s">
        <v>5417</v>
      </c>
      <c r="L1214" s="3" t="s">
        <v>5418</v>
      </c>
    </row>
    <row r="1215" spans="1:12" x14ac:dyDescent="0.3">
      <c r="A1215" s="3" t="s">
        <v>11356</v>
      </c>
      <c r="B1215" s="3" t="s">
        <v>13</v>
      </c>
      <c r="C1215" s="3">
        <v>223816</v>
      </c>
      <c r="D1215" s="3">
        <v>2</v>
      </c>
      <c r="E1215" s="3">
        <v>235</v>
      </c>
      <c r="F1215" s="4">
        <v>1.69705E-65</v>
      </c>
      <c r="G1215" s="3">
        <v>202.52699999999999</v>
      </c>
      <c r="H1215" s="3" t="s">
        <v>880</v>
      </c>
      <c r="I1215" s="3" t="s">
        <v>881</v>
      </c>
      <c r="J1215" s="3" t="s">
        <v>16</v>
      </c>
      <c r="K1215" s="3" t="s">
        <v>882</v>
      </c>
      <c r="L1215" s="3" t="s">
        <v>883</v>
      </c>
    </row>
    <row r="1216" spans="1:12" x14ac:dyDescent="0.3">
      <c r="A1216" s="3" t="s">
        <v>11357</v>
      </c>
      <c r="B1216" s="3" t="s">
        <v>13</v>
      </c>
      <c r="C1216" s="3">
        <v>223715</v>
      </c>
      <c r="D1216" s="3">
        <v>297</v>
      </c>
      <c r="E1216" s="3">
        <v>517</v>
      </c>
      <c r="F1216" s="4">
        <v>7.0231899999999999E-53</v>
      </c>
      <c r="G1216" s="3">
        <v>182.261</v>
      </c>
      <c r="H1216" s="3" t="s">
        <v>1865</v>
      </c>
      <c r="I1216" s="3" t="s">
        <v>1866</v>
      </c>
      <c r="J1216" s="3" t="s">
        <v>99</v>
      </c>
      <c r="K1216" s="3" t="s">
        <v>1867</v>
      </c>
      <c r="L1216" s="3" t="s">
        <v>1868</v>
      </c>
    </row>
    <row r="1217" spans="1:12" x14ac:dyDescent="0.3">
      <c r="A1217" s="3" t="s">
        <v>11358</v>
      </c>
      <c r="B1217" s="3" t="s">
        <v>13</v>
      </c>
      <c r="C1217" s="3">
        <v>223372</v>
      </c>
      <c r="D1217" s="3">
        <v>19</v>
      </c>
      <c r="E1217" s="3">
        <v>130</v>
      </c>
      <c r="F1217" s="4">
        <v>3.3423899999999998E-63</v>
      </c>
      <c r="G1217" s="3">
        <v>189.03100000000001</v>
      </c>
      <c r="H1217" s="3" t="s">
        <v>3120</v>
      </c>
      <c r="I1217" s="3" t="s">
        <v>3121</v>
      </c>
      <c r="J1217" s="3" t="s">
        <v>16</v>
      </c>
      <c r="K1217" s="3" t="s">
        <v>3122</v>
      </c>
      <c r="L1217" s="3" t="s">
        <v>3123</v>
      </c>
    </row>
    <row r="1218" spans="1:12" x14ac:dyDescent="0.3">
      <c r="A1218" s="3" t="s">
        <v>11359</v>
      </c>
      <c r="B1218" s="3" t="s">
        <v>13</v>
      </c>
      <c r="C1218" s="3">
        <v>223351</v>
      </c>
      <c r="D1218" s="3">
        <v>1</v>
      </c>
      <c r="E1218" s="3">
        <v>220</v>
      </c>
      <c r="F1218" s="4">
        <v>2.35841E-116</v>
      </c>
      <c r="G1218" s="3">
        <v>330.74400000000003</v>
      </c>
      <c r="H1218" s="3" t="s">
        <v>3116</v>
      </c>
      <c r="I1218" s="3" t="s">
        <v>3117</v>
      </c>
      <c r="J1218" s="3" t="s">
        <v>16</v>
      </c>
      <c r="K1218" s="3" t="s">
        <v>825</v>
      </c>
      <c r="L1218" s="3" t="s">
        <v>3118</v>
      </c>
    </row>
    <row r="1219" spans="1:12" x14ac:dyDescent="0.3">
      <c r="A1219" s="3" t="s">
        <v>11360</v>
      </c>
      <c r="B1219" s="3" t="s">
        <v>13</v>
      </c>
      <c r="C1219" s="3">
        <v>223291</v>
      </c>
      <c r="D1219" s="3">
        <v>2</v>
      </c>
      <c r="E1219" s="3">
        <v>429</v>
      </c>
      <c r="F1219" s="3">
        <v>0</v>
      </c>
      <c r="G1219" s="3">
        <v>620.79</v>
      </c>
      <c r="H1219" s="3" t="s">
        <v>3111</v>
      </c>
      <c r="I1219" s="3" t="s">
        <v>3112</v>
      </c>
      <c r="J1219" s="3" t="s">
        <v>16</v>
      </c>
      <c r="K1219" s="3" t="s">
        <v>3113</v>
      </c>
      <c r="L1219" s="3" t="s">
        <v>3114</v>
      </c>
    </row>
    <row r="1220" spans="1:12" x14ac:dyDescent="0.3">
      <c r="A1220" s="3" t="s">
        <v>11361</v>
      </c>
      <c r="B1220" s="3" t="s">
        <v>13</v>
      </c>
      <c r="C1220" s="3">
        <v>225370</v>
      </c>
      <c r="D1220" s="3">
        <v>1</v>
      </c>
      <c r="E1220" s="3">
        <v>199</v>
      </c>
      <c r="F1220" s="4">
        <v>3.01664E-88</v>
      </c>
      <c r="G1220" s="3">
        <v>261.43799999999999</v>
      </c>
      <c r="H1220" s="3" t="s">
        <v>3106</v>
      </c>
      <c r="I1220" s="3" t="s">
        <v>3107</v>
      </c>
      <c r="J1220" s="3" t="s">
        <v>99</v>
      </c>
      <c r="K1220" s="3" t="s">
        <v>3108</v>
      </c>
      <c r="L1220" s="3" t="s">
        <v>3109</v>
      </c>
    </row>
    <row r="1221" spans="1:12" x14ac:dyDescent="0.3">
      <c r="A1221" s="3" t="s">
        <v>11362</v>
      </c>
      <c r="B1221" s="3" t="s">
        <v>13</v>
      </c>
      <c r="C1221" s="3">
        <v>223998</v>
      </c>
      <c r="D1221" s="3">
        <v>2</v>
      </c>
      <c r="E1221" s="3">
        <v>284</v>
      </c>
      <c r="F1221" s="4">
        <v>1.1358799999999999E-136</v>
      </c>
      <c r="G1221" s="3">
        <v>388.15300000000002</v>
      </c>
      <c r="H1221" s="3" t="s">
        <v>3097</v>
      </c>
      <c r="I1221" s="3" t="s">
        <v>3098</v>
      </c>
      <c r="J1221" s="3" t="s">
        <v>16</v>
      </c>
      <c r="K1221" s="3" t="s">
        <v>1597</v>
      </c>
      <c r="L1221" s="3" t="s">
        <v>3099</v>
      </c>
    </row>
    <row r="1222" spans="1:12" x14ac:dyDescent="0.3">
      <c r="A1222" s="3" t="s">
        <v>11363</v>
      </c>
      <c r="B1222" s="3" t="s">
        <v>25</v>
      </c>
      <c r="C1222" s="3">
        <v>412822</v>
      </c>
      <c r="D1222" s="3">
        <v>1</v>
      </c>
      <c r="E1222" s="3">
        <v>138</v>
      </c>
      <c r="F1222" s="4">
        <v>6.49856E-34</v>
      </c>
      <c r="G1222" s="3">
        <v>115.5</v>
      </c>
      <c r="H1222" s="3" t="s">
        <v>11364</v>
      </c>
      <c r="I1222" s="3" t="s">
        <v>11365</v>
      </c>
      <c r="J1222" s="3" t="s">
        <v>16</v>
      </c>
      <c r="K1222" s="3" t="s">
        <v>16</v>
      </c>
      <c r="L1222" s="3" t="s">
        <v>11366</v>
      </c>
    </row>
    <row r="1223" spans="1:12" x14ac:dyDescent="0.3">
      <c r="A1223" s="3" t="s">
        <v>11367</v>
      </c>
      <c r="B1223" s="3" t="s">
        <v>13</v>
      </c>
      <c r="C1223" s="3">
        <v>223131</v>
      </c>
      <c r="D1223" s="3">
        <v>1</v>
      </c>
      <c r="E1223" s="3">
        <v>314</v>
      </c>
      <c r="F1223" s="4">
        <v>7.8895800000000006E-52</v>
      </c>
      <c r="G1223" s="3">
        <v>172.82300000000001</v>
      </c>
      <c r="H1223" s="3" t="s">
        <v>4880</v>
      </c>
      <c r="I1223" s="3" t="s">
        <v>4881</v>
      </c>
      <c r="J1223" s="3" t="s">
        <v>16</v>
      </c>
      <c r="K1223" s="3" t="s">
        <v>4882</v>
      </c>
      <c r="L1223" s="3" t="s">
        <v>4883</v>
      </c>
    </row>
    <row r="1224" spans="1:12" x14ac:dyDescent="0.3">
      <c r="A1224" s="3" t="s">
        <v>11368</v>
      </c>
      <c r="B1224" s="3" t="s">
        <v>25</v>
      </c>
      <c r="C1224" s="3">
        <v>226478</v>
      </c>
      <c r="D1224" s="3">
        <v>1</v>
      </c>
      <c r="E1224" s="3">
        <v>439</v>
      </c>
      <c r="F1224" s="3">
        <v>0</v>
      </c>
      <c r="G1224" s="3">
        <v>546.24099999999999</v>
      </c>
      <c r="H1224" s="3" t="s">
        <v>11088</v>
      </c>
      <c r="I1224" s="3" t="s">
        <v>11369</v>
      </c>
      <c r="J1224" s="3" t="s">
        <v>16</v>
      </c>
      <c r="K1224" s="3" t="s">
        <v>16</v>
      </c>
      <c r="L1224" s="3" t="s">
        <v>11089</v>
      </c>
    </row>
    <row r="1225" spans="1:12" x14ac:dyDescent="0.3">
      <c r="A1225" s="3" t="s">
        <v>11370</v>
      </c>
      <c r="B1225" s="3" t="s">
        <v>13</v>
      </c>
      <c r="C1225" s="3">
        <v>226644</v>
      </c>
      <c r="D1225" s="3">
        <v>1</v>
      </c>
      <c r="E1225" s="3">
        <v>283</v>
      </c>
      <c r="F1225" s="4">
        <v>3.5074099999999997E-139</v>
      </c>
      <c r="G1225" s="3">
        <v>405.08300000000003</v>
      </c>
      <c r="H1225" s="3" t="s">
        <v>443</v>
      </c>
      <c r="I1225" s="3" t="s">
        <v>444</v>
      </c>
      <c r="J1225" s="3" t="s">
        <v>16</v>
      </c>
      <c r="K1225" s="3" t="s">
        <v>90</v>
      </c>
      <c r="L1225" s="3" t="s">
        <v>445</v>
      </c>
    </row>
    <row r="1226" spans="1:12" x14ac:dyDescent="0.3">
      <c r="A1226" s="3" t="s">
        <v>11370</v>
      </c>
      <c r="B1226" s="3" t="s">
        <v>13</v>
      </c>
      <c r="C1226" s="3">
        <v>225024</v>
      </c>
      <c r="D1226" s="3">
        <v>292</v>
      </c>
      <c r="E1226" s="3">
        <v>573</v>
      </c>
      <c r="F1226" s="4">
        <v>1.5576100000000001E-96</v>
      </c>
      <c r="G1226" s="3">
        <v>296.15600000000001</v>
      </c>
      <c r="H1226" s="3" t="s">
        <v>446</v>
      </c>
      <c r="I1226" s="3" t="s">
        <v>447</v>
      </c>
      <c r="J1226" s="3" t="s">
        <v>16</v>
      </c>
      <c r="K1226" s="3" t="s">
        <v>448</v>
      </c>
      <c r="L1226" s="3" t="s">
        <v>449</v>
      </c>
    </row>
    <row r="1227" spans="1:12" x14ac:dyDescent="0.3">
      <c r="A1227" s="3" t="s">
        <v>11371</v>
      </c>
      <c r="B1227" s="3" t="s">
        <v>13</v>
      </c>
      <c r="C1227" s="3">
        <v>223515</v>
      </c>
      <c r="D1227" s="3">
        <v>199</v>
      </c>
      <c r="E1227" s="3">
        <v>518</v>
      </c>
      <c r="F1227" s="4">
        <v>6.7854500000000007E-27</v>
      </c>
      <c r="G1227" s="3">
        <v>112.349</v>
      </c>
      <c r="H1227" s="3" t="s">
        <v>1123</v>
      </c>
      <c r="I1227" s="3" t="s">
        <v>1124</v>
      </c>
      <c r="J1227" s="3" t="s">
        <v>16</v>
      </c>
      <c r="K1227" s="3" t="s">
        <v>852</v>
      </c>
      <c r="L1227" s="3" t="s">
        <v>1125</v>
      </c>
    </row>
    <row r="1228" spans="1:12" x14ac:dyDescent="0.3">
      <c r="A1228" s="3" t="s">
        <v>11372</v>
      </c>
      <c r="B1228" s="3" t="s">
        <v>13</v>
      </c>
      <c r="C1228" s="3">
        <v>223515</v>
      </c>
      <c r="D1228" s="3">
        <v>163</v>
      </c>
      <c r="E1228" s="3">
        <v>495</v>
      </c>
      <c r="F1228" s="4">
        <v>2.8299399999999999E-32</v>
      </c>
      <c r="G1228" s="3">
        <v>127.372</v>
      </c>
      <c r="H1228" s="3" t="s">
        <v>1123</v>
      </c>
      <c r="I1228" s="3" t="s">
        <v>1124</v>
      </c>
      <c r="J1228" s="3" t="s">
        <v>16</v>
      </c>
      <c r="K1228" s="3" t="s">
        <v>852</v>
      </c>
      <c r="L1228" s="3" t="s">
        <v>1125</v>
      </c>
    </row>
    <row r="1229" spans="1:12" x14ac:dyDescent="0.3">
      <c r="A1229" s="3" t="s">
        <v>11373</v>
      </c>
      <c r="B1229" s="3" t="s">
        <v>25</v>
      </c>
      <c r="C1229" s="3">
        <v>224117</v>
      </c>
      <c r="D1229" s="3">
        <v>6</v>
      </c>
      <c r="E1229" s="3">
        <v>685</v>
      </c>
      <c r="F1229" s="4">
        <v>4.0803299999999999E-13</v>
      </c>
      <c r="G1229" s="3">
        <v>73.980400000000003</v>
      </c>
      <c r="H1229" s="3" t="s">
        <v>901</v>
      </c>
      <c r="I1229" s="3" t="s">
        <v>1712</v>
      </c>
      <c r="J1229" s="3" t="s">
        <v>99</v>
      </c>
      <c r="K1229" s="3" t="s">
        <v>16</v>
      </c>
      <c r="L1229" s="3" t="s">
        <v>902</v>
      </c>
    </row>
    <row r="1230" spans="1:12" x14ac:dyDescent="0.3">
      <c r="A1230" s="3" t="s">
        <v>11374</v>
      </c>
      <c r="B1230" s="3" t="s">
        <v>13</v>
      </c>
      <c r="C1230" s="3">
        <v>223539</v>
      </c>
      <c r="D1230" s="3">
        <v>1</v>
      </c>
      <c r="E1230" s="3">
        <v>252</v>
      </c>
      <c r="F1230" s="4">
        <v>3.7426299999999999E-6</v>
      </c>
      <c r="G1230" s="3">
        <v>47.770499999999998</v>
      </c>
      <c r="H1230" s="3" t="s">
        <v>410</v>
      </c>
      <c r="I1230" s="3" t="s">
        <v>411</v>
      </c>
      <c r="J1230" s="3" t="s">
        <v>16</v>
      </c>
      <c r="K1230" s="3" t="s">
        <v>412</v>
      </c>
      <c r="L1230" s="3" t="s">
        <v>413</v>
      </c>
    </row>
    <row r="1231" spans="1:12" x14ac:dyDescent="0.3">
      <c r="A1231" s="3" t="s">
        <v>11375</v>
      </c>
      <c r="B1231" s="3" t="s">
        <v>13</v>
      </c>
      <c r="C1231" s="3">
        <v>225343</v>
      </c>
      <c r="D1231" s="3">
        <v>1</v>
      </c>
      <c r="E1231" s="3">
        <v>475</v>
      </c>
      <c r="F1231" s="3">
        <v>0</v>
      </c>
      <c r="G1231" s="3">
        <v>645.07299999999998</v>
      </c>
      <c r="H1231" s="3" t="s">
        <v>2231</v>
      </c>
      <c r="I1231" s="3" t="s">
        <v>2232</v>
      </c>
      <c r="J1231" s="3" t="s">
        <v>16</v>
      </c>
      <c r="K1231" s="3" t="s">
        <v>2233</v>
      </c>
      <c r="L1231" s="3" t="s">
        <v>2234</v>
      </c>
    </row>
    <row r="1232" spans="1:12" x14ac:dyDescent="0.3">
      <c r="A1232" s="3" t="s">
        <v>11376</v>
      </c>
      <c r="B1232" s="3" t="s">
        <v>13</v>
      </c>
      <c r="C1232" s="3">
        <v>224183</v>
      </c>
      <c r="D1232" s="3">
        <v>91</v>
      </c>
      <c r="E1232" s="3">
        <v>473</v>
      </c>
      <c r="F1232" s="4">
        <v>2.5758200000000002E-81</v>
      </c>
      <c r="G1232" s="3">
        <v>261.79199999999997</v>
      </c>
      <c r="H1232" s="3" t="s">
        <v>1381</v>
      </c>
      <c r="I1232" s="3" t="s">
        <v>1382</v>
      </c>
      <c r="J1232" s="3" t="s">
        <v>16</v>
      </c>
      <c r="K1232" s="3" t="s">
        <v>1383</v>
      </c>
      <c r="L1232" s="3" t="s">
        <v>1384</v>
      </c>
    </row>
    <row r="1233" spans="1:12" x14ac:dyDescent="0.3">
      <c r="A1233" s="3" t="s">
        <v>11376</v>
      </c>
      <c r="B1233" s="3" t="s">
        <v>13</v>
      </c>
      <c r="C1233" s="3">
        <v>225101</v>
      </c>
      <c r="D1233" s="3">
        <v>473</v>
      </c>
      <c r="E1233" s="3">
        <v>624</v>
      </c>
      <c r="F1233" s="4">
        <v>6.7784500000000003E-63</v>
      </c>
      <c r="G1233" s="3">
        <v>205.13800000000001</v>
      </c>
      <c r="H1233" s="3" t="s">
        <v>1385</v>
      </c>
      <c r="I1233" s="3" t="s">
        <v>1386</v>
      </c>
      <c r="J1233" s="3" t="s">
        <v>16</v>
      </c>
      <c r="K1233" s="3" t="s">
        <v>1387</v>
      </c>
      <c r="L1233" s="3" t="s">
        <v>1388</v>
      </c>
    </row>
    <row r="1234" spans="1:12" x14ac:dyDescent="0.3">
      <c r="A1234" s="3" t="s">
        <v>11376</v>
      </c>
      <c r="B1234" s="3" t="s">
        <v>13</v>
      </c>
      <c r="C1234" s="3">
        <v>224184</v>
      </c>
      <c r="D1234" s="3">
        <v>5</v>
      </c>
      <c r="E1234" s="3">
        <v>82</v>
      </c>
      <c r="F1234" s="4">
        <v>1.1537100000000001E-24</v>
      </c>
      <c r="G1234" s="3">
        <v>98.136099999999999</v>
      </c>
      <c r="H1234" s="3" t="s">
        <v>1389</v>
      </c>
      <c r="I1234" s="3" t="s">
        <v>1390</v>
      </c>
      <c r="J1234" s="3" t="s">
        <v>16</v>
      </c>
      <c r="K1234" s="3" t="s">
        <v>1391</v>
      </c>
      <c r="L1234" s="3" t="s">
        <v>1392</v>
      </c>
    </row>
    <row r="1235" spans="1:12" x14ac:dyDescent="0.3">
      <c r="A1235" s="3" t="s">
        <v>11377</v>
      </c>
      <c r="B1235" s="3" t="s">
        <v>13</v>
      </c>
      <c r="C1235" s="3">
        <v>223237</v>
      </c>
      <c r="D1235" s="3">
        <v>1</v>
      </c>
      <c r="E1235" s="3">
        <v>245</v>
      </c>
      <c r="F1235" s="4">
        <v>1.4057599999999999E-101</v>
      </c>
      <c r="G1235" s="3">
        <v>296.053</v>
      </c>
      <c r="H1235" s="3" t="s">
        <v>2174</v>
      </c>
      <c r="I1235" s="3" t="s">
        <v>2175</v>
      </c>
      <c r="J1235" s="3" t="s">
        <v>16</v>
      </c>
      <c r="K1235" s="3" t="s">
        <v>825</v>
      </c>
      <c r="L1235" s="3" t="s">
        <v>2176</v>
      </c>
    </row>
    <row r="1236" spans="1:12" x14ac:dyDescent="0.3">
      <c r="A1236" s="3" t="s">
        <v>11378</v>
      </c>
      <c r="B1236" s="3" t="s">
        <v>13</v>
      </c>
      <c r="C1236" s="3">
        <v>223211</v>
      </c>
      <c r="D1236" s="3">
        <v>4</v>
      </c>
      <c r="E1236" s="3">
        <v>399</v>
      </c>
      <c r="F1236" s="3">
        <v>0</v>
      </c>
      <c r="G1236" s="3">
        <v>786.00900000000001</v>
      </c>
      <c r="H1236" s="3" t="s">
        <v>2169</v>
      </c>
      <c r="I1236" s="3" t="s">
        <v>2170</v>
      </c>
      <c r="J1236" s="3" t="s">
        <v>16</v>
      </c>
      <c r="K1236" s="3" t="s">
        <v>2171</v>
      </c>
      <c r="L1236" s="3" t="s">
        <v>2172</v>
      </c>
    </row>
    <row r="1237" spans="1:12" x14ac:dyDescent="0.3">
      <c r="A1237" s="3" t="s">
        <v>11379</v>
      </c>
      <c r="B1237" s="3" t="s">
        <v>13</v>
      </c>
      <c r="C1237" s="3">
        <v>224584</v>
      </c>
      <c r="D1237" s="3">
        <v>16</v>
      </c>
      <c r="E1237" s="3">
        <v>185</v>
      </c>
      <c r="F1237" s="4">
        <v>7.4749299999999997E-20</v>
      </c>
      <c r="G1237" s="3">
        <v>82.303399999999996</v>
      </c>
      <c r="H1237" s="3" t="s">
        <v>1018</v>
      </c>
      <c r="I1237" s="3" t="s">
        <v>1019</v>
      </c>
      <c r="J1237" s="3" t="s">
        <v>16</v>
      </c>
      <c r="K1237" s="3" t="s">
        <v>1020</v>
      </c>
      <c r="L1237" s="3" t="s">
        <v>1021</v>
      </c>
    </row>
    <row r="1238" spans="1:12" x14ac:dyDescent="0.3">
      <c r="A1238" s="3" t="s">
        <v>11380</v>
      </c>
      <c r="B1238" s="3" t="s">
        <v>13</v>
      </c>
      <c r="C1238" s="3">
        <v>223213</v>
      </c>
      <c r="D1238" s="3">
        <v>1</v>
      </c>
      <c r="E1238" s="3">
        <v>189</v>
      </c>
      <c r="F1238" s="4">
        <v>3.6167099999999998E-70</v>
      </c>
      <c r="G1238" s="3">
        <v>217.89599999999999</v>
      </c>
      <c r="H1238" s="3" t="s">
        <v>2165</v>
      </c>
      <c r="I1238" s="3" t="s">
        <v>2166</v>
      </c>
      <c r="J1238" s="3" t="s">
        <v>16</v>
      </c>
      <c r="K1238" s="3" t="s">
        <v>825</v>
      </c>
      <c r="L1238" s="3" t="s">
        <v>2167</v>
      </c>
    </row>
    <row r="1239" spans="1:12" x14ac:dyDescent="0.3">
      <c r="A1239" s="3" t="s">
        <v>11381</v>
      </c>
      <c r="B1239" s="3" t="s">
        <v>13</v>
      </c>
      <c r="C1239" s="3">
        <v>223212</v>
      </c>
      <c r="D1239" s="3">
        <v>9</v>
      </c>
      <c r="E1239" s="3">
        <v>256</v>
      </c>
      <c r="F1239" s="4">
        <v>6.7090399999999998E-111</v>
      </c>
      <c r="G1239" s="3">
        <v>319.923</v>
      </c>
      <c r="H1239" s="3" t="s">
        <v>2161</v>
      </c>
      <c r="I1239" s="3" t="s">
        <v>2162</v>
      </c>
      <c r="J1239" s="3" t="s">
        <v>16</v>
      </c>
      <c r="K1239" s="3" t="s">
        <v>825</v>
      </c>
      <c r="L1239" s="3" t="s">
        <v>2163</v>
      </c>
    </row>
    <row r="1240" spans="1:12" x14ac:dyDescent="0.3">
      <c r="A1240" s="3" t="s">
        <v>11382</v>
      </c>
      <c r="B1240" s="3" t="s">
        <v>13</v>
      </c>
      <c r="C1240" s="3">
        <v>223423</v>
      </c>
      <c r="D1240" s="3">
        <v>1</v>
      </c>
      <c r="E1240" s="3">
        <v>114</v>
      </c>
      <c r="F1240" s="4">
        <v>5.7030000000000003E-6</v>
      </c>
      <c r="G1240" s="3">
        <v>42.444800000000001</v>
      </c>
      <c r="H1240" s="3" t="s">
        <v>1114</v>
      </c>
      <c r="I1240" s="3" t="s">
        <v>1115</v>
      </c>
      <c r="J1240" s="3" t="s">
        <v>16</v>
      </c>
      <c r="K1240" s="3" t="s">
        <v>397</v>
      </c>
      <c r="L1240" s="3" t="s">
        <v>1116</v>
      </c>
    </row>
    <row r="1241" spans="1:12" x14ac:dyDescent="0.3">
      <c r="A1241" s="3" t="s">
        <v>11383</v>
      </c>
      <c r="B1241" s="3" t="s">
        <v>13</v>
      </c>
      <c r="C1241" s="3">
        <v>223621</v>
      </c>
      <c r="D1241" s="3">
        <v>1</v>
      </c>
      <c r="E1241" s="3">
        <v>333</v>
      </c>
      <c r="F1241" s="4">
        <v>7.94458E-150</v>
      </c>
      <c r="G1241" s="3">
        <v>424.68700000000001</v>
      </c>
      <c r="H1241" s="3" t="s">
        <v>2136</v>
      </c>
      <c r="I1241" s="3" t="s">
        <v>2137</v>
      </c>
      <c r="J1241" s="3" t="s">
        <v>16</v>
      </c>
      <c r="K1241" s="3" t="s">
        <v>2138</v>
      </c>
      <c r="L1241" s="3" t="s">
        <v>2139</v>
      </c>
    </row>
    <row r="1242" spans="1:12" x14ac:dyDescent="0.3">
      <c r="A1242" s="3" t="s">
        <v>11384</v>
      </c>
      <c r="B1242" s="3" t="s">
        <v>13</v>
      </c>
      <c r="C1242" s="3">
        <v>223586</v>
      </c>
      <c r="D1242" s="3">
        <v>1</v>
      </c>
      <c r="E1242" s="3">
        <v>188</v>
      </c>
      <c r="F1242" s="4">
        <v>4.7990499999999997E-99</v>
      </c>
      <c r="G1242" s="3">
        <v>284.44400000000002</v>
      </c>
      <c r="H1242" s="3" t="s">
        <v>2155</v>
      </c>
      <c r="I1242" s="3" t="s">
        <v>2156</v>
      </c>
      <c r="J1242" s="3" t="s">
        <v>16</v>
      </c>
      <c r="K1242" s="3" t="s">
        <v>2157</v>
      </c>
      <c r="L1242" s="3" t="s">
        <v>2158</v>
      </c>
    </row>
    <row r="1243" spans="1:12" x14ac:dyDescent="0.3">
      <c r="A1243" s="3" t="s">
        <v>11385</v>
      </c>
      <c r="B1243" s="3" t="s">
        <v>13</v>
      </c>
      <c r="C1243" s="3">
        <v>223225</v>
      </c>
      <c r="D1243" s="3">
        <v>3</v>
      </c>
      <c r="E1243" s="3">
        <v>453</v>
      </c>
      <c r="F1243" s="3">
        <v>0</v>
      </c>
      <c r="G1243" s="3">
        <v>552.33199999999999</v>
      </c>
      <c r="H1243" s="3" t="s">
        <v>2150</v>
      </c>
      <c r="I1243" s="3" t="s">
        <v>2151</v>
      </c>
      <c r="J1243" s="3" t="s">
        <v>16</v>
      </c>
      <c r="K1243" s="3" t="s">
        <v>2152</v>
      </c>
      <c r="L1243" s="3" t="s">
        <v>2153</v>
      </c>
    </row>
    <row r="1244" spans="1:12" x14ac:dyDescent="0.3">
      <c r="A1244" s="3" t="s">
        <v>11386</v>
      </c>
      <c r="B1244" s="3" t="s">
        <v>13</v>
      </c>
      <c r="C1244" s="3">
        <v>226282</v>
      </c>
      <c r="D1244" s="3">
        <v>1</v>
      </c>
      <c r="E1244" s="3">
        <v>119</v>
      </c>
      <c r="F1244" s="4">
        <v>2.3867100000000001E-41</v>
      </c>
      <c r="G1244" s="3">
        <v>132.86099999999999</v>
      </c>
      <c r="H1244" s="3" t="s">
        <v>430</v>
      </c>
      <c r="I1244" s="3" t="s">
        <v>430</v>
      </c>
      <c r="J1244" s="3" t="s">
        <v>16</v>
      </c>
      <c r="K1244" s="3" t="s">
        <v>431</v>
      </c>
      <c r="L1244" s="3" t="s">
        <v>432</v>
      </c>
    </row>
    <row r="1245" spans="1:12" x14ac:dyDescent="0.3">
      <c r="A1245" s="3" t="s">
        <v>11387</v>
      </c>
      <c r="B1245" s="3" t="s">
        <v>25</v>
      </c>
      <c r="C1245" s="3">
        <v>227310</v>
      </c>
      <c r="D1245" s="3">
        <v>9</v>
      </c>
      <c r="E1245" s="3">
        <v>118</v>
      </c>
      <c r="F1245" s="3">
        <v>9.7240599999999999E-4</v>
      </c>
      <c r="G1245" s="3">
        <v>39.376600000000003</v>
      </c>
      <c r="H1245" s="3" t="s">
        <v>11388</v>
      </c>
      <c r="I1245" s="3" t="s">
        <v>11389</v>
      </c>
      <c r="J1245" s="3" t="s">
        <v>74</v>
      </c>
      <c r="K1245" s="3" t="s">
        <v>16</v>
      </c>
      <c r="L1245" s="3" t="s">
        <v>11390</v>
      </c>
    </row>
    <row r="1246" spans="1:12" x14ac:dyDescent="0.3">
      <c r="A1246" s="3" t="s">
        <v>11391</v>
      </c>
      <c r="B1246" s="3" t="s">
        <v>13</v>
      </c>
      <c r="C1246" s="3">
        <v>224727</v>
      </c>
      <c r="D1246" s="3">
        <v>4</v>
      </c>
      <c r="E1246" s="3">
        <v>227</v>
      </c>
      <c r="F1246" s="4">
        <v>1.3150499999999999E-49</v>
      </c>
      <c r="G1246" s="3">
        <v>161.78700000000001</v>
      </c>
      <c r="H1246" s="3" t="s">
        <v>11392</v>
      </c>
      <c r="I1246" s="3" t="s">
        <v>11393</v>
      </c>
      <c r="J1246" s="3" t="s">
        <v>16</v>
      </c>
      <c r="K1246" s="3" t="s">
        <v>11394</v>
      </c>
      <c r="L1246" s="3" t="s">
        <v>11395</v>
      </c>
    </row>
    <row r="1247" spans="1:12" x14ac:dyDescent="0.3">
      <c r="A1247" s="3" t="s">
        <v>11396</v>
      </c>
      <c r="B1247" s="3" t="s">
        <v>13</v>
      </c>
      <c r="C1247" s="3">
        <v>223769</v>
      </c>
      <c r="D1247" s="3">
        <v>3</v>
      </c>
      <c r="E1247" s="3">
        <v>295</v>
      </c>
      <c r="F1247" s="4">
        <v>3.8783599999999996E-12</v>
      </c>
      <c r="G1247" s="3">
        <v>65.272900000000007</v>
      </c>
      <c r="H1247" s="3" t="s">
        <v>1273</v>
      </c>
      <c r="I1247" s="3" t="s">
        <v>1274</v>
      </c>
      <c r="J1247" s="3" t="s">
        <v>16</v>
      </c>
      <c r="K1247" s="3" t="s">
        <v>1275</v>
      </c>
      <c r="L1247" s="3" t="s">
        <v>1276</v>
      </c>
    </row>
    <row r="1248" spans="1:12" x14ac:dyDescent="0.3">
      <c r="A1248" s="3" t="s">
        <v>11397</v>
      </c>
      <c r="B1248" s="3" t="s">
        <v>13</v>
      </c>
      <c r="C1248" s="3">
        <v>224076</v>
      </c>
      <c r="D1248" s="3">
        <v>1</v>
      </c>
      <c r="E1248" s="3">
        <v>589</v>
      </c>
      <c r="F1248" s="3">
        <v>0</v>
      </c>
      <c r="G1248" s="3">
        <v>795.63699999999994</v>
      </c>
      <c r="H1248" s="3" t="s">
        <v>11398</v>
      </c>
      <c r="I1248" s="3" t="s">
        <v>11399</v>
      </c>
      <c r="J1248" s="3" t="s">
        <v>16</v>
      </c>
      <c r="K1248" s="3" t="s">
        <v>11400</v>
      </c>
      <c r="L1248" s="3" t="s">
        <v>11401</v>
      </c>
    </row>
    <row r="1249" spans="1:12" x14ac:dyDescent="0.3">
      <c r="A1249" s="3" t="s">
        <v>11402</v>
      </c>
      <c r="B1249" s="3" t="s">
        <v>13</v>
      </c>
      <c r="C1249" s="3">
        <v>223608</v>
      </c>
      <c r="D1249" s="3">
        <v>1</v>
      </c>
      <c r="E1249" s="3">
        <v>444</v>
      </c>
      <c r="F1249" s="4">
        <v>8.7158500000000003E-77</v>
      </c>
      <c r="G1249" s="3">
        <v>246.75299999999999</v>
      </c>
      <c r="H1249" s="3" t="s">
        <v>2194</v>
      </c>
      <c r="I1249" s="3" t="s">
        <v>2195</v>
      </c>
      <c r="J1249" s="3" t="s">
        <v>16</v>
      </c>
      <c r="K1249" s="3" t="s">
        <v>56</v>
      </c>
      <c r="L1249" s="3" t="s">
        <v>2196</v>
      </c>
    </row>
    <row r="1250" spans="1:12" x14ac:dyDescent="0.3">
      <c r="A1250" s="3" t="s">
        <v>11403</v>
      </c>
      <c r="B1250" s="3" t="s">
        <v>13</v>
      </c>
      <c r="C1250" s="3">
        <v>225121</v>
      </c>
      <c r="D1250" s="3">
        <v>17</v>
      </c>
      <c r="E1250" s="3">
        <v>549</v>
      </c>
      <c r="F1250" s="4">
        <v>9.5177199999999999E-107</v>
      </c>
      <c r="G1250" s="3">
        <v>328.82499999999999</v>
      </c>
      <c r="H1250" s="3" t="s">
        <v>11404</v>
      </c>
      <c r="I1250" s="3" t="s">
        <v>11405</v>
      </c>
      <c r="J1250" s="3" t="s">
        <v>16</v>
      </c>
      <c r="K1250" s="3" t="s">
        <v>306</v>
      </c>
      <c r="L1250" s="3" t="s">
        <v>11406</v>
      </c>
    </row>
    <row r="1251" spans="1:12" x14ac:dyDescent="0.3">
      <c r="A1251" s="3" t="s">
        <v>11407</v>
      </c>
      <c r="B1251" s="3" t="s">
        <v>13</v>
      </c>
      <c r="C1251" s="3">
        <v>224851</v>
      </c>
      <c r="D1251" s="3">
        <v>1</v>
      </c>
      <c r="E1251" s="3">
        <v>292</v>
      </c>
      <c r="F1251" s="4">
        <v>5.5394700000000003E-69</v>
      </c>
      <c r="G1251" s="3">
        <v>216.58699999999999</v>
      </c>
      <c r="H1251" s="3" t="s">
        <v>1423</v>
      </c>
      <c r="I1251" s="3" t="s">
        <v>1424</v>
      </c>
      <c r="J1251" s="3" t="s">
        <v>16</v>
      </c>
      <c r="K1251" s="3" t="s">
        <v>1093</v>
      </c>
      <c r="L1251" s="3" t="s">
        <v>1425</v>
      </c>
    </row>
    <row r="1252" spans="1:12" x14ac:dyDescent="0.3">
      <c r="A1252" s="3" t="s">
        <v>11408</v>
      </c>
      <c r="B1252" s="3" t="s">
        <v>13</v>
      </c>
      <c r="C1252" s="3">
        <v>225343</v>
      </c>
      <c r="D1252" s="3">
        <v>2</v>
      </c>
      <c r="E1252" s="3">
        <v>460</v>
      </c>
      <c r="F1252" s="3">
        <v>0</v>
      </c>
      <c r="G1252" s="3">
        <v>594.22699999999998</v>
      </c>
      <c r="H1252" s="3" t="s">
        <v>2231</v>
      </c>
      <c r="I1252" s="3" t="s">
        <v>2232</v>
      </c>
      <c r="J1252" s="3" t="s">
        <v>16</v>
      </c>
      <c r="K1252" s="3" t="s">
        <v>2233</v>
      </c>
      <c r="L1252" s="3" t="s">
        <v>2234</v>
      </c>
    </row>
    <row r="1253" spans="1:12" x14ac:dyDescent="0.3">
      <c r="A1253" s="3" t="s">
        <v>11409</v>
      </c>
      <c r="B1253" s="3" t="s">
        <v>13</v>
      </c>
      <c r="C1253" s="3">
        <v>227068</v>
      </c>
      <c r="D1253" s="3">
        <v>1</v>
      </c>
      <c r="E1253" s="3">
        <v>585</v>
      </c>
      <c r="F1253" s="3">
        <v>0</v>
      </c>
      <c r="G1253" s="3">
        <v>850.37599999999998</v>
      </c>
      <c r="H1253" s="3" t="s">
        <v>11410</v>
      </c>
      <c r="I1253" s="3" t="s">
        <v>11410</v>
      </c>
      <c r="J1253" s="3" t="s">
        <v>16</v>
      </c>
      <c r="K1253" s="3" t="s">
        <v>11411</v>
      </c>
      <c r="L1253" s="3" t="s">
        <v>11412</v>
      </c>
    </row>
    <row r="1254" spans="1:12" x14ac:dyDescent="0.3">
      <c r="A1254" s="3" t="s">
        <v>11409</v>
      </c>
      <c r="B1254" s="3" t="s">
        <v>13</v>
      </c>
      <c r="C1254" s="3">
        <v>225828</v>
      </c>
      <c r="D1254" s="3">
        <v>590</v>
      </c>
      <c r="E1254" s="3">
        <v>908</v>
      </c>
      <c r="F1254" s="4">
        <v>9.3455699999999999E-26</v>
      </c>
      <c r="G1254" s="3">
        <v>108.437</v>
      </c>
      <c r="H1254" s="3" t="s">
        <v>11413</v>
      </c>
      <c r="I1254" s="3" t="s">
        <v>11413</v>
      </c>
      <c r="J1254" s="3" t="s">
        <v>16</v>
      </c>
      <c r="K1254" s="3" t="s">
        <v>11414</v>
      </c>
      <c r="L1254" s="3" t="s">
        <v>11415</v>
      </c>
    </row>
    <row r="1255" spans="1:12" x14ac:dyDescent="0.3">
      <c r="A1255" s="3" t="s">
        <v>11416</v>
      </c>
      <c r="B1255" s="3" t="s">
        <v>25</v>
      </c>
      <c r="C1255" s="3">
        <v>226056</v>
      </c>
      <c r="D1255" s="3">
        <v>1</v>
      </c>
      <c r="E1255" s="3">
        <v>325</v>
      </c>
      <c r="F1255" s="4">
        <v>2.75936E-135</v>
      </c>
      <c r="G1255" s="3">
        <v>401.14800000000002</v>
      </c>
      <c r="H1255" s="3" t="s">
        <v>11417</v>
      </c>
      <c r="I1255" s="3" t="s">
        <v>11418</v>
      </c>
      <c r="J1255" s="3" t="s">
        <v>99</v>
      </c>
      <c r="K1255" s="3" t="s">
        <v>16</v>
      </c>
      <c r="L1255" s="3" t="s">
        <v>11419</v>
      </c>
    </row>
    <row r="1256" spans="1:12" x14ac:dyDescent="0.3">
      <c r="A1256" s="3" t="s">
        <v>11420</v>
      </c>
      <c r="B1256" s="3" t="s">
        <v>13</v>
      </c>
      <c r="C1256" s="3">
        <v>226666</v>
      </c>
      <c r="D1256" s="3">
        <v>7</v>
      </c>
      <c r="E1256" s="3">
        <v>310</v>
      </c>
      <c r="F1256" s="4">
        <v>1.8983499999999999E-142</v>
      </c>
      <c r="G1256" s="3">
        <v>403.98399999999998</v>
      </c>
      <c r="H1256" s="3" t="s">
        <v>11421</v>
      </c>
      <c r="I1256" s="3" t="s">
        <v>11422</v>
      </c>
      <c r="J1256" s="3" t="s">
        <v>16</v>
      </c>
      <c r="K1256" s="3" t="s">
        <v>90</v>
      </c>
      <c r="L1256" s="3" t="s">
        <v>11423</v>
      </c>
    </row>
    <row r="1257" spans="1:12" x14ac:dyDescent="0.3">
      <c r="A1257" s="3" t="s">
        <v>11424</v>
      </c>
      <c r="B1257" s="3" t="s">
        <v>13</v>
      </c>
      <c r="C1257" s="3">
        <v>223460</v>
      </c>
      <c r="D1257" s="3">
        <v>1</v>
      </c>
      <c r="E1257" s="3">
        <v>894</v>
      </c>
      <c r="F1257" s="3">
        <v>0</v>
      </c>
      <c r="G1257" s="3">
        <v>943.03300000000002</v>
      </c>
      <c r="H1257" s="3" t="s">
        <v>11425</v>
      </c>
      <c r="I1257" s="3" t="s">
        <v>11426</v>
      </c>
      <c r="J1257" s="3" t="s">
        <v>16</v>
      </c>
      <c r="K1257" s="3" t="s">
        <v>11427</v>
      </c>
      <c r="L1257" s="3" t="s">
        <v>11428</v>
      </c>
    </row>
    <row r="1258" spans="1:12" x14ac:dyDescent="0.3">
      <c r="A1258" s="3" t="s">
        <v>11429</v>
      </c>
      <c r="B1258" s="3" t="s">
        <v>13</v>
      </c>
      <c r="C1258" s="3">
        <v>226067</v>
      </c>
      <c r="D1258" s="3">
        <v>3</v>
      </c>
      <c r="E1258" s="3">
        <v>717</v>
      </c>
      <c r="F1258" s="3">
        <v>0</v>
      </c>
      <c r="G1258" s="3">
        <v>1044.3900000000001</v>
      </c>
      <c r="H1258" s="3" t="s">
        <v>11430</v>
      </c>
      <c r="I1258" s="3" t="s">
        <v>11430</v>
      </c>
      <c r="J1258" s="3" t="s">
        <v>16</v>
      </c>
      <c r="K1258" s="3" t="s">
        <v>11431</v>
      </c>
      <c r="L1258" s="3" t="s">
        <v>11432</v>
      </c>
    </row>
    <row r="1259" spans="1:12" x14ac:dyDescent="0.3">
      <c r="A1259" s="3" t="s">
        <v>11433</v>
      </c>
      <c r="B1259" s="3" t="s">
        <v>13</v>
      </c>
      <c r="C1259" s="3">
        <v>226466</v>
      </c>
      <c r="D1259" s="3">
        <v>1</v>
      </c>
      <c r="E1259" s="3">
        <v>819</v>
      </c>
      <c r="F1259" s="3">
        <v>0</v>
      </c>
      <c r="G1259" s="3">
        <v>1180.27</v>
      </c>
      <c r="H1259" s="3" t="s">
        <v>11434</v>
      </c>
      <c r="I1259" s="3" t="s">
        <v>11435</v>
      </c>
      <c r="J1259" s="3" t="s">
        <v>16</v>
      </c>
      <c r="K1259" s="3" t="s">
        <v>11436</v>
      </c>
      <c r="L1259" s="3" t="s">
        <v>11437</v>
      </c>
    </row>
    <row r="1260" spans="1:12" x14ac:dyDescent="0.3">
      <c r="A1260" s="3" t="s">
        <v>11438</v>
      </c>
      <c r="B1260" s="3" t="s">
        <v>25</v>
      </c>
      <c r="C1260" s="3">
        <v>421695</v>
      </c>
      <c r="D1260" s="3">
        <v>49</v>
      </c>
      <c r="E1260" s="3">
        <v>428</v>
      </c>
      <c r="F1260" s="4">
        <v>6.3050199999999996E-10</v>
      </c>
      <c r="G1260" s="3">
        <v>60.705199999999998</v>
      </c>
      <c r="H1260" s="3" t="s">
        <v>306</v>
      </c>
      <c r="I1260" s="3" t="s">
        <v>307</v>
      </c>
      <c r="J1260" s="3" t="s">
        <v>16</v>
      </c>
      <c r="K1260" s="3" t="s">
        <v>16</v>
      </c>
      <c r="L1260" s="3" t="s">
        <v>308</v>
      </c>
    </row>
    <row r="1261" spans="1:12" x14ac:dyDescent="0.3">
      <c r="A1261" s="3" t="s">
        <v>11439</v>
      </c>
      <c r="B1261" s="3" t="s">
        <v>25</v>
      </c>
      <c r="C1261" s="3">
        <v>419748</v>
      </c>
      <c r="D1261" s="3">
        <v>2</v>
      </c>
      <c r="E1261" s="3">
        <v>85</v>
      </c>
      <c r="F1261" s="4">
        <v>9.7903200000000001E-5</v>
      </c>
      <c r="G1261" s="3">
        <v>41.987200000000001</v>
      </c>
      <c r="H1261" s="3" t="s">
        <v>5871</v>
      </c>
      <c r="I1261" s="3" t="s">
        <v>11440</v>
      </c>
      <c r="J1261" s="3" t="s">
        <v>99</v>
      </c>
      <c r="K1261" s="3" t="s">
        <v>16</v>
      </c>
      <c r="L1261" s="3" t="s">
        <v>11441</v>
      </c>
    </row>
    <row r="1262" spans="1:12" x14ac:dyDescent="0.3">
      <c r="A1262" s="3" t="s">
        <v>11442</v>
      </c>
      <c r="B1262" s="3" t="s">
        <v>25</v>
      </c>
      <c r="C1262" s="3">
        <v>419748</v>
      </c>
      <c r="D1262" s="3">
        <v>1</v>
      </c>
      <c r="E1262" s="3">
        <v>187</v>
      </c>
      <c r="F1262" s="4">
        <v>3.59925E-13</v>
      </c>
      <c r="G1262" s="3">
        <v>65.484399999999994</v>
      </c>
      <c r="H1262" s="3" t="s">
        <v>5871</v>
      </c>
      <c r="I1262" s="3" t="s">
        <v>11440</v>
      </c>
      <c r="J1262" s="3" t="s">
        <v>113</v>
      </c>
      <c r="K1262" s="3" t="s">
        <v>16</v>
      </c>
      <c r="L1262" s="3" t="s">
        <v>11441</v>
      </c>
    </row>
    <row r="1263" spans="1:12" x14ac:dyDescent="0.3">
      <c r="A1263" s="3" t="s">
        <v>11443</v>
      </c>
      <c r="B1263" s="3" t="s">
        <v>13</v>
      </c>
      <c r="C1263" s="3">
        <v>223188</v>
      </c>
      <c r="D1263" s="3">
        <v>26</v>
      </c>
      <c r="E1263" s="3">
        <v>201</v>
      </c>
      <c r="F1263" s="4">
        <v>9.0187099999999997E-39</v>
      </c>
      <c r="G1263" s="3">
        <v>131.93199999999999</v>
      </c>
      <c r="H1263" s="3" t="s">
        <v>1635</v>
      </c>
      <c r="I1263" s="3" t="s">
        <v>1636</v>
      </c>
      <c r="J1263" s="3" t="s">
        <v>16</v>
      </c>
      <c r="K1263" s="3" t="s">
        <v>1637</v>
      </c>
      <c r="L1263" s="3" t="s">
        <v>1638</v>
      </c>
    </row>
    <row r="1264" spans="1:12" x14ac:dyDescent="0.3">
      <c r="A1264" s="3" t="s">
        <v>11444</v>
      </c>
      <c r="B1264" s="3" t="s">
        <v>13</v>
      </c>
      <c r="C1264" s="3">
        <v>226038</v>
      </c>
      <c r="D1264" s="3">
        <v>1</v>
      </c>
      <c r="E1264" s="3">
        <v>539</v>
      </c>
      <c r="F1264" s="3">
        <v>0</v>
      </c>
      <c r="G1264" s="3">
        <v>667.99400000000003</v>
      </c>
      <c r="H1264" s="3" t="s">
        <v>11445</v>
      </c>
      <c r="I1264" s="3" t="s">
        <v>11446</v>
      </c>
      <c r="J1264" s="3" t="s">
        <v>16</v>
      </c>
      <c r="K1264" s="3" t="s">
        <v>11447</v>
      </c>
      <c r="L1264" s="3" t="s">
        <v>11448</v>
      </c>
    </row>
    <row r="1265" spans="1:12" x14ac:dyDescent="0.3">
      <c r="A1265" s="3" t="s">
        <v>11449</v>
      </c>
      <c r="B1265" s="3" t="s">
        <v>13</v>
      </c>
      <c r="C1265" s="3">
        <v>225121</v>
      </c>
      <c r="D1265" s="3">
        <v>12</v>
      </c>
      <c r="E1265" s="3">
        <v>489</v>
      </c>
      <c r="F1265" s="4">
        <v>1.02059E-140</v>
      </c>
      <c r="G1265" s="3">
        <v>412.798</v>
      </c>
      <c r="H1265" s="3" t="s">
        <v>11404</v>
      </c>
      <c r="I1265" s="3" t="s">
        <v>11405</v>
      </c>
      <c r="J1265" s="3" t="s">
        <v>16</v>
      </c>
      <c r="K1265" s="3" t="s">
        <v>306</v>
      </c>
      <c r="L1265" s="3" t="s">
        <v>11406</v>
      </c>
    </row>
    <row r="1266" spans="1:12" x14ac:dyDescent="0.3">
      <c r="A1266" s="3" t="s">
        <v>11450</v>
      </c>
      <c r="B1266" s="3" t="s">
        <v>13</v>
      </c>
      <c r="C1266" s="3">
        <v>224928</v>
      </c>
      <c r="D1266" s="3">
        <v>11</v>
      </c>
      <c r="E1266" s="3">
        <v>334</v>
      </c>
      <c r="F1266" s="4">
        <v>1.37545E-74</v>
      </c>
      <c r="G1266" s="3">
        <v>232.286</v>
      </c>
      <c r="H1266" s="3" t="s">
        <v>1376</v>
      </c>
      <c r="I1266" s="3" t="s">
        <v>1377</v>
      </c>
      <c r="J1266" s="3" t="s">
        <v>16</v>
      </c>
      <c r="K1266" s="3" t="s">
        <v>1378</v>
      </c>
      <c r="L1266" s="3" t="s">
        <v>1379</v>
      </c>
    </row>
    <row r="1267" spans="1:12" x14ac:dyDescent="0.3">
      <c r="A1267" s="3" t="s">
        <v>11451</v>
      </c>
      <c r="B1267" s="3" t="s">
        <v>13</v>
      </c>
      <c r="C1267" s="3">
        <v>223996</v>
      </c>
      <c r="D1267" s="3">
        <v>1</v>
      </c>
      <c r="E1267" s="3">
        <v>494</v>
      </c>
      <c r="F1267" s="4">
        <v>2.9182600000000001E-170</v>
      </c>
      <c r="G1267" s="3">
        <v>489.58100000000002</v>
      </c>
      <c r="H1267" s="3" t="s">
        <v>9834</v>
      </c>
      <c r="I1267" s="3" t="s">
        <v>9835</v>
      </c>
      <c r="J1267" s="3" t="s">
        <v>16</v>
      </c>
      <c r="K1267" s="3" t="s">
        <v>1093</v>
      </c>
      <c r="L1267" s="3" t="s">
        <v>9836</v>
      </c>
    </row>
    <row r="1268" spans="1:12" x14ac:dyDescent="0.3">
      <c r="A1268" s="3" t="s">
        <v>11452</v>
      </c>
      <c r="B1268" s="3" t="s">
        <v>25</v>
      </c>
      <c r="C1268" s="3">
        <v>419965</v>
      </c>
      <c r="D1268" s="3">
        <v>1</v>
      </c>
      <c r="E1268" s="3">
        <v>438</v>
      </c>
      <c r="F1268" s="3">
        <v>0</v>
      </c>
      <c r="G1268" s="3">
        <v>750.78800000000001</v>
      </c>
      <c r="H1268" s="3" t="s">
        <v>11453</v>
      </c>
      <c r="I1268" s="3" t="s">
        <v>11454</v>
      </c>
      <c r="J1268" s="3" t="s">
        <v>16</v>
      </c>
      <c r="K1268" s="3" t="s">
        <v>16</v>
      </c>
      <c r="L1268" s="3" t="s">
        <v>11455</v>
      </c>
    </row>
    <row r="1269" spans="1:12" x14ac:dyDescent="0.3">
      <c r="A1269" s="3" t="s">
        <v>11456</v>
      </c>
      <c r="B1269" s="3" t="s">
        <v>13</v>
      </c>
      <c r="C1269" s="3">
        <v>223105</v>
      </c>
      <c r="D1269" s="3">
        <v>1</v>
      </c>
      <c r="E1269" s="3">
        <v>344</v>
      </c>
      <c r="F1269" s="4">
        <v>1.15824E-174</v>
      </c>
      <c r="G1269" s="3">
        <v>489.44200000000001</v>
      </c>
      <c r="H1269" s="3" t="s">
        <v>2845</v>
      </c>
      <c r="I1269" s="3" t="s">
        <v>2846</v>
      </c>
      <c r="J1269" s="3" t="s">
        <v>16</v>
      </c>
      <c r="K1269" s="3" t="s">
        <v>2847</v>
      </c>
      <c r="L1269" s="3" t="s">
        <v>2848</v>
      </c>
    </row>
    <row r="1270" spans="1:12" x14ac:dyDescent="0.3">
      <c r="A1270" s="3" t="s">
        <v>11457</v>
      </c>
      <c r="B1270" s="3" t="s">
        <v>13</v>
      </c>
      <c r="C1270" s="3">
        <v>223119</v>
      </c>
      <c r="D1270" s="3">
        <v>1</v>
      </c>
      <c r="E1270" s="3">
        <v>160</v>
      </c>
      <c r="F1270" s="4">
        <v>2.2545799999999999E-77</v>
      </c>
      <c r="G1270" s="3">
        <v>227.143</v>
      </c>
      <c r="H1270" s="3" t="s">
        <v>2840</v>
      </c>
      <c r="I1270" s="3" t="s">
        <v>2841</v>
      </c>
      <c r="J1270" s="3" t="s">
        <v>16</v>
      </c>
      <c r="K1270" s="3" t="s">
        <v>2842</v>
      </c>
      <c r="L1270" s="3" t="s">
        <v>2843</v>
      </c>
    </row>
    <row r="1271" spans="1:12" x14ac:dyDescent="0.3">
      <c r="A1271" s="3" t="s">
        <v>11458</v>
      </c>
      <c r="B1271" s="3" t="s">
        <v>13</v>
      </c>
      <c r="C1271" s="3">
        <v>224228</v>
      </c>
      <c r="D1271" s="3">
        <v>1</v>
      </c>
      <c r="E1271" s="3">
        <v>65</v>
      </c>
      <c r="F1271" s="4">
        <v>4.9051900000000003E-8</v>
      </c>
      <c r="G1271" s="3">
        <v>51.092500000000001</v>
      </c>
      <c r="H1271" s="3" t="s">
        <v>1562</v>
      </c>
      <c r="I1271" s="3" t="s">
        <v>1563</v>
      </c>
      <c r="J1271" s="3" t="s">
        <v>113</v>
      </c>
      <c r="K1271" s="3" t="s">
        <v>1564</v>
      </c>
      <c r="L1271" s="3" t="s">
        <v>1565</v>
      </c>
    </row>
    <row r="1272" spans="1:12" x14ac:dyDescent="0.3">
      <c r="A1272" s="3" t="s">
        <v>11459</v>
      </c>
      <c r="B1272" s="3" t="s">
        <v>25</v>
      </c>
      <c r="C1272" s="3">
        <v>421695</v>
      </c>
      <c r="D1272" s="3">
        <v>15</v>
      </c>
      <c r="E1272" s="3">
        <v>464</v>
      </c>
      <c r="F1272" s="4">
        <v>8.4039999999999993E-18</v>
      </c>
      <c r="G1272" s="3">
        <v>84.972800000000007</v>
      </c>
      <c r="H1272" s="3" t="s">
        <v>306</v>
      </c>
      <c r="I1272" s="3" t="s">
        <v>307</v>
      </c>
      <c r="J1272" s="3" t="s">
        <v>16</v>
      </c>
      <c r="K1272" s="3" t="s">
        <v>16</v>
      </c>
      <c r="L1272" s="3" t="s">
        <v>308</v>
      </c>
    </row>
    <row r="1273" spans="1:12" x14ac:dyDescent="0.3">
      <c r="A1273" s="3" t="s">
        <v>11460</v>
      </c>
      <c r="B1273" s="3" t="s">
        <v>25</v>
      </c>
      <c r="C1273" s="3">
        <v>421695</v>
      </c>
      <c r="D1273" s="3">
        <v>1</v>
      </c>
      <c r="E1273" s="3">
        <v>189</v>
      </c>
      <c r="F1273" s="4">
        <v>6.3042900000000003E-19</v>
      </c>
      <c r="G1273" s="3">
        <v>88.054400000000001</v>
      </c>
      <c r="H1273" s="3" t="s">
        <v>306</v>
      </c>
      <c r="I1273" s="3" t="s">
        <v>307</v>
      </c>
      <c r="J1273" s="3" t="s">
        <v>113</v>
      </c>
      <c r="K1273" s="3" t="s">
        <v>16</v>
      </c>
      <c r="L1273" s="3" t="s">
        <v>308</v>
      </c>
    </row>
    <row r="1274" spans="1:12" x14ac:dyDescent="0.3">
      <c r="A1274" s="3" t="s">
        <v>11461</v>
      </c>
      <c r="B1274" s="3" t="s">
        <v>13</v>
      </c>
      <c r="C1274" s="3">
        <v>223943</v>
      </c>
      <c r="D1274" s="3">
        <v>1</v>
      </c>
      <c r="E1274" s="3">
        <v>229</v>
      </c>
      <c r="F1274" s="4">
        <v>2.0809600000000001E-42</v>
      </c>
      <c r="G1274" s="3">
        <v>143.119</v>
      </c>
      <c r="H1274" s="3" t="s">
        <v>300</v>
      </c>
      <c r="I1274" s="3" t="s">
        <v>301</v>
      </c>
      <c r="J1274" s="3" t="s">
        <v>16</v>
      </c>
      <c r="K1274" s="3" t="s">
        <v>302</v>
      </c>
      <c r="L1274" s="3" t="s">
        <v>303</v>
      </c>
    </row>
    <row r="1275" spans="1:12" x14ac:dyDescent="0.3">
      <c r="A1275" s="3" t="s">
        <v>11462</v>
      </c>
      <c r="B1275" s="3" t="s">
        <v>13</v>
      </c>
      <c r="C1275" s="3">
        <v>223216</v>
      </c>
      <c r="D1275" s="3">
        <v>1</v>
      </c>
      <c r="E1275" s="3">
        <v>518</v>
      </c>
      <c r="F1275" s="3">
        <v>0</v>
      </c>
      <c r="G1275" s="3">
        <v>844.22299999999996</v>
      </c>
      <c r="H1275" s="3" t="s">
        <v>2888</v>
      </c>
      <c r="I1275" s="3" t="s">
        <v>2889</v>
      </c>
      <c r="J1275" s="3" t="s">
        <v>16</v>
      </c>
      <c r="K1275" s="3" t="s">
        <v>2720</v>
      </c>
      <c r="L1275" s="3" t="s">
        <v>2722</v>
      </c>
    </row>
    <row r="1276" spans="1:12" x14ac:dyDescent="0.3">
      <c r="A1276" s="3" t="s">
        <v>11463</v>
      </c>
      <c r="B1276" s="3" t="s">
        <v>13</v>
      </c>
      <c r="C1276" s="3">
        <v>223528</v>
      </c>
      <c r="D1276" s="3">
        <v>7</v>
      </c>
      <c r="E1276" s="3">
        <v>338</v>
      </c>
      <c r="F1276" s="4">
        <v>5.7054600000000001E-50</v>
      </c>
      <c r="G1276" s="3">
        <v>169.352</v>
      </c>
      <c r="H1276" s="3" t="s">
        <v>1136</v>
      </c>
      <c r="I1276" s="3" t="s">
        <v>1137</v>
      </c>
      <c r="J1276" s="3" t="s">
        <v>16</v>
      </c>
      <c r="K1276" s="3" t="s">
        <v>1138</v>
      </c>
      <c r="L1276" s="3" t="s">
        <v>1139</v>
      </c>
    </row>
    <row r="1277" spans="1:12" x14ac:dyDescent="0.3">
      <c r="A1277" s="3" t="s">
        <v>11464</v>
      </c>
      <c r="B1277" s="3" t="s">
        <v>13</v>
      </c>
      <c r="C1277" s="3">
        <v>224228</v>
      </c>
      <c r="D1277" s="3">
        <v>11</v>
      </c>
      <c r="E1277" s="3">
        <v>94</v>
      </c>
      <c r="F1277" s="4">
        <v>9.0987299999999996E-7</v>
      </c>
      <c r="G1277" s="3">
        <v>46.855400000000003</v>
      </c>
      <c r="H1277" s="3" t="s">
        <v>1562</v>
      </c>
      <c r="I1277" s="3" t="s">
        <v>1563</v>
      </c>
      <c r="J1277" s="3" t="s">
        <v>113</v>
      </c>
      <c r="K1277" s="3" t="s">
        <v>1564</v>
      </c>
      <c r="L1277" s="3" t="s">
        <v>1565</v>
      </c>
    </row>
    <row r="1278" spans="1:12" x14ac:dyDescent="0.3">
      <c r="A1278" s="3" t="s">
        <v>11465</v>
      </c>
      <c r="B1278" s="3" t="s">
        <v>13</v>
      </c>
      <c r="C1278" s="3">
        <v>223376</v>
      </c>
      <c r="D1278" s="3">
        <v>1</v>
      </c>
      <c r="E1278" s="3">
        <v>178</v>
      </c>
      <c r="F1278" s="4">
        <v>1.66843E-78</v>
      </c>
      <c r="G1278" s="3">
        <v>232.08699999999999</v>
      </c>
      <c r="H1278" s="3" t="s">
        <v>2883</v>
      </c>
      <c r="I1278" s="3" t="s">
        <v>2884</v>
      </c>
      <c r="J1278" s="3" t="s">
        <v>16</v>
      </c>
      <c r="K1278" s="3" t="s">
        <v>2885</v>
      </c>
      <c r="L1278" s="3" t="s">
        <v>2886</v>
      </c>
    </row>
    <row r="1279" spans="1:12" x14ac:dyDescent="0.3">
      <c r="A1279" s="3" t="s">
        <v>11466</v>
      </c>
      <c r="B1279" s="3" t="s">
        <v>13</v>
      </c>
      <c r="C1279" s="3">
        <v>223228</v>
      </c>
      <c r="D1279" s="3">
        <v>3</v>
      </c>
      <c r="E1279" s="3">
        <v>339</v>
      </c>
      <c r="F1279" s="4">
        <v>5.53848E-180</v>
      </c>
      <c r="G1279" s="3">
        <v>501.35199999999998</v>
      </c>
      <c r="H1279" s="3" t="s">
        <v>2878</v>
      </c>
      <c r="I1279" s="3" t="s">
        <v>2879</v>
      </c>
      <c r="J1279" s="3" t="s">
        <v>16</v>
      </c>
      <c r="K1279" s="3" t="s">
        <v>2880</v>
      </c>
      <c r="L1279" s="3" t="s">
        <v>2881</v>
      </c>
    </row>
    <row r="1280" spans="1:12" x14ac:dyDescent="0.3">
      <c r="A1280" s="3" t="s">
        <v>11467</v>
      </c>
      <c r="B1280" s="3" t="s">
        <v>13</v>
      </c>
      <c r="C1280" s="3">
        <v>223683</v>
      </c>
      <c r="D1280" s="3">
        <v>31</v>
      </c>
      <c r="E1280" s="3">
        <v>1027</v>
      </c>
      <c r="F1280" s="3">
        <v>0</v>
      </c>
      <c r="G1280" s="3">
        <v>715.72699999999998</v>
      </c>
      <c r="H1280" s="3" t="s">
        <v>10891</v>
      </c>
      <c r="I1280" s="3" t="s">
        <v>10891</v>
      </c>
      <c r="J1280" s="3" t="s">
        <v>16</v>
      </c>
      <c r="K1280" s="3" t="s">
        <v>10892</v>
      </c>
      <c r="L1280" s="3" t="s">
        <v>10893</v>
      </c>
    </row>
    <row r="1281" spans="1:12" x14ac:dyDescent="0.3">
      <c r="A1281" s="3" t="s">
        <v>11468</v>
      </c>
      <c r="B1281" s="3" t="s">
        <v>13</v>
      </c>
      <c r="C1281" s="3">
        <v>223804</v>
      </c>
      <c r="D1281" s="3">
        <v>36</v>
      </c>
      <c r="E1281" s="3">
        <v>408</v>
      </c>
      <c r="F1281" s="4">
        <v>2.1918700000000001E-22</v>
      </c>
      <c r="G1281" s="3">
        <v>97.809799999999996</v>
      </c>
      <c r="H1281" s="3" t="s">
        <v>10898</v>
      </c>
      <c r="I1281" s="3" t="s">
        <v>10899</v>
      </c>
      <c r="J1281" s="3" t="s">
        <v>16</v>
      </c>
      <c r="K1281" s="3" t="s">
        <v>10900</v>
      </c>
      <c r="L1281" s="3" t="s">
        <v>10901</v>
      </c>
    </row>
    <row r="1282" spans="1:12" x14ac:dyDescent="0.3">
      <c r="A1282" s="3" t="s">
        <v>11469</v>
      </c>
      <c r="B1282" s="3" t="s">
        <v>25</v>
      </c>
      <c r="C1282" s="3">
        <v>225718</v>
      </c>
      <c r="D1282" s="3">
        <v>29</v>
      </c>
      <c r="E1282" s="3">
        <v>227</v>
      </c>
      <c r="F1282" s="4">
        <v>8.12735E-20</v>
      </c>
      <c r="G1282" s="3">
        <v>86.734399999999994</v>
      </c>
      <c r="H1282" s="3" t="s">
        <v>11470</v>
      </c>
      <c r="I1282" s="3" t="s">
        <v>11471</v>
      </c>
      <c r="J1282" s="3" t="s">
        <v>113</v>
      </c>
      <c r="K1282" s="3" t="s">
        <v>16</v>
      </c>
      <c r="L1282" s="3" t="s">
        <v>11472</v>
      </c>
    </row>
    <row r="1283" spans="1:12" x14ac:dyDescent="0.3">
      <c r="A1283" s="3" t="s">
        <v>11473</v>
      </c>
      <c r="B1283" s="3" t="s">
        <v>13</v>
      </c>
      <c r="C1283" s="3">
        <v>223363</v>
      </c>
      <c r="D1283" s="3">
        <v>4</v>
      </c>
      <c r="E1283" s="3">
        <v>515</v>
      </c>
      <c r="F1283" s="4">
        <v>4.1899999999999999E-144</v>
      </c>
      <c r="G1283" s="3">
        <v>423.36599999999999</v>
      </c>
      <c r="H1283" s="3" t="s">
        <v>10895</v>
      </c>
      <c r="I1283" s="3" t="s">
        <v>10896</v>
      </c>
      <c r="J1283" s="3" t="s">
        <v>16</v>
      </c>
      <c r="K1283" s="3" t="s">
        <v>2187</v>
      </c>
      <c r="L1283" s="3" t="s">
        <v>2189</v>
      </c>
    </row>
    <row r="1284" spans="1:12" x14ac:dyDescent="0.3">
      <c r="A1284" s="3" t="s">
        <v>11474</v>
      </c>
      <c r="B1284" s="3" t="s">
        <v>13</v>
      </c>
      <c r="C1284" s="3">
        <v>223616</v>
      </c>
      <c r="D1284" s="3">
        <v>5</v>
      </c>
      <c r="E1284" s="3">
        <v>864</v>
      </c>
      <c r="F1284" s="3">
        <v>0</v>
      </c>
      <c r="G1284" s="3">
        <v>1088.8499999999999</v>
      </c>
      <c r="H1284" s="3" t="s">
        <v>945</v>
      </c>
      <c r="I1284" s="3" t="s">
        <v>946</v>
      </c>
      <c r="J1284" s="3" t="s">
        <v>16</v>
      </c>
      <c r="K1284" s="3" t="s">
        <v>947</v>
      </c>
      <c r="L1284" s="3" t="s">
        <v>948</v>
      </c>
    </row>
    <row r="1285" spans="1:12" x14ac:dyDescent="0.3">
      <c r="A1285" s="3" t="s">
        <v>11475</v>
      </c>
      <c r="B1285" s="3" t="s">
        <v>25</v>
      </c>
      <c r="C1285" s="3">
        <v>223528</v>
      </c>
      <c r="D1285" s="3">
        <v>1</v>
      </c>
      <c r="E1285" s="3">
        <v>175</v>
      </c>
      <c r="F1285" s="3">
        <v>2.8895400000000001E-4</v>
      </c>
      <c r="G1285" s="3">
        <v>40.695799999999998</v>
      </c>
      <c r="H1285" s="3" t="s">
        <v>1138</v>
      </c>
      <c r="I1285" s="3" t="s">
        <v>2122</v>
      </c>
      <c r="J1285" s="3" t="s">
        <v>113</v>
      </c>
      <c r="K1285" s="3" t="s">
        <v>16</v>
      </c>
      <c r="L1285" s="3" t="s">
        <v>1139</v>
      </c>
    </row>
    <row r="1286" spans="1:12" x14ac:dyDescent="0.3">
      <c r="A1286" s="3" t="s">
        <v>11476</v>
      </c>
      <c r="B1286" s="3" t="s">
        <v>13</v>
      </c>
      <c r="C1286" s="3">
        <v>223112</v>
      </c>
      <c r="D1286" s="3">
        <v>23</v>
      </c>
      <c r="E1286" s="3">
        <v>485</v>
      </c>
      <c r="F1286" s="3">
        <v>0</v>
      </c>
      <c r="G1286" s="3">
        <v>775.23699999999997</v>
      </c>
      <c r="H1286" s="3" t="s">
        <v>2873</v>
      </c>
      <c r="I1286" s="3" t="s">
        <v>2874</v>
      </c>
      <c r="J1286" s="3" t="s">
        <v>16</v>
      </c>
      <c r="K1286" s="3" t="s">
        <v>2875</v>
      </c>
      <c r="L1286" s="3" t="s">
        <v>2876</v>
      </c>
    </row>
    <row r="1287" spans="1:12" x14ac:dyDescent="0.3">
      <c r="A1287" s="3" t="s">
        <v>11477</v>
      </c>
      <c r="B1287" s="3" t="s">
        <v>13</v>
      </c>
      <c r="C1287" s="3">
        <v>223124</v>
      </c>
      <c r="D1287" s="3">
        <v>1</v>
      </c>
      <c r="E1287" s="3">
        <v>732</v>
      </c>
      <c r="F1287" s="3">
        <v>0</v>
      </c>
      <c r="G1287" s="3">
        <v>1042.58</v>
      </c>
      <c r="H1287" s="3" t="s">
        <v>2868</v>
      </c>
      <c r="I1287" s="3" t="s">
        <v>2869</v>
      </c>
      <c r="J1287" s="3" t="s">
        <v>16</v>
      </c>
      <c r="K1287" s="3" t="s">
        <v>2870</v>
      </c>
      <c r="L1287" s="3" t="s">
        <v>2871</v>
      </c>
    </row>
    <row r="1288" spans="1:12" x14ac:dyDescent="0.3">
      <c r="A1288" s="3" t="s">
        <v>11478</v>
      </c>
      <c r="B1288" s="3" t="s">
        <v>13</v>
      </c>
      <c r="C1288" s="3">
        <v>223125</v>
      </c>
      <c r="D1288" s="3">
        <v>1</v>
      </c>
      <c r="E1288" s="3">
        <v>218</v>
      </c>
      <c r="F1288" s="4">
        <v>4.6835700000000001E-125</v>
      </c>
      <c r="G1288" s="3">
        <v>353.02499999999998</v>
      </c>
      <c r="H1288" s="3" t="s">
        <v>2864</v>
      </c>
      <c r="I1288" s="3" t="s">
        <v>2865</v>
      </c>
      <c r="J1288" s="3" t="s">
        <v>16</v>
      </c>
      <c r="K1288" s="3" t="s">
        <v>469</v>
      </c>
      <c r="L1288" s="3" t="s">
        <v>2866</v>
      </c>
    </row>
    <row r="1289" spans="1:12" x14ac:dyDescent="0.3">
      <c r="A1289" s="3" t="s">
        <v>11479</v>
      </c>
      <c r="B1289" s="3" t="s">
        <v>13</v>
      </c>
      <c r="C1289" s="3">
        <v>223230</v>
      </c>
      <c r="D1289" s="3">
        <v>1</v>
      </c>
      <c r="E1289" s="3">
        <v>236</v>
      </c>
      <c r="F1289" s="4">
        <v>4.22175E-116</v>
      </c>
      <c r="G1289" s="3">
        <v>331.47500000000002</v>
      </c>
      <c r="H1289" s="3" t="s">
        <v>2854</v>
      </c>
      <c r="I1289" s="3" t="s">
        <v>2855</v>
      </c>
      <c r="J1289" s="3" t="s">
        <v>16</v>
      </c>
      <c r="K1289" s="3" t="s">
        <v>2856</v>
      </c>
      <c r="L1289" s="3" t="s">
        <v>2857</v>
      </c>
    </row>
    <row r="1290" spans="1:12" x14ac:dyDescent="0.3">
      <c r="A1290" s="3" t="s">
        <v>11480</v>
      </c>
      <c r="B1290" s="3" t="s">
        <v>13</v>
      </c>
      <c r="C1290" s="3">
        <v>224829</v>
      </c>
      <c r="D1290" s="3">
        <v>4</v>
      </c>
      <c r="E1290" s="3">
        <v>126</v>
      </c>
      <c r="F1290" s="4">
        <v>5.0860099999999999E-25</v>
      </c>
      <c r="G1290" s="3">
        <v>92.247699999999995</v>
      </c>
      <c r="H1290" s="3" t="s">
        <v>11481</v>
      </c>
      <c r="I1290" s="3" t="s">
        <v>11482</v>
      </c>
      <c r="J1290" s="3" t="s">
        <v>16</v>
      </c>
      <c r="K1290" s="3" t="s">
        <v>1106</v>
      </c>
      <c r="L1290" s="3" t="s">
        <v>11483</v>
      </c>
    </row>
    <row r="1291" spans="1:12" x14ac:dyDescent="0.3">
      <c r="A1291" s="3" t="s">
        <v>11484</v>
      </c>
      <c r="B1291" s="3" t="s">
        <v>13</v>
      </c>
      <c r="C1291" s="3">
        <v>224278</v>
      </c>
      <c r="D1291" s="3">
        <v>3</v>
      </c>
      <c r="E1291" s="3">
        <v>97</v>
      </c>
      <c r="F1291" s="4">
        <v>1.311E-21</v>
      </c>
      <c r="G1291" s="3">
        <v>81.249799999999993</v>
      </c>
      <c r="H1291" s="3" t="s">
        <v>10635</v>
      </c>
      <c r="I1291" s="3" t="s">
        <v>10636</v>
      </c>
      <c r="J1291" s="3" t="s">
        <v>16</v>
      </c>
      <c r="K1291" s="3" t="s">
        <v>10637</v>
      </c>
      <c r="L1291" s="3" t="s">
        <v>10638</v>
      </c>
    </row>
    <row r="1292" spans="1:12" x14ac:dyDescent="0.3">
      <c r="A1292" s="3" t="s">
        <v>11485</v>
      </c>
      <c r="B1292" s="3" t="s">
        <v>13</v>
      </c>
      <c r="C1292" s="3">
        <v>223672</v>
      </c>
      <c r="D1292" s="3">
        <v>1</v>
      </c>
      <c r="E1292" s="3">
        <v>103</v>
      </c>
      <c r="F1292" s="4">
        <v>4.6256100000000001E-29</v>
      </c>
      <c r="G1292" s="3">
        <v>100.892</v>
      </c>
      <c r="H1292" s="3" t="s">
        <v>5342</v>
      </c>
      <c r="I1292" s="3" t="s">
        <v>5343</v>
      </c>
      <c r="J1292" s="3" t="s">
        <v>16</v>
      </c>
      <c r="K1292" s="3" t="s">
        <v>5344</v>
      </c>
      <c r="L1292" s="3" t="s">
        <v>5345</v>
      </c>
    </row>
    <row r="1293" spans="1:12" x14ac:dyDescent="0.3">
      <c r="A1293" s="3" t="s">
        <v>11486</v>
      </c>
      <c r="B1293" s="3" t="s">
        <v>25</v>
      </c>
      <c r="C1293" s="3">
        <v>413065</v>
      </c>
      <c r="D1293" s="3">
        <v>1</v>
      </c>
      <c r="E1293" s="3">
        <v>120</v>
      </c>
      <c r="F1293" s="4">
        <v>6.3743200000000003E-62</v>
      </c>
      <c r="G1293" s="3">
        <v>185.18899999999999</v>
      </c>
      <c r="H1293" s="3" t="s">
        <v>11487</v>
      </c>
      <c r="I1293" s="3" t="s">
        <v>11488</v>
      </c>
      <c r="J1293" s="3" t="s">
        <v>16</v>
      </c>
      <c r="K1293" s="3" t="s">
        <v>16</v>
      </c>
      <c r="L1293" s="3" t="s">
        <v>11489</v>
      </c>
    </row>
    <row r="1294" spans="1:12" x14ac:dyDescent="0.3">
      <c r="A1294" s="3" t="s">
        <v>11490</v>
      </c>
      <c r="B1294" s="3" t="s">
        <v>13</v>
      </c>
      <c r="C1294" s="3">
        <v>226674</v>
      </c>
      <c r="D1294" s="3">
        <v>2</v>
      </c>
      <c r="E1294" s="3">
        <v>250</v>
      </c>
      <c r="F1294" s="4">
        <v>2.0949900000000001E-115</v>
      </c>
      <c r="G1294" s="3">
        <v>330.36900000000003</v>
      </c>
      <c r="H1294" s="3" t="s">
        <v>11491</v>
      </c>
      <c r="I1294" s="3" t="s">
        <v>11492</v>
      </c>
      <c r="J1294" s="3" t="s">
        <v>16</v>
      </c>
      <c r="K1294" s="3" t="s">
        <v>11493</v>
      </c>
      <c r="L1294" s="3" t="s">
        <v>11494</v>
      </c>
    </row>
    <row r="1295" spans="1:12" x14ac:dyDescent="0.3">
      <c r="A1295" s="3" t="s">
        <v>11495</v>
      </c>
      <c r="B1295" s="3" t="s">
        <v>25</v>
      </c>
      <c r="C1295" s="3">
        <v>421695</v>
      </c>
      <c r="D1295" s="3">
        <v>22</v>
      </c>
      <c r="E1295" s="3">
        <v>175</v>
      </c>
      <c r="F1295" s="4">
        <v>1.18296E-14</v>
      </c>
      <c r="G1295" s="3">
        <v>75.342799999999997</v>
      </c>
      <c r="H1295" s="3" t="s">
        <v>306</v>
      </c>
      <c r="I1295" s="3" t="s">
        <v>307</v>
      </c>
      <c r="J1295" s="3" t="s">
        <v>113</v>
      </c>
      <c r="K1295" s="3" t="s">
        <v>16</v>
      </c>
      <c r="L1295" s="3" t="s">
        <v>308</v>
      </c>
    </row>
    <row r="1296" spans="1:12" x14ac:dyDescent="0.3">
      <c r="A1296" s="3" t="s">
        <v>11496</v>
      </c>
      <c r="B1296" s="3" t="s">
        <v>13</v>
      </c>
      <c r="C1296" s="3">
        <v>224759</v>
      </c>
      <c r="D1296" s="3">
        <v>15</v>
      </c>
      <c r="E1296" s="3">
        <v>141</v>
      </c>
      <c r="F1296" s="4">
        <v>2.7426899999999999E-14</v>
      </c>
      <c r="G1296" s="3">
        <v>64.924700000000001</v>
      </c>
      <c r="H1296" s="3" t="s">
        <v>2211</v>
      </c>
      <c r="I1296" s="3" t="s">
        <v>2212</v>
      </c>
      <c r="J1296" s="3" t="s">
        <v>16</v>
      </c>
      <c r="K1296" s="3" t="s">
        <v>193</v>
      </c>
      <c r="L1296" s="3" t="s">
        <v>2213</v>
      </c>
    </row>
    <row r="1297" spans="1:12" x14ac:dyDescent="0.3">
      <c r="A1297" s="3" t="s">
        <v>11497</v>
      </c>
      <c r="B1297" s="3" t="s">
        <v>13</v>
      </c>
      <c r="C1297" s="3">
        <v>223285</v>
      </c>
      <c r="D1297" s="3">
        <v>5</v>
      </c>
      <c r="E1297" s="3">
        <v>279</v>
      </c>
      <c r="F1297" s="4">
        <v>6.0146299999999998E-104</v>
      </c>
      <c r="G1297" s="3">
        <v>303.447</v>
      </c>
      <c r="H1297" s="3" t="s">
        <v>3298</v>
      </c>
      <c r="I1297" s="3" t="s">
        <v>3299</v>
      </c>
      <c r="J1297" s="3" t="s">
        <v>16</v>
      </c>
      <c r="K1297" s="3" t="s">
        <v>3300</v>
      </c>
      <c r="L1297" s="3" t="s">
        <v>3301</v>
      </c>
    </row>
    <row r="1298" spans="1:12" x14ac:dyDescent="0.3">
      <c r="A1298" s="3" t="s">
        <v>11498</v>
      </c>
      <c r="B1298" s="3" t="s">
        <v>13</v>
      </c>
      <c r="C1298" s="3">
        <v>223991</v>
      </c>
      <c r="D1298" s="3">
        <v>1</v>
      </c>
      <c r="E1298" s="3">
        <v>343</v>
      </c>
      <c r="F1298" s="4">
        <v>4.21738E-92</v>
      </c>
      <c r="G1298" s="3">
        <v>278.88099999999997</v>
      </c>
      <c r="H1298" s="3" t="s">
        <v>10914</v>
      </c>
      <c r="I1298" s="3" t="s">
        <v>10915</v>
      </c>
      <c r="J1298" s="3" t="s">
        <v>16</v>
      </c>
      <c r="K1298" s="3" t="s">
        <v>390</v>
      </c>
      <c r="L1298" s="3" t="s">
        <v>10916</v>
      </c>
    </row>
    <row r="1299" spans="1:12" x14ac:dyDescent="0.3">
      <c r="A1299" s="3" t="s">
        <v>11499</v>
      </c>
      <c r="B1299" s="3" t="s">
        <v>13</v>
      </c>
      <c r="C1299" s="3">
        <v>227242</v>
      </c>
      <c r="D1299" s="3">
        <v>1</v>
      </c>
      <c r="E1299" s="3">
        <v>235</v>
      </c>
      <c r="F1299" s="4">
        <v>6.6301900000000002E-102</v>
      </c>
      <c r="G1299" s="3">
        <v>295.62799999999999</v>
      </c>
      <c r="H1299" s="3" t="s">
        <v>11500</v>
      </c>
      <c r="I1299" s="3" t="s">
        <v>11500</v>
      </c>
      <c r="J1299" s="3" t="s">
        <v>16</v>
      </c>
      <c r="K1299" s="3" t="s">
        <v>3440</v>
      </c>
      <c r="L1299" s="3" t="s">
        <v>432</v>
      </c>
    </row>
    <row r="1300" spans="1:12" x14ac:dyDescent="0.3">
      <c r="A1300" s="3" t="s">
        <v>11501</v>
      </c>
      <c r="B1300" s="3" t="s">
        <v>13</v>
      </c>
      <c r="C1300" s="3">
        <v>223245</v>
      </c>
      <c r="D1300" s="3">
        <v>1</v>
      </c>
      <c r="E1300" s="3">
        <v>310</v>
      </c>
      <c r="F1300" s="4">
        <v>1.04339E-121</v>
      </c>
      <c r="G1300" s="3">
        <v>351.12099999999998</v>
      </c>
      <c r="H1300" s="3" t="s">
        <v>2729</v>
      </c>
      <c r="I1300" s="3" t="s">
        <v>2730</v>
      </c>
      <c r="J1300" s="3" t="s">
        <v>16</v>
      </c>
      <c r="K1300" s="3" t="s">
        <v>825</v>
      </c>
      <c r="L1300" s="3" t="s">
        <v>2731</v>
      </c>
    </row>
    <row r="1301" spans="1:12" x14ac:dyDescent="0.3">
      <c r="A1301" s="3" t="s">
        <v>11502</v>
      </c>
      <c r="B1301" s="3" t="s">
        <v>13</v>
      </c>
      <c r="C1301" s="3">
        <v>223303</v>
      </c>
      <c r="D1301" s="3">
        <v>1</v>
      </c>
      <c r="E1301" s="3">
        <v>159</v>
      </c>
      <c r="F1301" s="4">
        <v>1.0225900000000001E-88</v>
      </c>
      <c r="G1301" s="3">
        <v>257.15300000000002</v>
      </c>
      <c r="H1301" s="3" t="s">
        <v>4387</v>
      </c>
      <c r="I1301" s="3" t="s">
        <v>4388</v>
      </c>
      <c r="J1301" s="3" t="s">
        <v>16</v>
      </c>
      <c r="K1301" s="3" t="s">
        <v>4389</v>
      </c>
      <c r="L1301" s="3" t="s">
        <v>4390</v>
      </c>
    </row>
    <row r="1302" spans="1:12" x14ac:dyDescent="0.3">
      <c r="A1302" s="3" t="s">
        <v>11503</v>
      </c>
      <c r="B1302" s="3" t="s">
        <v>13</v>
      </c>
      <c r="C1302" s="3">
        <v>223745</v>
      </c>
      <c r="D1302" s="3">
        <v>1</v>
      </c>
      <c r="E1302" s="3">
        <v>324</v>
      </c>
      <c r="F1302" s="4">
        <v>6.0144000000000002E-65</v>
      </c>
      <c r="G1302" s="3">
        <v>208.17500000000001</v>
      </c>
      <c r="H1302" s="3" t="s">
        <v>3886</v>
      </c>
      <c r="I1302" s="3" t="s">
        <v>3887</v>
      </c>
      <c r="J1302" s="3" t="s">
        <v>16</v>
      </c>
      <c r="K1302" s="3" t="s">
        <v>3888</v>
      </c>
      <c r="L1302" s="3" t="s">
        <v>3889</v>
      </c>
    </row>
    <row r="1303" spans="1:12" x14ac:dyDescent="0.3">
      <c r="A1303" s="3" t="s">
        <v>11504</v>
      </c>
      <c r="B1303" s="3" t="s">
        <v>13</v>
      </c>
      <c r="C1303" s="3">
        <v>223562</v>
      </c>
      <c r="D1303" s="3">
        <v>1</v>
      </c>
      <c r="E1303" s="3">
        <v>528</v>
      </c>
      <c r="F1303" s="4">
        <v>5.9313200000000002E-178</v>
      </c>
      <c r="G1303" s="3">
        <v>514.87699999999995</v>
      </c>
      <c r="H1303" s="3" t="s">
        <v>239</v>
      </c>
      <c r="I1303" s="3" t="s">
        <v>240</v>
      </c>
      <c r="J1303" s="3" t="s">
        <v>16</v>
      </c>
      <c r="K1303" s="3" t="s">
        <v>241</v>
      </c>
      <c r="L1303" s="3" t="s">
        <v>242</v>
      </c>
    </row>
    <row r="1304" spans="1:12" x14ac:dyDescent="0.3">
      <c r="A1304" s="3" t="s">
        <v>11505</v>
      </c>
      <c r="B1304" s="3" t="s">
        <v>13</v>
      </c>
      <c r="C1304" s="3">
        <v>223656</v>
      </c>
      <c r="D1304" s="3">
        <v>3</v>
      </c>
      <c r="E1304" s="3">
        <v>271</v>
      </c>
      <c r="F1304" s="4">
        <v>1.0770399999999999E-28</v>
      </c>
      <c r="G1304" s="3">
        <v>111.98699999999999</v>
      </c>
      <c r="H1304" s="3" t="s">
        <v>473</v>
      </c>
      <c r="I1304" s="3" t="s">
        <v>474</v>
      </c>
      <c r="J1304" s="3" t="s">
        <v>16</v>
      </c>
      <c r="K1304" s="3" t="s">
        <v>475</v>
      </c>
      <c r="L1304" s="3" t="s">
        <v>476</v>
      </c>
    </row>
    <row r="1305" spans="1:12" x14ac:dyDescent="0.3">
      <c r="A1305" s="3" t="s">
        <v>11506</v>
      </c>
      <c r="B1305" s="3" t="s">
        <v>25</v>
      </c>
      <c r="C1305" s="3">
        <v>413509</v>
      </c>
      <c r="D1305" s="3">
        <v>4</v>
      </c>
      <c r="E1305" s="3">
        <v>357</v>
      </c>
      <c r="F1305" s="4">
        <v>9.6419399999999995E-110</v>
      </c>
      <c r="G1305" s="3">
        <v>324.596</v>
      </c>
      <c r="H1305" s="3" t="s">
        <v>393</v>
      </c>
      <c r="I1305" s="3" t="s">
        <v>394</v>
      </c>
      <c r="J1305" s="3" t="s">
        <v>16</v>
      </c>
      <c r="K1305" s="3" t="s">
        <v>16</v>
      </c>
      <c r="L1305" s="3" t="s">
        <v>395</v>
      </c>
    </row>
    <row r="1306" spans="1:12" x14ac:dyDescent="0.3">
      <c r="A1306" s="3" t="s">
        <v>11507</v>
      </c>
      <c r="B1306" s="3" t="s">
        <v>13</v>
      </c>
      <c r="C1306" s="3">
        <v>223690</v>
      </c>
      <c r="D1306" s="3">
        <v>6</v>
      </c>
      <c r="E1306" s="3">
        <v>390</v>
      </c>
      <c r="F1306" s="4">
        <v>4.1060299999999997E-118</v>
      </c>
      <c r="G1306" s="3">
        <v>349.399</v>
      </c>
      <c r="H1306" s="3" t="s">
        <v>3304</v>
      </c>
      <c r="I1306" s="3" t="s">
        <v>3305</v>
      </c>
      <c r="J1306" s="3" t="s">
        <v>16</v>
      </c>
      <c r="K1306" s="3" t="s">
        <v>3306</v>
      </c>
      <c r="L1306" s="3" t="s">
        <v>3307</v>
      </c>
    </row>
    <row r="1307" spans="1:12" x14ac:dyDescent="0.3">
      <c r="A1307" s="3" t="s">
        <v>11508</v>
      </c>
      <c r="B1307" s="3" t="s">
        <v>13</v>
      </c>
      <c r="C1307" s="3">
        <v>226489</v>
      </c>
      <c r="D1307" s="3">
        <v>1</v>
      </c>
      <c r="E1307" s="3">
        <v>175</v>
      </c>
      <c r="F1307" s="4">
        <v>3.8406E-74</v>
      </c>
      <c r="G1307" s="3">
        <v>219.94200000000001</v>
      </c>
      <c r="H1307" s="3" t="s">
        <v>11509</v>
      </c>
      <c r="I1307" s="3" t="s">
        <v>11509</v>
      </c>
      <c r="J1307" s="3" t="s">
        <v>16</v>
      </c>
      <c r="K1307" s="3" t="s">
        <v>2287</v>
      </c>
      <c r="L1307" s="3" t="s">
        <v>11510</v>
      </c>
    </row>
    <row r="1308" spans="1:12" x14ac:dyDescent="0.3">
      <c r="A1308" s="3" t="s">
        <v>11511</v>
      </c>
      <c r="B1308" s="3" t="s">
        <v>13</v>
      </c>
      <c r="C1308" s="3">
        <v>223366</v>
      </c>
      <c r="D1308" s="3">
        <v>4</v>
      </c>
      <c r="E1308" s="3">
        <v>260</v>
      </c>
      <c r="F1308" s="4">
        <v>2.5016400000000001E-98</v>
      </c>
      <c r="G1308" s="3">
        <v>288.39699999999999</v>
      </c>
      <c r="H1308" s="3" t="s">
        <v>3309</v>
      </c>
      <c r="I1308" s="3" t="s">
        <v>3310</v>
      </c>
      <c r="J1308" s="3" t="s">
        <v>16</v>
      </c>
      <c r="K1308" s="3" t="s">
        <v>3311</v>
      </c>
      <c r="L1308" s="3" t="s">
        <v>3312</v>
      </c>
    </row>
    <row r="1309" spans="1:12" x14ac:dyDescent="0.3">
      <c r="A1309" s="3" t="s">
        <v>11512</v>
      </c>
      <c r="B1309" s="3" t="s">
        <v>13</v>
      </c>
      <c r="C1309" s="3">
        <v>224226</v>
      </c>
      <c r="D1309" s="3">
        <v>1</v>
      </c>
      <c r="E1309" s="3">
        <v>281</v>
      </c>
      <c r="F1309" s="4">
        <v>3.19332E-100</v>
      </c>
      <c r="G1309" s="3">
        <v>294.54300000000001</v>
      </c>
      <c r="H1309" s="3" t="s">
        <v>3314</v>
      </c>
      <c r="I1309" s="3" t="s">
        <v>3315</v>
      </c>
      <c r="J1309" s="3" t="s">
        <v>16</v>
      </c>
      <c r="K1309" s="3" t="s">
        <v>3316</v>
      </c>
      <c r="L1309" s="3" t="s">
        <v>3317</v>
      </c>
    </row>
    <row r="1310" spans="1:12" x14ac:dyDescent="0.3">
      <c r="A1310" s="3" t="s">
        <v>11513</v>
      </c>
      <c r="B1310" s="3" t="s">
        <v>25</v>
      </c>
      <c r="C1310" s="3">
        <v>416316</v>
      </c>
      <c r="D1310" s="3">
        <v>3</v>
      </c>
      <c r="E1310" s="3">
        <v>130</v>
      </c>
      <c r="F1310" s="4">
        <v>4.4695800000000001E-52</v>
      </c>
      <c r="G1310" s="3">
        <v>160.346</v>
      </c>
      <c r="H1310" s="3" t="s">
        <v>3319</v>
      </c>
      <c r="I1310" s="3" t="s">
        <v>3320</v>
      </c>
      <c r="J1310" s="3" t="s">
        <v>16</v>
      </c>
      <c r="K1310" s="3" t="s">
        <v>16</v>
      </c>
      <c r="L1310" s="3" t="s">
        <v>3321</v>
      </c>
    </row>
    <row r="1311" spans="1:12" x14ac:dyDescent="0.3">
      <c r="A1311" s="3" t="s">
        <v>11514</v>
      </c>
      <c r="B1311" s="3" t="s">
        <v>13</v>
      </c>
      <c r="C1311" s="3">
        <v>223413</v>
      </c>
      <c r="D1311" s="3">
        <v>1</v>
      </c>
      <c r="E1311" s="3">
        <v>236</v>
      </c>
      <c r="F1311" s="4">
        <v>4.72512E-146</v>
      </c>
      <c r="G1311" s="3">
        <v>407.35399999999998</v>
      </c>
      <c r="H1311" s="3" t="s">
        <v>3323</v>
      </c>
      <c r="I1311" s="3" t="s">
        <v>3324</v>
      </c>
      <c r="J1311" s="3" t="s">
        <v>16</v>
      </c>
      <c r="K1311" s="3" t="s">
        <v>3325</v>
      </c>
      <c r="L1311" s="3" t="s">
        <v>3326</v>
      </c>
    </row>
    <row r="1312" spans="1:12" x14ac:dyDescent="0.3">
      <c r="A1312" s="3" t="s">
        <v>11515</v>
      </c>
      <c r="B1312" s="3" t="s">
        <v>13</v>
      </c>
      <c r="C1312" s="3">
        <v>223353</v>
      </c>
      <c r="D1312" s="3">
        <v>1</v>
      </c>
      <c r="E1312" s="3">
        <v>313</v>
      </c>
      <c r="F1312" s="4">
        <v>6.3959300000000002E-134</v>
      </c>
      <c r="G1312" s="3">
        <v>382.75900000000001</v>
      </c>
      <c r="H1312" s="3" t="s">
        <v>11516</v>
      </c>
      <c r="I1312" s="3" t="s">
        <v>11517</v>
      </c>
      <c r="J1312" s="3" t="s">
        <v>16</v>
      </c>
      <c r="K1312" s="3" t="s">
        <v>11518</v>
      </c>
      <c r="L1312" s="3" t="s">
        <v>11519</v>
      </c>
    </row>
    <row r="1313" spans="1:12" x14ac:dyDescent="0.3">
      <c r="A1313" s="3" t="s">
        <v>11520</v>
      </c>
      <c r="B1313" s="3" t="s">
        <v>13</v>
      </c>
      <c r="C1313" s="3">
        <v>224177</v>
      </c>
      <c r="D1313" s="3">
        <v>1</v>
      </c>
      <c r="E1313" s="3">
        <v>410</v>
      </c>
      <c r="F1313" s="4">
        <v>3.4126999999999998E-163</v>
      </c>
      <c r="G1313" s="3">
        <v>465.27199999999999</v>
      </c>
      <c r="H1313" s="3" t="s">
        <v>11521</v>
      </c>
      <c r="I1313" s="3" t="s">
        <v>11522</v>
      </c>
      <c r="J1313" s="3" t="s">
        <v>16</v>
      </c>
      <c r="K1313" s="3" t="s">
        <v>11523</v>
      </c>
      <c r="L1313" s="3" t="s">
        <v>11524</v>
      </c>
    </row>
    <row r="1314" spans="1:12" x14ac:dyDescent="0.3">
      <c r="A1314" s="3" t="s">
        <v>11525</v>
      </c>
      <c r="B1314" s="3" t="s">
        <v>13</v>
      </c>
      <c r="C1314" s="3">
        <v>225959</v>
      </c>
      <c r="D1314" s="3">
        <v>1</v>
      </c>
      <c r="E1314" s="3">
        <v>384</v>
      </c>
      <c r="F1314" s="4">
        <v>4.16609E-162</v>
      </c>
      <c r="G1314" s="3">
        <v>459.46</v>
      </c>
      <c r="H1314" s="3" t="s">
        <v>11526</v>
      </c>
      <c r="I1314" s="3" t="s">
        <v>11527</v>
      </c>
      <c r="J1314" s="3" t="s">
        <v>16</v>
      </c>
      <c r="K1314" s="3" t="s">
        <v>11528</v>
      </c>
      <c r="L1314" s="3" t="s">
        <v>11529</v>
      </c>
    </row>
    <row r="1315" spans="1:12" x14ac:dyDescent="0.3">
      <c r="A1315" s="3" t="s">
        <v>11530</v>
      </c>
      <c r="B1315" s="3" t="s">
        <v>13</v>
      </c>
      <c r="C1315" s="3">
        <v>223440</v>
      </c>
      <c r="D1315" s="3">
        <v>1</v>
      </c>
      <c r="E1315" s="3">
        <v>233</v>
      </c>
      <c r="F1315" s="4">
        <v>2.8528799999999998E-79</v>
      </c>
      <c r="G1315" s="3">
        <v>237.92699999999999</v>
      </c>
      <c r="H1315" s="3" t="s">
        <v>3371</v>
      </c>
      <c r="I1315" s="3" t="s">
        <v>3372</v>
      </c>
      <c r="J1315" s="3" t="s">
        <v>16</v>
      </c>
      <c r="K1315" s="3" t="s">
        <v>1511</v>
      </c>
      <c r="L1315" s="3" t="s">
        <v>3373</v>
      </c>
    </row>
    <row r="1316" spans="1:12" x14ac:dyDescent="0.3">
      <c r="A1316" s="3" t="s">
        <v>11531</v>
      </c>
      <c r="B1316" s="3" t="s">
        <v>13</v>
      </c>
      <c r="C1316" s="3">
        <v>223879</v>
      </c>
      <c r="D1316" s="3">
        <v>1</v>
      </c>
      <c r="E1316" s="3">
        <v>345</v>
      </c>
      <c r="F1316" s="3">
        <v>0</v>
      </c>
      <c r="G1316" s="3">
        <v>591.48199999999997</v>
      </c>
      <c r="H1316" s="3" t="s">
        <v>3375</v>
      </c>
      <c r="I1316" s="3" t="s">
        <v>3376</v>
      </c>
      <c r="J1316" s="3" t="s">
        <v>16</v>
      </c>
      <c r="K1316" s="3" t="s">
        <v>3377</v>
      </c>
      <c r="L1316" s="3" t="s">
        <v>3378</v>
      </c>
    </row>
    <row r="1317" spans="1:12" x14ac:dyDescent="0.3">
      <c r="A1317" s="3" t="s">
        <v>11532</v>
      </c>
      <c r="B1317" s="3" t="s">
        <v>13</v>
      </c>
      <c r="C1317" s="3">
        <v>223610</v>
      </c>
      <c r="D1317" s="3">
        <v>4</v>
      </c>
      <c r="E1317" s="3">
        <v>374</v>
      </c>
      <c r="F1317" s="4">
        <v>8.2644700000000003E-178</v>
      </c>
      <c r="G1317" s="3">
        <v>500.92899999999997</v>
      </c>
      <c r="H1317" s="3" t="s">
        <v>3826</v>
      </c>
      <c r="I1317" s="3" t="s">
        <v>3827</v>
      </c>
      <c r="J1317" s="3" t="s">
        <v>16</v>
      </c>
      <c r="K1317" s="3" t="s">
        <v>3828</v>
      </c>
      <c r="L1317" s="3" t="s">
        <v>3829</v>
      </c>
    </row>
    <row r="1318" spans="1:12" x14ac:dyDescent="0.3">
      <c r="A1318" s="3" t="s">
        <v>11533</v>
      </c>
      <c r="B1318" s="3" t="s">
        <v>13</v>
      </c>
      <c r="C1318" s="3">
        <v>224505</v>
      </c>
      <c r="D1318" s="3">
        <v>90</v>
      </c>
      <c r="E1318" s="3">
        <v>378</v>
      </c>
      <c r="F1318" s="4">
        <v>7.2639899999999998E-50</v>
      </c>
      <c r="G1318" s="3">
        <v>169.10900000000001</v>
      </c>
      <c r="H1318" s="3" t="s">
        <v>11534</v>
      </c>
      <c r="I1318" s="3" t="s">
        <v>11535</v>
      </c>
      <c r="J1318" s="3" t="s">
        <v>16</v>
      </c>
      <c r="K1318" s="3" t="s">
        <v>4720</v>
      </c>
      <c r="L1318" s="3" t="s">
        <v>4722</v>
      </c>
    </row>
    <row r="1319" spans="1:12" x14ac:dyDescent="0.3">
      <c r="A1319" s="3" t="s">
        <v>11536</v>
      </c>
      <c r="B1319" s="3" t="s">
        <v>13</v>
      </c>
      <c r="C1319" s="3">
        <v>223842</v>
      </c>
      <c r="D1319" s="3">
        <v>3</v>
      </c>
      <c r="E1319" s="3">
        <v>450</v>
      </c>
      <c r="F1319" s="3">
        <v>0</v>
      </c>
      <c r="G1319" s="3">
        <v>531.08500000000004</v>
      </c>
      <c r="H1319" s="3" t="s">
        <v>4729</v>
      </c>
      <c r="I1319" s="3" t="s">
        <v>4730</v>
      </c>
      <c r="J1319" s="3" t="s">
        <v>16</v>
      </c>
      <c r="K1319" s="3" t="s">
        <v>4731</v>
      </c>
      <c r="L1319" s="3" t="s">
        <v>4732</v>
      </c>
    </row>
    <row r="1320" spans="1:12" x14ac:dyDescent="0.3">
      <c r="A1320" s="3" t="s">
        <v>11537</v>
      </c>
      <c r="B1320" s="3" t="s">
        <v>13</v>
      </c>
      <c r="C1320" s="3">
        <v>223083</v>
      </c>
      <c r="D1320" s="3">
        <v>1</v>
      </c>
      <c r="E1320" s="3">
        <v>409</v>
      </c>
      <c r="F1320" s="4">
        <v>5.2763899999999996E-152</v>
      </c>
      <c r="G1320" s="3">
        <v>436.24</v>
      </c>
      <c r="H1320" s="3" t="s">
        <v>4739</v>
      </c>
      <c r="I1320" s="3" t="s">
        <v>4740</v>
      </c>
      <c r="J1320" s="3" t="s">
        <v>16</v>
      </c>
      <c r="K1320" s="3" t="s">
        <v>4741</v>
      </c>
      <c r="L1320" s="3" t="s">
        <v>4742</v>
      </c>
    </row>
    <row r="1321" spans="1:12" x14ac:dyDescent="0.3">
      <c r="A1321" s="3" t="s">
        <v>11538</v>
      </c>
      <c r="B1321" s="3" t="s">
        <v>13</v>
      </c>
      <c r="C1321" s="3">
        <v>223715</v>
      </c>
      <c r="D1321" s="3">
        <v>167</v>
      </c>
      <c r="E1321" s="3">
        <v>489</v>
      </c>
      <c r="F1321" s="4">
        <v>2.9333200000000001E-59</v>
      </c>
      <c r="G1321" s="3">
        <v>198.43899999999999</v>
      </c>
      <c r="H1321" s="3" t="s">
        <v>1865</v>
      </c>
      <c r="I1321" s="3" t="s">
        <v>1866</v>
      </c>
      <c r="J1321" s="3" t="s">
        <v>16</v>
      </c>
      <c r="K1321" s="3" t="s">
        <v>1867</v>
      </c>
      <c r="L1321" s="3" t="s">
        <v>1868</v>
      </c>
    </row>
    <row r="1322" spans="1:12" x14ac:dyDescent="0.3">
      <c r="A1322" s="3" t="s">
        <v>11539</v>
      </c>
      <c r="B1322" s="3" t="s">
        <v>13</v>
      </c>
      <c r="C1322" s="3">
        <v>224317</v>
      </c>
      <c r="D1322" s="3">
        <v>1</v>
      </c>
      <c r="E1322" s="3">
        <v>176</v>
      </c>
      <c r="F1322" s="4">
        <v>7.67892E-38</v>
      </c>
      <c r="G1322" s="3">
        <v>127.88200000000001</v>
      </c>
      <c r="H1322" s="3" t="s">
        <v>11540</v>
      </c>
      <c r="I1322" s="3" t="s">
        <v>11541</v>
      </c>
      <c r="J1322" s="3" t="s">
        <v>16</v>
      </c>
      <c r="K1322" s="3" t="s">
        <v>1702</v>
      </c>
      <c r="L1322" s="3" t="s">
        <v>11542</v>
      </c>
    </row>
    <row r="1323" spans="1:12" x14ac:dyDescent="0.3">
      <c r="A1323" s="3" t="s">
        <v>11543</v>
      </c>
      <c r="B1323" s="3" t="s">
        <v>13</v>
      </c>
      <c r="C1323" s="3">
        <v>226451</v>
      </c>
      <c r="D1323" s="3">
        <v>130</v>
      </c>
      <c r="E1323" s="3">
        <v>303</v>
      </c>
      <c r="F1323" s="4">
        <v>7.0320000000000001E-31</v>
      </c>
      <c r="G1323" s="3">
        <v>113.711</v>
      </c>
      <c r="H1323" s="3" t="s">
        <v>2942</v>
      </c>
      <c r="I1323" s="3" t="s">
        <v>2942</v>
      </c>
      <c r="J1323" s="3" t="s">
        <v>16</v>
      </c>
      <c r="K1323" s="3" t="s">
        <v>611</v>
      </c>
      <c r="L1323" s="3" t="s">
        <v>613</v>
      </c>
    </row>
    <row r="1324" spans="1:12" x14ac:dyDescent="0.3">
      <c r="A1324" s="3" t="s">
        <v>11544</v>
      </c>
      <c r="B1324" s="3" t="s">
        <v>13</v>
      </c>
      <c r="C1324" s="3">
        <v>224326</v>
      </c>
      <c r="D1324" s="3">
        <v>8</v>
      </c>
      <c r="E1324" s="3">
        <v>277</v>
      </c>
      <c r="F1324" s="4">
        <v>6.0256699999999996E-75</v>
      </c>
      <c r="G1324" s="3">
        <v>230</v>
      </c>
      <c r="H1324" s="3" t="s">
        <v>3262</v>
      </c>
      <c r="I1324" s="3" t="s">
        <v>3263</v>
      </c>
      <c r="J1324" s="3" t="s">
        <v>16</v>
      </c>
      <c r="K1324" s="3" t="s">
        <v>200</v>
      </c>
      <c r="L1324" s="3" t="s">
        <v>3264</v>
      </c>
    </row>
    <row r="1325" spans="1:12" x14ac:dyDescent="0.3">
      <c r="A1325" s="3" t="s">
        <v>11545</v>
      </c>
      <c r="B1325" s="3" t="s">
        <v>13</v>
      </c>
      <c r="C1325" s="3">
        <v>223579</v>
      </c>
      <c r="D1325" s="3">
        <v>1</v>
      </c>
      <c r="E1325" s="3">
        <v>357</v>
      </c>
      <c r="F1325" s="3">
        <v>0</v>
      </c>
      <c r="G1325" s="3">
        <v>625.75400000000002</v>
      </c>
      <c r="H1325" s="3" t="s">
        <v>2711</v>
      </c>
      <c r="I1325" s="3" t="s">
        <v>2712</v>
      </c>
      <c r="J1325" s="3" t="s">
        <v>16</v>
      </c>
      <c r="K1325" s="3" t="s">
        <v>2713</v>
      </c>
      <c r="L1325" s="3" t="s">
        <v>2714</v>
      </c>
    </row>
    <row r="1326" spans="1:12" x14ac:dyDescent="0.3">
      <c r="A1326" s="3" t="s">
        <v>11546</v>
      </c>
      <c r="B1326" s="3" t="s">
        <v>13</v>
      </c>
      <c r="C1326" s="3">
        <v>223614</v>
      </c>
      <c r="D1326" s="3">
        <v>5</v>
      </c>
      <c r="E1326" s="3">
        <v>309</v>
      </c>
      <c r="F1326" s="4">
        <v>5.7212799999999998E-149</v>
      </c>
      <c r="G1326" s="3">
        <v>420.46499999999997</v>
      </c>
      <c r="H1326" s="3" t="s">
        <v>2706</v>
      </c>
      <c r="I1326" s="3" t="s">
        <v>2707</v>
      </c>
      <c r="J1326" s="3" t="s">
        <v>16</v>
      </c>
      <c r="K1326" s="3" t="s">
        <v>2708</v>
      </c>
      <c r="L1326" s="3" t="s">
        <v>2709</v>
      </c>
    </row>
    <row r="1327" spans="1:12" x14ac:dyDescent="0.3">
      <c r="A1327" s="3" t="s">
        <v>11547</v>
      </c>
      <c r="B1327" s="3" t="s">
        <v>13</v>
      </c>
      <c r="C1327" s="3">
        <v>225142</v>
      </c>
      <c r="D1327" s="3">
        <v>2</v>
      </c>
      <c r="E1327" s="3">
        <v>427</v>
      </c>
      <c r="F1327" s="4">
        <v>9.5606099999999999E-126</v>
      </c>
      <c r="G1327" s="3">
        <v>371.56200000000001</v>
      </c>
      <c r="H1327" s="3" t="s">
        <v>2700</v>
      </c>
      <c r="I1327" s="3" t="s">
        <v>2701</v>
      </c>
      <c r="J1327" s="3" t="s">
        <v>16</v>
      </c>
      <c r="K1327" s="3" t="s">
        <v>2702</v>
      </c>
      <c r="L1327" s="3" t="s">
        <v>2703</v>
      </c>
    </row>
    <row r="1328" spans="1:12" x14ac:dyDescent="0.3">
      <c r="A1328" s="3" t="s">
        <v>11548</v>
      </c>
      <c r="B1328" s="3" t="s">
        <v>13</v>
      </c>
      <c r="C1328" s="3">
        <v>224151</v>
      </c>
      <c r="D1328" s="3">
        <v>5</v>
      </c>
      <c r="E1328" s="3">
        <v>294</v>
      </c>
      <c r="F1328" s="4">
        <v>3.5999199999999998E-97</v>
      </c>
      <c r="G1328" s="3">
        <v>288.05700000000002</v>
      </c>
      <c r="H1328" s="3" t="s">
        <v>11549</v>
      </c>
      <c r="I1328" s="3" t="s">
        <v>11550</v>
      </c>
      <c r="J1328" s="3" t="s">
        <v>16</v>
      </c>
      <c r="K1328" s="3" t="s">
        <v>11551</v>
      </c>
      <c r="L1328" s="3" t="s">
        <v>11552</v>
      </c>
    </row>
    <row r="1329" spans="1:12" x14ac:dyDescent="0.3">
      <c r="A1329" s="3" t="s">
        <v>11553</v>
      </c>
      <c r="B1329" s="3" t="s">
        <v>13</v>
      </c>
      <c r="C1329" s="3">
        <v>223093</v>
      </c>
      <c r="D1329" s="3">
        <v>1</v>
      </c>
      <c r="E1329" s="3">
        <v>413</v>
      </c>
      <c r="F1329" s="3">
        <v>0</v>
      </c>
      <c r="G1329" s="3">
        <v>688.14099999999996</v>
      </c>
      <c r="H1329" s="3" t="s">
        <v>2000</v>
      </c>
      <c r="I1329" s="3" t="s">
        <v>2001</v>
      </c>
      <c r="J1329" s="3" t="s">
        <v>16</v>
      </c>
      <c r="K1329" s="3" t="s">
        <v>2002</v>
      </c>
      <c r="L1329" s="3" t="s">
        <v>2003</v>
      </c>
    </row>
    <row r="1330" spans="1:12" x14ac:dyDescent="0.3">
      <c r="A1330" s="3" t="s">
        <v>11554</v>
      </c>
      <c r="B1330" s="3" t="s">
        <v>13</v>
      </c>
      <c r="C1330" s="3">
        <v>224215</v>
      </c>
      <c r="D1330" s="3">
        <v>1</v>
      </c>
      <c r="E1330" s="3">
        <v>232</v>
      </c>
      <c r="F1330" s="4">
        <v>1.0186700000000001E-53</v>
      </c>
      <c r="G1330" s="3">
        <v>172.864</v>
      </c>
      <c r="H1330" s="3" t="s">
        <v>4263</v>
      </c>
      <c r="I1330" s="3" t="s">
        <v>4264</v>
      </c>
      <c r="J1330" s="3" t="s">
        <v>16</v>
      </c>
      <c r="K1330" s="3" t="s">
        <v>4265</v>
      </c>
      <c r="L1330" s="3" t="s">
        <v>4266</v>
      </c>
    </row>
    <row r="1331" spans="1:12" x14ac:dyDescent="0.3">
      <c r="A1331" s="3" t="s">
        <v>11555</v>
      </c>
      <c r="B1331" s="3" t="s">
        <v>13</v>
      </c>
      <c r="C1331" s="3">
        <v>224996</v>
      </c>
      <c r="D1331" s="3">
        <v>1</v>
      </c>
      <c r="E1331" s="3">
        <v>189</v>
      </c>
      <c r="F1331" s="4">
        <v>6.0854899999999998E-65</v>
      </c>
      <c r="G1331" s="3">
        <v>198.71799999999999</v>
      </c>
      <c r="H1331" s="3" t="s">
        <v>11556</v>
      </c>
      <c r="I1331" s="3" t="s">
        <v>11556</v>
      </c>
      <c r="J1331" s="3" t="s">
        <v>16</v>
      </c>
      <c r="K1331" s="3" t="s">
        <v>11557</v>
      </c>
      <c r="L1331" s="3" t="s">
        <v>11558</v>
      </c>
    </row>
    <row r="1332" spans="1:12" x14ac:dyDescent="0.3">
      <c r="A1332" s="3" t="s">
        <v>11559</v>
      </c>
      <c r="B1332" s="3" t="s">
        <v>13</v>
      </c>
      <c r="C1332" s="3">
        <v>224584</v>
      </c>
      <c r="D1332" s="3">
        <v>12</v>
      </c>
      <c r="E1332" s="3">
        <v>177</v>
      </c>
      <c r="F1332" s="4">
        <v>3.9005599999999999E-35</v>
      </c>
      <c r="G1332" s="3">
        <v>121.59399999999999</v>
      </c>
      <c r="H1332" s="3" t="s">
        <v>1018</v>
      </c>
      <c r="I1332" s="3" t="s">
        <v>1019</v>
      </c>
      <c r="J1332" s="3" t="s">
        <v>16</v>
      </c>
      <c r="K1332" s="3" t="s">
        <v>1020</v>
      </c>
      <c r="L1332" s="3" t="s">
        <v>1021</v>
      </c>
    </row>
    <row r="1333" spans="1:12" x14ac:dyDescent="0.3">
      <c r="A1333" s="3" t="s">
        <v>11560</v>
      </c>
      <c r="B1333" s="3" t="s">
        <v>13</v>
      </c>
      <c r="C1333" s="3">
        <v>224204</v>
      </c>
      <c r="D1333" s="3">
        <v>2</v>
      </c>
      <c r="E1333" s="3">
        <v>223</v>
      </c>
      <c r="F1333" s="4">
        <v>5.9256199999999999E-65</v>
      </c>
      <c r="G1333" s="3">
        <v>200.24</v>
      </c>
      <c r="H1333" s="3" t="s">
        <v>3351</v>
      </c>
      <c r="I1333" s="3" t="s">
        <v>3352</v>
      </c>
      <c r="J1333" s="3" t="s">
        <v>16</v>
      </c>
      <c r="K1333" s="3" t="s">
        <v>3353</v>
      </c>
      <c r="L1333" s="3" t="s">
        <v>3354</v>
      </c>
    </row>
    <row r="1334" spans="1:12" x14ac:dyDescent="0.3">
      <c r="A1334" s="3" t="s">
        <v>11561</v>
      </c>
      <c r="B1334" s="3" t="s">
        <v>25</v>
      </c>
      <c r="C1334" s="3">
        <v>412381</v>
      </c>
      <c r="D1334" s="3">
        <v>19</v>
      </c>
      <c r="E1334" s="3">
        <v>136</v>
      </c>
      <c r="F1334" s="4">
        <v>1.2615099999999999E-19</v>
      </c>
      <c r="G1334" s="3">
        <v>79.359399999999994</v>
      </c>
      <c r="H1334" s="3" t="s">
        <v>639</v>
      </c>
      <c r="I1334" s="3" t="s">
        <v>640</v>
      </c>
      <c r="J1334" s="3" t="s">
        <v>16</v>
      </c>
      <c r="K1334" s="3" t="s">
        <v>16</v>
      </c>
      <c r="L1334" s="3" t="s">
        <v>641</v>
      </c>
    </row>
    <row r="1335" spans="1:12" x14ac:dyDescent="0.3">
      <c r="A1335" s="3" t="s">
        <v>11562</v>
      </c>
      <c r="B1335" s="3" t="s">
        <v>13</v>
      </c>
      <c r="C1335" s="3">
        <v>223214</v>
      </c>
      <c r="D1335" s="3">
        <v>4</v>
      </c>
      <c r="E1335" s="3">
        <v>342</v>
      </c>
      <c r="F1335" s="4">
        <v>3.4818399999999998E-151</v>
      </c>
      <c r="G1335" s="3">
        <v>428.95400000000001</v>
      </c>
      <c r="H1335" s="3" t="s">
        <v>2377</v>
      </c>
      <c r="I1335" s="3" t="s">
        <v>2378</v>
      </c>
      <c r="J1335" s="3" t="s">
        <v>16</v>
      </c>
      <c r="K1335" s="3" t="s">
        <v>2379</v>
      </c>
      <c r="L1335" s="3" t="s">
        <v>2380</v>
      </c>
    </row>
    <row r="1336" spans="1:12" x14ac:dyDescent="0.3">
      <c r="A1336" s="3" t="s">
        <v>11563</v>
      </c>
      <c r="B1336" s="3" t="s">
        <v>13</v>
      </c>
      <c r="C1336" s="3">
        <v>223100</v>
      </c>
      <c r="D1336" s="3">
        <v>1</v>
      </c>
      <c r="E1336" s="3">
        <v>657</v>
      </c>
      <c r="F1336" s="3">
        <v>0</v>
      </c>
      <c r="G1336" s="3">
        <v>1091.8699999999999</v>
      </c>
      <c r="H1336" s="3" t="s">
        <v>4110</v>
      </c>
      <c r="I1336" s="3" t="s">
        <v>4111</v>
      </c>
      <c r="J1336" s="3" t="s">
        <v>16</v>
      </c>
      <c r="K1336" s="3" t="s">
        <v>4112</v>
      </c>
      <c r="L1336" s="3" t="s">
        <v>4113</v>
      </c>
    </row>
    <row r="1337" spans="1:12" x14ac:dyDescent="0.3">
      <c r="A1337" s="3" t="s">
        <v>11564</v>
      </c>
      <c r="B1337" s="3" t="s">
        <v>25</v>
      </c>
      <c r="C1337" s="3">
        <v>414057</v>
      </c>
      <c r="D1337" s="3">
        <v>4</v>
      </c>
      <c r="E1337" s="3">
        <v>429</v>
      </c>
      <c r="F1337" s="4">
        <v>5.0109099999999999E-132</v>
      </c>
      <c r="G1337" s="3">
        <v>389.745</v>
      </c>
      <c r="H1337" s="3" t="s">
        <v>4132</v>
      </c>
      <c r="I1337" s="3" t="s">
        <v>4133</v>
      </c>
      <c r="J1337" s="3" t="s">
        <v>16</v>
      </c>
      <c r="K1337" s="3" t="s">
        <v>16</v>
      </c>
      <c r="L1337" s="3" t="s">
        <v>4134</v>
      </c>
    </row>
    <row r="1338" spans="1:12" x14ac:dyDescent="0.3">
      <c r="A1338" s="3" t="s">
        <v>11565</v>
      </c>
      <c r="B1338" s="3" t="s">
        <v>13</v>
      </c>
      <c r="C1338" s="3">
        <v>224676</v>
      </c>
      <c r="D1338" s="3">
        <v>496</v>
      </c>
      <c r="E1338" s="3">
        <v>645</v>
      </c>
      <c r="F1338" s="4">
        <v>2.14621E-32</v>
      </c>
      <c r="G1338" s="3">
        <v>122.04900000000001</v>
      </c>
      <c r="H1338" s="3" t="s">
        <v>4136</v>
      </c>
      <c r="I1338" s="3" t="s">
        <v>4137</v>
      </c>
      <c r="J1338" s="3" t="s">
        <v>16</v>
      </c>
      <c r="K1338" s="3" t="s">
        <v>4138</v>
      </c>
      <c r="L1338" s="3" t="s">
        <v>4139</v>
      </c>
    </row>
    <row r="1339" spans="1:12" x14ac:dyDescent="0.3">
      <c r="A1339" s="3" t="s">
        <v>11565</v>
      </c>
      <c r="B1339" s="3" t="s">
        <v>25</v>
      </c>
      <c r="C1339" s="3">
        <v>226234</v>
      </c>
      <c r="D1339" s="3">
        <v>34</v>
      </c>
      <c r="E1339" s="3">
        <v>487</v>
      </c>
      <c r="F1339" s="4">
        <v>4.1245199999999999E-25</v>
      </c>
      <c r="G1339" s="3">
        <v>109.06399999999999</v>
      </c>
      <c r="H1339" s="3" t="s">
        <v>2957</v>
      </c>
      <c r="I1339" s="3" t="s">
        <v>2958</v>
      </c>
      <c r="J1339" s="3" t="s">
        <v>16</v>
      </c>
      <c r="K1339" s="3" t="s">
        <v>16</v>
      </c>
      <c r="L1339" s="3" t="s">
        <v>2959</v>
      </c>
    </row>
    <row r="1340" spans="1:12" x14ac:dyDescent="0.3">
      <c r="A1340" s="3" t="s">
        <v>11566</v>
      </c>
      <c r="B1340" s="3" t="s">
        <v>13</v>
      </c>
      <c r="C1340" s="3">
        <v>223871</v>
      </c>
      <c r="D1340" s="3">
        <v>1</v>
      </c>
      <c r="E1340" s="3">
        <v>210</v>
      </c>
      <c r="F1340" s="4">
        <v>1.4462099999999999E-73</v>
      </c>
      <c r="G1340" s="3">
        <v>221.32400000000001</v>
      </c>
      <c r="H1340" s="3" t="s">
        <v>11567</v>
      </c>
      <c r="I1340" s="3" t="s">
        <v>11568</v>
      </c>
      <c r="J1340" s="3" t="s">
        <v>16</v>
      </c>
      <c r="K1340" s="3" t="s">
        <v>825</v>
      </c>
      <c r="L1340" s="3" t="s">
        <v>11569</v>
      </c>
    </row>
    <row r="1341" spans="1:12" x14ac:dyDescent="0.3">
      <c r="A1341" s="3" t="s">
        <v>11570</v>
      </c>
      <c r="B1341" s="3" t="s">
        <v>13</v>
      </c>
      <c r="C1341" s="3">
        <v>223598</v>
      </c>
      <c r="D1341" s="3">
        <v>4</v>
      </c>
      <c r="E1341" s="3">
        <v>315</v>
      </c>
      <c r="F1341" s="4">
        <v>1.15295E-69</v>
      </c>
      <c r="G1341" s="3">
        <v>218.905</v>
      </c>
      <c r="H1341" s="3" t="s">
        <v>11571</v>
      </c>
      <c r="I1341" s="3" t="s">
        <v>11572</v>
      </c>
      <c r="J1341" s="3" t="s">
        <v>16</v>
      </c>
      <c r="K1341" s="3" t="s">
        <v>3588</v>
      </c>
      <c r="L1341" s="3" t="s">
        <v>11573</v>
      </c>
    </row>
    <row r="1342" spans="1:12" x14ac:dyDescent="0.3">
      <c r="A1342" s="3" t="s">
        <v>11574</v>
      </c>
      <c r="B1342" s="3" t="s">
        <v>13</v>
      </c>
      <c r="C1342" s="3">
        <v>224816</v>
      </c>
      <c r="D1342" s="3">
        <v>2</v>
      </c>
      <c r="E1342" s="3">
        <v>464</v>
      </c>
      <c r="F1342" s="3">
        <v>0</v>
      </c>
      <c r="G1342" s="3">
        <v>724.13900000000001</v>
      </c>
      <c r="H1342" s="3" t="s">
        <v>11575</v>
      </c>
      <c r="I1342" s="3" t="s">
        <v>11576</v>
      </c>
      <c r="J1342" s="3" t="s">
        <v>16</v>
      </c>
      <c r="K1342" s="3" t="s">
        <v>11577</v>
      </c>
      <c r="L1342" s="3" t="s">
        <v>11578</v>
      </c>
    </row>
    <row r="1343" spans="1:12" x14ac:dyDescent="0.3">
      <c r="A1343" s="3" t="s">
        <v>11579</v>
      </c>
      <c r="B1343" s="3" t="s">
        <v>13</v>
      </c>
      <c r="C1343" s="3">
        <v>224928</v>
      </c>
      <c r="D1343" s="3">
        <v>1</v>
      </c>
      <c r="E1343" s="3">
        <v>293</v>
      </c>
      <c r="F1343" s="4">
        <v>8.6410900000000002E-63</v>
      </c>
      <c r="G1343" s="3">
        <v>200.69900000000001</v>
      </c>
      <c r="H1343" s="3" t="s">
        <v>1376</v>
      </c>
      <c r="I1343" s="3" t="s">
        <v>1377</v>
      </c>
      <c r="J1343" s="3" t="s">
        <v>16</v>
      </c>
      <c r="K1343" s="3" t="s">
        <v>1378</v>
      </c>
      <c r="L1343" s="3" t="s">
        <v>1379</v>
      </c>
    </row>
    <row r="1344" spans="1:12" x14ac:dyDescent="0.3">
      <c r="A1344" s="3" t="s">
        <v>11580</v>
      </c>
      <c r="B1344" s="3" t="s">
        <v>13</v>
      </c>
      <c r="C1344" s="3">
        <v>225121</v>
      </c>
      <c r="D1344" s="3">
        <v>8</v>
      </c>
      <c r="E1344" s="3">
        <v>483</v>
      </c>
      <c r="F1344" s="4">
        <v>1.32138E-113</v>
      </c>
      <c r="G1344" s="3">
        <v>343.84699999999998</v>
      </c>
      <c r="H1344" s="3" t="s">
        <v>11404</v>
      </c>
      <c r="I1344" s="3" t="s">
        <v>11405</v>
      </c>
      <c r="J1344" s="3" t="s">
        <v>16</v>
      </c>
      <c r="K1344" s="3" t="s">
        <v>306</v>
      </c>
      <c r="L1344" s="3" t="s">
        <v>11406</v>
      </c>
    </row>
    <row r="1345" spans="1:12" x14ac:dyDescent="0.3">
      <c r="A1345" s="3" t="s">
        <v>11581</v>
      </c>
      <c r="B1345" s="3" t="s">
        <v>13</v>
      </c>
      <c r="C1345" s="3">
        <v>224231</v>
      </c>
      <c r="D1345" s="3">
        <v>1</v>
      </c>
      <c r="E1345" s="3">
        <v>358</v>
      </c>
      <c r="F1345" s="3">
        <v>0</v>
      </c>
      <c r="G1345" s="3">
        <v>534.25400000000002</v>
      </c>
      <c r="H1345" s="3" t="s">
        <v>11582</v>
      </c>
      <c r="I1345" s="3" t="s">
        <v>11583</v>
      </c>
      <c r="J1345" s="3" t="s">
        <v>16</v>
      </c>
      <c r="K1345" s="3" t="s">
        <v>11453</v>
      </c>
      <c r="L1345" s="3" t="s">
        <v>11584</v>
      </c>
    </row>
    <row r="1346" spans="1:12" x14ac:dyDescent="0.3">
      <c r="A1346" s="3" t="s">
        <v>11585</v>
      </c>
      <c r="B1346" s="3" t="s">
        <v>13</v>
      </c>
      <c r="C1346" s="3">
        <v>223324</v>
      </c>
      <c r="D1346" s="3">
        <v>17</v>
      </c>
      <c r="E1346" s="3">
        <v>536</v>
      </c>
      <c r="F1346" s="4">
        <v>3.1338700000000001E-151</v>
      </c>
      <c r="G1346" s="3">
        <v>441.80399999999997</v>
      </c>
      <c r="H1346" s="3" t="s">
        <v>9263</v>
      </c>
      <c r="I1346" s="3" t="s">
        <v>9264</v>
      </c>
      <c r="J1346" s="3" t="s">
        <v>16</v>
      </c>
      <c r="K1346" s="3" t="s">
        <v>9265</v>
      </c>
      <c r="L1346" s="3" t="s">
        <v>9266</v>
      </c>
    </row>
    <row r="1347" spans="1:12" x14ac:dyDescent="0.3">
      <c r="A1347" s="3" t="s">
        <v>11586</v>
      </c>
      <c r="B1347" s="3" t="s">
        <v>13</v>
      </c>
      <c r="C1347" s="3">
        <v>224715</v>
      </c>
      <c r="D1347" s="3">
        <v>7</v>
      </c>
      <c r="E1347" s="3">
        <v>223</v>
      </c>
      <c r="F1347" s="4">
        <v>3.5193199999999999E-41</v>
      </c>
      <c r="G1347" s="3">
        <v>139.82300000000001</v>
      </c>
      <c r="H1347" s="3" t="s">
        <v>2898</v>
      </c>
      <c r="I1347" s="3" t="s">
        <v>2899</v>
      </c>
      <c r="J1347" s="3" t="s">
        <v>16</v>
      </c>
      <c r="K1347" s="3" t="s">
        <v>2900</v>
      </c>
      <c r="L1347" s="3" t="s">
        <v>2901</v>
      </c>
    </row>
    <row r="1348" spans="1:12" x14ac:dyDescent="0.3">
      <c r="A1348" s="3" t="s">
        <v>11587</v>
      </c>
      <c r="B1348" s="3" t="s">
        <v>25</v>
      </c>
      <c r="C1348" s="3">
        <v>421695</v>
      </c>
      <c r="D1348" s="3">
        <v>16</v>
      </c>
      <c r="E1348" s="3">
        <v>192</v>
      </c>
      <c r="F1348" s="4">
        <v>1.2531399999999999E-10</v>
      </c>
      <c r="G1348" s="3">
        <v>63.016399999999997</v>
      </c>
      <c r="H1348" s="3" t="s">
        <v>306</v>
      </c>
      <c r="I1348" s="3" t="s">
        <v>307</v>
      </c>
      <c r="J1348" s="3" t="s">
        <v>113</v>
      </c>
      <c r="K1348" s="3" t="s">
        <v>16</v>
      </c>
      <c r="L1348" s="3" t="s">
        <v>308</v>
      </c>
    </row>
    <row r="1349" spans="1:12" x14ac:dyDescent="0.3">
      <c r="A1349" s="3" t="s">
        <v>11588</v>
      </c>
      <c r="B1349" s="3" t="s">
        <v>13</v>
      </c>
      <c r="C1349" s="3">
        <v>223471</v>
      </c>
      <c r="D1349" s="3">
        <v>1</v>
      </c>
      <c r="E1349" s="3">
        <v>132</v>
      </c>
      <c r="F1349" s="4">
        <v>3.7663800000000001E-44</v>
      </c>
      <c r="G1349" s="3">
        <v>140.86199999999999</v>
      </c>
      <c r="H1349" s="3" t="s">
        <v>5415</v>
      </c>
      <c r="I1349" s="3" t="s">
        <v>5416</v>
      </c>
      <c r="J1349" s="3" t="s">
        <v>16</v>
      </c>
      <c r="K1349" s="3" t="s">
        <v>5417</v>
      </c>
      <c r="L1349" s="3" t="s">
        <v>5418</v>
      </c>
    </row>
    <row r="1350" spans="1:12" x14ac:dyDescent="0.3">
      <c r="A1350" s="3" t="s">
        <v>11589</v>
      </c>
      <c r="B1350" s="3" t="s">
        <v>25</v>
      </c>
      <c r="C1350" s="3">
        <v>226376</v>
      </c>
      <c r="D1350" s="3">
        <v>348</v>
      </c>
      <c r="E1350" s="3">
        <v>441</v>
      </c>
      <c r="F1350" s="4">
        <v>1.31625E-5</v>
      </c>
      <c r="G1350" s="3">
        <v>47.0443</v>
      </c>
      <c r="H1350" s="3" t="s">
        <v>11590</v>
      </c>
      <c r="I1350" s="3" t="s">
        <v>11591</v>
      </c>
      <c r="J1350" s="3" t="s">
        <v>113</v>
      </c>
      <c r="K1350" s="3" t="s">
        <v>16</v>
      </c>
      <c r="L1350" s="3" t="s">
        <v>11592</v>
      </c>
    </row>
    <row r="1351" spans="1:12" x14ac:dyDescent="0.3">
      <c r="A1351" s="3" t="s">
        <v>11589</v>
      </c>
      <c r="B1351" s="3" t="s">
        <v>25</v>
      </c>
      <c r="C1351" s="3">
        <v>226280</v>
      </c>
      <c r="D1351" s="3">
        <v>32</v>
      </c>
      <c r="E1351" s="3">
        <v>242</v>
      </c>
      <c r="F1351" s="4">
        <v>4.4446200000000001E-5</v>
      </c>
      <c r="G1351" s="3">
        <v>44.733199999999997</v>
      </c>
      <c r="H1351" s="3" t="s">
        <v>1975</v>
      </c>
      <c r="I1351" s="3" t="s">
        <v>1976</v>
      </c>
      <c r="J1351" s="3" t="s">
        <v>99</v>
      </c>
      <c r="K1351" s="3" t="s">
        <v>16</v>
      </c>
      <c r="L1351" s="3" t="s">
        <v>1977</v>
      </c>
    </row>
    <row r="1352" spans="1:12" x14ac:dyDescent="0.3">
      <c r="A1352" s="3" t="s">
        <v>11593</v>
      </c>
      <c r="B1352" s="3" t="s">
        <v>25</v>
      </c>
      <c r="C1352" s="3">
        <v>227779</v>
      </c>
      <c r="D1352" s="3">
        <v>287</v>
      </c>
      <c r="E1352" s="3">
        <v>372</v>
      </c>
      <c r="F1352" s="4">
        <v>1.1239E-20</v>
      </c>
      <c r="G1352" s="3">
        <v>91.4011</v>
      </c>
      <c r="H1352" s="3" t="s">
        <v>1153</v>
      </c>
      <c r="I1352" s="3" t="s">
        <v>1154</v>
      </c>
      <c r="J1352" s="3" t="s">
        <v>74</v>
      </c>
      <c r="K1352" s="3" t="s">
        <v>16</v>
      </c>
      <c r="L1352" s="3" t="s">
        <v>1155</v>
      </c>
    </row>
    <row r="1353" spans="1:12" x14ac:dyDescent="0.3">
      <c r="A1353" s="3" t="s">
        <v>11594</v>
      </c>
      <c r="B1353" s="3" t="s">
        <v>25</v>
      </c>
      <c r="C1353" s="3">
        <v>227872</v>
      </c>
      <c r="D1353" s="3">
        <v>141</v>
      </c>
      <c r="E1353" s="3">
        <v>359</v>
      </c>
      <c r="F1353" s="4">
        <v>1.3862500000000001E-6</v>
      </c>
      <c r="G1353" s="3">
        <v>49.862699999999997</v>
      </c>
      <c r="H1353" s="3" t="s">
        <v>11595</v>
      </c>
      <c r="I1353" s="3" t="s">
        <v>11596</v>
      </c>
      <c r="J1353" s="3" t="s">
        <v>113</v>
      </c>
      <c r="K1353" s="3" t="s">
        <v>16</v>
      </c>
      <c r="L1353" s="3" t="s">
        <v>11597</v>
      </c>
    </row>
    <row r="1354" spans="1:12" x14ac:dyDescent="0.3">
      <c r="A1354" s="3" t="s">
        <v>11598</v>
      </c>
      <c r="B1354" s="3" t="s">
        <v>25</v>
      </c>
      <c r="C1354" s="3">
        <v>412732</v>
      </c>
      <c r="D1354" s="3">
        <v>1</v>
      </c>
      <c r="E1354" s="3">
        <v>95</v>
      </c>
      <c r="F1354" s="4">
        <v>8.6800199999999991E-19</v>
      </c>
      <c r="G1354" s="3">
        <v>73.931799999999996</v>
      </c>
      <c r="H1354" s="3" t="s">
        <v>2364</v>
      </c>
      <c r="I1354" s="3" t="s">
        <v>11599</v>
      </c>
      <c r="J1354" s="3" t="s">
        <v>16</v>
      </c>
      <c r="K1354" s="3" t="s">
        <v>16</v>
      </c>
      <c r="L1354" s="3" t="s">
        <v>11600</v>
      </c>
    </row>
    <row r="1355" spans="1:12" x14ac:dyDescent="0.3">
      <c r="A1355" s="3" t="s">
        <v>11601</v>
      </c>
      <c r="B1355" s="3" t="s">
        <v>25</v>
      </c>
      <c r="C1355" s="3">
        <v>224117</v>
      </c>
      <c r="D1355" s="3">
        <v>37</v>
      </c>
      <c r="E1355" s="3">
        <v>156</v>
      </c>
      <c r="F1355" s="4">
        <v>5.9844499999999999E-6</v>
      </c>
      <c r="G1355" s="3">
        <v>45.090400000000002</v>
      </c>
      <c r="H1355" s="3" t="s">
        <v>901</v>
      </c>
      <c r="I1355" s="3" t="s">
        <v>1712</v>
      </c>
      <c r="J1355" s="3" t="s">
        <v>74</v>
      </c>
      <c r="K1355" s="3" t="s">
        <v>16</v>
      </c>
      <c r="L1355" s="3" t="s">
        <v>902</v>
      </c>
    </row>
    <row r="1356" spans="1:12" x14ac:dyDescent="0.3">
      <c r="A1356" s="3" t="s">
        <v>11602</v>
      </c>
      <c r="B1356" s="3" t="s">
        <v>13</v>
      </c>
      <c r="C1356" s="3">
        <v>223702</v>
      </c>
      <c r="D1356" s="3">
        <v>1</v>
      </c>
      <c r="E1356" s="3">
        <v>190</v>
      </c>
      <c r="F1356" s="4">
        <v>8.5827300000000002E-41</v>
      </c>
      <c r="G1356" s="3">
        <v>135.68100000000001</v>
      </c>
      <c r="H1356" s="3" t="s">
        <v>1225</v>
      </c>
      <c r="I1356" s="3" t="s">
        <v>1226</v>
      </c>
      <c r="J1356" s="3" t="s">
        <v>16</v>
      </c>
      <c r="K1356" s="3" t="s">
        <v>1227</v>
      </c>
      <c r="L1356" s="3" t="s">
        <v>1228</v>
      </c>
    </row>
    <row r="1357" spans="1:12" x14ac:dyDescent="0.3">
      <c r="A1357" s="3" t="s">
        <v>11603</v>
      </c>
      <c r="B1357" s="3" t="s">
        <v>13</v>
      </c>
      <c r="C1357" s="3">
        <v>226091</v>
      </c>
      <c r="D1357" s="3">
        <v>5</v>
      </c>
      <c r="E1357" s="3">
        <v>102</v>
      </c>
      <c r="F1357" s="4">
        <v>4.44746E-37</v>
      </c>
      <c r="G1357" s="3">
        <v>125.96899999999999</v>
      </c>
      <c r="H1357" s="3" t="s">
        <v>11604</v>
      </c>
      <c r="I1357" s="3" t="s">
        <v>11604</v>
      </c>
      <c r="J1357" s="3" t="s">
        <v>16</v>
      </c>
      <c r="K1357" s="3" t="s">
        <v>11605</v>
      </c>
      <c r="L1357" s="3" t="s">
        <v>11606</v>
      </c>
    </row>
    <row r="1358" spans="1:12" x14ac:dyDescent="0.3">
      <c r="A1358" s="3" t="s">
        <v>11607</v>
      </c>
      <c r="B1358" s="3" t="s">
        <v>13</v>
      </c>
      <c r="C1358" s="3">
        <v>224791</v>
      </c>
      <c r="D1358" s="3">
        <v>2</v>
      </c>
      <c r="E1358" s="3">
        <v>321</v>
      </c>
      <c r="F1358" s="4">
        <v>1.76514E-74</v>
      </c>
      <c r="G1358" s="3">
        <v>231.97399999999999</v>
      </c>
      <c r="H1358" s="3" t="s">
        <v>9239</v>
      </c>
      <c r="I1358" s="3" t="s">
        <v>9240</v>
      </c>
      <c r="J1358" s="3" t="s">
        <v>16</v>
      </c>
      <c r="K1358" s="3" t="s">
        <v>522</v>
      </c>
      <c r="L1358" s="3" t="s">
        <v>9241</v>
      </c>
    </row>
    <row r="1359" spans="1:12" x14ac:dyDescent="0.3">
      <c r="A1359" s="3" t="s">
        <v>11608</v>
      </c>
      <c r="B1359" s="3" t="s">
        <v>13</v>
      </c>
      <c r="C1359" s="3">
        <v>224782</v>
      </c>
      <c r="D1359" s="3">
        <v>1</v>
      </c>
      <c r="E1359" s="3">
        <v>132</v>
      </c>
      <c r="F1359" s="4">
        <v>9.8141500000000001E-68</v>
      </c>
      <c r="G1359" s="3">
        <v>200.62100000000001</v>
      </c>
      <c r="H1359" s="3" t="s">
        <v>11609</v>
      </c>
      <c r="I1359" s="3" t="s">
        <v>11610</v>
      </c>
      <c r="J1359" s="3" t="s">
        <v>16</v>
      </c>
      <c r="K1359" s="3" t="s">
        <v>11611</v>
      </c>
      <c r="L1359" s="3" t="s">
        <v>11612</v>
      </c>
    </row>
    <row r="1360" spans="1:12" x14ac:dyDescent="0.3">
      <c r="A1360" s="3" t="s">
        <v>11613</v>
      </c>
      <c r="B1360" s="3" t="s">
        <v>13</v>
      </c>
      <c r="C1360" s="3">
        <v>224525</v>
      </c>
      <c r="D1360" s="3">
        <v>2</v>
      </c>
      <c r="E1360" s="3">
        <v>325</v>
      </c>
      <c r="F1360" s="4">
        <v>9.9388899999999995E-104</v>
      </c>
      <c r="G1360" s="3">
        <v>306.928</v>
      </c>
      <c r="H1360" s="3" t="s">
        <v>1650</v>
      </c>
      <c r="I1360" s="3" t="s">
        <v>1651</v>
      </c>
      <c r="J1360" s="3" t="s">
        <v>16</v>
      </c>
      <c r="K1360" s="3" t="s">
        <v>1652</v>
      </c>
      <c r="L1360" s="3" t="s">
        <v>1653</v>
      </c>
    </row>
    <row r="1361" spans="1:12" x14ac:dyDescent="0.3">
      <c r="A1361" s="3" t="s">
        <v>11614</v>
      </c>
      <c r="B1361" s="3" t="s">
        <v>13</v>
      </c>
      <c r="C1361" s="3">
        <v>223094</v>
      </c>
      <c r="D1361" s="3">
        <v>2</v>
      </c>
      <c r="E1361" s="3">
        <v>431</v>
      </c>
      <c r="F1361" s="3">
        <v>0</v>
      </c>
      <c r="G1361" s="3">
        <v>621.94399999999996</v>
      </c>
      <c r="H1361" s="3" t="s">
        <v>3645</v>
      </c>
      <c r="I1361" s="3" t="s">
        <v>3646</v>
      </c>
      <c r="J1361" s="3" t="s">
        <v>16</v>
      </c>
      <c r="K1361" s="3" t="s">
        <v>3647</v>
      </c>
      <c r="L1361" s="3" t="s">
        <v>3648</v>
      </c>
    </row>
    <row r="1362" spans="1:12" x14ac:dyDescent="0.3">
      <c r="A1362" s="3" t="s">
        <v>11615</v>
      </c>
      <c r="B1362" s="3" t="s">
        <v>13</v>
      </c>
      <c r="C1362" s="3">
        <v>223782</v>
      </c>
      <c r="D1362" s="3">
        <v>3</v>
      </c>
      <c r="E1362" s="3">
        <v>226</v>
      </c>
      <c r="F1362" s="4">
        <v>2.0118399999999999E-83</v>
      </c>
      <c r="G1362" s="3">
        <v>247.65299999999999</v>
      </c>
      <c r="H1362" s="3" t="s">
        <v>4314</v>
      </c>
      <c r="I1362" s="3" t="s">
        <v>4315</v>
      </c>
      <c r="J1362" s="3" t="s">
        <v>16</v>
      </c>
      <c r="K1362" s="3" t="s">
        <v>825</v>
      </c>
      <c r="L1362" s="3" t="s">
        <v>4316</v>
      </c>
    </row>
    <row r="1363" spans="1:12" x14ac:dyDescent="0.3">
      <c r="A1363" s="3" t="s">
        <v>11616</v>
      </c>
      <c r="B1363" s="3" t="s">
        <v>13</v>
      </c>
      <c r="C1363" s="3">
        <v>224114</v>
      </c>
      <c r="D1363" s="3">
        <v>3</v>
      </c>
      <c r="E1363" s="3">
        <v>775</v>
      </c>
      <c r="F1363" s="3">
        <v>0</v>
      </c>
      <c r="G1363" s="3">
        <v>766.49800000000005</v>
      </c>
      <c r="H1363" s="3" t="s">
        <v>1724</v>
      </c>
      <c r="I1363" s="3" t="s">
        <v>1725</v>
      </c>
      <c r="J1363" s="3" t="s">
        <v>16</v>
      </c>
      <c r="K1363" s="3" t="s">
        <v>1726</v>
      </c>
      <c r="L1363" s="3" t="s">
        <v>1727</v>
      </c>
    </row>
    <row r="1364" spans="1:12" x14ac:dyDescent="0.3">
      <c r="A1364" s="3" t="s">
        <v>11617</v>
      </c>
      <c r="B1364" s="3" t="s">
        <v>13</v>
      </c>
      <c r="C1364" s="3">
        <v>223566</v>
      </c>
      <c r="D1364" s="3">
        <v>1</v>
      </c>
      <c r="E1364" s="3">
        <v>310</v>
      </c>
      <c r="F1364" s="4">
        <v>1.14028E-82</v>
      </c>
      <c r="G1364" s="3">
        <v>252.21299999999999</v>
      </c>
      <c r="H1364" s="3" t="s">
        <v>2454</v>
      </c>
      <c r="I1364" s="3" t="s">
        <v>2455</v>
      </c>
      <c r="J1364" s="3" t="s">
        <v>16</v>
      </c>
      <c r="K1364" s="3" t="s">
        <v>2456</v>
      </c>
      <c r="L1364" s="3" t="s">
        <v>2457</v>
      </c>
    </row>
    <row r="1365" spans="1:12" x14ac:dyDescent="0.3">
      <c r="A1365" s="3" t="s">
        <v>11618</v>
      </c>
      <c r="B1365" s="3" t="s">
        <v>25</v>
      </c>
      <c r="C1365" s="3">
        <v>227596</v>
      </c>
      <c r="D1365" s="3">
        <v>47</v>
      </c>
      <c r="E1365" s="3">
        <v>295</v>
      </c>
      <c r="F1365" s="4">
        <v>6.3895599999999999E-5</v>
      </c>
      <c r="G1365" s="3">
        <v>46.530700000000003</v>
      </c>
      <c r="H1365" s="3" t="s">
        <v>3250</v>
      </c>
      <c r="I1365" s="3" t="s">
        <v>3251</v>
      </c>
      <c r="J1365" s="3" t="s">
        <v>99</v>
      </c>
      <c r="K1365" s="3" t="s">
        <v>16</v>
      </c>
      <c r="L1365" s="3" t="s">
        <v>3252</v>
      </c>
    </row>
    <row r="1366" spans="1:12" x14ac:dyDescent="0.3">
      <c r="A1366" s="3" t="s">
        <v>11619</v>
      </c>
      <c r="B1366" s="3" t="s">
        <v>13</v>
      </c>
      <c r="C1366" s="3">
        <v>223194</v>
      </c>
      <c r="D1366" s="3">
        <v>3</v>
      </c>
      <c r="E1366" s="3">
        <v>384</v>
      </c>
      <c r="F1366" s="4">
        <v>2.30992E-178</v>
      </c>
      <c r="G1366" s="3">
        <v>500.68299999999999</v>
      </c>
      <c r="H1366" s="3" t="s">
        <v>3651</v>
      </c>
      <c r="I1366" s="3" t="s">
        <v>3652</v>
      </c>
      <c r="J1366" s="3" t="s">
        <v>16</v>
      </c>
      <c r="K1366" s="3" t="s">
        <v>501</v>
      </c>
      <c r="L1366" s="3" t="s">
        <v>3653</v>
      </c>
    </row>
    <row r="1367" spans="1:12" x14ac:dyDescent="0.3">
      <c r="A1367" s="3" t="s">
        <v>11620</v>
      </c>
      <c r="B1367" s="3" t="s">
        <v>13</v>
      </c>
      <c r="C1367" s="3">
        <v>224383</v>
      </c>
      <c r="D1367" s="3">
        <v>1</v>
      </c>
      <c r="E1367" s="3">
        <v>334</v>
      </c>
      <c r="F1367" s="4">
        <v>3.1332300000000002E-64</v>
      </c>
      <c r="G1367" s="3">
        <v>206.447</v>
      </c>
      <c r="H1367" s="3" t="s">
        <v>2439</v>
      </c>
      <c r="I1367" s="3" t="s">
        <v>2440</v>
      </c>
      <c r="J1367" s="3" t="s">
        <v>16</v>
      </c>
      <c r="K1367" s="3" t="s">
        <v>2441</v>
      </c>
      <c r="L1367" s="3" t="s">
        <v>2442</v>
      </c>
    </row>
    <row r="1368" spans="1:12" x14ac:dyDescent="0.3">
      <c r="A1368" s="3" t="s">
        <v>11621</v>
      </c>
      <c r="B1368" s="3" t="s">
        <v>13</v>
      </c>
      <c r="C1368" s="3">
        <v>224588</v>
      </c>
      <c r="D1368" s="3">
        <v>4</v>
      </c>
      <c r="E1368" s="3">
        <v>756</v>
      </c>
      <c r="F1368" s="4">
        <v>2.8562600000000003E-178</v>
      </c>
      <c r="G1368" s="3">
        <v>532.50099999999998</v>
      </c>
      <c r="H1368" s="3" t="s">
        <v>1581</v>
      </c>
      <c r="I1368" s="3" t="s">
        <v>1582</v>
      </c>
      <c r="J1368" s="3" t="s">
        <v>16</v>
      </c>
      <c r="K1368" s="3" t="s">
        <v>1583</v>
      </c>
      <c r="L1368" s="3" t="s">
        <v>1584</v>
      </c>
    </row>
    <row r="1369" spans="1:12" x14ac:dyDescent="0.3">
      <c r="A1369" s="3" t="s">
        <v>11622</v>
      </c>
      <c r="B1369" s="3" t="s">
        <v>13</v>
      </c>
      <c r="C1369" s="3">
        <v>223357</v>
      </c>
      <c r="D1369" s="3">
        <v>3</v>
      </c>
      <c r="E1369" s="3">
        <v>326</v>
      </c>
      <c r="F1369" s="4">
        <v>2.0622900000000001E-150</v>
      </c>
      <c r="G1369" s="3">
        <v>425.49599999999998</v>
      </c>
      <c r="H1369" s="3" t="s">
        <v>3858</v>
      </c>
      <c r="I1369" s="3" t="s">
        <v>3859</v>
      </c>
      <c r="J1369" s="3" t="s">
        <v>16</v>
      </c>
      <c r="K1369" s="3" t="s">
        <v>231</v>
      </c>
      <c r="L1369" s="3" t="s">
        <v>3860</v>
      </c>
    </row>
    <row r="1370" spans="1:12" x14ac:dyDescent="0.3">
      <c r="A1370" s="3" t="s">
        <v>11623</v>
      </c>
      <c r="B1370" s="3" t="s">
        <v>13</v>
      </c>
      <c r="C1370" s="3">
        <v>223745</v>
      </c>
      <c r="D1370" s="3">
        <v>1</v>
      </c>
      <c r="E1370" s="3">
        <v>291</v>
      </c>
      <c r="F1370" s="4">
        <v>7.2821399999999994E-43</v>
      </c>
      <c r="G1370" s="3">
        <v>150.78100000000001</v>
      </c>
      <c r="H1370" s="3" t="s">
        <v>3886</v>
      </c>
      <c r="I1370" s="3" t="s">
        <v>3887</v>
      </c>
      <c r="J1370" s="3" t="s">
        <v>16</v>
      </c>
      <c r="K1370" s="3" t="s">
        <v>3888</v>
      </c>
      <c r="L1370" s="3" t="s">
        <v>3889</v>
      </c>
    </row>
    <row r="1371" spans="1:12" x14ac:dyDescent="0.3">
      <c r="A1371" s="3" t="s">
        <v>11624</v>
      </c>
      <c r="B1371" s="3" t="s">
        <v>13</v>
      </c>
      <c r="C1371" s="3">
        <v>224491</v>
      </c>
      <c r="D1371" s="3">
        <v>2</v>
      </c>
      <c r="E1371" s="3">
        <v>318</v>
      </c>
      <c r="F1371" s="4">
        <v>6.2748900000000003E-88</v>
      </c>
      <c r="G1371" s="3">
        <v>265.27499999999998</v>
      </c>
      <c r="H1371" s="3" t="s">
        <v>10355</v>
      </c>
      <c r="I1371" s="3" t="s">
        <v>10356</v>
      </c>
      <c r="J1371" s="3" t="s">
        <v>16</v>
      </c>
      <c r="K1371" s="3" t="s">
        <v>10357</v>
      </c>
      <c r="L1371" s="3" t="s">
        <v>10358</v>
      </c>
    </row>
    <row r="1372" spans="1:12" x14ac:dyDescent="0.3">
      <c r="A1372" s="3" t="s">
        <v>11625</v>
      </c>
      <c r="B1372" s="3" t="s">
        <v>13</v>
      </c>
      <c r="C1372" s="3">
        <v>223116</v>
      </c>
      <c r="D1372" s="3">
        <v>1</v>
      </c>
      <c r="E1372" s="3">
        <v>427</v>
      </c>
      <c r="F1372" s="4">
        <v>4.8631000000000004E-97</v>
      </c>
      <c r="G1372" s="3">
        <v>300.40199999999999</v>
      </c>
      <c r="H1372" s="3" t="s">
        <v>1188</v>
      </c>
      <c r="I1372" s="3" t="s">
        <v>1189</v>
      </c>
      <c r="J1372" s="3" t="s">
        <v>16</v>
      </c>
      <c r="K1372" s="3" t="s">
        <v>1190</v>
      </c>
      <c r="L1372" s="3" t="s">
        <v>1191</v>
      </c>
    </row>
    <row r="1373" spans="1:12" x14ac:dyDescent="0.3">
      <c r="A1373" s="3" t="s">
        <v>11625</v>
      </c>
      <c r="B1373" s="3" t="s">
        <v>25</v>
      </c>
      <c r="C1373" s="3">
        <v>223643</v>
      </c>
      <c r="D1373" s="3">
        <v>428</v>
      </c>
      <c r="E1373" s="3">
        <v>512</v>
      </c>
      <c r="F1373" s="4">
        <v>1.5990700000000001E-6</v>
      </c>
      <c r="G1373" s="3">
        <v>49.187399999999997</v>
      </c>
      <c r="H1373" s="3" t="s">
        <v>2647</v>
      </c>
      <c r="I1373" s="3" t="s">
        <v>11626</v>
      </c>
      <c r="J1373" s="3" t="s">
        <v>99</v>
      </c>
      <c r="K1373" s="3" t="s">
        <v>16</v>
      </c>
      <c r="L1373" s="3" t="s">
        <v>2648</v>
      </c>
    </row>
    <row r="1374" spans="1:12" x14ac:dyDescent="0.3">
      <c r="A1374" s="3" t="s">
        <v>11627</v>
      </c>
      <c r="B1374" s="3" t="s">
        <v>13</v>
      </c>
      <c r="C1374" s="3">
        <v>224314</v>
      </c>
      <c r="D1374" s="3">
        <v>6</v>
      </c>
      <c r="E1374" s="3">
        <v>87</v>
      </c>
      <c r="F1374" s="3">
        <v>3.53696E-3</v>
      </c>
      <c r="G1374" s="3">
        <v>36.552199999999999</v>
      </c>
      <c r="H1374" s="3" t="s">
        <v>63</v>
      </c>
      <c r="I1374" s="3" t="s">
        <v>64</v>
      </c>
      <c r="J1374" s="3" t="s">
        <v>113</v>
      </c>
      <c r="K1374" s="3" t="s">
        <v>65</v>
      </c>
      <c r="L1374" s="3" t="s">
        <v>66</v>
      </c>
    </row>
    <row r="1375" spans="1:12" x14ac:dyDescent="0.3">
      <c r="A1375" s="3" t="s">
        <v>11628</v>
      </c>
      <c r="B1375" s="3" t="s">
        <v>13</v>
      </c>
      <c r="C1375" s="3">
        <v>225136</v>
      </c>
      <c r="D1375" s="3">
        <v>5</v>
      </c>
      <c r="E1375" s="3">
        <v>233</v>
      </c>
      <c r="F1375" s="4">
        <v>2.0087700000000001E-91</v>
      </c>
      <c r="G1375" s="3">
        <v>269.13400000000001</v>
      </c>
      <c r="H1375" s="3" t="s">
        <v>11629</v>
      </c>
      <c r="I1375" s="3" t="s">
        <v>11630</v>
      </c>
      <c r="J1375" s="3" t="s">
        <v>16</v>
      </c>
      <c r="K1375" s="3" t="s">
        <v>501</v>
      </c>
      <c r="L1375" s="3" t="s">
        <v>11631</v>
      </c>
    </row>
    <row r="1376" spans="1:12" x14ac:dyDescent="0.3">
      <c r="A1376" s="3" t="s">
        <v>11632</v>
      </c>
      <c r="B1376" s="3" t="s">
        <v>13</v>
      </c>
      <c r="C1376" s="3">
        <v>224428</v>
      </c>
      <c r="D1376" s="3">
        <v>8</v>
      </c>
      <c r="E1376" s="3">
        <v>899</v>
      </c>
      <c r="F1376" s="3">
        <v>0</v>
      </c>
      <c r="G1376" s="3">
        <v>576.76400000000001</v>
      </c>
      <c r="H1376" s="3" t="s">
        <v>2010</v>
      </c>
      <c r="I1376" s="3" t="s">
        <v>2011</v>
      </c>
      <c r="J1376" s="3" t="s">
        <v>16</v>
      </c>
      <c r="K1376" s="3" t="s">
        <v>2012</v>
      </c>
      <c r="L1376" s="3" t="s">
        <v>2013</v>
      </c>
    </row>
    <row r="1377" spans="1:12" x14ac:dyDescent="0.3">
      <c r="A1377" s="3" t="s">
        <v>11633</v>
      </c>
      <c r="B1377" s="3" t="s">
        <v>13</v>
      </c>
      <c r="C1377" s="3">
        <v>223830</v>
      </c>
      <c r="D1377" s="3">
        <v>1</v>
      </c>
      <c r="E1377" s="3">
        <v>86</v>
      </c>
      <c r="F1377" s="4">
        <v>2.5482500000000002E-41</v>
      </c>
      <c r="G1377" s="3">
        <v>130.136</v>
      </c>
      <c r="H1377" s="3" t="s">
        <v>4365</v>
      </c>
      <c r="I1377" s="3" t="s">
        <v>4366</v>
      </c>
      <c r="J1377" s="3" t="s">
        <v>16</v>
      </c>
      <c r="K1377" s="3" t="s">
        <v>4367</v>
      </c>
      <c r="L1377" s="3" t="s">
        <v>4368</v>
      </c>
    </row>
    <row r="1378" spans="1:12" x14ac:dyDescent="0.3">
      <c r="A1378" s="3" t="s">
        <v>11634</v>
      </c>
      <c r="B1378" s="3" t="s">
        <v>13</v>
      </c>
      <c r="C1378" s="3">
        <v>224076</v>
      </c>
      <c r="D1378" s="3">
        <v>1</v>
      </c>
      <c r="E1378" s="3">
        <v>580</v>
      </c>
      <c r="F1378" s="3">
        <v>0</v>
      </c>
      <c r="G1378" s="3">
        <v>796.40800000000002</v>
      </c>
      <c r="H1378" s="3" t="s">
        <v>11398</v>
      </c>
      <c r="I1378" s="3" t="s">
        <v>11399</v>
      </c>
      <c r="J1378" s="3" t="s">
        <v>16</v>
      </c>
      <c r="K1378" s="3" t="s">
        <v>11400</v>
      </c>
      <c r="L1378" s="3" t="s">
        <v>11401</v>
      </c>
    </row>
    <row r="1379" spans="1:12" x14ac:dyDescent="0.3">
      <c r="A1379" s="3" t="s">
        <v>11635</v>
      </c>
      <c r="B1379" s="3" t="s">
        <v>13</v>
      </c>
      <c r="C1379" s="3">
        <v>224525</v>
      </c>
      <c r="D1379" s="3">
        <v>3</v>
      </c>
      <c r="E1379" s="3">
        <v>323</v>
      </c>
      <c r="F1379" s="4">
        <v>2.84263E-100</v>
      </c>
      <c r="G1379" s="3">
        <v>298.06900000000002</v>
      </c>
      <c r="H1379" s="3" t="s">
        <v>1650</v>
      </c>
      <c r="I1379" s="3" t="s">
        <v>1651</v>
      </c>
      <c r="J1379" s="3" t="s">
        <v>16</v>
      </c>
      <c r="K1379" s="3" t="s">
        <v>1652</v>
      </c>
      <c r="L1379" s="3" t="s">
        <v>1653</v>
      </c>
    </row>
    <row r="1380" spans="1:12" x14ac:dyDescent="0.3">
      <c r="A1380" s="3" t="s">
        <v>11636</v>
      </c>
      <c r="B1380" s="3" t="s">
        <v>13</v>
      </c>
      <c r="C1380" s="3">
        <v>224471</v>
      </c>
      <c r="D1380" s="3">
        <v>3</v>
      </c>
      <c r="E1380" s="3">
        <v>751</v>
      </c>
      <c r="F1380" s="3">
        <v>0</v>
      </c>
      <c r="G1380" s="3">
        <v>1013.8</v>
      </c>
      <c r="H1380" s="3" t="s">
        <v>1641</v>
      </c>
      <c r="I1380" s="3" t="s">
        <v>1642</v>
      </c>
      <c r="J1380" s="3" t="s">
        <v>16</v>
      </c>
      <c r="K1380" s="3" t="s">
        <v>1643</v>
      </c>
      <c r="L1380" s="3" t="s">
        <v>1644</v>
      </c>
    </row>
    <row r="1381" spans="1:12" x14ac:dyDescent="0.3">
      <c r="A1381" s="3" t="s">
        <v>11637</v>
      </c>
      <c r="B1381" s="3" t="s">
        <v>13</v>
      </c>
      <c r="C1381" s="3">
        <v>223443</v>
      </c>
      <c r="D1381" s="3">
        <v>13</v>
      </c>
      <c r="E1381" s="3">
        <v>526</v>
      </c>
      <c r="F1381" s="4">
        <v>2.3895600000000001E-131</v>
      </c>
      <c r="G1381" s="3">
        <v>392.81700000000001</v>
      </c>
      <c r="H1381" s="3" t="s">
        <v>872</v>
      </c>
      <c r="I1381" s="3" t="s">
        <v>873</v>
      </c>
      <c r="J1381" s="3" t="s">
        <v>16</v>
      </c>
      <c r="K1381" s="3" t="s">
        <v>869</v>
      </c>
      <c r="L1381" s="3" t="s">
        <v>874</v>
      </c>
    </row>
    <row r="1382" spans="1:12" x14ac:dyDescent="0.3">
      <c r="A1382" s="3" t="s">
        <v>11638</v>
      </c>
      <c r="B1382" s="3" t="s">
        <v>13</v>
      </c>
      <c r="C1382" s="3">
        <v>223443</v>
      </c>
      <c r="D1382" s="3">
        <v>46</v>
      </c>
      <c r="E1382" s="3">
        <v>498</v>
      </c>
      <c r="F1382" s="4">
        <v>3.13271E-96</v>
      </c>
      <c r="G1382" s="3">
        <v>301.13900000000001</v>
      </c>
      <c r="H1382" s="3" t="s">
        <v>872</v>
      </c>
      <c r="I1382" s="3" t="s">
        <v>873</v>
      </c>
      <c r="J1382" s="3" t="s">
        <v>16</v>
      </c>
      <c r="K1382" s="3" t="s">
        <v>869</v>
      </c>
      <c r="L1382" s="3" t="s">
        <v>874</v>
      </c>
    </row>
    <row r="1383" spans="1:12" x14ac:dyDescent="0.3">
      <c r="A1383" s="3" t="s">
        <v>11639</v>
      </c>
      <c r="B1383" s="3" t="s">
        <v>13</v>
      </c>
      <c r="C1383" s="3">
        <v>223443</v>
      </c>
      <c r="D1383" s="3">
        <v>144</v>
      </c>
      <c r="E1383" s="3">
        <v>570</v>
      </c>
      <c r="F1383" s="4">
        <v>3.13442E-77</v>
      </c>
      <c r="G1383" s="3">
        <v>253.374</v>
      </c>
      <c r="H1383" s="3" t="s">
        <v>872</v>
      </c>
      <c r="I1383" s="3" t="s">
        <v>873</v>
      </c>
      <c r="J1383" s="3" t="s">
        <v>16</v>
      </c>
      <c r="K1383" s="3" t="s">
        <v>869</v>
      </c>
      <c r="L1383" s="3" t="s">
        <v>874</v>
      </c>
    </row>
    <row r="1384" spans="1:12" x14ac:dyDescent="0.3">
      <c r="A1384" s="3" t="s">
        <v>11640</v>
      </c>
      <c r="B1384" s="3" t="s">
        <v>25</v>
      </c>
      <c r="C1384" s="3">
        <v>419667</v>
      </c>
      <c r="D1384" s="3">
        <v>1</v>
      </c>
      <c r="E1384" s="3">
        <v>408</v>
      </c>
      <c r="F1384" s="4">
        <v>5.5998499999999999E-70</v>
      </c>
      <c r="G1384" s="3">
        <v>226.477</v>
      </c>
      <c r="H1384" s="3" t="s">
        <v>148</v>
      </c>
      <c r="I1384" s="3" t="s">
        <v>990</v>
      </c>
      <c r="J1384" s="3" t="s">
        <v>16</v>
      </c>
      <c r="K1384" s="3" t="s">
        <v>16</v>
      </c>
      <c r="L1384" s="3" t="s">
        <v>991</v>
      </c>
    </row>
    <row r="1385" spans="1:12" x14ac:dyDescent="0.3">
      <c r="A1385" s="3" t="s">
        <v>11641</v>
      </c>
      <c r="B1385" s="3" t="s">
        <v>13</v>
      </c>
      <c r="C1385" s="3">
        <v>224096</v>
      </c>
      <c r="D1385" s="3">
        <v>166</v>
      </c>
      <c r="E1385" s="3">
        <v>460</v>
      </c>
      <c r="F1385" s="4">
        <v>1.58619E-59</v>
      </c>
      <c r="G1385" s="3">
        <v>196.67500000000001</v>
      </c>
      <c r="H1385" s="3" t="s">
        <v>3046</v>
      </c>
      <c r="I1385" s="3" t="s">
        <v>3047</v>
      </c>
      <c r="J1385" s="3" t="s">
        <v>16</v>
      </c>
      <c r="K1385" s="3" t="s">
        <v>90</v>
      </c>
      <c r="L1385" s="3" t="s">
        <v>3048</v>
      </c>
    </row>
    <row r="1386" spans="1:12" x14ac:dyDescent="0.3">
      <c r="A1386" s="3" t="s">
        <v>11642</v>
      </c>
      <c r="B1386" s="3" t="s">
        <v>13</v>
      </c>
      <c r="C1386" s="3">
        <v>226354</v>
      </c>
      <c r="D1386" s="3">
        <v>1</v>
      </c>
      <c r="E1386" s="3">
        <v>288</v>
      </c>
      <c r="F1386" s="4">
        <v>8.5850099999999994E-99</v>
      </c>
      <c r="G1386" s="3">
        <v>291.07499999999999</v>
      </c>
      <c r="H1386" s="3" t="s">
        <v>5470</v>
      </c>
      <c r="I1386" s="3" t="s">
        <v>5471</v>
      </c>
      <c r="J1386" s="3" t="s">
        <v>16</v>
      </c>
      <c r="K1386" s="3" t="s">
        <v>90</v>
      </c>
      <c r="L1386" s="3" t="s">
        <v>5472</v>
      </c>
    </row>
    <row r="1387" spans="1:12" x14ac:dyDescent="0.3">
      <c r="A1387" s="3" t="s">
        <v>11643</v>
      </c>
      <c r="B1387" s="3" t="s">
        <v>13</v>
      </c>
      <c r="C1387" s="3">
        <v>226008</v>
      </c>
      <c r="D1387" s="3">
        <v>1</v>
      </c>
      <c r="E1387" s="3">
        <v>178</v>
      </c>
      <c r="F1387" s="4">
        <v>1.8373900000000001E-75</v>
      </c>
      <c r="G1387" s="3">
        <v>223.5</v>
      </c>
      <c r="H1387" s="3" t="s">
        <v>11644</v>
      </c>
      <c r="I1387" s="3" t="s">
        <v>11645</v>
      </c>
      <c r="J1387" s="3" t="s">
        <v>16</v>
      </c>
      <c r="K1387" s="3" t="s">
        <v>11646</v>
      </c>
      <c r="L1387" s="3" t="s">
        <v>11647</v>
      </c>
    </row>
    <row r="1388" spans="1:12" x14ac:dyDescent="0.3">
      <c r="A1388" s="3" t="s">
        <v>11648</v>
      </c>
      <c r="B1388" s="3" t="s">
        <v>13</v>
      </c>
      <c r="C1388" s="3">
        <v>224814</v>
      </c>
      <c r="D1388" s="3">
        <v>1</v>
      </c>
      <c r="E1388" s="3">
        <v>364</v>
      </c>
      <c r="F1388" s="4">
        <v>1.6125400000000001E-127</v>
      </c>
      <c r="G1388" s="3">
        <v>371.19400000000002</v>
      </c>
      <c r="H1388" s="3" t="s">
        <v>11649</v>
      </c>
      <c r="I1388" s="3" t="s">
        <v>11650</v>
      </c>
      <c r="J1388" s="3" t="s">
        <v>16</v>
      </c>
      <c r="K1388" s="3" t="s">
        <v>825</v>
      </c>
      <c r="L1388" s="3" t="s">
        <v>11651</v>
      </c>
    </row>
    <row r="1389" spans="1:12" x14ac:dyDescent="0.3">
      <c r="A1389" s="3" t="s">
        <v>11652</v>
      </c>
      <c r="B1389" s="3" t="s">
        <v>13</v>
      </c>
      <c r="C1389" s="3">
        <v>223623</v>
      </c>
      <c r="D1389" s="3">
        <v>3</v>
      </c>
      <c r="E1389" s="3">
        <v>314</v>
      </c>
      <c r="F1389" s="4">
        <v>4.5889100000000002E-179</v>
      </c>
      <c r="G1389" s="3">
        <v>496.78300000000002</v>
      </c>
      <c r="H1389" s="3" t="s">
        <v>10241</v>
      </c>
      <c r="I1389" s="3" t="s">
        <v>10242</v>
      </c>
      <c r="J1389" s="3" t="s">
        <v>16</v>
      </c>
      <c r="K1389" s="3" t="s">
        <v>4404</v>
      </c>
      <c r="L1389" s="3" t="s">
        <v>10243</v>
      </c>
    </row>
    <row r="1390" spans="1:12" x14ac:dyDescent="0.3">
      <c r="A1390" s="3" t="s">
        <v>11653</v>
      </c>
      <c r="B1390" s="3" t="s">
        <v>13</v>
      </c>
      <c r="C1390" s="3">
        <v>225505</v>
      </c>
      <c r="D1390" s="3">
        <v>1</v>
      </c>
      <c r="E1390" s="3">
        <v>365</v>
      </c>
      <c r="F1390" s="3">
        <v>0</v>
      </c>
      <c r="G1390" s="3">
        <v>573.15800000000002</v>
      </c>
      <c r="H1390" s="3" t="s">
        <v>7837</v>
      </c>
      <c r="I1390" s="3" t="s">
        <v>7838</v>
      </c>
      <c r="J1390" s="3" t="s">
        <v>16</v>
      </c>
      <c r="K1390" s="3" t="s">
        <v>4510</v>
      </c>
      <c r="L1390" s="3" t="s">
        <v>7839</v>
      </c>
    </row>
    <row r="1391" spans="1:12" x14ac:dyDescent="0.3">
      <c r="A1391" s="3" t="s">
        <v>11654</v>
      </c>
      <c r="B1391" s="3" t="s">
        <v>13</v>
      </c>
      <c r="C1391" s="3">
        <v>223605</v>
      </c>
      <c r="D1391" s="3">
        <v>38</v>
      </c>
      <c r="E1391" s="3">
        <v>439</v>
      </c>
      <c r="F1391" s="4">
        <v>6.0305000000000001E-29</v>
      </c>
      <c r="G1391" s="3">
        <v>118.343</v>
      </c>
      <c r="H1391" s="3" t="s">
        <v>131</v>
      </c>
      <c r="I1391" s="3" t="s">
        <v>132</v>
      </c>
      <c r="J1391" s="3" t="s">
        <v>16</v>
      </c>
      <c r="K1391" s="3" t="s">
        <v>133</v>
      </c>
      <c r="L1391" s="3" t="s">
        <v>134</v>
      </c>
    </row>
    <row r="1392" spans="1:12" x14ac:dyDescent="0.3">
      <c r="A1392" s="3" t="s">
        <v>11655</v>
      </c>
      <c r="B1392" s="3" t="s">
        <v>13</v>
      </c>
      <c r="C1392" s="3">
        <v>224235</v>
      </c>
      <c r="D1392" s="3">
        <v>138</v>
      </c>
      <c r="E1392" s="3">
        <v>467</v>
      </c>
      <c r="F1392" s="4">
        <v>1.56808E-63</v>
      </c>
      <c r="G1392" s="3">
        <v>208.04599999999999</v>
      </c>
      <c r="H1392" s="3" t="s">
        <v>585</v>
      </c>
      <c r="I1392" s="3" t="s">
        <v>586</v>
      </c>
      <c r="J1392" s="3" t="s">
        <v>16</v>
      </c>
      <c r="K1392" s="3" t="s">
        <v>587</v>
      </c>
      <c r="L1392" s="3" t="s">
        <v>588</v>
      </c>
    </row>
    <row r="1393" spans="1:12" x14ac:dyDescent="0.3">
      <c r="A1393" s="3" t="s">
        <v>11656</v>
      </c>
      <c r="B1393" s="3" t="s">
        <v>13</v>
      </c>
      <c r="C1393" s="3">
        <v>223360</v>
      </c>
      <c r="D1393" s="3">
        <v>1</v>
      </c>
      <c r="E1393" s="3">
        <v>218</v>
      </c>
      <c r="F1393" s="4">
        <v>3.87127E-103</v>
      </c>
      <c r="G1393" s="3">
        <v>297.17599999999999</v>
      </c>
      <c r="H1393" s="3" t="s">
        <v>3935</v>
      </c>
      <c r="I1393" s="3" t="s">
        <v>3936</v>
      </c>
      <c r="J1393" s="3" t="s">
        <v>16</v>
      </c>
      <c r="K1393" s="3" t="s">
        <v>1597</v>
      </c>
      <c r="L1393" s="3" t="s">
        <v>3937</v>
      </c>
    </row>
    <row r="1394" spans="1:12" x14ac:dyDescent="0.3">
      <c r="A1394" s="3" t="s">
        <v>11657</v>
      </c>
      <c r="B1394" s="3" t="s">
        <v>13</v>
      </c>
      <c r="C1394" s="3">
        <v>226238</v>
      </c>
      <c r="D1394" s="3">
        <v>15</v>
      </c>
      <c r="E1394" s="3">
        <v>270</v>
      </c>
      <c r="F1394" s="4">
        <v>4.8220099999999998E-71</v>
      </c>
      <c r="G1394" s="3">
        <v>219.02</v>
      </c>
      <c r="H1394" s="3" t="s">
        <v>11658</v>
      </c>
      <c r="I1394" s="3" t="s">
        <v>11659</v>
      </c>
      <c r="J1394" s="3" t="s">
        <v>16</v>
      </c>
      <c r="K1394" s="3" t="s">
        <v>4222</v>
      </c>
      <c r="L1394" s="3" t="s">
        <v>11660</v>
      </c>
    </row>
    <row r="1395" spans="1:12" x14ac:dyDescent="0.3">
      <c r="A1395" s="3" t="s">
        <v>11661</v>
      </c>
      <c r="B1395" s="3" t="s">
        <v>13</v>
      </c>
      <c r="C1395" s="3">
        <v>226239</v>
      </c>
      <c r="D1395" s="3">
        <v>1</v>
      </c>
      <c r="E1395" s="3">
        <v>307</v>
      </c>
      <c r="F1395" s="4">
        <v>9.7514399999999999E-141</v>
      </c>
      <c r="G1395" s="3">
        <v>397.76400000000001</v>
      </c>
      <c r="H1395" s="3" t="s">
        <v>4226</v>
      </c>
      <c r="I1395" s="3" t="s">
        <v>4227</v>
      </c>
      <c r="J1395" s="3" t="s">
        <v>16</v>
      </c>
      <c r="K1395" s="3" t="s">
        <v>4228</v>
      </c>
      <c r="L1395" s="3" t="s">
        <v>4229</v>
      </c>
    </row>
    <row r="1396" spans="1:12" x14ac:dyDescent="0.3">
      <c r="A1396" s="3" t="s">
        <v>11662</v>
      </c>
      <c r="B1396" s="3" t="s">
        <v>13</v>
      </c>
      <c r="C1396" s="3">
        <v>224203</v>
      </c>
      <c r="D1396" s="3">
        <v>1</v>
      </c>
      <c r="E1396" s="3">
        <v>231</v>
      </c>
      <c r="F1396" s="4">
        <v>2.30951E-48</v>
      </c>
      <c r="G1396" s="3">
        <v>160.44399999999999</v>
      </c>
      <c r="H1396" s="3" t="s">
        <v>151</v>
      </c>
      <c r="I1396" s="3" t="s">
        <v>152</v>
      </c>
      <c r="J1396" s="3" t="s">
        <v>113</v>
      </c>
      <c r="K1396" s="3" t="s">
        <v>153</v>
      </c>
      <c r="L1396" s="3" t="s">
        <v>154</v>
      </c>
    </row>
    <row r="1397" spans="1:12" x14ac:dyDescent="0.3">
      <c r="A1397" s="3" t="s">
        <v>11663</v>
      </c>
      <c r="B1397" s="3" t="s">
        <v>13</v>
      </c>
      <c r="C1397" s="3">
        <v>223250</v>
      </c>
      <c r="D1397" s="3">
        <v>1</v>
      </c>
      <c r="E1397" s="3">
        <v>423</v>
      </c>
      <c r="F1397" s="3">
        <v>0</v>
      </c>
      <c r="G1397" s="3">
        <v>679.32</v>
      </c>
      <c r="H1397" s="3" t="s">
        <v>4235</v>
      </c>
      <c r="I1397" s="3" t="s">
        <v>4236</v>
      </c>
      <c r="J1397" s="3" t="s">
        <v>16</v>
      </c>
      <c r="K1397" s="3" t="s">
        <v>4237</v>
      </c>
      <c r="L1397" s="3" t="s">
        <v>4238</v>
      </c>
    </row>
    <row r="1398" spans="1:12" x14ac:dyDescent="0.3">
      <c r="A1398" s="3" t="s">
        <v>11664</v>
      </c>
      <c r="B1398" s="3" t="s">
        <v>25</v>
      </c>
      <c r="C1398" s="3">
        <v>419679</v>
      </c>
      <c r="D1398" s="3">
        <v>20</v>
      </c>
      <c r="E1398" s="3">
        <v>190</v>
      </c>
      <c r="F1398" s="4">
        <v>4.8513500000000002E-5</v>
      </c>
      <c r="G1398" s="3">
        <v>43.3384</v>
      </c>
      <c r="H1398" s="3" t="s">
        <v>3007</v>
      </c>
      <c r="I1398" s="3" t="s">
        <v>3008</v>
      </c>
      <c r="J1398" s="3" t="s">
        <v>16</v>
      </c>
      <c r="K1398" s="3" t="s">
        <v>16</v>
      </c>
      <c r="L1398" s="3" t="s">
        <v>3009</v>
      </c>
    </row>
    <row r="1399" spans="1:12" x14ac:dyDescent="0.3">
      <c r="A1399" s="3" t="s">
        <v>11665</v>
      </c>
      <c r="B1399" s="3" t="s">
        <v>13</v>
      </c>
      <c r="C1399" s="3">
        <v>224054</v>
      </c>
      <c r="D1399" s="3">
        <v>1</v>
      </c>
      <c r="E1399" s="3">
        <v>282</v>
      </c>
      <c r="F1399" s="4">
        <v>1.9612899999999999E-77</v>
      </c>
      <c r="G1399" s="3">
        <v>237.20500000000001</v>
      </c>
      <c r="H1399" s="3" t="s">
        <v>1590</v>
      </c>
      <c r="I1399" s="3" t="s">
        <v>1591</v>
      </c>
      <c r="J1399" s="3" t="s">
        <v>16</v>
      </c>
      <c r="K1399" s="3" t="s">
        <v>1592</v>
      </c>
      <c r="L1399" s="3" t="s">
        <v>1593</v>
      </c>
    </row>
    <row r="1400" spans="1:12" x14ac:dyDescent="0.3">
      <c r="A1400" s="3" t="s">
        <v>11666</v>
      </c>
      <c r="B1400" s="3" t="s">
        <v>13</v>
      </c>
      <c r="C1400" s="3">
        <v>224534</v>
      </c>
      <c r="D1400" s="3">
        <v>3</v>
      </c>
      <c r="E1400" s="3">
        <v>323</v>
      </c>
      <c r="F1400" s="4">
        <v>1.0728799999999999E-124</v>
      </c>
      <c r="G1400" s="3">
        <v>359.7</v>
      </c>
      <c r="H1400" s="3" t="s">
        <v>4793</v>
      </c>
      <c r="I1400" s="3" t="s">
        <v>4794</v>
      </c>
      <c r="J1400" s="3" t="s">
        <v>16</v>
      </c>
      <c r="K1400" s="3" t="s">
        <v>3707</v>
      </c>
      <c r="L1400" s="3" t="s">
        <v>4795</v>
      </c>
    </row>
    <row r="1401" spans="1:12" x14ac:dyDescent="0.3">
      <c r="A1401" s="3" t="s">
        <v>11667</v>
      </c>
      <c r="B1401" s="3" t="s">
        <v>13</v>
      </c>
      <c r="C1401" s="3">
        <v>223483</v>
      </c>
      <c r="D1401" s="3">
        <v>1</v>
      </c>
      <c r="E1401" s="3">
        <v>180</v>
      </c>
      <c r="F1401" s="4">
        <v>3.3252299999999999E-34</v>
      </c>
      <c r="G1401" s="3">
        <v>119.898</v>
      </c>
      <c r="H1401" s="3" t="s">
        <v>425</v>
      </c>
      <c r="I1401" s="3" t="s">
        <v>426</v>
      </c>
      <c r="J1401" s="3" t="s">
        <v>16</v>
      </c>
      <c r="K1401" s="3" t="s">
        <v>427</v>
      </c>
      <c r="L1401" s="3" t="s">
        <v>428</v>
      </c>
    </row>
    <row r="1402" spans="1:12" x14ac:dyDescent="0.3">
      <c r="A1402" s="3" t="s">
        <v>11668</v>
      </c>
      <c r="B1402" s="3" t="s">
        <v>13</v>
      </c>
      <c r="C1402" s="3">
        <v>223654</v>
      </c>
      <c r="D1402" s="3">
        <v>1</v>
      </c>
      <c r="E1402" s="3">
        <v>293</v>
      </c>
      <c r="F1402" s="4">
        <v>1.0192600000000001E-99</v>
      </c>
      <c r="G1402" s="3">
        <v>294.12400000000002</v>
      </c>
      <c r="H1402" s="3" t="s">
        <v>1880</v>
      </c>
      <c r="I1402" s="3" t="s">
        <v>1881</v>
      </c>
      <c r="J1402" s="3" t="s">
        <v>16</v>
      </c>
      <c r="K1402" s="3" t="s">
        <v>1882</v>
      </c>
      <c r="L1402" s="3" t="s">
        <v>1878</v>
      </c>
    </row>
    <row r="1403" spans="1:12" x14ac:dyDescent="0.3">
      <c r="A1403" s="3" t="s">
        <v>11669</v>
      </c>
      <c r="B1403" s="3" t="s">
        <v>13</v>
      </c>
      <c r="C1403" s="3">
        <v>223646</v>
      </c>
      <c r="D1403" s="3">
        <v>5</v>
      </c>
      <c r="E1403" s="3">
        <v>307</v>
      </c>
      <c r="F1403" s="4">
        <v>1.2712999999999999E-92</v>
      </c>
      <c r="G1403" s="3">
        <v>277.19299999999998</v>
      </c>
      <c r="H1403" s="3" t="s">
        <v>1876</v>
      </c>
      <c r="I1403" s="3" t="s">
        <v>1877</v>
      </c>
      <c r="J1403" s="3" t="s">
        <v>16</v>
      </c>
      <c r="K1403" s="3" t="s">
        <v>90</v>
      </c>
      <c r="L1403" s="3" t="s">
        <v>1878</v>
      </c>
    </row>
    <row r="1404" spans="1:12" x14ac:dyDescent="0.3">
      <c r="A1404" s="3" t="s">
        <v>11670</v>
      </c>
      <c r="B1404" s="3" t="s">
        <v>13</v>
      </c>
      <c r="C1404" s="3">
        <v>223304</v>
      </c>
      <c r="D1404" s="3">
        <v>1</v>
      </c>
      <c r="E1404" s="3">
        <v>271</v>
      </c>
      <c r="F1404" s="4">
        <v>2.13401E-66</v>
      </c>
      <c r="G1404" s="3">
        <v>209.59100000000001</v>
      </c>
      <c r="H1404" s="3" t="s">
        <v>1871</v>
      </c>
      <c r="I1404" s="3" t="s">
        <v>1872</v>
      </c>
      <c r="J1404" s="3" t="s">
        <v>16</v>
      </c>
      <c r="K1404" s="3" t="s">
        <v>148</v>
      </c>
      <c r="L1404" s="3" t="s">
        <v>1873</v>
      </c>
    </row>
    <row r="1405" spans="1:12" x14ac:dyDescent="0.3">
      <c r="A1405" s="3" t="s">
        <v>11671</v>
      </c>
      <c r="B1405" s="3" t="s">
        <v>13</v>
      </c>
      <c r="C1405" s="3">
        <v>223304</v>
      </c>
      <c r="D1405" s="3">
        <v>1</v>
      </c>
      <c r="E1405" s="3">
        <v>287</v>
      </c>
      <c r="F1405" s="4">
        <v>1.58585E-69</v>
      </c>
      <c r="G1405" s="3">
        <v>218.066</v>
      </c>
      <c r="H1405" s="3" t="s">
        <v>1871</v>
      </c>
      <c r="I1405" s="3" t="s">
        <v>1872</v>
      </c>
      <c r="J1405" s="3" t="s">
        <v>16</v>
      </c>
      <c r="K1405" s="3" t="s">
        <v>148</v>
      </c>
      <c r="L1405" s="3" t="s">
        <v>1873</v>
      </c>
    </row>
    <row r="1406" spans="1:12" x14ac:dyDescent="0.3">
      <c r="A1406" s="3" t="s">
        <v>11672</v>
      </c>
      <c r="B1406" s="3" t="s">
        <v>13</v>
      </c>
      <c r="C1406" s="3">
        <v>223092</v>
      </c>
      <c r="D1406" s="3">
        <v>1</v>
      </c>
      <c r="E1406" s="3">
        <v>872</v>
      </c>
      <c r="F1406" s="3">
        <v>0</v>
      </c>
      <c r="G1406" s="3">
        <v>1240.22</v>
      </c>
      <c r="H1406" s="3" t="s">
        <v>1944</v>
      </c>
      <c r="I1406" s="3" t="s">
        <v>1945</v>
      </c>
      <c r="J1406" s="3" t="s">
        <v>16</v>
      </c>
      <c r="K1406" s="3" t="s">
        <v>1946</v>
      </c>
      <c r="L1406" s="3" t="s">
        <v>1947</v>
      </c>
    </row>
    <row r="1407" spans="1:12" x14ac:dyDescent="0.3">
      <c r="A1407" s="3" t="s">
        <v>11673</v>
      </c>
      <c r="B1407" s="3" t="s">
        <v>13</v>
      </c>
      <c r="C1407" s="3">
        <v>226607</v>
      </c>
      <c r="D1407" s="3">
        <v>11</v>
      </c>
      <c r="E1407" s="3">
        <v>227</v>
      </c>
      <c r="F1407" s="4">
        <v>3.7507599999999998E-73</v>
      </c>
      <c r="G1407" s="3">
        <v>221.43</v>
      </c>
      <c r="H1407" s="3" t="s">
        <v>1930</v>
      </c>
      <c r="I1407" s="3" t="s">
        <v>1931</v>
      </c>
      <c r="J1407" s="3" t="s">
        <v>16</v>
      </c>
      <c r="K1407" s="3" t="s">
        <v>1932</v>
      </c>
      <c r="L1407" s="3" t="s">
        <v>1933</v>
      </c>
    </row>
    <row r="1408" spans="1:12" x14ac:dyDescent="0.3">
      <c r="A1408" s="3" t="s">
        <v>11674</v>
      </c>
      <c r="B1408" s="3" t="s">
        <v>13</v>
      </c>
      <c r="C1408" s="3">
        <v>226875</v>
      </c>
      <c r="D1408" s="3">
        <v>1</v>
      </c>
      <c r="E1408" s="3">
        <v>328</v>
      </c>
      <c r="F1408" s="4">
        <v>4.5384200000000002E-151</v>
      </c>
      <c r="G1408" s="3">
        <v>427.61399999999998</v>
      </c>
      <c r="H1408" s="3" t="s">
        <v>11675</v>
      </c>
      <c r="I1408" s="3" t="s">
        <v>11676</v>
      </c>
      <c r="J1408" s="3" t="s">
        <v>16</v>
      </c>
      <c r="K1408" s="3" t="s">
        <v>1921</v>
      </c>
      <c r="L1408" s="3" t="s">
        <v>11677</v>
      </c>
    </row>
    <row r="1409" spans="1:12" x14ac:dyDescent="0.3">
      <c r="A1409" s="3" t="s">
        <v>11678</v>
      </c>
      <c r="B1409" s="3" t="s">
        <v>25</v>
      </c>
      <c r="C1409" s="3">
        <v>419691</v>
      </c>
      <c r="D1409" s="3">
        <v>1</v>
      </c>
      <c r="E1409" s="3">
        <v>282</v>
      </c>
      <c r="F1409" s="4">
        <v>1.00647E-119</v>
      </c>
      <c r="G1409" s="3">
        <v>344.452</v>
      </c>
      <c r="H1409" s="3" t="s">
        <v>259</v>
      </c>
      <c r="I1409" s="3" t="s">
        <v>260</v>
      </c>
      <c r="J1409" s="3" t="s">
        <v>16</v>
      </c>
      <c r="K1409" s="3" t="s">
        <v>16</v>
      </c>
      <c r="L1409" s="3" t="s">
        <v>261</v>
      </c>
    </row>
    <row r="1410" spans="1:12" x14ac:dyDescent="0.3">
      <c r="A1410" s="3" t="s">
        <v>11679</v>
      </c>
      <c r="B1410" s="3" t="s">
        <v>13</v>
      </c>
      <c r="C1410" s="3">
        <v>224062</v>
      </c>
      <c r="D1410" s="3">
        <v>4</v>
      </c>
      <c r="E1410" s="3">
        <v>483</v>
      </c>
      <c r="F1410" s="3">
        <v>0</v>
      </c>
      <c r="G1410" s="3">
        <v>685.22</v>
      </c>
      <c r="H1410" s="3" t="s">
        <v>11680</v>
      </c>
      <c r="I1410" s="3" t="s">
        <v>11681</v>
      </c>
      <c r="J1410" s="3" t="s">
        <v>16</v>
      </c>
      <c r="K1410" s="3" t="s">
        <v>11682</v>
      </c>
      <c r="L1410" s="3" t="s">
        <v>11683</v>
      </c>
    </row>
    <row r="1411" spans="1:12" x14ac:dyDescent="0.3">
      <c r="A1411" s="3" t="s">
        <v>11684</v>
      </c>
      <c r="B1411" s="3" t="s">
        <v>13</v>
      </c>
      <c r="C1411" s="3">
        <v>223742</v>
      </c>
      <c r="D1411" s="3">
        <v>1</v>
      </c>
      <c r="E1411" s="3">
        <v>236</v>
      </c>
      <c r="F1411" s="4">
        <v>2.6489899999999999E-45</v>
      </c>
      <c r="G1411" s="3">
        <v>150.91999999999999</v>
      </c>
      <c r="H1411" s="3" t="s">
        <v>4082</v>
      </c>
      <c r="I1411" s="3" t="s">
        <v>4083</v>
      </c>
      <c r="J1411" s="3" t="s">
        <v>16</v>
      </c>
      <c r="K1411" s="3" t="s">
        <v>4084</v>
      </c>
      <c r="L1411" s="3" t="s">
        <v>4085</v>
      </c>
    </row>
    <row r="1412" spans="1:12" x14ac:dyDescent="0.3">
      <c r="A1412" s="3" t="s">
        <v>11685</v>
      </c>
      <c r="B1412" s="3" t="s">
        <v>13</v>
      </c>
      <c r="C1412" s="3">
        <v>224513</v>
      </c>
      <c r="D1412" s="3">
        <v>1</v>
      </c>
      <c r="E1412" s="3">
        <v>304</v>
      </c>
      <c r="F1412" s="4">
        <v>9.6955499999999998E-91</v>
      </c>
      <c r="G1412" s="3">
        <v>271.88299999999998</v>
      </c>
      <c r="H1412" s="3" t="s">
        <v>1901</v>
      </c>
      <c r="I1412" s="3" t="s">
        <v>1902</v>
      </c>
      <c r="J1412" s="3" t="s">
        <v>16</v>
      </c>
      <c r="K1412" s="3" t="s">
        <v>1903</v>
      </c>
      <c r="L1412" s="3" t="s">
        <v>1904</v>
      </c>
    </row>
    <row r="1413" spans="1:12" x14ac:dyDescent="0.3">
      <c r="A1413" s="3" t="s">
        <v>11686</v>
      </c>
      <c r="B1413" s="3" t="s">
        <v>13</v>
      </c>
      <c r="C1413" s="3">
        <v>223581</v>
      </c>
      <c r="D1413" s="3">
        <v>6</v>
      </c>
      <c r="E1413" s="3">
        <v>737</v>
      </c>
      <c r="F1413" s="3">
        <v>0</v>
      </c>
      <c r="G1413" s="3">
        <v>574.43799999999999</v>
      </c>
      <c r="H1413" s="3" t="s">
        <v>4204</v>
      </c>
      <c r="I1413" s="3" t="s">
        <v>4205</v>
      </c>
      <c r="J1413" s="3" t="s">
        <v>16</v>
      </c>
      <c r="K1413" s="3" t="s">
        <v>4206</v>
      </c>
      <c r="L1413" s="3" t="s">
        <v>4207</v>
      </c>
    </row>
    <row r="1414" spans="1:12" x14ac:dyDescent="0.3">
      <c r="A1414" s="3" t="s">
        <v>11687</v>
      </c>
      <c r="B1414" s="3" t="s">
        <v>13</v>
      </c>
      <c r="C1414" s="3">
        <v>223483</v>
      </c>
      <c r="D1414" s="3">
        <v>1</v>
      </c>
      <c r="E1414" s="3">
        <v>192</v>
      </c>
      <c r="F1414" s="4">
        <v>4.5719200000000002E-44</v>
      </c>
      <c r="G1414" s="3">
        <v>145.70599999999999</v>
      </c>
      <c r="H1414" s="3" t="s">
        <v>425</v>
      </c>
      <c r="I1414" s="3" t="s">
        <v>426</v>
      </c>
      <c r="J1414" s="3" t="s">
        <v>16</v>
      </c>
      <c r="K1414" s="3" t="s">
        <v>427</v>
      </c>
      <c r="L1414" s="3" t="s">
        <v>428</v>
      </c>
    </row>
    <row r="1415" spans="1:12" x14ac:dyDescent="0.3">
      <c r="A1415" s="3" t="s">
        <v>11688</v>
      </c>
      <c r="B1415" s="3" t="s">
        <v>13</v>
      </c>
      <c r="C1415" s="3">
        <v>223775</v>
      </c>
      <c r="D1415" s="3">
        <v>1</v>
      </c>
      <c r="E1415" s="3">
        <v>162</v>
      </c>
      <c r="F1415" s="4">
        <v>1.4356500000000001E-45</v>
      </c>
      <c r="G1415" s="3">
        <v>146.97</v>
      </c>
      <c r="H1415" s="3" t="s">
        <v>4282</v>
      </c>
      <c r="I1415" s="3" t="s">
        <v>4283</v>
      </c>
      <c r="J1415" s="3" t="s">
        <v>16</v>
      </c>
      <c r="K1415" s="3" t="s">
        <v>1597</v>
      </c>
      <c r="L1415" s="3" t="s">
        <v>4284</v>
      </c>
    </row>
    <row r="1416" spans="1:12" x14ac:dyDescent="0.3">
      <c r="A1416" s="3" t="s">
        <v>11689</v>
      </c>
      <c r="B1416" s="3" t="s">
        <v>13</v>
      </c>
      <c r="C1416" s="3">
        <v>223206</v>
      </c>
      <c r="D1416" s="3">
        <v>1</v>
      </c>
      <c r="E1416" s="3">
        <v>430</v>
      </c>
      <c r="F1416" s="4">
        <v>1.20156E-179</v>
      </c>
      <c r="G1416" s="3">
        <v>507.52300000000002</v>
      </c>
      <c r="H1416" s="3" t="s">
        <v>4286</v>
      </c>
      <c r="I1416" s="3" t="s">
        <v>4287</v>
      </c>
      <c r="J1416" s="3" t="s">
        <v>16</v>
      </c>
      <c r="K1416" s="3" t="s">
        <v>4288</v>
      </c>
      <c r="L1416" s="3" t="s">
        <v>4289</v>
      </c>
    </row>
    <row r="1417" spans="1:12" x14ac:dyDescent="0.3">
      <c r="A1417" s="3" t="s">
        <v>11690</v>
      </c>
      <c r="B1417" s="3" t="s">
        <v>13</v>
      </c>
      <c r="C1417" s="3">
        <v>223364</v>
      </c>
      <c r="D1417" s="3">
        <v>17</v>
      </c>
      <c r="E1417" s="3">
        <v>275</v>
      </c>
      <c r="F1417" s="4">
        <v>2.11719E-85</v>
      </c>
      <c r="G1417" s="3">
        <v>259.56900000000002</v>
      </c>
      <c r="H1417" s="3" t="s">
        <v>4291</v>
      </c>
      <c r="I1417" s="3" t="s">
        <v>4292</v>
      </c>
      <c r="J1417" s="3" t="s">
        <v>16</v>
      </c>
      <c r="K1417" s="3" t="s">
        <v>4293</v>
      </c>
      <c r="L1417" s="3" t="s">
        <v>4294</v>
      </c>
    </row>
    <row r="1418" spans="1:12" x14ac:dyDescent="0.3">
      <c r="A1418" s="3" t="s">
        <v>11691</v>
      </c>
      <c r="B1418" s="3" t="s">
        <v>13</v>
      </c>
      <c r="C1418" s="3">
        <v>227108</v>
      </c>
      <c r="D1418" s="3">
        <v>11</v>
      </c>
      <c r="E1418" s="3">
        <v>226</v>
      </c>
      <c r="F1418" s="4">
        <v>2.45874E-27</v>
      </c>
      <c r="G1418" s="3">
        <v>106.29</v>
      </c>
      <c r="H1418" s="3" t="s">
        <v>11692</v>
      </c>
      <c r="I1418" s="3" t="s">
        <v>6391</v>
      </c>
      <c r="J1418" s="3" t="s">
        <v>16</v>
      </c>
      <c r="K1418" s="3" t="s">
        <v>4258</v>
      </c>
      <c r="L1418" s="3" t="s">
        <v>11693</v>
      </c>
    </row>
    <row r="1419" spans="1:12" x14ac:dyDescent="0.3">
      <c r="A1419" s="3" t="s">
        <v>11694</v>
      </c>
      <c r="B1419" s="3" t="s">
        <v>13</v>
      </c>
      <c r="C1419" s="3">
        <v>223650</v>
      </c>
      <c r="D1419" s="3">
        <v>45</v>
      </c>
      <c r="E1419" s="3">
        <v>186</v>
      </c>
      <c r="F1419" s="3">
        <v>3.2922300000000002E-3</v>
      </c>
      <c r="G1419" s="3">
        <v>40.483699999999999</v>
      </c>
      <c r="H1419" s="3" t="s">
        <v>785</v>
      </c>
      <c r="I1419" s="3" t="s">
        <v>786</v>
      </c>
      <c r="J1419" s="3" t="s">
        <v>99</v>
      </c>
      <c r="K1419" s="3" t="s">
        <v>787</v>
      </c>
      <c r="L1419" s="3" t="s">
        <v>788</v>
      </c>
    </row>
    <row r="1420" spans="1:12" x14ac:dyDescent="0.3">
      <c r="A1420" s="3" t="s">
        <v>11695</v>
      </c>
      <c r="B1420" s="3" t="s">
        <v>13</v>
      </c>
      <c r="C1420" s="3">
        <v>224059</v>
      </c>
      <c r="D1420" s="3">
        <v>2</v>
      </c>
      <c r="E1420" s="3">
        <v>224</v>
      </c>
      <c r="F1420" s="4">
        <v>1.3389700000000001E-101</v>
      </c>
      <c r="G1420" s="3">
        <v>294.80200000000002</v>
      </c>
      <c r="H1420" s="3" t="s">
        <v>782</v>
      </c>
      <c r="I1420" s="3" t="s">
        <v>783</v>
      </c>
      <c r="J1420" s="3" t="s">
        <v>16</v>
      </c>
      <c r="K1420" s="3" t="s">
        <v>369</v>
      </c>
      <c r="L1420" s="3" t="s">
        <v>784</v>
      </c>
    </row>
    <row r="1421" spans="1:12" x14ac:dyDescent="0.3">
      <c r="A1421" s="3" t="s">
        <v>11696</v>
      </c>
      <c r="B1421" s="3" t="s">
        <v>13</v>
      </c>
      <c r="C1421" s="3">
        <v>223160</v>
      </c>
      <c r="D1421" s="3">
        <v>1</v>
      </c>
      <c r="E1421" s="3">
        <v>382</v>
      </c>
      <c r="F1421" s="4">
        <v>2.1757200000000001E-176</v>
      </c>
      <c r="G1421" s="3">
        <v>495.553</v>
      </c>
      <c r="H1421" s="3" t="s">
        <v>4296</v>
      </c>
      <c r="I1421" s="3" t="s">
        <v>4297</v>
      </c>
      <c r="J1421" s="3" t="s">
        <v>16</v>
      </c>
      <c r="K1421" s="3" t="s">
        <v>4298</v>
      </c>
      <c r="L1421" s="3" t="s">
        <v>4299</v>
      </c>
    </row>
    <row r="1422" spans="1:12" x14ac:dyDescent="0.3">
      <c r="A1422" s="3" t="s">
        <v>11697</v>
      </c>
      <c r="B1422" s="3" t="s">
        <v>13</v>
      </c>
      <c r="C1422" s="3">
        <v>223620</v>
      </c>
      <c r="D1422" s="3">
        <v>1</v>
      </c>
      <c r="E1422" s="3">
        <v>194</v>
      </c>
      <c r="F1422" s="4">
        <v>1.2742E-43</v>
      </c>
      <c r="G1422" s="3">
        <v>144.904</v>
      </c>
      <c r="H1422" s="3" t="s">
        <v>746</v>
      </c>
      <c r="I1422" s="3" t="s">
        <v>747</v>
      </c>
      <c r="J1422" s="3" t="s">
        <v>16</v>
      </c>
      <c r="K1422" s="3" t="s">
        <v>236</v>
      </c>
      <c r="L1422" s="3" t="s">
        <v>748</v>
      </c>
    </row>
    <row r="1423" spans="1:12" x14ac:dyDescent="0.3">
      <c r="A1423" s="3" t="s">
        <v>11698</v>
      </c>
      <c r="B1423" s="3" t="s">
        <v>25</v>
      </c>
      <c r="C1423" s="3">
        <v>418692</v>
      </c>
      <c r="D1423" s="3">
        <v>1</v>
      </c>
      <c r="E1423" s="3">
        <v>198</v>
      </c>
      <c r="F1423" s="4">
        <v>2.73089E-103</v>
      </c>
      <c r="G1423" s="3">
        <v>295.95100000000002</v>
      </c>
      <c r="H1423" s="3" t="s">
        <v>3415</v>
      </c>
      <c r="I1423" s="3" t="s">
        <v>3416</v>
      </c>
      <c r="J1423" s="3" t="s">
        <v>16</v>
      </c>
      <c r="K1423" s="3" t="s">
        <v>16</v>
      </c>
      <c r="L1423" s="3" t="s">
        <v>3417</v>
      </c>
    </row>
    <row r="1424" spans="1:12" x14ac:dyDescent="0.3">
      <c r="A1424" s="3" t="s">
        <v>11699</v>
      </c>
      <c r="B1424" s="3" t="s">
        <v>13</v>
      </c>
      <c r="C1424" s="3">
        <v>225778</v>
      </c>
      <c r="D1424" s="3">
        <v>1</v>
      </c>
      <c r="E1424" s="3">
        <v>149</v>
      </c>
      <c r="F1424" s="4">
        <v>5.5199200000000002E-41</v>
      </c>
      <c r="G1424" s="3">
        <v>139.32599999999999</v>
      </c>
      <c r="H1424" s="3" t="s">
        <v>11700</v>
      </c>
      <c r="I1424" s="3" t="s">
        <v>11701</v>
      </c>
      <c r="J1424" s="3" t="s">
        <v>16</v>
      </c>
      <c r="K1424" s="3" t="s">
        <v>2765</v>
      </c>
      <c r="L1424" s="3" t="s">
        <v>11702</v>
      </c>
    </row>
    <row r="1425" spans="1:12" x14ac:dyDescent="0.3">
      <c r="A1425" s="3" t="s">
        <v>11699</v>
      </c>
      <c r="B1425" s="3" t="s">
        <v>25</v>
      </c>
      <c r="C1425" s="3">
        <v>419990</v>
      </c>
      <c r="D1425" s="3">
        <v>160</v>
      </c>
      <c r="E1425" s="3">
        <v>305</v>
      </c>
      <c r="F1425" s="4">
        <v>2.3340400000000002E-19</v>
      </c>
      <c r="G1425" s="3">
        <v>82.701700000000002</v>
      </c>
      <c r="H1425" s="3" t="s">
        <v>2765</v>
      </c>
      <c r="I1425" s="3" t="s">
        <v>2766</v>
      </c>
      <c r="J1425" s="3" t="s">
        <v>16</v>
      </c>
      <c r="K1425" s="3" t="s">
        <v>16</v>
      </c>
      <c r="L1425" s="3" t="s">
        <v>2767</v>
      </c>
    </row>
    <row r="1426" spans="1:12" x14ac:dyDescent="0.3">
      <c r="A1426" s="3" t="s">
        <v>11703</v>
      </c>
      <c r="B1426" s="3" t="s">
        <v>13</v>
      </c>
      <c r="C1426" s="3">
        <v>223414</v>
      </c>
      <c r="D1426" s="3">
        <v>1</v>
      </c>
      <c r="E1426" s="3">
        <v>356</v>
      </c>
      <c r="F1426" s="4">
        <v>9.4599299999999992E-171</v>
      </c>
      <c r="G1426" s="3">
        <v>479.39</v>
      </c>
      <c r="H1426" s="3" t="s">
        <v>4305</v>
      </c>
      <c r="I1426" s="3" t="s">
        <v>4306</v>
      </c>
      <c r="J1426" s="3" t="s">
        <v>16</v>
      </c>
      <c r="K1426" s="3" t="s">
        <v>393</v>
      </c>
      <c r="L1426" s="3" t="s">
        <v>4307</v>
      </c>
    </row>
    <row r="1427" spans="1:12" x14ac:dyDescent="0.3">
      <c r="A1427" s="3" t="s">
        <v>11704</v>
      </c>
      <c r="B1427" s="3" t="s">
        <v>13</v>
      </c>
      <c r="C1427" s="3">
        <v>223247</v>
      </c>
      <c r="D1427" s="3">
        <v>3</v>
      </c>
      <c r="E1427" s="3">
        <v>286</v>
      </c>
      <c r="F1427" s="4">
        <v>5.4949399999999998E-99</v>
      </c>
      <c r="G1427" s="3">
        <v>291.47899999999998</v>
      </c>
      <c r="H1427" s="3" t="s">
        <v>4309</v>
      </c>
      <c r="I1427" s="3" t="s">
        <v>4310</v>
      </c>
      <c r="J1427" s="3" t="s">
        <v>16</v>
      </c>
      <c r="K1427" s="3" t="s">
        <v>4311</v>
      </c>
      <c r="L1427" s="3" t="s">
        <v>4312</v>
      </c>
    </row>
    <row r="1428" spans="1:12" x14ac:dyDescent="0.3">
      <c r="A1428" s="3" t="s">
        <v>11705</v>
      </c>
      <c r="B1428" s="3" t="s">
        <v>13</v>
      </c>
      <c r="C1428" s="3">
        <v>223836</v>
      </c>
      <c r="D1428" s="3">
        <v>496</v>
      </c>
      <c r="E1428" s="3">
        <v>714</v>
      </c>
      <c r="F1428" s="4">
        <v>7.2442300000000001E-90</v>
      </c>
      <c r="G1428" s="3">
        <v>280.16000000000003</v>
      </c>
      <c r="H1428" s="3" t="s">
        <v>136</v>
      </c>
      <c r="I1428" s="3" t="s">
        <v>137</v>
      </c>
      <c r="J1428" s="3" t="s">
        <v>16</v>
      </c>
      <c r="K1428" s="3" t="s">
        <v>90</v>
      </c>
      <c r="L1428" s="3" t="s">
        <v>138</v>
      </c>
    </row>
    <row r="1429" spans="1:12" x14ac:dyDescent="0.3">
      <c r="A1429" s="3" t="s">
        <v>11705</v>
      </c>
      <c r="B1429" s="3" t="s">
        <v>13</v>
      </c>
      <c r="C1429" s="3">
        <v>223904</v>
      </c>
      <c r="D1429" s="3">
        <v>1</v>
      </c>
      <c r="E1429" s="3">
        <v>259</v>
      </c>
      <c r="F1429" s="4">
        <v>4.2911300000000004E-49</v>
      </c>
      <c r="G1429" s="3">
        <v>173.65</v>
      </c>
      <c r="H1429" s="3" t="s">
        <v>146</v>
      </c>
      <c r="I1429" s="3" t="s">
        <v>147</v>
      </c>
      <c r="J1429" s="3" t="s">
        <v>16</v>
      </c>
      <c r="K1429" s="3" t="s">
        <v>148</v>
      </c>
      <c r="L1429" s="3" t="s">
        <v>149</v>
      </c>
    </row>
    <row r="1430" spans="1:12" x14ac:dyDescent="0.3">
      <c r="A1430" s="3" t="s">
        <v>11705</v>
      </c>
      <c r="B1430" s="3" t="s">
        <v>13</v>
      </c>
      <c r="C1430" s="3">
        <v>223904</v>
      </c>
      <c r="D1430" s="3">
        <v>250</v>
      </c>
      <c r="E1430" s="3">
        <v>492</v>
      </c>
      <c r="F1430" s="4">
        <v>3.13415E-46</v>
      </c>
      <c r="G1430" s="3">
        <v>165.56100000000001</v>
      </c>
      <c r="H1430" s="3" t="s">
        <v>146</v>
      </c>
      <c r="I1430" s="3" t="s">
        <v>147</v>
      </c>
      <c r="J1430" s="3" t="s">
        <v>16</v>
      </c>
      <c r="K1430" s="3" t="s">
        <v>148</v>
      </c>
      <c r="L1430" s="3" t="s">
        <v>149</v>
      </c>
    </row>
    <row r="1431" spans="1:12" x14ac:dyDescent="0.3">
      <c r="A1431" s="3" t="s">
        <v>11706</v>
      </c>
      <c r="B1431" s="3" t="s">
        <v>13</v>
      </c>
      <c r="C1431" s="3">
        <v>223432</v>
      </c>
      <c r="D1431" s="3">
        <v>6</v>
      </c>
      <c r="E1431" s="3">
        <v>141</v>
      </c>
      <c r="F1431" s="4">
        <v>2.0214900000000002E-43</v>
      </c>
      <c r="G1431" s="3">
        <v>139.32599999999999</v>
      </c>
      <c r="H1431" s="3" t="s">
        <v>1860</v>
      </c>
      <c r="I1431" s="3" t="s">
        <v>1861</v>
      </c>
      <c r="J1431" s="3" t="s">
        <v>16</v>
      </c>
      <c r="K1431" s="3" t="s">
        <v>1862</v>
      </c>
      <c r="L1431" s="3" t="s">
        <v>1863</v>
      </c>
    </row>
    <row r="1432" spans="1:12" x14ac:dyDescent="0.3">
      <c r="A1432" s="3" t="s">
        <v>11707</v>
      </c>
      <c r="B1432" s="3" t="s">
        <v>13</v>
      </c>
      <c r="C1432" s="3">
        <v>223784</v>
      </c>
      <c r="D1432" s="3">
        <v>1</v>
      </c>
      <c r="E1432" s="3">
        <v>175</v>
      </c>
      <c r="F1432" s="4">
        <v>4.5235399999999997E-42</v>
      </c>
      <c r="G1432" s="3">
        <v>138.52699999999999</v>
      </c>
      <c r="H1432" s="3" t="s">
        <v>1842</v>
      </c>
      <c r="I1432" s="3" t="s">
        <v>1843</v>
      </c>
      <c r="J1432" s="3" t="s">
        <v>16</v>
      </c>
      <c r="K1432" s="3" t="s">
        <v>1844</v>
      </c>
      <c r="L1432" s="3" t="s">
        <v>1845</v>
      </c>
    </row>
    <row r="1433" spans="1:12" x14ac:dyDescent="0.3">
      <c r="A1433" s="3" t="s">
        <v>11708</v>
      </c>
      <c r="B1433" s="3" t="s">
        <v>13</v>
      </c>
      <c r="C1433" s="3">
        <v>223700</v>
      </c>
      <c r="D1433" s="3">
        <v>1</v>
      </c>
      <c r="E1433" s="3">
        <v>255</v>
      </c>
      <c r="F1433" s="4">
        <v>1.5587899999999999E-62</v>
      </c>
      <c r="G1433" s="3">
        <v>198.822</v>
      </c>
      <c r="H1433" s="3" t="s">
        <v>2236</v>
      </c>
      <c r="I1433" s="3" t="s">
        <v>2237</v>
      </c>
      <c r="J1433" s="3" t="s">
        <v>16</v>
      </c>
      <c r="K1433" s="3" t="s">
        <v>2238</v>
      </c>
      <c r="L1433" s="3" t="s">
        <v>2239</v>
      </c>
    </row>
    <row r="1434" spans="1:12" x14ac:dyDescent="0.3">
      <c r="A1434" s="3" t="s">
        <v>11709</v>
      </c>
      <c r="B1434" s="3" t="s">
        <v>13</v>
      </c>
      <c r="C1434" s="3">
        <v>225212</v>
      </c>
      <c r="D1434" s="3">
        <v>453</v>
      </c>
      <c r="E1434" s="3">
        <v>736</v>
      </c>
      <c r="F1434" s="4">
        <v>4.30706E-110</v>
      </c>
      <c r="G1434" s="3">
        <v>335.846</v>
      </c>
      <c r="H1434" s="3" t="s">
        <v>1819</v>
      </c>
      <c r="I1434" s="3" t="s">
        <v>1820</v>
      </c>
      <c r="J1434" s="3" t="s">
        <v>16</v>
      </c>
      <c r="K1434" s="3" t="s">
        <v>1821</v>
      </c>
      <c r="L1434" s="3" t="s">
        <v>1822</v>
      </c>
    </row>
    <row r="1435" spans="1:12" x14ac:dyDescent="0.3">
      <c r="A1435" s="3" t="s">
        <v>11709</v>
      </c>
      <c r="B1435" s="3" t="s">
        <v>13</v>
      </c>
      <c r="C1435" s="3">
        <v>223731</v>
      </c>
      <c r="D1435" s="3">
        <v>1</v>
      </c>
      <c r="E1435" s="3">
        <v>432</v>
      </c>
      <c r="F1435" s="4">
        <v>1.7461599999999999E-59</v>
      </c>
      <c r="G1435" s="3">
        <v>207.73699999999999</v>
      </c>
      <c r="H1435" s="3" t="s">
        <v>1823</v>
      </c>
      <c r="I1435" s="3" t="s">
        <v>1820</v>
      </c>
      <c r="J1435" s="3" t="s">
        <v>16</v>
      </c>
      <c r="K1435" s="3" t="s">
        <v>1824</v>
      </c>
      <c r="L1435" s="3" t="s">
        <v>1825</v>
      </c>
    </row>
    <row r="1436" spans="1:12" x14ac:dyDescent="0.3">
      <c r="A1436" s="3" t="s">
        <v>11710</v>
      </c>
      <c r="B1436" s="3" t="s">
        <v>13</v>
      </c>
      <c r="C1436" s="3">
        <v>224472</v>
      </c>
      <c r="D1436" s="3">
        <v>57</v>
      </c>
      <c r="E1436" s="3">
        <v>214</v>
      </c>
      <c r="F1436" s="4">
        <v>2.3447199999999999E-38</v>
      </c>
      <c r="G1436" s="3">
        <v>129.87299999999999</v>
      </c>
      <c r="H1436" s="3" t="s">
        <v>1814</v>
      </c>
      <c r="I1436" s="3" t="s">
        <v>1815</v>
      </c>
      <c r="J1436" s="3" t="s">
        <v>16</v>
      </c>
      <c r="K1436" s="3" t="s">
        <v>1816</v>
      </c>
      <c r="L1436" s="3" t="s">
        <v>1817</v>
      </c>
    </row>
    <row r="1437" spans="1:12" x14ac:dyDescent="0.3">
      <c r="A1437" s="3" t="s">
        <v>11711</v>
      </c>
      <c r="B1437" s="3" t="s">
        <v>13</v>
      </c>
      <c r="C1437" s="3">
        <v>224582</v>
      </c>
      <c r="D1437" s="3">
        <v>2</v>
      </c>
      <c r="E1437" s="3">
        <v>394</v>
      </c>
      <c r="F1437" s="4">
        <v>3.2070100000000003E-73</v>
      </c>
      <c r="G1437" s="3">
        <v>235.798</v>
      </c>
      <c r="H1437" s="3" t="s">
        <v>1809</v>
      </c>
      <c r="I1437" s="3" t="s">
        <v>1810</v>
      </c>
      <c r="J1437" s="3" t="s">
        <v>16</v>
      </c>
      <c r="K1437" s="3" t="s">
        <v>1811</v>
      </c>
      <c r="L1437" s="3" t="s">
        <v>1812</v>
      </c>
    </row>
    <row r="1438" spans="1:12" x14ac:dyDescent="0.3">
      <c r="A1438" s="3" t="s">
        <v>11712</v>
      </c>
      <c r="B1438" s="3" t="s">
        <v>13</v>
      </c>
      <c r="C1438" s="3">
        <v>226631</v>
      </c>
      <c r="D1438" s="3">
        <v>1</v>
      </c>
      <c r="E1438" s="3">
        <v>299</v>
      </c>
      <c r="F1438" s="4">
        <v>1.08825E-171</v>
      </c>
      <c r="G1438" s="3">
        <v>477.62400000000002</v>
      </c>
      <c r="H1438" s="3" t="s">
        <v>1804</v>
      </c>
      <c r="I1438" s="3" t="s">
        <v>1805</v>
      </c>
      <c r="J1438" s="3" t="s">
        <v>16</v>
      </c>
      <c r="K1438" s="3" t="s">
        <v>1806</v>
      </c>
      <c r="L1438" s="3" t="s">
        <v>1807</v>
      </c>
    </row>
    <row r="1439" spans="1:12" x14ac:dyDescent="0.3">
      <c r="A1439" s="3" t="s">
        <v>11713</v>
      </c>
      <c r="B1439" s="3" t="s">
        <v>13</v>
      </c>
      <c r="C1439" s="3">
        <v>223547</v>
      </c>
      <c r="D1439" s="3">
        <v>47</v>
      </c>
      <c r="E1439" s="3">
        <v>390</v>
      </c>
      <c r="F1439" s="4">
        <v>1.6497099999999999E-27</v>
      </c>
      <c r="G1439" s="3">
        <v>113.18600000000001</v>
      </c>
      <c r="H1439" s="3" t="s">
        <v>11714</v>
      </c>
      <c r="I1439" s="3" t="s">
        <v>11715</v>
      </c>
      <c r="J1439" s="3" t="s">
        <v>16</v>
      </c>
      <c r="K1439" s="3" t="s">
        <v>2903</v>
      </c>
      <c r="L1439" s="3" t="s">
        <v>11716</v>
      </c>
    </row>
    <row r="1440" spans="1:12" x14ac:dyDescent="0.3">
      <c r="A1440" s="3" t="s">
        <v>11717</v>
      </c>
      <c r="B1440" s="3" t="s">
        <v>13</v>
      </c>
      <c r="C1440" s="3">
        <v>223889</v>
      </c>
      <c r="D1440" s="3">
        <v>1</v>
      </c>
      <c r="E1440" s="3">
        <v>216</v>
      </c>
      <c r="F1440" s="4">
        <v>1.1180699999999999E-76</v>
      </c>
      <c r="G1440" s="3">
        <v>229.89400000000001</v>
      </c>
      <c r="H1440" s="3" t="s">
        <v>11718</v>
      </c>
      <c r="I1440" s="3" t="s">
        <v>11719</v>
      </c>
      <c r="J1440" s="3" t="s">
        <v>16</v>
      </c>
      <c r="K1440" s="3" t="s">
        <v>11720</v>
      </c>
      <c r="L1440" s="3" t="s">
        <v>11721</v>
      </c>
    </row>
    <row r="1441" spans="1:12" x14ac:dyDescent="0.3">
      <c r="A1441" s="3" t="s">
        <v>11722</v>
      </c>
      <c r="B1441" s="3" t="s">
        <v>13</v>
      </c>
      <c r="C1441" s="3">
        <v>224187</v>
      </c>
      <c r="D1441" s="3">
        <v>1</v>
      </c>
      <c r="E1441" s="3">
        <v>188</v>
      </c>
      <c r="F1441" s="4">
        <v>2.0072E-47</v>
      </c>
      <c r="G1441" s="3">
        <v>153.16800000000001</v>
      </c>
      <c r="H1441" s="3" t="s">
        <v>8467</v>
      </c>
      <c r="I1441" s="3" t="s">
        <v>8468</v>
      </c>
      <c r="J1441" s="3" t="s">
        <v>16</v>
      </c>
      <c r="K1441" s="3" t="s">
        <v>982</v>
      </c>
      <c r="L1441" s="3" t="s">
        <v>8469</v>
      </c>
    </row>
    <row r="1442" spans="1:12" x14ac:dyDescent="0.3">
      <c r="A1442" s="3" t="s">
        <v>11723</v>
      </c>
      <c r="B1442" s="3" t="s">
        <v>13</v>
      </c>
      <c r="C1442" s="3">
        <v>223395</v>
      </c>
      <c r="D1442" s="3">
        <v>51</v>
      </c>
      <c r="E1442" s="3">
        <v>413</v>
      </c>
      <c r="F1442" s="4">
        <v>3.7223600000000003E-55</v>
      </c>
      <c r="G1442" s="3">
        <v>190.75</v>
      </c>
      <c r="H1442" s="3" t="s">
        <v>4811</v>
      </c>
      <c r="I1442" s="3" t="s">
        <v>4812</v>
      </c>
      <c r="J1442" s="3" t="s">
        <v>99</v>
      </c>
      <c r="K1442" s="3" t="s">
        <v>246</v>
      </c>
      <c r="L1442" s="3" t="s">
        <v>4813</v>
      </c>
    </row>
    <row r="1443" spans="1:12" x14ac:dyDescent="0.3">
      <c r="A1443" s="3" t="s">
        <v>11724</v>
      </c>
      <c r="B1443" s="3" t="s">
        <v>13</v>
      </c>
      <c r="C1443" s="3">
        <v>223261</v>
      </c>
      <c r="D1443" s="3">
        <v>4</v>
      </c>
      <c r="E1443" s="3">
        <v>378</v>
      </c>
      <c r="F1443" s="4">
        <v>7.4809299999999997E-91</v>
      </c>
      <c r="G1443" s="3">
        <v>278.41300000000001</v>
      </c>
      <c r="H1443" s="3" t="s">
        <v>4807</v>
      </c>
      <c r="I1443" s="3" t="s">
        <v>4808</v>
      </c>
      <c r="J1443" s="3" t="s">
        <v>16</v>
      </c>
      <c r="K1443" s="3" t="s">
        <v>3506</v>
      </c>
      <c r="L1443" s="3" t="s">
        <v>4809</v>
      </c>
    </row>
    <row r="1444" spans="1:12" x14ac:dyDescent="0.3">
      <c r="A1444" s="3" t="s">
        <v>11725</v>
      </c>
      <c r="B1444" s="3" t="s">
        <v>13</v>
      </c>
      <c r="C1444" s="3">
        <v>224981</v>
      </c>
      <c r="D1444" s="3">
        <v>1</v>
      </c>
      <c r="E1444" s="3">
        <v>281</v>
      </c>
      <c r="F1444" s="4">
        <v>1.4941199999999999E-83</v>
      </c>
      <c r="G1444" s="3">
        <v>253.79</v>
      </c>
      <c r="H1444" s="3" t="s">
        <v>4801</v>
      </c>
      <c r="I1444" s="3" t="s">
        <v>4802</v>
      </c>
      <c r="J1444" s="3" t="s">
        <v>16</v>
      </c>
      <c r="K1444" s="3" t="s">
        <v>4803</v>
      </c>
      <c r="L1444" s="3" t="s">
        <v>4804</v>
      </c>
    </row>
    <row r="1445" spans="1:12" x14ac:dyDescent="0.3">
      <c r="A1445" s="3" t="s">
        <v>11726</v>
      </c>
      <c r="B1445" s="3" t="s">
        <v>13</v>
      </c>
      <c r="C1445" s="3">
        <v>223594</v>
      </c>
      <c r="D1445" s="3">
        <v>2</v>
      </c>
      <c r="E1445" s="3">
        <v>401</v>
      </c>
      <c r="F1445" s="3">
        <v>0</v>
      </c>
      <c r="G1445" s="3">
        <v>567.327</v>
      </c>
      <c r="H1445" s="3" t="s">
        <v>4013</v>
      </c>
      <c r="I1445" s="3" t="s">
        <v>4014</v>
      </c>
      <c r="J1445" s="3" t="s">
        <v>16</v>
      </c>
      <c r="K1445" s="3" t="s">
        <v>4015</v>
      </c>
      <c r="L1445" s="3" t="s">
        <v>4016</v>
      </c>
    </row>
    <row r="1446" spans="1:12" x14ac:dyDescent="0.3">
      <c r="A1446" s="3" t="s">
        <v>11727</v>
      </c>
      <c r="B1446" s="3" t="s">
        <v>13</v>
      </c>
      <c r="C1446" s="3">
        <v>223791</v>
      </c>
      <c r="D1446" s="3">
        <v>5</v>
      </c>
      <c r="E1446" s="3">
        <v>415</v>
      </c>
      <c r="F1446" s="4">
        <v>9.3307800000000004E-135</v>
      </c>
      <c r="G1446" s="3">
        <v>392.452</v>
      </c>
      <c r="H1446" s="3" t="s">
        <v>4003</v>
      </c>
      <c r="I1446" s="3" t="s">
        <v>4004</v>
      </c>
      <c r="J1446" s="3" t="s">
        <v>16</v>
      </c>
      <c r="K1446" s="3" t="s">
        <v>4005</v>
      </c>
      <c r="L1446" s="3" t="s">
        <v>4006</v>
      </c>
    </row>
    <row r="1447" spans="1:12" x14ac:dyDescent="0.3">
      <c r="A1447" s="3" t="s">
        <v>11728</v>
      </c>
      <c r="B1447" s="3" t="s">
        <v>13</v>
      </c>
      <c r="C1447" s="3">
        <v>223548</v>
      </c>
      <c r="D1447" s="3">
        <v>12</v>
      </c>
      <c r="E1447" s="3">
        <v>352</v>
      </c>
      <c r="F1447" s="4">
        <v>1.57462E-75</v>
      </c>
      <c r="G1447" s="3">
        <v>238.708</v>
      </c>
      <c r="H1447" s="3" t="s">
        <v>2602</v>
      </c>
      <c r="I1447" s="3" t="s">
        <v>2603</v>
      </c>
      <c r="J1447" s="3" t="s">
        <v>16</v>
      </c>
      <c r="K1447" s="3" t="s">
        <v>2604</v>
      </c>
      <c r="L1447" s="3" t="s">
        <v>2605</v>
      </c>
    </row>
    <row r="1448" spans="1:12" x14ac:dyDescent="0.3">
      <c r="A1448" s="3" t="s">
        <v>11729</v>
      </c>
      <c r="B1448" s="3" t="s">
        <v>25</v>
      </c>
      <c r="C1448" s="3">
        <v>226118</v>
      </c>
      <c r="D1448" s="3">
        <v>1</v>
      </c>
      <c r="E1448" s="3">
        <v>627</v>
      </c>
      <c r="F1448" s="3">
        <v>0</v>
      </c>
      <c r="G1448" s="3">
        <v>883.3</v>
      </c>
      <c r="H1448" s="3" t="s">
        <v>643</v>
      </c>
      <c r="I1448" s="3" t="s">
        <v>644</v>
      </c>
      <c r="J1448" s="3" t="s">
        <v>16</v>
      </c>
      <c r="K1448" s="3" t="s">
        <v>16</v>
      </c>
      <c r="L1448" s="3" t="s">
        <v>645</v>
      </c>
    </row>
    <row r="1449" spans="1:12" x14ac:dyDescent="0.3">
      <c r="A1449" s="3" t="s">
        <v>11730</v>
      </c>
      <c r="B1449" s="3" t="s">
        <v>13</v>
      </c>
      <c r="C1449" s="3">
        <v>225153</v>
      </c>
      <c r="D1449" s="3">
        <v>21</v>
      </c>
      <c r="E1449" s="3">
        <v>534</v>
      </c>
      <c r="F1449" s="4">
        <v>1.9468600000000001E-37</v>
      </c>
      <c r="G1449" s="3">
        <v>144.51</v>
      </c>
      <c r="H1449" s="3" t="s">
        <v>54</v>
      </c>
      <c r="I1449" s="3" t="s">
        <v>55</v>
      </c>
      <c r="J1449" s="3" t="s">
        <v>16</v>
      </c>
      <c r="K1449" s="3" t="s">
        <v>56</v>
      </c>
      <c r="L1449" s="3" t="s">
        <v>57</v>
      </c>
    </row>
    <row r="1450" spans="1:12" x14ac:dyDescent="0.3">
      <c r="A1450" s="3" t="s">
        <v>11731</v>
      </c>
      <c r="B1450" s="3" t="s">
        <v>13</v>
      </c>
      <c r="C1450" s="3">
        <v>223840</v>
      </c>
      <c r="D1450" s="3">
        <v>37</v>
      </c>
      <c r="E1450" s="3">
        <v>483</v>
      </c>
      <c r="F1450" s="4">
        <v>2.55758E-123</v>
      </c>
      <c r="G1450" s="3">
        <v>368.18799999999999</v>
      </c>
      <c r="H1450" s="3" t="s">
        <v>3542</v>
      </c>
      <c r="I1450" s="3" t="s">
        <v>3543</v>
      </c>
      <c r="J1450" s="3" t="s">
        <v>16</v>
      </c>
      <c r="K1450" s="3" t="s">
        <v>3544</v>
      </c>
      <c r="L1450" s="3" t="s">
        <v>3545</v>
      </c>
    </row>
    <row r="1451" spans="1:12" x14ac:dyDescent="0.3">
      <c r="A1451" s="3" t="s">
        <v>11732</v>
      </c>
      <c r="B1451" s="3" t="s">
        <v>13</v>
      </c>
      <c r="C1451" s="3">
        <v>223588</v>
      </c>
      <c r="D1451" s="3">
        <v>1</v>
      </c>
      <c r="E1451" s="3">
        <v>592</v>
      </c>
      <c r="F1451" s="3">
        <v>0</v>
      </c>
      <c r="G1451" s="3">
        <v>801.89700000000005</v>
      </c>
      <c r="H1451" s="3" t="s">
        <v>11733</v>
      </c>
      <c r="I1451" s="3" t="s">
        <v>11734</v>
      </c>
      <c r="J1451" s="3" t="s">
        <v>16</v>
      </c>
      <c r="K1451" s="3" t="s">
        <v>9529</v>
      </c>
      <c r="L1451" s="3" t="s">
        <v>9531</v>
      </c>
    </row>
    <row r="1452" spans="1:12" x14ac:dyDescent="0.3">
      <c r="A1452" s="3" t="s">
        <v>11735</v>
      </c>
      <c r="B1452" s="3" t="s">
        <v>13</v>
      </c>
      <c r="C1452" s="3">
        <v>223605</v>
      </c>
      <c r="D1452" s="3">
        <v>1</v>
      </c>
      <c r="E1452" s="3">
        <v>467</v>
      </c>
      <c r="F1452" s="4">
        <v>2.2027000000000001E-26</v>
      </c>
      <c r="G1452" s="3">
        <v>111.795</v>
      </c>
      <c r="H1452" s="3" t="s">
        <v>131</v>
      </c>
      <c r="I1452" s="3" t="s">
        <v>132</v>
      </c>
      <c r="J1452" s="3" t="s">
        <v>16</v>
      </c>
      <c r="K1452" s="3" t="s">
        <v>133</v>
      </c>
      <c r="L1452" s="3" t="s">
        <v>134</v>
      </c>
    </row>
    <row r="1453" spans="1:12" x14ac:dyDescent="0.3">
      <c r="A1453" s="3" t="s">
        <v>11736</v>
      </c>
      <c r="B1453" s="3" t="s">
        <v>13</v>
      </c>
      <c r="C1453" s="3">
        <v>225106</v>
      </c>
      <c r="D1453" s="3">
        <v>1</v>
      </c>
      <c r="E1453" s="3">
        <v>411</v>
      </c>
      <c r="F1453" s="4">
        <v>6.79604E-162</v>
      </c>
      <c r="G1453" s="3">
        <v>461.39699999999999</v>
      </c>
      <c r="H1453" s="3" t="s">
        <v>3944</v>
      </c>
      <c r="I1453" s="3" t="s">
        <v>3945</v>
      </c>
      <c r="J1453" s="3" t="s">
        <v>16</v>
      </c>
      <c r="K1453" s="3" t="s">
        <v>3946</v>
      </c>
      <c r="L1453" s="3" t="s">
        <v>3947</v>
      </c>
    </row>
    <row r="1454" spans="1:12" x14ac:dyDescent="0.3">
      <c r="A1454" s="3" t="s">
        <v>11737</v>
      </c>
      <c r="B1454" s="3" t="s">
        <v>13</v>
      </c>
      <c r="C1454" s="3">
        <v>224148</v>
      </c>
      <c r="D1454" s="3">
        <v>3</v>
      </c>
      <c r="E1454" s="3">
        <v>314</v>
      </c>
      <c r="F1454" s="4">
        <v>1.3828399999999999E-152</v>
      </c>
      <c r="G1454" s="3">
        <v>429.83499999999998</v>
      </c>
      <c r="H1454" s="3" t="s">
        <v>5114</v>
      </c>
      <c r="I1454" s="3" t="s">
        <v>5115</v>
      </c>
      <c r="J1454" s="3" t="s">
        <v>16</v>
      </c>
      <c r="K1454" s="3" t="s">
        <v>5116</v>
      </c>
      <c r="L1454" s="3" t="s">
        <v>5117</v>
      </c>
    </row>
    <row r="1455" spans="1:12" x14ac:dyDescent="0.3">
      <c r="A1455" s="3" t="s">
        <v>11738</v>
      </c>
      <c r="B1455" s="3" t="s">
        <v>13</v>
      </c>
      <c r="C1455" s="3">
        <v>224101</v>
      </c>
      <c r="D1455" s="3">
        <v>10</v>
      </c>
      <c r="E1455" s="3">
        <v>263</v>
      </c>
      <c r="F1455" s="4">
        <v>6.6007500000000002E-91</v>
      </c>
      <c r="G1455" s="3">
        <v>269.16800000000001</v>
      </c>
      <c r="H1455" s="3" t="s">
        <v>5119</v>
      </c>
      <c r="I1455" s="3" t="s">
        <v>5120</v>
      </c>
      <c r="J1455" s="3" t="s">
        <v>16</v>
      </c>
      <c r="K1455" s="3" t="s">
        <v>5121</v>
      </c>
      <c r="L1455" s="3" t="s">
        <v>5122</v>
      </c>
    </row>
    <row r="1456" spans="1:12" x14ac:dyDescent="0.3">
      <c r="A1456" s="3" t="s">
        <v>11739</v>
      </c>
      <c r="B1456" s="3" t="s">
        <v>13</v>
      </c>
      <c r="C1456" s="3">
        <v>224173</v>
      </c>
      <c r="D1456" s="3">
        <v>22</v>
      </c>
      <c r="E1456" s="3">
        <v>444</v>
      </c>
      <c r="F1456" s="4">
        <v>3.08452E-146</v>
      </c>
      <c r="G1456" s="3">
        <v>423.63099999999997</v>
      </c>
      <c r="H1456" s="3" t="s">
        <v>5124</v>
      </c>
      <c r="I1456" s="3" t="s">
        <v>5125</v>
      </c>
      <c r="J1456" s="3" t="s">
        <v>16</v>
      </c>
      <c r="K1456" s="3" t="s">
        <v>5126</v>
      </c>
      <c r="L1456" s="3" t="s">
        <v>5127</v>
      </c>
    </row>
    <row r="1457" spans="1:12" x14ac:dyDescent="0.3">
      <c r="A1457" s="3" t="s">
        <v>11740</v>
      </c>
      <c r="B1457" s="3" t="s">
        <v>13</v>
      </c>
      <c r="C1457" s="3">
        <v>224321</v>
      </c>
      <c r="D1457" s="3">
        <v>64</v>
      </c>
      <c r="E1457" s="3">
        <v>145</v>
      </c>
      <c r="F1457" s="4">
        <v>2.69699E-10</v>
      </c>
      <c r="G1457" s="3">
        <v>55.726399999999998</v>
      </c>
      <c r="H1457" s="3" t="s">
        <v>11741</v>
      </c>
      <c r="I1457" s="3" t="s">
        <v>11742</v>
      </c>
      <c r="J1457" s="3" t="s">
        <v>99</v>
      </c>
      <c r="K1457" s="3" t="s">
        <v>6883</v>
      </c>
      <c r="L1457" s="3" t="s">
        <v>11743</v>
      </c>
    </row>
    <row r="1458" spans="1:12" x14ac:dyDescent="0.3">
      <c r="A1458" s="3" t="s">
        <v>11744</v>
      </c>
      <c r="B1458" s="3" t="s">
        <v>25</v>
      </c>
      <c r="C1458" s="3">
        <v>224511</v>
      </c>
      <c r="D1458" s="3">
        <v>32</v>
      </c>
      <c r="E1458" s="3">
        <v>96</v>
      </c>
      <c r="F1458" s="4">
        <v>5.29286E-5</v>
      </c>
      <c r="G1458" s="3">
        <v>40.074100000000001</v>
      </c>
      <c r="H1458" s="3" t="s">
        <v>4639</v>
      </c>
      <c r="I1458" s="3" t="s">
        <v>11745</v>
      </c>
      <c r="J1458" s="3" t="s">
        <v>99</v>
      </c>
      <c r="K1458" s="3" t="s">
        <v>16</v>
      </c>
      <c r="L1458" s="3" t="s">
        <v>4640</v>
      </c>
    </row>
    <row r="1459" spans="1:12" x14ac:dyDescent="0.3">
      <c r="A1459" s="3" t="s">
        <v>11746</v>
      </c>
      <c r="B1459" s="3" t="s">
        <v>25</v>
      </c>
      <c r="C1459" s="3">
        <v>421447</v>
      </c>
      <c r="D1459" s="3">
        <v>116</v>
      </c>
      <c r="E1459" s="3">
        <v>384</v>
      </c>
      <c r="F1459" s="4">
        <v>5.2904600000000002E-6</v>
      </c>
      <c r="G1459" s="3">
        <v>48.288699999999999</v>
      </c>
      <c r="H1459" s="3" t="s">
        <v>11747</v>
      </c>
      <c r="I1459" s="3" t="s">
        <v>11748</v>
      </c>
      <c r="J1459" s="3" t="s">
        <v>99</v>
      </c>
      <c r="K1459" s="3" t="s">
        <v>16</v>
      </c>
      <c r="L1459" s="3" t="s">
        <v>11749</v>
      </c>
    </row>
    <row r="1460" spans="1:12" x14ac:dyDescent="0.3">
      <c r="A1460" s="3" t="s">
        <v>11750</v>
      </c>
      <c r="B1460" s="3" t="s">
        <v>25</v>
      </c>
      <c r="C1460" s="3">
        <v>227832</v>
      </c>
      <c r="D1460" s="3">
        <v>1</v>
      </c>
      <c r="E1460" s="3">
        <v>28</v>
      </c>
      <c r="F1460" s="3">
        <v>4.16542E-4</v>
      </c>
      <c r="G1460" s="3">
        <v>43.021099999999997</v>
      </c>
      <c r="H1460" s="3" t="s">
        <v>11751</v>
      </c>
      <c r="I1460" s="3" t="s">
        <v>11752</v>
      </c>
      <c r="J1460" s="3" t="s">
        <v>113</v>
      </c>
      <c r="K1460" s="3" t="s">
        <v>16</v>
      </c>
      <c r="L1460" s="3" t="s">
        <v>11753</v>
      </c>
    </row>
    <row r="1461" spans="1:12" x14ac:dyDescent="0.3">
      <c r="A1461" s="3" t="s">
        <v>11754</v>
      </c>
      <c r="B1461" s="3" t="s">
        <v>13</v>
      </c>
      <c r="C1461" s="3">
        <v>224314</v>
      </c>
      <c r="D1461" s="3">
        <v>5</v>
      </c>
      <c r="E1461" s="3">
        <v>82</v>
      </c>
      <c r="F1461" s="4">
        <v>5.9513000000000003E-9</v>
      </c>
      <c r="G1461" s="3">
        <v>51.189700000000002</v>
      </c>
      <c r="H1461" s="3" t="s">
        <v>63</v>
      </c>
      <c r="I1461" s="3" t="s">
        <v>64</v>
      </c>
      <c r="J1461" s="3" t="s">
        <v>113</v>
      </c>
      <c r="K1461" s="3" t="s">
        <v>65</v>
      </c>
      <c r="L1461" s="3" t="s">
        <v>66</v>
      </c>
    </row>
    <row r="1462" spans="1:12" x14ac:dyDescent="0.3">
      <c r="A1462" s="3" t="s">
        <v>11755</v>
      </c>
      <c r="B1462" s="3" t="s">
        <v>25</v>
      </c>
      <c r="C1462" s="3">
        <v>225064</v>
      </c>
      <c r="D1462" s="3">
        <v>18</v>
      </c>
      <c r="E1462" s="3">
        <v>147</v>
      </c>
      <c r="F1462" s="4">
        <v>1.28645E-17</v>
      </c>
      <c r="G1462" s="3">
        <v>74.289000000000001</v>
      </c>
      <c r="H1462" s="3" t="s">
        <v>2280</v>
      </c>
      <c r="I1462" s="3" t="s">
        <v>2281</v>
      </c>
      <c r="J1462" s="3" t="s">
        <v>16</v>
      </c>
      <c r="K1462" s="3" t="s">
        <v>16</v>
      </c>
      <c r="L1462" s="3" t="s">
        <v>2282</v>
      </c>
    </row>
    <row r="1463" spans="1:12" x14ac:dyDescent="0.3">
      <c r="A1463" s="3" t="s">
        <v>11756</v>
      </c>
      <c r="B1463" s="3" t="s">
        <v>13</v>
      </c>
      <c r="C1463" s="3">
        <v>224489</v>
      </c>
      <c r="D1463" s="3">
        <v>1</v>
      </c>
      <c r="E1463" s="3">
        <v>191</v>
      </c>
      <c r="F1463" s="4">
        <v>3.24371E-59</v>
      </c>
      <c r="G1463" s="3">
        <v>183.74</v>
      </c>
      <c r="H1463" s="3" t="s">
        <v>2263</v>
      </c>
      <c r="I1463" s="3" t="s">
        <v>2264</v>
      </c>
      <c r="J1463" s="3" t="s">
        <v>16</v>
      </c>
      <c r="K1463" s="3" t="s">
        <v>2265</v>
      </c>
      <c r="L1463" s="3" t="s">
        <v>2266</v>
      </c>
    </row>
    <row r="1464" spans="1:12" x14ac:dyDescent="0.3">
      <c r="A1464" s="3" t="s">
        <v>11757</v>
      </c>
      <c r="B1464" s="3" t="s">
        <v>13</v>
      </c>
      <c r="C1464" s="3">
        <v>223256</v>
      </c>
      <c r="D1464" s="3">
        <v>1</v>
      </c>
      <c r="E1464" s="3">
        <v>940</v>
      </c>
      <c r="F1464" s="3">
        <v>0</v>
      </c>
      <c r="G1464" s="3">
        <v>1733.21</v>
      </c>
      <c r="H1464" s="3" t="s">
        <v>4484</v>
      </c>
      <c r="I1464" s="3" t="s">
        <v>4485</v>
      </c>
      <c r="J1464" s="3" t="s">
        <v>16</v>
      </c>
      <c r="K1464" s="3" t="s">
        <v>4486</v>
      </c>
      <c r="L1464" s="3" t="s">
        <v>4487</v>
      </c>
    </row>
    <row r="1465" spans="1:12" x14ac:dyDescent="0.3">
      <c r="A1465" s="3" t="s">
        <v>11758</v>
      </c>
      <c r="B1465" s="3" t="s">
        <v>13</v>
      </c>
      <c r="C1465" s="3">
        <v>223483</v>
      </c>
      <c r="D1465" s="3">
        <v>1</v>
      </c>
      <c r="E1465" s="3">
        <v>171</v>
      </c>
      <c r="F1465" s="4">
        <v>8.0057999999999997E-35</v>
      </c>
      <c r="G1465" s="3">
        <v>121.053</v>
      </c>
      <c r="H1465" s="3" t="s">
        <v>425</v>
      </c>
      <c r="I1465" s="3" t="s">
        <v>426</v>
      </c>
      <c r="J1465" s="3" t="s">
        <v>16</v>
      </c>
      <c r="K1465" s="3" t="s">
        <v>427</v>
      </c>
      <c r="L1465" s="3" t="s">
        <v>428</v>
      </c>
    </row>
    <row r="1466" spans="1:12" x14ac:dyDescent="0.3">
      <c r="A1466" s="3" t="s">
        <v>11759</v>
      </c>
      <c r="B1466" s="3" t="s">
        <v>13</v>
      </c>
      <c r="C1466" s="3">
        <v>224038</v>
      </c>
      <c r="D1466" s="3">
        <v>2</v>
      </c>
      <c r="E1466" s="3">
        <v>448</v>
      </c>
      <c r="F1466" s="4">
        <v>9.8957900000000004E-134</v>
      </c>
      <c r="G1466" s="3">
        <v>393.14299999999997</v>
      </c>
      <c r="H1466" s="3" t="s">
        <v>3450</v>
      </c>
      <c r="I1466" s="3" t="s">
        <v>3451</v>
      </c>
      <c r="J1466" s="3" t="s">
        <v>16</v>
      </c>
      <c r="K1466" s="3" t="s">
        <v>3452</v>
      </c>
      <c r="L1466" s="3" t="s">
        <v>3453</v>
      </c>
    </row>
    <row r="1467" spans="1:12" x14ac:dyDescent="0.3">
      <c r="A1467" s="3" t="s">
        <v>11760</v>
      </c>
      <c r="B1467" s="3" t="s">
        <v>13</v>
      </c>
      <c r="C1467" s="3">
        <v>223745</v>
      </c>
      <c r="D1467" s="3">
        <v>1</v>
      </c>
      <c r="E1467" s="3">
        <v>301</v>
      </c>
      <c r="F1467" s="4">
        <v>3.5278399999999999E-41</v>
      </c>
      <c r="G1467" s="3">
        <v>145.773</v>
      </c>
      <c r="H1467" s="3" t="s">
        <v>3886</v>
      </c>
      <c r="I1467" s="3" t="s">
        <v>3887</v>
      </c>
      <c r="J1467" s="3" t="s">
        <v>16</v>
      </c>
      <c r="K1467" s="3" t="s">
        <v>3888</v>
      </c>
      <c r="L1467" s="3" t="s">
        <v>3889</v>
      </c>
    </row>
    <row r="1468" spans="1:12" x14ac:dyDescent="0.3">
      <c r="A1468" s="3" t="s">
        <v>11761</v>
      </c>
      <c r="B1468" s="3" t="s">
        <v>13</v>
      </c>
      <c r="C1468" s="3">
        <v>224480</v>
      </c>
      <c r="D1468" s="3">
        <v>1</v>
      </c>
      <c r="E1468" s="3">
        <v>209</v>
      </c>
      <c r="F1468" s="4">
        <v>3.2064699999999997E-73</v>
      </c>
      <c r="G1468" s="3">
        <v>220.60400000000001</v>
      </c>
      <c r="H1468" s="3" t="s">
        <v>11762</v>
      </c>
      <c r="I1468" s="3" t="s">
        <v>11763</v>
      </c>
      <c r="J1468" s="3" t="s">
        <v>16</v>
      </c>
      <c r="K1468" s="3" t="s">
        <v>2803</v>
      </c>
      <c r="L1468" s="3" t="s">
        <v>11764</v>
      </c>
    </row>
    <row r="1469" spans="1:12" x14ac:dyDescent="0.3">
      <c r="A1469" s="3" t="s">
        <v>11765</v>
      </c>
      <c r="B1469" s="3" t="s">
        <v>13</v>
      </c>
      <c r="C1469" s="3">
        <v>223096</v>
      </c>
      <c r="D1469" s="3">
        <v>1</v>
      </c>
      <c r="E1469" s="3">
        <v>447</v>
      </c>
      <c r="F1469" s="3">
        <v>0</v>
      </c>
      <c r="G1469" s="3">
        <v>603.81399999999996</v>
      </c>
      <c r="H1469" s="3" t="s">
        <v>1464</v>
      </c>
      <c r="I1469" s="3" t="s">
        <v>1465</v>
      </c>
      <c r="J1469" s="3" t="s">
        <v>16</v>
      </c>
      <c r="K1469" s="3" t="s">
        <v>1466</v>
      </c>
      <c r="L1469" s="3" t="s">
        <v>1467</v>
      </c>
    </row>
    <row r="1470" spans="1:12" x14ac:dyDescent="0.3">
      <c r="A1470" s="3" t="s">
        <v>11766</v>
      </c>
      <c r="B1470" s="3" t="s">
        <v>13</v>
      </c>
      <c r="C1470" s="3">
        <v>223513</v>
      </c>
      <c r="D1470" s="3">
        <v>6</v>
      </c>
      <c r="E1470" s="3">
        <v>393</v>
      </c>
      <c r="F1470" s="4">
        <v>2.5941699999999999E-148</v>
      </c>
      <c r="G1470" s="3">
        <v>425.15</v>
      </c>
      <c r="H1470" s="3" t="s">
        <v>295</v>
      </c>
      <c r="I1470" s="3" t="s">
        <v>296</v>
      </c>
      <c r="J1470" s="3" t="s">
        <v>16</v>
      </c>
      <c r="K1470" s="3" t="s">
        <v>297</v>
      </c>
      <c r="L1470" s="3" t="s">
        <v>298</v>
      </c>
    </row>
    <row r="1471" spans="1:12" x14ac:dyDescent="0.3">
      <c r="A1471" s="3" t="s">
        <v>11767</v>
      </c>
      <c r="B1471" s="3" t="s">
        <v>13</v>
      </c>
      <c r="C1471" s="3">
        <v>224173</v>
      </c>
      <c r="D1471" s="3">
        <v>1</v>
      </c>
      <c r="E1471" s="3">
        <v>429</v>
      </c>
      <c r="F1471" s="4">
        <v>2.4608600000000001E-135</v>
      </c>
      <c r="G1471" s="3">
        <v>395.12700000000001</v>
      </c>
      <c r="H1471" s="3" t="s">
        <v>5124</v>
      </c>
      <c r="I1471" s="3" t="s">
        <v>5125</v>
      </c>
      <c r="J1471" s="3" t="s">
        <v>16</v>
      </c>
      <c r="K1471" s="3" t="s">
        <v>5126</v>
      </c>
      <c r="L1471" s="3" t="s">
        <v>5127</v>
      </c>
    </row>
    <row r="1472" spans="1:12" x14ac:dyDescent="0.3">
      <c r="A1472" s="3" t="s">
        <v>11768</v>
      </c>
      <c r="B1472" s="3" t="s">
        <v>13</v>
      </c>
      <c r="C1472" s="3">
        <v>225591</v>
      </c>
      <c r="D1472" s="3">
        <v>1</v>
      </c>
      <c r="E1472" s="3">
        <v>333</v>
      </c>
      <c r="F1472" s="4">
        <v>4.64381E-165</v>
      </c>
      <c r="G1472" s="3">
        <v>463.82600000000002</v>
      </c>
      <c r="H1472" s="3" t="s">
        <v>11082</v>
      </c>
      <c r="I1472" s="3" t="s">
        <v>11083</v>
      </c>
      <c r="J1472" s="3" t="s">
        <v>16</v>
      </c>
      <c r="K1472" s="3" t="s">
        <v>9711</v>
      </c>
      <c r="L1472" s="3" t="s">
        <v>11084</v>
      </c>
    </row>
    <row r="1473" spans="1:12" x14ac:dyDescent="0.3">
      <c r="A1473" s="3" t="s">
        <v>11769</v>
      </c>
      <c r="B1473" s="3" t="s">
        <v>13</v>
      </c>
      <c r="C1473" s="3">
        <v>225240</v>
      </c>
      <c r="D1473" s="3">
        <v>1</v>
      </c>
      <c r="E1473" s="3">
        <v>241</v>
      </c>
      <c r="F1473" s="4">
        <v>1.7111499999999999E-55</v>
      </c>
      <c r="G1473" s="3">
        <v>178.02199999999999</v>
      </c>
      <c r="H1473" s="3" t="s">
        <v>11770</v>
      </c>
      <c r="I1473" s="3" t="s">
        <v>11771</v>
      </c>
      <c r="J1473" s="3" t="s">
        <v>16</v>
      </c>
      <c r="K1473" s="3" t="s">
        <v>2975</v>
      </c>
      <c r="L1473" s="3" t="s">
        <v>2977</v>
      </c>
    </row>
    <row r="1474" spans="1:12" x14ac:dyDescent="0.3">
      <c r="A1474" s="3" t="s">
        <v>11772</v>
      </c>
      <c r="B1474" s="3" t="s">
        <v>13</v>
      </c>
      <c r="C1474" s="3">
        <v>223818</v>
      </c>
      <c r="D1474" s="3">
        <v>1</v>
      </c>
      <c r="E1474" s="3">
        <v>587</v>
      </c>
      <c r="F1474" s="4">
        <v>1.29555E-63</v>
      </c>
      <c r="G1474" s="3">
        <v>219.047</v>
      </c>
      <c r="H1474" s="3" t="s">
        <v>1629</v>
      </c>
      <c r="I1474" s="3" t="s">
        <v>1630</v>
      </c>
      <c r="J1474" s="3" t="s">
        <v>16</v>
      </c>
      <c r="K1474" s="3" t="s">
        <v>1631</v>
      </c>
      <c r="L1474" s="3" t="s">
        <v>1632</v>
      </c>
    </row>
    <row r="1475" spans="1:12" x14ac:dyDescent="0.3">
      <c r="A1475" s="3" t="s">
        <v>11773</v>
      </c>
      <c r="B1475" s="3" t="s">
        <v>13</v>
      </c>
      <c r="C1475" s="3">
        <v>223674</v>
      </c>
      <c r="D1475" s="3">
        <v>1</v>
      </c>
      <c r="E1475" s="3">
        <v>319</v>
      </c>
      <c r="F1475" s="4">
        <v>4.6175699999999999E-109</v>
      </c>
      <c r="G1475" s="3">
        <v>319.82</v>
      </c>
      <c r="H1475" s="3" t="s">
        <v>83</v>
      </c>
      <c r="I1475" s="3" t="s">
        <v>84</v>
      </c>
      <c r="J1475" s="3" t="s">
        <v>16</v>
      </c>
      <c r="K1475" s="3" t="s">
        <v>85</v>
      </c>
      <c r="L1475" s="3" t="s">
        <v>86</v>
      </c>
    </row>
    <row r="1476" spans="1:12" x14ac:dyDescent="0.3">
      <c r="A1476" s="3" t="s">
        <v>11774</v>
      </c>
      <c r="B1476" s="3" t="s">
        <v>25</v>
      </c>
      <c r="C1476" s="3">
        <v>224048</v>
      </c>
      <c r="D1476" s="3">
        <v>4</v>
      </c>
      <c r="E1476" s="3">
        <v>262</v>
      </c>
      <c r="F1476" s="4">
        <v>1.9286800000000001E-122</v>
      </c>
      <c r="G1476" s="3">
        <v>361.50799999999998</v>
      </c>
      <c r="H1476" s="3" t="s">
        <v>97</v>
      </c>
      <c r="I1476" s="3" t="s">
        <v>98</v>
      </c>
      <c r="J1476" s="3" t="s">
        <v>99</v>
      </c>
      <c r="K1476" s="3" t="s">
        <v>16</v>
      </c>
      <c r="L1476" s="3" t="s">
        <v>100</v>
      </c>
    </row>
    <row r="1477" spans="1:12" x14ac:dyDescent="0.3">
      <c r="A1477" s="3" t="s">
        <v>11775</v>
      </c>
      <c r="B1477" s="3" t="s">
        <v>13</v>
      </c>
      <c r="C1477" s="3">
        <v>223522</v>
      </c>
      <c r="D1477" s="3">
        <v>3</v>
      </c>
      <c r="E1477" s="3">
        <v>625</v>
      </c>
      <c r="F1477" s="3">
        <v>0</v>
      </c>
      <c r="G1477" s="3">
        <v>1096.05</v>
      </c>
      <c r="H1477" s="3" t="s">
        <v>755</v>
      </c>
      <c r="I1477" s="3" t="s">
        <v>756</v>
      </c>
      <c r="J1477" s="3" t="s">
        <v>16</v>
      </c>
      <c r="K1477" s="3" t="s">
        <v>757</v>
      </c>
      <c r="L1477" s="3" t="s">
        <v>758</v>
      </c>
    </row>
    <row r="1478" spans="1:12" x14ac:dyDescent="0.3">
      <c r="A1478" s="3" t="s">
        <v>11776</v>
      </c>
      <c r="B1478" s="3" t="s">
        <v>13</v>
      </c>
      <c r="C1478" s="3">
        <v>224850</v>
      </c>
      <c r="D1478" s="3">
        <v>1</v>
      </c>
      <c r="E1478" s="3">
        <v>130</v>
      </c>
      <c r="F1478" s="4">
        <v>1.25999E-64</v>
      </c>
      <c r="G1478" s="3">
        <v>192.53</v>
      </c>
      <c r="H1478" s="3" t="s">
        <v>4702</v>
      </c>
      <c r="I1478" s="3" t="s">
        <v>4703</v>
      </c>
      <c r="J1478" s="3" t="s">
        <v>16</v>
      </c>
      <c r="K1478" s="3" t="s">
        <v>4704</v>
      </c>
      <c r="L1478" s="3" t="s">
        <v>4705</v>
      </c>
    </row>
    <row r="1479" spans="1:12" x14ac:dyDescent="0.3">
      <c r="A1479" s="3" t="s">
        <v>11777</v>
      </c>
      <c r="B1479" s="3" t="s">
        <v>13</v>
      </c>
      <c r="C1479" s="3">
        <v>223293</v>
      </c>
      <c r="D1479" s="3">
        <v>1</v>
      </c>
      <c r="E1479" s="3">
        <v>448</v>
      </c>
      <c r="F1479" s="3">
        <v>0</v>
      </c>
      <c r="G1479" s="3">
        <v>693.58699999999999</v>
      </c>
      <c r="H1479" s="3" t="s">
        <v>4707</v>
      </c>
      <c r="I1479" s="3" t="s">
        <v>4708</v>
      </c>
      <c r="J1479" s="3" t="s">
        <v>16</v>
      </c>
      <c r="K1479" s="3" t="s">
        <v>4709</v>
      </c>
      <c r="L1479" s="3" t="s">
        <v>4710</v>
      </c>
    </row>
    <row r="1480" spans="1:12" x14ac:dyDescent="0.3">
      <c r="A1480" s="3" t="s">
        <v>11778</v>
      </c>
      <c r="B1480" s="3" t="s">
        <v>13</v>
      </c>
      <c r="C1480" s="3">
        <v>226127</v>
      </c>
      <c r="D1480" s="3">
        <v>6</v>
      </c>
      <c r="E1480" s="3">
        <v>238</v>
      </c>
      <c r="F1480" s="4">
        <v>3.66914E-31</v>
      </c>
      <c r="G1480" s="3">
        <v>115.998</v>
      </c>
      <c r="H1480" s="3" t="s">
        <v>3655</v>
      </c>
      <c r="I1480" s="3" t="s">
        <v>3656</v>
      </c>
      <c r="J1480" s="3" t="s">
        <v>16</v>
      </c>
      <c r="K1480" s="3" t="s">
        <v>3657</v>
      </c>
      <c r="L1480" s="3" t="s">
        <v>3658</v>
      </c>
    </row>
    <row r="1481" spans="1:12" x14ac:dyDescent="0.3">
      <c r="A1481" s="3" t="s">
        <v>11779</v>
      </c>
      <c r="B1481" s="3" t="s">
        <v>13</v>
      </c>
      <c r="C1481" s="3">
        <v>223402</v>
      </c>
      <c r="D1481" s="3">
        <v>1</v>
      </c>
      <c r="E1481" s="3">
        <v>224</v>
      </c>
      <c r="F1481" s="4">
        <v>1.85728E-104</v>
      </c>
      <c r="G1481" s="3">
        <v>300.67500000000001</v>
      </c>
      <c r="H1481" s="3" t="s">
        <v>4683</v>
      </c>
      <c r="I1481" s="3" t="s">
        <v>4684</v>
      </c>
      <c r="J1481" s="3" t="s">
        <v>16</v>
      </c>
      <c r="K1481" s="3" t="s">
        <v>2513</v>
      </c>
      <c r="L1481" s="3" t="s">
        <v>4685</v>
      </c>
    </row>
    <row r="1482" spans="1:12" x14ac:dyDescent="0.3">
      <c r="A1482" s="3" t="s">
        <v>11780</v>
      </c>
      <c r="B1482" s="3" t="s">
        <v>13</v>
      </c>
      <c r="C1482" s="3">
        <v>223284</v>
      </c>
      <c r="D1482" s="3">
        <v>26</v>
      </c>
      <c r="E1482" s="3">
        <v>324</v>
      </c>
      <c r="F1482" s="4">
        <v>2.87024E-126</v>
      </c>
      <c r="G1482" s="3">
        <v>368.15100000000001</v>
      </c>
      <c r="H1482" s="3" t="s">
        <v>4687</v>
      </c>
      <c r="I1482" s="3" t="s">
        <v>4688</v>
      </c>
      <c r="J1482" s="3" t="s">
        <v>16</v>
      </c>
      <c r="K1482" s="3" t="s">
        <v>4689</v>
      </c>
      <c r="L1482" s="3" t="s">
        <v>4690</v>
      </c>
    </row>
    <row r="1483" spans="1:12" x14ac:dyDescent="0.3">
      <c r="A1483" s="3" t="s">
        <v>11781</v>
      </c>
      <c r="B1483" s="3" t="s">
        <v>13</v>
      </c>
      <c r="C1483" s="3">
        <v>223640</v>
      </c>
      <c r="D1483" s="3">
        <v>2</v>
      </c>
      <c r="E1483" s="3">
        <v>242</v>
      </c>
      <c r="F1483" s="4">
        <v>1.1633499999999999E-90</v>
      </c>
      <c r="G1483" s="3">
        <v>267.61500000000001</v>
      </c>
      <c r="H1483" s="3" t="s">
        <v>4090</v>
      </c>
      <c r="I1483" s="3" t="s">
        <v>4091</v>
      </c>
      <c r="J1483" s="3" t="s">
        <v>16</v>
      </c>
      <c r="K1483" s="3" t="s">
        <v>4092</v>
      </c>
      <c r="L1483" s="3" t="s">
        <v>4093</v>
      </c>
    </row>
    <row r="1484" spans="1:12" x14ac:dyDescent="0.3">
      <c r="A1484" s="3" t="s">
        <v>11782</v>
      </c>
      <c r="B1484" s="3" t="s">
        <v>13</v>
      </c>
      <c r="C1484" s="3">
        <v>223729</v>
      </c>
      <c r="D1484" s="3">
        <v>1</v>
      </c>
      <c r="E1484" s="3">
        <v>262</v>
      </c>
      <c r="F1484" s="4">
        <v>1.4122200000000001E-121</v>
      </c>
      <c r="G1484" s="3">
        <v>348.476</v>
      </c>
      <c r="H1484" s="3" t="s">
        <v>2222</v>
      </c>
      <c r="I1484" s="3" t="s">
        <v>2223</v>
      </c>
      <c r="J1484" s="3" t="s">
        <v>16</v>
      </c>
      <c r="K1484" s="3" t="s">
        <v>2224</v>
      </c>
      <c r="L1484" s="3" t="s">
        <v>2225</v>
      </c>
    </row>
    <row r="1485" spans="1:12" x14ac:dyDescent="0.3">
      <c r="A1485" s="3" t="s">
        <v>11783</v>
      </c>
      <c r="B1485" s="3" t="s">
        <v>25</v>
      </c>
      <c r="C1485" s="3">
        <v>421695</v>
      </c>
      <c r="D1485" s="3">
        <v>35</v>
      </c>
      <c r="E1485" s="3">
        <v>215</v>
      </c>
      <c r="F1485" s="4">
        <v>5.3115700000000003E-10</v>
      </c>
      <c r="G1485" s="3">
        <v>60.705199999999998</v>
      </c>
      <c r="H1485" s="3" t="s">
        <v>306</v>
      </c>
      <c r="I1485" s="3" t="s">
        <v>307</v>
      </c>
      <c r="J1485" s="3" t="s">
        <v>113</v>
      </c>
      <c r="K1485" s="3" t="s">
        <v>16</v>
      </c>
      <c r="L1485" s="3" t="s">
        <v>308</v>
      </c>
    </row>
    <row r="1486" spans="1:12" x14ac:dyDescent="0.3">
      <c r="A1486" s="3" t="s">
        <v>11784</v>
      </c>
      <c r="B1486" s="3" t="s">
        <v>13</v>
      </c>
      <c r="C1486" s="3">
        <v>223656</v>
      </c>
      <c r="D1486" s="3">
        <v>1</v>
      </c>
      <c r="E1486" s="3">
        <v>289</v>
      </c>
      <c r="F1486" s="4">
        <v>5.3868800000000002E-42</v>
      </c>
      <c r="G1486" s="3">
        <v>146.26900000000001</v>
      </c>
      <c r="H1486" s="3" t="s">
        <v>473</v>
      </c>
      <c r="I1486" s="3" t="s">
        <v>474</v>
      </c>
      <c r="J1486" s="3" t="s">
        <v>16</v>
      </c>
      <c r="K1486" s="3" t="s">
        <v>475</v>
      </c>
      <c r="L1486" s="3" t="s">
        <v>476</v>
      </c>
    </row>
    <row r="1487" spans="1:12" x14ac:dyDescent="0.3">
      <c r="A1487" s="3" t="s">
        <v>11785</v>
      </c>
      <c r="B1487" s="3" t="s">
        <v>13</v>
      </c>
      <c r="C1487" s="3">
        <v>224627</v>
      </c>
      <c r="D1487" s="3">
        <v>8</v>
      </c>
      <c r="E1487" s="3">
        <v>196</v>
      </c>
      <c r="F1487" s="4">
        <v>3.0559399999999998E-66</v>
      </c>
      <c r="G1487" s="3">
        <v>201.37100000000001</v>
      </c>
      <c r="H1487" s="3" t="s">
        <v>5493</v>
      </c>
      <c r="I1487" s="3" t="s">
        <v>5494</v>
      </c>
      <c r="J1487" s="3" t="s">
        <v>16</v>
      </c>
      <c r="K1487" s="3" t="s">
        <v>4171</v>
      </c>
      <c r="L1487" s="3" t="s">
        <v>5495</v>
      </c>
    </row>
    <row r="1488" spans="1:12" x14ac:dyDescent="0.3">
      <c r="A1488" s="3" t="s">
        <v>11786</v>
      </c>
      <c r="B1488" s="3" t="s">
        <v>13</v>
      </c>
      <c r="C1488" s="3">
        <v>223846</v>
      </c>
      <c r="D1488" s="3">
        <v>1</v>
      </c>
      <c r="E1488" s="3">
        <v>226</v>
      </c>
      <c r="F1488" s="4">
        <v>9.0964700000000002E-71</v>
      </c>
      <c r="G1488" s="3">
        <v>215.67</v>
      </c>
      <c r="H1488" s="3" t="s">
        <v>2303</v>
      </c>
      <c r="I1488" s="3" t="s">
        <v>2304</v>
      </c>
      <c r="J1488" s="3" t="s">
        <v>16</v>
      </c>
      <c r="K1488" s="3" t="s">
        <v>1548</v>
      </c>
      <c r="L1488" s="3" t="s">
        <v>2305</v>
      </c>
    </row>
    <row r="1489" spans="1:12" x14ac:dyDescent="0.3">
      <c r="A1489" s="3" t="s">
        <v>11787</v>
      </c>
      <c r="B1489" s="3" t="s">
        <v>13</v>
      </c>
      <c r="C1489" s="3">
        <v>223568</v>
      </c>
      <c r="D1489" s="3">
        <v>45</v>
      </c>
      <c r="E1489" s="3">
        <v>188</v>
      </c>
      <c r="F1489" s="4">
        <v>5.0992300000000003E-12</v>
      </c>
      <c r="G1489" s="3">
        <v>61.017800000000001</v>
      </c>
      <c r="H1489" s="3" t="s">
        <v>1518</v>
      </c>
      <c r="I1489" s="3" t="s">
        <v>1519</v>
      </c>
      <c r="J1489" s="3" t="s">
        <v>16</v>
      </c>
      <c r="K1489" s="3" t="s">
        <v>639</v>
      </c>
      <c r="L1489" s="3" t="s">
        <v>1520</v>
      </c>
    </row>
    <row r="1490" spans="1:12" x14ac:dyDescent="0.3">
      <c r="A1490" s="3" t="s">
        <v>11788</v>
      </c>
      <c r="B1490" s="3" t="s">
        <v>13</v>
      </c>
      <c r="C1490" s="3">
        <v>224128</v>
      </c>
      <c r="D1490" s="3">
        <v>1</v>
      </c>
      <c r="E1490" s="3">
        <v>456</v>
      </c>
      <c r="F1490" s="3">
        <v>0</v>
      </c>
      <c r="G1490" s="3">
        <v>709.71799999999996</v>
      </c>
      <c r="H1490" s="3" t="s">
        <v>2297</v>
      </c>
      <c r="I1490" s="3" t="s">
        <v>2298</v>
      </c>
      <c r="J1490" s="3" t="s">
        <v>16</v>
      </c>
      <c r="K1490" s="3" t="s">
        <v>2299</v>
      </c>
      <c r="L1490" s="3" t="s">
        <v>2300</v>
      </c>
    </row>
    <row r="1491" spans="1:12" x14ac:dyDescent="0.3">
      <c r="A1491" s="3" t="s">
        <v>11789</v>
      </c>
      <c r="B1491" s="3" t="s">
        <v>13</v>
      </c>
      <c r="C1491" s="3">
        <v>223422</v>
      </c>
      <c r="D1491" s="3">
        <v>1</v>
      </c>
      <c r="E1491" s="3">
        <v>262</v>
      </c>
      <c r="F1491" s="4">
        <v>5.6541800000000003E-102</v>
      </c>
      <c r="G1491" s="3">
        <v>297.57</v>
      </c>
      <c r="H1491" s="3" t="s">
        <v>4778</v>
      </c>
      <c r="I1491" s="3" t="s">
        <v>4779</v>
      </c>
      <c r="J1491" s="3" t="s">
        <v>16</v>
      </c>
      <c r="K1491" s="3" t="s">
        <v>4780</v>
      </c>
      <c r="L1491" s="3" t="s">
        <v>4781</v>
      </c>
    </row>
    <row r="1492" spans="1:12" x14ac:dyDescent="0.3">
      <c r="A1492" s="3" t="s">
        <v>11790</v>
      </c>
      <c r="B1492" s="3" t="s">
        <v>13</v>
      </c>
      <c r="C1492" s="3">
        <v>223262</v>
      </c>
      <c r="D1492" s="3">
        <v>1</v>
      </c>
      <c r="E1492" s="3">
        <v>89</v>
      </c>
      <c r="F1492" s="4">
        <v>3.3741099999999998E-39</v>
      </c>
      <c r="G1492" s="3">
        <v>124.99</v>
      </c>
      <c r="H1492" s="3" t="s">
        <v>1080</v>
      </c>
      <c r="I1492" s="3" t="s">
        <v>1081</v>
      </c>
      <c r="J1492" s="3" t="s">
        <v>16</v>
      </c>
      <c r="K1492" s="3" t="s">
        <v>1082</v>
      </c>
      <c r="L1492" s="3" t="s">
        <v>1083</v>
      </c>
    </row>
    <row r="1493" spans="1:12" x14ac:dyDescent="0.3">
      <c r="A1493" s="3" t="s">
        <v>11791</v>
      </c>
      <c r="B1493" s="3" t="s">
        <v>13</v>
      </c>
      <c r="C1493" s="3">
        <v>223589</v>
      </c>
      <c r="D1493" s="3">
        <v>12</v>
      </c>
      <c r="E1493" s="3">
        <v>326</v>
      </c>
      <c r="F1493" s="4">
        <v>1.78934E-59</v>
      </c>
      <c r="G1493" s="3">
        <v>203.82</v>
      </c>
      <c r="H1493" s="3" t="s">
        <v>4410</v>
      </c>
      <c r="I1493" s="3" t="s">
        <v>4411</v>
      </c>
      <c r="J1493" s="3" t="s">
        <v>16</v>
      </c>
      <c r="K1493" s="3" t="s">
        <v>196</v>
      </c>
      <c r="L1493" s="3" t="s">
        <v>4412</v>
      </c>
    </row>
    <row r="1494" spans="1:12" x14ac:dyDescent="0.3">
      <c r="A1494" s="3" t="s">
        <v>11791</v>
      </c>
      <c r="B1494" s="3" t="s">
        <v>13</v>
      </c>
      <c r="C1494" s="3">
        <v>225372</v>
      </c>
      <c r="D1494" s="3">
        <v>353</v>
      </c>
      <c r="E1494" s="3">
        <v>576</v>
      </c>
      <c r="F1494" s="4">
        <v>2.8138300000000001E-53</v>
      </c>
      <c r="G1494" s="3">
        <v>184.53800000000001</v>
      </c>
      <c r="H1494" s="3" t="s">
        <v>11792</v>
      </c>
      <c r="I1494" s="3" t="s">
        <v>11793</v>
      </c>
      <c r="J1494" s="3" t="s">
        <v>113</v>
      </c>
      <c r="K1494" s="3" t="s">
        <v>2598</v>
      </c>
      <c r="L1494" s="3" t="s">
        <v>11794</v>
      </c>
    </row>
    <row r="1495" spans="1:12" x14ac:dyDescent="0.3">
      <c r="A1495" s="3" t="s">
        <v>11795</v>
      </c>
      <c r="B1495" s="3" t="s">
        <v>13</v>
      </c>
      <c r="C1495" s="3">
        <v>223704</v>
      </c>
      <c r="D1495" s="3">
        <v>1</v>
      </c>
      <c r="E1495" s="3">
        <v>255</v>
      </c>
      <c r="F1495" s="4">
        <v>6.4621599999999998E-90</v>
      </c>
      <c r="G1495" s="3">
        <v>266.52999999999997</v>
      </c>
      <c r="H1495" s="3" t="s">
        <v>4414</v>
      </c>
      <c r="I1495" s="3" t="s">
        <v>4415</v>
      </c>
      <c r="J1495" s="3" t="s">
        <v>16</v>
      </c>
      <c r="K1495" s="3" t="s">
        <v>4416</v>
      </c>
      <c r="L1495" s="3" t="s">
        <v>4417</v>
      </c>
    </row>
    <row r="1496" spans="1:12" x14ac:dyDescent="0.3">
      <c r="A1496" s="3" t="s">
        <v>11796</v>
      </c>
      <c r="B1496" s="3" t="s">
        <v>13</v>
      </c>
      <c r="C1496" s="3">
        <v>223222</v>
      </c>
      <c r="D1496" s="3">
        <v>91</v>
      </c>
      <c r="E1496" s="3">
        <v>423</v>
      </c>
      <c r="F1496" s="4">
        <v>1.7718499999999999E-115</v>
      </c>
      <c r="G1496" s="3">
        <v>341.67700000000002</v>
      </c>
      <c r="H1496" s="3" t="s">
        <v>4419</v>
      </c>
      <c r="I1496" s="3" t="s">
        <v>4420</v>
      </c>
      <c r="J1496" s="3" t="s">
        <v>16</v>
      </c>
      <c r="K1496" s="3" t="s">
        <v>4421</v>
      </c>
      <c r="L1496" s="3" t="s">
        <v>4422</v>
      </c>
    </row>
    <row r="1497" spans="1:12" x14ac:dyDescent="0.3">
      <c r="A1497" s="3" t="s">
        <v>11796</v>
      </c>
      <c r="B1497" s="3" t="s">
        <v>25</v>
      </c>
      <c r="C1497" s="3">
        <v>412235</v>
      </c>
      <c r="D1497" s="3">
        <v>3</v>
      </c>
      <c r="E1497" s="3">
        <v>132</v>
      </c>
      <c r="F1497" s="4">
        <v>4.37539E-13</v>
      </c>
      <c r="G1497" s="3">
        <v>66.568600000000004</v>
      </c>
      <c r="H1497" s="3" t="s">
        <v>4423</v>
      </c>
      <c r="I1497" s="3" t="s">
        <v>4424</v>
      </c>
      <c r="J1497" s="3" t="s">
        <v>16</v>
      </c>
      <c r="K1497" s="3" t="s">
        <v>16</v>
      </c>
      <c r="L1497" s="3" t="s">
        <v>4425</v>
      </c>
    </row>
    <row r="1498" spans="1:12" x14ac:dyDescent="0.3">
      <c r="A1498" s="3" t="s">
        <v>11797</v>
      </c>
      <c r="B1498" s="3" t="s">
        <v>13</v>
      </c>
      <c r="C1498" s="3">
        <v>225170</v>
      </c>
      <c r="D1498" s="3">
        <v>1</v>
      </c>
      <c r="E1498" s="3">
        <v>77</v>
      </c>
      <c r="F1498" s="4">
        <v>2.4254999999999999E-9</v>
      </c>
      <c r="G1498" s="3">
        <v>48.646599999999999</v>
      </c>
      <c r="H1498" s="3" t="s">
        <v>3575</v>
      </c>
      <c r="I1498" s="3" t="s">
        <v>3576</v>
      </c>
      <c r="J1498" s="3" t="s">
        <v>16</v>
      </c>
      <c r="K1498" s="3" t="s">
        <v>3577</v>
      </c>
      <c r="L1498" s="3" t="s">
        <v>3578</v>
      </c>
    </row>
    <row r="1499" spans="1:12" x14ac:dyDescent="0.3">
      <c r="A1499" s="3" t="s">
        <v>11798</v>
      </c>
      <c r="B1499" s="3" t="s">
        <v>13</v>
      </c>
      <c r="C1499" s="3">
        <v>223301</v>
      </c>
      <c r="D1499" s="3">
        <v>3</v>
      </c>
      <c r="E1499" s="3">
        <v>311</v>
      </c>
      <c r="F1499" s="4">
        <v>6.35881E-145</v>
      </c>
      <c r="G1499" s="3">
        <v>410.46899999999999</v>
      </c>
      <c r="H1499" s="3" t="s">
        <v>4427</v>
      </c>
      <c r="I1499" s="3" t="s">
        <v>4428</v>
      </c>
      <c r="J1499" s="3" t="s">
        <v>16</v>
      </c>
      <c r="K1499" s="3" t="s">
        <v>4429</v>
      </c>
      <c r="L1499" s="3" t="s">
        <v>4430</v>
      </c>
    </row>
    <row r="1500" spans="1:12" x14ac:dyDescent="0.3">
      <c r="A1500" s="3" t="s">
        <v>11799</v>
      </c>
      <c r="B1500" s="3" t="s">
        <v>25</v>
      </c>
      <c r="C1500" s="3">
        <v>412381</v>
      </c>
      <c r="D1500" s="3">
        <v>9</v>
      </c>
      <c r="E1500" s="3">
        <v>95</v>
      </c>
      <c r="F1500" s="4">
        <v>1.0893600000000001E-9</v>
      </c>
      <c r="G1500" s="3">
        <v>53.936300000000003</v>
      </c>
      <c r="H1500" s="3" t="s">
        <v>639</v>
      </c>
      <c r="I1500" s="3" t="s">
        <v>640</v>
      </c>
      <c r="J1500" s="3" t="s">
        <v>113</v>
      </c>
      <c r="K1500" s="3" t="s">
        <v>16</v>
      </c>
      <c r="L1500" s="3" t="s">
        <v>641</v>
      </c>
    </row>
    <row r="1501" spans="1:12" x14ac:dyDescent="0.3">
      <c r="A1501" s="3" t="s">
        <v>11800</v>
      </c>
      <c r="B1501" s="3" t="s">
        <v>13</v>
      </c>
      <c r="C1501" s="3">
        <v>224119</v>
      </c>
      <c r="D1501" s="3">
        <v>1</v>
      </c>
      <c r="E1501" s="3">
        <v>778</v>
      </c>
      <c r="F1501" s="3">
        <v>0</v>
      </c>
      <c r="G1501" s="3">
        <v>954.85500000000002</v>
      </c>
      <c r="H1501" s="3" t="s">
        <v>4432</v>
      </c>
      <c r="I1501" s="3" t="s">
        <v>4433</v>
      </c>
      <c r="J1501" s="3" t="s">
        <v>16</v>
      </c>
      <c r="K1501" s="3" t="s">
        <v>4434</v>
      </c>
      <c r="L1501" s="3" t="s">
        <v>4435</v>
      </c>
    </row>
    <row r="1502" spans="1:12" x14ac:dyDescent="0.3">
      <c r="A1502" s="3" t="s">
        <v>11801</v>
      </c>
      <c r="B1502" s="3" t="s">
        <v>13</v>
      </c>
      <c r="C1502" s="3">
        <v>224336</v>
      </c>
      <c r="D1502" s="3">
        <v>310</v>
      </c>
      <c r="E1502" s="3">
        <v>531</v>
      </c>
      <c r="F1502" s="4">
        <v>5.1526200000000004E-66</v>
      </c>
      <c r="G1502" s="3">
        <v>213.07400000000001</v>
      </c>
      <c r="H1502" s="3" t="s">
        <v>277</v>
      </c>
      <c r="I1502" s="3" t="s">
        <v>278</v>
      </c>
      <c r="J1502" s="3" t="s">
        <v>16</v>
      </c>
      <c r="K1502" s="3" t="s">
        <v>279</v>
      </c>
      <c r="L1502" s="3" t="s">
        <v>280</v>
      </c>
    </row>
    <row r="1503" spans="1:12" x14ac:dyDescent="0.3">
      <c r="A1503" s="3" t="s">
        <v>11801</v>
      </c>
      <c r="B1503" s="3" t="s">
        <v>25</v>
      </c>
      <c r="C1503" s="3">
        <v>224117</v>
      </c>
      <c r="D1503" s="3">
        <v>27</v>
      </c>
      <c r="E1503" s="3">
        <v>202</v>
      </c>
      <c r="F1503" s="4">
        <v>1.4636700000000001E-6</v>
      </c>
      <c r="G1503" s="3">
        <v>51.253599999999999</v>
      </c>
      <c r="H1503" s="3" t="s">
        <v>901</v>
      </c>
      <c r="I1503" s="3" t="s">
        <v>1712</v>
      </c>
      <c r="J1503" s="3" t="s">
        <v>113</v>
      </c>
      <c r="K1503" s="3" t="s">
        <v>16</v>
      </c>
      <c r="L1503" s="3" t="s">
        <v>902</v>
      </c>
    </row>
    <row r="1504" spans="1:12" x14ac:dyDescent="0.3">
      <c r="A1504" s="3" t="s">
        <v>11801</v>
      </c>
      <c r="B1504" s="3" t="s">
        <v>25</v>
      </c>
      <c r="C1504" s="3">
        <v>224019</v>
      </c>
      <c r="D1504" s="3">
        <v>233</v>
      </c>
      <c r="E1504" s="3">
        <v>320</v>
      </c>
      <c r="F1504" s="3">
        <v>3.0739599999999998E-4</v>
      </c>
      <c r="G1504" s="3">
        <v>41.892499999999998</v>
      </c>
      <c r="H1504" s="3" t="s">
        <v>2486</v>
      </c>
      <c r="I1504" s="3" t="s">
        <v>2487</v>
      </c>
      <c r="J1504" s="3" t="s">
        <v>99</v>
      </c>
      <c r="K1504" s="3" t="s">
        <v>16</v>
      </c>
      <c r="L1504" s="3" t="s">
        <v>2488</v>
      </c>
    </row>
    <row r="1505" spans="1:12" x14ac:dyDescent="0.3">
      <c r="A1505" s="3" t="s">
        <v>11802</v>
      </c>
      <c r="B1505" s="3" t="s">
        <v>13</v>
      </c>
      <c r="C1505" s="3">
        <v>223440</v>
      </c>
      <c r="D1505" s="3">
        <v>1</v>
      </c>
      <c r="E1505" s="3">
        <v>237</v>
      </c>
      <c r="F1505" s="4">
        <v>8.0039100000000004E-73</v>
      </c>
      <c r="G1505" s="3">
        <v>221.364</v>
      </c>
      <c r="H1505" s="3" t="s">
        <v>3371</v>
      </c>
      <c r="I1505" s="3" t="s">
        <v>3372</v>
      </c>
      <c r="J1505" s="3" t="s">
        <v>16</v>
      </c>
      <c r="K1505" s="3" t="s">
        <v>1511</v>
      </c>
      <c r="L1505" s="3" t="s">
        <v>3373</v>
      </c>
    </row>
    <row r="1506" spans="1:12" x14ac:dyDescent="0.3">
      <c r="A1506" s="3" t="s">
        <v>11803</v>
      </c>
      <c r="B1506" s="3" t="s">
        <v>13</v>
      </c>
      <c r="C1506" s="3">
        <v>223270</v>
      </c>
      <c r="D1506" s="3">
        <v>1</v>
      </c>
      <c r="E1506" s="3">
        <v>399</v>
      </c>
      <c r="F1506" s="3">
        <v>0</v>
      </c>
      <c r="G1506" s="3">
        <v>745.94</v>
      </c>
      <c r="H1506" s="3" t="s">
        <v>2472</v>
      </c>
      <c r="I1506" s="3" t="s">
        <v>2473</v>
      </c>
      <c r="J1506" s="3" t="s">
        <v>16</v>
      </c>
      <c r="K1506" s="3" t="s">
        <v>2474</v>
      </c>
      <c r="L1506" s="3" t="s">
        <v>2475</v>
      </c>
    </row>
    <row r="1507" spans="1:12" x14ac:dyDescent="0.3">
      <c r="A1507" s="3" t="s">
        <v>11804</v>
      </c>
      <c r="B1507" s="3" t="s">
        <v>13</v>
      </c>
      <c r="C1507" s="3">
        <v>223417</v>
      </c>
      <c r="D1507" s="3">
        <v>23</v>
      </c>
      <c r="E1507" s="3">
        <v>249</v>
      </c>
      <c r="F1507" s="4">
        <v>4.9537700000000005E-72</v>
      </c>
      <c r="G1507" s="3">
        <v>219.87700000000001</v>
      </c>
      <c r="H1507" s="3" t="s">
        <v>2464</v>
      </c>
      <c r="I1507" s="3" t="s">
        <v>2465</v>
      </c>
      <c r="J1507" s="3" t="s">
        <v>16</v>
      </c>
      <c r="K1507" s="3" t="s">
        <v>2466</v>
      </c>
      <c r="L1507" s="3" t="s">
        <v>2467</v>
      </c>
    </row>
    <row r="1508" spans="1:12" x14ac:dyDescent="0.3">
      <c r="A1508" s="3" t="s">
        <v>11805</v>
      </c>
      <c r="B1508" s="3" t="s">
        <v>13</v>
      </c>
      <c r="C1508" s="3">
        <v>223551</v>
      </c>
      <c r="D1508" s="3">
        <v>1</v>
      </c>
      <c r="E1508" s="3">
        <v>379</v>
      </c>
      <c r="F1508" s="4">
        <v>8.8242600000000006E-65</v>
      </c>
      <c r="G1508" s="3">
        <v>211.32900000000001</v>
      </c>
      <c r="H1508" s="3" t="s">
        <v>1747</v>
      </c>
      <c r="I1508" s="3" t="s">
        <v>1748</v>
      </c>
      <c r="J1508" s="3" t="s">
        <v>16</v>
      </c>
      <c r="K1508" s="3" t="s">
        <v>1053</v>
      </c>
      <c r="L1508" s="3" t="s">
        <v>1749</v>
      </c>
    </row>
    <row r="1509" spans="1:12" x14ac:dyDescent="0.3">
      <c r="A1509" s="3" t="s">
        <v>11806</v>
      </c>
      <c r="B1509" s="3" t="s">
        <v>13</v>
      </c>
      <c r="C1509" s="3">
        <v>224090</v>
      </c>
      <c r="D1509" s="3">
        <v>3</v>
      </c>
      <c r="E1509" s="3">
        <v>386</v>
      </c>
      <c r="F1509" s="3">
        <v>0</v>
      </c>
      <c r="G1509" s="3">
        <v>598.11500000000001</v>
      </c>
      <c r="H1509" s="3" t="s">
        <v>5572</v>
      </c>
      <c r="I1509" s="3" t="s">
        <v>5573</v>
      </c>
      <c r="J1509" s="3" t="s">
        <v>16</v>
      </c>
      <c r="K1509" s="3" t="s">
        <v>5574</v>
      </c>
      <c r="L1509" s="3" t="s">
        <v>5575</v>
      </c>
    </row>
    <row r="1510" spans="1:12" x14ac:dyDescent="0.3">
      <c r="A1510" s="3" t="s">
        <v>11807</v>
      </c>
      <c r="B1510" s="3" t="s">
        <v>13</v>
      </c>
      <c r="C1510" s="3">
        <v>224809</v>
      </c>
      <c r="D1510" s="3">
        <v>1</v>
      </c>
      <c r="E1510" s="3">
        <v>303</v>
      </c>
      <c r="F1510" s="3">
        <v>0</v>
      </c>
      <c r="G1510" s="3">
        <v>555.80700000000002</v>
      </c>
      <c r="H1510" s="3" t="s">
        <v>11808</v>
      </c>
      <c r="I1510" s="3" t="s">
        <v>11809</v>
      </c>
      <c r="J1510" s="3" t="s">
        <v>16</v>
      </c>
      <c r="K1510" s="3" t="s">
        <v>469</v>
      </c>
      <c r="L1510" s="3" t="s">
        <v>11810</v>
      </c>
    </row>
    <row r="1511" spans="1:12" x14ac:dyDescent="0.3">
      <c r="A1511" s="3" t="s">
        <v>11811</v>
      </c>
      <c r="B1511" s="3" t="s">
        <v>25</v>
      </c>
      <c r="C1511" s="3">
        <v>412381</v>
      </c>
      <c r="D1511" s="3">
        <v>69</v>
      </c>
      <c r="E1511" s="3">
        <v>161</v>
      </c>
      <c r="F1511" s="4">
        <v>1.2668099999999999E-7</v>
      </c>
      <c r="G1511" s="3">
        <v>48.543500000000002</v>
      </c>
      <c r="H1511" s="3" t="s">
        <v>639</v>
      </c>
      <c r="I1511" s="3" t="s">
        <v>640</v>
      </c>
      <c r="J1511" s="3" t="s">
        <v>99</v>
      </c>
      <c r="K1511" s="3" t="s">
        <v>16</v>
      </c>
      <c r="L1511" s="3" t="s">
        <v>641</v>
      </c>
    </row>
    <row r="1512" spans="1:12" x14ac:dyDescent="0.3">
      <c r="A1512" s="3" t="s">
        <v>11812</v>
      </c>
      <c r="B1512" s="3" t="s">
        <v>13</v>
      </c>
      <c r="C1512" s="3">
        <v>223751</v>
      </c>
      <c r="D1512" s="3">
        <v>1</v>
      </c>
      <c r="E1512" s="3">
        <v>302</v>
      </c>
      <c r="F1512" s="4">
        <v>8.9879599999999999E-33</v>
      </c>
      <c r="G1512" s="3">
        <v>122.78700000000001</v>
      </c>
      <c r="H1512" s="3" t="s">
        <v>11813</v>
      </c>
      <c r="I1512" s="3" t="s">
        <v>11814</v>
      </c>
      <c r="J1512" s="3" t="s">
        <v>16</v>
      </c>
      <c r="K1512" s="3" t="s">
        <v>11815</v>
      </c>
      <c r="L1512" s="3" t="s">
        <v>11816</v>
      </c>
    </row>
    <row r="1513" spans="1:12" x14ac:dyDescent="0.3">
      <c r="A1513" s="3" t="s">
        <v>11817</v>
      </c>
      <c r="B1513" s="3" t="s">
        <v>13</v>
      </c>
      <c r="C1513" s="3">
        <v>224928</v>
      </c>
      <c r="D1513" s="3">
        <v>1</v>
      </c>
      <c r="E1513" s="3">
        <v>289</v>
      </c>
      <c r="F1513" s="4">
        <v>1.3682200000000001E-50</v>
      </c>
      <c r="G1513" s="3">
        <v>168.72800000000001</v>
      </c>
      <c r="H1513" s="3" t="s">
        <v>1376</v>
      </c>
      <c r="I1513" s="3" t="s">
        <v>1377</v>
      </c>
      <c r="J1513" s="3" t="s">
        <v>16</v>
      </c>
      <c r="K1513" s="3" t="s">
        <v>1378</v>
      </c>
      <c r="L1513" s="3" t="s">
        <v>1379</v>
      </c>
    </row>
    <row r="1514" spans="1:12" x14ac:dyDescent="0.3">
      <c r="A1514" s="3" t="s">
        <v>11818</v>
      </c>
      <c r="B1514" s="3" t="s">
        <v>13</v>
      </c>
      <c r="C1514" s="3">
        <v>224241</v>
      </c>
      <c r="D1514" s="3">
        <v>16</v>
      </c>
      <c r="E1514" s="3">
        <v>434</v>
      </c>
      <c r="F1514" s="4">
        <v>5.2520700000000001E-121</v>
      </c>
      <c r="G1514" s="3">
        <v>359.39800000000002</v>
      </c>
      <c r="H1514" s="3" t="s">
        <v>11819</v>
      </c>
      <c r="I1514" s="3" t="s">
        <v>11820</v>
      </c>
      <c r="J1514" s="3" t="s">
        <v>16</v>
      </c>
      <c r="K1514" s="3" t="s">
        <v>11821</v>
      </c>
      <c r="L1514" s="3" t="s">
        <v>11822</v>
      </c>
    </row>
    <row r="1515" spans="1:12" x14ac:dyDescent="0.3">
      <c r="A1515" s="3" t="s">
        <v>11823</v>
      </c>
      <c r="B1515" s="3" t="s">
        <v>13</v>
      </c>
      <c r="C1515" s="3">
        <v>226400</v>
      </c>
      <c r="D1515" s="3">
        <v>14</v>
      </c>
      <c r="E1515" s="3">
        <v>244</v>
      </c>
      <c r="F1515" s="4">
        <v>4.0622400000000004E-46</v>
      </c>
      <c r="G1515" s="3">
        <v>158.34299999999999</v>
      </c>
      <c r="H1515" s="3" t="s">
        <v>11824</v>
      </c>
      <c r="I1515" s="3" t="s">
        <v>11825</v>
      </c>
      <c r="J1515" s="3" t="s">
        <v>16</v>
      </c>
      <c r="K1515" s="3" t="s">
        <v>1531</v>
      </c>
      <c r="L1515" s="3" t="s">
        <v>1533</v>
      </c>
    </row>
    <row r="1516" spans="1:12" x14ac:dyDescent="0.3">
      <c r="A1516" s="3" t="s">
        <v>11823</v>
      </c>
      <c r="B1516" s="3" t="s">
        <v>13</v>
      </c>
      <c r="C1516" s="3">
        <v>226112</v>
      </c>
      <c r="D1516" s="3">
        <v>271</v>
      </c>
      <c r="E1516" s="3">
        <v>371</v>
      </c>
      <c r="F1516" s="4">
        <v>3.9540200000000002E-45</v>
      </c>
      <c r="G1516" s="3">
        <v>150.63499999999999</v>
      </c>
      <c r="H1516" s="3" t="s">
        <v>11826</v>
      </c>
      <c r="I1516" s="3" t="s">
        <v>11827</v>
      </c>
      <c r="J1516" s="3" t="s">
        <v>16</v>
      </c>
      <c r="K1516" s="3" t="s">
        <v>11828</v>
      </c>
      <c r="L1516" s="3" t="s">
        <v>11829</v>
      </c>
    </row>
    <row r="1517" spans="1:12" x14ac:dyDescent="0.3">
      <c r="A1517" s="3" t="s">
        <v>11830</v>
      </c>
      <c r="B1517" s="3" t="s">
        <v>13</v>
      </c>
      <c r="C1517" s="3">
        <v>223150</v>
      </c>
      <c r="D1517" s="3">
        <v>149</v>
      </c>
      <c r="E1517" s="3">
        <v>797</v>
      </c>
      <c r="F1517" s="3">
        <v>0</v>
      </c>
      <c r="G1517" s="3">
        <v>724.82600000000002</v>
      </c>
      <c r="H1517" s="3" t="s">
        <v>1660</v>
      </c>
      <c r="I1517" s="3" t="s">
        <v>1661</v>
      </c>
      <c r="J1517" s="3" t="s">
        <v>16</v>
      </c>
      <c r="K1517" s="3" t="s">
        <v>1662</v>
      </c>
      <c r="L1517" s="3" t="s">
        <v>1663</v>
      </c>
    </row>
    <row r="1518" spans="1:12" x14ac:dyDescent="0.3">
      <c r="A1518" s="3" t="s">
        <v>11830</v>
      </c>
      <c r="B1518" s="3" t="s">
        <v>13</v>
      </c>
      <c r="C1518" s="3">
        <v>223151</v>
      </c>
      <c r="D1518" s="3">
        <v>26</v>
      </c>
      <c r="E1518" s="3">
        <v>153</v>
      </c>
      <c r="F1518" s="4">
        <v>2.8587600000000001E-31</v>
      </c>
      <c r="G1518" s="3">
        <v>118.59699999999999</v>
      </c>
      <c r="H1518" s="3" t="s">
        <v>1664</v>
      </c>
      <c r="I1518" s="3" t="s">
        <v>1665</v>
      </c>
      <c r="J1518" s="3" t="s">
        <v>16</v>
      </c>
      <c r="K1518" s="3" t="s">
        <v>1666</v>
      </c>
      <c r="L1518" s="3" t="s">
        <v>1667</v>
      </c>
    </row>
    <row r="1519" spans="1:12" x14ac:dyDescent="0.3">
      <c r="A1519" s="3" t="s">
        <v>11831</v>
      </c>
      <c r="B1519" s="3" t="s">
        <v>13</v>
      </c>
      <c r="C1519" s="3">
        <v>226010</v>
      </c>
      <c r="D1519" s="3">
        <v>1</v>
      </c>
      <c r="E1519" s="3">
        <v>175</v>
      </c>
      <c r="F1519" s="4">
        <v>5.3122000000000003E-121</v>
      </c>
      <c r="G1519" s="3">
        <v>338.81599999999997</v>
      </c>
      <c r="H1519" s="3" t="s">
        <v>11832</v>
      </c>
      <c r="I1519" s="3" t="s">
        <v>11833</v>
      </c>
      <c r="J1519" s="3" t="s">
        <v>16</v>
      </c>
      <c r="K1519" s="3" t="s">
        <v>11834</v>
      </c>
      <c r="L1519" s="3" t="s">
        <v>11835</v>
      </c>
    </row>
    <row r="1520" spans="1:12" x14ac:dyDescent="0.3">
      <c r="A1520" s="3" t="s">
        <v>11836</v>
      </c>
      <c r="B1520" s="3" t="s">
        <v>13</v>
      </c>
      <c r="C1520" s="3">
        <v>224609</v>
      </c>
      <c r="D1520" s="3">
        <v>1</v>
      </c>
      <c r="E1520" s="3">
        <v>133</v>
      </c>
      <c r="F1520" s="4">
        <v>1.13624E-22</v>
      </c>
      <c r="G1520" s="3">
        <v>88.015900000000002</v>
      </c>
      <c r="H1520" s="3" t="s">
        <v>969</v>
      </c>
      <c r="I1520" s="3" t="s">
        <v>970</v>
      </c>
      <c r="J1520" s="3" t="s">
        <v>16</v>
      </c>
      <c r="K1520" s="3" t="s">
        <v>193</v>
      </c>
      <c r="L1520" s="3" t="s">
        <v>971</v>
      </c>
    </row>
    <row r="1521" spans="1:12" x14ac:dyDescent="0.3">
      <c r="A1521" s="3" t="s">
        <v>11837</v>
      </c>
      <c r="B1521" s="3" t="s">
        <v>13</v>
      </c>
      <c r="C1521" s="3">
        <v>226000</v>
      </c>
      <c r="D1521" s="3">
        <v>18</v>
      </c>
      <c r="E1521" s="3">
        <v>351</v>
      </c>
      <c r="F1521" s="3">
        <v>0</v>
      </c>
      <c r="G1521" s="3">
        <v>587.22900000000004</v>
      </c>
      <c r="H1521" s="3" t="s">
        <v>11838</v>
      </c>
      <c r="I1521" s="3" t="s">
        <v>11839</v>
      </c>
      <c r="J1521" s="3" t="s">
        <v>16</v>
      </c>
      <c r="K1521" s="3" t="s">
        <v>11411</v>
      </c>
      <c r="L1521" s="3" t="s">
        <v>11840</v>
      </c>
    </row>
    <row r="1522" spans="1:12" x14ac:dyDescent="0.3">
      <c r="A1522" s="3" t="s">
        <v>11837</v>
      </c>
      <c r="B1522" s="3" t="s">
        <v>13</v>
      </c>
      <c r="C1522" s="3">
        <v>226487</v>
      </c>
      <c r="D1522" s="3">
        <v>356</v>
      </c>
      <c r="E1522" s="3">
        <v>491</v>
      </c>
      <c r="F1522" s="4">
        <v>1.7736E-30</v>
      </c>
      <c r="G1522" s="3">
        <v>116.48099999999999</v>
      </c>
      <c r="H1522" s="3" t="s">
        <v>11841</v>
      </c>
      <c r="I1522" s="3" t="s">
        <v>11841</v>
      </c>
      <c r="J1522" s="3" t="s">
        <v>16</v>
      </c>
      <c r="K1522" s="3" t="s">
        <v>11842</v>
      </c>
      <c r="L1522" s="3" t="s">
        <v>11843</v>
      </c>
    </row>
    <row r="1523" spans="1:12" x14ac:dyDescent="0.3">
      <c r="A1523" s="3" t="s">
        <v>11844</v>
      </c>
      <c r="B1523" s="3" t="s">
        <v>13</v>
      </c>
      <c r="C1523" s="3">
        <v>225932</v>
      </c>
      <c r="D1523" s="3">
        <v>1</v>
      </c>
      <c r="E1523" s="3">
        <v>220</v>
      </c>
      <c r="F1523" s="4">
        <v>2.6155599999999998E-109</v>
      </c>
      <c r="G1523" s="3">
        <v>316.03300000000002</v>
      </c>
      <c r="H1523" s="3" t="s">
        <v>11845</v>
      </c>
      <c r="I1523" s="3" t="s">
        <v>11845</v>
      </c>
      <c r="J1523" s="3" t="s">
        <v>113</v>
      </c>
      <c r="K1523" s="3" t="s">
        <v>11846</v>
      </c>
      <c r="L1523" s="3" t="s">
        <v>11847</v>
      </c>
    </row>
    <row r="1524" spans="1:12" x14ac:dyDescent="0.3">
      <c r="A1524" s="3" t="s">
        <v>11848</v>
      </c>
      <c r="B1524" s="3" t="s">
        <v>13</v>
      </c>
      <c r="C1524" s="3">
        <v>223182</v>
      </c>
      <c r="D1524" s="3">
        <v>1</v>
      </c>
      <c r="E1524" s="3">
        <v>429</v>
      </c>
      <c r="F1524" s="3">
        <v>0</v>
      </c>
      <c r="G1524" s="3">
        <v>732.12</v>
      </c>
      <c r="H1524" s="3" t="s">
        <v>367</v>
      </c>
      <c r="I1524" s="3" t="s">
        <v>368</v>
      </c>
      <c r="J1524" s="3" t="s">
        <v>16</v>
      </c>
      <c r="K1524" s="3" t="s">
        <v>369</v>
      </c>
      <c r="L1524" s="3" t="s">
        <v>370</v>
      </c>
    </row>
    <row r="1525" spans="1:12" x14ac:dyDescent="0.3">
      <c r="A1525" s="3" t="s">
        <v>11849</v>
      </c>
      <c r="B1525" s="3" t="s">
        <v>25</v>
      </c>
      <c r="C1525" s="3">
        <v>327549</v>
      </c>
      <c r="D1525" s="3">
        <v>4</v>
      </c>
      <c r="E1525" s="3">
        <v>206</v>
      </c>
      <c r="F1525" s="4">
        <v>2.3423900000000001E-52</v>
      </c>
      <c r="G1525" s="3">
        <v>167.155</v>
      </c>
      <c r="H1525" s="3" t="s">
        <v>3071</v>
      </c>
      <c r="I1525" s="3" t="s">
        <v>3072</v>
      </c>
      <c r="J1525" s="3" t="s">
        <v>16</v>
      </c>
      <c r="K1525" s="3" t="s">
        <v>16</v>
      </c>
      <c r="L1525" s="3" t="s">
        <v>3073</v>
      </c>
    </row>
    <row r="1526" spans="1:12" x14ac:dyDescent="0.3">
      <c r="A1526" s="3" t="s">
        <v>11850</v>
      </c>
      <c r="B1526" s="3" t="s">
        <v>25</v>
      </c>
      <c r="C1526" s="3">
        <v>420050</v>
      </c>
      <c r="D1526" s="3">
        <v>1</v>
      </c>
      <c r="E1526" s="3">
        <v>107</v>
      </c>
      <c r="F1526" s="4">
        <v>2.2459200000000001E-41</v>
      </c>
      <c r="G1526" s="3">
        <v>132.614</v>
      </c>
      <c r="H1526" s="3" t="s">
        <v>5351</v>
      </c>
      <c r="I1526" s="3" t="s">
        <v>5352</v>
      </c>
      <c r="J1526" s="3" t="s">
        <v>16</v>
      </c>
      <c r="K1526" s="3" t="s">
        <v>16</v>
      </c>
      <c r="L1526" s="3" t="s">
        <v>5353</v>
      </c>
    </row>
    <row r="1527" spans="1:12" x14ac:dyDescent="0.3">
      <c r="A1527" s="3" t="s">
        <v>11851</v>
      </c>
      <c r="B1527" s="3" t="s">
        <v>13</v>
      </c>
      <c r="C1527" s="3">
        <v>224200</v>
      </c>
      <c r="D1527" s="3">
        <v>1</v>
      </c>
      <c r="E1527" s="3">
        <v>286</v>
      </c>
      <c r="F1527" s="4">
        <v>1.53012E-137</v>
      </c>
      <c r="G1527" s="3">
        <v>389.70299999999997</v>
      </c>
      <c r="H1527" s="3" t="s">
        <v>362</v>
      </c>
      <c r="I1527" s="3" t="s">
        <v>363</v>
      </c>
      <c r="J1527" s="3" t="s">
        <v>16</v>
      </c>
      <c r="K1527" s="3" t="s">
        <v>364</v>
      </c>
      <c r="L1527" s="3" t="s">
        <v>365</v>
      </c>
    </row>
    <row r="1528" spans="1:12" x14ac:dyDescent="0.3">
      <c r="A1528" s="3" t="s">
        <v>11852</v>
      </c>
      <c r="B1528" s="3" t="s">
        <v>13</v>
      </c>
      <c r="C1528" s="3">
        <v>223340</v>
      </c>
      <c r="D1528" s="3">
        <v>2</v>
      </c>
      <c r="E1528" s="3">
        <v>169</v>
      </c>
      <c r="F1528" s="4">
        <v>1.40668E-41</v>
      </c>
      <c r="G1528" s="3">
        <v>137.072</v>
      </c>
      <c r="H1528" s="3" t="s">
        <v>3293</v>
      </c>
      <c r="I1528" s="3" t="s">
        <v>3294</v>
      </c>
      <c r="J1528" s="3" t="s">
        <v>16</v>
      </c>
      <c r="K1528" s="3" t="s">
        <v>3295</v>
      </c>
      <c r="L1528" s="3" t="s">
        <v>3296</v>
      </c>
    </row>
    <row r="1529" spans="1:12" x14ac:dyDescent="0.3">
      <c r="A1529" s="3" t="s">
        <v>11853</v>
      </c>
      <c r="B1529" s="3" t="s">
        <v>13</v>
      </c>
      <c r="C1529" s="3">
        <v>224203</v>
      </c>
      <c r="D1529" s="3">
        <v>1</v>
      </c>
      <c r="E1529" s="3">
        <v>279</v>
      </c>
      <c r="F1529" s="4">
        <v>2.4076799999999999E-94</v>
      </c>
      <c r="G1529" s="3">
        <v>280.24099999999999</v>
      </c>
      <c r="H1529" s="3" t="s">
        <v>151</v>
      </c>
      <c r="I1529" s="3" t="s">
        <v>152</v>
      </c>
      <c r="J1529" s="3" t="s">
        <v>16</v>
      </c>
      <c r="K1529" s="3" t="s">
        <v>153</v>
      </c>
      <c r="L1529" s="3" t="s">
        <v>154</v>
      </c>
    </row>
    <row r="1530" spans="1:12" x14ac:dyDescent="0.3">
      <c r="A1530" s="3" t="s">
        <v>11854</v>
      </c>
      <c r="B1530" s="3" t="s">
        <v>13</v>
      </c>
      <c r="C1530" s="3">
        <v>223251</v>
      </c>
      <c r="D1530" s="3">
        <v>2</v>
      </c>
      <c r="E1530" s="3">
        <v>588</v>
      </c>
      <c r="F1530" s="3">
        <v>0</v>
      </c>
      <c r="G1530" s="3">
        <v>955.08799999999997</v>
      </c>
      <c r="H1530" s="3" t="s">
        <v>157</v>
      </c>
      <c r="I1530" s="3" t="s">
        <v>158</v>
      </c>
      <c r="J1530" s="3" t="s">
        <v>16</v>
      </c>
      <c r="K1530" s="3" t="s">
        <v>159</v>
      </c>
      <c r="L1530" s="3" t="s">
        <v>160</v>
      </c>
    </row>
    <row r="1531" spans="1:12" x14ac:dyDescent="0.3">
      <c r="A1531" s="3" t="s">
        <v>11855</v>
      </c>
      <c r="B1531" s="3" t="s">
        <v>13</v>
      </c>
      <c r="C1531" s="3">
        <v>223632</v>
      </c>
      <c r="D1531" s="3">
        <v>1</v>
      </c>
      <c r="E1531" s="3">
        <v>190</v>
      </c>
      <c r="F1531" s="4">
        <v>1.4585800000000001E-39</v>
      </c>
      <c r="G1531" s="3">
        <v>133.26599999999999</v>
      </c>
      <c r="H1531" s="3" t="s">
        <v>5372</v>
      </c>
      <c r="I1531" s="3" t="s">
        <v>5373</v>
      </c>
      <c r="J1531" s="3" t="s">
        <v>16</v>
      </c>
      <c r="K1531" s="3" t="s">
        <v>5374</v>
      </c>
      <c r="L1531" s="3" t="s">
        <v>5375</v>
      </c>
    </row>
    <row r="1532" spans="1:12" x14ac:dyDescent="0.3">
      <c r="A1532" s="3" t="s">
        <v>11856</v>
      </c>
      <c r="B1532" s="3" t="s">
        <v>13</v>
      </c>
      <c r="C1532" s="3">
        <v>224343</v>
      </c>
      <c r="D1532" s="3">
        <v>4</v>
      </c>
      <c r="E1532" s="3">
        <v>290</v>
      </c>
      <c r="F1532" s="4">
        <v>5.46849E-59</v>
      </c>
      <c r="G1532" s="3">
        <v>189.98099999999999</v>
      </c>
      <c r="H1532" s="3" t="s">
        <v>11857</v>
      </c>
      <c r="I1532" s="3" t="s">
        <v>11858</v>
      </c>
      <c r="J1532" s="3" t="s">
        <v>16</v>
      </c>
      <c r="K1532" s="3" t="s">
        <v>5377</v>
      </c>
      <c r="L1532" s="3" t="s">
        <v>5379</v>
      </c>
    </row>
    <row r="1533" spans="1:12" x14ac:dyDescent="0.3">
      <c r="A1533" s="3" t="s">
        <v>11859</v>
      </c>
      <c r="B1533" s="3" t="s">
        <v>13</v>
      </c>
      <c r="C1533" s="3">
        <v>224116</v>
      </c>
      <c r="D1533" s="3">
        <v>1</v>
      </c>
      <c r="E1533" s="3">
        <v>356</v>
      </c>
      <c r="F1533" s="4">
        <v>1.86241E-153</v>
      </c>
      <c r="G1533" s="3">
        <v>435.88200000000001</v>
      </c>
      <c r="H1533" s="3" t="s">
        <v>5391</v>
      </c>
      <c r="I1533" s="3" t="s">
        <v>5392</v>
      </c>
      <c r="J1533" s="3" t="s">
        <v>16</v>
      </c>
      <c r="K1533" s="3" t="s">
        <v>5393</v>
      </c>
      <c r="L1533" s="3" t="s">
        <v>5394</v>
      </c>
    </row>
    <row r="1534" spans="1:12" x14ac:dyDescent="0.3">
      <c r="A1534" s="3" t="s">
        <v>11860</v>
      </c>
      <c r="B1534" s="3" t="s">
        <v>13</v>
      </c>
      <c r="C1534" s="3">
        <v>223672</v>
      </c>
      <c r="D1534" s="3">
        <v>5</v>
      </c>
      <c r="E1534" s="3">
        <v>122</v>
      </c>
      <c r="F1534" s="4">
        <v>4.40338E-29</v>
      </c>
      <c r="G1534" s="3">
        <v>101.66200000000001</v>
      </c>
      <c r="H1534" s="3" t="s">
        <v>5342</v>
      </c>
      <c r="I1534" s="3" t="s">
        <v>5343</v>
      </c>
      <c r="J1534" s="3" t="s">
        <v>16</v>
      </c>
      <c r="K1534" s="3" t="s">
        <v>5344</v>
      </c>
      <c r="L1534" s="3" t="s">
        <v>5345</v>
      </c>
    </row>
    <row r="1535" spans="1:12" x14ac:dyDescent="0.3">
      <c r="A1535" s="3" t="s">
        <v>11861</v>
      </c>
      <c r="B1535" s="3" t="s">
        <v>13</v>
      </c>
      <c r="C1535" s="3">
        <v>223860</v>
      </c>
      <c r="D1535" s="3">
        <v>5</v>
      </c>
      <c r="E1535" s="3">
        <v>125</v>
      </c>
      <c r="F1535" s="4">
        <v>7.8117100000000006E-23</v>
      </c>
      <c r="G1535" s="3">
        <v>85.953100000000006</v>
      </c>
      <c r="H1535" s="3" t="s">
        <v>1160</v>
      </c>
      <c r="I1535" s="3" t="s">
        <v>1161</v>
      </c>
      <c r="J1535" s="3" t="s">
        <v>16</v>
      </c>
      <c r="K1535" s="3" t="s">
        <v>1162</v>
      </c>
      <c r="L1535" s="3" t="s">
        <v>1163</v>
      </c>
    </row>
    <row r="1536" spans="1:12" x14ac:dyDescent="0.3">
      <c r="A1536" s="3" t="s">
        <v>11862</v>
      </c>
      <c r="B1536" s="3" t="s">
        <v>25</v>
      </c>
      <c r="C1536" s="3">
        <v>226874</v>
      </c>
      <c r="D1536" s="3">
        <v>1</v>
      </c>
      <c r="E1536" s="3">
        <v>493</v>
      </c>
      <c r="F1536" s="3">
        <v>0</v>
      </c>
      <c r="G1536" s="3">
        <v>856.36099999999999</v>
      </c>
      <c r="H1536" s="3" t="s">
        <v>9577</v>
      </c>
      <c r="I1536" s="3" t="s">
        <v>9578</v>
      </c>
      <c r="J1536" s="3" t="s">
        <v>16</v>
      </c>
      <c r="K1536" s="3" t="s">
        <v>16</v>
      </c>
      <c r="L1536" s="3" t="s">
        <v>9579</v>
      </c>
    </row>
    <row r="1537" spans="1:12" x14ac:dyDescent="0.3">
      <c r="A1537" s="3" t="s">
        <v>11863</v>
      </c>
      <c r="B1537" s="3" t="s">
        <v>13</v>
      </c>
      <c r="C1537" s="3">
        <v>223231</v>
      </c>
      <c r="D1537" s="3">
        <v>6</v>
      </c>
      <c r="E1537" s="3">
        <v>397</v>
      </c>
      <c r="F1537" s="4">
        <v>4.0178200000000003E-176</v>
      </c>
      <c r="G1537" s="3">
        <v>496.05700000000002</v>
      </c>
      <c r="H1537" s="3" t="s">
        <v>11864</v>
      </c>
      <c r="I1537" s="3" t="s">
        <v>11865</v>
      </c>
      <c r="J1537" s="3" t="s">
        <v>16</v>
      </c>
      <c r="K1537" s="3" t="s">
        <v>11866</v>
      </c>
      <c r="L1537" s="3" t="s">
        <v>11867</v>
      </c>
    </row>
    <row r="1538" spans="1:12" x14ac:dyDescent="0.3">
      <c r="A1538" s="3" t="s">
        <v>11868</v>
      </c>
      <c r="B1538" s="3" t="s">
        <v>13</v>
      </c>
      <c r="C1538" s="3">
        <v>224928</v>
      </c>
      <c r="D1538" s="3">
        <v>1</v>
      </c>
      <c r="E1538" s="3">
        <v>339</v>
      </c>
      <c r="F1538" s="4">
        <v>1.9235500000000001E-82</v>
      </c>
      <c r="G1538" s="3">
        <v>252.316</v>
      </c>
      <c r="H1538" s="3" t="s">
        <v>1376</v>
      </c>
      <c r="I1538" s="3" t="s">
        <v>1377</v>
      </c>
      <c r="J1538" s="3" t="s">
        <v>16</v>
      </c>
      <c r="K1538" s="3" t="s">
        <v>1378</v>
      </c>
      <c r="L1538" s="3" t="s">
        <v>1379</v>
      </c>
    </row>
    <row r="1539" spans="1:12" x14ac:dyDescent="0.3">
      <c r="A1539" s="3" t="s">
        <v>11869</v>
      </c>
      <c r="B1539" s="3" t="s">
        <v>25</v>
      </c>
      <c r="C1539" s="3">
        <v>421695</v>
      </c>
      <c r="D1539" s="3">
        <v>1</v>
      </c>
      <c r="E1539" s="3">
        <v>460</v>
      </c>
      <c r="F1539" s="4">
        <v>6.1577699999999997E-54</v>
      </c>
      <c r="G1539" s="3">
        <v>187.071</v>
      </c>
      <c r="H1539" s="3" t="s">
        <v>306</v>
      </c>
      <c r="I1539" s="3" t="s">
        <v>307</v>
      </c>
      <c r="J1539" s="3" t="s">
        <v>16</v>
      </c>
      <c r="K1539" s="3" t="s">
        <v>16</v>
      </c>
      <c r="L1539" s="3" t="s">
        <v>308</v>
      </c>
    </row>
    <row r="1540" spans="1:12" x14ac:dyDescent="0.3">
      <c r="A1540" s="3" t="s">
        <v>11870</v>
      </c>
      <c r="B1540" s="3" t="s">
        <v>13</v>
      </c>
      <c r="C1540" s="3">
        <v>223739</v>
      </c>
      <c r="D1540" s="3">
        <v>33</v>
      </c>
      <c r="E1540" s="3">
        <v>334</v>
      </c>
      <c r="F1540" s="4">
        <v>4.4128599999999999E-98</v>
      </c>
      <c r="G1540" s="3">
        <v>292.30900000000003</v>
      </c>
      <c r="H1540" s="3" t="s">
        <v>11871</v>
      </c>
      <c r="I1540" s="3" t="s">
        <v>11872</v>
      </c>
      <c r="J1540" s="3" t="s">
        <v>16</v>
      </c>
      <c r="K1540" s="3" t="s">
        <v>11873</v>
      </c>
      <c r="L1540" s="3" t="s">
        <v>11874</v>
      </c>
    </row>
    <row r="1541" spans="1:12" x14ac:dyDescent="0.3">
      <c r="A1541" s="3" t="s">
        <v>11875</v>
      </c>
      <c r="B1541" s="3" t="s">
        <v>25</v>
      </c>
      <c r="C1541" s="3">
        <v>424112</v>
      </c>
      <c r="D1541" s="3">
        <v>173</v>
      </c>
      <c r="E1541" s="3">
        <v>374</v>
      </c>
      <c r="F1541" s="4">
        <v>8.4989000000000001E-75</v>
      </c>
      <c r="G1541" s="3">
        <v>230.024</v>
      </c>
      <c r="H1541" s="3" t="s">
        <v>954</v>
      </c>
      <c r="I1541" s="3" t="s">
        <v>955</v>
      </c>
      <c r="J1541" s="3" t="s">
        <v>16</v>
      </c>
      <c r="K1541" s="3" t="s">
        <v>16</v>
      </c>
      <c r="L1541" s="3" t="s">
        <v>956</v>
      </c>
    </row>
    <row r="1542" spans="1:12" x14ac:dyDescent="0.3">
      <c r="A1542" s="3" t="s">
        <v>11875</v>
      </c>
      <c r="B1542" s="3" t="s">
        <v>25</v>
      </c>
      <c r="C1542" s="3">
        <v>412112</v>
      </c>
      <c r="D1542" s="3">
        <v>12</v>
      </c>
      <c r="E1542" s="3">
        <v>173</v>
      </c>
      <c r="F1542" s="4">
        <v>7.3775800000000004E-30</v>
      </c>
      <c r="G1542" s="3">
        <v>112.818</v>
      </c>
      <c r="H1542" s="3" t="s">
        <v>274</v>
      </c>
      <c r="I1542" s="3" t="s">
        <v>957</v>
      </c>
      <c r="J1542" s="3" t="s">
        <v>16</v>
      </c>
      <c r="K1542" s="3" t="s">
        <v>16</v>
      </c>
      <c r="L1542" s="3" t="s">
        <v>958</v>
      </c>
    </row>
    <row r="1543" spans="1:12" x14ac:dyDescent="0.3">
      <c r="A1543" s="3" t="s">
        <v>11876</v>
      </c>
      <c r="B1543" s="3" t="s">
        <v>13</v>
      </c>
      <c r="C1543" s="3">
        <v>223189</v>
      </c>
      <c r="D1543" s="3">
        <v>1</v>
      </c>
      <c r="E1543" s="3">
        <v>319</v>
      </c>
      <c r="F1543" s="4">
        <v>2.36915E-94</v>
      </c>
      <c r="G1543" s="3">
        <v>282.66500000000002</v>
      </c>
      <c r="H1543" s="3" t="s">
        <v>3213</v>
      </c>
      <c r="I1543" s="3" t="s">
        <v>3214</v>
      </c>
      <c r="J1543" s="3" t="s">
        <v>16</v>
      </c>
      <c r="K1543" s="3" t="s">
        <v>621</v>
      </c>
      <c r="L1543" s="3" t="s">
        <v>3215</v>
      </c>
    </row>
    <row r="1544" spans="1:12" x14ac:dyDescent="0.3">
      <c r="A1544" s="3" t="s">
        <v>11877</v>
      </c>
      <c r="B1544" s="3" t="s">
        <v>13</v>
      </c>
      <c r="C1544" s="3">
        <v>223896</v>
      </c>
      <c r="D1544" s="3">
        <v>2</v>
      </c>
      <c r="E1544" s="3">
        <v>357</v>
      </c>
      <c r="F1544" s="4">
        <v>7.6799299999999999E-165</v>
      </c>
      <c r="G1544" s="3">
        <v>467.16199999999998</v>
      </c>
      <c r="H1544" s="3" t="s">
        <v>4818</v>
      </c>
      <c r="I1544" s="3" t="s">
        <v>4819</v>
      </c>
      <c r="J1544" s="3" t="s">
        <v>16</v>
      </c>
      <c r="K1544" s="3" t="s">
        <v>4820</v>
      </c>
      <c r="L1544" s="3" t="s">
        <v>4821</v>
      </c>
    </row>
    <row r="1545" spans="1:12" x14ac:dyDescent="0.3">
      <c r="A1545" s="3" t="s">
        <v>11878</v>
      </c>
      <c r="B1545" s="3" t="s">
        <v>25</v>
      </c>
      <c r="C1545" s="3">
        <v>418430</v>
      </c>
      <c r="D1545" s="3">
        <v>95</v>
      </c>
      <c r="E1545" s="3">
        <v>180</v>
      </c>
      <c r="F1545" s="3">
        <v>3.18528E-4</v>
      </c>
      <c r="G1545" s="3">
        <v>41.095599999999997</v>
      </c>
      <c r="H1545" s="3" t="s">
        <v>501</v>
      </c>
      <c r="I1545" s="3" t="s">
        <v>577</v>
      </c>
      <c r="J1545" s="3" t="s">
        <v>74</v>
      </c>
      <c r="K1545" s="3" t="s">
        <v>16</v>
      </c>
      <c r="L1545" s="3" t="s">
        <v>578</v>
      </c>
    </row>
    <row r="1546" spans="1:12" x14ac:dyDescent="0.3">
      <c r="A1546" s="3" t="s">
        <v>11879</v>
      </c>
      <c r="B1546" s="3" t="s">
        <v>25</v>
      </c>
      <c r="C1546" s="3">
        <v>421960</v>
      </c>
      <c r="D1546" s="3">
        <v>1</v>
      </c>
      <c r="E1546" s="3">
        <v>208</v>
      </c>
      <c r="F1546" s="4">
        <v>4.3391400000000001E-97</v>
      </c>
      <c r="G1546" s="3">
        <v>281.88900000000001</v>
      </c>
      <c r="H1546" s="3" t="s">
        <v>4870</v>
      </c>
      <c r="I1546" s="3" t="s">
        <v>4871</v>
      </c>
      <c r="J1546" s="3" t="s">
        <v>16</v>
      </c>
      <c r="K1546" s="3" t="s">
        <v>16</v>
      </c>
      <c r="L1546" s="3" t="s">
        <v>4872</v>
      </c>
    </row>
    <row r="1547" spans="1:12" x14ac:dyDescent="0.3">
      <c r="A1547" s="3" t="s">
        <v>11880</v>
      </c>
      <c r="B1547" s="3" t="s">
        <v>13</v>
      </c>
      <c r="C1547" s="3">
        <v>226879</v>
      </c>
      <c r="D1547" s="3">
        <v>1</v>
      </c>
      <c r="E1547" s="3">
        <v>339</v>
      </c>
      <c r="F1547" s="4">
        <v>3.0510400000000002E-95</v>
      </c>
      <c r="G1547" s="3">
        <v>287.72800000000001</v>
      </c>
      <c r="H1547" s="3" t="s">
        <v>11881</v>
      </c>
      <c r="I1547" s="3" t="s">
        <v>7565</v>
      </c>
      <c r="J1547" s="3" t="s">
        <v>16</v>
      </c>
      <c r="K1547" s="3" t="s">
        <v>4632</v>
      </c>
      <c r="L1547" s="3" t="s">
        <v>11882</v>
      </c>
    </row>
    <row r="1548" spans="1:12" x14ac:dyDescent="0.3">
      <c r="A1548" s="3" t="s">
        <v>11883</v>
      </c>
      <c r="B1548" s="3" t="s">
        <v>13</v>
      </c>
      <c r="C1548" s="3">
        <v>225127</v>
      </c>
      <c r="D1548" s="3">
        <v>17</v>
      </c>
      <c r="E1548" s="3">
        <v>615</v>
      </c>
      <c r="F1548" s="3">
        <v>0</v>
      </c>
      <c r="G1548" s="3">
        <v>633.48</v>
      </c>
      <c r="H1548" s="3" t="s">
        <v>2947</v>
      </c>
      <c r="I1548" s="3" t="s">
        <v>2948</v>
      </c>
      <c r="J1548" s="3" t="s">
        <v>16</v>
      </c>
      <c r="K1548" s="3" t="s">
        <v>236</v>
      </c>
      <c r="L1548" s="3" t="s">
        <v>2949</v>
      </c>
    </row>
    <row r="1549" spans="1:12" x14ac:dyDescent="0.3">
      <c r="A1549" s="3" t="s">
        <v>11884</v>
      </c>
      <c r="B1549" s="3" t="s">
        <v>13</v>
      </c>
      <c r="C1549" s="3">
        <v>223736</v>
      </c>
      <c r="D1549" s="3">
        <v>52</v>
      </c>
      <c r="E1549" s="3">
        <v>215</v>
      </c>
      <c r="F1549" s="4">
        <v>3.6285399999999999E-34</v>
      </c>
      <c r="G1549" s="3">
        <v>121.092</v>
      </c>
      <c r="H1549" s="3" t="s">
        <v>2419</v>
      </c>
      <c r="I1549" s="3" t="s">
        <v>2420</v>
      </c>
      <c r="J1549" s="3" t="s">
        <v>99</v>
      </c>
      <c r="K1549" s="3" t="s">
        <v>2421</v>
      </c>
      <c r="L1549" s="3" t="s">
        <v>2422</v>
      </c>
    </row>
    <row r="1550" spans="1:12" x14ac:dyDescent="0.3">
      <c r="A1550" s="3" t="s">
        <v>11885</v>
      </c>
      <c r="B1550" s="3" t="s">
        <v>13</v>
      </c>
      <c r="C1550" s="3">
        <v>223303</v>
      </c>
      <c r="D1550" s="3">
        <v>1</v>
      </c>
      <c r="E1550" s="3">
        <v>168</v>
      </c>
      <c r="F1550" s="4">
        <v>4.2670800000000001E-88</v>
      </c>
      <c r="G1550" s="3">
        <v>255.227</v>
      </c>
      <c r="H1550" s="3" t="s">
        <v>4387</v>
      </c>
      <c r="I1550" s="3" t="s">
        <v>4388</v>
      </c>
      <c r="J1550" s="3" t="s">
        <v>16</v>
      </c>
      <c r="K1550" s="3" t="s">
        <v>4389</v>
      </c>
      <c r="L1550" s="3" t="s">
        <v>4390</v>
      </c>
    </row>
    <row r="1551" spans="1:12" x14ac:dyDescent="0.3">
      <c r="A1551" s="3" t="s">
        <v>11886</v>
      </c>
      <c r="B1551" s="3" t="s">
        <v>25</v>
      </c>
      <c r="C1551" s="3">
        <v>418431</v>
      </c>
      <c r="D1551" s="3">
        <v>56</v>
      </c>
      <c r="E1551" s="3">
        <v>130</v>
      </c>
      <c r="F1551" s="3">
        <v>2.3804099999999999E-3</v>
      </c>
      <c r="G1551" s="3">
        <v>36.494</v>
      </c>
      <c r="H1551" s="3" t="s">
        <v>2287</v>
      </c>
      <c r="I1551" s="3" t="s">
        <v>2788</v>
      </c>
      <c r="J1551" s="3" t="s">
        <v>74</v>
      </c>
      <c r="K1551" s="3" t="s">
        <v>16</v>
      </c>
      <c r="L1551" s="3" t="s">
        <v>2789</v>
      </c>
    </row>
    <row r="1552" spans="1:12" x14ac:dyDescent="0.3">
      <c r="A1552" s="3" t="s">
        <v>11887</v>
      </c>
      <c r="B1552" s="3" t="s">
        <v>13</v>
      </c>
      <c r="C1552" s="3">
        <v>223359</v>
      </c>
      <c r="D1552" s="3">
        <v>2</v>
      </c>
      <c r="E1552" s="3">
        <v>393</v>
      </c>
      <c r="F1552" s="3">
        <v>0</v>
      </c>
      <c r="G1552" s="3">
        <v>623.83299999999997</v>
      </c>
      <c r="H1552" s="3" t="s">
        <v>1091</v>
      </c>
      <c r="I1552" s="3" t="s">
        <v>1092</v>
      </c>
      <c r="J1552" s="3" t="s">
        <v>16</v>
      </c>
      <c r="K1552" s="3" t="s">
        <v>1093</v>
      </c>
      <c r="L1552" s="3" t="s">
        <v>1094</v>
      </c>
    </row>
    <row r="1553" spans="1:12" x14ac:dyDescent="0.3">
      <c r="A1553" s="3" t="s">
        <v>11888</v>
      </c>
      <c r="B1553" s="3" t="s">
        <v>13</v>
      </c>
      <c r="C1553" s="3">
        <v>224059</v>
      </c>
      <c r="D1553" s="3">
        <v>1</v>
      </c>
      <c r="E1553" s="3">
        <v>206</v>
      </c>
      <c r="F1553" s="4">
        <v>5.9244000000000003E-76</v>
      </c>
      <c r="G1553" s="3">
        <v>227.77699999999999</v>
      </c>
      <c r="H1553" s="3" t="s">
        <v>782</v>
      </c>
      <c r="I1553" s="3" t="s">
        <v>783</v>
      </c>
      <c r="J1553" s="3" t="s">
        <v>16</v>
      </c>
      <c r="K1553" s="3" t="s">
        <v>369</v>
      </c>
      <c r="L1553" s="3" t="s">
        <v>784</v>
      </c>
    </row>
    <row r="1554" spans="1:12" x14ac:dyDescent="0.3">
      <c r="A1554" s="3" t="s">
        <v>11889</v>
      </c>
      <c r="B1554" s="3" t="s">
        <v>13</v>
      </c>
      <c r="C1554" s="3">
        <v>224851</v>
      </c>
      <c r="D1554" s="3">
        <v>3</v>
      </c>
      <c r="E1554" s="3">
        <v>323</v>
      </c>
      <c r="F1554" s="4">
        <v>6.25392E-92</v>
      </c>
      <c r="G1554" s="3">
        <v>276.29300000000001</v>
      </c>
      <c r="H1554" s="3" t="s">
        <v>1423</v>
      </c>
      <c r="I1554" s="3" t="s">
        <v>1424</v>
      </c>
      <c r="J1554" s="3" t="s">
        <v>16</v>
      </c>
      <c r="K1554" s="3" t="s">
        <v>1093</v>
      </c>
      <c r="L1554" s="3" t="s">
        <v>1425</v>
      </c>
    </row>
    <row r="1555" spans="1:12" x14ac:dyDescent="0.3">
      <c r="A1555" s="3" t="s">
        <v>11890</v>
      </c>
      <c r="B1555" s="3" t="s">
        <v>13</v>
      </c>
      <c r="C1555" s="3">
        <v>224900</v>
      </c>
      <c r="D1555" s="3">
        <v>1</v>
      </c>
      <c r="E1555" s="3">
        <v>221</v>
      </c>
      <c r="F1555" s="4">
        <v>3.0725E-18</v>
      </c>
      <c r="G1555" s="3">
        <v>80.138800000000003</v>
      </c>
      <c r="H1555" s="3" t="s">
        <v>1408</v>
      </c>
      <c r="I1555" s="3" t="s">
        <v>1409</v>
      </c>
      <c r="J1555" s="3" t="s">
        <v>16</v>
      </c>
      <c r="K1555" s="3" t="s">
        <v>1410</v>
      </c>
      <c r="L1555" s="3" t="s">
        <v>1411</v>
      </c>
    </row>
    <row r="1556" spans="1:12" x14ac:dyDescent="0.3">
      <c r="A1556" s="3" t="s">
        <v>11891</v>
      </c>
      <c r="B1556" s="3" t="s">
        <v>13</v>
      </c>
      <c r="C1556" s="3">
        <v>223466</v>
      </c>
      <c r="D1556" s="3">
        <v>12</v>
      </c>
      <c r="E1556" s="3">
        <v>354</v>
      </c>
      <c r="F1556" s="4">
        <v>6.07788E-140</v>
      </c>
      <c r="G1556" s="3">
        <v>401.303</v>
      </c>
      <c r="H1556" s="3" t="s">
        <v>1403</v>
      </c>
      <c r="I1556" s="3" t="s">
        <v>1404</v>
      </c>
      <c r="J1556" s="3" t="s">
        <v>16</v>
      </c>
      <c r="K1556" s="3" t="s">
        <v>1405</v>
      </c>
      <c r="L1556" s="3" t="s">
        <v>1406</v>
      </c>
    </row>
    <row r="1557" spans="1:12" x14ac:dyDescent="0.3">
      <c r="A1557" s="3" t="s">
        <v>11892</v>
      </c>
      <c r="B1557" s="3" t="s">
        <v>13</v>
      </c>
      <c r="C1557" s="3">
        <v>226283</v>
      </c>
      <c r="D1557" s="3">
        <v>1</v>
      </c>
      <c r="E1557" s="3">
        <v>163</v>
      </c>
      <c r="F1557" s="4">
        <v>1.3996600000000001E-85</v>
      </c>
      <c r="G1557" s="3">
        <v>248.113</v>
      </c>
      <c r="H1557" s="3" t="s">
        <v>11893</v>
      </c>
      <c r="I1557" s="3" t="s">
        <v>447</v>
      </c>
      <c r="J1557" s="3" t="s">
        <v>16</v>
      </c>
      <c r="K1557" s="3" t="s">
        <v>975</v>
      </c>
      <c r="L1557" s="3" t="s">
        <v>11894</v>
      </c>
    </row>
    <row r="1558" spans="1:12" x14ac:dyDescent="0.3">
      <c r="A1558" s="3" t="s">
        <v>11895</v>
      </c>
      <c r="B1558" s="3" t="s">
        <v>13</v>
      </c>
      <c r="C1558" s="3">
        <v>223605</v>
      </c>
      <c r="D1558" s="3">
        <v>37</v>
      </c>
      <c r="E1558" s="3">
        <v>458</v>
      </c>
      <c r="F1558" s="4">
        <v>1.99113E-36</v>
      </c>
      <c r="G1558" s="3">
        <v>140.29900000000001</v>
      </c>
      <c r="H1558" s="3" t="s">
        <v>131</v>
      </c>
      <c r="I1558" s="3" t="s">
        <v>132</v>
      </c>
      <c r="J1558" s="3" t="s">
        <v>16</v>
      </c>
      <c r="K1558" s="3" t="s">
        <v>133</v>
      </c>
      <c r="L1558" s="3" t="s">
        <v>134</v>
      </c>
    </row>
    <row r="1559" spans="1:12" x14ac:dyDescent="0.3">
      <c r="A1559" s="3" t="s">
        <v>11896</v>
      </c>
      <c r="B1559" s="3" t="s">
        <v>13</v>
      </c>
      <c r="C1559" s="3">
        <v>223513</v>
      </c>
      <c r="D1559" s="3">
        <v>1</v>
      </c>
      <c r="E1559" s="3">
        <v>374</v>
      </c>
      <c r="F1559" s="4">
        <v>7.1155199999999997E-94</v>
      </c>
      <c r="G1559" s="3">
        <v>286.09300000000002</v>
      </c>
      <c r="H1559" s="3" t="s">
        <v>295</v>
      </c>
      <c r="I1559" s="3" t="s">
        <v>296</v>
      </c>
      <c r="J1559" s="3" t="s">
        <v>16</v>
      </c>
      <c r="K1559" s="3" t="s">
        <v>297</v>
      </c>
      <c r="L1559" s="3" t="s">
        <v>298</v>
      </c>
    </row>
    <row r="1560" spans="1:12" x14ac:dyDescent="0.3">
      <c r="A1560" s="3" t="s">
        <v>11897</v>
      </c>
      <c r="B1560" s="3" t="s">
        <v>13</v>
      </c>
      <c r="C1560" s="3">
        <v>223623</v>
      </c>
      <c r="D1560" s="3">
        <v>3</v>
      </c>
      <c r="E1560" s="3">
        <v>314</v>
      </c>
      <c r="F1560" s="4">
        <v>5.1723499999999997E-176</v>
      </c>
      <c r="G1560" s="3">
        <v>489.07900000000001</v>
      </c>
      <c r="H1560" s="3" t="s">
        <v>10241</v>
      </c>
      <c r="I1560" s="3" t="s">
        <v>10242</v>
      </c>
      <c r="J1560" s="3" t="s">
        <v>16</v>
      </c>
      <c r="K1560" s="3" t="s">
        <v>4404</v>
      </c>
      <c r="L1560" s="3" t="s">
        <v>10243</v>
      </c>
    </row>
    <row r="1561" spans="1:12" x14ac:dyDescent="0.3">
      <c r="A1561" s="3" t="s">
        <v>11898</v>
      </c>
      <c r="B1561" s="3" t="s">
        <v>13</v>
      </c>
      <c r="C1561" s="3">
        <v>223605</v>
      </c>
      <c r="D1561" s="3">
        <v>1</v>
      </c>
      <c r="E1561" s="3">
        <v>458</v>
      </c>
      <c r="F1561" s="4">
        <v>4.2634599999999997E-42</v>
      </c>
      <c r="G1561" s="3">
        <v>156.47800000000001</v>
      </c>
      <c r="H1561" s="3" t="s">
        <v>131</v>
      </c>
      <c r="I1561" s="3" t="s">
        <v>132</v>
      </c>
      <c r="J1561" s="3" t="s">
        <v>16</v>
      </c>
      <c r="K1561" s="3" t="s">
        <v>133</v>
      </c>
      <c r="L1561" s="3" t="s">
        <v>134</v>
      </c>
    </row>
    <row r="1562" spans="1:12" x14ac:dyDescent="0.3">
      <c r="A1562" s="3" t="s">
        <v>11899</v>
      </c>
      <c r="B1562" s="3" t="s">
        <v>13</v>
      </c>
      <c r="C1562" s="3">
        <v>225144</v>
      </c>
      <c r="D1562" s="3">
        <v>1</v>
      </c>
      <c r="E1562" s="3">
        <v>410</v>
      </c>
      <c r="F1562" s="3">
        <v>0</v>
      </c>
      <c r="G1562" s="3">
        <v>561.94399999999996</v>
      </c>
      <c r="H1562" s="3" t="s">
        <v>5441</v>
      </c>
      <c r="I1562" s="3" t="s">
        <v>5442</v>
      </c>
      <c r="J1562" s="3" t="s">
        <v>16</v>
      </c>
      <c r="K1562" s="3" t="s">
        <v>4510</v>
      </c>
      <c r="L1562" s="3" t="s">
        <v>5443</v>
      </c>
    </row>
    <row r="1563" spans="1:12" x14ac:dyDescent="0.3">
      <c r="A1563" s="3" t="s">
        <v>11900</v>
      </c>
      <c r="B1563" s="3" t="s">
        <v>13</v>
      </c>
      <c r="C1563" s="3">
        <v>223097</v>
      </c>
      <c r="D1563" s="3">
        <v>1</v>
      </c>
      <c r="E1563" s="3">
        <v>564</v>
      </c>
      <c r="F1563" s="3">
        <v>0</v>
      </c>
      <c r="G1563" s="3">
        <v>663.18200000000002</v>
      </c>
      <c r="H1563" s="3" t="s">
        <v>5445</v>
      </c>
      <c r="I1563" s="3" t="s">
        <v>5446</v>
      </c>
      <c r="J1563" s="3" t="s">
        <v>16</v>
      </c>
      <c r="K1563" s="3" t="s">
        <v>5447</v>
      </c>
      <c r="L1563" s="3" t="s">
        <v>5448</v>
      </c>
    </row>
    <row r="1564" spans="1:12" x14ac:dyDescent="0.3">
      <c r="A1564" s="3" t="s">
        <v>11901</v>
      </c>
      <c r="B1564" s="3" t="s">
        <v>13</v>
      </c>
      <c r="C1564" s="3">
        <v>223627</v>
      </c>
      <c r="D1564" s="3">
        <v>554</v>
      </c>
      <c r="E1564" s="3">
        <v>1032</v>
      </c>
      <c r="F1564" s="4">
        <v>3.8627800000000001E-98</v>
      </c>
      <c r="G1564" s="3">
        <v>329.77300000000002</v>
      </c>
      <c r="H1564" s="3" t="s">
        <v>4359</v>
      </c>
      <c r="I1564" s="3" t="s">
        <v>4360</v>
      </c>
      <c r="J1564" s="3" t="s">
        <v>99</v>
      </c>
      <c r="K1564" s="3" t="s">
        <v>4361</v>
      </c>
      <c r="L1564" s="3" t="s">
        <v>4362</v>
      </c>
    </row>
    <row r="1565" spans="1:12" x14ac:dyDescent="0.3">
      <c r="A1565" s="3" t="s">
        <v>11902</v>
      </c>
      <c r="B1565" s="3" t="s">
        <v>25</v>
      </c>
      <c r="C1565" s="3">
        <v>412136</v>
      </c>
      <c r="D1565" s="3">
        <v>328</v>
      </c>
      <c r="E1565" s="3">
        <v>448</v>
      </c>
      <c r="F1565" s="4">
        <v>7.36911E-9</v>
      </c>
      <c r="G1565" s="3">
        <v>57.462499999999999</v>
      </c>
      <c r="H1565" s="3" t="s">
        <v>11903</v>
      </c>
      <c r="I1565" s="3" t="s">
        <v>11904</v>
      </c>
      <c r="J1565" s="3" t="s">
        <v>113</v>
      </c>
      <c r="K1565" s="3" t="s">
        <v>16</v>
      </c>
      <c r="L1565" s="3" t="s">
        <v>11905</v>
      </c>
    </row>
    <row r="1566" spans="1:12" x14ac:dyDescent="0.3">
      <c r="A1566" s="3" t="s">
        <v>11906</v>
      </c>
      <c r="B1566" s="3" t="s">
        <v>13</v>
      </c>
      <c r="C1566" s="3">
        <v>223107</v>
      </c>
      <c r="D1566" s="3">
        <v>3</v>
      </c>
      <c r="E1566" s="3">
        <v>552</v>
      </c>
      <c r="F1566" s="4">
        <v>4.2365300000000003E-173</v>
      </c>
      <c r="G1566" s="3">
        <v>501.02199999999999</v>
      </c>
      <c r="H1566" s="3" t="s">
        <v>3456</v>
      </c>
      <c r="I1566" s="3" t="s">
        <v>3457</v>
      </c>
      <c r="J1566" s="3" t="s">
        <v>16</v>
      </c>
      <c r="K1566" s="3" t="s">
        <v>3458</v>
      </c>
      <c r="L1566" s="3" t="s">
        <v>3459</v>
      </c>
    </row>
    <row r="1567" spans="1:12" x14ac:dyDescent="0.3">
      <c r="A1567" s="3" t="s">
        <v>11907</v>
      </c>
      <c r="B1567" s="3" t="s">
        <v>13</v>
      </c>
      <c r="C1567" s="3">
        <v>224594</v>
      </c>
      <c r="D1567" s="3">
        <v>21</v>
      </c>
      <c r="E1567" s="3">
        <v>297</v>
      </c>
      <c r="F1567" s="4">
        <v>5.5262400000000005E-44</v>
      </c>
      <c r="G1567" s="3">
        <v>154.768</v>
      </c>
      <c r="H1567" s="3" t="s">
        <v>2459</v>
      </c>
      <c r="I1567" s="3" t="s">
        <v>2460</v>
      </c>
      <c r="J1567" s="3" t="s">
        <v>16</v>
      </c>
      <c r="K1567" s="3" t="s">
        <v>2461</v>
      </c>
      <c r="L1567" s="3" t="s">
        <v>2462</v>
      </c>
    </row>
    <row r="1568" spans="1:12" x14ac:dyDescent="0.3">
      <c r="A1568" s="3" t="s">
        <v>11908</v>
      </c>
      <c r="B1568" s="3" t="s">
        <v>13</v>
      </c>
      <c r="C1568" s="3">
        <v>224185</v>
      </c>
      <c r="D1568" s="3">
        <v>32</v>
      </c>
      <c r="E1568" s="3">
        <v>260</v>
      </c>
      <c r="F1568" s="4">
        <v>4.6271299999999997E-6</v>
      </c>
      <c r="G1568" s="3">
        <v>46.448</v>
      </c>
      <c r="H1568" s="3" t="s">
        <v>964</v>
      </c>
      <c r="I1568" s="3" t="s">
        <v>965</v>
      </c>
      <c r="J1568" s="3" t="s">
        <v>16</v>
      </c>
      <c r="K1568" s="3" t="s">
        <v>966</v>
      </c>
      <c r="L1568" s="3" t="s">
        <v>967</v>
      </c>
    </row>
    <row r="1569" spans="1:12" x14ac:dyDescent="0.3">
      <c r="A1569" s="3" t="s">
        <v>11909</v>
      </c>
      <c r="B1569" s="3" t="s">
        <v>13</v>
      </c>
      <c r="C1569" s="3">
        <v>223653</v>
      </c>
      <c r="D1569" s="3">
        <v>2</v>
      </c>
      <c r="E1569" s="3">
        <v>274</v>
      </c>
      <c r="F1569" s="4">
        <v>1.8642999999999999E-66</v>
      </c>
      <c r="G1569" s="3">
        <v>207.47499999999999</v>
      </c>
      <c r="H1569" s="3" t="s">
        <v>2691</v>
      </c>
      <c r="I1569" s="3" t="s">
        <v>2692</v>
      </c>
      <c r="J1569" s="3" t="s">
        <v>16</v>
      </c>
      <c r="K1569" s="3" t="s">
        <v>2693</v>
      </c>
      <c r="L1569" s="3" t="s">
        <v>2694</v>
      </c>
    </row>
    <row r="1570" spans="1:12" x14ac:dyDescent="0.3">
      <c r="A1570" s="3" t="s">
        <v>11910</v>
      </c>
      <c r="B1570" s="3" t="s">
        <v>25</v>
      </c>
      <c r="C1570" s="3">
        <v>424357</v>
      </c>
      <c r="D1570" s="3">
        <v>188</v>
      </c>
      <c r="E1570" s="3">
        <v>512</v>
      </c>
      <c r="F1570" s="4">
        <v>7.1246099999999994E-8</v>
      </c>
      <c r="G1570" s="3">
        <v>55.903399999999998</v>
      </c>
      <c r="H1570" s="3" t="s">
        <v>4656</v>
      </c>
      <c r="I1570" s="3" t="s">
        <v>4657</v>
      </c>
      <c r="J1570" s="3" t="s">
        <v>113</v>
      </c>
      <c r="K1570" s="3" t="s">
        <v>16</v>
      </c>
      <c r="L1570" s="3" t="s">
        <v>4658</v>
      </c>
    </row>
    <row r="1571" spans="1:12" x14ac:dyDescent="0.3">
      <c r="A1571" s="3" t="s">
        <v>11911</v>
      </c>
      <c r="B1571" s="3" t="s">
        <v>13</v>
      </c>
      <c r="C1571" s="3">
        <v>224982</v>
      </c>
      <c r="D1571" s="3">
        <v>1</v>
      </c>
      <c r="E1571" s="3">
        <v>236</v>
      </c>
      <c r="F1571" s="4">
        <v>1.6305099999999999E-107</v>
      </c>
      <c r="G1571" s="3">
        <v>309.64499999999998</v>
      </c>
      <c r="H1571" s="3" t="s">
        <v>5280</v>
      </c>
      <c r="I1571" s="3" t="s">
        <v>5281</v>
      </c>
      <c r="J1571" s="3" t="s">
        <v>16</v>
      </c>
      <c r="K1571" s="3" t="s">
        <v>5282</v>
      </c>
      <c r="L1571" s="3" t="s">
        <v>5283</v>
      </c>
    </row>
    <row r="1572" spans="1:12" x14ac:dyDescent="0.3">
      <c r="A1572" s="3" t="s">
        <v>11912</v>
      </c>
      <c r="B1572" s="3" t="s">
        <v>13</v>
      </c>
      <c r="C1572" s="3">
        <v>223743</v>
      </c>
      <c r="D1572" s="3">
        <v>164</v>
      </c>
      <c r="E1572" s="3">
        <v>294</v>
      </c>
      <c r="F1572" s="3">
        <v>2.42946E-3</v>
      </c>
      <c r="G1572" s="3">
        <v>38.610300000000002</v>
      </c>
      <c r="H1572" s="3" t="s">
        <v>567</v>
      </c>
      <c r="I1572" s="3" t="s">
        <v>568</v>
      </c>
      <c r="J1572" s="3" t="s">
        <v>99</v>
      </c>
      <c r="K1572" s="3" t="s">
        <v>569</v>
      </c>
      <c r="L1572" s="3" t="s">
        <v>570</v>
      </c>
    </row>
    <row r="1573" spans="1:12" x14ac:dyDescent="0.3">
      <c r="A1573" s="3" t="s">
        <v>11913</v>
      </c>
      <c r="B1573" s="3" t="s">
        <v>25</v>
      </c>
      <c r="C1573" s="3">
        <v>418431</v>
      </c>
      <c r="D1573" s="3">
        <v>1</v>
      </c>
      <c r="E1573" s="3">
        <v>143</v>
      </c>
      <c r="F1573" s="4">
        <v>2.8752900000000001E-8</v>
      </c>
      <c r="G1573" s="3">
        <v>50.3611</v>
      </c>
      <c r="H1573" s="3" t="s">
        <v>2287</v>
      </c>
      <c r="I1573" s="3" t="s">
        <v>2788</v>
      </c>
      <c r="J1573" s="3" t="s">
        <v>113</v>
      </c>
      <c r="K1573" s="3" t="s">
        <v>16</v>
      </c>
      <c r="L1573" s="3" t="s">
        <v>2789</v>
      </c>
    </row>
    <row r="1574" spans="1:12" x14ac:dyDescent="0.3">
      <c r="A1574" s="3" t="s">
        <v>11914</v>
      </c>
      <c r="B1574" s="3" t="s">
        <v>13</v>
      </c>
      <c r="C1574" s="3">
        <v>227154</v>
      </c>
      <c r="D1574" s="3">
        <v>1</v>
      </c>
      <c r="E1574" s="3">
        <v>107</v>
      </c>
      <c r="F1574" s="4">
        <v>1.7006300000000001E-47</v>
      </c>
      <c r="G1574" s="3">
        <v>147.59700000000001</v>
      </c>
      <c r="H1574" s="3" t="s">
        <v>11915</v>
      </c>
      <c r="I1574" s="3" t="s">
        <v>11916</v>
      </c>
      <c r="J1574" s="3" t="s">
        <v>16</v>
      </c>
      <c r="K1574" s="3" t="s">
        <v>11917</v>
      </c>
      <c r="L1574" s="3" t="s">
        <v>11918</v>
      </c>
    </row>
    <row r="1575" spans="1:12" x14ac:dyDescent="0.3">
      <c r="A1575" s="3" t="s">
        <v>11919</v>
      </c>
      <c r="B1575" s="3" t="s">
        <v>25</v>
      </c>
      <c r="C1575" s="3">
        <v>413147</v>
      </c>
      <c r="D1575" s="3">
        <v>6</v>
      </c>
      <c r="E1575" s="3">
        <v>96</v>
      </c>
      <c r="F1575" s="4">
        <v>1.1506500000000001E-31</v>
      </c>
      <c r="G1575" s="3">
        <v>107.536</v>
      </c>
      <c r="H1575" s="3" t="s">
        <v>11917</v>
      </c>
      <c r="I1575" s="3" t="s">
        <v>11920</v>
      </c>
      <c r="J1575" s="3" t="s">
        <v>16</v>
      </c>
      <c r="K1575" s="3" t="s">
        <v>16</v>
      </c>
      <c r="L1575" s="3" t="s">
        <v>11921</v>
      </c>
    </row>
    <row r="1576" spans="1:12" x14ac:dyDescent="0.3">
      <c r="A1576" s="3" t="s">
        <v>11922</v>
      </c>
      <c r="B1576" s="3" t="s">
        <v>13</v>
      </c>
      <c r="C1576" s="3">
        <v>224609</v>
      </c>
      <c r="D1576" s="3">
        <v>6</v>
      </c>
      <c r="E1576" s="3">
        <v>109</v>
      </c>
      <c r="F1576" s="4">
        <v>1.7307800000000001E-23</v>
      </c>
      <c r="G1576" s="3">
        <v>88.015900000000002</v>
      </c>
      <c r="H1576" s="3" t="s">
        <v>969</v>
      </c>
      <c r="I1576" s="3" t="s">
        <v>970</v>
      </c>
      <c r="J1576" s="3" t="s">
        <v>113</v>
      </c>
      <c r="K1576" s="3" t="s">
        <v>193</v>
      </c>
      <c r="L1576" s="3" t="s">
        <v>971</v>
      </c>
    </row>
    <row r="1577" spans="1:12" x14ac:dyDescent="0.3">
      <c r="A1577" s="3" t="s">
        <v>11923</v>
      </c>
      <c r="B1577" s="3" t="s">
        <v>13</v>
      </c>
      <c r="C1577" s="3">
        <v>227292</v>
      </c>
      <c r="D1577" s="3">
        <v>1</v>
      </c>
      <c r="E1577" s="3">
        <v>360</v>
      </c>
      <c r="F1577" s="4">
        <v>1.45182E-165</v>
      </c>
      <c r="G1577" s="3">
        <v>466.43400000000003</v>
      </c>
      <c r="H1577" s="3" t="s">
        <v>5303</v>
      </c>
      <c r="I1577" s="3" t="s">
        <v>5303</v>
      </c>
      <c r="J1577" s="3" t="s">
        <v>16</v>
      </c>
      <c r="K1577" s="3" t="s">
        <v>5304</v>
      </c>
      <c r="L1577" s="3" t="s">
        <v>5305</v>
      </c>
    </row>
    <row r="1578" spans="1:12" x14ac:dyDescent="0.3">
      <c r="A1578" s="3" t="s">
        <v>11924</v>
      </c>
      <c r="B1578" s="3" t="s">
        <v>13</v>
      </c>
      <c r="C1578" s="3">
        <v>223993</v>
      </c>
      <c r="D1578" s="3">
        <v>1</v>
      </c>
      <c r="E1578" s="3">
        <v>453</v>
      </c>
      <c r="F1578" s="3">
        <v>0</v>
      </c>
      <c r="G1578" s="3">
        <v>750.20399999999995</v>
      </c>
      <c r="H1578" s="3" t="s">
        <v>5307</v>
      </c>
      <c r="I1578" s="3" t="s">
        <v>5308</v>
      </c>
      <c r="J1578" s="3" t="s">
        <v>16</v>
      </c>
      <c r="K1578" s="3" t="s">
        <v>5309</v>
      </c>
      <c r="L1578" s="3" t="s">
        <v>5310</v>
      </c>
    </row>
    <row r="1579" spans="1:12" x14ac:dyDescent="0.3">
      <c r="A1579" s="3" t="s">
        <v>11925</v>
      </c>
      <c r="B1579" s="3" t="s">
        <v>13</v>
      </c>
      <c r="C1579" s="3">
        <v>225328</v>
      </c>
      <c r="D1579" s="3">
        <v>1</v>
      </c>
      <c r="E1579" s="3">
        <v>71</v>
      </c>
      <c r="F1579" s="4">
        <v>1.5381399999999999E-12</v>
      </c>
      <c r="G1579" s="3">
        <v>56.235300000000002</v>
      </c>
      <c r="H1579" s="3" t="s">
        <v>2950</v>
      </c>
      <c r="I1579" s="3" t="s">
        <v>2951</v>
      </c>
      <c r="J1579" s="3" t="s">
        <v>16</v>
      </c>
      <c r="K1579" s="3" t="s">
        <v>2952</v>
      </c>
      <c r="L1579" s="3" t="s">
        <v>2953</v>
      </c>
    </row>
    <row r="1580" spans="1:12" x14ac:dyDescent="0.3">
      <c r="A1580" s="3" t="s">
        <v>11926</v>
      </c>
      <c r="B1580" s="3" t="s">
        <v>13</v>
      </c>
      <c r="C1580" s="3">
        <v>223572</v>
      </c>
      <c r="D1580" s="3">
        <v>5</v>
      </c>
      <c r="E1580" s="3">
        <v>456</v>
      </c>
      <c r="F1580" s="4">
        <v>5.21188E-134</v>
      </c>
      <c r="G1580" s="3">
        <v>393.60899999999998</v>
      </c>
      <c r="H1580" s="3" t="s">
        <v>5774</v>
      </c>
      <c r="I1580" s="3" t="s">
        <v>5775</v>
      </c>
      <c r="J1580" s="3" t="s">
        <v>16</v>
      </c>
      <c r="K1580" s="3" t="s">
        <v>5776</v>
      </c>
      <c r="L1580" s="3" t="s">
        <v>5777</v>
      </c>
    </row>
    <row r="1581" spans="1:12" x14ac:dyDescent="0.3">
      <c r="A1581" s="3" t="s">
        <v>11927</v>
      </c>
      <c r="B1581" s="3" t="s">
        <v>13</v>
      </c>
      <c r="C1581" s="3">
        <v>223762</v>
      </c>
      <c r="D1581" s="3">
        <v>1</v>
      </c>
      <c r="E1581" s="3">
        <v>54</v>
      </c>
      <c r="F1581" s="4">
        <v>6.9259500000000004E-12</v>
      </c>
      <c r="G1581" s="3">
        <v>54.296199999999999</v>
      </c>
      <c r="H1581" s="3" t="s">
        <v>5784</v>
      </c>
      <c r="I1581" s="3" t="s">
        <v>5785</v>
      </c>
      <c r="J1581" s="3" t="s">
        <v>99</v>
      </c>
      <c r="K1581" s="3" t="s">
        <v>5786</v>
      </c>
      <c r="L1581" s="3" t="s">
        <v>5787</v>
      </c>
    </row>
    <row r="1582" spans="1:12" x14ac:dyDescent="0.3">
      <c r="A1582" s="3" t="s">
        <v>11928</v>
      </c>
      <c r="B1582" s="3" t="s">
        <v>13</v>
      </c>
      <c r="C1582" s="3">
        <v>224748</v>
      </c>
      <c r="D1582" s="3">
        <v>1</v>
      </c>
      <c r="E1582" s="3">
        <v>351</v>
      </c>
      <c r="F1582" s="4">
        <v>5.6877300000000002E-64</v>
      </c>
      <c r="G1582" s="3">
        <v>215.03700000000001</v>
      </c>
      <c r="H1582" s="3" t="s">
        <v>1576</v>
      </c>
      <c r="I1582" s="3" t="s">
        <v>1577</v>
      </c>
      <c r="J1582" s="3" t="s">
        <v>16</v>
      </c>
      <c r="K1582" s="3" t="s">
        <v>1578</v>
      </c>
      <c r="L1582" s="3" t="s">
        <v>1579</v>
      </c>
    </row>
    <row r="1583" spans="1:12" x14ac:dyDescent="0.3">
      <c r="A1583" s="3" t="s">
        <v>11929</v>
      </c>
      <c r="B1583" s="3" t="s">
        <v>13</v>
      </c>
      <c r="C1583" s="3">
        <v>223815</v>
      </c>
      <c r="D1583" s="3">
        <v>49</v>
      </c>
      <c r="E1583" s="3">
        <v>700</v>
      </c>
      <c r="F1583" s="3">
        <v>0</v>
      </c>
      <c r="G1583" s="3">
        <v>599.34299999999996</v>
      </c>
      <c r="H1583" s="3" t="s">
        <v>1065</v>
      </c>
      <c r="I1583" s="3" t="s">
        <v>1066</v>
      </c>
      <c r="J1583" s="3" t="s">
        <v>16</v>
      </c>
      <c r="K1583" s="3" t="s">
        <v>1067</v>
      </c>
      <c r="L1583" s="3" t="s">
        <v>1068</v>
      </c>
    </row>
    <row r="1584" spans="1:12" x14ac:dyDescent="0.3">
      <c r="A1584" s="3" t="s">
        <v>11930</v>
      </c>
      <c r="B1584" s="3" t="s">
        <v>13</v>
      </c>
      <c r="C1584" s="3">
        <v>224033</v>
      </c>
      <c r="D1584" s="3">
        <v>1</v>
      </c>
      <c r="E1584" s="3">
        <v>269</v>
      </c>
      <c r="F1584" s="4">
        <v>2.4544100000000001E-57</v>
      </c>
      <c r="G1584" s="3">
        <v>184.27699999999999</v>
      </c>
      <c r="H1584" s="3" t="s">
        <v>5260</v>
      </c>
      <c r="I1584" s="3" t="s">
        <v>5261</v>
      </c>
      <c r="J1584" s="3" t="s">
        <v>16</v>
      </c>
      <c r="K1584" s="3" t="s">
        <v>5262</v>
      </c>
      <c r="L1584" s="3" t="s">
        <v>5263</v>
      </c>
    </row>
    <row r="1585" spans="1:12" x14ac:dyDescent="0.3">
      <c r="A1585" s="3" t="s">
        <v>11931</v>
      </c>
      <c r="B1585" s="3" t="s">
        <v>13</v>
      </c>
      <c r="C1585" s="3">
        <v>224046</v>
      </c>
      <c r="D1585" s="3">
        <v>1</v>
      </c>
      <c r="E1585" s="3">
        <v>227</v>
      </c>
      <c r="F1585" s="4">
        <v>1.1267499999999999E-113</v>
      </c>
      <c r="G1585" s="3">
        <v>326.108</v>
      </c>
      <c r="H1585" s="3" t="s">
        <v>5265</v>
      </c>
      <c r="I1585" s="3" t="s">
        <v>5266</v>
      </c>
      <c r="J1585" s="3" t="s">
        <v>16</v>
      </c>
      <c r="K1585" s="3" t="s">
        <v>369</v>
      </c>
      <c r="L1585" s="3" t="s">
        <v>5267</v>
      </c>
    </row>
    <row r="1586" spans="1:12" x14ac:dyDescent="0.3">
      <c r="A1586" s="3" t="s">
        <v>11932</v>
      </c>
      <c r="B1586" s="3" t="s">
        <v>13</v>
      </c>
      <c r="C1586" s="3">
        <v>223874</v>
      </c>
      <c r="D1586" s="3">
        <v>1</v>
      </c>
      <c r="E1586" s="3">
        <v>280</v>
      </c>
      <c r="F1586" s="4">
        <v>1.8270400000000001E-88</v>
      </c>
      <c r="G1586" s="3">
        <v>265.392</v>
      </c>
      <c r="H1586" s="3" t="s">
        <v>5256</v>
      </c>
      <c r="I1586" s="3" t="s">
        <v>5257</v>
      </c>
      <c r="J1586" s="3" t="s">
        <v>16</v>
      </c>
      <c r="K1586" s="3" t="s">
        <v>5258</v>
      </c>
      <c r="L1586" s="3" t="s">
        <v>5259</v>
      </c>
    </row>
    <row r="1587" spans="1:12" x14ac:dyDescent="0.3">
      <c r="A1587" s="3" t="s">
        <v>11933</v>
      </c>
      <c r="B1587" s="3" t="s">
        <v>13</v>
      </c>
      <c r="C1587" s="3">
        <v>224759</v>
      </c>
      <c r="D1587" s="3">
        <v>22</v>
      </c>
      <c r="E1587" s="3">
        <v>140</v>
      </c>
      <c r="F1587" s="4">
        <v>4.7533599999999999E-12</v>
      </c>
      <c r="G1587" s="3">
        <v>59.146700000000003</v>
      </c>
      <c r="H1587" s="3" t="s">
        <v>2211</v>
      </c>
      <c r="I1587" s="3" t="s">
        <v>2212</v>
      </c>
      <c r="J1587" s="3" t="s">
        <v>16</v>
      </c>
      <c r="K1587" s="3" t="s">
        <v>193</v>
      </c>
      <c r="L1587" s="3" t="s">
        <v>2213</v>
      </c>
    </row>
    <row r="1588" spans="1:12" x14ac:dyDescent="0.3">
      <c r="A1588" s="3" t="s">
        <v>11934</v>
      </c>
      <c r="B1588" s="3" t="s">
        <v>13</v>
      </c>
      <c r="C1588" s="3">
        <v>225076</v>
      </c>
      <c r="D1588" s="3">
        <v>4</v>
      </c>
      <c r="E1588" s="3">
        <v>65</v>
      </c>
      <c r="F1588" s="4">
        <v>9.2150000000000001E-8</v>
      </c>
      <c r="G1588" s="3">
        <v>46.548999999999999</v>
      </c>
      <c r="H1588" s="3" t="s">
        <v>7610</v>
      </c>
      <c r="I1588" s="3" t="s">
        <v>7611</v>
      </c>
      <c r="J1588" s="3" t="s">
        <v>113</v>
      </c>
      <c r="K1588" s="3" t="s">
        <v>7612</v>
      </c>
      <c r="L1588" s="3" t="s">
        <v>7613</v>
      </c>
    </row>
    <row r="1589" spans="1:12" x14ac:dyDescent="0.3">
      <c r="A1589" s="3" t="s">
        <v>11935</v>
      </c>
      <c r="B1589" s="3" t="s">
        <v>13</v>
      </c>
      <c r="C1589" s="3">
        <v>225363</v>
      </c>
      <c r="D1589" s="3">
        <v>1</v>
      </c>
      <c r="E1589" s="3">
        <v>312</v>
      </c>
      <c r="F1589" s="4">
        <v>1.5154700000000001E-117</v>
      </c>
      <c r="G1589" s="3">
        <v>347.39499999999998</v>
      </c>
      <c r="H1589" s="3" t="s">
        <v>11936</v>
      </c>
      <c r="I1589" s="3" t="s">
        <v>11937</v>
      </c>
      <c r="J1589" s="3" t="s">
        <v>99</v>
      </c>
      <c r="K1589" s="3" t="s">
        <v>5812</v>
      </c>
      <c r="L1589" s="3" t="s">
        <v>5814</v>
      </c>
    </row>
    <row r="1590" spans="1:12" x14ac:dyDescent="0.3">
      <c r="A1590" s="3" t="s">
        <v>11938</v>
      </c>
      <c r="B1590" s="3" t="s">
        <v>13</v>
      </c>
      <c r="C1590" s="3">
        <v>225087</v>
      </c>
      <c r="D1590" s="3">
        <v>1</v>
      </c>
      <c r="E1590" s="3">
        <v>1634</v>
      </c>
      <c r="F1590" s="3">
        <v>0</v>
      </c>
      <c r="G1590" s="3">
        <v>2336.5500000000002</v>
      </c>
      <c r="H1590" s="3" t="s">
        <v>707</v>
      </c>
      <c r="I1590" s="3" t="s">
        <v>708</v>
      </c>
      <c r="J1590" s="3" t="s">
        <v>16</v>
      </c>
      <c r="K1590" s="3" t="s">
        <v>709</v>
      </c>
      <c r="L1590" s="3" t="s">
        <v>710</v>
      </c>
    </row>
    <row r="1591" spans="1:12" x14ac:dyDescent="0.3">
      <c r="A1591" s="3" t="s">
        <v>11939</v>
      </c>
      <c r="B1591" s="3" t="s">
        <v>13</v>
      </c>
      <c r="C1591" s="3">
        <v>223523</v>
      </c>
      <c r="D1591" s="3">
        <v>3</v>
      </c>
      <c r="E1591" s="3">
        <v>422</v>
      </c>
      <c r="F1591" s="4">
        <v>1.7101499999999999E-73</v>
      </c>
      <c r="G1591" s="3">
        <v>236.73500000000001</v>
      </c>
      <c r="H1591" s="3" t="s">
        <v>1249</v>
      </c>
      <c r="I1591" s="3" t="s">
        <v>1250</v>
      </c>
      <c r="J1591" s="3" t="s">
        <v>16</v>
      </c>
      <c r="K1591" s="3" t="s">
        <v>1251</v>
      </c>
      <c r="L1591" s="3" t="s">
        <v>1252</v>
      </c>
    </row>
    <row r="1592" spans="1:12" x14ac:dyDescent="0.3">
      <c r="A1592" s="3" t="s">
        <v>11940</v>
      </c>
      <c r="B1592" s="3" t="s">
        <v>13</v>
      </c>
      <c r="C1592" s="3">
        <v>223519</v>
      </c>
      <c r="D1592" s="3">
        <v>1</v>
      </c>
      <c r="E1592" s="3">
        <v>613</v>
      </c>
      <c r="F1592" s="3">
        <v>0</v>
      </c>
      <c r="G1592" s="3">
        <v>594.226</v>
      </c>
      <c r="H1592" s="3" t="s">
        <v>702</v>
      </c>
      <c r="I1592" s="3" t="s">
        <v>703</v>
      </c>
      <c r="J1592" s="3" t="s">
        <v>16</v>
      </c>
      <c r="K1592" s="3" t="s">
        <v>704</v>
      </c>
      <c r="L1592" s="3" t="s">
        <v>705</v>
      </c>
    </row>
    <row r="1593" spans="1:12" x14ac:dyDescent="0.3">
      <c r="A1593" s="3" t="s">
        <v>11941</v>
      </c>
      <c r="B1593" s="3" t="s">
        <v>13</v>
      </c>
      <c r="C1593" s="3">
        <v>223099</v>
      </c>
      <c r="D1593" s="3">
        <v>1</v>
      </c>
      <c r="E1593" s="3">
        <v>243</v>
      </c>
      <c r="F1593" s="4">
        <v>7.5717700000000001E-115</v>
      </c>
      <c r="G1593" s="3">
        <v>328.47800000000001</v>
      </c>
      <c r="H1593" s="3" t="s">
        <v>682</v>
      </c>
      <c r="I1593" s="3" t="s">
        <v>683</v>
      </c>
      <c r="J1593" s="3" t="s">
        <v>16</v>
      </c>
      <c r="K1593" s="3" t="s">
        <v>684</v>
      </c>
      <c r="L1593" s="3" t="s">
        <v>685</v>
      </c>
    </row>
    <row r="1594" spans="1:12" x14ac:dyDescent="0.3">
      <c r="A1594" s="3" t="s">
        <v>11942</v>
      </c>
      <c r="B1594" s="3" t="s">
        <v>25</v>
      </c>
      <c r="C1594" s="3">
        <v>353252</v>
      </c>
      <c r="D1594" s="3">
        <v>67</v>
      </c>
      <c r="E1594" s="3">
        <v>232</v>
      </c>
      <c r="F1594" s="4">
        <v>2.2404600000000001E-35</v>
      </c>
      <c r="G1594" s="3">
        <v>124.88500000000001</v>
      </c>
      <c r="H1594" s="3" t="s">
        <v>3949</v>
      </c>
      <c r="I1594" s="3" t="s">
        <v>3950</v>
      </c>
      <c r="J1594" s="3" t="s">
        <v>16</v>
      </c>
      <c r="K1594" s="3" t="s">
        <v>16</v>
      </c>
      <c r="L1594" s="3" t="s">
        <v>3951</v>
      </c>
    </row>
    <row r="1595" spans="1:12" x14ac:dyDescent="0.3">
      <c r="A1595" s="3" t="s">
        <v>11943</v>
      </c>
      <c r="B1595" s="3" t="s">
        <v>13</v>
      </c>
      <c r="C1595" s="3">
        <v>224492</v>
      </c>
      <c r="D1595" s="3">
        <v>1</v>
      </c>
      <c r="E1595" s="3">
        <v>159</v>
      </c>
      <c r="F1595" s="4">
        <v>2.3253399999999999E-71</v>
      </c>
      <c r="G1595" s="3">
        <v>211.69900000000001</v>
      </c>
      <c r="H1595" s="3" t="s">
        <v>5865</v>
      </c>
      <c r="I1595" s="3" t="s">
        <v>5866</v>
      </c>
      <c r="J1595" s="3" t="s">
        <v>16</v>
      </c>
      <c r="K1595" s="3" t="s">
        <v>4092</v>
      </c>
      <c r="L1595" s="3" t="s">
        <v>5867</v>
      </c>
    </row>
    <row r="1596" spans="1:12" x14ac:dyDescent="0.3">
      <c r="A1596" s="3" t="s">
        <v>11944</v>
      </c>
      <c r="B1596" s="3" t="s">
        <v>13</v>
      </c>
      <c r="C1596" s="3">
        <v>223515</v>
      </c>
      <c r="D1596" s="3">
        <v>43</v>
      </c>
      <c r="E1596" s="3">
        <v>331</v>
      </c>
      <c r="F1596" s="4">
        <v>8.9361299999999994E-25</v>
      </c>
      <c r="G1596" s="3">
        <v>103.104</v>
      </c>
      <c r="H1596" s="3" t="s">
        <v>1123</v>
      </c>
      <c r="I1596" s="3" t="s">
        <v>1124</v>
      </c>
      <c r="J1596" s="3" t="s">
        <v>99</v>
      </c>
      <c r="K1596" s="3" t="s">
        <v>852</v>
      </c>
      <c r="L1596" s="3" t="s">
        <v>1125</v>
      </c>
    </row>
    <row r="1597" spans="1:12" x14ac:dyDescent="0.3">
      <c r="A1597" s="3" t="s">
        <v>11945</v>
      </c>
      <c r="B1597" s="3" t="s">
        <v>13</v>
      </c>
      <c r="C1597" s="3">
        <v>226608</v>
      </c>
      <c r="D1597" s="3">
        <v>5</v>
      </c>
      <c r="E1597" s="3">
        <v>250</v>
      </c>
      <c r="F1597" s="4">
        <v>1.91295E-106</v>
      </c>
      <c r="G1597" s="3">
        <v>307.63499999999999</v>
      </c>
      <c r="H1597" s="3" t="s">
        <v>5553</v>
      </c>
      <c r="I1597" s="3" t="s">
        <v>5554</v>
      </c>
      <c r="J1597" s="3" t="s">
        <v>16</v>
      </c>
      <c r="K1597" s="3" t="s">
        <v>501</v>
      </c>
      <c r="L1597" s="3" t="s">
        <v>5555</v>
      </c>
    </row>
    <row r="1598" spans="1:12" x14ac:dyDescent="0.3">
      <c r="A1598" s="3" t="s">
        <v>11946</v>
      </c>
      <c r="B1598" s="3" t="s">
        <v>13</v>
      </c>
      <c r="C1598" s="3">
        <v>224525</v>
      </c>
      <c r="D1598" s="3">
        <v>2</v>
      </c>
      <c r="E1598" s="3">
        <v>305</v>
      </c>
      <c r="F1598" s="4">
        <v>4.2417399999999999E-70</v>
      </c>
      <c r="G1598" s="3">
        <v>220.25800000000001</v>
      </c>
      <c r="H1598" s="3" t="s">
        <v>1650</v>
      </c>
      <c r="I1598" s="3" t="s">
        <v>1651</v>
      </c>
      <c r="J1598" s="3" t="s">
        <v>16</v>
      </c>
      <c r="K1598" s="3" t="s">
        <v>1652</v>
      </c>
      <c r="L1598" s="3" t="s">
        <v>1653</v>
      </c>
    </row>
    <row r="1599" spans="1:12" x14ac:dyDescent="0.3">
      <c r="A1599" s="3" t="s">
        <v>11947</v>
      </c>
      <c r="B1599" s="3" t="s">
        <v>13</v>
      </c>
      <c r="C1599" s="3">
        <v>223342</v>
      </c>
      <c r="D1599" s="3">
        <v>1</v>
      </c>
      <c r="E1599" s="3">
        <v>341</v>
      </c>
      <c r="F1599" s="4">
        <v>1.7479400000000001E-104</v>
      </c>
      <c r="G1599" s="3">
        <v>308.44299999999998</v>
      </c>
      <c r="H1599" s="3" t="s">
        <v>5400</v>
      </c>
      <c r="I1599" s="3" t="s">
        <v>5401</v>
      </c>
      <c r="J1599" s="3" t="s">
        <v>16</v>
      </c>
      <c r="K1599" s="3" t="s">
        <v>5402</v>
      </c>
      <c r="L1599" s="3" t="s">
        <v>5403</v>
      </c>
    </row>
    <row r="1600" spans="1:12" x14ac:dyDescent="0.3">
      <c r="A1600" s="3" t="s">
        <v>11948</v>
      </c>
      <c r="B1600" s="3" t="s">
        <v>13</v>
      </c>
      <c r="C1600" s="3">
        <v>224371</v>
      </c>
      <c r="D1600" s="3">
        <v>477</v>
      </c>
      <c r="E1600" s="3">
        <v>903</v>
      </c>
      <c r="F1600" s="4">
        <v>4.0230600000000001E-146</v>
      </c>
      <c r="G1600" s="3">
        <v>437.029</v>
      </c>
      <c r="H1600" s="3" t="s">
        <v>5411</v>
      </c>
      <c r="I1600" s="3" t="s">
        <v>5412</v>
      </c>
      <c r="J1600" s="3" t="s">
        <v>16</v>
      </c>
      <c r="K1600" s="3" t="s">
        <v>393</v>
      </c>
      <c r="L1600" s="3" t="s">
        <v>5413</v>
      </c>
    </row>
    <row r="1601" spans="1:12" x14ac:dyDescent="0.3">
      <c r="A1601" s="3" t="s">
        <v>11948</v>
      </c>
      <c r="B1601" s="3" t="s">
        <v>13</v>
      </c>
      <c r="C1601" s="3">
        <v>223944</v>
      </c>
      <c r="D1601" s="3">
        <v>31</v>
      </c>
      <c r="E1601" s="3">
        <v>470</v>
      </c>
      <c r="F1601" s="4">
        <v>1.7628599999999999E-55</v>
      </c>
      <c r="G1601" s="3">
        <v>199.44499999999999</v>
      </c>
      <c r="H1601" s="3" t="s">
        <v>2850</v>
      </c>
      <c r="I1601" s="3" t="s">
        <v>2851</v>
      </c>
      <c r="J1601" s="3" t="s">
        <v>16</v>
      </c>
      <c r="K1601" s="3" t="s">
        <v>2002</v>
      </c>
      <c r="L1601" s="3" t="s">
        <v>2852</v>
      </c>
    </row>
    <row r="1602" spans="1:12" x14ac:dyDescent="0.3">
      <c r="A1602" s="3" t="s">
        <v>11949</v>
      </c>
      <c r="B1602" s="3" t="s">
        <v>13</v>
      </c>
      <c r="C1602" s="3">
        <v>223609</v>
      </c>
      <c r="D1602" s="3">
        <v>1</v>
      </c>
      <c r="E1602" s="3">
        <v>255</v>
      </c>
      <c r="F1602" s="4">
        <v>6.2882800000000002E-31</v>
      </c>
      <c r="G1602" s="3">
        <v>117.81100000000001</v>
      </c>
      <c r="H1602" s="3" t="s">
        <v>11950</v>
      </c>
      <c r="I1602" s="3" t="s">
        <v>11951</v>
      </c>
      <c r="J1602" s="3" t="s">
        <v>113</v>
      </c>
      <c r="K1602" s="3" t="s">
        <v>5989</v>
      </c>
      <c r="L1602" s="3" t="s">
        <v>11952</v>
      </c>
    </row>
    <row r="1603" spans="1:12" x14ac:dyDescent="0.3">
      <c r="A1603" s="3" t="s">
        <v>11953</v>
      </c>
      <c r="B1603" s="3" t="s">
        <v>13</v>
      </c>
      <c r="C1603" s="3">
        <v>226011</v>
      </c>
      <c r="D1603" s="3">
        <v>1</v>
      </c>
      <c r="E1603" s="3">
        <v>342</v>
      </c>
      <c r="F1603" s="4">
        <v>2.4850099999999999E-155</v>
      </c>
      <c r="G1603" s="3">
        <v>439.149</v>
      </c>
      <c r="H1603" s="3" t="s">
        <v>1311</v>
      </c>
      <c r="I1603" s="3" t="s">
        <v>1312</v>
      </c>
      <c r="J1603" s="3" t="s">
        <v>16</v>
      </c>
      <c r="K1603" s="3" t="s">
        <v>1313</v>
      </c>
      <c r="L1603" s="3" t="s">
        <v>1314</v>
      </c>
    </row>
    <row r="1604" spans="1:12" x14ac:dyDescent="0.3">
      <c r="A1604" s="3" t="s">
        <v>11954</v>
      </c>
      <c r="B1604" s="3" t="s">
        <v>13</v>
      </c>
      <c r="C1604" s="3">
        <v>223813</v>
      </c>
      <c r="D1604" s="3">
        <v>1</v>
      </c>
      <c r="E1604" s="3">
        <v>179</v>
      </c>
      <c r="F1604" s="4">
        <v>2.82475E-84</v>
      </c>
      <c r="G1604" s="3">
        <v>246.36799999999999</v>
      </c>
      <c r="H1604" s="3" t="s">
        <v>1303</v>
      </c>
      <c r="I1604" s="3" t="s">
        <v>1304</v>
      </c>
      <c r="J1604" s="3" t="s">
        <v>16</v>
      </c>
      <c r="K1604" s="3" t="s">
        <v>501</v>
      </c>
      <c r="L1604" s="3" t="s">
        <v>1305</v>
      </c>
    </row>
    <row r="1605" spans="1:12" x14ac:dyDescent="0.3">
      <c r="A1605" s="3" t="s">
        <v>11955</v>
      </c>
      <c r="B1605" s="3" t="s">
        <v>13</v>
      </c>
      <c r="C1605" s="3">
        <v>223553</v>
      </c>
      <c r="D1605" s="3">
        <v>15</v>
      </c>
      <c r="E1605" s="3">
        <v>329</v>
      </c>
      <c r="F1605" s="3">
        <v>1.3810499999999999E-4</v>
      </c>
      <c r="G1605" s="3">
        <v>43.525500000000001</v>
      </c>
      <c r="H1605" s="3" t="s">
        <v>11956</v>
      </c>
      <c r="I1605" s="3" t="s">
        <v>11957</v>
      </c>
      <c r="J1605" s="3" t="s">
        <v>16</v>
      </c>
      <c r="K1605" s="3" t="s">
        <v>306</v>
      </c>
      <c r="L1605" s="3" t="s">
        <v>11958</v>
      </c>
    </row>
    <row r="1606" spans="1:12" x14ac:dyDescent="0.3">
      <c r="A1606" s="3" t="s">
        <v>11959</v>
      </c>
      <c r="B1606" s="3" t="s">
        <v>13</v>
      </c>
      <c r="C1606" s="3">
        <v>223553</v>
      </c>
      <c r="D1606" s="3">
        <v>17</v>
      </c>
      <c r="E1606" s="3">
        <v>326</v>
      </c>
      <c r="F1606" s="3">
        <v>2.9796500000000002E-4</v>
      </c>
      <c r="G1606" s="3">
        <v>42.369900000000001</v>
      </c>
      <c r="H1606" s="3" t="s">
        <v>11956</v>
      </c>
      <c r="I1606" s="3" t="s">
        <v>11957</v>
      </c>
      <c r="J1606" s="3" t="s">
        <v>16</v>
      </c>
      <c r="K1606" s="3" t="s">
        <v>306</v>
      </c>
      <c r="L1606" s="3" t="s">
        <v>11958</v>
      </c>
    </row>
    <row r="1607" spans="1:12" x14ac:dyDescent="0.3">
      <c r="A1607" s="3" t="s">
        <v>11960</v>
      </c>
      <c r="B1607" s="3" t="s">
        <v>13</v>
      </c>
      <c r="C1607" s="3">
        <v>223799</v>
      </c>
      <c r="D1607" s="3">
        <v>44</v>
      </c>
      <c r="E1607" s="3">
        <v>167</v>
      </c>
      <c r="F1607" s="4">
        <v>2.8489800000000002E-16</v>
      </c>
      <c r="G1607" s="3">
        <v>70.844200000000001</v>
      </c>
      <c r="H1607" s="3" t="s">
        <v>1362</v>
      </c>
      <c r="I1607" s="3" t="s">
        <v>1363</v>
      </c>
      <c r="J1607" s="3" t="s">
        <v>16</v>
      </c>
      <c r="K1607" s="3" t="s">
        <v>1364</v>
      </c>
      <c r="L1607" s="3" t="s">
        <v>1365</v>
      </c>
    </row>
    <row r="1608" spans="1:12" x14ac:dyDescent="0.3">
      <c r="A1608" s="3" t="s">
        <v>11961</v>
      </c>
      <c r="B1608" s="3" t="s">
        <v>13</v>
      </c>
      <c r="C1608" s="3">
        <v>223774</v>
      </c>
      <c r="D1608" s="3">
        <v>1</v>
      </c>
      <c r="E1608" s="3">
        <v>266</v>
      </c>
      <c r="F1608" s="4">
        <v>9.9773800000000002E-40</v>
      </c>
      <c r="G1608" s="3">
        <v>139.26900000000001</v>
      </c>
      <c r="H1608" s="3" t="s">
        <v>11050</v>
      </c>
      <c r="I1608" s="3" t="s">
        <v>11051</v>
      </c>
      <c r="J1608" s="3" t="s">
        <v>16</v>
      </c>
      <c r="K1608" s="3" t="s">
        <v>11052</v>
      </c>
      <c r="L1608" s="3" t="s">
        <v>11053</v>
      </c>
    </row>
    <row r="1609" spans="1:12" x14ac:dyDescent="0.3">
      <c r="A1609" s="3" t="s">
        <v>11962</v>
      </c>
      <c r="B1609" s="3" t="s">
        <v>25</v>
      </c>
      <c r="C1609" s="3">
        <v>223532</v>
      </c>
      <c r="D1609" s="3">
        <v>1</v>
      </c>
      <c r="E1609" s="3">
        <v>153</v>
      </c>
      <c r="F1609" s="4">
        <v>3.6245100000000003E-5</v>
      </c>
      <c r="G1609" s="3">
        <v>41.905900000000003</v>
      </c>
      <c r="H1609" s="3" t="s">
        <v>846</v>
      </c>
      <c r="I1609" s="3" t="s">
        <v>847</v>
      </c>
      <c r="J1609" s="3" t="s">
        <v>16</v>
      </c>
      <c r="K1609" s="3" t="s">
        <v>16</v>
      </c>
      <c r="L1609" s="3" t="s">
        <v>848</v>
      </c>
    </row>
    <row r="1610" spans="1:12" x14ac:dyDescent="0.3">
      <c r="A1610" s="3" t="s">
        <v>11963</v>
      </c>
      <c r="B1610" s="3" t="s">
        <v>13</v>
      </c>
      <c r="C1610" s="3">
        <v>225917</v>
      </c>
      <c r="D1610" s="3">
        <v>1</v>
      </c>
      <c r="E1610" s="3">
        <v>229</v>
      </c>
      <c r="F1610" s="4">
        <v>1.16343E-107</v>
      </c>
      <c r="G1610" s="3">
        <v>309.27999999999997</v>
      </c>
      <c r="H1610" s="3" t="s">
        <v>11964</v>
      </c>
      <c r="I1610" s="3" t="s">
        <v>11965</v>
      </c>
      <c r="J1610" s="3" t="s">
        <v>16</v>
      </c>
      <c r="K1610" s="3" t="s">
        <v>7538</v>
      </c>
      <c r="L1610" s="3" t="s">
        <v>11966</v>
      </c>
    </row>
    <row r="1611" spans="1:12" x14ac:dyDescent="0.3">
      <c r="A1611" s="3" t="s">
        <v>11967</v>
      </c>
      <c r="B1611" s="3" t="s">
        <v>13</v>
      </c>
      <c r="C1611" s="3">
        <v>225048</v>
      </c>
      <c r="D1611" s="3">
        <v>41</v>
      </c>
      <c r="E1611" s="3">
        <v>217</v>
      </c>
      <c r="F1611" s="4">
        <v>3.4545400000000001E-50</v>
      </c>
      <c r="G1611" s="3">
        <v>162.869</v>
      </c>
      <c r="H1611" s="3" t="s">
        <v>1240</v>
      </c>
      <c r="I1611" s="3" t="s">
        <v>1241</v>
      </c>
      <c r="J1611" s="3" t="s">
        <v>16</v>
      </c>
      <c r="K1611" s="3" t="s">
        <v>1242</v>
      </c>
      <c r="L1611" s="3" t="s">
        <v>1243</v>
      </c>
    </row>
    <row r="1612" spans="1:12" x14ac:dyDescent="0.3">
      <c r="A1612" s="3" t="s">
        <v>11968</v>
      </c>
      <c r="B1612" s="3" t="s">
        <v>13</v>
      </c>
      <c r="C1612" s="3">
        <v>224326</v>
      </c>
      <c r="D1612" s="3">
        <v>1</v>
      </c>
      <c r="E1612" s="3">
        <v>257</v>
      </c>
      <c r="F1612" s="4">
        <v>6.8296899999999998E-67</v>
      </c>
      <c r="G1612" s="3">
        <v>208.81399999999999</v>
      </c>
      <c r="H1612" s="3" t="s">
        <v>3262</v>
      </c>
      <c r="I1612" s="3" t="s">
        <v>3263</v>
      </c>
      <c r="J1612" s="3" t="s">
        <v>16</v>
      </c>
      <c r="K1612" s="3" t="s">
        <v>200</v>
      </c>
      <c r="L1612" s="3" t="s">
        <v>3264</v>
      </c>
    </row>
    <row r="1613" spans="1:12" x14ac:dyDescent="0.3">
      <c r="A1613" s="3" t="s">
        <v>11969</v>
      </c>
      <c r="B1613" s="3" t="s">
        <v>13</v>
      </c>
      <c r="C1613" s="3">
        <v>225369</v>
      </c>
      <c r="D1613" s="3">
        <v>1</v>
      </c>
      <c r="E1613" s="3">
        <v>474</v>
      </c>
      <c r="F1613" s="4">
        <v>1.7072999999999999E-161</v>
      </c>
      <c r="G1613" s="3">
        <v>469.577</v>
      </c>
      <c r="H1613" s="3" t="s">
        <v>1204</v>
      </c>
      <c r="I1613" s="3" t="s">
        <v>1205</v>
      </c>
      <c r="J1613" s="3" t="s">
        <v>16</v>
      </c>
      <c r="K1613" s="3" t="s">
        <v>1206</v>
      </c>
      <c r="L1613" s="3" t="s">
        <v>1207</v>
      </c>
    </row>
    <row r="1614" spans="1:12" x14ac:dyDescent="0.3">
      <c r="A1614" s="3" t="s">
        <v>11970</v>
      </c>
      <c r="B1614" s="3" t="s">
        <v>25</v>
      </c>
      <c r="C1614" s="3">
        <v>419665</v>
      </c>
      <c r="D1614" s="3">
        <v>8</v>
      </c>
      <c r="E1614" s="3">
        <v>213</v>
      </c>
      <c r="F1614" s="4">
        <v>1.39634E-52</v>
      </c>
      <c r="G1614" s="3">
        <v>171.465</v>
      </c>
      <c r="H1614" s="3" t="s">
        <v>196</v>
      </c>
      <c r="I1614" s="3" t="s">
        <v>197</v>
      </c>
      <c r="J1614" s="3" t="s">
        <v>99</v>
      </c>
      <c r="K1614" s="3" t="s">
        <v>16</v>
      </c>
      <c r="L1614" s="3" t="s">
        <v>198</v>
      </c>
    </row>
    <row r="1615" spans="1:12" x14ac:dyDescent="0.3">
      <c r="A1615" s="3" t="s">
        <v>11971</v>
      </c>
      <c r="B1615" s="3" t="s">
        <v>13</v>
      </c>
      <c r="C1615" s="3">
        <v>224867</v>
      </c>
      <c r="D1615" s="3">
        <v>1</v>
      </c>
      <c r="E1615" s="3">
        <v>157</v>
      </c>
      <c r="F1615" s="4">
        <v>1.51514E-77</v>
      </c>
      <c r="G1615" s="3">
        <v>227.55799999999999</v>
      </c>
      <c r="H1615" s="3" t="s">
        <v>1199</v>
      </c>
      <c r="I1615" s="3" t="s">
        <v>1200</v>
      </c>
      <c r="J1615" s="3" t="s">
        <v>16</v>
      </c>
      <c r="K1615" s="3" t="s">
        <v>1201</v>
      </c>
      <c r="L1615" s="3" t="s">
        <v>1202</v>
      </c>
    </row>
    <row r="1616" spans="1:12" x14ac:dyDescent="0.3">
      <c r="A1616" s="3" t="s">
        <v>11972</v>
      </c>
      <c r="B1616" s="3" t="s">
        <v>13</v>
      </c>
      <c r="C1616" s="3">
        <v>223471</v>
      </c>
      <c r="D1616" s="3">
        <v>1</v>
      </c>
      <c r="E1616" s="3">
        <v>144</v>
      </c>
      <c r="F1616" s="4">
        <v>2.62641E-47</v>
      </c>
      <c r="G1616" s="3">
        <v>149.33699999999999</v>
      </c>
      <c r="H1616" s="3" t="s">
        <v>5415</v>
      </c>
      <c r="I1616" s="3" t="s">
        <v>5416</v>
      </c>
      <c r="J1616" s="3" t="s">
        <v>16</v>
      </c>
      <c r="K1616" s="3" t="s">
        <v>5417</v>
      </c>
      <c r="L1616" s="3" t="s">
        <v>5418</v>
      </c>
    </row>
    <row r="1617" spans="1:12" x14ac:dyDescent="0.3">
      <c r="A1617" s="3" t="s">
        <v>11973</v>
      </c>
      <c r="B1617" s="3" t="s">
        <v>25</v>
      </c>
      <c r="C1617" s="3">
        <v>224054</v>
      </c>
      <c r="D1617" s="3">
        <v>1</v>
      </c>
      <c r="E1617" s="3">
        <v>198</v>
      </c>
      <c r="F1617" s="4">
        <v>4.0328699999999998E-37</v>
      </c>
      <c r="G1617" s="3">
        <v>130.12</v>
      </c>
      <c r="H1617" s="3" t="s">
        <v>1592</v>
      </c>
      <c r="I1617" s="3" t="s">
        <v>11974</v>
      </c>
      <c r="J1617" s="3" t="s">
        <v>113</v>
      </c>
      <c r="K1617" s="3" t="s">
        <v>16</v>
      </c>
      <c r="L1617" s="3" t="s">
        <v>1593</v>
      </c>
    </row>
    <row r="1618" spans="1:12" x14ac:dyDescent="0.3">
      <c r="A1618" s="3" t="s">
        <v>11975</v>
      </c>
      <c r="B1618" s="3" t="s">
        <v>13</v>
      </c>
      <c r="C1618" s="3">
        <v>223327</v>
      </c>
      <c r="D1618" s="3">
        <v>4</v>
      </c>
      <c r="E1618" s="3">
        <v>838</v>
      </c>
      <c r="F1618" s="3">
        <v>0</v>
      </c>
      <c r="G1618" s="3">
        <v>1007.58</v>
      </c>
      <c r="H1618" s="3" t="s">
        <v>5436</v>
      </c>
      <c r="I1618" s="3" t="s">
        <v>5437</v>
      </c>
      <c r="J1618" s="3" t="s">
        <v>16</v>
      </c>
      <c r="K1618" s="3" t="s">
        <v>4797</v>
      </c>
      <c r="L1618" s="3" t="s">
        <v>4799</v>
      </c>
    </row>
    <row r="1619" spans="1:12" x14ac:dyDescent="0.3">
      <c r="A1619" s="3" t="s">
        <v>11976</v>
      </c>
      <c r="B1619" s="3" t="s">
        <v>13</v>
      </c>
      <c r="C1619" s="3">
        <v>226923</v>
      </c>
      <c r="D1619" s="3">
        <v>1</v>
      </c>
      <c r="E1619" s="3">
        <v>115</v>
      </c>
      <c r="F1619" s="4">
        <v>8.3399700000000006E-39</v>
      </c>
      <c r="G1619" s="3">
        <v>126.068</v>
      </c>
      <c r="H1619" s="3" t="s">
        <v>11977</v>
      </c>
      <c r="I1619" s="3" t="s">
        <v>11978</v>
      </c>
      <c r="J1619" s="3" t="s">
        <v>16</v>
      </c>
      <c r="K1619" s="3" t="s">
        <v>1345</v>
      </c>
      <c r="L1619" s="3" t="s">
        <v>11979</v>
      </c>
    </row>
    <row r="1620" spans="1:12" x14ac:dyDescent="0.3">
      <c r="A1620" s="3" t="s">
        <v>11980</v>
      </c>
      <c r="B1620" s="3" t="s">
        <v>13</v>
      </c>
      <c r="C1620" s="3">
        <v>224995</v>
      </c>
      <c r="D1620" s="3">
        <v>2</v>
      </c>
      <c r="E1620" s="3">
        <v>285</v>
      </c>
      <c r="F1620" s="4">
        <v>9.1857299999999999E-120</v>
      </c>
      <c r="G1620" s="3">
        <v>344.572</v>
      </c>
      <c r="H1620" s="3" t="s">
        <v>2820</v>
      </c>
      <c r="I1620" s="3" t="s">
        <v>2821</v>
      </c>
      <c r="J1620" s="3" t="s">
        <v>16</v>
      </c>
      <c r="K1620" s="3" t="s">
        <v>2822</v>
      </c>
      <c r="L1620" s="3" t="s">
        <v>2823</v>
      </c>
    </row>
    <row r="1621" spans="1:12" x14ac:dyDescent="0.3">
      <c r="A1621" s="3" t="s">
        <v>11981</v>
      </c>
      <c r="B1621" s="3" t="s">
        <v>13</v>
      </c>
      <c r="C1621" s="3">
        <v>223441</v>
      </c>
      <c r="D1621" s="3">
        <v>1</v>
      </c>
      <c r="E1621" s="3">
        <v>490</v>
      </c>
      <c r="F1621" s="3">
        <v>0</v>
      </c>
      <c r="G1621" s="3">
        <v>727.89200000000005</v>
      </c>
      <c r="H1621" s="3" t="s">
        <v>5107</v>
      </c>
      <c r="I1621" s="3" t="s">
        <v>5108</v>
      </c>
      <c r="J1621" s="3" t="s">
        <v>16</v>
      </c>
      <c r="K1621" s="3" t="s">
        <v>5109</v>
      </c>
      <c r="L1621" s="3" t="s">
        <v>5110</v>
      </c>
    </row>
    <row r="1622" spans="1:12" x14ac:dyDescent="0.3">
      <c r="A1622" s="3" t="s">
        <v>11982</v>
      </c>
      <c r="B1622" s="3" t="s">
        <v>13</v>
      </c>
      <c r="C1622" s="3">
        <v>227323</v>
      </c>
      <c r="D1622" s="3">
        <v>32</v>
      </c>
      <c r="E1622" s="3">
        <v>220</v>
      </c>
      <c r="F1622" s="4">
        <v>7.5830700000000002E-90</v>
      </c>
      <c r="G1622" s="3">
        <v>263.63499999999999</v>
      </c>
      <c r="H1622" s="3" t="s">
        <v>11983</v>
      </c>
      <c r="I1622" s="3" t="s">
        <v>11984</v>
      </c>
      <c r="J1622" s="3" t="s">
        <v>16</v>
      </c>
      <c r="K1622" s="3" t="s">
        <v>6063</v>
      </c>
      <c r="L1622" s="3" t="s">
        <v>11985</v>
      </c>
    </row>
    <row r="1623" spans="1:12" x14ac:dyDescent="0.3">
      <c r="A1623" s="3" t="s">
        <v>11986</v>
      </c>
      <c r="B1623" s="3" t="s">
        <v>13</v>
      </c>
      <c r="C1623" s="3">
        <v>224707</v>
      </c>
      <c r="D1623" s="3">
        <v>2</v>
      </c>
      <c r="E1623" s="3">
        <v>228</v>
      </c>
      <c r="F1623" s="4">
        <v>3.67508E-90</v>
      </c>
      <c r="G1623" s="3">
        <v>265.26499999999999</v>
      </c>
      <c r="H1623" s="3" t="s">
        <v>11987</v>
      </c>
      <c r="I1623" s="3" t="s">
        <v>11988</v>
      </c>
      <c r="J1623" s="3" t="s">
        <v>16</v>
      </c>
      <c r="K1623" s="3" t="s">
        <v>2522</v>
      </c>
      <c r="L1623" s="3" t="s">
        <v>11989</v>
      </c>
    </row>
    <row r="1624" spans="1:12" x14ac:dyDescent="0.3">
      <c r="A1624" s="3" t="s">
        <v>11990</v>
      </c>
      <c r="B1624" s="3" t="s">
        <v>13</v>
      </c>
      <c r="C1624" s="3">
        <v>223444</v>
      </c>
      <c r="D1624" s="3">
        <v>1</v>
      </c>
      <c r="E1624" s="3">
        <v>615</v>
      </c>
      <c r="F1624" s="4">
        <v>9.3206899999999992E-171</v>
      </c>
      <c r="G1624" s="3">
        <v>497.31400000000002</v>
      </c>
      <c r="H1624" s="3" t="s">
        <v>10488</v>
      </c>
      <c r="I1624" s="3" t="s">
        <v>10489</v>
      </c>
      <c r="J1624" s="3" t="s">
        <v>16</v>
      </c>
      <c r="K1624" s="3" t="s">
        <v>10490</v>
      </c>
      <c r="L1624" s="3" t="s">
        <v>10491</v>
      </c>
    </row>
    <row r="1625" spans="1:12" x14ac:dyDescent="0.3">
      <c r="A1625" s="3" t="s">
        <v>11991</v>
      </c>
      <c r="B1625" s="3" t="s">
        <v>13</v>
      </c>
      <c r="C1625" s="3">
        <v>226400</v>
      </c>
      <c r="D1625" s="3">
        <v>1</v>
      </c>
      <c r="E1625" s="3">
        <v>218</v>
      </c>
      <c r="F1625" s="4">
        <v>8.87266E-61</v>
      </c>
      <c r="G1625" s="3">
        <v>198.78899999999999</v>
      </c>
      <c r="H1625" s="3" t="s">
        <v>11824</v>
      </c>
      <c r="I1625" s="3" t="s">
        <v>11825</v>
      </c>
      <c r="J1625" s="3" t="s">
        <v>16</v>
      </c>
      <c r="K1625" s="3" t="s">
        <v>1531</v>
      </c>
      <c r="L1625" s="3" t="s">
        <v>1533</v>
      </c>
    </row>
    <row r="1626" spans="1:12" x14ac:dyDescent="0.3">
      <c r="A1626" s="3" t="s">
        <v>11991</v>
      </c>
      <c r="B1626" s="3" t="s">
        <v>25</v>
      </c>
      <c r="C1626" s="3">
        <v>226451</v>
      </c>
      <c r="D1626" s="3">
        <v>332</v>
      </c>
      <c r="E1626" s="3">
        <v>448</v>
      </c>
      <c r="F1626" s="4">
        <v>1.80445E-21</v>
      </c>
      <c r="G1626" s="3">
        <v>90.983900000000006</v>
      </c>
      <c r="H1626" s="3" t="s">
        <v>611</v>
      </c>
      <c r="I1626" s="3" t="s">
        <v>612</v>
      </c>
      <c r="J1626" s="3" t="s">
        <v>99</v>
      </c>
      <c r="K1626" s="3" t="s">
        <v>16</v>
      </c>
      <c r="L1626" s="3" t="s">
        <v>613</v>
      </c>
    </row>
    <row r="1627" spans="1:12" x14ac:dyDescent="0.3">
      <c r="A1627" s="3" t="s">
        <v>11992</v>
      </c>
      <c r="B1627" s="3" t="s">
        <v>13</v>
      </c>
      <c r="C1627" s="3">
        <v>225444</v>
      </c>
      <c r="D1627" s="3">
        <v>5</v>
      </c>
      <c r="E1627" s="3">
        <v>170</v>
      </c>
      <c r="F1627" s="4">
        <v>2.5902999999999999E-24</v>
      </c>
      <c r="G1627" s="3">
        <v>92.702100000000002</v>
      </c>
      <c r="H1627" s="3" t="s">
        <v>11993</v>
      </c>
      <c r="I1627" s="3" t="s">
        <v>11994</v>
      </c>
      <c r="J1627" s="3" t="s">
        <v>16</v>
      </c>
      <c r="K1627" s="3" t="s">
        <v>1527</v>
      </c>
      <c r="L1627" s="3" t="s">
        <v>11995</v>
      </c>
    </row>
    <row r="1628" spans="1:12" x14ac:dyDescent="0.3">
      <c r="A1628" s="3" t="s">
        <v>11996</v>
      </c>
      <c r="B1628" s="3" t="s">
        <v>13</v>
      </c>
      <c r="C1628" s="3">
        <v>223568</v>
      </c>
      <c r="D1628" s="3">
        <v>25</v>
      </c>
      <c r="E1628" s="3">
        <v>125</v>
      </c>
      <c r="F1628" s="4">
        <v>6.2688399999999994E-8</v>
      </c>
      <c r="G1628" s="3">
        <v>49.076599999999999</v>
      </c>
      <c r="H1628" s="3" t="s">
        <v>1518</v>
      </c>
      <c r="I1628" s="3" t="s">
        <v>1519</v>
      </c>
      <c r="J1628" s="3" t="s">
        <v>113</v>
      </c>
      <c r="K1628" s="3" t="s">
        <v>639</v>
      </c>
      <c r="L1628" s="3" t="s">
        <v>1520</v>
      </c>
    </row>
    <row r="1629" spans="1:12" x14ac:dyDescent="0.3">
      <c r="A1629" s="3" t="s">
        <v>11997</v>
      </c>
      <c r="B1629" s="3" t="s">
        <v>13</v>
      </c>
      <c r="C1629" s="3">
        <v>223198</v>
      </c>
      <c r="D1629" s="3">
        <v>1</v>
      </c>
      <c r="E1629" s="3">
        <v>224</v>
      </c>
      <c r="F1629" s="4">
        <v>2.20406E-110</v>
      </c>
      <c r="G1629" s="3">
        <v>315.65800000000002</v>
      </c>
      <c r="H1629" s="3" t="s">
        <v>1509</v>
      </c>
      <c r="I1629" s="3" t="s">
        <v>1510</v>
      </c>
      <c r="J1629" s="3" t="s">
        <v>16</v>
      </c>
      <c r="K1629" s="3" t="s">
        <v>1511</v>
      </c>
      <c r="L1629" s="3" t="s">
        <v>1512</v>
      </c>
    </row>
    <row r="1630" spans="1:12" x14ac:dyDescent="0.3">
      <c r="A1630" s="3" t="s">
        <v>11998</v>
      </c>
      <c r="B1630" s="3" t="s">
        <v>13</v>
      </c>
      <c r="C1630" s="3">
        <v>224228</v>
      </c>
      <c r="D1630" s="3">
        <v>1</v>
      </c>
      <c r="E1630" s="3">
        <v>196</v>
      </c>
      <c r="F1630" s="4">
        <v>2.4346099999999999E-15</v>
      </c>
      <c r="G1630" s="3">
        <v>71.122900000000001</v>
      </c>
      <c r="H1630" s="3" t="s">
        <v>1562</v>
      </c>
      <c r="I1630" s="3" t="s">
        <v>1563</v>
      </c>
      <c r="J1630" s="3" t="s">
        <v>16</v>
      </c>
      <c r="K1630" s="3" t="s">
        <v>1564</v>
      </c>
      <c r="L1630" s="3" t="s">
        <v>1565</v>
      </c>
    </row>
    <row r="1631" spans="1:12" x14ac:dyDescent="0.3">
      <c r="A1631" s="3" t="s">
        <v>11999</v>
      </c>
      <c r="B1631" s="3" t="s">
        <v>13</v>
      </c>
      <c r="C1631" s="3">
        <v>223561</v>
      </c>
      <c r="D1631" s="3">
        <v>4</v>
      </c>
      <c r="E1631" s="3">
        <v>455</v>
      </c>
      <c r="F1631" s="3">
        <v>0</v>
      </c>
      <c r="G1631" s="3">
        <v>628.82100000000003</v>
      </c>
      <c r="H1631" s="3" t="s">
        <v>1496</v>
      </c>
      <c r="I1631" s="3" t="s">
        <v>1497</v>
      </c>
      <c r="J1631" s="3" t="s">
        <v>16</v>
      </c>
      <c r="K1631" s="3" t="s">
        <v>369</v>
      </c>
      <c r="L1631" s="3" t="s">
        <v>1498</v>
      </c>
    </row>
    <row r="1632" spans="1:12" x14ac:dyDescent="0.3">
      <c r="A1632" s="3" t="s">
        <v>12000</v>
      </c>
      <c r="B1632" s="3" t="s">
        <v>13</v>
      </c>
      <c r="C1632" s="3">
        <v>224121</v>
      </c>
      <c r="D1632" s="3">
        <v>6</v>
      </c>
      <c r="E1632" s="3">
        <v>658</v>
      </c>
      <c r="F1632" s="3">
        <v>0</v>
      </c>
      <c r="G1632" s="3">
        <v>985.16800000000001</v>
      </c>
      <c r="H1632" s="3" t="s">
        <v>936</v>
      </c>
      <c r="I1632" s="3" t="s">
        <v>937</v>
      </c>
      <c r="J1632" s="3" t="s">
        <v>16</v>
      </c>
      <c r="K1632" s="3" t="s">
        <v>938</v>
      </c>
      <c r="L1632" s="3" t="s">
        <v>939</v>
      </c>
    </row>
    <row r="1633" spans="1:12" x14ac:dyDescent="0.3">
      <c r="A1633" s="3" t="s">
        <v>12001</v>
      </c>
      <c r="B1633" s="3" t="s">
        <v>13</v>
      </c>
      <c r="C1633" s="3">
        <v>223550</v>
      </c>
      <c r="D1633" s="3">
        <v>1</v>
      </c>
      <c r="E1633" s="3">
        <v>891</v>
      </c>
      <c r="F1633" s="3">
        <v>0</v>
      </c>
      <c r="G1633" s="3">
        <v>883.21199999999999</v>
      </c>
      <c r="H1633" s="3" t="s">
        <v>918</v>
      </c>
      <c r="I1633" s="3" t="s">
        <v>919</v>
      </c>
      <c r="J1633" s="3" t="s">
        <v>16</v>
      </c>
      <c r="K1633" s="3" t="s">
        <v>236</v>
      </c>
      <c r="L1633" s="3" t="s">
        <v>920</v>
      </c>
    </row>
    <row r="1634" spans="1:12" x14ac:dyDescent="0.3">
      <c r="A1634" s="3" t="s">
        <v>12002</v>
      </c>
      <c r="B1634" s="3" t="s">
        <v>13</v>
      </c>
      <c r="C1634" s="3">
        <v>224228</v>
      </c>
      <c r="D1634" s="3">
        <v>1</v>
      </c>
      <c r="E1634" s="3">
        <v>99</v>
      </c>
      <c r="F1634" s="4">
        <v>9.5067199999999997E-12</v>
      </c>
      <c r="G1634" s="3">
        <v>60.722499999999997</v>
      </c>
      <c r="H1634" s="3" t="s">
        <v>1562</v>
      </c>
      <c r="I1634" s="3" t="s">
        <v>1563</v>
      </c>
      <c r="J1634" s="3" t="s">
        <v>113</v>
      </c>
      <c r="K1634" s="3" t="s">
        <v>1564</v>
      </c>
      <c r="L1634" s="3" t="s">
        <v>1565</v>
      </c>
    </row>
    <row r="1635" spans="1:12" x14ac:dyDescent="0.3">
      <c r="A1635" s="3" t="s">
        <v>12003</v>
      </c>
      <c r="B1635" s="3" t="s">
        <v>13</v>
      </c>
      <c r="C1635" s="3">
        <v>223959</v>
      </c>
      <c r="D1635" s="3">
        <v>25</v>
      </c>
      <c r="E1635" s="3">
        <v>221</v>
      </c>
      <c r="F1635" s="4">
        <v>2.1208100000000001E-31</v>
      </c>
      <c r="G1635" s="3">
        <v>118.38200000000001</v>
      </c>
      <c r="H1635" s="3" t="s">
        <v>721</v>
      </c>
      <c r="I1635" s="3" t="s">
        <v>722</v>
      </c>
      <c r="J1635" s="3" t="s">
        <v>113</v>
      </c>
      <c r="K1635" s="3" t="s">
        <v>621</v>
      </c>
      <c r="L1635" s="3" t="s">
        <v>723</v>
      </c>
    </row>
    <row r="1636" spans="1:12" x14ac:dyDescent="0.3">
      <c r="A1636" s="3" t="s">
        <v>12004</v>
      </c>
      <c r="B1636" s="3" t="s">
        <v>13</v>
      </c>
      <c r="C1636" s="3">
        <v>224059</v>
      </c>
      <c r="D1636" s="3">
        <v>3</v>
      </c>
      <c r="E1636" s="3">
        <v>222</v>
      </c>
      <c r="F1636" s="4">
        <v>4.80865E-102</v>
      </c>
      <c r="G1636" s="3">
        <v>294.41699999999997</v>
      </c>
      <c r="H1636" s="3" t="s">
        <v>782</v>
      </c>
      <c r="I1636" s="3" t="s">
        <v>783</v>
      </c>
      <c r="J1636" s="3" t="s">
        <v>16</v>
      </c>
      <c r="K1636" s="3" t="s">
        <v>369</v>
      </c>
      <c r="L1636" s="3" t="s">
        <v>784</v>
      </c>
    </row>
    <row r="1637" spans="1:12" x14ac:dyDescent="0.3">
      <c r="A1637" s="3" t="s">
        <v>12005</v>
      </c>
      <c r="B1637" s="3" t="s">
        <v>13</v>
      </c>
      <c r="C1637" s="3">
        <v>223969</v>
      </c>
      <c r="D1637" s="3">
        <v>1</v>
      </c>
      <c r="E1637" s="3">
        <v>290</v>
      </c>
      <c r="F1637" s="4">
        <v>1.6173900000000001E-129</v>
      </c>
      <c r="G1637" s="3">
        <v>369.72800000000001</v>
      </c>
      <c r="H1637" s="3" t="s">
        <v>1715</v>
      </c>
      <c r="I1637" s="3" t="s">
        <v>1716</v>
      </c>
      <c r="J1637" s="3" t="s">
        <v>16</v>
      </c>
      <c r="K1637" s="3" t="s">
        <v>1717</v>
      </c>
      <c r="L1637" s="3" t="s">
        <v>1718</v>
      </c>
    </row>
    <row r="1638" spans="1:12" x14ac:dyDescent="0.3">
      <c r="A1638" s="3" t="s">
        <v>12006</v>
      </c>
      <c r="B1638" s="3" t="s">
        <v>13</v>
      </c>
      <c r="C1638" s="3">
        <v>223556</v>
      </c>
      <c r="D1638" s="3">
        <v>1</v>
      </c>
      <c r="E1638" s="3">
        <v>709</v>
      </c>
      <c r="F1638" s="3">
        <v>0</v>
      </c>
      <c r="G1638" s="3">
        <v>1106.1600000000001</v>
      </c>
      <c r="H1638" s="3" t="s">
        <v>558</v>
      </c>
      <c r="I1638" s="3" t="s">
        <v>559</v>
      </c>
      <c r="J1638" s="3" t="s">
        <v>16</v>
      </c>
      <c r="K1638" s="3" t="s">
        <v>560</v>
      </c>
      <c r="L1638" s="3" t="s">
        <v>561</v>
      </c>
    </row>
    <row r="1639" spans="1:12" x14ac:dyDescent="0.3">
      <c r="A1639" s="3" t="s">
        <v>12007</v>
      </c>
      <c r="B1639" s="3" t="s">
        <v>13</v>
      </c>
      <c r="C1639" s="3">
        <v>223127</v>
      </c>
      <c r="D1639" s="3">
        <v>1</v>
      </c>
      <c r="E1639" s="3">
        <v>148</v>
      </c>
      <c r="F1639" s="4">
        <v>3.0887599999999999E-86</v>
      </c>
      <c r="G1639" s="3">
        <v>248.654</v>
      </c>
      <c r="H1639" s="3" t="s">
        <v>553</v>
      </c>
      <c r="I1639" s="3" t="s">
        <v>554</v>
      </c>
      <c r="J1639" s="3" t="s">
        <v>16</v>
      </c>
      <c r="K1639" s="3" t="s">
        <v>555</v>
      </c>
      <c r="L1639" s="3" t="s">
        <v>556</v>
      </c>
    </row>
    <row r="1640" spans="1:12" x14ac:dyDescent="0.3">
      <c r="A1640" s="3" t="s">
        <v>12008</v>
      </c>
      <c r="B1640" s="3" t="s">
        <v>13</v>
      </c>
      <c r="C1640" s="3">
        <v>224600</v>
      </c>
      <c r="D1640" s="3">
        <v>2</v>
      </c>
      <c r="E1640" s="3">
        <v>435</v>
      </c>
      <c r="F1640" s="4">
        <v>2.1480100000000002E-108</v>
      </c>
      <c r="G1640" s="3">
        <v>325.09500000000003</v>
      </c>
      <c r="H1640" s="3" t="s">
        <v>338</v>
      </c>
      <c r="I1640" s="3" t="s">
        <v>339</v>
      </c>
      <c r="J1640" s="3" t="s">
        <v>16</v>
      </c>
      <c r="K1640" s="3" t="s">
        <v>340</v>
      </c>
      <c r="L1640" s="3" t="s">
        <v>341</v>
      </c>
    </row>
    <row r="1641" spans="1:12" x14ac:dyDescent="0.3">
      <c r="A1641" s="3" t="s">
        <v>12009</v>
      </c>
      <c r="B1641" s="3" t="s">
        <v>25</v>
      </c>
      <c r="C1641" s="3">
        <v>418430</v>
      </c>
      <c r="D1641" s="3">
        <v>19</v>
      </c>
      <c r="E1641" s="3">
        <v>75</v>
      </c>
      <c r="F1641" s="3">
        <v>5.2515799999999996E-3</v>
      </c>
      <c r="G1641" s="3">
        <v>36.909399999999998</v>
      </c>
      <c r="H1641" s="3" t="s">
        <v>501</v>
      </c>
      <c r="I1641" s="3" t="s">
        <v>577</v>
      </c>
      <c r="J1641" s="3" t="s">
        <v>99</v>
      </c>
      <c r="K1641" s="3" t="s">
        <v>16</v>
      </c>
      <c r="L1641" s="3" t="s">
        <v>578</v>
      </c>
    </row>
    <row r="1642" spans="1:12" x14ac:dyDescent="0.3">
      <c r="A1642" s="3" t="s">
        <v>12010</v>
      </c>
      <c r="B1642" s="3" t="s">
        <v>13</v>
      </c>
      <c r="C1642" s="3">
        <v>224163</v>
      </c>
      <c r="D1642" s="3">
        <v>1</v>
      </c>
      <c r="E1642" s="3">
        <v>311</v>
      </c>
      <c r="F1642" s="3">
        <v>0</v>
      </c>
      <c r="G1642" s="3">
        <v>560.40300000000002</v>
      </c>
      <c r="H1642" s="3" t="s">
        <v>572</v>
      </c>
      <c r="I1642" s="3" t="s">
        <v>573</v>
      </c>
      <c r="J1642" s="3" t="s">
        <v>16</v>
      </c>
      <c r="K1642" s="3" t="s">
        <v>574</v>
      </c>
      <c r="L1642" s="3" t="s">
        <v>575</v>
      </c>
    </row>
    <row r="1643" spans="1:12" x14ac:dyDescent="0.3">
      <c r="A1643" s="3" t="s">
        <v>12011</v>
      </c>
      <c r="B1643" s="3" t="s">
        <v>13</v>
      </c>
      <c r="C1643" s="3">
        <v>224183</v>
      </c>
      <c r="D1643" s="3">
        <v>115</v>
      </c>
      <c r="E1643" s="3">
        <v>515</v>
      </c>
      <c r="F1643" s="4">
        <v>4.51301E-70</v>
      </c>
      <c r="G1643" s="3">
        <v>229.435</v>
      </c>
      <c r="H1643" s="3" t="s">
        <v>1381</v>
      </c>
      <c r="I1643" s="3" t="s">
        <v>1382</v>
      </c>
      <c r="J1643" s="3" t="s">
        <v>16</v>
      </c>
      <c r="K1643" s="3" t="s">
        <v>1383</v>
      </c>
      <c r="L1643" s="3" t="s">
        <v>1384</v>
      </c>
    </row>
    <row r="1644" spans="1:12" x14ac:dyDescent="0.3">
      <c r="A1644" s="3" t="s">
        <v>12011</v>
      </c>
      <c r="B1644" s="3" t="s">
        <v>13</v>
      </c>
      <c r="C1644" s="3">
        <v>224184</v>
      </c>
      <c r="D1644" s="3">
        <v>6</v>
      </c>
      <c r="E1644" s="3">
        <v>88</v>
      </c>
      <c r="F1644" s="4">
        <v>4.8560400000000003E-26</v>
      </c>
      <c r="G1644" s="3">
        <v>101.218</v>
      </c>
      <c r="H1644" s="3" t="s">
        <v>1389</v>
      </c>
      <c r="I1644" s="3" t="s">
        <v>1390</v>
      </c>
      <c r="J1644" s="3" t="s">
        <v>16</v>
      </c>
      <c r="K1644" s="3" t="s">
        <v>1391</v>
      </c>
      <c r="L1644" s="3" t="s">
        <v>1392</v>
      </c>
    </row>
    <row r="1645" spans="1:12" x14ac:dyDescent="0.3">
      <c r="A1645" s="3" t="s">
        <v>12012</v>
      </c>
      <c r="B1645" s="3" t="s">
        <v>13</v>
      </c>
      <c r="C1645" s="3">
        <v>223873</v>
      </c>
      <c r="D1645" s="3">
        <v>4</v>
      </c>
      <c r="E1645" s="3">
        <v>148</v>
      </c>
      <c r="F1645" s="4">
        <v>2.0976300000000001E-53</v>
      </c>
      <c r="G1645" s="3">
        <v>165.499</v>
      </c>
      <c r="H1645" s="3" t="s">
        <v>5132</v>
      </c>
      <c r="I1645" s="3" t="s">
        <v>5133</v>
      </c>
      <c r="J1645" s="3" t="s">
        <v>16</v>
      </c>
      <c r="K1645" s="3" t="s">
        <v>954</v>
      </c>
      <c r="L1645" s="3" t="s">
        <v>5134</v>
      </c>
    </row>
    <row r="1646" spans="1:12" x14ac:dyDescent="0.3">
      <c r="A1646" s="3" t="s">
        <v>12013</v>
      </c>
      <c r="B1646" s="3" t="s">
        <v>13</v>
      </c>
      <c r="C1646" s="3">
        <v>224525</v>
      </c>
      <c r="D1646" s="3">
        <v>7</v>
      </c>
      <c r="E1646" s="3">
        <v>318</v>
      </c>
      <c r="F1646" s="4">
        <v>1.4903E-86</v>
      </c>
      <c r="G1646" s="3">
        <v>263.01600000000002</v>
      </c>
      <c r="H1646" s="3" t="s">
        <v>1650</v>
      </c>
      <c r="I1646" s="3" t="s">
        <v>1651</v>
      </c>
      <c r="J1646" s="3" t="s">
        <v>16</v>
      </c>
      <c r="K1646" s="3" t="s">
        <v>1652</v>
      </c>
      <c r="L1646" s="3" t="s">
        <v>1653</v>
      </c>
    </row>
    <row r="1647" spans="1:12" x14ac:dyDescent="0.3">
      <c r="A1647" s="3" t="s">
        <v>12014</v>
      </c>
      <c r="B1647" s="3" t="s">
        <v>13</v>
      </c>
      <c r="C1647" s="3">
        <v>224311</v>
      </c>
      <c r="D1647" s="3">
        <v>1</v>
      </c>
      <c r="E1647" s="3">
        <v>120</v>
      </c>
      <c r="F1647" s="4">
        <v>5.0357700000000002E-27</v>
      </c>
      <c r="G1647" s="3">
        <v>96.504000000000005</v>
      </c>
      <c r="H1647" s="3" t="s">
        <v>795</v>
      </c>
      <c r="I1647" s="3" t="s">
        <v>796</v>
      </c>
      <c r="J1647" s="3" t="s">
        <v>16</v>
      </c>
      <c r="K1647" s="3" t="s">
        <v>797</v>
      </c>
      <c r="L1647" s="3" t="s">
        <v>798</v>
      </c>
    </row>
    <row r="1648" spans="1:12" x14ac:dyDescent="0.3">
      <c r="A1648" s="3" t="s">
        <v>12015</v>
      </c>
      <c r="B1648" s="3" t="s">
        <v>13</v>
      </c>
      <c r="C1648" s="3">
        <v>223593</v>
      </c>
      <c r="D1648" s="3">
        <v>198</v>
      </c>
      <c r="E1648" s="3">
        <v>513</v>
      </c>
      <c r="F1648" s="3">
        <v>0</v>
      </c>
      <c r="G1648" s="3">
        <v>611.88400000000001</v>
      </c>
      <c r="H1648" s="3" t="s">
        <v>3084</v>
      </c>
      <c r="I1648" s="3" t="s">
        <v>3085</v>
      </c>
      <c r="J1648" s="3" t="s">
        <v>16</v>
      </c>
      <c r="K1648" s="3" t="s">
        <v>3086</v>
      </c>
      <c r="L1648" s="3" t="s">
        <v>3087</v>
      </c>
    </row>
    <row r="1649" spans="1:12" x14ac:dyDescent="0.3">
      <c r="A1649" s="3" t="s">
        <v>12015</v>
      </c>
      <c r="B1649" s="3" t="s">
        <v>13</v>
      </c>
      <c r="C1649" s="3">
        <v>223592</v>
      </c>
      <c r="D1649" s="3">
        <v>7</v>
      </c>
      <c r="E1649" s="3">
        <v>197</v>
      </c>
      <c r="F1649" s="4">
        <v>5.09618E-83</v>
      </c>
      <c r="G1649" s="3">
        <v>255.64599999999999</v>
      </c>
      <c r="H1649" s="3" t="s">
        <v>3088</v>
      </c>
      <c r="I1649" s="3" t="s">
        <v>3089</v>
      </c>
      <c r="J1649" s="3" t="s">
        <v>16</v>
      </c>
      <c r="K1649" s="3" t="s">
        <v>3090</v>
      </c>
      <c r="L1649" s="3" t="s">
        <v>3091</v>
      </c>
    </row>
    <row r="1650" spans="1:12" x14ac:dyDescent="0.3">
      <c r="A1650" s="3" t="s">
        <v>12016</v>
      </c>
      <c r="B1650" s="3" t="s">
        <v>13</v>
      </c>
      <c r="C1650" s="3">
        <v>223662</v>
      </c>
      <c r="D1650" s="3">
        <v>1</v>
      </c>
      <c r="E1650" s="3">
        <v>141</v>
      </c>
      <c r="F1650" s="4">
        <v>2.5609099999999999E-24</v>
      </c>
      <c r="G1650" s="3">
        <v>91.164599999999993</v>
      </c>
      <c r="H1650" s="3" t="s">
        <v>1047</v>
      </c>
      <c r="I1650" s="3" t="s">
        <v>1048</v>
      </c>
      <c r="J1650" s="3" t="s">
        <v>16</v>
      </c>
      <c r="K1650" s="3" t="s">
        <v>118</v>
      </c>
      <c r="L1650" s="3" t="s">
        <v>1049</v>
      </c>
    </row>
    <row r="1651" spans="1:12" x14ac:dyDescent="0.3">
      <c r="A1651" s="3" t="s">
        <v>12017</v>
      </c>
      <c r="B1651" s="3" t="s">
        <v>13</v>
      </c>
      <c r="C1651" s="3">
        <v>223417</v>
      </c>
      <c r="D1651" s="3">
        <v>86</v>
      </c>
      <c r="E1651" s="3">
        <v>323</v>
      </c>
      <c r="F1651" s="4">
        <v>3.2422800000000001E-69</v>
      </c>
      <c r="G1651" s="3">
        <v>215.64</v>
      </c>
      <c r="H1651" s="3" t="s">
        <v>2464</v>
      </c>
      <c r="I1651" s="3" t="s">
        <v>2465</v>
      </c>
      <c r="J1651" s="3" t="s">
        <v>16</v>
      </c>
      <c r="K1651" s="3" t="s">
        <v>2466</v>
      </c>
      <c r="L1651" s="3" t="s">
        <v>2467</v>
      </c>
    </row>
    <row r="1652" spans="1:12" x14ac:dyDescent="0.3">
      <c r="A1652" s="3" t="s">
        <v>12017</v>
      </c>
      <c r="B1652" s="3" t="s">
        <v>13</v>
      </c>
      <c r="C1652" s="3">
        <v>224568</v>
      </c>
      <c r="D1652" s="3">
        <v>1</v>
      </c>
      <c r="E1652" s="3">
        <v>78</v>
      </c>
      <c r="F1652" s="4">
        <v>1.2520400000000001E-24</v>
      </c>
      <c r="G1652" s="3">
        <v>94.696600000000004</v>
      </c>
      <c r="H1652" s="3" t="s">
        <v>2468</v>
      </c>
      <c r="I1652" s="3" t="s">
        <v>2469</v>
      </c>
      <c r="J1652" s="3" t="s">
        <v>16</v>
      </c>
      <c r="K1652" s="3" t="s">
        <v>193</v>
      </c>
      <c r="L1652" s="3" t="s">
        <v>2470</v>
      </c>
    </row>
    <row r="1653" spans="1:12" x14ac:dyDescent="0.3">
      <c r="A1653" s="3" t="s">
        <v>12018</v>
      </c>
      <c r="B1653" s="3" t="s">
        <v>13</v>
      </c>
      <c r="C1653" s="3">
        <v>223164</v>
      </c>
      <c r="D1653" s="3">
        <v>4</v>
      </c>
      <c r="E1653" s="3">
        <v>857</v>
      </c>
      <c r="F1653" s="3">
        <v>0</v>
      </c>
      <c r="G1653" s="3">
        <v>993.28099999999995</v>
      </c>
      <c r="H1653" s="3" t="s">
        <v>662</v>
      </c>
      <c r="I1653" s="3" t="s">
        <v>663</v>
      </c>
      <c r="J1653" s="3" t="s">
        <v>16</v>
      </c>
      <c r="K1653" s="3" t="s">
        <v>664</v>
      </c>
      <c r="L1653" s="3" t="s">
        <v>665</v>
      </c>
    </row>
    <row r="1654" spans="1:12" x14ac:dyDescent="0.3">
      <c r="A1654" s="3" t="s">
        <v>12018</v>
      </c>
      <c r="B1654" s="3" t="s">
        <v>25</v>
      </c>
      <c r="C1654" s="3">
        <v>223164</v>
      </c>
      <c r="D1654" s="3">
        <v>916</v>
      </c>
      <c r="E1654" s="3">
        <v>1179</v>
      </c>
      <c r="F1654" s="4">
        <v>2.2787900000000002E-9</v>
      </c>
      <c r="G1654" s="3">
        <v>61.868699999999997</v>
      </c>
      <c r="H1654" s="3" t="s">
        <v>664</v>
      </c>
      <c r="I1654" s="3" t="s">
        <v>666</v>
      </c>
      <c r="J1654" s="3" t="s">
        <v>99</v>
      </c>
      <c r="K1654" s="3" t="s">
        <v>16</v>
      </c>
      <c r="L1654" s="3" t="s">
        <v>665</v>
      </c>
    </row>
    <row r="1655" spans="1:12" x14ac:dyDescent="0.3">
      <c r="A1655" s="3" t="s">
        <v>12019</v>
      </c>
      <c r="B1655" s="3" t="s">
        <v>13</v>
      </c>
      <c r="C1655" s="3">
        <v>224314</v>
      </c>
      <c r="D1655" s="3">
        <v>1</v>
      </c>
      <c r="E1655" s="3">
        <v>101</v>
      </c>
      <c r="F1655" s="3">
        <v>1.5538399999999999E-3</v>
      </c>
      <c r="G1655" s="3">
        <v>37.322600000000001</v>
      </c>
      <c r="H1655" s="3" t="s">
        <v>63</v>
      </c>
      <c r="I1655" s="3" t="s">
        <v>64</v>
      </c>
      <c r="J1655" s="3" t="s">
        <v>16</v>
      </c>
      <c r="K1655" s="3" t="s">
        <v>65</v>
      </c>
      <c r="L1655" s="3" t="s">
        <v>66</v>
      </c>
    </row>
    <row r="1656" spans="1:12" x14ac:dyDescent="0.3">
      <c r="A1656" s="3" t="s">
        <v>12020</v>
      </c>
      <c r="B1656" s="3" t="s">
        <v>13</v>
      </c>
      <c r="C1656" s="3">
        <v>223903</v>
      </c>
      <c r="D1656" s="3">
        <v>1</v>
      </c>
      <c r="E1656" s="3">
        <v>488</v>
      </c>
      <c r="F1656" s="3">
        <v>0</v>
      </c>
      <c r="G1656" s="3">
        <v>637.74599999999998</v>
      </c>
      <c r="H1656" s="3" t="s">
        <v>10506</v>
      </c>
      <c r="I1656" s="3" t="s">
        <v>10507</v>
      </c>
      <c r="J1656" s="3" t="s">
        <v>16</v>
      </c>
      <c r="K1656" s="3" t="s">
        <v>3452</v>
      </c>
      <c r="L1656" s="3" t="s">
        <v>10508</v>
      </c>
    </row>
    <row r="1657" spans="1:12" x14ac:dyDescent="0.3">
      <c r="A1657" s="3" t="s">
        <v>12021</v>
      </c>
      <c r="B1657" s="3" t="s">
        <v>13</v>
      </c>
      <c r="C1657" s="3">
        <v>226087</v>
      </c>
      <c r="D1657" s="3">
        <v>1</v>
      </c>
      <c r="E1657" s="3">
        <v>176</v>
      </c>
      <c r="F1657" s="4">
        <v>1.6155800000000001E-103</v>
      </c>
      <c r="G1657" s="3">
        <v>294.71499999999997</v>
      </c>
      <c r="H1657" s="3" t="s">
        <v>3925</v>
      </c>
      <c r="I1657" s="3" t="s">
        <v>3926</v>
      </c>
      <c r="J1657" s="3" t="s">
        <v>16</v>
      </c>
      <c r="K1657" s="3" t="s">
        <v>3927</v>
      </c>
      <c r="L1657" s="3" t="s">
        <v>3928</v>
      </c>
    </row>
    <row r="1658" spans="1:12" x14ac:dyDescent="0.3">
      <c r="A1658" s="3" t="s">
        <v>12022</v>
      </c>
      <c r="B1658" s="3" t="s">
        <v>13</v>
      </c>
      <c r="C1658" s="3">
        <v>225261</v>
      </c>
      <c r="D1658" s="3">
        <v>1</v>
      </c>
      <c r="E1658" s="3">
        <v>90</v>
      </c>
      <c r="F1658" s="4">
        <v>7.4436200000000003E-33</v>
      </c>
      <c r="G1658" s="3">
        <v>109.354</v>
      </c>
      <c r="H1658" s="3" t="s">
        <v>12023</v>
      </c>
      <c r="I1658" s="3" t="s">
        <v>12024</v>
      </c>
      <c r="J1658" s="3" t="s">
        <v>16</v>
      </c>
      <c r="K1658" s="3" t="s">
        <v>2287</v>
      </c>
      <c r="L1658" s="3" t="s">
        <v>12025</v>
      </c>
    </row>
    <row r="1659" spans="1:12" x14ac:dyDescent="0.3">
      <c r="A1659" s="3" t="s">
        <v>12026</v>
      </c>
      <c r="B1659" s="3" t="s">
        <v>13</v>
      </c>
      <c r="C1659" s="3">
        <v>226280</v>
      </c>
      <c r="D1659" s="3">
        <v>1</v>
      </c>
      <c r="E1659" s="3">
        <v>267</v>
      </c>
      <c r="F1659" s="4">
        <v>6.07288E-85</v>
      </c>
      <c r="G1659" s="3">
        <v>254.667</v>
      </c>
      <c r="H1659" s="3" t="s">
        <v>12027</v>
      </c>
      <c r="I1659" s="3" t="s">
        <v>12028</v>
      </c>
      <c r="J1659" s="3" t="s">
        <v>16</v>
      </c>
      <c r="K1659" s="3" t="s">
        <v>1975</v>
      </c>
      <c r="L1659" s="3" t="s">
        <v>1977</v>
      </c>
    </row>
    <row r="1660" spans="1:12" x14ac:dyDescent="0.3">
      <c r="A1660" s="3" t="s">
        <v>12029</v>
      </c>
      <c r="B1660" s="3" t="s">
        <v>13</v>
      </c>
      <c r="C1660" s="3">
        <v>223707</v>
      </c>
      <c r="D1660" s="3">
        <v>5</v>
      </c>
      <c r="E1660" s="3">
        <v>180</v>
      </c>
      <c r="F1660" s="4">
        <v>9.1152600000000002E-87</v>
      </c>
      <c r="G1660" s="3">
        <v>252.44300000000001</v>
      </c>
      <c r="H1660" s="3" t="s">
        <v>121</v>
      </c>
      <c r="I1660" s="3" t="s">
        <v>122</v>
      </c>
      <c r="J1660" s="3" t="s">
        <v>16</v>
      </c>
      <c r="K1660" s="3" t="s">
        <v>123</v>
      </c>
      <c r="L1660" s="3" t="s">
        <v>124</v>
      </c>
    </row>
    <row r="1661" spans="1:12" x14ac:dyDescent="0.3">
      <c r="A1661" s="3" t="s">
        <v>12030</v>
      </c>
      <c r="B1661" s="3" t="s">
        <v>13</v>
      </c>
      <c r="C1661" s="3">
        <v>223133</v>
      </c>
      <c r="D1661" s="3">
        <v>1</v>
      </c>
      <c r="E1661" s="3">
        <v>468</v>
      </c>
      <c r="F1661" s="3">
        <v>0</v>
      </c>
      <c r="G1661" s="3">
        <v>923.16800000000001</v>
      </c>
      <c r="H1661" s="3" t="s">
        <v>1856</v>
      </c>
      <c r="I1661" s="3" t="s">
        <v>1857</v>
      </c>
      <c r="J1661" s="3" t="s">
        <v>16</v>
      </c>
      <c r="K1661" s="3" t="s">
        <v>369</v>
      </c>
      <c r="L1661" s="3" t="s">
        <v>1858</v>
      </c>
    </row>
    <row r="1662" spans="1:12" x14ac:dyDescent="0.3">
      <c r="A1662" s="3" t="s">
        <v>12031</v>
      </c>
      <c r="B1662" s="3" t="s">
        <v>13</v>
      </c>
      <c r="C1662" s="3">
        <v>223188</v>
      </c>
      <c r="D1662" s="3">
        <v>14</v>
      </c>
      <c r="E1662" s="3">
        <v>190</v>
      </c>
      <c r="F1662" s="4">
        <v>1.0255900000000001E-43</v>
      </c>
      <c r="G1662" s="3">
        <v>144.25800000000001</v>
      </c>
      <c r="H1662" s="3" t="s">
        <v>1635</v>
      </c>
      <c r="I1662" s="3" t="s">
        <v>1636</v>
      </c>
      <c r="J1662" s="3" t="s">
        <v>16</v>
      </c>
      <c r="K1662" s="3" t="s">
        <v>1637</v>
      </c>
      <c r="L1662" s="3" t="s">
        <v>1638</v>
      </c>
    </row>
    <row r="1663" spans="1:12" x14ac:dyDescent="0.3">
      <c r="A1663" s="3" t="s">
        <v>12032</v>
      </c>
      <c r="B1663" s="3" t="s">
        <v>13</v>
      </c>
      <c r="C1663" s="3">
        <v>225042</v>
      </c>
      <c r="D1663" s="3">
        <v>6</v>
      </c>
      <c r="E1663" s="3">
        <v>146</v>
      </c>
      <c r="F1663" s="4">
        <v>2.1379700000000001E-57</v>
      </c>
      <c r="G1663" s="3">
        <v>176.05099999999999</v>
      </c>
      <c r="H1663" s="3" t="s">
        <v>2227</v>
      </c>
      <c r="I1663" s="3" t="s">
        <v>2228</v>
      </c>
      <c r="J1663" s="3" t="s">
        <v>16</v>
      </c>
      <c r="K1663" s="3" t="s">
        <v>1011</v>
      </c>
      <c r="L1663" s="3" t="s">
        <v>2229</v>
      </c>
    </row>
    <row r="1664" spans="1:12" x14ac:dyDescent="0.3">
      <c r="A1664" s="3" t="s">
        <v>12033</v>
      </c>
      <c r="B1664" s="3" t="s">
        <v>13</v>
      </c>
      <c r="C1664" s="3">
        <v>224651</v>
      </c>
      <c r="D1664" s="3">
        <v>9</v>
      </c>
      <c r="E1664" s="3">
        <v>239</v>
      </c>
      <c r="F1664" s="4">
        <v>5.6903099999999999E-56</v>
      </c>
      <c r="G1664" s="3">
        <v>180.185</v>
      </c>
      <c r="H1664" s="3" t="s">
        <v>9022</v>
      </c>
      <c r="I1664" s="3" t="s">
        <v>9023</v>
      </c>
      <c r="J1664" s="3" t="s">
        <v>16</v>
      </c>
      <c r="K1664" s="3" t="s">
        <v>9024</v>
      </c>
      <c r="L1664" s="3" t="s">
        <v>9025</v>
      </c>
    </row>
    <row r="1665" spans="1:12" x14ac:dyDescent="0.3">
      <c r="A1665" s="3" t="s">
        <v>12034</v>
      </c>
      <c r="B1665" s="3" t="s">
        <v>13</v>
      </c>
      <c r="C1665" s="3">
        <v>225343</v>
      </c>
      <c r="D1665" s="3">
        <v>1</v>
      </c>
      <c r="E1665" s="3">
        <v>473</v>
      </c>
      <c r="F1665" s="3">
        <v>0</v>
      </c>
      <c r="G1665" s="3">
        <v>643.91800000000001</v>
      </c>
      <c r="H1665" s="3" t="s">
        <v>2231</v>
      </c>
      <c r="I1665" s="3" t="s">
        <v>2232</v>
      </c>
      <c r="J1665" s="3" t="s">
        <v>16</v>
      </c>
      <c r="K1665" s="3" t="s">
        <v>2233</v>
      </c>
      <c r="L1665" s="3" t="s">
        <v>2234</v>
      </c>
    </row>
    <row r="1666" spans="1:12" x14ac:dyDescent="0.3">
      <c r="A1666" s="3" t="s">
        <v>12035</v>
      </c>
      <c r="B1666" s="3" t="s">
        <v>13</v>
      </c>
      <c r="C1666" s="3">
        <v>223816</v>
      </c>
      <c r="D1666" s="3">
        <v>3</v>
      </c>
      <c r="E1666" s="3">
        <v>222</v>
      </c>
      <c r="F1666" s="4">
        <v>2.7699E-71</v>
      </c>
      <c r="G1666" s="3">
        <v>216.78</v>
      </c>
      <c r="H1666" s="3" t="s">
        <v>880</v>
      </c>
      <c r="I1666" s="3" t="s">
        <v>881</v>
      </c>
      <c r="J1666" s="3" t="s">
        <v>16</v>
      </c>
      <c r="K1666" s="3" t="s">
        <v>882</v>
      </c>
      <c r="L1666" s="3" t="s">
        <v>883</v>
      </c>
    </row>
    <row r="1667" spans="1:12" x14ac:dyDescent="0.3">
      <c r="A1667" s="3" t="s">
        <v>12036</v>
      </c>
      <c r="B1667" s="3" t="s">
        <v>25</v>
      </c>
      <c r="C1667" s="3">
        <v>413118</v>
      </c>
      <c r="D1667" s="3">
        <v>2</v>
      </c>
      <c r="E1667" s="3">
        <v>119</v>
      </c>
      <c r="F1667" s="4">
        <v>1.67845E-51</v>
      </c>
      <c r="G1667" s="3">
        <v>158.41900000000001</v>
      </c>
      <c r="H1667" s="3" t="s">
        <v>4231</v>
      </c>
      <c r="I1667" s="3" t="s">
        <v>4232</v>
      </c>
      <c r="J1667" s="3" t="s">
        <v>16</v>
      </c>
      <c r="K1667" s="3" t="s">
        <v>16</v>
      </c>
      <c r="L1667" s="3" t="s">
        <v>4233</v>
      </c>
    </row>
    <row r="1668" spans="1:12" x14ac:dyDescent="0.3">
      <c r="A1668" s="3" t="s">
        <v>12037</v>
      </c>
      <c r="B1668" s="3" t="s">
        <v>13</v>
      </c>
      <c r="C1668" s="3">
        <v>224405</v>
      </c>
      <c r="D1668" s="3">
        <v>5</v>
      </c>
      <c r="E1668" s="3">
        <v>440</v>
      </c>
      <c r="F1668" s="4">
        <v>7.4837100000000003E-158</v>
      </c>
      <c r="G1668" s="3">
        <v>454.06599999999997</v>
      </c>
      <c r="H1668" s="3" t="s">
        <v>2307</v>
      </c>
      <c r="I1668" s="3" t="s">
        <v>2308</v>
      </c>
      <c r="J1668" s="3" t="s">
        <v>16</v>
      </c>
      <c r="K1668" s="3" t="s">
        <v>825</v>
      </c>
      <c r="L1668" s="3" t="s">
        <v>2309</v>
      </c>
    </row>
    <row r="1669" spans="1:12" x14ac:dyDescent="0.3">
      <c r="A1669" s="3" t="s">
        <v>12038</v>
      </c>
      <c r="B1669" s="3" t="s">
        <v>13</v>
      </c>
      <c r="C1669" s="3">
        <v>226107</v>
      </c>
      <c r="D1669" s="3">
        <v>1</v>
      </c>
      <c r="E1669" s="3">
        <v>436</v>
      </c>
      <c r="F1669" s="3">
        <v>0</v>
      </c>
      <c r="G1669" s="3">
        <v>790.14800000000002</v>
      </c>
      <c r="H1669" s="3" t="s">
        <v>2319</v>
      </c>
      <c r="I1669" s="3" t="s">
        <v>2320</v>
      </c>
      <c r="J1669" s="3" t="s">
        <v>16</v>
      </c>
      <c r="K1669" s="3" t="s">
        <v>2321</v>
      </c>
      <c r="L1669" s="3" t="s">
        <v>2322</v>
      </c>
    </row>
    <row r="1670" spans="1:12" x14ac:dyDescent="0.3">
      <c r="A1670" s="3" t="s">
        <v>12039</v>
      </c>
      <c r="B1670" s="3" t="s">
        <v>13</v>
      </c>
      <c r="C1670" s="3">
        <v>226674</v>
      </c>
      <c r="D1670" s="3">
        <v>1</v>
      </c>
      <c r="E1670" s="3">
        <v>241</v>
      </c>
      <c r="F1670" s="4">
        <v>4.3843700000000002E-106</v>
      </c>
      <c r="G1670" s="3">
        <v>306.48700000000002</v>
      </c>
      <c r="H1670" s="3" t="s">
        <v>11491</v>
      </c>
      <c r="I1670" s="3" t="s">
        <v>11492</v>
      </c>
      <c r="J1670" s="3" t="s">
        <v>16</v>
      </c>
      <c r="K1670" s="3" t="s">
        <v>11493</v>
      </c>
      <c r="L1670" s="3" t="s">
        <v>11494</v>
      </c>
    </row>
    <row r="1671" spans="1:12" x14ac:dyDescent="0.3">
      <c r="A1671" s="3" t="s">
        <v>12040</v>
      </c>
      <c r="B1671" s="3" t="s">
        <v>13</v>
      </c>
      <c r="C1671" s="3">
        <v>224987</v>
      </c>
      <c r="D1671" s="3">
        <v>1</v>
      </c>
      <c r="E1671" s="3">
        <v>105</v>
      </c>
      <c r="F1671" s="4">
        <v>4.2494099999999997E-25</v>
      </c>
      <c r="G1671" s="3">
        <v>90.284999999999997</v>
      </c>
      <c r="H1671" s="3" t="s">
        <v>12041</v>
      </c>
      <c r="I1671" s="3" t="s">
        <v>12042</v>
      </c>
      <c r="J1671" s="3" t="s">
        <v>16</v>
      </c>
      <c r="K1671" s="3" t="s">
        <v>2765</v>
      </c>
      <c r="L1671" s="3" t="s">
        <v>12043</v>
      </c>
    </row>
    <row r="1672" spans="1:12" x14ac:dyDescent="0.3">
      <c r="A1672" s="3" t="s">
        <v>12044</v>
      </c>
      <c r="B1672" s="3" t="s">
        <v>13</v>
      </c>
      <c r="C1672" s="3">
        <v>223685</v>
      </c>
      <c r="D1672" s="3">
        <v>10</v>
      </c>
      <c r="E1672" s="3">
        <v>410</v>
      </c>
      <c r="F1672" s="4">
        <v>5.01598E-70</v>
      </c>
      <c r="G1672" s="3">
        <v>227.72800000000001</v>
      </c>
      <c r="H1672" s="3" t="s">
        <v>5381</v>
      </c>
      <c r="I1672" s="3" t="s">
        <v>5382</v>
      </c>
      <c r="J1672" s="3" t="s">
        <v>16</v>
      </c>
      <c r="K1672" s="3" t="s">
        <v>5383</v>
      </c>
      <c r="L1672" s="3" t="s">
        <v>5384</v>
      </c>
    </row>
    <row r="1673" spans="1:12" x14ac:dyDescent="0.3">
      <c r="A1673" s="3" t="s">
        <v>12045</v>
      </c>
      <c r="B1673" s="3" t="s">
        <v>13</v>
      </c>
      <c r="C1673" s="3">
        <v>224647</v>
      </c>
      <c r="D1673" s="3">
        <v>8</v>
      </c>
      <c r="E1673" s="3">
        <v>110</v>
      </c>
      <c r="F1673" s="4">
        <v>3.6330599999999999E-45</v>
      </c>
      <c r="G1673" s="3">
        <v>142.119</v>
      </c>
      <c r="H1673" s="3" t="s">
        <v>5456</v>
      </c>
      <c r="I1673" s="3" t="s">
        <v>5457</v>
      </c>
      <c r="J1673" s="3" t="s">
        <v>16</v>
      </c>
      <c r="K1673" s="3" t="s">
        <v>193</v>
      </c>
      <c r="L1673" s="3" t="s">
        <v>5458</v>
      </c>
    </row>
    <row r="1674" spans="1:12" x14ac:dyDescent="0.3">
      <c r="A1674" s="3" t="s">
        <v>12046</v>
      </c>
      <c r="B1674" s="3" t="s">
        <v>13</v>
      </c>
      <c r="C1674" s="3">
        <v>223325</v>
      </c>
      <c r="D1674" s="3">
        <v>1</v>
      </c>
      <c r="E1674" s="3">
        <v>243</v>
      </c>
      <c r="F1674" s="4">
        <v>3.85733E-64</v>
      </c>
      <c r="G1674" s="3">
        <v>204.792</v>
      </c>
      <c r="H1674" s="3" t="s">
        <v>12047</v>
      </c>
      <c r="I1674" s="3" t="s">
        <v>12048</v>
      </c>
      <c r="J1674" s="3" t="s">
        <v>99</v>
      </c>
      <c r="K1674" s="3" t="s">
        <v>12049</v>
      </c>
      <c r="L1674" s="3" t="s">
        <v>12050</v>
      </c>
    </row>
    <row r="1675" spans="1:12" x14ac:dyDescent="0.3">
      <c r="A1675" s="3" t="s">
        <v>12051</v>
      </c>
      <c r="B1675" s="3" t="s">
        <v>13</v>
      </c>
      <c r="C1675" s="3">
        <v>223699</v>
      </c>
      <c r="D1675" s="3">
        <v>2</v>
      </c>
      <c r="E1675" s="3">
        <v>361</v>
      </c>
      <c r="F1675" s="4">
        <v>4.67632E-171</v>
      </c>
      <c r="G1675" s="3">
        <v>481.702</v>
      </c>
      <c r="H1675" s="3" t="s">
        <v>2611</v>
      </c>
      <c r="I1675" s="3" t="s">
        <v>2612</v>
      </c>
      <c r="J1675" s="3" t="s">
        <v>16</v>
      </c>
      <c r="K1675" s="3" t="s">
        <v>297</v>
      </c>
      <c r="L1675" s="3" t="s">
        <v>2613</v>
      </c>
    </row>
    <row r="1676" spans="1:12" x14ac:dyDescent="0.3">
      <c r="A1676" s="3" t="s">
        <v>12052</v>
      </c>
      <c r="B1676" s="3" t="s">
        <v>13</v>
      </c>
      <c r="C1676" s="3">
        <v>224254</v>
      </c>
      <c r="D1676" s="3">
        <v>1</v>
      </c>
      <c r="E1676" s="3">
        <v>170</v>
      </c>
      <c r="F1676" s="4">
        <v>3.9337999999999998E-27</v>
      </c>
      <c r="G1676" s="3">
        <v>101.089</v>
      </c>
      <c r="H1676" s="3" t="s">
        <v>2130</v>
      </c>
      <c r="I1676" s="3" t="s">
        <v>2131</v>
      </c>
      <c r="J1676" s="3" t="s">
        <v>16</v>
      </c>
      <c r="K1676" s="3" t="s">
        <v>2132</v>
      </c>
      <c r="L1676" s="3" t="s">
        <v>2133</v>
      </c>
    </row>
    <row r="1677" spans="1:12" x14ac:dyDescent="0.3">
      <c r="A1677" s="3" t="s">
        <v>12053</v>
      </c>
      <c r="B1677" s="3" t="s">
        <v>13</v>
      </c>
      <c r="C1677" s="3">
        <v>224221</v>
      </c>
      <c r="D1677" s="3">
        <v>1</v>
      </c>
      <c r="E1677" s="3">
        <v>120</v>
      </c>
      <c r="F1677" s="4">
        <v>4.2431399999999998E-36</v>
      </c>
      <c r="G1677" s="3">
        <v>119.68899999999999</v>
      </c>
      <c r="H1677" s="3" t="s">
        <v>2770</v>
      </c>
      <c r="I1677" s="3" t="s">
        <v>2771</v>
      </c>
      <c r="J1677" s="3" t="s">
        <v>16</v>
      </c>
      <c r="K1677" s="3" t="s">
        <v>927</v>
      </c>
      <c r="L1677" s="3" t="s">
        <v>2772</v>
      </c>
    </row>
    <row r="1678" spans="1:12" x14ac:dyDescent="0.3">
      <c r="A1678" s="3" t="s">
        <v>12054</v>
      </c>
      <c r="B1678" s="3" t="s">
        <v>13</v>
      </c>
      <c r="C1678" s="3">
        <v>224138</v>
      </c>
      <c r="D1678" s="3">
        <v>4</v>
      </c>
      <c r="E1678" s="3">
        <v>609</v>
      </c>
      <c r="F1678" s="3">
        <v>0</v>
      </c>
      <c r="G1678" s="3">
        <v>1157.76</v>
      </c>
      <c r="H1678" s="3" t="s">
        <v>5136</v>
      </c>
      <c r="I1678" s="3" t="s">
        <v>5137</v>
      </c>
      <c r="J1678" s="3" t="s">
        <v>16</v>
      </c>
      <c r="K1678" s="3" t="s">
        <v>5138</v>
      </c>
      <c r="L1678" s="3" t="s">
        <v>5139</v>
      </c>
    </row>
    <row r="1679" spans="1:12" x14ac:dyDescent="0.3">
      <c r="A1679" s="3" t="s">
        <v>12055</v>
      </c>
      <c r="B1679" s="3" t="s">
        <v>13</v>
      </c>
      <c r="C1679" s="3">
        <v>223853</v>
      </c>
      <c r="D1679" s="3">
        <v>8</v>
      </c>
      <c r="E1679" s="3">
        <v>156</v>
      </c>
      <c r="F1679" s="4">
        <v>6.8925399999999997E-49</v>
      </c>
      <c r="G1679" s="3">
        <v>154.38</v>
      </c>
      <c r="H1679" s="3" t="s">
        <v>3753</v>
      </c>
      <c r="I1679" s="3" t="s">
        <v>3754</v>
      </c>
      <c r="J1679" s="3" t="s">
        <v>16</v>
      </c>
      <c r="K1679" s="3" t="s">
        <v>3755</v>
      </c>
      <c r="L1679" s="3" t="s">
        <v>3756</v>
      </c>
    </row>
    <row r="1680" spans="1:12" x14ac:dyDescent="0.3">
      <c r="A1680" s="3" t="s">
        <v>12056</v>
      </c>
      <c r="B1680" s="3" t="s">
        <v>13</v>
      </c>
      <c r="C1680" s="3">
        <v>224108</v>
      </c>
      <c r="D1680" s="3">
        <v>2</v>
      </c>
      <c r="E1680" s="3">
        <v>174</v>
      </c>
      <c r="F1680" s="4">
        <v>1.6429800000000001E-69</v>
      </c>
      <c r="G1680" s="3">
        <v>210.947</v>
      </c>
      <c r="H1680" s="3" t="s">
        <v>1235</v>
      </c>
      <c r="I1680" s="3" t="s">
        <v>1236</v>
      </c>
      <c r="J1680" s="3" t="s">
        <v>99</v>
      </c>
      <c r="K1680" s="3" t="s">
        <v>1237</v>
      </c>
      <c r="L1680" s="3" t="s">
        <v>1238</v>
      </c>
    </row>
    <row r="1681" spans="1:12" x14ac:dyDescent="0.3">
      <c r="A1681" s="3" t="s">
        <v>12057</v>
      </c>
      <c r="B1681" s="3" t="s">
        <v>13</v>
      </c>
      <c r="C1681" s="3">
        <v>223088</v>
      </c>
      <c r="D1681" s="3">
        <v>2</v>
      </c>
      <c r="E1681" s="3">
        <v>185</v>
      </c>
      <c r="F1681" s="4">
        <v>1.55909E-68</v>
      </c>
      <c r="G1681" s="3">
        <v>207.852</v>
      </c>
      <c r="H1681" s="3" t="s">
        <v>1771</v>
      </c>
      <c r="I1681" s="3" t="s">
        <v>1772</v>
      </c>
      <c r="J1681" s="3" t="s">
        <v>16</v>
      </c>
      <c r="K1681" s="3" t="s">
        <v>1773</v>
      </c>
      <c r="L1681" s="3" t="s">
        <v>1774</v>
      </c>
    </row>
    <row r="1682" spans="1:12" x14ac:dyDescent="0.3">
      <c r="A1682" s="3" t="s">
        <v>12058</v>
      </c>
      <c r="B1682" s="3" t="s">
        <v>13</v>
      </c>
      <c r="C1682" s="3">
        <v>223330</v>
      </c>
      <c r="D1682" s="3">
        <v>1</v>
      </c>
      <c r="E1682" s="3">
        <v>322</v>
      </c>
      <c r="F1682" s="4">
        <v>1.45392E-123</v>
      </c>
      <c r="G1682" s="3">
        <v>358.14</v>
      </c>
      <c r="H1682" s="3" t="s">
        <v>4999</v>
      </c>
      <c r="I1682" s="3" t="s">
        <v>5000</v>
      </c>
      <c r="J1682" s="3" t="s">
        <v>16</v>
      </c>
      <c r="K1682" s="3" t="s">
        <v>5001</v>
      </c>
      <c r="L1682" s="3" t="s">
        <v>5002</v>
      </c>
    </row>
    <row r="1683" spans="1:12" x14ac:dyDescent="0.3">
      <c r="A1683" s="3" t="s">
        <v>12059</v>
      </c>
      <c r="B1683" s="3" t="s">
        <v>13</v>
      </c>
      <c r="C1683" s="3">
        <v>224221</v>
      </c>
      <c r="D1683" s="3">
        <v>3</v>
      </c>
      <c r="E1683" s="3">
        <v>130</v>
      </c>
      <c r="F1683" s="4">
        <v>5.5718199999999996E-40</v>
      </c>
      <c r="G1683" s="3">
        <v>130.089</v>
      </c>
      <c r="H1683" s="3" t="s">
        <v>2770</v>
      </c>
      <c r="I1683" s="3" t="s">
        <v>2771</v>
      </c>
      <c r="J1683" s="3" t="s">
        <v>16</v>
      </c>
      <c r="K1683" s="3" t="s">
        <v>927</v>
      </c>
      <c r="L1683" s="3" t="s">
        <v>2772</v>
      </c>
    </row>
    <row r="1684" spans="1:12" x14ac:dyDescent="0.3">
      <c r="A1684" s="3" t="s">
        <v>12060</v>
      </c>
      <c r="B1684" s="3" t="s">
        <v>13</v>
      </c>
      <c r="C1684" s="3">
        <v>224203</v>
      </c>
      <c r="D1684" s="3">
        <v>20</v>
      </c>
      <c r="E1684" s="3">
        <v>304</v>
      </c>
      <c r="F1684" s="4">
        <v>9.1098099999999999E-83</v>
      </c>
      <c r="G1684" s="3">
        <v>251.351</v>
      </c>
      <c r="H1684" s="3" t="s">
        <v>151</v>
      </c>
      <c r="I1684" s="3" t="s">
        <v>152</v>
      </c>
      <c r="J1684" s="3" t="s">
        <v>16</v>
      </c>
      <c r="K1684" s="3" t="s">
        <v>153</v>
      </c>
      <c r="L1684" s="3" t="s">
        <v>154</v>
      </c>
    </row>
    <row r="1685" spans="1:12" x14ac:dyDescent="0.3">
      <c r="A1685" s="3" t="s">
        <v>12061</v>
      </c>
      <c r="B1685" s="3" t="s">
        <v>13</v>
      </c>
      <c r="C1685" s="3">
        <v>223685</v>
      </c>
      <c r="D1685" s="3">
        <v>11</v>
      </c>
      <c r="E1685" s="3">
        <v>427</v>
      </c>
      <c r="F1685" s="4">
        <v>1.08641E-89</v>
      </c>
      <c r="G1685" s="3">
        <v>278.57400000000001</v>
      </c>
      <c r="H1685" s="3" t="s">
        <v>5381</v>
      </c>
      <c r="I1685" s="3" t="s">
        <v>5382</v>
      </c>
      <c r="J1685" s="3" t="s">
        <v>16</v>
      </c>
      <c r="K1685" s="3" t="s">
        <v>5383</v>
      </c>
      <c r="L1685" s="3" t="s">
        <v>5384</v>
      </c>
    </row>
    <row r="1686" spans="1:12" x14ac:dyDescent="0.3">
      <c r="A1686" s="3" t="s">
        <v>12062</v>
      </c>
      <c r="B1686" s="3" t="s">
        <v>13</v>
      </c>
      <c r="C1686" s="3">
        <v>224247</v>
      </c>
      <c r="D1686" s="3">
        <v>14</v>
      </c>
      <c r="E1686" s="3">
        <v>719</v>
      </c>
      <c r="F1686" s="3">
        <v>0</v>
      </c>
      <c r="G1686" s="3">
        <v>969.51400000000001</v>
      </c>
      <c r="H1686" s="3" t="s">
        <v>629</v>
      </c>
      <c r="I1686" s="3" t="s">
        <v>630</v>
      </c>
      <c r="J1686" s="3" t="s">
        <v>16</v>
      </c>
      <c r="K1686" s="3" t="s">
        <v>631</v>
      </c>
      <c r="L1686" s="3" t="s">
        <v>632</v>
      </c>
    </row>
    <row r="1687" spans="1:12" x14ac:dyDescent="0.3">
      <c r="A1687" s="3" t="s">
        <v>12063</v>
      </c>
      <c r="B1687" s="3" t="s">
        <v>13</v>
      </c>
      <c r="C1687" s="3">
        <v>223240</v>
      </c>
      <c r="D1687" s="3">
        <v>3</v>
      </c>
      <c r="E1687" s="3">
        <v>419</v>
      </c>
      <c r="F1687" s="3">
        <v>0</v>
      </c>
      <c r="G1687" s="3">
        <v>517.55100000000004</v>
      </c>
      <c r="H1687" s="3" t="s">
        <v>1070</v>
      </c>
      <c r="I1687" s="3" t="s">
        <v>1071</v>
      </c>
      <c r="J1687" s="3" t="s">
        <v>16</v>
      </c>
      <c r="K1687" s="3" t="s">
        <v>1072</v>
      </c>
      <c r="L1687" s="3" t="s">
        <v>1073</v>
      </c>
    </row>
    <row r="1688" spans="1:12" x14ac:dyDescent="0.3">
      <c r="A1688" s="3" t="s">
        <v>12064</v>
      </c>
      <c r="B1688" s="3" t="s">
        <v>25</v>
      </c>
      <c r="C1688" s="3">
        <v>414247</v>
      </c>
      <c r="D1688" s="3">
        <v>39</v>
      </c>
      <c r="E1688" s="3">
        <v>393</v>
      </c>
      <c r="F1688" s="3">
        <v>5.8325E-3</v>
      </c>
      <c r="G1688" s="3">
        <v>38.9818</v>
      </c>
      <c r="H1688" s="3" t="s">
        <v>12065</v>
      </c>
      <c r="I1688" s="3" t="s">
        <v>12066</v>
      </c>
      <c r="J1688" s="3" t="s">
        <v>99</v>
      </c>
      <c r="K1688" s="3" t="s">
        <v>16</v>
      </c>
      <c r="L1688" s="3" t="s">
        <v>12067</v>
      </c>
    </row>
    <row r="1689" spans="1:12" x14ac:dyDescent="0.3">
      <c r="A1689" s="3" t="s">
        <v>12068</v>
      </c>
      <c r="B1689" s="3" t="s">
        <v>25</v>
      </c>
      <c r="C1689" s="3">
        <v>412389</v>
      </c>
      <c r="D1689" s="3">
        <v>145</v>
      </c>
      <c r="E1689" s="3">
        <v>314</v>
      </c>
      <c r="F1689" s="4">
        <v>1.4548900000000001E-15</v>
      </c>
      <c r="G1689" s="3">
        <v>75.824399999999997</v>
      </c>
      <c r="H1689" s="3" t="s">
        <v>1553</v>
      </c>
      <c r="I1689" s="3" t="s">
        <v>12069</v>
      </c>
      <c r="J1689" s="3" t="s">
        <v>99</v>
      </c>
      <c r="K1689" s="3" t="s">
        <v>16</v>
      </c>
      <c r="L1689" s="3" t="s">
        <v>12070</v>
      </c>
    </row>
    <row r="1690" spans="1:12" x14ac:dyDescent="0.3">
      <c r="A1690" s="3" t="s">
        <v>12071</v>
      </c>
      <c r="B1690" s="3" t="s">
        <v>13</v>
      </c>
      <c r="C1690" s="3">
        <v>224314</v>
      </c>
      <c r="D1690" s="3">
        <v>4</v>
      </c>
      <c r="E1690" s="3">
        <v>63</v>
      </c>
      <c r="F1690" s="4">
        <v>1.32506E-5</v>
      </c>
      <c r="G1690" s="3">
        <v>40.789299999999997</v>
      </c>
      <c r="H1690" s="3" t="s">
        <v>63</v>
      </c>
      <c r="I1690" s="3" t="s">
        <v>64</v>
      </c>
      <c r="J1690" s="3" t="s">
        <v>113</v>
      </c>
      <c r="K1690" s="3" t="s">
        <v>65</v>
      </c>
      <c r="L1690" s="3" t="s">
        <v>66</v>
      </c>
    </row>
    <row r="1691" spans="1:12" x14ac:dyDescent="0.3">
      <c r="A1691" s="3" t="s">
        <v>12072</v>
      </c>
      <c r="B1691" s="3" t="s">
        <v>13</v>
      </c>
      <c r="C1691" s="3">
        <v>223515</v>
      </c>
      <c r="D1691" s="3">
        <v>3</v>
      </c>
      <c r="E1691" s="3">
        <v>378</v>
      </c>
      <c r="F1691" s="4">
        <v>2.4266500000000001E-19</v>
      </c>
      <c r="G1691" s="3">
        <v>88.851799999999997</v>
      </c>
      <c r="H1691" s="3" t="s">
        <v>1123</v>
      </c>
      <c r="I1691" s="3" t="s">
        <v>1124</v>
      </c>
      <c r="J1691" s="3" t="s">
        <v>16</v>
      </c>
      <c r="K1691" s="3" t="s">
        <v>852</v>
      </c>
      <c r="L1691" s="3" t="s">
        <v>1125</v>
      </c>
    </row>
    <row r="1692" spans="1:12" x14ac:dyDescent="0.3">
      <c r="A1692" s="3" t="s">
        <v>12073</v>
      </c>
      <c r="B1692" s="3" t="s">
        <v>13</v>
      </c>
      <c r="C1692" s="3">
        <v>223821</v>
      </c>
      <c r="D1692" s="3">
        <v>19</v>
      </c>
      <c r="E1692" s="3">
        <v>427</v>
      </c>
      <c r="F1692" s="4">
        <v>5.3146700000000003E-62</v>
      </c>
      <c r="G1692" s="3">
        <v>205.04900000000001</v>
      </c>
      <c r="H1692" s="3" t="s">
        <v>697</v>
      </c>
      <c r="I1692" s="3" t="s">
        <v>698</v>
      </c>
      <c r="J1692" s="3" t="s">
        <v>16</v>
      </c>
      <c r="K1692" s="3" t="s">
        <v>699</v>
      </c>
      <c r="L1692" s="3" t="s">
        <v>700</v>
      </c>
    </row>
    <row r="1693" spans="1:12" x14ac:dyDescent="0.3">
      <c r="A1693" s="3" t="s">
        <v>12074</v>
      </c>
      <c r="B1693" s="3" t="s">
        <v>13</v>
      </c>
      <c r="C1693" s="3">
        <v>226164</v>
      </c>
      <c r="D1693" s="3">
        <v>1</v>
      </c>
      <c r="E1693" s="3">
        <v>246</v>
      </c>
      <c r="F1693" s="4">
        <v>3.1553500000000001E-141</v>
      </c>
      <c r="G1693" s="3">
        <v>395.85300000000001</v>
      </c>
      <c r="H1693" s="3" t="s">
        <v>209</v>
      </c>
      <c r="I1693" s="3" t="s">
        <v>210</v>
      </c>
      <c r="J1693" s="3" t="s">
        <v>16</v>
      </c>
      <c r="K1693" s="3" t="s">
        <v>211</v>
      </c>
      <c r="L1693" s="3" t="s">
        <v>212</v>
      </c>
    </row>
    <row r="1694" spans="1:12" x14ac:dyDescent="0.3">
      <c r="A1694" s="3" t="s">
        <v>12075</v>
      </c>
      <c r="B1694" s="3" t="s">
        <v>13</v>
      </c>
      <c r="C1694" s="3">
        <v>225555</v>
      </c>
      <c r="D1694" s="3">
        <v>3</v>
      </c>
      <c r="E1694" s="3">
        <v>231</v>
      </c>
      <c r="F1694" s="4">
        <v>3.2968299999999999E-119</v>
      </c>
      <c r="G1694" s="3">
        <v>338.49099999999999</v>
      </c>
      <c r="H1694" s="3" t="s">
        <v>12076</v>
      </c>
      <c r="I1694" s="3" t="s">
        <v>12077</v>
      </c>
      <c r="J1694" s="3" t="s">
        <v>16</v>
      </c>
      <c r="K1694" s="3" t="s">
        <v>825</v>
      </c>
      <c r="L1694" s="3" t="s">
        <v>12078</v>
      </c>
    </row>
    <row r="1695" spans="1:12" x14ac:dyDescent="0.3">
      <c r="A1695" s="3" t="s">
        <v>12079</v>
      </c>
      <c r="B1695" s="3" t="s">
        <v>13</v>
      </c>
      <c r="C1695" s="3">
        <v>223513</v>
      </c>
      <c r="D1695" s="3">
        <v>31</v>
      </c>
      <c r="E1695" s="3">
        <v>390</v>
      </c>
      <c r="F1695" s="4">
        <v>4.1892E-142</v>
      </c>
      <c r="G1695" s="3">
        <v>409.35700000000003</v>
      </c>
      <c r="H1695" s="3" t="s">
        <v>295</v>
      </c>
      <c r="I1695" s="3" t="s">
        <v>296</v>
      </c>
      <c r="J1695" s="3" t="s">
        <v>16</v>
      </c>
      <c r="K1695" s="3" t="s">
        <v>297</v>
      </c>
      <c r="L1695" s="3" t="s">
        <v>298</v>
      </c>
    </row>
    <row r="1696" spans="1:12" x14ac:dyDescent="0.3">
      <c r="A1696" s="3" t="s">
        <v>12080</v>
      </c>
      <c r="B1696" s="3" t="s">
        <v>13</v>
      </c>
      <c r="C1696" s="3">
        <v>224392</v>
      </c>
      <c r="D1696" s="3">
        <v>2</v>
      </c>
      <c r="E1696" s="3">
        <v>255</v>
      </c>
      <c r="F1696" s="4">
        <v>4.9687899999999999E-55</v>
      </c>
      <c r="G1696" s="3">
        <v>177.00200000000001</v>
      </c>
      <c r="H1696" s="3" t="s">
        <v>5874</v>
      </c>
      <c r="I1696" s="3" t="s">
        <v>5875</v>
      </c>
      <c r="J1696" s="3" t="s">
        <v>16</v>
      </c>
      <c r="K1696" s="3" t="s">
        <v>5876</v>
      </c>
      <c r="L1696" s="3" t="s">
        <v>5877</v>
      </c>
    </row>
    <row r="1697" spans="1:12" x14ac:dyDescent="0.3">
      <c r="A1697" s="3" t="s">
        <v>12081</v>
      </c>
      <c r="B1697" s="3" t="s">
        <v>13</v>
      </c>
      <c r="C1697" s="3">
        <v>224303</v>
      </c>
      <c r="D1697" s="3">
        <v>4</v>
      </c>
      <c r="E1697" s="3">
        <v>249</v>
      </c>
      <c r="F1697" s="4">
        <v>1.8804199999999999E-80</v>
      </c>
      <c r="G1697" s="3">
        <v>241.78700000000001</v>
      </c>
      <c r="H1697" s="3" t="s">
        <v>504</v>
      </c>
      <c r="I1697" s="3" t="s">
        <v>505</v>
      </c>
      <c r="J1697" s="3" t="s">
        <v>16</v>
      </c>
      <c r="K1697" s="3" t="s">
        <v>506</v>
      </c>
      <c r="L1697" s="3" t="s">
        <v>507</v>
      </c>
    </row>
    <row r="1698" spans="1:12" x14ac:dyDescent="0.3">
      <c r="A1698" s="3" t="s">
        <v>12082</v>
      </c>
      <c r="B1698" s="3" t="s">
        <v>13</v>
      </c>
      <c r="C1698" s="3">
        <v>224407</v>
      </c>
      <c r="D1698" s="3">
        <v>1</v>
      </c>
      <c r="E1698" s="3">
        <v>144</v>
      </c>
      <c r="F1698" s="4">
        <v>1.4772800000000001E-83</v>
      </c>
      <c r="G1698" s="3">
        <v>241.745</v>
      </c>
      <c r="H1698" s="3" t="s">
        <v>514</v>
      </c>
      <c r="I1698" s="3" t="s">
        <v>515</v>
      </c>
      <c r="J1698" s="3" t="s">
        <v>16</v>
      </c>
      <c r="K1698" s="3" t="s">
        <v>516</v>
      </c>
      <c r="L1698" s="3" t="s">
        <v>517</v>
      </c>
    </row>
    <row r="1699" spans="1:12" x14ac:dyDescent="0.3">
      <c r="A1699" s="3" t="s">
        <v>12083</v>
      </c>
      <c r="B1699" s="3" t="s">
        <v>13</v>
      </c>
      <c r="C1699" s="3">
        <v>223215</v>
      </c>
      <c r="D1699" s="3">
        <v>1</v>
      </c>
      <c r="E1699" s="3">
        <v>397</v>
      </c>
      <c r="F1699" s="3">
        <v>0</v>
      </c>
      <c r="G1699" s="3">
        <v>654.26499999999999</v>
      </c>
      <c r="H1699" s="3" t="s">
        <v>5232</v>
      </c>
      <c r="I1699" s="3" t="s">
        <v>5233</v>
      </c>
      <c r="J1699" s="3" t="s">
        <v>16</v>
      </c>
      <c r="K1699" s="3" t="s">
        <v>118</v>
      </c>
      <c r="L1699" s="3" t="s">
        <v>5234</v>
      </c>
    </row>
    <row r="1700" spans="1:12" x14ac:dyDescent="0.3">
      <c r="A1700" s="3" t="s">
        <v>12084</v>
      </c>
      <c r="B1700" s="3" t="s">
        <v>13</v>
      </c>
      <c r="C1700" s="3">
        <v>224810</v>
      </c>
      <c r="D1700" s="3">
        <v>13</v>
      </c>
      <c r="E1700" s="3">
        <v>188</v>
      </c>
      <c r="F1700" s="4">
        <v>1.08915E-57</v>
      </c>
      <c r="G1700" s="3">
        <v>179.01599999999999</v>
      </c>
      <c r="H1700" s="3" t="s">
        <v>1104</v>
      </c>
      <c r="I1700" s="3" t="s">
        <v>1105</v>
      </c>
      <c r="J1700" s="3" t="s">
        <v>16</v>
      </c>
      <c r="K1700" s="3" t="s">
        <v>1106</v>
      </c>
      <c r="L1700" s="3" t="s">
        <v>1107</v>
      </c>
    </row>
    <row r="1701" spans="1:12" x14ac:dyDescent="0.3">
      <c r="A1701" s="3" t="s">
        <v>12085</v>
      </c>
      <c r="B1701" s="3" t="s">
        <v>13</v>
      </c>
      <c r="C1701" s="3">
        <v>223423</v>
      </c>
      <c r="D1701" s="3">
        <v>1</v>
      </c>
      <c r="E1701" s="3">
        <v>120</v>
      </c>
      <c r="F1701" s="4">
        <v>1.2644699999999999E-5</v>
      </c>
      <c r="G1701" s="3">
        <v>41.674399999999999</v>
      </c>
      <c r="H1701" s="3" t="s">
        <v>1114</v>
      </c>
      <c r="I1701" s="3" t="s">
        <v>1115</v>
      </c>
      <c r="J1701" s="3" t="s">
        <v>16</v>
      </c>
      <c r="K1701" s="3" t="s">
        <v>397</v>
      </c>
      <c r="L1701" s="3" t="s">
        <v>1116</v>
      </c>
    </row>
    <row r="1702" spans="1:12" x14ac:dyDescent="0.3">
      <c r="A1702" s="3" t="s">
        <v>12086</v>
      </c>
      <c r="B1702" s="3" t="s">
        <v>13</v>
      </c>
      <c r="C1702" s="3">
        <v>223539</v>
      </c>
      <c r="D1702" s="3">
        <v>1</v>
      </c>
      <c r="E1702" s="3">
        <v>176</v>
      </c>
      <c r="F1702" s="4">
        <v>7.6713400000000002E-14</v>
      </c>
      <c r="G1702" s="3">
        <v>69.341700000000003</v>
      </c>
      <c r="H1702" s="3" t="s">
        <v>410</v>
      </c>
      <c r="I1702" s="3" t="s">
        <v>411</v>
      </c>
      <c r="J1702" s="3" t="s">
        <v>113</v>
      </c>
      <c r="K1702" s="3" t="s">
        <v>412</v>
      </c>
      <c r="L1702" s="3" t="s">
        <v>413</v>
      </c>
    </row>
    <row r="1703" spans="1:12" x14ac:dyDescent="0.3">
      <c r="A1703" s="3" t="s">
        <v>12087</v>
      </c>
      <c r="B1703" s="3" t="s">
        <v>25</v>
      </c>
      <c r="C1703" s="3">
        <v>412710</v>
      </c>
      <c r="D1703" s="3">
        <v>5</v>
      </c>
      <c r="E1703" s="3">
        <v>115</v>
      </c>
      <c r="F1703" s="4">
        <v>5.16491E-5</v>
      </c>
      <c r="G1703" s="3">
        <v>39.719200000000001</v>
      </c>
      <c r="H1703" s="3" t="s">
        <v>6035</v>
      </c>
      <c r="I1703" s="3" t="s">
        <v>12088</v>
      </c>
      <c r="J1703" s="3" t="s">
        <v>16</v>
      </c>
      <c r="K1703" s="3" t="s">
        <v>16</v>
      </c>
      <c r="L1703" s="3" t="s">
        <v>6036</v>
      </c>
    </row>
    <row r="1704" spans="1:12" x14ac:dyDescent="0.3">
      <c r="A1704" s="3" t="s">
        <v>12089</v>
      </c>
      <c r="B1704" s="3" t="s">
        <v>13</v>
      </c>
      <c r="C1704" s="3">
        <v>223539</v>
      </c>
      <c r="D1704" s="3">
        <v>1</v>
      </c>
      <c r="E1704" s="3">
        <v>282</v>
      </c>
      <c r="F1704" s="4">
        <v>1.2754100000000001E-19</v>
      </c>
      <c r="G1704" s="3">
        <v>87.446100000000001</v>
      </c>
      <c r="H1704" s="3" t="s">
        <v>410</v>
      </c>
      <c r="I1704" s="3" t="s">
        <v>411</v>
      </c>
      <c r="J1704" s="3" t="s">
        <v>16</v>
      </c>
      <c r="K1704" s="3" t="s">
        <v>412</v>
      </c>
      <c r="L1704" s="3" t="s">
        <v>413</v>
      </c>
    </row>
    <row r="1705" spans="1:12" x14ac:dyDescent="0.3">
      <c r="A1705" s="3" t="s">
        <v>12090</v>
      </c>
      <c r="B1705" s="3" t="s">
        <v>25</v>
      </c>
      <c r="C1705" s="3">
        <v>416254</v>
      </c>
      <c r="D1705" s="3">
        <v>1</v>
      </c>
      <c r="E1705" s="3">
        <v>227</v>
      </c>
      <c r="F1705" s="4">
        <v>1.24941E-57</v>
      </c>
      <c r="G1705" s="3">
        <v>182.416</v>
      </c>
      <c r="H1705" s="3" t="s">
        <v>335</v>
      </c>
      <c r="I1705" s="3" t="s">
        <v>1133</v>
      </c>
      <c r="J1705" s="3" t="s">
        <v>16</v>
      </c>
      <c r="K1705" s="3" t="s">
        <v>16</v>
      </c>
      <c r="L1705" s="3" t="s">
        <v>1134</v>
      </c>
    </row>
    <row r="1706" spans="1:12" x14ac:dyDescent="0.3">
      <c r="A1706" s="3" t="s">
        <v>12091</v>
      </c>
      <c r="B1706" s="3" t="s">
        <v>13</v>
      </c>
      <c r="C1706" s="3">
        <v>225153</v>
      </c>
      <c r="D1706" s="3">
        <v>1</v>
      </c>
      <c r="E1706" s="3">
        <v>431</v>
      </c>
      <c r="F1706" s="4">
        <v>5.2056100000000001E-24</v>
      </c>
      <c r="G1706" s="3">
        <v>104.449</v>
      </c>
      <c r="H1706" s="3" t="s">
        <v>54</v>
      </c>
      <c r="I1706" s="3" t="s">
        <v>55</v>
      </c>
      <c r="J1706" s="3" t="s">
        <v>16</v>
      </c>
      <c r="K1706" s="3" t="s">
        <v>56</v>
      </c>
      <c r="L1706" s="3" t="s">
        <v>57</v>
      </c>
    </row>
    <row r="1707" spans="1:12" x14ac:dyDescent="0.3">
      <c r="A1707" s="3" t="s">
        <v>12092</v>
      </c>
      <c r="B1707" s="3" t="s">
        <v>13</v>
      </c>
      <c r="C1707" s="3">
        <v>227034</v>
      </c>
      <c r="D1707" s="3">
        <v>2</v>
      </c>
      <c r="E1707" s="3">
        <v>459</v>
      </c>
      <c r="F1707" s="3">
        <v>0</v>
      </c>
      <c r="G1707" s="3">
        <v>708.851</v>
      </c>
      <c r="H1707" s="3" t="s">
        <v>9709</v>
      </c>
      <c r="I1707" s="3" t="s">
        <v>9710</v>
      </c>
      <c r="J1707" s="3" t="s">
        <v>16</v>
      </c>
      <c r="K1707" s="3" t="s">
        <v>9711</v>
      </c>
      <c r="L1707" s="3" t="s">
        <v>9712</v>
      </c>
    </row>
    <row r="1708" spans="1:12" x14ac:dyDescent="0.3">
      <c r="A1708" s="3" t="s">
        <v>12093</v>
      </c>
      <c r="B1708" s="3" t="s">
        <v>13</v>
      </c>
      <c r="C1708" s="3">
        <v>223745</v>
      </c>
      <c r="D1708" s="3">
        <v>2</v>
      </c>
      <c r="E1708" s="3">
        <v>334</v>
      </c>
      <c r="F1708" s="4">
        <v>7.7934199999999993E-68</v>
      </c>
      <c r="G1708" s="3">
        <v>216.26499999999999</v>
      </c>
      <c r="H1708" s="3" t="s">
        <v>3886</v>
      </c>
      <c r="I1708" s="3" t="s">
        <v>3887</v>
      </c>
      <c r="J1708" s="3" t="s">
        <v>16</v>
      </c>
      <c r="K1708" s="3" t="s">
        <v>3888</v>
      </c>
      <c r="L1708" s="3" t="s">
        <v>3889</v>
      </c>
    </row>
    <row r="1709" spans="1:12" x14ac:dyDescent="0.3">
      <c r="A1709" s="3" t="s">
        <v>12094</v>
      </c>
      <c r="B1709" s="3" t="s">
        <v>25</v>
      </c>
      <c r="C1709" s="3">
        <v>421695</v>
      </c>
      <c r="D1709" s="3">
        <v>13</v>
      </c>
      <c r="E1709" s="3">
        <v>389</v>
      </c>
      <c r="F1709" s="4">
        <v>1.26541E-16</v>
      </c>
      <c r="G1709" s="3">
        <v>80.735600000000005</v>
      </c>
      <c r="H1709" s="3" t="s">
        <v>306</v>
      </c>
      <c r="I1709" s="3" t="s">
        <v>307</v>
      </c>
      <c r="J1709" s="3" t="s">
        <v>16</v>
      </c>
      <c r="K1709" s="3" t="s">
        <v>16</v>
      </c>
      <c r="L1709" s="3" t="s">
        <v>308</v>
      </c>
    </row>
    <row r="1710" spans="1:12" x14ac:dyDescent="0.3">
      <c r="A1710" s="3" t="s">
        <v>12095</v>
      </c>
      <c r="B1710" s="3" t="s">
        <v>13</v>
      </c>
      <c r="C1710" s="3">
        <v>224759</v>
      </c>
      <c r="D1710" s="3">
        <v>18</v>
      </c>
      <c r="E1710" s="3">
        <v>148</v>
      </c>
      <c r="F1710" s="4">
        <v>1.4603099999999999E-14</v>
      </c>
      <c r="G1710" s="3">
        <v>66.080299999999994</v>
      </c>
      <c r="H1710" s="3" t="s">
        <v>2211</v>
      </c>
      <c r="I1710" s="3" t="s">
        <v>2212</v>
      </c>
      <c r="J1710" s="3" t="s">
        <v>16</v>
      </c>
      <c r="K1710" s="3" t="s">
        <v>193</v>
      </c>
      <c r="L1710" s="3" t="s">
        <v>2213</v>
      </c>
    </row>
    <row r="1711" spans="1:12" x14ac:dyDescent="0.3">
      <c r="A1711" s="3" t="s">
        <v>12096</v>
      </c>
      <c r="B1711" s="3" t="s">
        <v>13</v>
      </c>
      <c r="C1711" s="3">
        <v>224381</v>
      </c>
      <c r="D1711" s="3">
        <v>1</v>
      </c>
      <c r="E1711" s="3">
        <v>282</v>
      </c>
      <c r="F1711" s="4">
        <v>1.7794199999999999E-112</v>
      </c>
      <c r="G1711" s="3">
        <v>325.346</v>
      </c>
      <c r="H1711" s="3" t="s">
        <v>10024</v>
      </c>
      <c r="I1711" s="3" t="s">
        <v>10025</v>
      </c>
      <c r="J1711" s="3" t="s">
        <v>16</v>
      </c>
      <c r="K1711" s="3" t="s">
        <v>148</v>
      </c>
      <c r="L1711" s="3" t="s">
        <v>10026</v>
      </c>
    </row>
    <row r="1712" spans="1:12" x14ac:dyDescent="0.3">
      <c r="A1712" s="3" t="s">
        <v>12097</v>
      </c>
      <c r="B1712" s="3" t="s">
        <v>13</v>
      </c>
      <c r="C1712" s="3">
        <v>224102</v>
      </c>
      <c r="D1712" s="3">
        <v>2</v>
      </c>
      <c r="E1712" s="3">
        <v>338</v>
      </c>
      <c r="F1712" s="4">
        <v>9.8948499999999998E-130</v>
      </c>
      <c r="G1712" s="3">
        <v>373.536</v>
      </c>
      <c r="H1712" s="3" t="s">
        <v>2081</v>
      </c>
      <c r="I1712" s="3" t="s">
        <v>2082</v>
      </c>
      <c r="J1712" s="3" t="s">
        <v>16</v>
      </c>
      <c r="K1712" s="3" t="s">
        <v>2083</v>
      </c>
      <c r="L1712" s="3" t="s">
        <v>2084</v>
      </c>
    </row>
    <row r="1713" spans="1:12" x14ac:dyDescent="0.3">
      <c r="A1713" s="3" t="s">
        <v>12098</v>
      </c>
      <c r="B1713" s="3" t="s">
        <v>13</v>
      </c>
      <c r="C1713" s="3">
        <v>226636</v>
      </c>
      <c r="D1713" s="3">
        <v>1</v>
      </c>
      <c r="E1713" s="3">
        <v>545</v>
      </c>
      <c r="F1713" s="4">
        <v>1.3924899999999999E-140</v>
      </c>
      <c r="G1713" s="3">
        <v>417.577</v>
      </c>
      <c r="H1713" s="3" t="s">
        <v>77</v>
      </c>
      <c r="I1713" s="3" t="s">
        <v>78</v>
      </c>
      <c r="J1713" s="3" t="s">
        <v>16</v>
      </c>
      <c r="K1713" s="3" t="s">
        <v>79</v>
      </c>
      <c r="L1713" s="3" t="s">
        <v>80</v>
      </c>
    </row>
    <row r="1714" spans="1:12" x14ac:dyDescent="0.3">
      <c r="A1714" s="3" t="s">
        <v>12099</v>
      </c>
      <c r="B1714" s="3" t="s">
        <v>13</v>
      </c>
      <c r="C1714" s="3">
        <v>223544</v>
      </c>
      <c r="D1714" s="3">
        <v>17</v>
      </c>
      <c r="E1714" s="3">
        <v>300</v>
      </c>
      <c r="F1714" s="4">
        <v>1.52461E-115</v>
      </c>
      <c r="G1714" s="3">
        <v>337.334</v>
      </c>
      <c r="H1714" s="3" t="s">
        <v>790</v>
      </c>
      <c r="I1714" s="3" t="s">
        <v>791</v>
      </c>
      <c r="J1714" s="3" t="s">
        <v>16</v>
      </c>
      <c r="K1714" s="3" t="s">
        <v>792</v>
      </c>
      <c r="L1714" s="3" t="s">
        <v>793</v>
      </c>
    </row>
    <row r="1715" spans="1:12" x14ac:dyDescent="0.3">
      <c r="A1715" s="3" t="s">
        <v>12100</v>
      </c>
      <c r="B1715" s="3" t="s">
        <v>13</v>
      </c>
      <c r="C1715" s="3">
        <v>224038</v>
      </c>
      <c r="D1715" s="3">
        <v>2</v>
      </c>
      <c r="E1715" s="3">
        <v>459</v>
      </c>
      <c r="F1715" s="4">
        <v>1.7669500000000001E-180</v>
      </c>
      <c r="G1715" s="3">
        <v>512.16899999999998</v>
      </c>
      <c r="H1715" s="3" t="s">
        <v>3450</v>
      </c>
      <c r="I1715" s="3" t="s">
        <v>3451</v>
      </c>
      <c r="J1715" s="3" t="s">
        <v>16</v>
      </c>
      <c r="K1715" s="3" t="s">
        <v>3452</v>
      </c>
      <c r="L1715" s="3" t="s">
        <v>3453</v>
      </c>
    </row>
    <row r="1716" spans="1:12" x14ac:dyDescent="0.3">
      <c r="A1716" s="3" t="s">
        <v>12101</v>
      </c>
      <c r="B1716" s="3" t="s">
        <v>25</v>
      </c>
      <c r="C1716" s="3">
        <v>412378</v>
      </c>
      <c r="D1716" s="3">
        <v>1</v>
      </c>
      <c r="E1716" s="3">
        <v>214</v>
      </c>
      <c r="F1716" s="4">
        <v>7.0413100000000004E-40</v>
      </c>
      <c r="G1716" s="3">
        <v>135.45699999999999</v>
      </c>
      <c r="H1716" s="3" t="s">
        <v>2208</v>
      </c>
      <c r="I1716" s="3" t="s">
        <v>2624</v>
      </c>
      <c r="J1716" s="3" t="s">
        <v>16</v>
      </c>
      <c r="K1716" s="3" t="s">
        <v>16</v>
      </c>
      <c r="L1716" s="3" t="s">
        <v>2625</v>
      </c>
    </row>
    <row r="1717" spans="1:12" x14ac:dyDescent="0.3">
      <c r="A1717" s="3" t="s">
        <v>12102</v>
      </c>
      <c r="B1717" s="3" t="s">
        <v>25</v>
      </c>
      <c r="C1717" s="3">
        <v>225253</v>
      </c>
      <c r="D1717" s="3">
        <v>1</v>
      </c>
      <c r="E1717" s="3">
        <v>306</v>
      </c>
      <c r="F1717" s="4">
        <v>1.0155600000000001E-40</v>
      </c>
      <c r="G1717" s="3">
        <v>144.07499999999999</v>
      </c>
      <c r="H1717" s="3" t="s">
        <v>647</v>
      </c>
      <c r="I1717" s="3" t="s">
        <v>648</v>
      </c>
      <c r="J1717" s="3" t="s">
        <v>16</v>
      </c>
      <c r="K1717" s="3" t="s">
        <v>16</v>
      </c>
      <c r="L1717" s="3" t="s">
        <v>649</v>
      </c>
    </row>
    <row r="1718" spans="1:12" x14ac:dyDescent="0.3">
      <c r="A1718" s="3" t="s">
        <v>12103</v>
      </c>
      <c r="B1718" s="3" t="s">
        <v>13</v>
      </c>
      <c r="C1718" s="3">
        <v>223559</v>
      </c>
      <c r="D1718" s="3">
        <v>9</v>
      </c>
      <c r="E1718" s="3">
        <v>253</v>
      </c>
      <c r="F1718" s="4">
        <v>2.51661E-68</v>
      </c>
      <c r="G1718" s="3">
        <v>211.82</v>
      </c>
      <c r="H1718" s="3" t="s">
        <v>4044</v>
      </c>
      <c r="I1718" s="3" t="s">
        <v>4045</v>
      </c>
      <c r="J1718" s="3" t="s">
        <v>16</v>
      </c>
      <c r="K1718" s="3" t="s">
        <v>4046</v>
      </c>
      <c r="L1718" s="3" t="s">
        <v>4047</v>
      </c>
    </row>
    <row r="1719" spans="1:12" x14ac:dyDescent="0.3">
      <c r="A1719" s="3" t="s">
        <v>12104</v>
      </c>
      <c r="B1719" s="3" t="s">
        <v>25</v>
      </c>
      <c r="C1719" s="3">
        <v>412381</v>
      </c>
      <c r="D1719" s="3">
        <v>13</v>
      </c>
      <c r="E1719" s="3">
        <v>111</v>
      </c>
      <c r="F1719" s="4">
        <v>1.0573299999999999E-18</v>
      </c>
      <c r="G1719" s="3">
        <v>76.662999999999997</v>
      </c>
      <c r="H1719" s="3" t="s">
        <v>639</v>
      </c>
      <c r="I1719" s="3" t="s">
        <v>640</v>
      </c>
      <c r="J1719" s="3" t="s">
        <v>16</v>
      </c>
      <c r="K1719" s="3" t="s">
        <v>16</v>
      </c>
      <c r="L1719" s="3" t="s">
        <v>641</v>
      </c>
    </row>
    <row r="1720" spans="1:12" x14ac:dyDescent="0.3">
      <c r="A1720" s="3" t="s">
        <v>12105</v>
      </c>
      <c r="B1720" s="3" t="s">
        <v>13</v>
      </c>
      <c r="C1720" s="3">
        <v>226007</v>
      </c>
      <c r="D1720" s="3">
        <v>5</v>
      </c>
      <c r="E1720" s="3">
        <v>160</v>
      </c>
      <c r="F1720" s="4">
        <v>2.4936099999999999E-39</v>
      </c>
      <c r="G1720" s="3">
        <v>130.54900000000001</v>
      </c>
      <c r="H1720" s="3" t="s">
        <v>12106</v>
      </c>
      <c r="I1720" s="3" t="s">
        <v>12107</v>
      </c>
      <c r="J1720" s="3" t="s">
        <v>16</v>
      </c>
      <c r="K1720" s="3" t="s">
        <v>12108</v>
      </c>
      <c r="L1720" s="3" t="s">
        <v>12109</v>
      </c>
    </row>
    <row r="1721" spans="1:12" x14ac:dyDescent="0.3">
      <c r="A1721" s="3" t="s">
        <v>12110</v>
      </c>
      <c r="B1721" s="3" t="s">
        <v>13</v>
      </c>
      <c r="C1721" s="3">
        <v>224843</v>
      </c>
      <c r="D1721" s="3">
        <v>1</v>
      </c>
      <c r="E1721" s="3">
        <v>365</v>
      </c>
      <c r="F1721" s="3">
        <v>0</v>
      </c>
      <c r="G1721" s="3">
        <v>533.38099999999997</v>
      </c>
      <c r="H1721" s="3" t="s">
        <v>3217</v>
      </c>
      <c r="I1721" s="3" t="s">
        <v>3218</v>
      </c>
      <c r="J1721" s="3" t="s">
        <v>16</v>
      </c>
      <c r="K1721" s="3" t="s">
        <v>3219</v>
      </c>
      <c r="L1721" s="3" t="s">
        <v>3220</v>
      </c>
    </row>
    <row r="1722" spans="1:12" x14ac:dyDescent="0.3">
      <c r="A1722" s="3" t="s">
        <v>12111</v>
      </c>
      <c r="B1722" s="3" t="s">
        <v>25</v>
      </c>
      <c r="C1722" s="3">
        <v>412231</v>
      </c>
      <c r="D1722" s="3">
        <v>9</v>
      </c>
      <c r="E1722" s="3">
        <v>104</v>
      </c>
      <c r="F1722" s="4">
        <v>2.2927099999999999E-16</v>
      </c>
      <c r="G1722" s="3">
        <v>69.959100000000007</v>
      </c>
      <c r="H1722" s="3" t="s">
        <v>4529</v>
      </c>
      <c r="I1722" s="3" t="s">
        <v>4530</v>
      </c>
      <c r="J1722" s="3" t="s">
        <v>74</v>
      </c>
      <c r="K1722" s="3" t="s">
        <v>16</v>
      </c>
      <c r="L1722" s="3" t="s">
        <v>4531</v>
      </c>
    </row>
    <row r="1723" spans="1:12" x14ac:dyDescent="0.3">
      <c r="A1723" s="3" t="s">
        <v>12112</v>
      </c>
      <c r="B1723" s="3" t="s">
        <v>13</v>
      </c>
      <c r="C1723" s="3">
        <v>224475</v>
      </c>
      <c r="D1723" s="3">
        <v>195</v>
      </c>
      <c r="E1723" s="3">
        <v>549</v>
      </c>
      <c r="F1723" s="4">
        <v>2.9527799999999999E-122</v>
      </c>
      <c r="G1723" s="3">
        <v>363.13600000000002</v>
      </c>
      <c r="H1723" s="3" t="s">
        <v>3758</v>
      </c>
      <c r="I1723" s="3" t="s">
        <v>3759</v>
      </c>
      <c r="J1723" s="3" t="s">
        <v>16</v>
      </c>
      <c r="K1723" s="3" t="s">
        <v>3760</v>
      </c>
      <c r="L1723" s="3" t="s">
        <v>3761</v>
      </c>
    </row>
    <row r="1724" spans="1:12" x14ac:dyDescent="0.3">
      <c r="A1724" s="3" t="s">
        <v>12113</v>
      </c>
      <c r="B1724" s="3" t="s">
        <v>13</v>
      </c>
      <c r="C1724" s="3">
        <v>223612</v>
      </c>
      <c r="D1724" s="3">
        <v>1</v>
      </c>
      <c r="E1724" s="3">
        <v>410</v>
      </c>
      <c r="F1724" s="3">
        <v>0</v>
      </c>
      <c r="G1724" s="3">
        <v>589.62</v>
      </c>
      <c r="H1724" s="3" t="s">
        <v>2926</v>
      </c>
      <c r="I1724" s="3" t="s">
        <v>2927</v>
      </c>
      <c r="J1724" s="3" t="s">
        <v>16</v>
      </c>
      <c r="K1724" s="3" t="s">
        <v>1680</v>
      </c>
      <c r="L1724" s="3" t="s">
        <v>2928</v>
      </c>
    </row>
    <row r="1725" spans="1:12" x14ac:dyDescent="0.3">
      <c r="A1725" s="3" t="s">
        <v>12114</v>
      </c>
      <c r="B1725" s="3" t="s">
        <v>13</v>
      </c>
      <c r="C1725" s="3">
        <v>223798</v>
      </c>
      <c r="D1725" s="3">
        <v>54</v>
      </c>
      <c r="E1725" s="3">
        <v>289</v>
      </c>
      <c r="F1725" s="4">
        <v>6.2663099999999999E-19</v>
      </c>
      <c r="G1725" s="3">
        <v>84.284800000000004</v>
      </c>
      <c r="H1725" s="3" t="s">
        <v>4370</v>
      </c>
      <c r="I1725" s="3" t="s">
        <v>4371</v>
      </c>
      <c r="J1725" s="3" t="s">
        <v>113</v>
      </c>
      <c r="K1725" s="3" t="s">
        <v>4372</v>
      </c>
      <c r="L1725" s="3" t="s">
        <v>4373</v>
      </c>
    </row>
    <row r="1726" spans="1:12" x14ac:dyDescent="0.3">
      <c r="A1726" s="3" t="s">
        <v>12115</v>
      </c>
      <c r="B1726" s="3" t="s">
        <v>25</v>
      </c>
      <c r="C1726" s="3">
        <v>227268</v>
      </c>
      <c r="D1726" s="3">
        <v>27</v>
      </c>
      <c r="E1726" s="3">
        <v>395</v>
      </c>
      <c r="F1726" s="4">
        <v>4.7622000000000002E-108</v>
      </c>
      <c r="G1726" s="3">
        <v>351.06799999999998</v>
      </c>
      <c r="H1726" s="3" t="s">
        <v>2096</v>
      </c>
      <c r="I1726" s="3" t="s">
        <v>2097</v>
      </c>
      <c r="J1726" s="3" t="s">
        <v>74</v>
      </c>
      <c r="K1726" s="3" t="s">
        <v>16</v>
      </c>
      <c r="L1726" s="3" t="s">
        <v>2098</v>
      </c>
    </row>
    <row r="1727" spans="1:12" x14ac:dyDescent="0.3">
      <c r="A1727" s="3" t="s">
        <v>12116</v>
      </c>
      <c r="B1727" s="3" t="s">
        <v>13</v>
      </c>
      <c r="C1727" s="3">
        <v>224314</v>
      </c>
      <c r="D1727" s="3">
        <v>4</v>
      </c>
      <c r="E1727" s="3">
        <v>68</v>
      </c>
      <c r="F1727" s="4">
        <v>8.1575399999999998E-11</v>
      </c>
      <c r="G1727" s="3">
        <v>53.115699999999997</v>
      </c>
      <c r="H1727" s="3" t="s">
        <v>63</v>
      </c>
      <c r="I1727" s="3" t="s">
        <v>64</v>
      </c>
      <c r="J1727" s="3" t="s">
        <v>113</v>
      </c>
      <c r="K1727" s="3" t="s">
        <v>65</v>
      </c>
      <c r="L1727" s="3" t="s">
        <v>66</v>
      </c>
    </row>
    <row r="1728" spans="1:12" x14ac:dyDescent="0.3">
      <c r="A1728" s="3" t="s">
        <v>12117</v>
      </c>
      <c r="B1728" s="3" t="s">
        <v>25</v>
      </c>
      <c r="C1728" s="3">
        <v>412227</v>
      </c>
      <c r="D1728" s="3">
        <v>104</v>
      </c>
      <c r="E1728" s="3">
        <v>363</v>
      </c>
      <c r="F1728" s="4">
        <v>1.78842E-15</v>
      </c>
      <c r="G1728" s="3">
        <v>76.088399999999993</v>
      </c>
      <c r="H1728" s="3" t="s">
        <v>2535</v>
      </c>
      <c r="I1728" s="3" t="s">
        <v>2536</v>
      </c>
      <c r="J1728" s="3" t="s">
        <v>16</v>
      </c>
      <c r="K1728" s="3" t="s">
        <v>16</v>
      </c>
      <c r="L1728" s="3" t="s">
        <v>2537</v>
      </c>
    </row>
    <row r="1729" spans="1:12" x14ac:dyDescent="0.3">
      <c r="A1729" s="3" t="s">
        <v>12118</v>
      </c>
      <c r="B1729" s="3" t="s">
        <v>13</v>
      </c>
      <c r="C1729" s="3">
        <v>223374</v>
      </c>
      <c r="D1729" s="3">
        <v>1</v>
      </c>
      <c r="E1729" s="3">
        <v>478</v>
      </c>
      <c r="F1729" s="3">
        <v>0</v>
      </c>
      <c r="G1729" s="3">
        <v>608.12099999999998</v>
      </c>
      <c r="H1729" s="3" t="s">
        <v>855</v>
      </c>
      <c r="I1729" s="3" t="s">
        <v>856</v>
      </c>
      <c r="J1729" s="3" t="s">
        <v>16</v>
      </c>
      <c r="K1729" s="3" t="s">
        <v>857</v>
      </c>
      <c r="L1729" s="3" t="s">
        <v>858</v>
      </c>
    </row>
    <row r="1730" spans="1:12" x14ac:dyDescent="0.3">
      <c r="A1730" s="3" t="s">
        <v>12119</v>
      </c>
      <c r="B1730" s="3" t="s">
        <v>13</v>
      </c>
      <c r="C1730" s="3">
        <v>223136</v>
      </c>
      <c r="D1730" s="3">
        <v>2</v>
      </c>
      <c r="E1730" s="3">
        <v>797</v>
      </c>
      <c r="F1730" s="3">
        <v>0</v>
      </c>
      <c r="G1730" s="3">
        <v>940.18799999999999</v>
      </c>
      <c r="H1730" s="3" t="s">
        <v>850</v>
      </c>
      <c r="I1730" s="3" t="s">
        <v>851</v>
      </c>
      <c r="J1730" s="3" t="s">
        <v>16</v>
      </c>
      <c r="K1730" s="3" t="s">
        <v>852</v>
      </c>
      <c r="L1730" s="3" t="s">
        <v>853</v>
      </c>
    </row>
    <row r="1731" spans="1:12" x14ac:dyDescent="0.3">
      <c r="A1731" s="3" t="s">
        <v>12120</v>
      </c>
      <c r="B1731" s="3" t="s">
        <v>13</v>
      </c>
      <c r="C1731" s="3">
        <v>224087</v>
      </c>
      <c r="D1731" s="3">
        <v>1</v>
      </c>
      <c r="E1731" s="3">
        <v>560</v>
      </c>
      <c r="F1731" s="3">
        <v>0</v>
      </c>
      <c r="G1731" s="3">
        <v>736.82500000000005</v>
      </c>
      <c r="H1731" s="3" t="s">
        <v>12121</v>
      </c>
      <c r="I1731" s="3" t="s">
        <v>12122</v>
      </c>
      <c r="J1731" s="3" t="s">
        <v>16</v>
      </c>
      <c r="K1731" s="3" t="s">
        <v>12123</v>
      </c>
      <c r="L1731" s="3" t="s">
        <v>12124</v>
      </c>
    </row>
    <row r="1732" spans="1:12" x14ac:dyDescent="0.3">
      <c r="A1732" s="3" t="s">
        <v>12125</v>
      </c>
      <c r="B1732" s="3" t="s">
        <v>13</v>
      </c>
      <c r="C1732" s="3">
        <v>224091</v>
      </c>
      <c r="D1732" s="3">
        <v>1</v>
      </c>
      <c r="E1732" s="3">
        <v>379</v>
      </c>
      <c r="F1732" s="4">
        <v>1.4763100000000001E-150</v>
      </c>
      <c r="G1732" s="3">
        <v>431.74700000000001</v>
      </c>
      <c r="H1732" s="3" t="s">
        <v>12126</v>
      </c>
      <c r="I1732" s="3" t="s">
        <v>12127</v>
      </c>
      <c r="J1732" s="3" t="s">
        <v>16</v>
      </c>
      <c r="K1732" s="3" t="s">
        <v>12128</v>
      </c>
      <c r="L1732" s="3" t="s">
        <v>12129</v>
      </c>
    </row>
    <row r="1733" spans="1:12" x14ac:dyDescent="0.3">
      <c r="A1733" s="3" t="s">
        <v>12130</v>
      </c>
      <c r="B1733" s="3" t="s">
        <v>13</v>
      </c>
      <c r="C1733" s="3">
        <v>226138</v>
      </c>
      <c r="D1733" s="3">
        <v>1</v>
      </c>
      <c r="E1733" s="3">
        <v>391</v>
      </c>
      <c r="F1733" s="4">
        <v>1.3592000000000001E-128</v>
      </c>
      <c r="G1733" s="3">
        <v>375.96300000000002</v>
      </c>
      <c r="H1733" s="3" t="s">
        <v>12131</v>
      </c>
      <c r="I1733" s="3" t="s">
        <v>770</v>
      </c>
      <c r="J1733" s="3" t="s">
        <v>16</v>
      </c>
      <c r="K1733" s="3" t="s">
        <v>4614</v>
      </c>
      <c r="L1733" s="3" t="s">
        <v>4616</v>
      </c>
    </row>
    <row r="1734" spans="1:12" x14ac:dyDescent="0.3">
      <c r="A1734" s="3" t="s">
        <v>12132</v>
      </c>
      <c r="B1734" s="3" t="s">
        <v>13</v>
      </c>
      <c r="C1734" s="3">
        <v>224584</v>
      </c>
      <c r="D1734" s="3">
        <v>13</v>
      </c>
      <c r="E1734" s="3">
        <v>185</v>
      </c>
      <c r="F1734" s="4">
        <v>2.9551699999999998E-35</v>
      </c>
      <c r="G1734" s="3">
        <v>121.979</v>
      </c>
      <c r="H1734" s="3" t="s">
        <v>1018</v>
      </c>
      <c r="I1734" s="3" t="s">
        <v>1019</v>
      </c>
      <c r="J1734" s="3" t="s">
        <v>16</v>
      </c>
      <c r="K1734" s="3" t="s">
        <v>1020</v>
      </c>
      <c r="L1734" s="3" t="s">
        <v>1021</v>
      </c>
    </row>
    <row r="1735" spans="1:12" x14ac:dyDescent="0.3">
      <c r="A1735" s="3" t="s">
        <v>12133</v>
      </c>
      <c r="B1735" s="3" t="s">
        <v>13</v>
      </c>
      <c r="C1735" s="3">
        <v>223780</v>
      </c>
      <c r="D1735" s="3">
        <v>3</v>
      </c>
      <c r="E1735" s="3">
        <v>285</v>
      </c>
      <c r="F1735" s="4">
        <v>6.89557E-97</v>
      </c>
      <c r="G1735" s="3">
        <v>285.26100000000002</v>
      </c>
      <c r="H1735" s="3" t="s">
        <v>4519</v>
      </c>
      <c r="I1735" s="3" t="s">
        <v>4520</v>
      </c>
      <c r="J1735" s="3" t="s">
        <v>16</v>
      </c>
      <c r="K1735" s="3" t="s">
        <v>1394</v>
      </c>
      <c r="L1735" s="3" t="s">
        <v>4521</v>
      </c>
    </row>
    <row r="1736" spans="1:12" x14ac:dyDescent="0.3">
      <c r="A1736" s="3" t="s">
        <v>12134</v>
      </c>
      <c r="B1736" s="3" t="s">
        <v>13</v>
      </c>
      <c r="C1736" s="3">
        <v>227052</v>
      </c>
      <c r="D1736" s="3">
        <v>1</v>
      </c>
      <c r="E1736" s="3">
        <v>169</v>
      </c>
      <c r="F1736" s="4">
        <v>1.0088799999999999E-70</v>
      </c>
      <c r="G1736" s="3">
        <v>210.80500000000001</v>
      </c>
      <c r="H1736" s="3" t="s">
        <v>4054</v>
      </c>
      <c r="I1736" s="3" t="s">
        <v>4054</v>
      </c>
      <c r="J1736" s="3" t="s">
        <v>16</v>
      </c>
      <c r="K1736" s="3" t="s">
        <v>982</v>
      </c>
      <c r="L1736" s="3" t="s">
        <v>980</v>
      </c>
    </row>
    <row r="1737" spans="1:12" x14ac:dyDescent="0.3">
      <c r="A1737" s="3" t="s">
        <v>12135</v>
      </c>
      <c r="B1737" s="3" t="s">
        <v>13</v>
      </c>
      <c r="C1737" s="3">
        <v>224038</v>
      </c>
      <c r="D1737" s="3">
        <v>2</v>
      </c>
      <c r="E1737" s="3">
        <v>385</v>
      </c>
      <c r="F1737" s="4">
        <v>5.4020199999999996E-146</v>
      </c>
      <c r="G1737" s="3">
        <v>423.959</v>
      </c>
      <c r="H1737" s="3" t="s">
        <v>3450</v>
      </c>
      <c r="I1737" s="3" t="s">
        <v>3451</v>
      </c>
      <c r="J1737" s="3" t="s">
        <v>16</v>
      </c>
      <c r="K1737" s="3" t="s">
        <v>3452</v>
      </c>
      <c r="L1737" s="3" t="s">
        <v>3453</v>
      </c>
    </row>
    <row r="1738" spans="1:12" x14ac:dyDescent="0.3">
      <c r="A1738" s="3" t="s">
        <v>12136</v>
      </c>
      <c r="B1738" s="3" t="s">
        <v>13</v>
      </c>
      <c r="C1738" s="3">
        <v>223816</v>
      </c>
      <c r="D1738" s="3">
        <v>4</v>
      </c>
      <c r="E1738" s="3">
        <v>219</v>
      </c>
      <c r="F1738" s="4">
        <v>1.01057E-83</v>
      </c>
      <c r="G1738" s="3">
        <v>247.98099999999999</v>
      </c>
      <c r="H1738" s="3" t="s">
        <v>880</v>
      </c>
      <c r="I1738" s="3" t="s">
        <v>881</v>
      </c>
      <c r="J1738" s="3" t="s">
        <v>16</v>
      </c>
      <c r="K1738" s="3" t="s">
        <v>882</v>
      </c>
      <c r="L1738" s="3" t="s">
        <v>883</v>
      </c>
    </row>
    <row r="1739" spans="1:12" x14ac:dyDescent="0.3">
      <c r="A1739" s="3" t="s">
        <v>12137</v>
      </c>
      <c r="B1739" s="3" t="s">
        <v>13</v>
      </c>
      <c r="C1739" s="3">
        <v>223220</v>
      </c>
      <c r="D1739" s="3">
        <v>1</v>
      </c>
      <c r="E1739" s="3">
        <v>285</v>
      </c>
      <c r="F1739" s="4">
        <v>7.74318E-82</v>
      </c>
      <c r="G1739" s="3">
        <v>249.21299999999999</v>
      </c>
      <c r="H1739" s="3" t="s">
        <v>2574</v>
      </c>
      <c r="I1739" s="3" t="s">
        <v>2575</v>
      </c>
      <c r="J1739" s="3" t="s">
        <v>16</v>
      </c>
      <c r="K1739" s="3" t="s">
        <v>2576</v>
      </c>
      <c r="L1739" s="3" t="s">
        <v>2577</v>
      </c>
    </row>
    <row r="1740" spans="1:12" x14ac:dyDescent="0.3">
      <c r="A1740" s="3" t="s">
        <v>12138</v>
      </c>
      <c r="B1740" s="3" t="s">
        <v>13</v>
      </c>
      <c r="C1740" s="3">
        <v>224059</v>
      </c>
      <c r="D1740" s="3">
        <v>3</v>
      </c>
      <c r="E1740" s="3">
        <v>219</v>
      </c>
      <c r="F1740" s="4">
        <v>5.4191800000000004E-87</v>
      </c>
      <c r="G1740" s="3">
        <v>256.28199999999998</v>
      </c>
      <c r="H1740" s="3" t="s">
        <v>782</v>
      </c>
      <c r="I1740" s="3" t="s">
        <v>783</v>
      </c>
      <c r="J1740" s="3" t="s">
        <v>16</v>
      </c>
      <c r="K1740" s="3" t="s">
        <v>369</v>
      </c>
      <c r="L1740" s="3" t="s">
        <v>784</v>
      </c>
    </row>
    <row r="1741" spans="1:12" x14ac:dyDescent="0.3">
      <c r="A1741" s="3" t="s">
        <v>12139</v>
      </c>
      <c r="B1741" s="3" t="s">
        <v>13</v>
      </c>
      <c r="C1741" s="3">
        <v>225742</v>
      </c>
      <c r="D1741" s="3">
        <v>23</v>
      </c>
      <c r="E1741" s="3">
        <v>242</v>
      </c>
      <c r="F1741" s="4">
        <v>5.2400100000000002E-57</v>
      </c>
      <c r="G1741" s="3">
        <v>181.03299999999999</v>
      </c>
      <c r="H1741" s="3" t="s">
        <v>3900</v>
      </c>
      <c r="I1741" s="3" t="s">
        <v>3901</v>
      </c>
      <c r="J1741" s="3" t="s">
        <v>16</v>
      </c>
      <c r="K1741" s="3" t="s">
        <v>950</v>
      </c>
      <c r="L1741" s="3" t="s">
        <v>3902</v>
      </c>
    </row>
    <row r="1742" spans="1:12" x14ac:dyDescent="0.3">
      <c r="A1742" s="3" t="s">
        <v>12140</v>
      </c>
      <c r="B1742" s="3" t="s">
        <v>13</v>
      </c>
      <c r="C1742" s="3">
        <v>223769</v>
      </c>
      <c r="D1742" s="3">
        <v>4</v>
      </c>
      <c r="E1742" s="3">
        <v>299</v>
      </c>
      <c r="F1742" s="4">
        <v>8.8067299999999994E-15</v>
      </c>
      <c r="G1742" s="3">
        <v>72.976900000000001</v>
      </c>
      <c r="H1742" s="3" t="s">
        <v>1273</v>
      </c>
      <c r="I1742" s="3" t="s">
        <v>1274</v>
      </c>
      <c r="J1742" s="3" t="s">
        <v>16</v>
      </c>
      <c r="K1742" s="3" t="s">
        <v>1275</v>
      </c>
      <c r="L1742" s="3" t="s">
        <v>1276</v>
      </c>
    </row>
    <row r="1743" spans="1:12" x14ac:dyDescent="0.3">
      <c r="A1743" s="3" t="s">
        <v>12141</v>
      </c>
      <c r="B1743" s="3" t="s">
        <v>13</v>
      </c>
      <c r="C1743" s="3">
        <v>224799</v>
      </c>
      <c r="D1743" s="3">
        <v>1</v>
      </c>
      <c r="E1743" s="3">
        <v>386</v>
      </c>
      <c r="F1743" s="4">
        <v>1.0304799999999999E-93</v>
      </c>
      <c r="G1743" s="3">
        <v>285.84199999999998</v>
      </c>
      <c r="H1743" s="3" t="s">
        <v>10932</v>
      </c>
      <c r="I1743" s="3" t="s">
        <v>10933</v>
      </c>
      <c r="J1743" s="3" t="s">
        <v>16</v>
      </c>
      <c r="K1743" s="3" t="s">
        <v>852</v>
      </c>
      <c r="L1743" s="3" t="s">
        <v>10934</v>
      </c>
    </row>
    <row r="1744" spans="1:12" x14ac:dyDescent="0.3">
      <c r="A1744" s="3" t="s">
        <v>12142</v>
      </c>
      <c r="B1744" s="3" t="s">
        <v>25</v>
      </c>
      <c r="C1744" s="3">
        <v>412456</v>
      </c>
      <c r="D1744" s="3">
        <v>23</v>
      </c>
      <c r="E1744" s="3">
        <v>305</v>
      </c>
      <c r="F1744" s="4">
        <v>2.1161699999999999E-35</v>
      </c>
      <c r="G1744" s="3">
        <v>129.46600000000001</v>
      </c>
      <c r="H1744" s="3" t="s">
        <v>587</v>
      </c>
      <c r="I1744" s="3" t="s">
        <v>7289</v>
      </c>
      <c r="J1744" s="3" t="s">
        <v>16</v>
      </c>
      <c r="K1744" s="3" t="s">
        <v>16</v>
      </c>
      <c r="L1744" s="3" t="s">
        <v>7290</v>
      </c>
    </row>
    <row r="1745" spans="1:12" x14ac:dyDescent="0.3">
      <c r="A1745" s="3" t="s">
        <v>12143</v>
      </c>
      <c r="B1745" s="3" t="s">
        <v>13</v>
      </c>
      <c r="C1745" s="3">
        <v>223862</v>
      </c>
      <c r="D1745" s="3">
        <v>8</v>
      </c>
      <c r="E1745" s="3">
        <v>180</v>
      </c>
      <c r="F1745" s="4">
        <v>3.1439700000000003E-36</v>
      </c>
      <c r="G1745" s="3">
        <v>125.092</v>
      </c>
      <c r="H1745" s="3" t="s">
        <v>10171</v>
      </c>
      <c r="I1745" s="3" t="s">
        <v>10172</v>
      </c>
      <c r="J1745" s="3" t="s">
        <v>16</v>
      </c>
      <c r="K1745" s="3" t="s">
        <v>2943</v>
      </c>
      <c r="L1745" s="3" t="s">
        <v>10173</v>
      </c>
    </row>
    <row r="1746" spans="1:12" x14ac:dyDescent="0.3">
      <c r="A1746" s="3" t="s">
        <v>12144</v>
      </c>
      <c r="B1746" s="3" t="s">
        <v>13</v>
      </c>
      <c r="C1746" s="3">
        <v>223836</v>
      </c>
      <c r="D1746" s="3">
        <v>45</v>
      </c>
      <c r="E1746" s="3">
        <v>273</v>
      </c>
      <c r="F1746" s="4">
        <v>1.02093E-65</v>
      </c>
      <c r="G1746" s="3">
        <v>205.04599999999999</v>
      </c>
      <c r="H1746" s="3" t="s">
        <v>136</v>
      </c>
      <c r="I1746" s="3" t="s">
        <v>137</v>
      </c>
      <c r="J1746" s="3" t="s">
        <v>16</v>
      </c>
      <c r="K1746" s="3" t="s">
        <v>90</v>
      </c>
      <c r="L1746" s="3" t="s">
        <v>138</v>
      </c>
    </row>
    <row r="1747" spans="1:12" x14ac:dyDescent="0.3">
      <c r="A1747" s="3" t="s">
        <v>12145</v>
      </c>
      <c r="B1747" s="3" t="s">
        <v>13</v>
      </c>
      <c r="C1747" s="3">
        <v>223767</v>
      </c>
      <c r="D1747" s="3">
        <v>1</v>
      </c>
      <c r="E1747" s="3">
        <v>72</v>
      </c>
      <c r="F1747" s="4">
        <v>8.23875E-16</v>
      </c>
      <c r="G1747" s="3">
        <v>64.642600000000002</v>
      </c>
      <c r="H1747" s="3" t="s">
        <v>2627</v>
      </c>
      <c r="I1747" s="3" t="s">
        <v>2628</v>
      </c>
      <c r="J1747" s="3" t="s">
        <v>16</v>
      </c>
      <c r="K1747" s="3" t="s">
        <v>797</v>
      </c>
      <c r="L1747" s="3" t="s">
        <v>2629</v>
      </c>
    </row>
    <row r="1748" spans="1:12" x14ac:dyDescent="0.3">
      <c r="A1748" s="3" t="s">
        <v>12146</v>
      </c>
      <c r="B1748" s="3" t="s">
        <v>25</v>
      </c>
      <c r="C1748" s="3">
        <v>419901</v>
      </c>
      <c r="D1748" s="3">
        <v>1</v>
      </c>
      <c r="E1748" s="3">
        <v>84</v>
      </c>
      <c r="F1748" s="4">
        <v>5.5401799999999999E-12</v>
      </c>
      <c r="G1748" s="3">
        <v>56.788800000000002</v>
      </c>
      <c r="H1748" s="3" t="s">
        <v>9415</v>
      </c>
      <c r="I1748" s="3" t="s">
        <v>9416</v>
      </c>
      <c r="J1748" s="3" t="s">
        <v>99</v>
      </c>
      <c r="K1748" s="3" t="s">
        <v>16</v>
      </c>
      <c r="L1748" s="3" t="s">
        <v>9417</v>
      </c>
    </row>
    <row r="1749" spans="1:12" x14ac:dyDescent="0.3">
      <c r="A1749" s="3" t="s">
        <v>12147</v>
      </c>
      <c r="B1749" s="3" t="s">
        <v>13</v>
      </c>
      <c r="C1749" s="3">
        <v>224004</v>
      </c>
      <c r="D1749" s="3">
        <v>1</v>
      </c>
      <c r="E1749" s="3">
        <v>413</v>
      </c>
      <c r="F1749" s="4">
        <v>3.03841E-172</v>
      </c>
      <c r="G1749" s="3">
        <v>489.59</v>
      </c>
      <c r="H1749" s="3" t="s">
        <v>2339</v>
      </c>
      <c r="I1749" s="3" t="s">
        <v>2340</v>
      </c>
      <c r="J1749" s="3" t="s">
        <v>16</v>
      </c>
      <c r="K1749" s="3" t="s">
        <v>2341</v>
      </c>
      <c r="L1749" s="3" t="s">
        <v>2342</v>
      </c>
    </row>
    <row r="1750" spans="1:12" x14ac:dyDescent="0.3">
      <c r="A1750" s="3" t="s">
        <v>12148</v>
      </c>
      <c r="B1750" s="3" t="s">
        <v>25</v>
      </c>
      <c r="C1750" s="3">
        <v>223808</v>
      </c>
      <c r="D1750" s="3">
        <v>1</v>
      </c>
      <c r="E1750" s="3">
        <v>247</v>
      </c>
      <c r="F1750" s="4">
        <v>2.0546999999999998E-42</v>
      </c>
      <c r="G1750" s="3">
        <v>150.69</v>
      </c>
      <c r="H1750" s="3" t="s">
        <v>70</v>
      </c>
      <c r="I1750" s="3" t="s">
        <v>12149</v>
      </c>
      <c r="J1750" s="3" t="s">
        <v>113</v>
      </c>
      <c r="K1750" s="3" t="s">
        <v>16</v>
      </c>
      <c r="L1750" s="3" t="s">
        <v>71</v>
      </c>
    </row>
    <row r="1751" spans="1:12" x14ac:dyDescent="0.3">
      <c r="A1751" s="3" t="s">
        <v>12150</v>
      </c>
      <c r="B1751" s="3" t="s">
        <v>13</v>
      </c>
      <c r="C1751" s="3">
        <v>223266</v>
      </c>
      <c r="D1751" s="3">
        <v>1</v>
      </c>
      <c r="E1751" s="3">
        <v>805</v>
      </c>
      <c r="F1751" s="3">
        <v>0</v>
      </c>
      <c r="G1751" s="3">
        <v>1174.75</v>
      </c>
      <c r="H1751" s="3" t="s">
        <v>2650</v>
      </c>
      <c r="I1751" s="3" t="s">
        <v>2651</v>
      </c>
      <c r="J1751" s="3" t="s">
        <v>16</v>
      </c>
      <c r="K1751" s="3" t="s">
        <v>2652</v>
      </c>
      <c r="L1751" s="3" t="s">
        <v>2653</v>
      </c>
    </row>
    <row r="1752" spans="1:12" x14ac:dyDescent="0.3">
      <c r="A1752" s="3" t="s">
        <v>12151</v>
      </c>
      <c r="B1752" s="3" t="s">
        <v>13</v>
      </c>
      <c r="C1752" s="3">
        <v>224098</v>
      </c>
      <c r="D1752" s="3">
        <v>7</v>
      </c>
      <c r="E1752" s="3">
        <v>261</v>
      </c>
      <c r="F1752" s="4">
        <v>9.2376099999999997E-82</v>
      </c>
      <c r="G1752" s="3">
        <v>246.32900000000001</v>
      </c>
      <c r="H1752" s="3" t="s">
        <v>3610</v>
      </c>
      <c r="I1752" s="3" t="s">
        <v>3611</v>
      </c>
      <c r="J1752" s="3" t="s">
        <v>16</v>
      </c>
      <c r="K1752" s="3" t="s">
        <v>3612</v>
      </c>
      <c r="L1752" s="3" t="s">
        <v>3613</v>
      </c>
    </row>
    <row r="1753" spans="1:12" x14ac:dyDescent="0.3">
      <c r="A1753" s="3" t="s">
        <v>12152</v>
      </c>
      <c r="B1753" s="3" t="s">
        <v>13</v>
      </c>
      <c r="C1753" s="3">
        <v>223759</v>
      </c>
      <c r="D1753" s="3">
        <v>1</v>
      </c>
      <c r="E1753" s="3">
        <v>355</v>
      </c>
      <c r="F1753" s="4">
        <v>1.1896800000000001E-116</v>
      </c>
      <c r="G1753" s="3">
        <v>342.11099999999999</v>
      </c>
      <c r="H1753" s="3" t="s">
        <v>3599</v>
      </c>
      <c r="I1753" s="3" t="s">
        <v>3600</v>
      </c>
      <c r="J1753" s="3" t="s">
        <v>16</v>
      </c>
      <c r="K1753" s="3" t="s">
        <v>3601</v>
      </c>
      <c r="L1753" s="3" t="s">
        <v>3602</v>
      </c>
    </row>
    <row r="1754" spans="1:12" x14ac:dyDescent="0.3">
      <c r="A1754" s="3" t="s">
        <v>12153</v>
      </c>
      <c r="B1754" s="3" t="s">
        <v>13</v>
      </c>
      <c r="C1754" s="3">
        <v>224419</v>
      </c>
      <c r="D1754" s="3">
        <v>45</v>
      </c>
      <c r="E1754" s="3">
        <v>482</v>
      </c>
      <c r="F1754" s="4">
        <v>4.2683700000000001E-108</v>
      </c>
      <c r="G1754" s="3">
        <v>327.96699999999998</v>
      </c>
      <c r="H1754" s="3" t="s">
        <v>310</v>
      </c>
      <c r="I1754" s="3" t="s">
        <v>311</v>
      </c>
      <c r="J1754" s="3" t="s">
        <v>16</v>
      </c>
      <c r="K1754" s="3" t="s">
        <v>312</v>
      </c>
      <c r="L1754" s="3" t="s">
        <v>313</v>
      </c>
    </row>
    <row r="1755" spans="1:12" x14ac:dyDescent="0.3">
      <c r="A1755" s="3" t="s">
        <v>12154</v>
      </c>
      <c r="B1755" s="3" t="s">
        <v>13</v>
      </c>
      <c r="C1755" s="3">
        <v>223816</v>
      </c>
      <c r="D1755" s="3">
        <v>7</v>
      </c>
      <c r="E1755" s="3">
        <v>232</v>
      </c>
      <c r="F1755" s="4">
        <v>2.33932E-75</v>
      </c>
      <c r="G1755" s="3">
        <v>227.565</v>
      </c>
      <c r="H1755" s="3" t="s">
        <v>880</v>
      </c>
      <c r="I1755" s="3" t="s">
        <v>881</v>
      </c>
      <c r="J1755" s="3" t="s">
        <v>16</v>
      </c>
      <c r="K1755" s="3" t="s">
        <v>882</v>
      </c>
      <c r="L1755" s="3" t="s">
        <v>883</v>
      </c>
    </row>
    <row r="1756" spans="1:12" x14ac:dyDescent="0.3">
      <c r="A1756" s="3" t="s">
        <v>12155</v>
      </c>
      <c r="B1756" s="3" t="s">
        <v>13</v>
      </c>
      <c r="C1756" s="3">
        <v>225126</v>
      </c>
      <c r="D1756" s="3">
        <v>3</v>
      </c>
      <c r="E1756" s="3">
        <v>669</v>
      </c>
      <c r="F1756" s="3">
        <v>0</v>
      </c>
      <c r="G1756" s="3">
        <v>1121.97</v>
      </c>
      <c r="H1756" s="3" t="s">
        <v>12156</v>
      </c>
      <c r="I1756" s="3" t="s">
        <v>12157</v>
      </c>
      <c r="J1756" s="3" t="s">
        <v>16</v>
      </c>
      <c r="K1756" s="3" t="s">
        <v>12158</v>
      </c>
      <c r="L1756" s="3" t="s">
        <v>12159</v>
      </c>
    </row>
    <row r="1757" spans="1:12" x14ac:dyDescent="0.3">
      <c r="A1757" s="3" t="s">
        <v>12160</v>
      </c>
      <c r="B1757" s="3" t="s">
        <v>13</v>
      </c>
      <c r="C1757" s="3">
        <v>225067</v>
      </c>
      <c r="D1757" s="3">
        <v>4</v>
      </c>
      <c r="E1757" s="3">
        <v>200</v>
      </c>
      <c r="F1757" s="4">
        <v>2.6453499999999999E-79</v>
      </c>
      <c r="G1757" s="3">
        <v>234.90199999999999</v>
      </c>
      <c r="H1757" s="3" t="s">
        <v>12161</v>
      </c>
      <c r="I1757" s="3" t="s">
        <v>12162</v>
      </c>
      <c r="J1757" s="3" t="s">
        <v>16</v>
      </c>
      <c r="K1757" s="3" t="s">
        <v>12163</v>
      </c>
      <c r="L1757" s="3" t="s">
        <v>12164</v>
      </c>
    </row>
    <row r="1758" spans="1:12" x14ac:dyDescent="0.3">
      <c r="A1758" s="3" t="s">
        <v>12165</v>
      </c>
      <c r="B1758" s="3" t="s">
        <v>13</v>
      </c>
      <c r="C1758" s="3">
        <v>224314</v>
      </c>
      <c r="D1758" s="3">
        <v>5</v>
      </c>
      <c r="E1758" s="3">
        <v>110</v>
      </c>
      <c r="F1758" s="3">
        <v>4.9852899999999999E-3</v>
      </c>
      <c r="G1758" s="3">
        <v>34.241</v>
      </c>
      <c r="H1758" s="3" t="s">
        <v>63</v>
      </c>
      <c r="I1758" s="3" t="s">
        <v>64</v>
      </c>
      <c r="J1758" s="3" t="s">
        <v>16</v>
      </c>
      <c r="K1758" s="3" t="s">
        <v>65</v>
      </c>
      <c r="L1758" s="3" t="s">
        <v>66</v>
      </c>
    </row>
    <row r="1759" spans="1:12" x14ac:dyDescent="0.3">
      <c r="A1759" s="3" t="s">
        <v>12166</v>
      </c>
      <c r="B1759" s="3" t="s">
        <v>13</v>
      </c>
      <c r="C1759" s="3">
        <v>223549</v>
      </c>
      <c r="D1759" s="3">
        <v>1</v>
      </c>
      <c r="E1759" s="3">
        <v>342</v>
      </c>
      <c r="F1759" s="4">
        <v>4.3294699999999999E-170</v>
      </c>
      <c r="G1759" s="3">
        <v>476.67899999999997</v>
      </c>
      <c r="H1759" s="3" t="s">
        <v>1678</v>
      </c>
      <c r="I1759" s="3" t="s">
        <v>1679</v>
      </c>
      <c r="J1759" s="3" t="s">
        <v>16</v>
      </c>
      <c r="K1759" s="3" t="s">
        <v>1680</v>
      </c>
      <c r="L1759" s="3" t="s">
        <v>1681</v>
      </c>
    </row>
    <row r="1760" spans="1:12" x14ac:dyDescent="0.3">
      <c r="A1760" s="3" t="s">
        <v>12167</v>
      </c>
      <c r="B1760" s="3" t="s">
        <v>13</v>
      </c>
      <c r="C1760" s="3">
        <v>223544</v>
      </c>
      <c r="D1760" s="3">
        <v>17</v>
      </c>
      <c r="E1760" s="3">
        <v>293</v>
      </c>
      <c r="F1760" s="4">
        <v>3.7496200000000003E-76</v>
      </c>
      <c r="G1760" s="3">
        <v>235.256</v>
      </c>
      <c r="H1760" s="3" t="s">
        <v>790</v>
      </c>
      <c r="I1760" s="3" t="s">
        <v>791</v>
      </c>
      <c r="J1760" s="3" t="s">
        <v>16</v>
      </c>
      <c r="K1760" s="3" t="s">
        <v>792</v>
      </c>
      <c r="L1760" s="3" t="s">
        <v>793</v>
      </c>
    </row>
    <row r="1761" spans="1:12" x14ac:dyDescent="0.3">
      <c r="A1761" s="3" t="s">
        <v>12168</v>
      </c>
      <c r="B1761" s="3" t="s">
        <v>25</v>
      </c>
      <c r="C1761" s="3">
        <v>224100</v>
      </c>
      <c r="D1761" s="3">
        <v>291</v>
      </c>
      <c r="E1761" s="3">
        <v>417</v>
      </c>
      <c r="F1761" s="4">
        <v>1.01989E-16</v>
      </c>
      <c r="G1761" s="3">
        <v>80.034400000000005</v>
      </c>
      <c r="H1761" s="3" t="s">
        <v>12169</v>
      </c>
      <c r="I1761" s="3" t="s">
        <v>12170</v>
      </c>
      <c r="J1761" s="3" t="s">
        <v>113</v>
      </c>
      <c r="K1761" s="3" t="s">
        <v>16</v>
      </c>
      <c r="L1761" s="3" t="s">
        <v>12171</v>
      </c>
    </row>
    <row r="1762" spans="1:12" x14ac:dyDescent="0.3">
      <c r="A1762" s="3" t="s">
        <v>12172</v>
      </c>
      <c r="B1762" s="3" t="s">
        <v>13</v>
      </c>
      <c r="C1762" s="3">
        <v>223655</v>
      </c>
      <c r="D1762" s="3">
        <v>11</v>
      </c>
      <c r="E1762" s="3">
        <v>305</v>
      </c>
      <c r="F1762" s="4">
        <v>8.4924099999999999E-16</v>
      </c>
      <c r="G1762" s="3">
        <v>76.467600000000004</v>
      </c>
      <c r="H1762" s="3" t="s">
        <v>3999</v>
      </c>
      <c r="I1762" s="3" t="s">
        <v>4000</v>
      </c>
      <c r="J1762" s="3" t="s">
        <v>16</v>
      </c>
      <c r="K1762" s="3" t="s">
        <v>2535</v>
      </c>
      <c r="L1762" s="3" t="s">
        <v>4001</v>
      </c>
    </row>
    <row r="1763" spans="1:12" x14ac:dyDescent="0.3">
      <c r="A1763" s="3" t="s">
        <v>12173</v>
      </c>
      <c r="B1763" s="3" t="s">
        <v>13</v>
      </c>
      <c r="C1763" s="3">
        <v>223804</v>
      </c>
      <c r="D1763" s="3">
        <v>32</v>
      </c>
      <c r="E1763" s="3">
        <v>398</v>
      </c>
      <c r="F1763" s="4">
        <v>7.8145699999999992E-18</v>
      </c>
      <c r="G1763" s="3">
        <v>84.712999999999994</v>
      </c>
      <c r="H1763" s="3" t="s">
        <v>10898</v>
      </c>
      <c r="I1763" s="3" t="s">
        <v>10899</v>
      </c>
      <c r="J1763" s="3" t="s">
        <v>16</v>
      </c>
      <c r="K1763" s="3" t="s">
        <v>10900</v>
      </c>
      <c r="L1763" s="3" t="s">
        <v>10901</v>
      </c>
    </row>
    <row r="1764" spans="1:12" x14ac:dyDescent="0.3">
      <c r="A1764" s="3" t="s">
        <v>12174</v>
      </c>
      <c r="B1764" s="3" t="s">
        <v>25</v>
      </c>
      <c r="C1764" s="3">
        <v>225368</v>
      </c>
      <c r="D1764" s="3">
        <v>37</v>
      </c>
      <c r="E1764" s="3">
        <v>114</v>
      </c>
      <c r="F1764" s="3">
        <v>2.10356E-3</v>
      </c>
      <c r="G1764" s="3">
        <v>37.395800000000001</v>
      </c>
      <c r="H1764" s="3" t="s">
        <v>12175</v>
      </c>
      <c r="I1764" s="3" t="s">
        <v>12176</v>
      </c>
      <c r="J1764" s="3" t="s">
        <v>16</v>
      </c>
      <c r="K1764" s="3" t="s">
        <v>16</v>
      </c>
      <c r="L1764" s="3" t="s">
        <v>12177</v>
      </c>
    </row>
    <row r="1765" spans="1:12" x14ac:dyDescent="0.3">
      <c r="A1765" s="3" t="s">
        <v>12178</v>
      </c>
      <c r="B1765" s="3" t="s">
        <v>13</v>
      </c>
      <c r="C1765" s="3">
        <v>223713</v>
      </c>
      <c r="D1765" s="3">
        <v>6</v>
      </c>
      <c r="E1765" s="3">
        <v>104</v>
      </c>
      <c r="F1765" s="4">
        <v>2.17155E-9</v>
      </c>
      <c r="G1765" s="3">
        <v>50.587699999999998</v>
      </c>
      <c r="H1765" s="3" t="s">
        <v>191</v>
      </c>
      <c r="I1765" s="3" t="s">
        <v>192</v>
      </c>
      <c r="J1765" s="3" t="s">
        <v>16</v>
      </c>
      <c r="K1765" s="3" t="s">
        <v>193</v>
      </c>
      <c r="L1765" s="3" t="s">
        <v>194</v>
      </c>
    </row>
    <row r="1766" spans="1:12" x14ac:dyDescent="0.3">
      <c r="A1766" s="3" t="s">
        <v>12179</v>
      </c>
      <c r="B1766" s="3" t="s">
        <v>25</v>
      </c>
      <c r="C1766" s="3">
        <v>412389</v>
      </c>
      <c r="D1766" s="3">
        <v>154</v>
      </c>
      <c r="E1766" s="3">
        <v>314</v>
      </c>
      <c r="F1766" s="4">
        <v>6.7262100000000001E-15</v>
      </c>
      <c r="G1766" s="3">
        <v>73.898399999999995</v>
      </c>
      <c r="H1766" s="3" t="s">
        <v>1553</v>
      </c>
      <c r="I1766" s="3" t="s">
        <v>12069</v>
      </c>
      <c r="J1766" s="3" t="s">
        <v>99</v>
      </c>
      <c r="K1766" s="3" t="s">
        <v>16</v>
      </c>
      <c r="L1766" s="3" t="s">
        <v>12070</v>
      </c>
    </row>
    <row r="1767" spans="1:12" x14ac:dyDescent="0.3">
      <c r="A1767" s="3" t="s">
        <v>12180</v>
      </c>
      <c r="B1767" s="3" t="s">
        <v>13</v>
      </c>
      <c r="C1767" s="3">
        <v>224223</v>
      </c>
      <c r="D1767" s="3">
        <v>25</v>
      </c>
      <c r="E1767" s="3">
        <v>365</v>
      </c>
      <c r="F1767" s="4">
        <v>5.5318099999999998E-133</v>
      </c>
      <c r="G1767" s="3">
        <v>383.94499999999999</v>
      </c>
      <c r="H1767" s="3" t="s">
        <v>3230</v>
      </c>
      <c r="I1767" s="3" t="s">
        <v>3231</v>
      </c>
      <c r="J1767" s="3" t="s">
        <v>16</v>
      </c>
      <c r="K1767" s="3" t="s">
        <v>825</v>
      </c>
      <c r="L1767" s="3" t="s">
        <v>3232</v>
      </c>
    </row>
    <row r="1768" spans="1:12" x14ac:dyDescent="0.3">
      <c r="A1768" s="3" t="s">
        <v>12181</v>
      </c>
      <c r="B1768" s="3" t="s">
        <v>13</v>
      </c>
      <c r="C1768" s="3">
        <v>223849</v>
      </c>
      <c r="D1768" s="3">
        <v>77</v>
      </c>
      <c r="E1768" s="3">
        <v>261</v>
      </c>
      <c r="F1768" s="4">
        <v>2.00405E-7</v>
      </c>
      <c r="G1768" s="3">
        <v>50.3249</v>
      </c>
      <c r="H1768" s="3" t="s">
        <v>4606</v>
      </c>
      <c r="I1768" s="3" t="s">
        <v>4607</v>
      </c>
      <c r="J1768" s="3" t="s">
        <v>16</v>
      </c>
      <c r="K1768" s="3" t="s">
        <v>1353</v>
      </c>
      <c r="L1768" s="3" t="s">
        <v>4608</v>
      </c>
    </row>
    <row r="1769" spans="1:12" x14ac:dyDescent="0.3">
      <c r="A1769" s="3" t="s">
        <v>12182</v>
      </c>
      <c r="B1769" s="3" t="s">
        <v>25</v>
      </c>
      <c r="C1769" s="3">
        <v>418555</v>
      </c>
      <c r="D1769" s="3">
        <v>51</v>
      </c>
      <c r="E1769" s="3">
        <v>286</v>
      </c>
      <c r="F1769" s="4">
        <v>4.7434199999999997E-16</v>
      </c>
      <c r="G1769" s="3">
        <v>78.943399999999997</v>
      </c>
      <c r="H1769" s="3" t="s">
        <v>12183</v>
      </c>
      <c r="I1769" s="3" t="s">
        <v>12184</v>
      </c>
      <c r="J1769" s="3" t="s">
        <v>113</v>
      </c>
      <c r="K1769" s="3" t="s">
        <v>16</v>
      </c>
      <c r="L1769" s="3" t="s">
        <v>12185</v>
      </c>
    </row>
    <row r="1770" spans="1:12" x14ac:dyDescent="0.3">
      <c r="A1770" s="3" t="s">
        <v>12186</v>
      </c>
      <c r="B1770" s="3" t="s">
        <v>13</v>
      </c>
      <c r="C1770" s="3">
        <v>223605</v>
      </c>
      <c r="D1770" s="3">
        <v>1</v>
      </c>
      <c r="E1770" s="3">
        <v>464</v>
      </c>
      <c r="F1770" s="4">
        <v>5.5027399999999998E-37</v>
      </c>
      <c r="G1770" s="3">
        <v>141.84</v>
      </c>
      <c r="H1770" s="3" t="s">
        <v>131</v>
      </c>
      <c r="I1770" s="3" t="s">
        <v>132</v>
      </c>
      <c r="J1770" s="3" t="s">
        <v>16</v>
      </c>
      <c r="K1770" s="3" t="s">
        <v>133</v>
      </c>
      <c r="L1770" s="3" t="s">
        <v>134</v>
      </c>
    </row>
    <row r="1771" spans="1:12" x14ac:dyDescent="0.3">
      <c r="A1771" s="3" t="s">
        <v>12187</v>
      </c>
      <c r="B1771" s="3" t="s">
        <v>13</v>
      </c>
      <c r="C1771" s="3">
        <v>223242</v>
      </c>
      <c r="D1771" s="3">
        <v>72</v>
      </c>
      <c r="E1771" s="3">
        <v>255</v>
      </c>
      <c r="F1771" s="4">
        <v>9.14512E-72</v>
      </c>
      <c r="G1771" s="3">
        <v>218.245</v>
      </c>
      <c r="H1771" s="3" t="s">
        <v>3165</v>
      </c>
      <c r="I1771" s="3" t="s">
        <v>3166</v>
      </c>
      <c r="J1771" s="3" t="s">
        <v>16</v>
      </c>
      <c r="K1771" s="3" t="s">
        <v>3167</v>
      </c>
      <c r="L1771" s="3" t="s">
        <v>3168</v>
      </c>
    </row>
    <row r="1772" spans="1:12" x14ac:dyDescent="0.3">
      <c r="A1772" s="3" t="s">
        <v>12188</v>
      </c>
      <c r="B1772" s="3" t="s">
        <v>13</v>
      </c>
      <c r="C1772" s="3">
        <v>225975</v>
      </c>
      <c r="D1772" s="3">
        <v>333</v>
      </c>
      <c r="E1772" s="3">
        <v>524</v>
      </c>
      <c r="F1772" s="4">
        <v>2.2032699999999999E-117</v>
      </c>
      <c r="G1772" s="3">
        <v>344.01299999999998</v>
      </c>
      <c r="H1772" s="3" t="s">
        <v>12189</v>
      </c>
      <c r="I1772" s="3" t="s">
        <v>12190</v>
      </c>
      <c r="J1772" s="3" t="s">
        <v>16</v>
      </c>
      <c r="K1772" s="3" t="s">
        <v>12191</v>
      </c>
      <c r="L1772" s="3" t="s">
        <v>12192</v>
      </c>
    </row>
    <row r="1773" spans="1:12" x14ac:dyDescent="0.3">
      <c r="A1773" s="3" t="s">
        <v>12188</v>
      </c>
      <c r="B1773" s="3" t="s">
        <v>13</v>
      </c>
      <c r="C1773" s="3">
        <v>223874</v>
      </c>
      <c r="D1773" s="3">
        <v>16</v>
      </c>
      <c r="E1773" s="3">
        <v>329</v>
      </c>
      <c r="F1773" s="4">
        <v>1.5536400000000001E-97</v>
      </c>
      <c r="G1773" s="3">
        <v>297.36399999999998</v>
      </c>
      <c r="H1773" s="3" t="s">
        <v>5256</v>
      </c>
      <c r="I1773" s="3" t="s">
        <v>5257</v>
      </c>
      <c r="J1773" s="3" t="s">
        <v>16</v>
      </c>
      <c r="K1773" s="3" t="s">
        <v>5258</v>
      </c>
      <c r="L1773" s="3" t="s">
        <v>5259</v>
      </c>
    </row>
    <row r="1774" spans="1:12" x14ac:dyDescent="0.3">
      <c r="A1774" s="3" t="s">
        <v>12193</v>
      </c>
      <c r="B1774" s="3" t="s">
        <v>13</v>
      </c>
      <c r="C1774" s="3">
        <v>224676</v>
      </c>
      <c r="D1774" s="3">
        <v>5</v>
      </c>
      <c r="E1774" s="3">
        <v>152</v>
      </c>
      <c r="F1774" s="4">
        <v>1.5167599999999999E-29</v>
      </c>
      <c r="G1774" s="3">
        <v>105.1</v>
      </c>
      <c r="H1774" s="3" t="s">
        <v>4136</v>
      </c>
      <c r="I1774" s="3" t="s">
        <v>4137</v>
      </c>
      <c r="J1774" s="3" t="s">
        <v>16</v>
      </c>
      <c r="K1774" s="3" t="s">
        <v>4138</v>
      </c>
      <c r="L1774" s="3" t="s">
        <v>4139</v>
      </c>
    </row>
    <row r="1775" spans="1:12" x14ac:dyDescent="0.3">
      <c r="A1775" s="3" t="s">
        <v>12194</v>
      </c>
      <c r="B1775" s="3" t="s">
        <v>13</v>
      </c>
      <c r="C1775" s="3">
        <v>223225</v>
      </c>
      <c r="D1775" s="3">
        <v>1</v>
      </c>
      <c r="E1775" s="3">
        <v>404</v>
      </c>
      <c r="F1775" s="4">
        <v>9.6848799999999996E-133</v>
      </c>
      <c r="G1775" s="3">
        <v>397.096</v>
      </c>
      <c r="H1775" s="3" t="s">
        <v>2150</v>
      </c>
      <c r="I1775" s="3" t="s">
        <v>2151</v>
      </c>
      <c r="J1775" s="3" t="s">
        <v>16</v>
      </c>
      <c r="K1775" s="3" t="s">
        <v>2152</v>
      </c>
      <c r="L1775" s="3" t="s">
        <v>2153</v>
      </c>
    </row>
    <row r="1776" spans="1:12" x14ac:dyDescent="0.3">
      <c r="A1776" s="3" t="s">
        <v>12194</v>
      </c>
      <c r="B1776" s="3" t="s">
        <v>25</v>
      </c>
      <c r="C1776" s="3">
        <v>412236</v>
      </c>
      <c r="D1776" s="3">
        <v>436</v>
      </c>
      <c r="E1776" s="3">
        <v>626</v>
      </c>
      <c r="F1776" s="4">
        <v>2.3403299999999999E-17</v>
      </c>
      <c r="G1776" s="3">
        <v>82.825599999999994</v>
      </c>
      <c r="H1776" s="3" t="s">
        <v>2505</v>
      </c>
      <c r="I1776" s="3" t="s">
        <v>12195</v>
      </c>
      <c r="J1776" s="3" t="s">
        <v>16</v>
      </c>
      <c r="K1776" s="3" t="s">
        <v>16</v>
      </c>
      <c r="L1776" s="3" t="s">
        <v>12196</v>
      </c>
    </row>
    <row r="1777" spans="1:12" x14ac:dyDescent="0.3">
      <c r="A1777" s="3" t="s">
        <v>12197</v>
      </c>
      <c r="B1777" s="3" t="s">
        <v>13</v>
      </c>
      <c r="C1777" s="3">
        <v>224551</v>
      </c>
      <c r="D1777" s="3">
        <v>34</v>
      </c>
      <c r="E1777" s="3">
        <v>240</v>
      </c>
      <c r="F1777" s="4">
        <v>1.0762E-105</v>
      </c>
      <c r="G1777" s="3">
        <v>303.90600000000001</v>
      </c>
      <c r="H1777" s="3" t="s">
        <v>12198</v>
      </c>
      <c r="I1777" s="3" t="s">
        <v>12198</v>
      </c>
      <c r="J1777" s="3" t="s">
        <v>16</v>
      </c>
      <c r="K1777" s="3" t="s">
        <v>118</v>
      </c>
      <c r="L1777" s="3" t="s">
        <v>12199</v>
      </c>
    </row>
    <row r="1778" spans="1:12" x14ac:dyDescent="0.3">
      <c r="A1778" s="3" t="s">
        <v>12200</v>
      </c>
      <c r="B1778" s="3" t="s">
        <v>13</v>
      </c>
      <c r="C1778" s="3">
        <v>226234</v>
      </c>
      <c r="D1778" s="3">
        <v>1</v>
      </c>
      <c r="E1778" s="3">
        <v>279</v>
      </c>
      <c r="F1778" s="4">
        <v>1.19466E-50</v>
      </c>
      <c r="G1778" s="3">
        <v>173.392</v>
      </c>
      <c r="H1778" s="3" t="s">
        <v>8626</v>
      </c>
      <c r="I1778" s="3" t="s">
        <v>8627</v>
      </c>
      <c r="J1778" s="3" t="s">
        <v>99</v>
      </c>
      <c r="K1778" s="3" t="s">
        <v>2957</v>
      </c>
      <c r="L1778" s="3" t="s">
        <v>2959</v>
      </c>
    </row>
    <row r="1779" spans="1:12" x14ac:dyDescent="0.3">
      <c r="A1779" s="3" t="s">
        <v>12201</v>
      </c>
      <c r="B1779" s="3" t="s">
        <v>13</v>
      </c>
      <c r="C1779" s="3">
        <v>224759</v>
      </c>
      <c r="D1779" s="3">
        <v>13</v>
      </c>
      <c r="E1779" s="3">
        <v>113</v>
      </c>
      <c r="F1779" s="4">
        <v>1.6731099999999999E-13</v>
      </c>
      <c r="G1779" s="3">
        <v>62.613500000000002</v>
      </c>
      <c r="H1779" s="3" t="s">
        <v>2211</v>
      </c>
      <c r="I1779" s="3" t="s">
        <v>2212</v>
      </c>
      <c r="J1779" s="3" t="s">
        <v>16</v>
      </c>
      <c r="K1779" s="3" t="s">
        <v>193</v>
      </c>
      <c r="L1779" s="3" t="s">
        <v>2213</v>
      </c>
    </row>
    <row r="1780" spans="1:12" x14ac:dyDescent="0.3">
      <c r="A1780" s="3" t="s">
        <v>12202</v>
      </c>
      <c r="B1780" s="3" t="s">
        <v>13</v>
      </c>
      <c r="C1780" s="3">
        <v>224727</v>
      </c>
      <c r="D1780" s="3">
        <v>4</v>
      </c>
      <c r="E1780" s="3">
        <v>226</v>
      </c>
      <c r="F1780" s="4">
        <v>1.54817E-45</v>
      </c>
      <c r="G1780" s="3">
        <v>151.00200000000001</v>
      </c>
      <c r="H1780" s="3" t="s">
        <v>11392</v>
      </c>
      <c r="I1780" s="3" t="s">
        <v>11393</v>
      </c>
      <c r="J1780" s="3" t="s">
        <v>16</v>
      </c>
      <c r="K1780" s="3" t="s">
        <v>11394</v>
      </c>
      <c r="L1780" s="3" t="s">
        <v>11395</v>
      </c>
    </row>
    <row r="1781" spans="1:12" x14ac:dyDescent="0.3">
      <c r="A1781" s="3" t="s">
        <v>12203</v>
      </c>
      <c r="B1781" s="3" t="s">
        <v>13</v>
      </c>
      <c r="C1781" s="3">
        <v>223443</v>
      </c>
      <c r="D1781" s="3">
        <v>9</v>
      </c>
      <c r="E1781" s="3">
        <v>492</v>
      </c>
      <c r="F1781" s="4">
        <v>1.75219E-145</v>
      </c>
      <c r="G1781" s="3">
        <v>427.87</v>
      </c>
      <c r="H1781" s="3" t="s">
        <v>872</v>
      </c>
      <c r="I1781" s="3" t="s">
        <v>873</v>
      </c>
      <c r="J1781" s="3" t="s">
        <v>16</v>
      </c>
      <c r="K1781" s="3" t="s">
        <v>869</v>
      </c>
      <c r="L1781" s="3" t="s">
        <v>874</v>
      </c>
    </row>
    <row r="1782" spans="1:12" x14ac:dyDescent="0.3">
      <c r="A1782" s="3" t="s">
        <v>12204</v>
      </c>
      <c r="B1782" s="3" t="s">
        <v>13</v>
      </c>
      <c r="C1782" s="3">
        <v>225117</v>
      </c>
      <c r="D1782" s="3">
        <v>157</v>
      </c>
      <c r="E1782" s="3">
        <v>269</v>
      </c>
      <c r="F1782" s="4">
        <v>1.0906299999999999E-27</v>
      </c>
      <c r="G1782" s="3">
        <v>104.562</v>
      </c>
      <c r="H1782" s="3" t="s">
        <v>11312</v>
      </c>
      <c r="I1782" s="3" t="s">
        <v>11313</v>
      </c>
      <c r="J1782" s="3" t="s">
        <v>16</v>
      </c>
      <c r="K1782" s="3" t="s">
        <v>11314</v>
      </c>
      <c r="L1782" s="3" t="s">
        <v>11315</v>
      </c>
    </row>
    <row r="1783" spans="1:12" x14ac:dyDescent="0.3">
      <c r="A1783" s="3" t="s">
        <v>12205</v>
      </c>
      <c r="B1783" s="3" t="s">
        <v>13</v>
      </c>
      <c r="C1783" s="3">
        <v>223229</v>
      </c>
      <c r="D1783" s="3">
        <v>1</v>
      </c>
      <c r="E1783" s="3">
        <v>413</v>
      </c>
      <c r="F1783" s="3">
        <v>0</v>
      </c>
      <c r="G1783" s="3">
        <v>602.24199999999996</v>
      </c>
      <c r="H1783" s="3" t="s">
        <v>2891</v>
      </c>
      <c r="I1783" s="3" t="s">
        <v>2892</v>
      </c>
      <c r="J1783" s="3" t="s">
        <v>16</v>
      </c>
      <c r="K1783" s="3" t="s">
        <v>2893</v>
      </c>
      <c r="L1783" s="3" t="s">
        <v>2894</v>
      </c>
    </row>
    <row r="1784" spans="1:12" x14ac:dyDescent="0.3">
      <c r="A1784" s="3" t="s">
        <v>12206</v>
      </c>
      <c r="B1784" s="3" t="s">
        <v>13</v>
      </c>
      <c r="C1784" s="3">
        <v>224055</v>
      </c>
      <c r="D1784" s="3">
        <v>1</v>
      </c>
      <c r="E1784" s="3">
        <v>526</v>
      </c>
      <c r="F1784" s="4">
        <v>2.9434400000000001E-79</v>
      </c>
      <c r="G1784" s="3">
        <v>258.89800000000002</v>
      </c>
      <c r="H1784" s="3" t="s">
        <v>1267</v>
      </c>
      <c r="I1784" s="3" t="s">
        <v>1268</v>
      </c>
      <c r="J1784" s="3" t="s">
        <v>16</v>
      </c>
      <c r="K1784" s="3" t="s">
        <v>1269</v>
      </c>
      <c r="L1784" s="3" t="s">
        <v>1270</v>
      </c>
    </row>
    <row r="1785" spans="1:12" x14ac:dyDescent="0.3">
      <c r="A1785" s="3" t="s">
        <v>12207</v>
      </c>
      <c r="B1785" s="3" t="s">
        <v>25</v>
      </c>
      <c r="C1785" s="3">
        <v>424330</v>
      </c>
      <c r="D1785" s="3">
        <v>190</v>
      </c>
      <c r="E1785" s="3">
        <v>375</v>
      </c>
      <c r="F1785" s="3">
        <v>3.2448199999999998E-3</v>
      </c>
      <c r="G1785" s="3">
        <v>39.531100000000002</v>
      </c>
      <c r="H1785" s="3" t="s">
        <v>12208</v>
      </c>
      <c r="I1785" s="3" t="s">
        <v>12209</v>
      </c>
      <c r="J1785" s="3" t="s">
        <v>99</v>
      </c>
      <c r="K1785" s="3" t="s">
        <v>16</v>
      </c>
      <c r="L1785" s="3" t="s">
        <v>12210</v>
      </c>
    </row>
    <row r="1786" spans="1:12" x14ac:dyDescent="0.3">
      <c r="A1786" s="3" t="s">
        <v>12211</v>
      </c>
      <c r="B1786" s="3" t="s">
        <v>25</v>
      </c>
      <c r="C1786" s="3">
        <v>225855</v>
      </c>
      <c r="D1786" s="3">
        <v>447</v>
      </c>
      <c r="E1786" s="3">
        <v>472</v>
      </c>
      <c r="F1786" s="4">
        <v>7.2407499999999994E-5</v>
      </c>
      <c r="G1786" s="3">
        <v>44.071199999999997</v>
      </c>
      <c r="H1786" s="3" t="s">
        <v>12212</v>
      </c>
      <c r="I1786" s="3" t="s">
        <v>12213</v>
      </c>
      <c r="J1786" s="3" t="s">
        <v>99</v>
      </c>
      <c r="K1786" s="3" t="s">
        <v>16</v>
      </c>
      <c r="L1786" s="3" t="s">
        <v>12214</v>
      </c>
    </row>
    <row r="1787" spans="1:12" x14ac:dyDescent="0.3">
      <c r="A1787" s="3" t="s">
        <v>12211</v>
      </c>
      <c r="B1787" s="3" t="s">
        <v>25</v>
      </c>
      <c r="C1787" s="3">
        <v>393448</v>
      </c>
      <c r="D1787" s="3">
        <v>418</v>
      </c>
      <c r="E1787" s="3">
        <v>467</v>
      </c>
      <c r="F1787" s="3">
        <v>1.61856E-3</v>
      </c>
      <c r="G1787" s="3">
        <v>41.058999999999997</v>
      </c>
      <c r="H1787" s="3" t="s">
        <v>4993</v>
      </c>
      <c r="I1787" s="3" t="s">
        <v>12215</v>
      </c>
      <c r="J1787" s="3" t="s">
        <v>99</v>
      </c>
      <c r="K1787" s="3" t="s">
        <v>16</v>
      </c>
      <c r="L1787" s="3" t="s">
        <v>4994</v>
      </c>
    </row>
    <row r="1788" spans="1:12" x14ac:dyDescent="0.3">
      <c r="A1788" s="3" t="s">
        <v>12216</v>
      </c>
      <c r="B1788" s="3" t="s">
        <v>25</v>
      </c>
      <c r="C1788" s="3">
        <v>225095</v>
      </c>
      <c r="D1788" s="3">
        <v>2</v>
      </c>
      <c r="E1788" s="3">
        <v>192</v>
      </c>
      <c r="F1788" s="4">
        <v>1.50643E-55</v>
      </c>
      <c r="G1788" s="3">
        <v>174.90299999999999</v>
      </c>
      <c r="H1788" s="3" t="s">
        <v>12217</v>
      </c>
      <c r="I1788" s="3" t="s">
        <v>12218</v>
      </c>
      <c r="J1788" s="3" t="s">
        <v>16</v>
      </c>
      <c r="K1788" s="3" t="s">
        <v>16</v>
      </c>
      <c r="L1788" s="3" t="s">
        <v>12219</v>
      </c>
    </row>
    <row r="1789" spans="1:12" x14ac:dyDescent="0.3">
      <c r="A1789" s="3" t="s">
        <v>12220</v>
      </c>
      <c r="B1789" s="3" t="s">
        <v>13</v>
      </c>
      <c r="C1789" s="3">
        <v>225176</v>
      </c>
      <c r="D1789" s="3">
        <v>10</v>
      </c>
      <c r="E1789" s="3">
        <v>283</v>
      </c>
      <c r="F1789" s="4">
        <v>4.0852700000000003E-68</v>
      </c>
      <c r="G1789" s="3">
        <v>213.38800000000001</v>
      </c>
      <c r="H1789" s="3" t="s">
        <v>1439</v>
      </c>
      <c r="I1789" s="3" t="s">
        <v>1440</v>
      </c>
      <c r="J1789" s="3" t="s">
        <v>16</v>
      </c>
      <c r="K1789" s="3" t="s">
        <v>1441</v>
      </c>
      <c r="L1789" s="3" t="s">
        <v>1442</v>
      </c>
    </row>
    <row r="1790" spans="1:12" x14ac:dyDescent="0.3">
      <c r="A1790" s="3" t="s">
        <v>12221</v>
      </c>
      <c r="B1790" s="3" t="s">
        <v>13</v>
      </c>
      <c r="C1790" s="3">
        <v>223341</v>
      </c>
      <c r="D1790" s="3">
        <v>4</v>
      </c>
      <c r="E1790" s="3">
        <v>265</v>
      </c>
      <c r="F1790" s="4">
        <v>2.8042199999999999E-137</v>
      </c>
      <c r="G1790" s="3">
        <v>391.18900000000002</v>
      </c>
      <c r="H1790" s="3" t="s">
        <v>1995</v>
      </c>
      <c r="I1790" s="3" t="s">
        <v>1996</v>
      </c>
      <c r="J1790" s="3" t="s">
        <v>113</v>
      </c>
      <c r="K1790" s="3" t="s">
        <v>1997</v>
      </c>
      <c r="L1790" s="3" t="s">
        <v>1998</v>
      </c>
    </row>
    <row r="1791" spans="1:12" x14ac:dyDescent="0.3">
      <c r="A1791" s="3" t="s">
        <v>12222</v>
      </c>
      <c r="B1791" s="3" t="s">
        <v>13</v>
      </c>
      <c r="C1791" s="3">
        <v>226827</v>
      </c>
      <c r="D1791" s="3">
        <v>3</v>
      </c>
      <c r="E1791" s="3">
        <v>108</v>
      </c>
      <c r="F1791" s="4">
        <v>3.9244800000000001E-23</v>
      </c>
      <c r="G1791" s="3">
        <v>85.425200000000004</v>
      </c>
      <c r="H1791" s="3" t="s">
        <v>4268</v>
      </c>
      <c r="I1791" s="3" t="s">
        <v>4269</v>
      </c>
      <c r="J1791" s="3" t="s">
        <v>16</v>
      </c>
      <c r="K1791" s="3" t="s">
        <v>4270</v>
      </c>
      <c r="L1791" s="3" t="s">
        <v>4271</v>
      </c>
    </row>
    <row r="1792" spans="1:12" x14ac:dyDescent="0.3">
      <c r="A1792" s="3" t="s">
        <v>12223</v>
      </c>
      <c r="B1792" s="3" t="s">
        <v>25</v>
      </c>
      <c r="C1792" s="3">
        <v>412234</v>
      </c>
      <c r="D1792" s="3">
        <v>1357</v>
      </c>
      <c r="E1792" s="3">
        <v>1540</v>
      </c>
      <c r="F1792" s="4">
        <v>3.3510199999999999E-29</v>
      </c>
      <c r="G1792" s="3">
        <v>117.267</v>
      </c>
      <c r="H1792" s="3" t="s">
        <v>6262</v>
      </c>
      <c r="I1792" s="3" t="s">
        <v>12224</v>
      </c>
      <c r="J1792" s="3" t="s">
        <v>16</v>
      </c>
      <c r="K1792" s="3" t="s">
        <v>16</v>
      </c>
      <c r="L1792" s="3" t="s">
        <v>12225</v>
      </c>
    </row>
    <row r="1793" spans="1:12" x14ac:dyDescent="0.3">
      <c r="A1793" s="3" t="s">
        <v>12223</v>
      </c>
      <c r="B1793" s="3" t="s">
        <v>25</v>
      </c>
      <c r="C1793" s="3">
        <v>227608</v>
      </c>
      <c r="D1793" s="3">
        <v>31</v>
      </c>
      <c r="E1793" s="3">
        <v>1373</v>
      </c>
      <c r="F1793" s="4">
        <v>2.8186300000000002E-18</v>
      </c>
      <c r="G1793" s="3">
        <v>91.527500000000003</v>
      </c>
      <c r="H1793" s="3" t="s">
        <v>12226</v>
      </c>
      <c r="I1793" s="3" t="s">
        <v>12227</v>
      </c>
      <c r="J1793" s="3" t="s">
        <v>16</v>
      </c>
      <c r="K1793" s="3" t="s">
        <v>16</v>
      </c>
      <c r="L1793" s="3" t="s">
        <v>12228</v>
      </c>
    </row>
    <row r="1794" spans="1:12" x14ac:dyDescent="0.3">
      <c r="A1794" s="3" t="s">
        <v>12229</v>
      </c>
      <c r="B1794" s="3" t="s">
        <v>25</v>
      </c>
      <c r="C1794" s="3">
        <v>353348</v>
      </c>
      <c r="D1794" s="3">
        <v>27</v>
      </c>
      <c r="E1794" s="3">
        <v>410</v>
      </c>
      <c r="F1794" s="4">
        <v>2.2017800000000002E-52</v>
      </c>
      <c r="G1794" s="3">
        <v>180.75700000000001</v>
      </c>
      <c r="H1794" s="3" t="s">
        <v>6739</v>
      </c>
      <c r="I1794" s="3" t="s">
        <v>6740</v>
      </c>
      <c r="J1794" s="3" t="s">
        <v>16</v>
      </c>
      <c r="K1794" s="3" t="s">
        <v>16</v>
      </c>
      <c r="L1794" s="3" t="s">
        <v>6741</v>
      </c>
    </row>
    <row r="1795" spans="1:12" x14ac:dyDescent="0.3">
      <c r="A1795" s="3" t="s">
        <v>12230</v>
      </c>
      <c r="B1795" s="3" t="s">
        <v>25</v>
      </c>
      <c r="C1795" s="3">
        <v>412935</v>
      </c>
      <c r="D1795" s="3">
        <v>2</v>
      </c>
      <c r="E1795" s="3">
        <v>82</v>
      </c>
      <c r="F1795" s="4">
        <v>6.0387699999999998E-9</v>
      </c>
      <c r="G1795" s="3">
        <v>52.112900000000003</v>
      </c>
      <c r="H1795" s="3" t="s">
        <v>12231</v>
      </c>
      <c r="I1795" s="3" t="s">
        <v>12232</v>
      </c>
      <c r="J1795" s="3" t="s">
        <v>113</v>
      </c>
      <c r="K1795" s="3" t="s">
        <v>16</v>
      </c>
      <c r="L1795" s="3" t="s">
        <v>12233</v>
      </c>
    </row>
    <row r="1796" spans="1:12" x14ac:dyDescent="0.3">
      <c r="A1796" s="3" t="s">
        <v>12234</v>
      </c>
      <c r="B1796" s="3" t="s">
        <v>25</v>
      </c>
      <c r="C1796" s="3">
        <v>226445</v>
      </c>
      <c r="D1796" s="3">
        <v>161</v>
      </c>
      <c r="E1796" s="3">
        <v>245</v>
      </c>
      <c r="F1796" s="4">
        <v>1.7983399999999999E-7</v>
      </c>
      <c r="G1796" s="3">
        <v>50.884999999999998</v>
      </c>
      <c r="H1796" s="3" t="s">
        <v>3969</v>
      </c>
      <c r="I1796" s="3" t="s">
        <v>5090</v>
      </c>
      <c r="J1796" s="3" t="s">
        <v>99</v>
      </c>
      <c r="K1796" s="3" t="s">
        <v>16</v>
      </c>
      <c r="L1796" s="3" t="s">
        <v>3970</v>
      </c>
    </row>
    <row r="1797" spans="1:12" x14ac:dyDescent="0.3">
      <c r="A1797" s="3" t="s">
        <v>12235</v>
      </c>
      <c r="B1797" s="3" t="s">
        <v>25</v>
      </c>
      <c r="C1797" s="3">
        <v>419869</v>
      </c>
      <c r="D1797" s="3">
        <v>6</v>
      </c>
      <c r="E1797" s="3">
        <v>62</v>
      </c>
      <c r="F1797" s="3">
        <v>1.34115E-4</v>
      </c>
      <c r="G1797" s="3">
        <v>36.041600000000003</v>
      </c>
      <c r="H1797" s="3" t="s">
        <v>59</v>
      </c>
      <c r="I1797" s="3" t="s">
        <v>60</v>
      </c>
      <c r="J1797" s="3" t="s">
        <v>16</v>
      </c>
      <c r="K1797" s="3" t="s">
        <v>16</v>
      </c>
      <c r="L1797" s="3" t="s">
        <v>61</v>
      </c>
    </row>
    <row r="1798" spans="1:12" x14ac:dyDescent="0.3">
      <c r="A1798" s="3" t="s">
        <v>12236</v>
      </c>
      <c r="B1798" s="3" t="s">
        <v>25</v>
      </c>
      <c r="C1798" s="3">
        <v>419869</v>
      </c>
      <c r="D1798" s="3">
        <v>13</v>
      </c>
      <c r="E1798" s="3">
        <v>69</v>
      </c>
      <c r="F1798" s="4">
        <v>1.4674900000000001E-9</v>
      </c>
      <c r="G1798" s="3">
        <v>51.449599999999997</v>
      </c>
      <c r="H1798" s="3" t="s">
        <v>59</v>
      </c>
      <c r="I1798" s="3" t="s">
        <v>60</v>
      </c>
      <c r="J1798" s="3" t="s">
        <v>16</v>
      </c>
      <c r="K1798" s="3" t="s">
        <v>16</v>
      </c>
      <c r="L1798" s="3" t="s">
        <v>61</v>
      </c>
    </row>
    <row r="1799" spans="1:12" x14ac:dyDescent="0.3">
      <c r="A1799" s="3" t="s">
        <v>12237</v>
      </c>
      <c r="B1799" s="3" t="s">
        <v>13</v>
      </c>
      <c r="C1799" s="3">
        <v>223655</v>
      </c>
      <c r="D1799" s="3">
        <v>60</v>
      </c>
      <c r="E1799" s="3">
        <v>377</v>
      </c>
      <c r="F1799" s="4">
        <v>4.4932600000000002E-11</v>
      </c>
      <c r="G1799" s="3">
        <v>63.370800000000003</v>
      </c>
      <c r="H1799" s="3" t="s">
        <v>3999</v>
      </c>
      <c r="I1799" s="3" t="s">
        <v>4000</v>
      </c>
      <c r="J1799" s="3" t="s">
        <v>16</v>
      </c>
      <c r="K1799" s="3" t="s">
        <v>2535</v>
      </c>
      <c r="L1799" s="3" t="s">
        <v>4001</v>
      </c>
    </row>
    <row r="1800" spans="1:12" x14ac:dyDescent="0.3">
      <c r="A1800" s="3" t="s">
        <v>12238</v>
      </c>
      <c r="B1800" s="3" t="s">
        <v>13</v>
      </c>
      <c r="C1800" s="3">
        <v>224053</v>
      </c>
      <c r="D1800" s="3">
        <v>3</v>
      </c>
      <c r="E1800" s="3">
        <v>491</v>
      </c>
      <c r="F1800" s="3">
        <v>0</v>
      </c>
      <c r="G1800" s="3">
        <v>734.31700000000001</v>
      </c>
      <c r="H1800" s="3" t="s">
        <v>12239</v>
      </c>
      <c r="I1800" s="3" t="s">
        <v>12240</v>
      </c>
      <c r="J1800" s="3" t="s">
        <v>16</v>
      </c>
      <c r="K1800" s="3" t="s">
        <v>12241</v>
      </c>
      <c r="L1800" s="3" t="s">
        <v>12242</v>
      </c>
    </row>
    <row r="1801" spans="1:12" x14ac:dyDescent="0.3">
      <c r="A1801" s="3" t="s">
        <v>12243</v>
      </c>
      <c r="B1801" s="3" t="s">
        <v>13</v>
      </c>
      <c r="C1801" s="3">
        <v>223598</v>
      </c>
      <c r="D1801" s="3">
        <v>3</v>
      </c>
      <c r="E1801" s="3">
        <v>296</v>
      </c>
      <c r="F1801" s="4">
        <v>4.4688799999999999E-75</v>
      </c>
      <c r="G1801" s="3">
        <v>232.387</v>
      </c>
      <c r="H1801" s="3" t="s">
        <v>11571</v>
      </c>
      <c r="I1801" s="3" t="s">
        <v>11572</v>
      </c>
      <c r="J1801" s="3" t="s">
        <v>16</v>
      </c>
      <c r="K1801" s="3" t="s">
        <v>3588</v>
      </c>
      <c r="L1801" s="3" t="s">
        <v>11573</v>
      </c>
    </row>
    <row r="1802" spans="1:12" x14ac:dyDescent="0.3">
      <c r="A1802" s="3" t="s">
        <v>12244</v>
      </c>
      <c r="B1802" s="3" t="s">
        <v>13</v>
      </c>
      <c r="C1802" s="3">
        <v>223085</v>
      </c>
      <c r="D1802" s="3">
        <v>1</v>
      </c>
      <c r="E1802" s="3">
        <v>362</v>
      </c>
      <c r="F1802" s="4">
        <v>6.1775099999999996E-128</v>
      </c>
      <c r="G1802" s="3">
        <v>372.14499999999998</v>
      </c>
      <c r="H1802" s="3" t="s">
        <v>2427</v>
      </c>
      <c r="I1802" s="3" t="s">
        <v>2428</v>
      </c>
      <c r="J1802" s="3" t="s">
        <v>16</v>
      </c>
      <c r="K1802" s="3" t="s">
        <v>2429</v>
      </c>
      <c r="L1802" s="3" t="s">
        <v>2430</v>
      </c>
    </row>
    <row r="1803" spans="1:12" x14ac:dyDescent="0.3">
      <c r="A1803" s="3" t="s">
        <v>12245</v>
      </c>
      <c r="B1803" s="3" t="s">
        <v>13</v>
      </c>
      <c r="C1803" s="3">
        <v>223715</v>
      </c>
      <c r="D1803" s="3">
        <v>182</v>
      </c>
      <c r="E1803" s="3">
        <v>440</v>
      </c>
      <c r="F1803" s="4">
        <v>4.3996100000000001E-41</v>
      </c>
      <c r="G1803" s="3">
        <v>149.51900000000001</v>
      </c>
      <c r="H1803" s="3" t="s">
        <v>1865</v>
      </c>
      <c r="I1803" s="3" t="s">
        <v>1866</v>
      </c>
      <c r="J1803" s="3" t="s">
        <v>99</v>
      </c>
      <c r="K1803" s="3" t="s">
        <v>1867</v>
      </c>
      <c r="L1803" s="3" t="s">
        <v>1868</v>
      </c>
    </row>
    <row r="1804" spans="1:12" x14ac:dyDescent="0.3">
      <c r="A1804" s="3" t="s">
        <v>12246</v>
      </c>
      <c r="B1804" s="3" t="s">
        <v>25</v>
      </c>
      <c r="C1804" s="3">
        <v>223714</v>
      </c>
      <c r="D1804" s="3">
        <v>94</v>
      </c>
      <c r="E1804" s="3">
        <v>393</v>
      </c>
      <c r="F1804" s="4">
        <v>1.14523E-30</v>
      </c>
      <c r="G1804" s="3">
        <v>121.012</v>
      </c>
      <c r="H1804" s="3" t="s">
        <v>12247</v>
      </c>
      <c r="I1804" s="3" t="s">
        <v>12248</v>
      </c>
      <c r="J1804" s="3" t="s">
        <v>16</v>
      </c>
      <c r="K1804" s="3" t="s">
        <v>16</v>
      </c>
      <c r="L1804" s="3" t="s">
        <v>12249</v>
      </c>
    </row>
    <row r="1805" spans="1:12" x14ac:dyDescent="0.3">
      <c r="A1805" s="3" t="s">
        <v>12250</v>
      </c>
      <c r="B1805" s="3" t="s">
        <v>13</v>
      </c>
      <c r="C1805" s="3">
        <v>225353</v>
      </c>
      <c r="D1805" s="3">
        <v>2</v>
      </c>
      <c r="E1805" s="3">
        <v>184</v>
      </c>
      <c r="F1805" s="4">
        <v>4.9731900000000003E-30</v>
      </c>
      <c r="G1805" s="3">
        <v>109.224</v>
      </c>
      <c r="H1805" s="3" t="s">
        <v>3101</v>
      </c>
      <c r="I1805" s="3" t="s">
        <v>3102</v>
      </c>
      <c r="J1805" s="3" t="s">
        <v>16</v>
      </c>
      <c r="K1805" s="3" t="s">
        <v>3103</v>
      </c>
      <c r="L1805" s="3" t="s">
        <v>3104</v>
      </c>
    </row>
    <row r="1806" spans="1:12" x14ac:dyDescent="0.3">
      <c r="A1806" s="3" t="s">
        <v>12251</v>
      </c>
      <c r="B1806" s="3" t="s">
        <v>13</v>
      </c>
      <c r="C1806" s="3">
        <v>223831</v>
      </c>
      <c r="D1806" s="3">
        <v>12</v>
      </c>
      <c r="E1806" s="3">
        <v>294</v>
      </c>
      <c r="F1806" s="4">
        <v>1.5978600000000001E-16</v>
      </c>
      <c r="G1806" s="3">
        <v>78.584999999999994</v>
      </c>
      <c r="H1806" s="3" t="s">
        <v>1935</v>
      </c>
      <c r="I1806" s="3" t="s">
        <v>1936</v>
      </c>
      <c r="J1806" s="3" t="s">
        <v>16</v>
      </c>
      <c r="K1806" s="3" t="s">
        <v>1937</v>
      </c>
      <c r="L1806" s="3" t="s">
        <v>1938</v>
      </c>
    </row>
    <row r="1807" spans="1:12" x14ac:dyDescent="0.3">
      <c r="A1807" s="3" t="s">
        <v>12252</v>
      </c>
      <c r="B1807" s="3" t="s">
        <v>13</v>
      </c>
      <c r="C1807" s="3">
        <v>224086</v>
      </c>
      <c r="D1807" s="3">
        <v>2</v>
      </c>
      <c r="E1807" s="3">
        <v>597</v>
      </c>
      <c r="F1807" s="3">
        <v>0</v>
      </c>
      <c r="G1807" s="3">
        <v>633.22199999999998</v>
      </c>
      <c r="H1807" s="3" t="s">
        <v>1925</v>
      </c>
      <c r="I1807" s="3" t="s">
        <v>1926</v>
      </c>
      <c r="J1807" s="3" t="s">
        <v>16</v>
      </c>
      <c r="K1807" s="3" t="s">
        <v>1927</v>
      </c>
      <c r="L1807" s="3" t="s">
        <v>1928</v>
      </c>
    </row>
    <row r="1808" spans="1:12" x14ac:dyDescent="0.3">
      <c r="A1808" s="3" t="s">
        <v>12253</v>
      </c>
      <c r="B1808" s="3" t="s">
        <v>13</v>
      </c>
      <c r="C1808" s="3">
        <v>227613</v>
      </c>
      <c r="D1808" s="3">
        <v>1</v>
      </c>
      <c r="E1808" s="3">
        <v>116</v>
      </c>
      <c r="F1808" s="4">
        <v>4.8493899999999998E-33</v>
      </c>
      <c r="G1808" s="3">
        <v>111.354</v>
      </c>
      <c r="H1808" s="3" t="s">
        <v>9672</v>
      </c>
      <c r="I1808" s="3" t="s">
        <v>9673</v>
      </c>
      <c r="J1808" s="3" t="s">
        <v>16</v>
      </c>
      <c r="K1808" s="3" t="s">
        <v>263</v>
      </c>
      <c r="L1808" s="3" t="s">
        <v>9674</v>
      </c>
    </row>
    <row r="1809" spans="1:12" x14ac:dyDescent="0.3">
      <c r="A1809" s="3" t="s">
        <v>12254</v>
      </c>
      <c r="B1809" s="3" t="s">
        <v>25</v>
      </c>
      <c r="C1809" s="3">
        <v>418687</v>
      </c>
      <c r="D1809" s="3">
        <v>4</v>
      </c>
      <c r="E1809" s="3">
        <v>100</v>
      </c>
      <c r="F1809" s="4">
        <v>9.0847499999999998E-29</v>
      </c>
      <c r="G1809" s="3">
        <v>99.501800000000003</v>
      </c>
      <c r="H1809" s="3" t="s">
        <v>8348</v>
      </c>
      <c r="I1809" s="3" t="s">
        <v>8349</v>
      </c>
      <c r="J1809" s="3" t="s">
        <v>16</v>
      </c>
      <c r="K1809" s="3" t="s">
        <v>16</v>
      </c>
      <c r="L1809" s="3" t="s">
        <v>8350</v>
      </c>
    </row>
    <row r="1810" spans="1:12" x14ac:dyDescent="0.3">
      <c r="A1810" s="3" t="s">
        <v>12255</v>
      </c>
      <c r="B1810" s="3" t="s">
        <v>13</v>
      </c>
      <c r="C1810" s="3">
        <v>223163</v>
      </c>
      <c r="D1810" s="3">
        <v>3</v>
      </c>
      <c r="E1810" s="3">
        <v>1146</v>
      </c>
      <c r="F1810" s="3">
        <v>0</v>
      </c>
      <c r="G1810" s="3">
        <v>1616.87</v>
      </c>
      <c r="H1810" s="3" t="s">
        <v>657</v>
      </c>
      <c r="I1810" s="3" t="s">
        <v>658</v>
      </c>
      <c r="J1810" s="3" t="s">
        <v>16</v>
      </c>
      <c r="K1810" s="3" t="s">
        <v>659</v>
      </c>
      <c r="L1810" s="3" t="s">
        <v>660</v>
      </c>
    </row>
    <row r="1811" spans="1:12" x14ac:dyDescent="0.3">
      <c r="A1811" s="3" t="s">
        <v>12256</v>
      </c>
      <c r="B1811" s="3" t="s">
        <v>25</v>
      </c>
      <c r="C1811" s="3">
        <v>226871</v>
      </c>
      <c r="D1811" s="3">
        <v>1</v>
      </c>
      <c r="E1811" s="3">
        <v>202</v>
      </c>
      <c r="F1811" s="4">
        <v>2.6377900000000002E-91</v>
      </c>
      <c r="G1811" s="3">
        <v>267.71199999999999</v>
      </c>
      <c r="H1811" s="3" t="s">
        <v>2027</v>
      </c>
      <c r="I1811" s="3" t="s">
        <v>12257</v>
      </c>
      <c r="J1811" s="3" t="s">
        <v>113</v>
      </c>
      <c r="K1811" s="3" t="s">
        <v>16</v>
      </c>
      <c r="L1811" s="3" t="s">
        <v>2028</v>
      </c>
    </row>
    <row r="1812" spans="1:12" x14ac:dyDescent="0.3">
      <c r="A1812" s="3" t="s">
        <v>12258</v>
      </c>
      <c r="B1812" s="3" t="s">
        <v>13</v>
      </c>
      <c r="C1812" s="3">
        <v>223992</v>
      </c>
      <c r="D1812" s="3">
        <v>1</v>
      </c>
      <c r="E1812" s="3">
        <v>340</v>
      </c>
      <c r="F1812" s="4">
        <v>1.4155200000000001E-142</v>
      </c>
      <c r="G1812" s="3">
        <v>406.58800000000002</v>
      </c>
      <c r="H1812" s="3" t="s">
        <v>5580</v>
      </c>
      <c r="I1812" s="3" t="s">
        <v>5581</v>
      </c>
      <c r="J1812" s="3" t="s">
        <v>16</v>
      </c>
      <c r="K1812" s="3" t="s">
        <v>390</v>
      </c>
      <c r="L1812" s="3" t="s">
        <v>5582</v>
      </c>
    </row>
    <row r="1813" spans="1:12" x14ac:dyDescent="0.3">
      <c r="A1813" s="3" t="s">
        <v>12259</v>
      </c>
      <c r="B1813" s="3" t="s">
        <v>13</v>
      </c>
      <c r="C1813" s="3">
        <v>223655</v>
      </c>
      <c r="D1813" s="3">
        <v>156</v>
      </c>
      <c r="E1813" s="3">
        <v>390</v>
      </c>
      <c r="F1813" s="4">
        <v>4.3148400000000001E-17</v>
      </c>
      <c r="G1813" s="3">
        <v>81.09</v>
      </c>
      <c r="H1813" s="3" t="s">
        <v>3999</v>
      </c>
      <c r="I1813" s="3" t="s">
        <v>4000</v>
      </c>
      <c r="J1813" s="3" t="s">
        <v>99</v>
      </c>
      <c r="K1813" s="3" t="s">
        <v>2535</v>
      </c>
      <c r="L1813" s="3" t="s">
        <v>4001</v>
      </c>
    </row>
    <row r="1814" spans="1:12" x14ac:dyDescent="0.3">
      <c r="A1814" s="3" t="s">
        <v>12260</v>
      </c>
      <c r="B1814" s="3" t="s">
        <v>13</v>
      </c>
      <c r="C1814" s="3">
        <v>224120</v>
      </c>
      <c r="D1814" s="3">
        <v>231</v>
      </c>
      <c r="E1814" s="3">
        <v>789</v>
      </c>
      <c r="F1814" s="4">
        <v>4.46349E-114</v>
      </c>
      <c r="G1814" s="3">
        <v>360.274</v>
      </c>
      <c r="H1814" s="3" t="s">
        <v>1450</v>
      </c>
      <c r="I1814" s="3" t="s">
        <v>1451</v>
      </c>
      <c r="J1814" s="3" t="s">
        <v>16</v>
      </c>
      <c r="K1814" s="3" t="s">
        <v>1452</v>
      </c>
      <c r="L1814" s="3" t="s">
        <v>1453</v>
      </c>
    </row>
    <row r="1815" spans="1:12" x14ac:dyDescent="0.3">
      <c r="A1815" s="3" t="s">
        <v>12260</v>
      </c>
      <c r="B1815" s="3" t="s">
        <v>13</v>
      </c>
      <c r="C1815" s="3">
        <v>223916</v>
      </c>
      <c r="D1815" s="3">
        <v>1</v>
      </c>
      <c r="E1815" s="3">
        <v>205</v>
      </c>
      <c r="F1815" s="4">
        <v>1.20958E-43</v>
      </c>
      <c r="G1815" s="3">
        <v>158.084</v>
      </c>
      <c r="H1815" s="3" t="s">
        <v>1454</v>
      </c>
      <c r="I1815" s="3" t="s">
        <v>1455</v>
      </c>
      <c r="J1815" s="3" t="s">
        <v>16</v>
      </c>
      <c r="K1815" s="3" t="s">
        <v>1456</v>
      </c>
      <c r="L1815" s="3" t="s">
        <v>1457</v>
      </c>
    </row>
    <row r="1816" spans="1:12" x14ac:dyDescent="0.3">
      <c r="A1816" s="3" t="s">
        <v>12261</v>
      </c>
      <c r="B1816" s="3" t="s">
        <v>13</v>
      </c>
      <c r="C1816" s="3">
        <v>224094</v>
      </c>
      <c r="D1816" s="3">
        <v>26</v>
      </c>
      <c r="E1816" s="3">
        <v>294</v>
      </c>
      <c r="F1816" s="4">
        <v>3.1630699999999998E-79</v>
      </c>
      <c r="G1816" s="3">
        <v>241.78100000000001</v>
      </c>
      <c r="H1816" s="3" t="s">
        <v>88</v>
      </c>
      <c r="I1816" s="3" t="s">
        <v>89</v>
      </c>
      <c r="J1816" s="3" t="s">
        <v>16</v>
      </c>
      <c r="K1816" s="3" t="s">
        <v>90</v>
      </c>
      <c r="L1816" s="3" t="s">
        <v>86</v>
      </c>
    </row>
    <row r="1817" spans="1:12" x14ac:dyDescent="0.3">
      <c r="A1817" s="3" t="s">
        <v>12262</v>
      </c>
      <c r="B1817" s="3" t="s">
        <v>13</v>
      </c>
      <c r="C1817" s="3">
        <v>224106</v>
      </c>
      <c r="D1817" s="3">
        <v>1</v>
      </c>
      <c r="E1817" s="3">
        <v>698</v>
      </c>
      <c r="F1817" s="3">
        <v>0</v>
      </c>
      <c r="G1817" s="3">
        <v>1097.6300000000001</v>
      </c>
      <c r="H1817" s="3" t="s">
        <v>4715</v>
      </c>
      <c r="I1817" s="3" t="s">
        <v>4716</v>
      </c>
      <c r="J1817" s="3" t="s">
        <v>16</v>
      </c>
      <c r="K1817" s="3" t="s">
        <v>4717</v>
      </c>
      <c r="L1817" s="3" t="s">
        <v>4718</v>
      </c>
    </row>
    <row r="1818" spans="1:12" x14ac:dyDescent="0.3">
      <c r="A1818" s="3" t="s">
        <v>12263</v>
      </c>
      <c r="B1818" s="3" t="s">
        <v>13</v>
      </c>
      <c r="C1818" s="3">
        <v>224029</v>
      </c>
      <c r="D1818" s="3">
        <v>1</v>
      </c>
      <c r="E1818" s="3">
        <v>375</v>
      </c>
      <c r="F1818" s="4">
        <v>3.8397399999999999E-178</v>
      </c>
      <c r="G1818" s="3">
        <v>499.77600000000001</v>
      </c>
      <c r="H1818" s="3" t="s">
        <v>1056</v>
      </c>
      <c r="I1818" s="3" t="s">
        <v>1057</v>
      </c>
      <c r="J1818" s="3" t="s">
        <v>16</v>
      </c>
      <c r="K1818" s="3" t="s">
        <v>297</v>
      </c>
      <c r="L1818" s="3" t="s">
        <v>1058</v>
      </c>
    </row>
    <row r="1819" spans="1:12" x14ac:dyDescent="0.3">
      <c r="A1819" s="3" t="s">
        <v>12264</v>
      </c>
      <c r="B1819" s="3" t="s">
        <v>13</v>
      </c>
      <c r="C1819" s="3">
        <v>225185</v>
      </c>
      <c r="D1819" s="3">
        <v>3</v>
      </c>
      <c r="E1819" s="3">
        <v>259</v>
      </c>
      <c r="F1819" s="4">
        <v>4.0432400000000002E-111</v>
      </c>
      <c r="G1819" s="3">
        <v>320.42200000000003</v>
      </c>
      <c r="H1819" s="3" t="s">
        <v>12265</v>
      </c>
      <c r="I1819" s="3" t="s">
        <v>12266</v>
      </c>
      <c r="J1819" s="3" t="s">
        <v>16</v>
      </c>
      <c r="K1819" s="3" t="s">
        <v>4671</v>
      </c>
      <c r="L1819" s="3" t="s">
        <v>12267</v>
      </c>
    </row>
    <row r="1820" spans="1:12" x14ac:dyDescent="0.3">
      <c r="A1820" s="3" t="s">
        <v>12268</v>
      </c>
      <c r="B1820" s="3" t="s">
        <v>13</v>
      </c>
      <c r="C1820" s="3">
        <v>223737</v>
      </c>
      <c r="D1820" s="3">
        <v>36</v>
      </c>
      <c r="E1820" s="3">
        <v>361</v>
      </c>
      <c r="F1820" s="4">
        <v>3.3614900000000001E-36</v>
      </c>
      <c r="G1820" s="3">
        <v>135.41200000000001</v>
      </c>
      <c r="H1820" s="3" t="s">
        <v>464</v>
      </c>
      <c r="I1820" s="3" t="s">
        <v>465</v>
      </c>
      <c r="J1820" s="3" t="s">
        <v>16</v>
      </c>
      <c r="K1820" s="3" t="s">
        <v>466</v>
      </c>
      <c r="L1820" s="3" t="s">
        <v>467</v>
      </c>
    </row>
    <row r="1821" spans="1:12" x14ac:dyDescent="0.3">
      <c r="A1821" s="3" t="s">
        <v>12269</v>
      </c>
      <c r="B1821" s="3" t="s">
        <v>13</v>
      </c>
      <c r="C1821" s="3">
        <v>225139</v>
      </c>
      <c r="D1821" s="3">
        <v>103</v>
      </c>
      <c r="E1821" s="3">
        <v>379</v>
      </c>
      <c r="F1821" s="4">
        <v>4.0460899999999996E-124</v>
      </c>
      <c r="G1821" s="3">
        <v>359.64100000000002</v>
      </c>
      <c r="H1821" s="3" t="s">
        <v>12270</v>
      </c>
      <c r="I1821" s="3" t="s">
        <v>12271</v>
      </c>
      <c r="J1821" s="3" t="s">
        <v>16</v>
      </c>
      <c r="K1821" s="3" t="s">
        <v>3357</v>
      </c>
      <c r="L1821" s="3" t="s">
        <v>3359</v>
      </c>
    </row>
    <row r="1822" spans="1:12" x14ac:dyDescent="0.3">
      <c r="A1822" s="3" t="s">
        <v>12272</v>
      </c>
      <c r="B1822" s="3" t="s">
        <v>13</v>
      </c>
      <c r="C1822" s="3">
        <v>224619</v>
      </c>
      <c r="D1822" s="3">
        <v>208</v>
      </c>
      <c r="E1822" s="3">
        <v>379</v>
      </c>
      <c r="F1822" s="4">
        <v>1.21087E-61</v>
      </c>
      <c r="G1822" s="3">
        <v>201.077</v>
      </c>
      <c r="H1822" s="3" t="s">
        <v>1785</v>
      </c>
      <c r="I1822" s="3" t="s">
        <v>1786</v>
      </c>
      <c r="J1822" s="3" t="s">
        <v>16</v>
      </c>
      <c r="K1822" s="3" t="s">
        <v>1150</v>
      </c>
      <c r="L1822" s="3" t="s">
        <v>1787</v>
      </c>
    </row>
    <row r="1823" spans="1:12" x14ac:dyDescent="0.3">
      <c r="A1823" s="3" t="s">
        <v>12272</v>
      </c>
      <c r="B1823" s="3" t="s">
        <v>13</v>
      </c>
      <c r="C1823" s="3">
        <v>226451</v>
      </c>
      <c r="D1823" s="3">
        <v>403</v>
      </c>
      <c r="E1823" s="3">
        <v>526</v>
      </c>
      <c r="F1823" s="4">
        <v>1.9113E-36</v>
      </c>
      <c r="G1823" s="3">
        <v>132.971</v>
      </c>
      <c r="H1823" s="3" t="s">
        <v>2942</v>
      </c>
      <c r="I1823" s="3" t="s">
        <v>2942</v>
      </c>
      <c r="J1823" s="3" t="s">
        <v>99</v>
      </c>
      <c r="K1823" s="3" t="s">
        <v>611</v>
      </c>
      <c r="L1823" s="3" t="s">
        <v>613</v>
      </c>
    </row>
    <row r="1824" spans="1:12" x14ac:dyDescent="0.3">
      <c r="A1824" s="3" t="s">
        <v>12273</v>
      </c>
      <c r="B1824" s="3" t="s">
        <v>13</v>
      </c>
      <c r="C1824" s="3">
        <v>224826</v>
      </c>
      <c r="D1824" s="3">
        <v>19</v>
      </c>
      <c r="E1824" s="3">
        <v>419</v>
      </c>
      <c r="F1824" s="4">
        <v>9.3812800000000009E-84</v>
      </c>
      <c r="G1824" s="3">
        <v>262.221</v>
      </c>
      <c r="H1824" s="3" t="s">
        <v>1357</v>
      </c>
      <c r="I1824" s="3" t="s">
        <v>1358</v>
      </c>
      <c r="J1824" s="3" t="s">
        <v>16</v>
      </c>
      <c r="K1824" s="3" t="s">
        <v>1359</v>
      </c>
      <c r="L1824" s="3" t="s">
        <v>1360</v>
      </c>
    </row>
    <row r="1825" spans="1:12" x14ac:dyDescent="0.3">
      <c r="A1825" s="3" t="s">
        <v>12274</v>
      </c>
      <c r="B1825" s="3" t="s">
        <v>25</v>
      </c>
      <c r="C1825" s="3">
        <v>419691</v>
      </c>
      <c r="D1825" s="3">
        <v>20</v>
      </c>
      <c r="E1825" s="3">
        <v>318</v>
      </c>
      <c r="F1825" s="4">
        <v>5.7176599999999998E-96</v>
      </c>
      <c r="G1825" s="3">
        <v>285.51600000000002</v>
      </c>
      <c r="H1825" s="3" t="s">
        <v>259</v>
      </c>
      <c r="I1825" s="3" t="s">
        <v>260</v>
      </c>
      <c r="J1825" s="3" t="s">
        <v>16</v>
      </c>
      <c r="K1825" s="3" t="s">
        <v>16</v>
      </c>
      <c r="L1825" s="3" t="s">
        <v>261</v>
      </c>
    </row>
    <row r="1826" spans="1:12" x14ac:dyDescent="0.3">
      <c r="A1826" s="3" t="s">
        <v>12275</v>
      </c>
      <c r="B1826" s="3" t="s">
        <v>13</v>
      </c>
      <c r="C1826" s="3">
        <v>224012</v>
      </c>
      <c r="D1826" s="3">
        <v>1</v>
      </c>
      <c r="E1826" s="3">
        <v>326</v>
      </c>
      <c r="F1826" s="3">
        <v>0</v>
      </c>
      <c r="G1826" s="3">
        <v>562.18100000000004</v>
      </c>
      <c r="H1826" s="3" t="s">
        <v>619</v>
      </c>
      <c r="I1826" s="3" t="s">
        <v>620</v>
      </c>
      <c r="J1826" s="3" t="s">
        <v>16</v>
      </c>
      <c r="K1826" s="3" t="s">
        <v>621</v>
      </c>
      <c r="L1826" s="3" t="s">
        <v>622</v>
      </c>
    </row>
    <row r="1827" spans="1:12" x14ac:dyDescent="0.3">
      <c r="A1827" s="3" t="s">
        <v>12276</v>
      </c>
      <c r="B1827" s="3" t="s">
        <v>25</v>
      </c>
      <c r="C1827" s="3">
        <v>413140</v>
      </c>
      <c r="D1827" s="3">
        <v>15</v>
      </c>
      <c r="E1827" s="3">
        <v>352</v>
      </c>
      <c r="F1827" s="4">
        <v>8.6139200000000001E-98</v>
      </c>
      <c r="G1827" s="3">
        <v>301.625</v>
      </c>
      <c r="H1827" s="3" t="s">
        <v>1096</v>
      </c>
      <c r="I1827" s="3" t="s">
        <v>1097</v>
      </c>
      <c r="J1827" s="3" t="s">
        <v>16</v>
      </c>
      <c r="K1827" s="3" t="s">
        <v>16</v>
      </c>
      <c r="L1827" s="3" t="s">
        <v>1098</v>
      </c>
    </row>
    <row r="1828" spans="1:12" x14ac:dyDescent="0.3">
      <c r="A1828" s="3" t="s">
        <v>12276</v>
      </c>
      <c r="B1828" s="3" t="s">
        <v>13</v>
      </c>
      <c r="C1828" s="3">
        <v>223657</v>
      </c>
      <c r="D1828" s="3">
        <v>350</v>
      </c>
      <c r="E1828" s="3">
        <v>580</v>
      </c>
      <c r="F1828" s="4">
        <v>2.2784199999999998E-37</v>
      </c>
      <c r="G1828" s="3">
        <v>139.19900000000001</v>
      </c>
      <c r="H1828" s="3" t="s">
        <v>286</v>
      </c>
      <c r="I1828" s="3" t="s">
        <v>287</v>
      </c>
      <c r="J1828" s="3" t="s">
        <v>16</v>
      </c>
      <c r="K1828" s="3" t="s">
        <v>288</v>
      </c>
      <c r="L1828" s="3" t="s">
        <v>289</v>
      </c>
    </row>
    <row r="1829" spans="1:12" x14ac:dyDescent="0.3">
      <c r="A1829" s="3" t="s">
        <v>12277</v>
      </c>
      <c r="B1829" s="3" t="s">
        <v>13</v>
      </c>
      <c r="C1829" s="3">
        <v>223608</v>
      </c>
      <c r="D1829" s="3">
        <v>5</v>
      </c>
      <c r="E1829" s="3">
        <v>423</v>
      </c>
      <c r="F1829" s="4">
        <v>2.7206299999999999E-78</v>
      </c>
      <c r="G1829" s="3">
        <v>249.834</v>
      </c>
      <c r="H1829" s="3" t="s">
        <v>2194</v>
      </c>
      <c r="I1829" s="3" t="s">
        <v>2195</v>
      </c>
      <c r="J1829" s="3" t="s">
        <v>16</v>
      </c>
      <c r="K1829" s="3" t="s">
        <v>56</v>
      </c>
      <c r="L1829" s="3" t="s">
        <v>2196</v>
      </c>
    </row>
    <row r="1830" spans="1:12" x14ac:dyDescent="0.3">
      <c r="A1830" s="3" t="s">
        <v>12278</v>
      </c>
      <c r="B1830" s="3" t="s">
        <v>13</v>
      </c>
      <c r="C1830" s="3">
        <v>223638</v>
      </c>
      <c r="D1830" s="3">
        <v>2</v>
      </c>
      <c r="E1830" s="3">
        <v>275</v>
      </c>
      <c r="F1830" s="4">
        <v>5.3576499999999998E-92</v>
      </c>
      <c r="G1830" s="3">
        <v>274.18799999999999</v>
      </c>
      <c r="H1830" s="3" t="s">
        <v>2681</v>
      </c>
      <c r="I1830" s="3" t="s">
        <v>2682</v>
      </c>
      <c r="J1830" s="3" t="s">
        <v>16</v>
      </c>
      <c r="K1830" s="3" t="s">
        <v>2683</v>
      </c>
      <c r="L1830" s="3" t="s">
        <v>2684</v>
      </c>
    </row>
    <row r="1831" spans="1:12" x14ac:dyDescent="0.3">
      <c r="A1831" s="3" t="s">
        <v>12279</v>
      </c>
      <c r="B1831" s="3" t="s">
        <v>13</v>
      </c>
      <c r="C1831" s="3">
        <v>227276</v>
      </c>
      <c r="D1831" s="3">
        <v>11</v>
      </c>
      <c r="E1831" s="3">
        <v>148</v>
      </c>
      <c r="F1831" s="4">
        <v>3.36477E-47</v>
      </c>
      <c r="G1831" s="3">
        <v>149.815</v>
      </c>
      <c r="H1831" s="3" t="s">
        <v>12280</v>
      </c>
      <c r="I1831" s="3" t="s">
        <v>12281</v>
      </c>
      <c r="J1831" s="3" t="s">
        <v>16</v>
      </c>
      <c r="K1831" s="3" t="s">
        <v>5800</v>
      </c>
      <c r="L1831" s="3" t="s">
        <v>12282</v>
      </c>
    </row>
    <row r="1832" spans="1:12" x14ac:dyDescent="0.3">
      <c r="A1832" s="3" t="s">
        <v>12283</v>
      </c>
      <c r="B1832" s="3" t="s">
        <v>13</v>
      </c>
      <c r="C1832" s="3">
        <v>223820</v>
      </c>
      <c r="D1832" s="3">
        <v>330</v>
      </c>
      <c r="E1832" s="3">
        <v>877</v>
      </c>
      <c r="F1832" s="3">
        <v>0</v>
      </c>
      <c r="G1832" s="3">
        <v>717.505</v>
      </c>
      <c r="H1832" s="3" t="s">
        <v>5824</v>
      </c>
      <c r="I1832" s="3" t="s">
        <v>5825</v>
      </c>
      <c r="J1832" s="3" t="s">
        <v>16</v>
      </c>
      <c r="K1832" s="3" t="s">
        <v>5826</v>
      </c>
      <c r="L1832" s="3" t="s">
        <v>5827</v>
      </c>
    </row>
    <row r="1833" spans="1:12" x14ac:dyDescent="0.3">
      <c r="A1833" s="3" t="s">
        <v>12283</v>
      </c>
      <c r="B1833" s="3" t="s">
        <v>13</v>
      </c>
      <c r="C1833" s="3">
        <v>223336</v>
      </c>
      <c r="D1833" s="3">
        <v>1</v>
      </c>
      <c r="E1833" s="3">
        <v>301</v>
      </c>
      <c r="F1833" s="4">
        <v>3.0066E-100</v>
      </c>
      <c r="G1833" s="3">
        <v>314.649</v>
      </c>
      <c r="H1833" s="3" t="s">
        <v>5828</v>
      </c>
      <c r="I1833" s="3" t="s">
        <v>5829</v>
      </c>
      <c r="J1833" s="3" t="s">
        <v>16</v>
      </c>
      <c r="K1833" s="3" t="s">
        <v>5830</v>
      </c>
      <c r="L1833" s="3" t="s">
        <v>5831</v>
      </c>
    </row>
    <row r="1834" spans="1:12" x14ac:dyDescent="0.3">
      <c r="A1834" s="3" t="s">
        <v>12284</v>
      </c>
      <c r="B1834" s="3" t="s">
        <v>13</v>
      </c>
      <c r="C1834" s="3">
        <v>223635</v>
      </c>
      <c r="D1834" s="3">
        <v>1</v>
      </c>
      <c r="E1834" s="3">
        <v>265</v>
      </c>
      <c r="F1834" s="4">
        <v>1.28992E-51</v>
      </c>
      <c r="G1834" s="3">
        <v>169.51499999999999</v>
      </c>
      <c r="H1834" s="3" t="s">
        <v>234</v>
      </c>
      <c r="I1834" s="3" t="s">
        <v>235</v>
      </c>
      <c r="J1834" s="3" t="s">
        <v>16</v>
      </c>
      <c r="K1834" s="3" t="s">
        <v>236</v>
      </c>
      <c r="L1834" s="3" t="s">
        <v>237</v>
      </c>
    </row>
    <row r="1835" spans="1:12" x14ac:dyDescent="0.3">
      <c r="A1835" s="3" t="s">
        <v>12285</v>
      </c>
      <c r="B1835" s="3" t="s">
        <v>13</v>
      </c>
      <c r="C1835" s="3">
        <v>223599</v>
      </c>
      <c r="D1835" s="3">
        <v>5</v>
      </c>
      <c r="E1835" s="3">
        <v>879</v>
      </c>
      <c r="F1835" s="3">
        <v>0</v>
      </c>
      <c r="G1835" s="3">
        <v>1375.02</v>
      </c>
      <c r="H1835" s="3" t="s">
        <v>1286</v>
      </c>
      <c r="I1835" s="3" t="s">
        <v>1287</v>
      </c>
      <c r="J1835" s="3" t="s">
        <v>16</v>
      </c>
      <c r="K1835" s="3" t="s">
        <v>274</v>
      </c>
      <c r="L1835" s="3" t="s">
        <v>1288</v>
      </c>
    </row>
    <row r="1836" spans="1:12" x14ac:dyDescent="0.3">
      <c r="A1836" s="3" t="s">
        <v>12286</v>
      </c>
      <c r="B1836" s="3" t="s">
        <v>13</v>
      </c>
      <c r="C1836" s="3">
        <v>223954</v>
      </c>
      <c r="D1836" s="3">
        <v>1</v>
      </c>
      <c r="E1836" s="3">
        <v>301</v>
      </c>
      <c r="F1836" s="3">
        <v>0</v>
      </c>
      <c r="G1836" s="3">
        <v>515.78800000000001</v>
      </c>
      <c r="H1836" s="3" t="s">
        <v>12287</v>
      </c>
      <c r="I1836" s="3" t="s">
        <v>12288</v>
      </c>
      <c r="J1836" s="3" t="s">
        <v>16</v>
      </c>
      <c r="K1836" s="3" t="s">
        <v>12289</v>
      </c>
      <c r="L1836" s="3" t="s">
        <v>12290</v>
      </c>
    </row>
    <row r="1837" spans="1:12" x14ac:dyDescent="0.3">
      <c r="A1837" s="3" t="s">
        <v>12291</v>
      </c>
      <c r="B1837" s="3" t="s">
        <v>13</v>
      </c>
      <c r="C1837" s="3">
        <v>223650</v>
      </c>
      <c r="D1837" s="3">
        <v>12</v>
      </c>
      <c r="E1837" s="3">
        <v>355</v>
      </c>
      <c r="F1837" s="4">
        <v>1.32822E-7</v>
      </c>
      <c r="G1837" s="3">
        <v>52.810099999999998</v>
      </c>
      <c r="H1837" s="3" t="s">
        <v>785</v>
      </c>
      <c r="I1837" s="3" t="s">
        <v>786</v>
      </c>
      <c r="J1837" s="3" t="s">
        <v>16</v>
      </c>
      <c r="K1837" s="3" t="s">
        <v>787</v>
      </c>
      <c r="L1837" s="3" t="s">
        <v>788</v>
      </c>
    </row>
    <row r="1838" spans="1:12" x14ac:dyDescent="0.3">
      <c r="A1838" s="3" t="s">
        <v>12292</v>
      </c>
      <c r="B1838" s="3" t="s">
        <v>25</v>
      </c>
      <c r="C1838" s="3">
        <v>226160</v>
      </c>
      <c r="D1838" s="3">
        <v>2</v>
      </c>
      <c r="E1838" s="3">
        <v>508</v>
      </c>
      <c r="F1838" s="3">
        <v>0</v>
      </c>
      <c r="G1838" s="3">
        <v>879.85599999999999</v>
      </c>
      <c r="H1838" s="3" t="s">
        <v>1337</v>
      </c>
      <c r="I1838" s="3" t="s">
        <v>1338</v>
      </c>
      <c r="J1838" s="3" t="s">
        <v>16</v>
      </c>
      <c r="K1838" s="3" t="s">
        <v>16</v>
      </c>
      <c r="L1838" s="3" t="s">
        <v>1339</v>
      </c>
    </row>
    <row r="1839" spans="1:12" x14ac:dyDescent="0.3">
      <c r="A1839" s="3" t="s">
        <v>12293</v>
      </c>
      <c r="B1839" s="3" t="s">
        <v>13</v>
      </c>
      <c r="C1839" s="3">
        <v>223815</v>
      </c>
      <c r="D1839" s="3">
        <v>6</v>
      </c>
      <c r="E1839" s="3">
        <v>669</v>
      </c>
      <c r="F1839" s="3">
        <v>0</v>
      </c>
      <c r="G1839" s="3">
        <v>588.55700000000002</v>
      </c>
      <c r="H1839" s="3" t="s">
        <v>1065</v>
      </c>
      <c r="I1839" s="3" t="s">
        <v>1066</v>
      </c>
      <c r="J1839" s="3" t="s">
        <v>16</v>
      </c>
      <c r="K1839" s="3" t="s">
        <v>1067</v>
      </c>
      <c r="L1839" s="3" t="s">
        <v>1068</v>
      </c>
    </row>
    <row r="1840" spans="1:12" x14ac:dyDescent="0.3">
      <c r="A1840" s="3" t="s">
        <v>12294</v>
      </c>
      <c r="B1840" s="3" t="s">
        <v>13</v>
      </c>
      <c r="C1840" s="3">
        <v>223837</v>
      </c>
      <c r="D1840" s="3">
        <v>1</v>
      </c>
      <c r="E1840" s="3">
        <v>422</v>
      </c>
      <c r="F1840" s="3">
        <v>0</v>
      </c>
      <c r="G1840" s="3">
        <v>650.72</v>
      </c>
      <c r="H1840" s="3" t="s">
        <v>1032</v>
      </c>
      <c r="I1840" s="3" t="s">
        <v>1033</v>
      </c>
      <c r="J1840" s="3" t="s">
        <v>16</v>
      </c>
      <c r="K1840" s="3" t="s">
        <v>1034</v>
      </c>
      <c r="L1840" s="3" t="s">
        <v>1035</v>
      </c>
    </row>
    <row r="1841" spans="1:12" x14ac:dyDescent="0.3">
      <c r="A1841" s="3" t="s">
        <v>12295</v>
      </c>
      <c r="B1841" s="3" t="s">
        <v>13</v>
      </c>
      <c r="C1841" s="3">
        <v>224214</v>
      </c>
      <c r="D1841" s="3">
        <v>1</v>
      </c>
      <c r="E1841" s="3">
        <v>285</v>
      </c>
      <c r="F1841" s="4">
        <v>6.4879399999999999E-55</v>
      </c>
      <c r="G1841" s="3">
        <v>180.2</v>
      </c>
      <c r="H1841" s="3" t="s">
        <v>4060</v>
      </c>
      <c r="I1841" s="3" t="s">
        <v>4061</v>
      </c>
      <c r="J1841" s="3" t="s">
        <v>16</v>
      </c>
      <c r="K1841" s="3" t="s">
        <v>4062</v>
      </c>
      <c r="L1841" s="3" t="s">
        <v>4063</v>
      </c>
    </row>
    <row r="1842" spans="1:12" x14ac:dyDescent="0.3">
      <c r="A1842" s="3" t="s">
        <v>12296</v>
      </c>
      <c r="B1842" s="3" t="s">
        <v>13</v>
      </c>
      <c r="C1842" s="3">
        <v>224055</v>
      </c>
      <c r="D1842" s="3">
        <v>28</v>
      </c>
      <c r="E1842" s="3">
        <v>581</v>
      </c>
      <c r="F1842" s="4">
        <v>4.36846E-170</v>
      </c>
      <c r="G1842" s="3">
        <v>494.64</v>
      </c>
      <c r="H1842" s="3" t="s">
        <v>1267</v>
      </c>
      <c r="I1842" s="3" t="s">
        <v>1268</v>
      </c>
      <c r="J1842" s="3" t="s">
        <v>16</v>
      </c>
      <c r="K1842" s="3" t="s">
        <v>1269</v>
      </c>
      <c r="L1842" s="3" t="s">
        <v>1270</v>
      </c>
    </row>
    <row r="1843" spans="1:12" x14ac:dyDescent="0.3">
      <c r="A1843" s="3" t="s">
        <v>12297</v>
      </c>
      <c r="B1843" s="3" t="s">
        <v>13</v>
      </c>
      <c r="C1843" s="3">
        <v>223122</v>
      </c>
      <c r="D1843" s="3">
        <v>1</v>
      </c>
      <c r="E1843" s="3">
        <v>423</v>
      </c>
      <c r="F1843" s="4">
        <v>4.9664799999999998E-175</v>
      </c>
      <c r="G1843" s="3">
        <v>495.69799999999998</v>
      </c>
      <c r="H1843" s="3" t="s">
        <v>2741</v>
      </c>
      <c r="I1843" s="3" t="s">
        <v>2742</v>
      </c>
      <c r="J1843" s="3" t="s">
        <v>16</v>
      </c>
      <c r="K1843" s="3" t="s">
        <v>802</v>
      </c>
      <c r="L1843" s="3" t="s">
        <v>2743</v>
      </c>
    </row>
    <row r="1844" spans="1:12" x14ac:dyDescent="0.3">
      <c r="A1844" s="3" t="s">
        <v>12298</v>
      </c>
      <c r="B1844" s="3" t="s">
        <v>13</v>
      </c>
      <c r="C1844" s="3">
        <v>224054</v>
      </c>
      <c r="D1844" s="3">
        <v>5</v>
      </c>
      <c r="E1844" s="3">
        <v>225</v>
      </c>
      <c r="F1844" s="4">
        <v>1.25191E-54</v>
      </c>
      <c r="G1844" s="3">
        <v>176.34399999999999</v>
      </c>
      <c r="H1844" s="3" t="s">
        <v>1590</v>
      </c>
      <c r="I1844" s="3" t="s">
        <v>1591</v>
      </c>
      <c r="J1844" s="3" t="s">
        <v>16</v>
      </c>
      <c r="K1844" s="3" t="s">
        <v>1592</v>
      </c>
      <c r="L1844" s="3" t="s">
        <v>1593</v>
      </c>
    </row>
    <row r="1845" spans="1:12" x14ac:dyDescent="0.3">
      <c r="A1845" s="3" t="s">
        <v>12299</v>
      </c>
      <c r="B1845" s="3" t="s">
        <v>13</v>
      </c>
      <c r="C1845" s="3">
        <v>223849</v>
      </c>
      <c r="D1845" s="3">
        <v>6</v>
      </c>
      <c r="E1845" s="3">
        <v>211</v>
      </c>
      <c r="F1845" s="4">
        <v>1.2468700000000001E-42</v>
      </c>
      <c r="G1845" s="3">
        <v>142.38800000000001</v>
      </c>
      <c r="H1845" s="3" t="s">
        <v>4606</v>
      </c>
      <c r="I1845" s="3" t="s">
        <v>4607</v>
      </c>
      <c r="J1845" s="3" t="s">
        <v>16</v>
      </c>
      <c r="K1845" s="3" t="s">
        <v>1353</v>
      </c>
      <c r="L1845" s="3" t="s">
        <v>4608</v>
      </c>
    </row>
    <row r="1846" spans="1:12" x14ac:dyDescent="0.3">
      <c r="A1846" s="3" t="s">
        <v>12300</v>
      </c>
      <c r="B1846" s="3" t="s">
        <v>13</v>
      </c>
      <c r="C1846" s="3">
        <v>226068</v>
      </c>
      <c r="D1846" s="3">
        <v>1</v>
      </c>
      <c r="E1846" s="3">
        <v>419</v>
      </c>
      <c r="F1846" s="3">
        <v>0</v>
      </c>
      <c r="G1846" s="3">
        <v>786.21900000000005</v>
      </c>
      <c r="H1846" s="3" t="s">
        <v>12301</v>
      </c>
      <c r="I1846" s="3" t="s">
        <v>12301</v>
      </c>
      <c r="J1846" s="3" t="s">
        <v>16</v>
      </c>
      <c r="K1846" s="3" t="s">
        <v>12302</v>
      </c>
      <c r="L1846" s="3" t="s">
        <v>12303</v>
      </c>
    </row>
    <row r="1847" spans="1:12" x14ac:dyDescent="0.3">
      <c r="A1847" s="3" t="s">
        <v>12304</v>
      </c>
      <c r="B1847" s="3" t="s">
        <v>13</v>
      </c>
      <c r="C1847" s="3">
        <v>223443</v>
      </c>
      <c r="D1847" s="3">
        <v>9</v>
      </c>
      <c r="E1847" s="3">
        <v>495</v>
      </c>
      <c r="F1847" s="4">
        <v>6.8085799999999999E-152</v>
      </c>
      <c r="G1847" s="3">
        <v>444.048</v>
      </c>
      <c r="H1847" s="3" t="s">
        <v>872</v>
      </c>
      <c r="I1847" s="3" t="s">
        <v>873</v>
      </c>
      <c r="J1847" s="3" t="s">
        <v>16</v>
      </c>
      <c r="K1847" s="3" t="s">
        <v>869</v>
      </c>
      <c r="L1847" s="3" t="s">
        <v>874</v>
      </c>
    </row>
    <row r="1848" spans="1:12" x14ac:dyDescent="0.3">
      <c r="A1848" s="3" t="s">
        <v>12305</v>
      </c>
      <c r="B1848" s="3" t="s">
        <v>13</v>
      </c>
      <c r="C1848" s="3">
        <v>224226</v>
      </c>
      <c r="D1848" s="3">
        <v>1</v>
      </c>
      <c r="E1848" s="3">
        <v>286</v>
      </c>
      <c r="F1848" s="4">
        <v>1.15458E-89</v>
      </c>
      <c r="G1848" s="3">
        <v>267.964</v>
      </c>
      <c r="H1848" s="3" t="s">
        <v>3314</v>
      </c>
      <c r="I1848" s="3" t="s">
        <v>3315</v>
      </c>
      <c r="J1848" s="3" t="s">
        <v>16</v>
      </c>
      <c r="K1848" s="3" t="s">
        <v>3316</v>
      </c>
      <c r="L1848" s="3" t="s">
        <v>3317</v>
      </c>
    </row>
    <row r="1849" spans="1:12" x14ac:dyDescent="0.3">
      <c r="A1849" s="3" t="s">
        <v>12306</v>
      </c>
      <c r="B1849" s="3" t="s">
        <v>13</v>
      </c>
      <c r="C1849" s="3">
        <v>225998</v>
      </c>
      <c r="D1849" s="3">
        <v>1</v>
      </c>
      <c r="E1849" s="3">
        <v>165</v>
      </c>
      <c r="F1849" s="4">
        <v>4.6590899999999998E-49</v>
      </c>
      <c r="G1849" s="3">
        <v>155.63499999999999</v>
      </c>
      <c r="H1849" s="3" t="s">
        <v>12307</v>
      </c>
      <c r="I1849" s="3" t="s">
        <v>12308</v>
      </c>
      <c r="J1849" s="3" t="s">
        <v>16</v>
      </c>
      <c r="K1849" s="3" t="s">
        <v>4301</v>
      </c>
      <c r="L1849" s="3" t="s">
        <v>12309</v>
      </c>
    </row>
    <row r="1850" spans="1:12" x14ac:dyDescent="0.3">
      <c r="A1850" s="3" t="s">
        <v>12310</v>
      </c>
      <c r="B1850" s="3" t="s">
        <v>13</v>
      </c>
      <c r="C1850" s="3">
        <v>223844</v>
      </c>
      <c r="D1850" s="3">
        <v>3</v>
      </c>
      <c r="E1850" s="3">
        <v>437</v>
      </c>
      <c r="F1850" s="3">
        <v>0</v>
      </c>
      <c r="G1850" s="3">
        <v>571.447</v>
      </c>
      <c r="H1850" s="3" t="s">
        <v>4354</v>
      </c>
      <c r="I1850" s="3" t="s">
        <v>4355</v>
      </c>
      <c r="J1850" s="3" t="s">
        <v>16</v>
      </c>
      <c r="K1850" s="3" t="s">
        <v>4356</v>
      </c>
      <c r="L1850" s="3" t="s">
        <v>4357</v>
      </c>
    </row>
    <row r="1851" spans="1:12" x14ac:dyDescent="0.3">
      <c r="A1851" s="3" t="s">
        <v>12311</v>
      </c>
      <c r="B1851" s="3" t="s">
        <v>25</v>
      </c>
      <c r="C1851" s="3">
        <v>226912</v>
      </c>
      <c r="D1851" s="3">
        <v>7</v>
      </c>
      <c r="E1851" s="3">
        <v>89</v>
      </c>
      <c r="F1851" s="4">
        <v>1.1720900000000001E-29</v>
      </c>
      <c r="G1851" s="3">
        <v>101.32899999999999</v>
      </c>
      <c r="H1851" s="3" t="s">
        <v>5804</v>
      </c>
      <c r="I1851" s="3" t="s">
        <v>5805</v>
      </c>
      <c r="J1851" s="3" t="s">
        <v>99</v>
      </c>
      <c r="K1851" s="3" t="s">
        <v>16</v>
      </c>
      <c r="L1851" s="3" t="s">
        <v>5806</v>
      </c>
    </row>
    <row r="1852" spans="1:12" x14ac:dyDescent="0.3">
      <c r="A1852" s="3" t="s">
        <v>12312</v>
      </c>
      <c r="B1852" s="3" t="s">
        <v>13</v>
      </c>
      <c r="C1852" s="3">
        <v>223400</v>
      </c>
      <c r="D1852" s="3">
        <v>1</v>
      </c>
      <c r="E1852" s="3">
        <v>641</v>
      </c>
      <c r="F1852" s="3">
        <v>0</v>
      </c>
      <c r="G1852" s="3">
        <v>757.25699999999995</v>
      </c>
      <c r="H1852" s="3" t="s">
        <v>5431</v>
      </c>
      <c r="I1852" s="3" t="s">
        <v>5432</v>
      </c>
      <c r="J1852" s="3" t="s">
        <v>16</v>
      </c>
      <c r="K1852" s="3" t="s">
        <v>5433</v>
      </c>
      <c r="L1852" s="3" t="s">
        <v>5434</v>
      </c>
    </row>
    <row r="1853" spans="1:12" x14ac:dyDescent="0.3">
      <c r="A1853" s="3" t="s">
        <v>12313</v>
      </c>
      <c r="B1853" s="3" t="s">
        <v>13</v>
      </c>
      <c r="C1853" s="3">
        <v>226109</v>
      </c>
      <c r="D1853" s="3">
        <v>1018</v>
      </c>
      <c r="E1853" s="3">
        <v>1414</v>
      </c>
      <c r="F1853" s="3">
        <v>0</v>
      </c>
      <c r="G1853" s="3">
        <v>572.08299999999997</v>
      </c>
      <c r="H1853" s="3" t="s">
        <v>3398</v>
      </c>
      <c r="I1853" s="3" t="s">
        <v>3398</v>
      </c>
      <c r="J1853" s="3" t="s">
        <v>16</v>
      </c>
      <c r="K1853" s="3" t="s">
        <v>3399</v>
      </c>
      <c r="L1853" s="3" t="s">
        <v>3400</v>
      </c>
    </row>
    <row r="1854" spans="1:12" x14ac:dyDescent="0.3">
      <c r="A1854" s="3" t="s">
        <v>12313</v>
      </c>
      <c r="B1854" s="3" t="s">
        <v>13</v>
      </c>
      <c r="C1854" s="3">
        <v>226108</v>
      </c>
      <c r="D1854" s="3">
        <v>649</v>
      </c>
      <c r="E1854" s="3">
        <v>1007</v>
      </c>
      <c r="F1854" s="4">
        <v>6.4043900000000004E-179</v>
      </c>
      <c r="G1854" s="3">
        <v>535.09500000000003</v>
      </c>
      <c r="H1854" s="3" t="s">
        <v>3404</v>
      </c>
      <c r="I1854" s="3" t="s">
        <v>3404</v>
      </c>
      <c r="J1854" s="3" t="s">
        <v>16</v>
      </c>
      <c r="K1854" s="3" t="s">
        <v>3399</v>
      </c>
      <c r="L1854" s="3" t="s">
        <v>3400</v>
      </c>
    </row>
    <row r="1855" spans="1:12" x14ac:dyDescent="0.3">
      <c r="A1855" s="3" t="s">
        <v>12313</v>
      </c>
      <c r="B1855" s="3" t="s">
        <v>13</v>
      </c>
      <c r="C1855" s="3">
        <v>224835</v>
      </c>
      <c r="D1855" s="3">
        <v>154</v>
      </c>
      <c r="E1855" s="3">
        <v>581</v>
      </c>
      <c r="F1855" s="4">
        <v>6.9306199999999994E-176</v>
      </c>
      <c r="G1855" s="3">
        <v>529.20600000000002</v>
      </c>
      <c r="H1855" s="3" t="s">
        <v>3401</v>
      </c>
      <c r="I1855" s="3" t="s">
        <v>3402</v>
      </c>
      <c r="J1855" s="3" t="s">
        <v>16</v>
      </c>
      <c r="K1855" s="3" t="s">
        <v>1093</v>
      </c>
      <c r="L1855" s="3" t="s">
        <v>3403</v>
      </c>
    </row>
    <row r="1856" spans="1:12" x14ac:dyDescent="0.3">
      <c r="A1856" s="3" t="s">
        <v>12313</v>
      </c>
      <c r="B1856" s="3" t="s">
        <v>25</v>
      </c>
      <c r="C1856" s="3">
        <v>418402</v>
      </c>
      <c r="D1856" s="3">
        <v>1</v>
      </c>
      <c r="E1856" s="3">
        <v>254</v>
      </c>
      <c r="F1856" s="4">
        <v>5.53594E-38</v>
      </c>
      <c r="G1856" s="3">
        <v>147.47300000000001</v>
      </c>
      <c r="H1856" s="3" t="s">
        <v>1093</v>
      </c>
      <c r="I1856" s="3" t="s">
        <v>3405</v>
      </c>
      <c r="J1856" s="3" t="s">
        <v>99</v>
      </c>
      <c r="K1856" s="3" t="s">
        <v>16</v>
      </c>
      <c r="L1856" s="3" t="s">
        <v>3406</v>
      </c>
    </row>
    <row r="1857" spans="1:12" x14ac:dyDescent="0.3">
      <c r="A1857" s="3" t="s">
        <v>12314</v>
      </c>
      <c r="B1857" s="3" t="s">
        <v>13</v>
      </c>
      <c r="C1857" s="3">
        <v>224108</v>
      </c>
      <c r="D1857" s="3">
        <v>1</v>
      </c>
      <c r="E1857" s="3">
        <v>242</v>
      </c>
      <c r="F1857" s="4">
        <v>1.2450700000000001E-98</v>
      </c>
      <c r="G1857" s="3">
        <v>287.60199999999998</v>
      </c>
      <c r="H1857" s="3" t="s">
        <v>1235</v>
      </c>
      <c r="I1857" s="3" t="s">
        <v>1236</v>
      </c>
      <c r="J1857" s="3" t="s">
        <v>16</v>
      </c>
      <c r="K1857" s="3" t="s">
        <v>1237</v>
      </c>
      <c r="L1857" s="3" t="s">
        <v>1238</v>
      </c>
    </row>
    <row r="1858" spans="1:12" x14ac:dyDescent="0.3">
      <c r="A1858" s="3" t="s">
        <v>12315</v>
      </c>
      <c r="B1858" s="3" t="s">
        <v>25</v>
      </c>
      <c r="C1858" s="3">
        <v>223532</v>
      </c>
      <c r="D1858" s="3">
        <v>61</v>
      </c>
      <c r="E1858" s="3">
        <v>140</v>
      </c>
      <c r="F1858" s="4">
        <v>8.2172599999999998E-7</v>
      </c>
      <c r="G1858" s="3">
        <v>46.528300000000002</v>
      </c>
      <c r="H1858" s="3" t="s">
        <v>846</v>
      </c>
      <c r="I1858" s="3" t="s">
        <v>847</v>
      </c>
      <c r="J1858" s="3" t="s">
        <v>99</v>
      </c>
      <c r="K1858" s="3" t="s">
        <v>16</v>
      </c>
      <c r="L1858" s="3" t="s">
        <v>848</v>
      </c>
    </row>
    <row r="1859" spans="1:12" x14ac:dyDescent="0.3">
      <c r="A1859" s="3" t="s">
        <v>12316</v>
      </c>
      <c r="B1859" s="3" t="s">
        <v>25</v>
      </c>
      <c r="C1859" s="3">
        <v>419670</v>
      </c>
      <c r="D1859" s="3">
        <v>5</v>
      </c>
      <c r="E1859" s="3">
        <v>759</v>
      </c>
      <c r="F1859" s="4">
        <v>7.6734499999999997E-128</v>
      </c>
      <c r="G1859" s="3">
        <v>405.56400000000002</v>
      </c>
      <c r="H1859" s="3" t="s">
        <v>236</v>
      </c>
      <c r="I1859" s="3" t="s">
        <v>2752</v>
      </c>
      <c r="J1859" s="3" t="s">
        <v>16</v>
      </c>
      <c r="K1859" s="3" t="s">
        <v>16</v>
      </c>
      <c r="L1859" s="3" t="s">
        <v>2753</v>
      </c>
    </row>
    <row r="1860" spans="1:12" x14ac:dyDescent="0.3">
      <c r="A1860" s="3" t="s">
        <v>12317</v>
      </c>
      <c r="B1860" s="3" t="s">
        <v>25</v>
      </c>
      <c r="C1860" s="3">
        <v>226993</v>
      </c>
      <c r="D1860" s="3">
        <v>399</v>
      </c>
      <c r="E1860" s="3">
        <v>697</v>
      </c>
      <c r="F1860" s="4">
        <v>6.17579E-31</v>
      </c>
      <c r="G1860" s="3">
        <v>128.87799999999999</v>
      </c>
      <c r="H1860" s="3" t="s">
        <v>12318</v>
      </c>
      <c r="I1860" s="3" t="s">
        <v>12319</v>
      </c>
      <c r="J1860" s="3" t="s">
        <v>113</v>
      </c>
      <c r="K1860" s="3" t="s">
        <v>16</v>
      </c>
      <c r="L1860" s="3" t="s">
        <v>12320</v>
      </c>
    </row>
    <row r="1861" spans="1:12" x14ac:dyDescent="0.3">
      <c r="A1861" s="3" t="s">
        <v>12317</v>
      </c>
      <c r="B1861" s="3" t="s">
        <v>25</v>
      </c>
      <c r="C1861" s="3">
        <v>223897</v>
      </c>
      <c r="D1861" s="3">
        <v>34</v>
      </c>
      <c r="E1861" s="3">
        <v>163</v>
      </c>
      <c r="F1861" s="3">
        <v>9.5174400000000003E-3</v>
      </c>
      <c r="G1861" s="3">
        <v>39.021500000000003</v>
      </c>
      <c r="H1861" s="3" t="s">
        <v>1088</v>
      </c>
      <c r="I1861" s="3" t="s">
        <v>12321</v>
      </c>
      <c r="J1861" s="3" t="s">
        <v>99</v>
      </c>
      <c r="K1861" s="3" t="s">
        <v>16</v>
      </c>
      <c r="L1861" s="3" t="s">
        <v>1089</v>
      </c>
    </row>
    <row r="1862" spans="1:12" x14ac:dyDescent="0.3">
      <c r="A1862" s="3" t="s">
        <v>12322</v>
      </c>
      <c r="B1862" s="3" t="s">
        <v>25</v>
      </c>
      <c r="C1862" s="3">
        <v>226680</v>
      </c>
      <c r="D1862" s="3">
        <v>382</v>
      </c>
      <c r="E1862" s="3">
        <v>592</v>
      </c>
      <c r="F1862" s="4">
        <v>4.1464200000000001E-7</v>
      </c>
      <c r="G1862" s="3">
        <v>52.161099999999998</v>
      </c>
      <c r="H1862" s="3" t="s">
        <v>12323</v>
      </c>
      <c r="I1862" s="3" t="s">
        <v>12324</v>
      </c>
      <c r="J1862" s="3" t="s">
        <v>16</v>
      </c>
      <c r="K1862" s="3" t="s">
        <v>16</v>
      </c>
      <c r="L1862" s="3" t="s">
        <v>12325</v>
      </c>
    </row>
    <row r="1863" spans="1:12" x14ac:dyDescent="0.3">
      <c r="A1863" s="3" t="s">
        <v>12326</v>
      </c>
      <c r="B1863" s="3" t="s">
        <v>13</v>
      </c>
      <c r="C1863" s="3">
        <v>225242</v>
      </c>
      <c r="D1863" s="3">
        <v>62</v>
      </c>
      <c r="E1863" s="3">
        <v>438</v>
      </c>
      <c r="F1863" s="4">
        <v>4.16146E-70</v>
      </c>
      <c r="G1863" s="3">
        <v>225.00700000000001</v>
      </c>
      <c r="H1863" s="3" t="s">
        <v>12327</v>
      </c>
      <c r="I1863" s="3" t="s">
        <v>12328</v>
      </c>
      <c r="J1863" s="3" t="s">
        <v>16</v>
      </c>
      <c r="K1863" s="3" t="s">
        <v>2798</v>
      </c>
      <c r="L1863" s="3" t="s">
        <v>2800</v>
      </c>
    </row>
    <row r="1864" spans="1:12" x14ac:dyDescent="0.3">
      <c r="A1864" s="3" t="s">
        <v>12329</v>
      </c>
      <c r="B1864" s="3" t="s">
        <v>25</v>
      </c>
      <c r="C1864" s="3">
        <v>421695</v>
      </c>
      <c r="D1864" s="3">
        <v>12</v>
      </c>
      <c r="E1864" s="3">
        <v>394</v>
      </c>
      <c r="F1864" s="4">
        <v>3.18652E-13</v>
      </c>
      <c r="G1864" s="3">
        <v>71.105599999999995</v>
      </c>
      <c r="H1864" s="3" t="s">
        <v>306</v>
      </c>
      <c r="I1864" s="3" t="s">
        <v>307</v>
      </c>
      <c r="J1864" s="3" t="s">
        <v>16</v>
      </c>
      <c r="K1864" s="3" t="s">
        <v>16</v>
      </c>
      <c r="L1864" s="3" t="s">
        <v>308</v>
      </c>
    </row>
    <row r="1865" spans="1:12" x14ac:dyDescent="0.3">
      <c r="A1865" s="3" t="s">
        <v>12330</v>
      </c>
      <c r="B1865" s="3" t="s">
        <v>13</v>
      </c>
      <c r="C1865" s="3">
        <v>225180</v>
      </c>
      <c r="D1865" s="3">
        <v>1</v>
      </c>
      <c r="E1865" s="3">
        <v>433</v>
      </c>
      <c r="F1865" s="4">
        <v>9.1366000000000001E-154</v>
      </c>
      <c r="G1865" s="3">
        <v>442.86500000000001</v>
      </c>
      <c r="H1865" s="3" t="s">
        <v>4786</v>
      </c>
      <c r="I1865" s="3" t="s">
        <v>4787</v>
      </c>
      <c r="J1865" s="3" t="s">
        <v>16</v>
      </c>
      <c r="K1865" s="3" t="s">
        <v>4788</v>
      </c>
      <c r="L1865" s="3" t="s">
        <v>4789</v>
      </c>
    </row>
    <row r="1866" spans="1:12" x14ac:dyDescent="0.3">
      <c r="A1866" s="3" t="s">
        <v>12331</v>
      </c>
      <c r="B1866" s="3" t="s">
        <v>25</v>
      </c>
      <c r="C1866" s="3">
        <v>226451</v>
      </c>
      <c r="D1866" s="3">
        <v>214</v>
      </c>
      <c r="E1866" s="3">
        <v>346</v>
      </c>
      <c r="F1866" s="4">
        <v>8.3896600000000003E-26</v>
      </c>
      <c r="G1866" s="3">
        <v>101.384</v>
      </c>
      <c r="H1866" s="3" t="s">
        <v>611</v>
      </c>
      <c r="I1866" s="3" t="s">
        <v>612</v>
      </c>
      <c r="J1866" s="3" t="s">
        <v>99</v>
      </c>
      <c r="K1866" s="3" t="s">
        <v>16</v>
      </c>
      <c r="L1866" s="3" t="s">
        <v>613</v>
      </c>
    </row>
    <row r="1867" spans="1:12" x14ac:dyDescent="0.3">
      <c r="A1867" s="3" t="s">
        <v>12332</v>
      </c>
      <c r="B1867" s="3" t="s">
        <v>13</v>
      </c>
      <c r="C1867" s="3">
        <v>224351</v>
      </c>
      <c r="D1867" s="3">
        <v>116</v>
      </c>
      <c r="E1867" s="3">
        <v>361</v>
      </c>
      <c r="F1867" s="4">
        <v>1.23032E-13</v>
      </c>
      <c r="G1867" s="3">
        <v>69.444100000000006</v>
      </c>
      <c r="H1867" s="3" t="s">
        <v>10556</v>
      </c>
      <c r="I1867" s="3" t="s">
        <v>10557</v>
      </c>
      <c r="J1867" s="3" t="s">
        <v>16</v>
      </c>
      <c r="K1867" s="3" t="s">
        <v>1917</v>
      </c>
      <c r="L1867" s="3" t="s">
        <v>10558</v>
      </c>
    </row>
    <row r="1868" spans="1:12" x14ac:dyDescent="0.3">
      <c r="A1868" s="3" t="s">
        <v>12333</v>
      </c>
      <c r="B1868" s="3" t="s">
        <v>13</v>
      </c>
      <c r="C1868" s="3">
        <v>223959</v>
      </c>
      <c r="D1868" s="3">
        <v>1</v>
      </c>
      <c r="E1868" s="3">
        <v>234</v>
      </c>
      <c r="F1868" s="4">
        <v>1.7909300000000001E-55</v>
      </c>
      <c r="G1868" s="3">
        <v>178.08799999999999</v>
      </c>
      <c r="H1868" s="3" t="s">
        <v>721</v>
      </c>
      <c r="I1868" s="3" t="s">
        <v>722</v>
      </c>
      <c r="J1868" s="3" t="s">
        <v>16</v>
      </c>
      <c r="K1868" s="3" t="s">
        <v>621</v>
      </c>
      <c r="L1868" s="3" t="s">
        <v>723</v>
      </c>
    </row>
    <row r="1869" spans="1:12" x14ac:dyDescent="0.3">
      <c r="A1869" s="3" t="s">
        <v>12334</v>
      </c>
      <c r="B1869" s="3" t="s">
        <v>13</v>
      </c>
      <c r="C1869" s="3">
        <v>223521</v>
      </c>
      <c r="D1869" s="3">
        <v>6</v>
      </c>
      <c r="E1869" s="3">
        <v>319</v>
      </c>
      <c r="F1869" s="4">
        <v>6.42139E-151</v>
      </c>
      <c r="G1869" s="3">
        <v>426.60500000000002</v>
      </c>
      <c r="H1869" s="3" t="s">
        <v>92</v>
      </c>
      <c r="I1869" s="3" t="s">
        <v>93</v>
      </c>
      <c r="J1869" s="3" t="s">
        <v>16</v>
      </c>
      <c r="K1869" s="3" t="s">
        <v>94</v>
      </c>
      <c r="L1869" s="3" t="s">
        <v>95</v>
      </c>
    </row>
    <row r="1870" spans="1:12" x14ac:dyDescent="0.3">
      <c r="A1870" s="3" t="s">
        <v>12335</v>
      </c>
      <c r="B1870" s="3" t="s">
        <v>13</v>
      </c>
      <c r="C1870" s="3">
        <v>226999</v>
      </c>
      <c r="D1870" s="3">
        <v>3</v>
      </c>
      <c r="E1870" s="3">
        <v>659</v>
      </c>
      <c r="F1870" s="3">
        <v>0</v>
      </c>
      <c r="G1870" s="3">
        <v>560.47400000000005</v>
      </c>
      <c r="H1870" s="3" t="s">
        <v>12336</v>
      </c>
      <c r="I1870" s="3" t="s">
        <v>12336</v>
      </c>
      <c r="J1870" s="3" t="s">
        <v>16</v>
      </c>
      <c r="K1870" s="3" t="s">
        <v>12337</v>
      </c>
      <c r="L1870" s="3" t="s">
        <v>962</v>
      </c>
    </row>
    <row r="1871" spans="1:12" x14ac:dyDescent="0.3">
      <c r="A1871" s="3" t="s">
        <v>12338</v>
      </c>
      <c r="B1871" s="3" t="s">
        <v>13</v>
      </c>
      <c r="C1871" s="3">
        <v>224055</v>
      </c>
      <c r="D1871" s="3">
        <v>2</v>
      </c>
      <c r="E1871" s="3">
        <v>571</v>
      </c>
      <c r="F1871" s="4">
        <v>1.25014E-160</v>
      </c>
      <c r="G1871" s="3">
        <v>470.37299999999999</v>
      </c>
      <c r="H1871" s="3" t="s">
        <v>1267</v>
      </c>
      <c r="I1871" s="3" t="s">
        <v>1268</v>
      </c>
      <c r="J1871" s="3" t="s">
        <v>16</v>
      </c>
      <c r="K1871" s="3" t="s">
        <v>1269</v>
      </c>
      <c r="L1871" s="3" t="s">
        <v>1270</v>
      </c>
    </row>
    <row r="1872" spans="1:12" x14ac:dyDescent="0.3">
      <c r="A1872" s="3" t="s">
        <v>12339</v>
      </c>
      <c r="B1872" s="3" t="s">
        <v>13</v>
      </c>
      <c r="C1872" s="3">
        <v>225411</v>
      </c>
      <c r="D1872" s="3">
        <v>1</v>
      </c>
      <c r="E1872" s="3">
        <v>320</v>
      </c>
      <c r="F1872" s="4">
        <v>2.5135500000000001E-92</v>
      </c>
      <c r="G1872" s="3">
        <v>278.34199999999998</v>
      </c>
      <c r="H1872" s="3" t="s">
        <v>2774</v>
      </c>
      <c r="I1872" s="3" t="s">
        <v>2775</v>
      </c>
      <c r="J1872" s="3" t="s">
        <v>16</v>
      </c>
      <c r="K1872" s="3" t="s">
        <v>2776</v>
      </c>
      <c r="L1872" s="3" t="s">
        <v>2777</v>
      </c>
    </row>
    <row r="1873" spans="1:12" x14ac:dyDescent="0.3">
      <c r="A1873" s="3" t="s">
        <v>12340</v>
      </c>
      <c r="B1873" s="3" t="s">
        <v>13</v>
      </c>
      <c r="C1873" s="3">
        <v>224376</v>
      </c>
      <c r="D1873" s="3">
        <v>1</v>
      </c>
      <c r="E1873" s="3">
        <v>355</v>
      </c>
      <c r="F1873" s="4">
        <v>4.3130200000000001E-82</v>
      </c>
      <c r="G1873" s="3">
        <v>255.214</v>
      </c>
      <c r="H1873" s="3" t="s">
        <v>12341</v>
      </c>
      <c r="I1873" s="3" t="s">
        <v>12342</v>
      </c>
      <c r="J1873" s="3" t="s">
        <v>16</v>
      </c>
      <c r="K1873" s="3" t="s">
        <v>5808</v>
      </c>
      <c r="L1873" s="3" t="s">
        <v>5810</v>
      </c>
    </row>
    <row r="1874" spans="1:12" x14ac:dyDescent="0.3">
      <c r="A1874" s="3" t="s">
        <v>12343</v>
      </c>
      <c r="B1874" s="3" t="s">
        <v>13</v>
      </c>
      <c r="C1874" s="3">
        <v>225361</v>
      </c>
      <c r="D1874" s="3">
        <v>133</v>
      </c>
      <c r="E1874" s="3">
        <v>382</v>
      </c>
      <c r="F1874" s="4">
        <v>8.3732599999999996E-38</v>
      </c>
      <c r="G1874" s="3">
        <v>135.85300000000001</v>
      </c>
      <c r="H1874" s="3" t="s">
        <v>4895</v>
      </c>
      <c r="I1874" s="3" t="s">
        <v>4896</v>
      </c>
      <c r="J1874" s="3" t="s">
        <v>16</v>
      </c>
      <c r="K1874" s="3" t="s">
        <v>4897</v>
      </c>
      <c r="L1874" s="3" t="s">
        <v>4898</v>
      </c>
    </row>
    <row r="1875" spans="1:12" x14ac:dyDescent="0.3">
      <c r="A1875" s="3" t="s">
        <v>12343</v>
      </c>
      <c r="B1875" s="3" t="s">
        <v>13</v>
      </c>
      <c r="C1875" s="3">
        <v>225511</v>
      </c>
      <c r="D1875" s="3">
        <v>1</v>
      </c>
      <c r="E1875" s="3">
        <v>100</v>
      </c>
      <c r="F1875" s="4">
        <v>2.1475300000000001E-14</v>
      </c>
      <c r="G1875" s="3">
        <v>68.795699999999997</v>
      </c>
      <c r="H1875" s="3" t="s">
        <v>10886</v>
      </c>
      <c r="I1875" s="3" t="s">
        <v>10887</v>
      </c>
      <c r="J1875" s="3" t="s">
        <v>16</v>
      </c>
      <c r="K1875" s="3" t="s">
        <v>10888</v>
      </c>
      <c r="L1875" s="3" t="s">
        <v>10889</v>
      </c>
    </row>
    <row r="1876" spans="1:12" x14ac:dyDescent="0.3">
      <c r="A1876" s="3" t="s">
        <v>12344</v>
      </c>
      <c r="B1876" s="3" t="s">
        <v>25</v>
      </c>
      <c r="C1876" s="3">
        <v>419748</v>
      </c>
      <c r="D1876" s="3">
        <v>14</v>
      </c>
      <c r="E1876" s="3">
        <v>277</v>
      </c>
      <c r="F1876" s="4">
        <v>4.8570100000000002E-26</v>
      </c>
      <c r="G1876" s="3">
        <v>105.545</v>
      </c>
      <c r="H1876" s="3" t="s">
        <v>5871</v>
      </c>
      <c r="I1876" s="3" t="s">
        <v>11440</v>
      </c>
      <c r="J1876" s="3" t="s">
        <v>16</v>
      </c>
      <c r="K1876" s="3" t="s">
        <v>16</v>
      </c>
      <c r="L1876" s="3" t="s">
        <v>11441</v>
      </c>
    </row>
    <row r="1877" spans="1:12" x14ac:dyDescent="0.3">
      <c r="A1877" s="3" t="s">
        <v>12345</v>
      </c>
      <c r="B1877" s="3" t="s">
        <v>13</v>
      </c>
      <c r="C1877" s="3">
        <v>223472</v>
      </c>
      <c r="D1877" s="3">
        <v>4</v>
      </c>
      <c r="E1877" s="3">
        <v>275</v>
      </c>
      <c r="F1877" s="4">
        <v>1.08759E-65</v>
      </c>
      <c r="G1877" s="3">
        <v>206.642</v>
      </c>
      <c r="H1877" s="3" t="s">
        <v>3050</v>
      </c>
      <c r="I1877" s="3" t="s">
        <v>3051</v>
      </c>
      <c r="J1877" s="3" t="s">
        <v>16</v>
      </c>
      <c r="K1877" s="3" t="s">
        <v>3052</v>
      </c>
      <c r="L1877" s="3" t="s">
        <v>3053</v>
      </c>
    </row>
    <row r="1878" spans="1:12" x14ac:dyDescent="0.3">
      <c r="A1878" s="3" t="s">
        <v>12346</v>
      </c>
      <c r="B1878" s="3" t="s">
        <v>13</v>
      </c>
      <c r="C1878" s="3">
        <v>225361</v>
      </c>
      <c r="D1878" s="3">
        <v>230</v>
      </c>
      <c r="E1878" s="3">
        <v>460</v>
      </c>
      <c r="F1878" s="4">
        <v>1.8712299999999999E-27</v>
      </c>
      <c r="G1878" s="3">
        <v>109.66</v>
      </c>
      <c r="H1878" s="3" t="s">
        <v>4895</v>
      </c>
      <c r="I1878" s="3" t="s">
        <v>4896</v>
      </c>
      <c r="J1878" s="3" t="s">
        <v>16</v>
      </c>
      <c r="K1878" s="3" t="s">
        <v>4897</v>
      </c>
      <c r="L1878" s="3" t="s">
        <v>4898</v>
      </c>
    </row>
    <row r="1879" spans="1:12" x14ac:dyDescent="0.3">
      <c r="A1879" s="3" t="s">
        <v>12346</v>
      </c>
      <c r="B1879" s="3" t="s">
        <v>13</v>
      </c>
      <c r="C1879" s="3">
        <v>225511</v>
      </c>
      <c r="D1879" s="3">
        <v>1</v>
      </c>
      <c r="E1879" s="3">
        <v>106</v>
      </c>
      <c r="F1879" s="4">
        <v>1.1333099999999999E-10</v>
      </c>
      <c r="G1879" s="3">
        <v>58.780500000000004</v>
      </c>
      <c r="H1879" s="3" t="s">
        <v>10886</v>
      </c>
      <c r="I1879" s="3" t="s">
        <v>10887</v>
      </c>
      <c r="J1879" s="3" t="s">
        <v>16</v>
      </c>
      <c r="K1879" s="3" t="s">
        <v>10888</v>
      </c>
      <c r="L1879" s="3" t="s">
        <v>10889</v>
      </c>
    </row>
    <row r="1880" spans="1:12" x14ac:dyDescent="0.3">
      <c r="A1880" s="3" t="s">
        <v>12347</v>
      </c>
      <c r="B1880" s="3" t="s">
        <v>13</v>
      </c>
      <c r="C1880" s="3">
        <v>223804</v>
      </c>
      <c r="D1880" s="3">
        <v>87</v>
      </c>
      <c r="E1880" s="3">
        <v>364</v>
      </c>
      <c r="F1880" s="4">
        <v>2.3472999999999999E-12</v>
      </c>
      <c r="G1880" s="3">
        <v>67.764200000000002</v>
      </c>
      <c r="H1880" s="3" t="s">
        <v>10898</v>
      </c>
      <c r="I1880" s="3" t="s">
        <v>10899</v>
      </c>
      <c r="J1880" s="3" t="s">
        <v>99</v>
      </c>
      <c r="K1880" s="3" t="s">
        <v>10900</v>
      </c>
      <c r="L1880" s="3" t="s">
        <v>10901</v>
      </c>
    </row>
    <row r="1881" spans="1:12" x14ac:dyDescent="0.3">
      <c r="A1881" s="3" t="s">
        <v>12348</v>
      </c>
      <c r="B1881" s="3" t="s">
        <v>13</v>
      </c>
      <c r="C1881" s="3">
        <v>223188</v>
      </c>
      <c r="D1881" s="3">
        <v>33</v>
      </c>
      <c r="E1881" s="3">
        <v>198</v>
      </c>
      <c r="F1881" s="4">
        <v>6.3123399999999999E-43</v>
      </c>
      <c r="G1881" s="3">
        <v>142.71799999999999</v>
      </c>
      <c r="H1881" s="3" t="s">
        <v>1635</v>
      </c>
      <c r="I1881" s="3" t="s">
        <v>1636</v>
      </c>
      <c r="J1881" s="3" t="s">
        <v>16</v>
      </c>
      <c r="K1881" s="3" t="s">
        <v>1637</v>
      </c>
      <c r="L1881" s="3" t="s">
        <v>1638</v>
      </c>
    </row>
    <row r="1882" spans="1:12" x14ac:dyDescent="0.3">
      <c r="A1882" s="3" t="s">
        <v>12349</v>
      </c>
      <c r="B1882" s="3" t="s">
        <v>25</v>
      </c>
      <c r="C1882" s="3">
        <v>226433</v>
      </c>
      <c r="D1882" s="3">
        <v>1</v>
      </c>
      <c r="E1882" s="3">
        <v>388</v>
      </c>
      <c r="F1882" s="3">
        <v>0</v>
      </c>
      <c r="G1882" s="3">
        <v>625.803</v>
      </c>
      <c r="H1882" s="3" t="s">
        <v>12350</v>
      </c>
      <c r="I1882" s="3" t="s">
        <v>12351</v>
      </c>
      <c r="J1882" s="3" t="s">
        <v>16</v>
      </c>
      <c r="K1882" s="3" t="s">
        <v>16</v>
      </c>
      <c r="L1882" s="3" t="s">
        <v>12352</v>
      </c>
    </row>
    <row r="1883" spans="1:12" x14ac:dyDescent="0.3">
      <c r="A1883" s="3" t="s">
        <v>12353</v>
      </c>
      <c r="B1883" s="3" t="s">
        <v>13</v>
      </c>
      <c r="C1883" s="3">
        <v>224228</v>
      </c>
      <c r="D1883" s="3">
        <v>1</v>
      </c>
      <c r="E1883" s="3">
        <v>161</v>
      </c>
      <c r="F1883" s="4">
        <v>4.2322699999999997E-11</v>
      </c>
      <c r="G1883" s="3">
        <v>58.796500000000002</v>
      </c>
      <c r="H1883" s="3" t="s">
        <v>1562</v>
      </c>
      <c r="I1883" s="3" t="s">
        <v>1563</v>
      </c>
      <c r="J1883" s="3" t="s">
        <v>16</v>
      </c>
      <c r="K1883" s="3" t="s">
        <v>1564</v>
      </c>
      <c r="L1883" s="3" t="s">
        <v>1565</v>
      </c>
    </row>
    <row r="1884" spans="1:12" x14ac:dyDescent="0.3">
      <c r="A1884" s="3" t="s">
        <v>12354</v>
      </c>
      <c r="B1884" s="3" t="s">
        <v>13</v>
      </c>
      <c r="C1884" s="3">
        <v>226877</v>
      </c>
      <c r="D1884" s="3">
        <v>16</v>
      </c>
      <c r="E1884" s="3">
        <v>104</v>
      </c>
      <c r="F1884" s="4">
        <v>5.2693199999999996E-29</v>
      </c>
      <c r="G1884" s="3">
        <v>99.735399999999998</v>
      </c>
      <c r="H1884" s="3" t="s">
        <v>12355</v>
      </c>
      <c r="I1884" s="3" t="s">
        <v>12356</v>
      </c>
      <c r="J1884" s="3" t="s">
        <v>16</v>
      </c>
      <c r="K1884" s="3" t="s">
        <v>1349</v>
      </c>
      <c r="L1884" s="3" t="s">
        <v>12357</v>
      </c>
    </row>
    <row r="1885" spans="1:12" x14ac:dyDescent="0.3">
      <c r="A1885" s="3" t="s">
        <v>12358</v>
      </c>
      <c r="B1885" s="3" t="s">
        <v>13</v>
      </c>
      <c r="C1885" s="3">
        <v>224083</v>
      </c>
      <c r="D1885" s="3">
        <v>66</v>
      </c>
      <c r="E1885" s="3">
        <v>390</v>
      </c>
      <c r="F1885" s="4">
        <v>2.3027099999999998E-84</v>
      </c>
      <c r="G1885" s="3">
        <v>259.62200000000001</v>
      </c>
      <c r="H1885" s="3" t="s">
        <v>3160</v>
      </c>
      <c r="I1885" s="3" t="s">
        <v>3161</v>
      </c>
      <c r="J1885" s="3" t="s">
        <v>16</v>
      </c>
      <c r="K1885" s="3" t="s">
        <v>3162</v>
      </c>
      <c r="L1885" s="3" t="s">
        <v>3163</v>
      </c>
    </row>
    <row r="1886" spans="1:12" x14ac:dyDescent="0.3">
      <c r="A1886" s="3" t="s">
        <v>12359</v>
      </c>
      <c r="B1886" s="3" t="s">
        <v>25</v>
      </c>
      <c r="C1886" s="3">
        <v>224048</v>
      </c>
      <c r="D1886" s="3">
        <v>7</v>
      </c>
      <c r="E1886" s="3">
        <v>263</v>
      </c>
      <c r="F1886" s="4">
        <v>7.7520200000000003E-124</v>
      </c>
      <c r="G1886" s="3">
        <v>364.97500000000002</v>
      </c>
      <c r="H1886" s="3" t="s">
        <v>97</v>
      </c>
      <c r="I1886" s="3" t="s">
        <v>98</v>
      </c>
      <c r="J1886" s="3" t="s">
        <v>99</v>
      </c>
      <c r="K1886" s="3" t="s">
        <v>16</v>
      </c>
      <c r="L1886" s="3" t="s">
        <v>100</v>
      </c>
    </row>
    <row r="1887" spans="1:12" x14ac:dyDescent="0.3">
      <c r="A1887" s="3" t="s">
        <v>12360</v>
      </c>
      <c r="B1887" s="3" t="s">
        <v>13</v>
      </c>
      <c r="C1887" s="3">
        <v>223675</v>
      </c>
      <c r="D1887" s="3">
        <v>18</v>
      </c>
      <c r="E1887" s="3">
        <v>190</v>
      </c>
      <c r="F1887" s="4">
        <v>4.6290799999999997E-48</v>
      </c>
      <c r="G1887" s="3">
        <v>156.00700000000001</v>
      </c>
      <c r="H1887" s="3" t="s">
        <v>634</v>
      </c>
      <c r="I1887" s="3" t="s">
        <v>635</v>
      </c>
      <c r="J1887" s="3" t="s">
        <v>16</v>
      </c>
      <c r="K1887" s="3" t="s">
        <v>636</v>
      </c>
      <c r="L1887" s="3" t="s">
        <v>637</v>
      </c>
    </row>
    <row r="1888" spans="1:12" x14ac:dyDescent="0.3">
      <c r="A1888" s="3" t="s">
        <v>12361</v>
      </c>
      <c r="B1888" s="3" t="s">
        <v>13</v>
      </c>
      <c r="C1888" s="3">
        <v>225330</v>
      </c>
      <c r="D1888" s="3">
        <v>19</v>
      </c>
      <c r="E1888" s="3">
        <v>467</v>
      </c>
      <c r="F1888" s="4">
        <v>3.5406000000000001E-115</v>
      </c>
      <c r="G1888" s="3">
        <v>345.762</v>
      </c>
      <c r="H1888" s="3" t="s">
        <v>12362</v>
      </c>
      <c r="I1888" s="3" t="s">
        <v>12363</v>
      </c>
      <c r="J1888" s="3" t="s">
        <v>16</v>
      </c>
      <c r="K1888" s="3" t="s">
        <v>12364</v>
      </c>
      <c r="L1888" s="3" t="s">
        <v>12365</v>
      </c>
    </row>
    <row r="1889" spans="1:12" x14ac:dyDescent="0.3">
      <c r="A1889" s="3" t="s">
        <v>12366</v>
      </c>
      <c r="B1889" s="3" t="s">
        <v>13</v>
      </c>
      <c r="C1889" s="3">
        <v>225343</v>
      </c>
      <c r="D1889" s="3">
        <v>1</v>
      </c>
      <c r="E1889" s="3">
        <v>478</v>
      </c>
      <c r="F1889" s="3">
        <v>0</v>
      </c>
      <c r="G1889" s="3">
        <v>646.99900000000002</v>
      </c>
      <c r="H1889" s="3" t="s">
        <v>2231</v>
      </c>
      <c r="I1889" s="3" t="s">
        <v>2232</v>
      </c>
      <c r="J1889" s="3" t="s">
        <v>16</v>
      </c>
      <c r="K1889" s="3" t="s">
        <v>2233</v>
      </c>
      <c r="L1889" s="3" t="s">
        <v>2234</v>
      </c>
    </row>
    <row r="1890" spans="1:12" x14ac:dyDescent="0.3">
      <c r="A1890" s="3" t="s">
        <v>12367</v>
      </c>
      <c r="B1890" s="3" t="s">
        <v>13</v>
      </c>
      <c r="C1890" s="3">
        <v>224221</v>
      </c>
      <c r="D1890" s="3">
        <v>15</v>
      </c>
      <c r="E1890" s="3">
        <v>145</v>
      </c>
      <c r="F1890" s="4">
        <v>3.2709799999999999E-27</v>
      </c>
      <c r="G1890" s="3">
        <v>99.272900000000007</v>
      </c>
      <c r="H1890" s="3" t="s">
        <v>2770</v>
      </c>
      <c r="I1890" s="3" t="s">
        <v>2771</v>
      </c>
      <c r="J1890" s="3" t="s">
        <v>16</v>
      </c>
      <c r="K1890" s="3" t="s">
        <v>927</v>
      </c>
      <c r="L1890" s="3" t="s">
        <v>2772</v>
      </c>
    </row>
    <row r="1891" spans="1:12" x14ac:dyDescent="0.3">
      <c r="A1891" s="3" t="s">
        <v>12368</v>
      </c>
      <c r="B1891" s="3" t="s">
        <v>25</v>
      </c>
      <c r="C1891" s="3">
        <v>424357</v>
      </c>
      <c r="D1891" s="3">
        <v>4</v>
      </c>
      <c r="E1891" s="3">
        <v>169</v>
      </c>
      <c r="F1891" s="4">
        <v>1.4563999999999999E-24</v>
      </c>
      <c r="G1891" s="3">
        <v>98.660600000000002</v>
      </c>
      <c r="H1891" s="3" t="s">
        <v>4656</v>
      </c>
      <c r="I1891" s="3" t="s">
        <v>4657</v>
      </c>
      <c r="J1891" s="3" t="s">
        <v>99</v>
      </c>
      <c r="K1891" s="3" t="s">
        <v>16</v>
      </c>
      <c r="L1891" s="3" t="s">
        <v>4658</v>
      </c>
    </row>
    <row r="1892" spans="1:12" x14ac:dyDescent="0.3">
      <c r="A1892" s="3" t="s">
        <v>12369</v>
      </c>
      <c r="B1892" s="3" t="s">
        <v>13</v>
      </c>
      <c r="C1892" s="3">
        <v>223970</v>
      </c>
      <c r="D1892" s="3">
        <v>1</v>
      </c>
      <c r="E1892" s="3">
        <v>134</v>
      </c>
      <c r="F1892" s="4">
        <v>3.7350299999999997E-45</v>
      </c>
      <c r="G1892" s="3">
        <v>146.38200000000001</v>
      </c>
      <c r="H1892" s="3" t="s">
        <v>4934</v>
      </c>
      <c r="I1892" s="3" t="s">
        <v>4935</v>
      </c>
      <c r="J1892" s="3" t="s">
        <v>99</v>
      </c>
      <c r="K1892" s="3" t="s">
        <v>123</v>
      </c>
      <c r="L1892" s="3" t="s">
        <v>4936</v>
      </c>
    </row>
    <row r="1893" spans="1:12" x14ac:dyDescent="0.3">
      <c r="A1893" s="3" t="s">
        <v>12370</v>
      </c>
      <c r="B1893" s="3" t="s">
        <v>25</v>
      </c>
      <c r="C1893" s="3">
        <v>413062</v>
      </c>
      <c r="D1893" s="3">
        <v>1</v>
      </c>
      <c r="E1893" s="3">
        <v>160</v>
      </c>
      <c r="F1893" s="4">
        <v>3.2569099999999999E-58</v>
      </c>
      <c r="G1893" s="3">
        <v>179.25399999999999</v>
      </c>
      <c r="H1893" s="3" t="s">
        <v>12371</v>
      </c>
      <c r="I1893" s="3" t="s">
        <v>12372</v>
      </c>
      <c r="J1893" s="3" t="s">
        <v>16</v>
      </c>
      <c r="K1893" s="3" t="s">
        <v>16</v>
      </c>
      <c r="L1893" s="3" t="s">
        <v>12373</v>
      </c>
    </row>
    <row r="1894" spans="1:12" x14ac:dyDescent="0.3">
      <c r="A1894" s="3" t="s">
        <v>12374</v>
      </c>
      <c r="B1894" s="3" t="s">
        <v>13</v>
      </c>
      <c r="C1894" s="3">
        <v>224759</v>
      </c>
      <c r="D1894" s="3">
        <v>31</v>
      </c>
      <c r="E1894" s="3">
        <v>144</v>
      </c>
      <c r="F1894" s="4">
        <v>6.6059600000000002E-8</v>
      </c>
      <c r="G1894" s="3">
        <v>48.746400000000001</v>
      </c>
      <c r="H1894" s="3" t="s">
        <v>2211</v>
      </c>
      <c r="I1894" s="3" t="s">
        <v>2212</v>
      </c>
      <c r="J1894" s="3" t="s">
        <v>16</v>
      </c>
      <c r="K1894" s="3" t="s">
        <v>193</v>
      </c>
      <c r="L1894" s="3" t="s">
        <v>2213</v>
      </c>
    </row>
    <row r="1895" spans="1:12" x14ac:dyDescent="0.3">
      <c r="A1895" s="3" t="s">
        <v>12375</v>
      </c>
      <c r="B1895" s="3" t="s">
        <v>13</v>
      </c>
      <c r="C1895" s="3">
        <v>224185</v>
      </c>
      <c r="D1895" s="3">
        <v>13</v>
      </c>
      <c r="E1895" s="3">
        <v>211</v>
      </c>
      <c r="F1895" s="4">
        <v>2.4158099999999999E-8</v>
      </c>
      <c r="G1895" s="3">
        <v>52.225900000000003</v>
      </c>
      <c r="H1895" s="3" t="s">
        <v>964</v>
      </c>
      <c r="I1895" s="3" t="s">
        <v>965</v>
      </c>
      <c r="J1895" s="3" t="s">
        <v>16</v>
      </c>
      <c r="K1895" s="3" t="s">
        <v>966</v>
      </c>
      <c r="L1895" s="3" t="s">
        <v>967</v>
      </c>
    </row>
    <row r="1896" spans="1:12" x14ac:dyDescent="0.3">
      <c r="A1896" s="3" t="s">
        <v>12376</v>
      </c>
      <c r="B1896" s="3" t="s">
        <v>25</v>
      </c>
      <c r="C1896" s="3">
        <v>224185</v>
      </c>
      <c r="D1896" s="3">
        <v>26</v>
      </c>
      <c r="E1896" s="3">
        <v>164</v>
      </c>
      <c r="F1896" s="3">
        <v>8.7295399999999992E-3</v>
      </c>
      <c r="G1896" s="3">
        <v>35.662399999999998</v>
      </c>
      <c r="H1896" s="3" t="s">
        <v>966</v>
      </c>
      <c r="I1896" s="3" t="s">
        <v>12377</v>
      </c>
      <c r="J1896" s="3" t="s">
        <v>113</v>
      </c>
      <c r="K1896" s="3" t="s">
        <v>16</v>
      </c>
      <c r="L1896" s="3" t="s">
        <v>967</v>
      </c>
    </row>
    <row r="1897" spans="1:12" x14ac:dyDescent="0.3">
      <c r="A1897" s="3" t="s">
        <v>12378</v>
      </c>
      <c r="B1897" s="3" t="s">
        <v>25</v>
      </c>
      <c r="C1897" s="3">
        <v>225461</v>
      </c>
      <c r="D1897" s="3">
        <v>198</v>
      </c>
      <c r="E1897" s="3">
        <v>261</v>
      </c>
      <c r="F1897" s="4">
        <v>1.22589E-14</v>
      </c>
      <c r="G1897" s="3">
        <v>73.589200000000005</v>
      </c>
      <c r="H1897" s="3" t="s">
        <v>7995</v>
      </c>
      <c r="I1897" s="3" t="s">
        <v>7996</v>
      </c>
      <c r="J1897" s="3" t="s">
        <v>99</v>
      </c>
      <c r="K1897" s="3" t="s">
        <v>16</v>
      </c>
      <c r="L1897" s="3" t="s">
        <v>7997</v>
      </c>
    </row>
    <row r="1898" spans="1:12" x14ac:dyDescent="0.3">
      <c r="A1898" s="3" t="s">
        <v>12379</v>
      </c>
      <c r="B1898" s="3" t="s">
        <v>13</v>
      </c>
      <c r="C1898" s="3">
        <v>224093</v>
      </c>
      <c r="D1898" s="3">
        <v>2</v>
      </c>
      <c r="E1898" s="3">
        <v>300</v>
      </c>
      <c r="F1898" s="4">
        <v>5.8654700000000003E-87</v>
      </c>
      <c r="G1898" s="3">
        <v>262.85599999999999</v>
      </c>
      <c r="H1898" s="3" t="s">
        <v>12380</v>
      </c>
      <c r="I1898" s="3" t="s">
        <v>12381</v>
      </c>
      <c r="J1898" s="3" t="s">
        <v>16</v>
      </c>
      <c r="K1898" s="3" t="s">
        <v>527</v>
      </c>
      <c r="L1898" s="3" t="s">
        <v>12382</v>
      </c>
    </row>
    <row r="1899" spans="1:12" x14ac:dyDescent="0.3">
      <c r="A1899" s="3" t="s">
        <v>12383</v>
      </c>
      <c r="B1899" s="3" t="s">
        <v>25</v>
      </c>
      <c r="C1899" s="3">
        <v>226187</v>
      </c>
      <c r="D1899" s="3">
        <v>64</v>
      </c>
      <c r="E1899" s="3">
        <v>662</v>
      </c>
      <c r="F1899" s="3">
        <v>0</v>
      </c>
      <c r="G1899" s="3">
        <v>678.93</v>
      </c>
      <c r="H1899" s="3" t="s">
        <v>12384</v>
      </c>
      <c r="I1899" s="3" t="s">
        <v>12385</v>
      </c>
      <c r="J1899" s="3" t="s">
        <v>16</v>
      </c>
      <c r="K1899" s="3" t="s">
        <v>16</v>
      </c>
      <c r="L1899" s="3" t="s">
        <v>12386</v>
      </c>
    </row>
    <row r="1900" spans="1:12" x14ac:dyDescent="0.3">
      <c r="A1900" s="3" t="s">
        <v>12387</v>
      </c>
      <c r="B1900" s="3" t="s">
        <v>25</v>
      </c>
      <c r="C1900" s="3">
        <v>226234</v>
      </c>
      <c r="D1900" s="3">
        <v>22</v>
      </c>
      <c r="E1900" s="3">
        <v>192</v>
      </c>
      <c r="F1900" s="4">
        <v>1.4771100000000001E-9</v>
      </c>
      <c r="G1900" s="3">
        <v>57.832299999999996</v>
      </c>
      <c r="H1900" s="3" t="s">
        <v>2957</v>
      </c>
      <c r="I1900" s="3" t="s">
        <v>2958</v>
      </c>
      <c r="J1900" s="3" t="s">
        <v>99</v>
      </c>
      <c r="K1900" s="3" t="s">
        <v>16</v>
      </c>
      <c r="L1900" s="3" t="s">
        <v>2959</v>
      </c>
    </row>
    <row r="1901" spans="1:12" x14ac:dyDescent="0.3">
      <c r="A1901" s="3" t="s">
        <v>12387</v>
      </c>
      <c r="B1901" s="3" t="s">
        <v>25</v>
      </c>
      <c r="C1901" s="3">
        <v>415825</v>
      </c>
      <c r="D1901" s="3">
        <v>162</v>
      </c>
      <c r="E1901" s="3">
        <v>251</v>
      </c>
      <c r="F1901" s="3">
        <v>4.5528900000000004E-3</v>
      </c>
      <c r="G1901" s="3">
        <v>35.677100000000003</v>
      </c>
      <c r="H1901" s="3" t="s">
        <v>4128</v>
      </c>
      <c r="I1901" s="3" t="s">
        <v>4129</v>
      </c>
      <c r="J1901" s="3" t="s">
        <v>16</v>
      </c>
      <c r="K1901" s="3" t="s">
        <v>16</v>
      </c>
      <c r="L1901" s="3" t="s">
        <v>4130</v>
      </c>
    </row>
    <row r="1902" spans="1:12" x14ac:dyDescent="0.3">
      <c r="A1902" s="3" t="s">
        <v>12388</v>
      </c>
      <c r="B1902" s="3" t="s">
        <v>13</v>
      </c>
      <c r="C1902" s="3">
        <v>226146</v>
      </c>
      <c r="D1902" s="3">
        <v>3</v>
      </c>
      <c r="E1902" s="3">
        <v>223</v>
      </c>
      <c r="F1902" s="4">
        <v>3.5976399999999998E-58</v>
      </c>
      <c r="G1902" s="3">
        <v>183.303</v>
      </c>
      <c r="H1902" s="3" t="s">
        <v>5860</v>
      </c>
      <c r="I1902" s="3" t="s">
        <v>5861</v>
      </c>
      <c r="J1902" s="3" t="s">
        <v>16</v>
      </c>
      <c r="K1902" s="3" t="s">
        <v>5862</v>
      </c>
      <c r="L1902" s="3" t="s">
        <v>5863</v>
      </c>
    </row>
    <row r="1903" spans="1:12" x14ac:dyDescent="0.3">
      <c r="A1903" s="3" t="s">
        <v>12389</v>
      </c>
      <c r="B1903" s="3" t="s">
        <v>13</v>
      </c>
      <c r="C1903" s="3">
        <v>223609</v>
      </c>
      <c r="D1903" s="3">
        <v>1</v>
      </c>
      <c r="E1903" s="3">
        <v>307</v>
      </c>
      <c r="F1903" s="4">
        <v>4.2485300000000003E-48</v>
      </c>
      <c r="G1903" s="3">
        <v>164.035</v>
      </c>
      <c r="H1903" s="3" t="s">
        <v>11950</v>
      </c>
      <c r="I1903" s="3" t="s">
        <v>11951</v>
      </c>
      <c r="J1903" s="3" t="s">
        <v>16</v>
      </c>
      <c r="K1903" s="3" t="s">
        <v>5989</v>
      </c>
      <c r="L1903" s="3" t="s">
        <v>11952</v>
      </c>
    </row>
    <row r="1904" spans="1:12" x14ac:dyDescent="0.3">
      <c r="A1904" s="3" t="s">
        <v>12390</v>
      </c>
      <c r="B1904" s="3" t="s">
        <v>25</v>
      </c>
      <c r="C1904" s="3">
        <v>419750</v>
      </c>
      <c r="D1904" s="3">
        <v>23</v>
      </c>
      <c r="E1904" s="3">
        <v>253</v>
      </c>
      <c r="F1904" s="3">
        <v>3.4709799999999998E-3</v>
      </c>
      <c r="G1904" s="3">
        <v>39.474200000000003</v>
      </c>
      <c r="H1904" s="3" t="s">
        <v>415</v>
      </c>
      <c r="I1904" s="3" t="s">
        <v>416</v>
      </c>
      <c r="J1904" s="3" t="s">
        <v>113</v>
      </c>
      <c r="K1904" s="3" t="s">
        <v>16</v>
      </c>
      <c r="L1904" s="3" t="s">
        <v>417</v>
      </c>
    </row>
    <row r="1905" spans="1:12" x14ac:dyDescent="0.3">
      <c r="A1905" s="3" t="s">
        <v>12391</v>
      </c>
      <c r="B1905" s="3" t="s">
        <v>13</v>
      </c>
      <c r="C1905" s="3">
        <v>226287</v>
      </c>
      <c r="D1905" s="3">
        <v>36</v>
      </c>
      <c r="E1905" s="3">
        <v>256</v>
      </c>
      <c r="F1905" s="4">
        <v>7.8629500000000006E-67</v>
      </c>
      <c r="G1905" s="3">
        <v>211.87799999999999</v>
      </c>
      <c r="H1905" s="3" t="s">
        <v>3743</v>
      </c>
      <c r="I1905" s="3" t="s">
        <v>3744</v>
      </c>
      <c r="J1905" s="3" t="s">
        <v>16</v>
      </c>
      <c r="K1905" s="3" t="s">
        <v>3745</v>
      </c>
      <c r="L1905" s="3" t="s">
        <v>3746</v>
      </c>
    </row>
    <row r="1906" spans="1:12" x14ac:dyDescent="0.3">
      <c r="A1906" s="3" t="s">
        <v>12392</v>
      </c>
      <c r="B1906" s="3" t="s">
        <v>25</v>
      </c>
      <c r="C1906" s="3">
        <v>227604</v>
      </c>
      <c r="D1906" s="3">
        <v>298</v>
      </c>
      <c r="E1906" s="3">
        <v>374</v>
      </c>
      <c r="F1906" s="3">
        <v>2.3806700000000001E-4</v>
      </c>
      <c r="G1906" s="3">
        <v>43.788499999999999</v>
      </c>
      <c r="H1906" s="3" t="s">
        <v>12393</v>
      </c>
      <c r="I1906" s="3" t="s">
        <v>12394</v>
      </c>
      <c r="J1906" s="3" t="s">
        <v>74</v>
      </c>
      <c r="K1906" s="3" t="s">
        <v>16</v>
      </c>
      <c r="L1906" s="3" t="s">
        <v>12395</v>
      </c>
    </row>
    <row r="1907" spans="1:12" x14ac:dyDescent="0.3">
      <c r="A1907" s="3" t="s">
        <v>12396</v>
      </c>
      <c r="B1907" s="3" t="s">
        <v>13</v>
      </c>
      <c r="C1907" s="3">
        <v>224136</v>
      </c>
      <c r="D1907" s="3">
        <v>353</v>
      </c>
      <c r="E1907" s="3">
        <v>762</v>
      </c>
      <c r="F1907" s="4">
        <v>5.5082199999999998E-21</v>
      </c>
      <c r="G1907" s="3">
        <v>96.544899999999998</v>
      </c>
      <c r="H1907" s="3" t="s">
        <v>333</v>
      </c>
      <c r="I1907" s="3" t="s">
        <v>334</v>
      </c>
      <c r="J1907" s="3" t="s">
        <v>16</v>
      </c>
      <c r="K1907" s="3" t="s">
        <v>335</v>
      </c>
      <c r="L1907" s="3" t="s">
        <v>336</v>
      </c>
    </row>
    <row r="1908" spans="1:12" x14ac:dyDescent="0.3">
      <c r="A1908" s="3" t="s">
        <v>12397</v>
      </c>
      <c r="B1908" s="3" t="s">
        <v>25</v>
      </c>
      <c r="C1908" s="3">
        <v>419666</v>
      </c>
      <c r="D1908" s="3">
        <v>2</v>
      </c>
      <c r="E1908" s="3">
        <v>26</v>
      </c>
      <c r="F1908" s="3">
        <v>2.1043699999999999E-3</v>
      </c>
      <c r="G1908" s="3">
        <v>33.4345</v>
      </c>
      <c r="H1908" s="3" t="s">
        <v>621</v>
      </c>
      <c r="I1908" s="3" t="s">
        <v>3226</v>
      </c>
      <c r="J1908" s="3" t="s">
        <v>74</v>
      </c>
      <c r="K1908" s="3" t="s">
        <v>16</v>
      </c>
      <c r="L1908" s="3" t="s">
        <v>3227</v>
      </c>
    </row>
    <row r="1909" spans="1:12" x14ac:dyDescent="0.3">
      <c r="A1909" s="3" t="s">
        <v>12398</v>
      </c>
      <c r="B1909" s="3" t="s">
        <v>13</v>
      </c>
      <c r="C1909" s="3">
        <v>223943</v>
      </c>
      <c r="D1909" s="3">
        <v>1</v>
      </c>
      <c r="E1909" s="3">
        <v>193</v>
      </c>
      <c r="F1909" s="4">
        <v>1.40929E-34</v>
      </c>
      <c r="G1909" s="3">
        <v>121.93300000000001</v>
      </c>
      <c r="H1909" s="3" t="s">
        <v>300</v>
      </c>
      <c r="I1909" s="3" t="s">
        <v>301</v>
      </c>
      <c r="J1909" s="3" t="s">
        <v>16</v>
      </c>
      <c r="K1909" s="3" t="s">
        <v>302</v>
      </c>
      <c r="L1909" s="3" t="s">
        <v>303</v>
      </c>
    </row>
    <row r="1910" spans="1:12" x14ac:dyDescent="0.3">
      <c r="A1910" s="3" t="s">
        <v>12399</v>
      </c>
      <c r="B1910" s="3" t="s">
        <v>13</v>
      </c>
      <c r="C1910" s="3">
        <v>225415</v>
      </c>
      <c r="D1910" s="3">
        <v>2</v>
      </c>
      <c r="E1910" s="3">
        <v>194</v>
      </c>
      <c r="F1910" s="4">
        <v>5.1134000000000003E-43</v>
      </c>
      <c r="G1910" s="3">
        <v>142.733</v>
      </c>
      <c r="H1910" s="3" t="s">
        <v>12400</v>
      </c>
      <c r="I1910" s="3" t="s">
        <v>12401</v>
      </c>
      <c r="J1910" s="3" t="s">
        <v>16</v>
      </c>
      <c r="K1910" s="3" t="s">
        <v>12402</v>
      </c>
      <c r="L1910" s="3" t="s">
        <v>12403</v>
      </c>
    </row>
    <row r="1911" spans="1:12" x14ac:dyDescent="0.3">
      <c r="A1911" s="3" t="s">
        <v>12404</v>
      </c>
      <c r="B1911" s="3" t="s">
        <v>25</v>
      </c>
      <c r="C1911" s="3">
        <v>223532</v>
      </c>
      <c r="D1911" s="3">
        <v>1</v>
      </c>
      <c r="E1911" s="3">
        <v>53</v>
      </c>
      <c r="F1911" s="3">
        <v>2.0649500000000001E-4</v>
      </c>
      <c r="G1911" s="3">
        <v>37.283499999999997</v>
      </c>
      <c r="H1911" s="3" t="s">
        <v>846</v>
      </c>
      <c r="I1911" s="3" t="s">
        <v>847</v>
      </c>
      <c r="J1911" s="3" t="s">
        <v>99</v>
      </c>
      <c r="K1911" s="3" t="s">
        <v>16</v>
      </c>
      <c r="L1911" s="3" t="s">
        <v>848</v>
      </c>
    </row>
    <row r="1912" spans="1:12" x14ac:dyDescent="0.3">
      <c r="A1912" s="3" t="s">
        <v>12405</v>
      </c>
      <c r="B1912" s="3" t="s">
        <v>13</v>
      </c>
      <c r="C1912" s="3">
        <v>223352</v>
      </c>
      <c r="D1912" s="3">
        <v>1</v>
      </c>
      <c r="E1912" s="3">
        <v>298</v>
      </c>
      <c r="F1912" s="4">
        <v>2.5262500000000001E-171</v>
      </c>
      <c r="G1912" s="3">
        <v>476.697</v>
      </c>
      <c r="H1912" s="3" t="s">
        <v>2593</v>
      </c>
      <c r="I1912" s="3" t="s">
        <v>2594</v>
      </c>
      <c r="J1912" s="3" t="s">
        <v>16</v>
      </c>
      <c r="K1912" s="3" t="s">
        <v>501</v>
      </c>
      <c r="L1912" s="3" t="s">
        <v>2595</v>
      </c>
    </row>
    <row r="1913" spans="1:12" x14ac:dyDescent="0.3">
      <c r="A1913" s="3" t="s">
        <v>12406</v>
      </c>
      <c r="B1913" s="3" t="s">
        <v>25</v>
      </c>
      <c r="C1913" s="3">
        <v>424382</v>
      </c>
      <c r="D1913" s="3">
        <v>1</v>
      </c>
      <c r="E1913" s="3">
        <v>69</v>
      </c>
      <c r="F1913" s="4">
        <v>2.3735900000000002E-6</v>
      </c>
      <c r="G1913" s="3">
        <v>42.650700000000001</v>
      </c>
      <c r="H1913" s="3" t="s">
        <v>475</v>
      </c>
      <c r="I1913" s="3" t="s">
        <v>12407</v>
      </c>
      <c r="J1913" s="3" t="s">
        <v>113</v>
      </c>
      <c r="K1913" s="3" t="s">
        <v>16</v>
      </c>
      <c r="L1913" s="3" t="s">
        <v>476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4B0C0-E6C4-4B32-8D19-E7721AFD5EC0}">
  <dimension ref="A1:L1649"/>
  <sheetViews>
    <sheetView zoomScale="70" zoomScaleNormal="70" workbookViewId="0"/>
  </sheetViews>
  <sheetFormatPr defaultRowHeight="14" x14ac:dyDescent="0.3"/>
  <cols>
    <col min="1" max="2" width="8.7265625" style="1"/>
    <col min="3" max="5" width="8.81640625" style="1" bestFit="1" customWidth="1"/>
    <col min="6" max="6" width="9.1796875" style="1" bestFit="1" customWidth="1"/>
    <col min="7" max="7" width="8.81640625" style="1" bestFit="1" customWidth="1"/>
    <col min="8" max="16384" width="8.7265625" style="1"/>
  </cols>
  <sheetData>
    <row r="1" spans="1:12" ht="18" x14ac:dyDescent="0.4">
      <c r="A1" s="2" t="s">
        <v>18481</v>
      </c>
    </row>
    <row r="2" spans="1:12" x14ac:dyDescent="0.3">
      <c r="A2" s="3" t="s">
        <v>0</v>
      </c>
      <c r="B2" s="3" t="s">
        <v>1</v>
      </c>
      <c r="C2" s="3" t="s">
        <v>2</v>
      </c>
      <c r="D2" s="3" t="s">
        <v>3</v>
      </c>
      <c r="E2" s="3" t="s">
        <v>4</v>
      </c>
      <c r="F2" s="3" t="s">
        <v>5</v>
      </c>
      <c r="G2" s="3" t="s">
        <v>6</v>
      </c>
      <c r="H2" s="3" t="s">
        <v>7</v>
      </c>
      <c r="I2" s="3" t="s">
        <v>8</v>
      </c>
      <c r="J2" s="3" t="s">
        <v>9</v>
      </c>
      <c r="K2" s="3" t="s">
        <v>10</v>
      </c>
      <c r="L2" s="3" t="s">
        <v>11</v>
      </c>
    </row>
    <row r="3" spans="1:12" x14ac:dyDescent="0.3">
      <c r="A3" s="3" t="s">
        <v>14225</v>
      </c>
      <c r="B3" s="3" t="s">
        <v>13</v>
      </c>
      <c r="C3" s="3">
        <v>224881</v>
      </c>
      <c r="D3" s="3">
        <v>1</v>
      </c>
      <c r="E3" s="3">
        <v>125</v>
      </c>
      <c r="F3" s="4">
        <v>3.3437300000000001E-40</v>
      </c>
      <c r="G3" s="3">
        <v>130.495</v>
      </c>
      <c r="H3" s="3" t="s">
        <v>580</v>
      </c>
      <c r="I3" s="3" t="s">
        <v>581</v>
      </c>
      <c r="J3" s="3" t="s">
        <v>16</v>
      </c>
      <c r="K3" s="3" t="s">
        <v>582</v>
      </c>
      <c r="L3" s="3" t="s">
        <v>583</v>
      </c>
    </row>
    <row r="4" spans="1:12" x14ac:dyDescent="0.3">
      <c r="A4" s="3" t="s">
        <v>14226</v>
      </c>
      <c r="B4" s="3" t="s">
        <v>13</v>
      </c>
      <c r="C4" s="3">
        <v>223435</v>
      </c>
      <c r="D4" s="3">
        <v>18</v>
      </c>
      <c r="E4" s="3">
        <v>596</v>
      </c>
      <c r="F4" s="4">
        <v>4.0150999999999998E-149</v>
      </c>
      <c r="G4" s="3">
        <v>441.93400000000003</v>
      </c>
      <c r="H4" s="3" t="s">
        <v>3773</v>
      </c>
      <c r="I4" s="3" t="s">
        <v>3774</v>
      </c>
      <c r="J4" s="3" t="s">
        <v>16</v>
      </c>
      <c r="K4" s="3" t="s">
        <v>3775</v>
      </c>
      <c r="L4" s="3" t="s">
        <v>3776</v>
      </c>
    </row>
    <row r="5" spans="1:12" x14ac:dyDescent="0.3">
      <c r="A5" s="3" t="s">
        <v>14227</v>
      </c>
      <c r="B5" s="3" t="s">
        <v>13</v>
      </c>
      <c r="C5" s="3">
        <v>223642</v>
      </c>
      <c r="D5" s="3">
        <v>21</v>
      </c>
      <c r="E5" s="3">
        <v>368</v>
      </c>
      <c r="F5" s="4">
        <v>1.4895E-150</v>
      </c>
      <c r="G5" s="3">
        <v>428.25599999999997</v>
      </c>
      <c r="H5" s="3" t="s">
        <v>3768</v>
      </c>
      <c r="I5" s="3" t="s">
        <v>3769</v>
      </c>
      <c r="J5" s="3" t="s">
        <v>16</v>
      </c>
      <c r="K5" s="3" t="s">
        <v>3770</v>
      </c>
      <c r="L5" s="3" t="s">
        <v>3771</v>
      </c>
    </row>
    <row r="6" spans="1:12" x14ac:dyDescent="0.3">
      <c r="A6" s="3" t="s">
        <v>14228</v>
      </c>
      <c r="B6" s="3" t="s">
        <v>13</v>
      </c>
      <c r="C6" s="3">
        <v>225062</v>
      </c>
      <c r="D6" s="3">
        <v>5</v>
      </c>
      <c r="E6" s="3">
        <v>111</v>
      </c>
      <c r="F6" s="4">
        <v>4.8490399999999997E-46</v>
      </c>
      <c r="G6" s="3">
        <v>143.95400000000001</v>
      </c>
      <c r="H6" s="3" t="s">
        <v>3763</v>
      </c>
      <c r="I6" s="3" t="s">
        <v>3764</v>
      </c>
      <c r="J6" s="3" t="s">
        <v>16</v>
      </c>
      <c r="K6" s="3" t="s">
        <v>3765</v>
      </c>
      <c r="L6" s="3" t="s">
        <v>3766</v>
      </c>
    </row>
    <row r="7" spans="1:12" x14ac:dyDescent="0.3">
      <c r="A7" s="3" t="s">
        <v>14229</v>
      </c>
      <c r="B7" s="3" t="s">
        <v>13</v>
      </c>
      <c r="C7" s="3">
        <v>224016</v>
      </c>
      <c r="D7" s="3">
        <v>1</v>
      </c>
      <c r="E7" s="3">
        <v>280</v>
      </c>
      <c r="F7" s="4">
        <v>5.0094899999999998E-131</v>
      </c>
      <c r="G7" s="3">
        <v>372.779</v>
      </c>
      <c r="H7" s="3" t="s">
        <v>1118</v>
      </c>
      <c r="I7" s="3" t="s">
        <v>1119</v>
      </c>
      <c r="J7" s="3" t="s">
        <v>16</v>
      </c>
      <c r="K7" s="3" t="s">
        <v>1120</v>
      </c>
      <c r="L7" s="3" t="s">
        <v>1121</v>
      </c>
    </row>
    <row r="8" spans="1:12" x14ac:dyDescent="0.3">
      <c r="A8" s="3" t="s">
        <v>14230</v>
      </c>
      <c r="B8" s="3" t="s">
        <v>13</v>
      </c>
      <c r="C8" s="3">
        <v>223515</v>
      </c>
      <c r="D8" s="3">
        <v>1</v>
      </c>
      <c r="E8" s="3">
        <v>380</v>
      </c>
      <c r="F8" s="4">
        <v>9.2148399999999999E-21</v>
      </c>
      <c r="G8" s="3">
        <v>92.703800000000001</v>
      </c>
      <c r="H8" s="3" t="s">
        <v>1123</v>
      </c>
      <c r="I8" s="3" t="s">
        <v>1124</v>
      </c>
      <c r="J8" s="3" t="s">
        <v>16</v>
      </c>
      <c r="K8" s="3" t="s">
        <v>852</v>
      </c>
      <c r="L8" s="3" t="s">
        <v>1125</v>
      </c>
    </row>
    <row r="9" spans="1:12" x14ac:dyDescent="0.3">
      <c r="A9" s="3" t="s">
        <v>14231</v>
      </c>
      <c r="B9" s="3" t="s">
        <v>13</v>
      </c>
      <c r="C9" s="3">
        <v>223539</v>
      </c>
      <c r="D9" s="3">
        <v>1</v>
      </c>
      <c r="E9" s="3">
        <v>309</v>
      </c>
      <c r="F9" s="4">
        <v>9.4704699999999998E-18</v>
      </c>
      <c r="G9" s="3">
        <v>81.668099999999995</v>
      </c>
      <c r="H9" s="3" t="s">
        <v>410</v>
      </c>
      <c r="I9" s="3" t="s">
        <v>411</v>
      </c>
      <c r="J9" s="3" t="s">
        <v>16</v>
      </c>
      <c r="K9" s="3" t="s">
        <v>412</v>
      </c>
      <c r="L9" s="3" t="s">
        <v>413</v>
      </c>
    </row>
    <row r="10" spans="1:12" x14ac:dyDescent="0.3">
      <c r="A10" s="3" t="s">
        <v>14232</v>
      </c>
      <c r="B10" s="3" t="s">
        <v>13</v>
      </c>
      <c r="C10" s="3">
        <v>224596</v>
      </c>
      <c r="D10" s="3">
        <v>4</v>
      </c>
      <c r="E10" s="3">
        <v>268</v>
      </c>
      <c r="F10" s="4">
        <v>1.2729900000000001E-49</v>
      </c>
      <c r="G10" s="3">
        <v>164.291</v>
      </c>
      <c r="H10" s="3" t="s">
        <v>10125</v>
      </c>
      <c r="I10" s="3" t="s">
        <v>10126</v>
      </c>
      <c r="J10" s="3" t="s">
        <v>16</v>
      </c>
      <c r="K10" s="3" t="s">
        <v>3007</v>
      </c>
      <c r="L10" s="3" t="s">
        <v>10127</v>
      </c>
    </row>
    <row r="11" spans="1:12" x14ac:dyDescent="0.3">
      <c r="A11" s="3" t="s">
        <v>14233</v>
      </c>
      <c r="B11" s="3" t="s">
        <v>13</v>
      </c>
      <c r="C11" s="3">
        <v>224057</v>
      </c>
      <c r="D11" s="3">
        <v>4</v>
      </c>
      <c r="E11" s="3">
        <v>252</v>
      </c>
      <c r="F11" s="4">
        <v>1.04226E-122</v>
      </c>
      <c r="G11" s="3">
        <v>355</v>
      </c>
      <c r="H11" s="3" t="s">
        <v>10370</v>
      </c>
      <c r="I11" s="3" t="s">
        <v>10371</v>
      </c>
      <c r="J11" s="3" t="s">
        <v>16</v>
      </c>
      <c r="K11" s="3" t="s">
        <v>369</v>
      </c>
      <c r="L11" s="3" t="s">
        <v>10372</v>
      </c>
    </row>
    <row r="12" spans="1:12" x14ac:dyDescent="0.3">
      <c r="A12" s="3" t="s">
        <v>14234</v>
      </c>
      <c r="B12" s="3" t="s">
        <v>13</v>
      </c>
      <c r="C12" s="3">
        <v>223539</v>
      </c>
      <c r="D12" s="3">
        <v>1</v>
      </c>
      <c r="E12" s="3">
        <v>123</v>
      </c>
      <c r="F12" s="4">
        <v>9.5496799999999999E-18</v>
      </c>
      <c r="G12" s="3">
        <v>82.053299999999993</v>
      </c>
      <c r="H12" s="3" t="s">
        <v>410</v>
      </c>
      <c r="I12" s="3" t="s">
        <v>411</v>
      </c>
      <c r="J12" s="3" t="s">
        <v>113</v>
      </c>
      <c r="K12" s="3" t="s">
        <v>412</v>
      </c>
      <c r="L12" s="3" t="s">
        <v>413</v>
      </c>
    </row>
    <row r="13" spans="1:12" x14ac:dyDescent="0.3">
      <c r="A13" s="3" t="s">
        <v>14235</v>
      </c>
      <c r="B13" s="3" t="s">
        <v>13</v>
      </c>
      <c r="C13" s="3">
        <v>226277</v>
      </c>
      <c r="D13" s="3">
        <v>1</v>
      </c>
      <c r="E13" s="3">
        <v>567</v>
      </c>
      <c r="F13" s="4">
        <v>3.2414300000000003E-176</v>
      </c>
      <c r="G13" s="3">
        <v>511.59800000000001</v>
      </c>
      <c r="H13" s="3" t="s">
        <v>14236</v>
      </c>
      <c r="I13" s="3" t="s">
        <v>14237</v>
      </c>
      <c r="J13" s="3" t="s">
        <v>16</v>
      </c>
      <c r="K13" s="3" t="s">
        <v>10375</v>
      </c>
      <c r="L13" s="3" t="s">
        <v>10377</v>
      </c>
    </row>
    <row r="14" spans="1:12" x14ac:dyDescent="0.3">
      <c r="A14" s="3" t="s">
        <v>14238</v>
      </c>
      <c r="B14" s="3" t="s">
        <v>25</v>
      </c>
      <c r="C14" s="3">
        <v>224287</v>
      </c>
      <c r="D14" s="3">
        <v>22</v>
      </c>
      <c r="E14" s="3">
        <v>494</v>
      </c>
      <c r="F14" s="4">
        <v>8.4635599999999999E-20</v>
      </c>
      <c r="G14" s="3">
        <v>92.882599999999996</v>
      </c>
      <c r="H14" s="3" t="s">
        <v>2433</v>
      </c>
      <c r="I14" s="3" t="s">
        <v>2434</v>
      </c>
      <c r="J14" s="3" t="s">
        <v>16</v>
      </c>
      <c r="K14" s="3" t="s">
        <v>16</v>
      </c>
      <c r="L14" s="3" t="s">
        <v>2435</v>
      </c>
    </row>
    <row r="15" spans="1:12" x14ac:dyDescent="0.3">
      <c r="A15" s="3" t="s">
        <v>14239</v>
      </c>
      <c r="B15" s="3" t="s">
        <v>13</v>
      </c>
      <c r="C15" s="3">
        <v>223539</v>
      </c>
      <c r="D15" s="3">
        <v>1</v>
      </c>
      <c r="E15" s="3">
        <v>252</v>
      </c>
      <c r="F15" s="4">
        <v>3.5291699999999997E-14</v>
      </c>
      <c r="G15" s="3">
        <v>71.652900000000002</v>
      </c>
      <c r="H15" s="3" t="s">
        <v>410</v>
      </c>
      <c r="I15" s="3" t="s">
        <v>411</v>
      </c>
      <c r="J15" s="3" t="s">
        <v>16</v>
      </c>
      <c r="K15" s="3" t="s">
        <v>412</v>
      </c>
      <c r="L15" s="3" t="s">
        <v>413</v>
      </c>
    </row>
    <row r="16" spans="1:12" x14ac:dyDescent="0.3">
      <c r="A16" s="3" t="s">
        <v>14240</v>
      </c>
      <c r="B16" s="3" t="s">
        <v>25</v>
      </c>
      <c r="C16" s="3">
        <v>226451</v>
      </c>
      <c r="D16" s="3">
        <v>138</v>
      </c>
      <c r="E16" s="3">
        <v>276</v>
      </c>
      <c r="F16" s="4">
        <v>6.8813399999999993E-21</v>
      </c>
      <c r="G16" s="3">
        <v>89.443100000000001</v>
      </c>
      <c r="H16" s="3" t="s">
        <v>611</v>
      </c>
      <c r="I16" s="3" t="s">
        <v>612</v>
      </c>
      <c r="J16" s="3" t="s">
        <v>16</v>
      </c>
      <c r="K16" s="3" t="s">
        <v>16</v>
      </c>
      <c r="L16" s="3" t="s">
        <v>613</v>
      </c>
    </row>
    <row r="17" spans="1:12" x14ac:dyDescent="0.3">
      <c r="A17" s="3" t="s">
        <v>14241</v>
      </c>
      <c r="B17" s="3" t="s">
        <v>13</v>
      </c>
      <c r="C17" s="3">
        <v>224059</v>
      </c>
      <c r="D17" s="3">
        <v>3</v>
      </c>
      <c r="E17" s="3">
        <v>224</v>
      </c>
      <c r="F17" s="4">
        <v>3.9514599999999998E-103</v>
      </c>
      <c r="G17" s="3">
        <v>298.26900000000001</v>
      </c>
      <c r="H17" s="3" t="s">
        <v>782</v>
      </c>
      <c r="I17" s="3" t="s">
        <v>783</v>
      </c>
      <c r="J17" s="3" t="s">
        <v>16</v>
      </c>
      <c r="K17" s="3" t="s">
        <v>369</v>
      </c>
      <c r="L17" s="3" t="s">
        <v>784</v>
      </c>
    </row>
    <row r="18" spans="1:12" x14ac:dyDescent="0.3">
      <c r="A18" s="3" t="s">
        <v>14242</v>
      </c>
      <c r="B18" s="3" t="s">
        <v>25</v>
      </c>
      <c r="C18" s="3">
        <v>225669</v>
      </c>
      <c r="D18" s="3">
        <v>56</v>
      </c>
      <c r="E18" s="3">
        <v>253</v>
      </c>
      <c r="F18" s="3">
        <v>1.8659799999999999E-3</v>
      </c>
      <c r="G18" s="3">
        <v>41.582900000000002</v>
      </c>
      <c r="H18" s="3" t="s">
        <v>14243</v>
      </c>
      <c r="I18" s="3" t="s">
        <v>14244</v>
      </c>
      <c r="J18" s="3" t="s">
        <v>74</v>
      </c>
      <c r="K18" s="3" t="s">
        <v>16</v>
      </c>
      <c r="L18" s="3" t="s">
        <v>14245</v>
      </c>
    </row>
    <row r="19" spans="1:12" x14ac:dyDescent="0.3">
      <c r="A19" s="3" t="s">
        <v>14246</v>
      </c>
      <c r="B19" s="3" t="s">
        <v>13</v>
      </c>
      <c r="C19" s="3">
        <v>223816</v>
      </c>
      <c r="D19" s="3">
        <v>5</v>
      </c>
      <c r="E19" s="3">
        <v>220</v>
      </c>
      <c r="F19" s="4">
        <v>4.74795E-65</v>
      </c>
      <c r="G19" s="3">
        <v>200.601</v>
      </c>
      <c r="H19" s="3" t="s">
        <v>880</v>
      </c>
      <c r="I19" s="3" t="s">
        <v>881</v>
      </c>
      <c r="J19" s="3" t="s">
        <v>16</v>
      </c>
      <c r="K19" s="3" t="s">
        <v>882</v>
      </c>
      <c r="L19" s="3" t="s">
        <v>883</v>
      </c>
    </row>
    <row r="20" spans="1:12" x14ac:dyDescent="0.3">
      <c r="A20" s="3" t="s">
        <v>14247</v>
      </c>
      <c r="B20" s="3" t="s">
        <v>13</v>
      </c>
      <c r="C20" s="3">
        <v>223715</v>
      </c>
      <c r="D20" s="3">
        <v>5</v>
      </c>
      <c r="E20" s="3">
        <v>310</v>
      </c>
      <c r="F20" s="4">
        <v>4.4584499999999998E-37</v>
      </c>
      <c r="G20" s="3">
        <v>134.881</v>
      </c>
      <c r="H20" s="3" t="s">
        <v>1865</v>
      </c>
      <c r="I20" s="3" t="s">
        <v>1866</v>
      </c>
      <c r="J20" s="3" t="s">
        <v>16</v>
      </c>
      <c r="K20" s="3" t="s">
        <v>1867</v>
      </c>
      <c r="L20" s="3" t="s">
        <v>1868</v>
      </c>
    </row>
    <row r="21" spans="1:12" x14ac:dyDescent="0.3">
      <c r="A21" s="3" t="s">
        <v>14248</v>
      </c>
      <c r="B21" s="3" t="s">
        <v>25</v>
      </c>
      <c r="C21" s="3">
        <v>421695</v>
      </c>
      <c r="D21" s="3">
        <v>18</v>
      </c>
      <c r="E21" s="3">
        <v>483</v>
      </c>
      <c r="F21" s="4">
        <v>4.7715600000000004E-34</v>
      </c>
      <c r="G21" s="3">
        <v>133.91399999999999</v>
      </c>
      <c r="H21" s="3" t="s">
        <v>306</v>
      </c>
      <c r="I21" s="3" t="s">
        <v>307</v>
      </c>
      <c r="J21" s="3" t="s">
        <v>16</v>
      </c>
      <c r="K21" s="3" t="s">
        <v>16</v>
      </c>
      <c r="L21" s="3" t="s">
        <v>308</v>
      </c>
    </row>
    <row r="22" spans="1:12" x14ac:dyDescent="0.3">
      <c r="A22" s="3" t="s">
        <v>14249</v>
      </c>
      <c r="B22" s="3" t="s">
        <v>13</v>
      </c>
      <c r="C22" s="3">
        <v>225117</v>
      </c>
      <c r="D22" s="3">
        <v>285</v>
      </c>
      <c r="E22" s="3">
        <v>392</v>
      </c>
      <c r="F22" s="4">
        <v>1.09625E-27</v>
      </c>
      <c r="G22" s="3">
        <v>105.718</v>
      </c>
      <c r="H22" s="3" t="s">
        <v>11312</v>
      </c>
      <c r="I22" s="3" t="s">
        <v>11313</v>
      </c>
      <c r="J22" s="3" t="s">
        <v>16</v>
      </c>
      <c r="K22" s="3" t="s">
        <v>11314</v>
      </c>
      <c r="L22" s="3" t="s">
        <v>11315</v>
      </c>
    </row>
    <row r="23" spans="1:12" x14ac:dyDescent="0.3">
      <c r="A23" s="3" t="s">
        <v>14250</v>
      </c>
      <c r="B23" s="3" t="s">
        <v>25</v>
      </c>
      <c r="C23" s="3">
        <v>421695</v>
      </c>
      <c r="D23" s="3">
        <v>1</v>
      </c>
      <c r="E23" s="3">
        <v>455</v>
      </c>
      <c r="F23" s="4">
        <v>1.9376900000000001E-76</v>
      </c>
      <c r="G23" s="3">
        <v>246.392</v>
      </c>
      <c r="H23" s="3" t="s">
        <v>306</v>
      </c>
      <c r="I23" s="3" t="s">
        <v>307</v>
      </c>
      <c r="J23" s="3" t="s">
        <v>16</v>
      </c>
      <c r="K23" s="3" t="s">
        <v>16</v>
      </c>
      <c r="L23" s="3" t="s">
        <v>308</v>
      </c>
    </row>
    <row r="24" spans="1:12" x14ac:dyDescent="0.3">
      <c r="A24" s="3" t="s">
        <v>14251</v>
      </c>
      <c r="B24" s="3" t="s">
        <v>25</v>
      </c>
      <c r="C24" s="3">
        <v>419691</v>
      </c>
      <c r="D24" s="3">
        <v>1</v>
      </c>
      <c r="E24" s="3">
        <v>415</v>
      </c>
      <c r="F24" s="4">
        <v>2.5247500000000001E-81</v>
      </c>
      <c r="G24" s="3">
        <v>258.51499999999999</v>
      </c>
      <c r="H24" s="3" t="s">
        <v>259</v>
      </c>
      <c r="I24" s="3" t="s">
        <v>260</v>
      </c>
      <c r="J24" s="3" t="s">
        <v>16</v>
      </c>
      <c r="K24" s="3" t="s">
        <v>16</v>
      </c>
      <c r="L24" s="3" t="s">
        <v>261</v>
      </c>
    </row>
    <row r="25" spans="1:12" x14ac:dyDescent="0.3">
      <c r="A25" s="3" t="s">
        <v>14252</v>
      </c>
      <c r="B25" s="3" t="s">
        <v>25</v>
      </c>
      <c r="C25" s="3">
        <v>357489</v>
      </c>
      <c r="D25" s="3">
        <v>11</v>
      </c>
      <c r="E25" s="3">
        <v>560</v>
      </c>
      <c r="F25" s="4">
        <v>1.4964399999999999E-39</v>
      </c>
      <c r="G25" s="3">
        <v>156.80500000000001</v>
      </c>
      <c r="H25" s="3" t="s">
        <v>14253</v>
      </c>
      <c r="I25" s="3" t="s">
        <v>14254</v>
      </c>
      <c r="J25" s="3" t="s">
        <v>113</v>
      </c>
      <c r="K25" s="3" t="s">
        <v>16</v>
      </c>
      <c r="L25" s="3" t="s">
        <v>14255</v>
      </c>
    </row>
    <row r="26" spans="1:12" x14ac:dyDescent="0.3">
      <c r="A26" s="3" t="s">
        <v>14256</v>
      </c>
      <c r="B26" s="3" t="s">
        <v>13</v>
      </c>
      <c r="C26" s="3">
        <v>223598</v>
      </c>
      <c r="D26" s="3">
        <v>2</v>
      </c>
      <c r="E26" s="3">
        <v>335</v>
      </c>
      <c r="F26" s="4">
        <v>1.74519E-34</v>
      </c>
      <c r="G26" s="3">
        <v>128.38300000000001</v>
      </c>
      <c r="H26" s="3" t="s">
        <v>11571</v>
      </c>
      <c r="I26" s="3" t="s">
        <v>11572</v>
      </c>
      <c r="J26" s="3" t="s">
        <v>16</v>
      </c>
      <c r="K26" s="3" t="s">
        <v>3588</v>
      </c>
      <c r="L26" s="3" t="s">
        <v>11573</v>
      </c>
    </row>
    <row r="27" spans="1:12" x14ac:dyDescent="0.3">
      <c r="A27" s="3" t="s">
        <v>14257</v>
      </c>
      <c r="B27" s="3" t="s">
        <v>25</v>
      </c>
      <c r="C27" s="3">
        <v>357489</v>
      </c>
      <c r="D27" s="3">
        <v>9</v>
      </c>
      <c r="E27" s="3">
        <v>589</v>
      </c>
      <c r="F27" s="4">
        <v>1.15396E-114</v>
      </c>
      <c r="G27" s="3">
        <v>360.19099999999997</v>
      </c>
      <c r="H27" s="3" t="s">
        <v>14253</v>
      </c>
      <c r="I27" s="3" t="s">
        <v>14254</v>
      </c>
      <c r="J27" s="3" t="s">
        <v>113</v>
      </c>
      <c r="K27" s="3" t="s">
        <v>16</v>
      </c>
      <c r="L27" s="3" t="s">
        <v>14255</v>
      </c>
    </row>
    <row r="28" spans="1:12" x14ac:dyDescent="0.3">
      <c r="A28" s="3" t="s">
        <v>14258</v>
      </c>
      <c r="B28" s="3" t="s">
        <v>13</v>
      </c>
      <c r="C28" s="3">
        <v>225097</v>
      </c>
      <c r="D28" s="3">
        <v>3</v>
      </c>
      <c r="E28" s="3">
        <v>222</v>
      </c>
      <c r="F28" s="4">
        <v>5.30851E-46</v>
      </c>
      <c r="G28" s="3">
        <v>152.904</v>
      </c>
      <c r="H28" s="3" t="s">
        <v>14259</v>
      </c>
      <c r="I28" s="3" t="s">
        <v>14260</v>
      </c>
      <c r="J28" s="3" t="s">
        <v>16</v>
      </c>
      <c r="K28" s="3" t="s">
        <v>14261</v>
      </c>
      <c r="L28" s="3" t="s">
        <v>14262</v>
      </c>
    </row>
    <row r="29" spans="1:12" x14ac:dyDescent="0.3">
      <c r="A29" s="3" t="s">
        <v>14263</v>
      </c>
      <c r="B29" s="3" t="s">
        <v>13</v>
      </c>
      <c r="C29" s="3">
        <v>223871</v>
      </c>
      <c r="D29" s="3">
        <v>1</v>
      </c>
      <c r="E29" s="3">
        <v>206</v>
      </c>
      <c r="F29" s="4">
        <v>1.31788E-67</v>
      </c>
      <c r="G29" s="3">
        <v>205.916</v>
      </c>
      <c r="H29" s="3" t="s">
        <v>11567</v>
      </c>
      <c r="I29" s="3" t="s">
        <v>11568</v>
      </c>
      <c r="J29" s="3" t="s">
        <v>16</v>
      </c>
      <c r="K29" s="3" t="s">
        <v>825</v>
      </c>
      <c r="L29" s="3" t="s">
        <v>11569</v>
      </c>
    </row>
    <row r="30" spans="1:12" x14ac:dyDescent="0.3">
      <c r="A30" s="3" t="s">
        <v>14264</v>
      </c>
      <c r="B30" s="3" t="s">
        <v>25</v>
      </c>
      <c r="C30" s="3">
        <v>412595</v>
      </c>
      <c r="D30" s="3">
        <v>2</v>
      </c>
      <c r="E30" s="3">
        <v>465</v>
      </c>
      <c r="F30" s="3">
        <v>0</v>
      </c>
      <c r="G30" s="3">
        <v>523.06500000000005</v>
      </c>
      <c r="H30" s="3" t="s">
        <v>11577</v>
      </c>
      <c r="I30" s="3" t="s">
        <v>14265</v>
      </c>
      <c r="J30" s="3" t="s">
        <v>16</v>
      </c>
      <c r="K30" s="3" t="s">
        <v>16</v>
      </c>
      <c r="L30" s="3" t="s">
        <v>14266</v>
      </c>
    </row>
    <row r="31" spans="1:12" x14ac:dyDescent="0.3">
      <c r="A31" s="3" t="s">
        <v>14267</v>
      </c>
      <c r="B31" s="3" t="s">
        <v>13</v>
      </c>
      <c r="C31" s="3">
        <v>224231</v>
      </c>
      <c r="D31" s="3">
        <v>1</v>
      </c>
      <c r="E31" s="3">
        <v>343</v>
      </c>
      <c r="F31" s="4">
        <v>1.12536E-157</v>
      </c>
      <c r="G31" s="3">
        <v>446.81400000000002</v>
      </c>
      <c r="H31" s="3" t="s">
        <v>11582</v>
      </c>
      <c r="I31" s="3" t="s">
        <v>11583</v>
      </c>
      <c r="J31" s="3" t="s">
        <v>16</v>
      </c>
      <c r="K31" s="3" t="s">
        <v>11453</v>
      </c>
      <c r="L31" s="3" t="s">
        <v>11584</v>
      </c>
    </row>
    <row r="32" spans="1:12" x14ac:dyDescent="0.3">
      <c r="A32" s="3" t="s">
        <v>14268</v>
      </c>
      <c r="B32" s="3" t="s">
        <v>13</v>
      </c>
      <c r="C32" s="3">
        <v>223959</v>
      </c>
      <c r="D32" s="3">
        <v>26</v>
      </c>
      <c r="E32" s="3">
        <v>274</v>
      </c>
      <c r="F32" s="4">
        <v>1.7416199999999999E-45</v>
      </c>
      <c r="G32" s="3">
        <v>153.435</v>
      </c>
      <c r="H32" s="3" t="s">
        <v>721</v>
      </c>
      <c r="I32" s="3" t="s">
        <v>722</v>
      </c>
      <c r="J32" s="3" t="s">
        <v>16</v>
      </c>
      <c r="K32" s="3" t="s">
        <v>621</v>
      </c>
      <c r="L32" s="3" t="s">
        <v>723</v>
      </c>
    </row>
    <row r="33" spans="1:12" x14ac:dyDescent="0.3">
      <c r="A33" s="3" t="s">
        <v>14269</v>
      </c>
      <c r="B33" s="3" t="s">
        <v>25</v>
      </c>
      <c r="C33" s="3">
        <v>419670</v>
      </c>
      <c r="D33" s="3">
        <v>97</v>
      </c>
      <c r="E33" s="3">
        <v>247</v>
      </c>
      <c r="F33" s="4">
        <v>1.8227699999999999E-10</v>
      </c>
      <c r="G33" s="3">
        <v>59.004100000000001</v>
      </c>
      <c r="H33" s="3" t="s">
        <v>236</v>
      </c>
      <c r="I33" s="3" t="s">
        <v>2752</v>
      </c>
      <c r="J33" s="3" t="s">
        <v>99</v>
      </c>
      <c r="K33" s="3" t="s">
        <v>16</v>
      </c>
      <c r="L33" s="3" t="s">
        <v>2753</v>
      </c>
    </row>
    <row r="34" spans="1:12" x14ac:dyDescent="0.3">
      <c r="A34" s="3" t="s">
        <v>14270</v>
      </c>
      <c r="B34" s="3" t="s">
        <v>25</v>
      </c>
      <c r="C34" s="3">
        <v>224389</v>
      </c>
      <c r="D34" s="3">
        <v>29</v>
      </c>
      <c r="E34" s="3">
        <v>419</v>
      </c>
      <c r="F34" s="4">
        <v>8.9206999999999991E-50</v>
      </c>
      <c r="G34" s="3">
        <v>177.20599999999999</v>
      </c>
      <c r="H34" s="3" t="s">
        <v>10595</v>
      </c>
      <c r="I34" s="3" t="s">
        <v>13978</v>
      </c>
      <c r="J34" s="3" t="s">
        <v>16</v>
      </c>
      <c r="K34" s="3" t="s">
        <v>16</v>
      </c>
      <c r="L34" s="3" t="s">
        <v>10596</v>
      </c>
    </row>
    <row r="35" spans="1:12" x14ac:dyDescent="0.3">
      <c r="A35" s="3" t="s">
        <v>14271</v>
      </c>
      <c r="B35" s="3" t="s">
        <v>13</v>
      </c>
      <c r="C35" s="3">
        <v>225694</v>
      </c>
      <c r="D35" s="3">
        <v>3</v>
      </c>
      <c r="E35" s="3">
        <v>140</v>
      </c>
      <c r="F35" s="4">
        <v>2.7356600000000001E-17</v>
      </c>
      <c r="G35" s="3">
        <v>73.485100000000003</v>
      </c>
      <c r="H35" s="3" t="s">
        <v>10870</v>
      </c>
      <c r="I35" s="3" t="s">
        <v>10871</v>
      </c>
      <c r="J35" s="3" t="s">
        <v>16</v>
      </c>
      <c r="K35" s="3" t="s">
        <v>10872</v>
      </c>
      <c r="L35" s="3" t="s">
        <v>10873</v>
      </c>
    </row>
    <row r="36" spans="1:12" x14ac:dyDescent="0.3">
      <c r="A36" s="3" t="s">
        <v>14272</v>
      </c>
      <c r="B36" s="3" t="s">
        <v>13</v>
      </c>
      <c r="C36" s="3">
        <v>223350</v>
      </c>
      <c r="D36" s="3">
        <v>4</v>
      </c>
      <c r="E36" s="3">
        <v>652</v>
      </c>
      <c r="F36" s="3">
        <v>0</v>
      </c>
      <c r="G36" s="3">
        <v>963.58199999999999</v>
      </c>
      <c r="H36" s="3" t="s">
        <v>2327</v>
      </c>
      <c r="I36" s="3" t="s">
        <v>2328</v>
      </c>
      <c r="J36" s="3" t="s">
        <v>16</v>
      </c>
      <c r="K36" s="3" t="s">
        <v>2329</v>
      </c>
      <c r="L36" s="3" t="s">
        <v>2330</v>
      </c>
    </row>
    <row r="37" spans="1:12" x14ac:dyDescent="0.3">
      <c r="A37" s="3" t="s">
        <v>14273</v>
      </c>
      <c r="B37" s="3" t="s">
        <v>13</v>
      </c>
      <c r="C37" s="3">
        <v>224513</v>
      </c>
      <c r="D37" s="3">
        <v>6</v>
      </c>
      <c r="E37" s="3">
        <v>309</v>
      </c>
      <c r="F37" s="4">
        <v>1.5759399999999999E-101</v>
      </c>
      <c r="G37" s="3">
        <v>300.77300000000002</v>
      </c>
      <c r="H37" s="3" t="s">
        <v>1901</v>
      </c>
      <c r="I37" s="3" t="s">
        <v>1902</v>
      </c>
      <c r="J37" s="3" t="s">
        <v>16</v>
      </c>
      <c r="K37" s="3" t="s">
        <v>1903</v>
      </c>
      <c r="L37" s="3" t="s">
        <v>1904</v>
      </c>
    </row>
    <row r="38" spans="1:12" x14ac:dyDescent="0.3">
      <c r="A38" s="3" t="s">
        <v>14274</v>
      </c>
      <c r="B38" s="3" t="s">
        <v>25</v>
      </c>
      <c r="C38" s="3">
        <v>224440</v>
      </c>
      <c r="D38" s="3">
        <v>71</v>
      </c>
      <c r="E38" s="3">
        <v>699</v>
      </c>
      <c r="F38" s="4">
        <v>6.2813000000000004E-139</v>
      </c>
      <c r="G38" s="3">
        <v>424.834</v>
      </c>
      <c r="H38" s="3" t="s">
        <v>2293</v>
      </c>
      <c r="I38" s="3" t="s">
        <v>2294</v>
      </c>
      <c r="J38" s="3" t="s">
        <v>16</v>
      </c>
      <c r="K38" s="3" t="s">
        <v>16</v>
      </c>
      <c r="L38" s="3" t="s">
        <v>2295</v>
      </c>
    </row>
    <row r="39" spans="1:12" x14ac:dyDescent="0.3">
      <c r="A39" s="3" t="s">
        <v>14275</v>
      </c>
      <c r="B39" s="3" t="s">
        <v>13</v>
      </c>
      <c r="C39" s="3">
        <v>223373</v>
      </c>
      <c r="D39" s="3">
        <v>7</v>
      </c>
      <c r="E39" s="3">
        <v>613</v>
      </c>
      <c r="F39" s="3">
        <v>0</v>
      </c>
      <c r="G39" s="3">
        <v>684.04300000000001</v>
      </c>
      <c r="H39" s="3" t="s">
        <v>867</v>
      </c>
      <c r="I39" s="3" t="s">
        <v>868</v>
      </c>
      <c r="J39" s="3" t="s">
        <v>16</v>
      </c>
      <c r="K39" s="3" t="s">
        <v>869</v>
      </c>
      <c r="L39" s="3" t="s">
        <v>870</v>
      </c>
    </row>
    <row r="40" spans="1:12" x14ac:dyDescent="0.3">
      <c r="A40" s="3" t="s">
        <v>14276</v>
      </c>
      <c r="B40" s="3" t="s">
        <v>25</v>
      </c>
      <c r="C40" s="3">
        <v>223525</v>
      </c>
      <c r="D40" s="3">
        <v>1</v>
      </c>
      <c r="E40" s="3">
        <v>377</v>
      </c>
      <c r="F40" s="4">
        <v>1.48149E-111</v>
      </c>
      <c r="G40" s="3">
        <v>331.14299999999997</v>
      </c>
      <c r="H40" s="3" t="s">
        <v>860</v>
      </c>
      <c r="I40" s="3" t="s">
        <v>861</v>
      </c>
      <c r="J40" s="3" t="s">
        <v>16</v>
      </c>
      <c r="K40" s="3" t="s">
        <v>16</v>
      </c>
      <c r="L40" s="3" t="s">
        <v>862</v>
      </c>
    </row>
    <row r="41" spans="1:12" x14ac:dyDescent="0.3">
      <c r="A41" s="3" t="s">
        <v>14277</v>
      </c>
      <c r="B41" s="3" t="s">
        <v>13</v>
      </c>
      <c r="C41" s="3">
        <v>223374</v>
      </c>
      <c r="D41" s="3">
        <v>1</v>
      </c>
      <c r="E41" s="3">
        <v>475</v>
      </c>
      <c r="F41" s="3">
        <v>0</v>
      </c>
      <c r="G41" s="3">
        <v>580.77200000000005</v>
      </c>
      <c r="H41" s="3" t="s">
        <v>855</v>
      </c>
      <c r="I41" s="3" t="s">
        <v>856</v>
      </c>
      <c r="J41" s="3" t="s">
        <v>16</v>
      </c>
      <c r="K41" s="3" t="s">
        <v>857</v>
      </c>
      <c r="L41" s="3" t="s">
        <v>858</v>
      </c>
    </row>
    <row r="42" spans="1:12" x14ac:dyDescent="0.3">
      <c r="A42" s="3" t="s">
        <v>14278</v>
      </c>
      <c r="B42" s="3" t="s">
        <v>13</v>
      </c>
      <c r="C42" s="3">
        <v>223136</v>
      </c>
      <c r="D42" s="3">
        <v>5</v>
      </c>
      <c r="E42" s="3">
        <v>801</v>
      </c>
      <c r="F42" s="3">
        <v>0</v>
      </c>
      <c r="G42" s="3">
        <v>823.85799999999995</v>
      </c>
      <c r="H42" s="3" t="s">
        <v>850</v>
      </c>
      <c r="I42" s="3" t="s">
        <v>851</v>
      </c>
      <c r="J42" s="3" t="s">
        <v>16</v>
      </c>
      <c r="K42" s="3" t="s">
        <v>852</v>
      </c>
      <c r="L42" s="3" t="s">
        <v>853</v>
      </c>
    </row>
    <row r="43" spans="1:12" x14ac:dyDescent="0.3">
      <c r="A43" s="3" t="s">
        <v>14279</v>
      </c>
      <c r="B43" s="3" t="s">
        <v>13</v>
      </c>
      <c r="C43" s="3">
        <v>223709</v>
      </c>
      <c r="D43" s="3">
        <v>16</v>
      </c>
      <c r="E43" s="3">
        <v>65</v>
      </c>
      <c r="F43" s="4">
        <v>9.8746700000000001E-6</v>
      </c>
      <c r="G43" s="3">
        <v>38.777000000000001</v>
      </c>
      <c r="H43" s="3" t="s">
        <v>1827</v>
      </c>
      <c r="I43" s="3" t="s">
        <v>1828</v>
      </c>
      <c r="J43" s="3" t="s">
        <v>99</v>
      </c>
      <c r="K43" s="3" t="s">
        <v>1829</v>
      </c>
      <c r="L43" s="3" t="s">
        <v>1830</v>
      </c>
    </row>
    <row r="44" spans="1:12" x14ac:dyDescent="0.3">
      <c r="A44" s="3" t="s">
        <v>14280</v>
      </c>
      <c r="B44" s="3" t="s">
        <v>13</v>
      </c>
      <c r="C44" s="3">
        <v>223433</v>
      </c>
      <c r="D44" s="3">
        <v>3</v>
      </c>
      <c r="E44" s="3">
        <v>235</v>
      </c>
      <c r="F44" s="4">
        <v>1.00041E-54</v>
      </c>
      <c r="G44" s="3">
        <v>175.53200000000001</v>
      </c>
      <c r="H44" s="3" t="s">
        <v>1832</v>
      </c>
      <c r="I44" s="3" t="s">
        <v>1833</v>
      </c>
      <c r="J44" s="3" t="s">
        <v>16</v>
      </c>
      <c r="K44" s="3" t="s">
        <v>1834</v>
      </c>
      <c r="L44" s="3" t="s">
        <v>1835</v>
      </c>
    </row>
    <row r="45" spans="1:12" x14ac:dyDescent="0.3">
      <c r="A45" s="3" t="s">
        <v>14281</v>
      </c>
      <c r="B45" s="3" t="s">
        <v>13</v>
      </c>
      <c r="C45" s="3">
        <v>223783</v>
      </c>
      <c r="D45" s="3">
        <v>5</v>
      </c>
      <c r="E45" s="3">
        <v>165</v>
      </c>
      <c r="F45" s="4">
        <v>1.0536099999999999E-23</v>
      </c>
      <c r="G45" s="3">
        <v>90.820700000000002</v>
      </c>
      <c r="H45" s="3" t="s">
        <v>1837</v>
      </c>
      <c r="I45" s="3" t="s">
        <v>1838</v>
      </c>
      <c r="J45" s="3" t="s">
        <v>16</v>
      </c>
      <c r="K45" s="3" t="s">
        <v>1839</v>
      </c>
      <c r="L45" s="3" t="s">
        <v>1840</v>
      </c>
    </row>
    <row r="46" spans="1:12" x14ac:dyDescent="0.3">
      <c r="A46" s="3" t="s">
        <v>14282</v>
      </c>
      <c r="B46" s="3" t="s">
        <v>25</v>
      </c>
      <c r="C46" s="3">
        <v>418435</v>
      </c>
      <c r="D46" s="3">
        <v>4</v>
      </c>
      <c r="E46" s="3">
        <v>177</v>
      </c>
      <c r="F46" s="4">
        <v>5.2829399999999999E-23</v>
      </c>
      <c r="G46" s="3">
        <v>89.607100000000003</v>
      </c>
      <c r="H46" s="3" t="s">
        <v>1844</v>
      </c>
      <c r="I46" s="3" t="s">
        <v>14283</v>
      </c>
      <c r="J46" s="3" t="s">
        <v>16</v>
      </c>
      <c r="K46" s="3" t="s">
        <v>16</v>
      </c>
      <c r="L46" s="3" t="s">
        <v>14284</v>
      </c>
    </row>
    <row r="47" spans="1:12" x14ac:dyDescent="0.3">
      <c r="A47" s="3" t="s">
        <v>14285</v>
      </c>
      <c r="B47" s="3" t="s">
        <v>13</v>
      </c>
      <c r="C47" s="3">
        <v>223134</v>
      </c>
      <c r="D47" s="3">
        <v>1</v>
      </c>
      <c r="E47" s="3">
        <v>502</v>
      </c>
      <c r="F47" s="3">
        <v>0</v>
      </c>
      <c r="G47" s="3">
        <v>918.52</v>
      </c>
      <c r="H47" s="3" t="s">
        <v>1847</v>
      </c>
      <c r="I47" s="3" t="s">
        <v>1848</v>
      </c>
      <c r="J47" s="3" t="s">
        <v>16</v>
      </c>
      <c r="K47" s="3" t="s">
        <v>369</v>
      </c>
      <c r="L47" s="3" t="s">
        <v>1849</v>
      </c>
    </row>
    <row r="48" spans="1:12" x14ac:dyDescent="0.3">
      <c r="A48" s="3" t="s">
        <v>14286</v>
      </c>
      <c r="B48" s="3" t="s">
        <v>13</v>
      </c>
      <c r="C48" s="3">
        <v>223302</v>
      </c>
      <c r="D48" s="3">
        <v>7</v>
      </c>
      <c r="E48" s="3">
        <v>293</v>
      </c>
      <c r="F48" s="4">
        <v>2.6799099999999999E-112</v>
      </c>
      <c r="G48" s="3">
        <v>325.714</v>
      </c>
      <c r="H48" s="3" t="s">
        <v>1851</v>
      </c>
      <c r="I48" s="3" t="s">
        <v>1852</v>
      </c>
      <c r="J48" s="3" t="s">
        <v>16</v>
      </c>
      <c r="K48" s="3" t="s">
        <v>1853</v>
      </c>
      <c r="L48" s="3" t="s">
        <v>1854</v>
      </c>
    </row>
    <row r="49" spans="1:12" x14ac:dyDescent="0.3">
      <c r="A49" s="3" t="s">
        <v>14287</v>
      </c>
      <c r="B49" s="3" t="s">
        <v>13</v>
      </c>
      <c r="C49" s="3">
        <v>223133</v>
      </c>
      <c r="D49" s="3">
        <v>1</v>
      </c>
      <c r="E49" s="3">
        <v>467</v>
      </c>
      <c r="F49" s="3">
        <v>0</v>
      </c>
      <c r="G49" s="3">
        <v>930.87199999999996</v>
      </c>
      <c r="H49" s="3" t="s">
        <v>1856</v>
      </c>
      <c r="I49" s="3" t="s">
        <v>1857</v>
      </c>
      <c r="J49" s="3" t="s">
        <v>16</v>
      </c>
      <c r="K49" s="3" t="s">
        <v>369</v>
      </c>
      <c r="L49" s="3" t="s">
        <v>1858</v>
      </c>
    </row>
    <row r="50" spans="1:12" x14ac:dyDescent="0.3">
      <c r="A50" s="3" t="s">
        <v>14288</v>
      </c>
      <c r="B50" s="3" t="s">
        <v>13</v>
      </c>
      <c r="C50" s="3">
        <v>223432</v>
      </c>
      <c r="D50" s="3">
        <v>1</v>
      </c>
      <c r="E50" s="3">
        <v>135</v>
      </c>
      <c r="F50" s="4">
        <v>8.7626E-48</v>
      </c>
      <c r="G50" s="3">
        <v>150.11099999999999</v>
      </c>
      <c r="H50" s="3" t="s">
        <v>1860</v>
      </c>
      <c r="I50" s="3" t="s">
        <v>1861</v>
      </c>
      <c r="J50" s="3" t="s">
        <v>16</v>
      </c>
      <c r="K50" s="3" t="s">
        <v>1862</v>
      </c>
      <c r="L50" s="3" t="s">
        <v>1863</v>
      </c>
    </row>
    <row r="51" spans="1:12" x14ac:dyDescent="0.3">
      <c r="A51" s="3" t="s">
        <v>14289</v>
      </c>
      <c r="B51" s="3" t="s">
        <v>13</v>
      </c>
      <c r="C51" s="3">
        <v>225203</v>
      </c>
      <c r="D51" s="3">
        <v>1</v>
      </c>
      <c r="E51" s="3">
        <v>302</v>
      </c>
      <c r="F51" s="4">
        <v>1.16489E-120</v>
      </c>
      <c r="G51" s="3">
        <v>347.84500000000003</v>
      </c>
      <c r="H51" s="3" t="s">
        <v>14290</v>
      </c>
      <c r="I51" s="3" t="s">
        <v>14291</v>
      </c>
      <c r="J51" s="3" t="s">
        <v>16</v>
      </c>
      <c r="K51" s="3" t="s">
        <v>3394</v>
      </c>
      <c r="L51" s="3" t="s">
        <v>14292</v>
      </c>
    </row>
    <row r="52" spans="1:12" x14ac:dyDescent="0.3">
      <c r="A52" s="3" t="s">
        <v>14293</v>
      </c>
      <c r="B52" s="3" t="s">
        <v>25</v>
      </c>
      <c r="C52" s="3">
        <v>226375</v>
      </c>
      <c r="D52" s="3">
        <v>1</v>
      </c>
      <c r="E52" s="3">
        <v>1074</v>
      </c>
      <c r="F52" s="3">
        <v>0</v>
      </c>
      <c r="G52" s="3">
        <v>777.36800000000005</v>
      </c>
      <c r="H52" s="3" t="s">
        <v>26</v>
      </c>
      <c r="I52" s="3" t="s">
        <v>27</v>
      </c>
      <c r="J52" s="3" t="s">
        <v>16</v>
      </c>
      <c r="K52" s="3" t="s">
        <v>16</v>
      </c>
      <c r="L52" s="3" t="s">
        <v>28</v>
      </c>
    </row>
    <row r="53" spans="1:12" x14ac:dyDescent="0.3">
      <c r="A53" s="3" t="s">
        <v>14294</v>
      </c>
      <c r="B53" s="3" t="s">
        <v>25</v>
      </c>
      <c r="C53" s="3">
        <v>412877</v>
      </c>
      <c r="D53" s="3">
        <v>1</v>
      </c>
      <c r="E53" s="3">
        <v>193</v>
      </c>
      <c r="F53" s="4">
        <v>2.9204100000000002E-54</v>
      </c>
      <c r="G53" s="3">
        <v>171.51900000000001</v>
      </c>
      <c r="H53" s="3" t="s">
        <v>13034</v>
      </c>
      <c r="I53" s="3" t="s">
        <v>13035</v>
      </c>
      <c r="J53" s="3" t="s">
        <v>16</v>
      </c>
      <c r="K53" s="3" t="s">
        <v>16</v>
      </c>
      <c r="L53" s="3" t="s">
        <v>13036</v>
      </c>
    </row>
    <row r="54" spans="1:12" x14ac:dyDescent="0.3">
      <c r="A54" s="3" t="s">
        <v>14295</v>
      </c>
      <c r="B54" s="3" t="s">
        <v>13</v>
      </c>
      <c r="C54" s="3">
        <v>224000</v>
      </c>
      <c r="D54" s="3">
        <v>27</v>
      </c>
      <c r="E54" s="3">
        <v>1221</v>
      </c>
      <c r="F54" s="3">
        <v>0</v>
      </c>
      <c r="G54" s="3">
        <v>664.54600000000005</v>
      </c>
      <c r="H54" s="3" t="s">
        <v>30</v>
      </c>
      <c r="I54" s="3" t="s">
        <v>31</v>
      </c>
      <c r="J54" s="3" t="s">
        <v>16</v>
      </c>
      <c r="K54" s="3" t="s">
        <v>32</v>
      </c>
      <c r="L54" s="3" t="s">
        <v>33</v>
      </c>
    </row>
    <row r="55" spans="1:12" x14ac:dyDescent="0.3">
      <c r="A55" s="3" t="s">
        <v>14296</v>
      </c>
      <c r="B55" s="3" t="s">
        <v>13</v>
      </c>
      <c r="C55" s="3">
        <v>223982</v>
      </c>
      <c r="D55" s="3">
        <v>1</v>
      </c>
      <c r="E55" s="3">
        <v>323</v>
      </c>
      <c r="F55" s="4">
        <v>5.1398400000000005E-162</v>
      </c>
      <c r="G55" s="3">
        <v>454.04199999999997</v>
      </c>
      <c r="H55" s="3" t="s">
        <v>2745</v>
      </c>
      <c r="I55" s="3" t="s">
        <v>2746</v>
      </c>
      <c r="J55" s="3" t="s">
        <v>16</v>
      </c>
      <c r="K55" s="3" t="s">
        <v>1429</v>
      </c>
      <c r="L55" s="3" t="s">
        <v>2747</v>
      </c>
    </row>
    <row r="56" spans="1:12" x14ac:dyDescent="0.3">
      <c r="A56" s="3" t="s">
        <v>14297</v>
      </c>
      <c r="B56" s="3" t="s">
        <v>25</v>
      </c>
      <c r="C56" s="3">
        <v>413940</v>
      </c>
      <c r="D56" s="3">
        <v>25</v>
      </c>
      <c r="E56" s="3">
        <v>298</v>
      </c>
      <c r="F56" s="4">
        <v>1.0917500000000001E-29</v>
      </c>
      <c r="G56" s="3">
        <v>115.111</v>
      </c>
      <c r="H56" s="3" t="s">
        <v>654</v>
      </c>
      <c r="I56" s="3" t="s">
        <v>14298</v>
      </c>
      <c r="J56" s="3" t="s">
        <v>16</v>
      </c>
      <c r="K56" s="3" t="s">
        <v>16</v>
      </c>
      <c r="L56" s="3" t="s">
        <v>14299</v>
      </c>
    </row>
    <row r="57" spans="1:12" x14ac:dyDescent="0.3">
      <c r="A57" s="3" t="s">
        <v>14300</v>
      </c>
      <c r="B57" s="3" t="s">
        <v>13</v>
      </c>
      <c r="C57" s="3">
        <v>225974</v>
      </c>
      <c r="D57" s="3">
        <v>15</v>
      </c>
      <c r="E57" s="3">
        <v>259</v>
      </c>
      <c r="F57" s="4">
        <v>6.5599900000000002E-137</v>
      </c>
      <c r="G57" s="3">
        <v>385.59899999999999</v>
      </c>
      <c r="H57" s="3" t="s">
        <v>3547</v>
      </c>
      <c r="I57" s="3" t="s">
        <v>3547</v>
      </c>
      <c r="J57" s="3" t="s">
        <v>16</v>
      </c>
      <c r="K57" s="3" t="s">
        <v>469</v>
      </c>
      <c r="L57" s="3" t="s">
        <v>3548</v>
      </c>
    </row>
    <row r="58" spans="1:12" x14ac:dyDescent="0.3">
      <c r="A58" s="3" t="s">
        <v>14301</v>
      </c>
      <c r="B58" s="3" t="s">
        <v>13</v>
      </c>
      <c r="C58" s="3">
        <v>223840</v>
      </c>
      <c r="D58" s="3">
        <v>1</v>
      </c>
      <c r="E58" s="3">
        <v>447</v>
      </c>
      <c r="F58" s="4">
        <v>1.4763599999999999E-108</v>
      </c>
      <c r="G58" s="3">
        <v>328.89800000000002</v>
      </c>
      <c r="H58" s="3" t="s">
        <v>3542</v>
      </c>
      <c r="I58" s="3" t="s">
        <v>3543</v>
      </c>
      <c r="J58" s="3" t="s">
        <v>16</v>
      </c>
      <c r="K58" s="3" t="s">
        <v>3544</v>
      </c>
      <c r="L58" s="3" t="s">
        <v>3545</v>
      </c>
    </row>
    <row r="59" spans="1:12" x14ac:dyDescent="0.3">
      <c r="A59" s="3" t="s">
        <v>14302</v>
      </c>
      <c r="B59" s="3" t="s">
        <v>13</v>
      </c>
      <c r="C59" s="3">
        <v>224539</v>
      </c>
      <c r="D59" s="3">
        <v>18</v>
      </c>
      <c r="E59" s="3">
        <v>255</v>
      </c>
      <c r="F59" s="4">
        <v>2.6181200000000002E-89</v>
      </c>
      <c r="G59" s="3">
        <v>265.68799999999999</v>
      </c>
      <c r="H59" s="3" t="s">
        <v>3836</v>
      </c>
      <c r="I59" s="3" t="s">
        <v>3837</v>
      </c>
      <c r="J59" s="3" t="s">
        <v>16</v>
      </c>
      <c r="K59" s="3" t="s">
        <v>3838</v>
      </c>
      <c r="L59" s="3" t="s">
        <v>3839</v>
      </c>
    </row>
    <row r="60" spans="1:12" x14ac:dyDescent="0.3">
      <c r="A60" s="3" t="s">
        <v>14303</v>
      </c>
      <c r="B60" s="3" t="s">
        <v>25</v>
      </c>
      <c r="C60" s="3">
        <v>227193</v>
      </c>
      <c r="D60" s="3">
        <v>28</v>
      </c>
      <c r="E60" s="3">
        <v>319</v>
      </c>
      <c r="F60" s="4">
        <v>7.1149499999999996E-73</v>
      </c>
      <c r="G60" s="3">
        <v>230.41499999999999</v>
      </c>
      <c r="H60" s="3" t="s">
        <v>3832</v>
      </c>
      <c r="I60" s="3" t="s">
        <v>3833</v>
      </c>
      <c r="J60" s="3" t="s">
        <v>113</v>
      </c>
      <c r="K60" s="3" t="s">
        <v>16</v>
      </c>
      <c r="L60" s="3" t="s">
        <v>3834</v>
      </c>
    </row>
    <row r="61" spans="1:12" x14ac:dyDescent="0.3">
      <c r="A61" s="3" t="s">
        <v>14304</v>
      </c>
      <c r="B61" s="3" t="s">
        <v>13</v>
      </c>
      <c r="C61" s="3">
        <v>224034</v>
      </c>
      <c r="D61" s="3">
        <v>3</v>
      </c>
      <c r="E61" s="3">
        <v>450</v>
      </c>
      <c r="F61" s="4">
        <v>1.2140900000000001E-158</v>
      </c>
      <c r="G61" s="3">
        <v>456.42200000000003</v>
      </c>
      <c r="H61" s="3" t="s">
        <v>1733</v>
      </c>
      <c r="I61" s="3" t="s">
        <v>1734</v>
      </c>
      <c r="J61" s="3" t="s">
        <v>16</v>
      </c>
      <c r="K61" s="3" t="s">
        <v>1735</v>
      </c>
      <c r="L61" s="3" t="s">
        <v>1736</v>
      </c>
    </row>
    <row r="62" spans="1:12" x14ac:dyDescent="0.3">
      <c r="A62" s="3" t="s">
        <v>14305</v>
      </c>
      <c r="B62" s="3" t="s">
        <v>13</v>
      </c>
      <c r="C62" s="3">
        <v>224081</v>
      </c>
      <c r="D62" s="3">
        <v>1</v>
      </c>
      <c r="E62" s="3">
        <v>297</v>
      </c>
      <c r="F62" s="4">
        <v>1.7227899999999999E-174</v>
      </c>
      <c r="G62" s="3">
        <v>484.00299999999999</v>
      </c>
      <c r="H62" s="3" t="s">
        <v>3803</v>
      </c>
      <c r="I62" s="3" t="s">
        <v>3804</v>
      </c>
      <c r="J62" s="3" t="s">
        <v>16</v>
      </c>
      <c r="K62" s="3" t="s">
        <v>3805</v>
      </c>
      <c r="L62" s="3" t="s">
        <v>3806</v>
      </c>
    </row>
    <row r="63" spans="1:12" x14ac:dyDescent="0.3">
      <c r="A63" s="3" t="s">
        <v>14306</v>
      </c>
      <c r="B63" s="3" t="s">
        <v>13</v>
      </c>
      <c r="C63" s="3">
        <v>224314</v>
      </c>
      <c r="D63" s="3">
        <v>1</v>
      </c>
      <c r="E63" s="3">
        <v>114</v>
      </c>
      <c r="F63" s="4">
        <v>1.40915E-11</v>
      </c>
      <c r="G63" s="3">
        <v>58.1233</v>
      </c>
      <c r="H63" s="3" t="s">
        <v>63</v>
      </c>
      <c r="I63" s="3" t="s">
        <v>64</v>
      </c>
      <c r="J63" s="3" t="s">
        <v>16</v>
      </c>
      <c r="K63" s="3" t="s">
        <v>65</v>
      </c>
      <c r="L63" s="3" t="s">
        <v>66</v>
      </c>
    </row>
    <row r="64" spans="1:12" x14ac:dyDescent="0.3">
      <c r="A64" s="3" t="s">
        <v>14307</v>
      </c>
      <c r="B64" s="3" t="s">
        <v>25</v>
      </c>
      <c r="C64" s="3">
        <v>424112</v>
      </c>
      <c r="D64" s="3">
        <v>32</v>
      </c>
      <c r="E64" s="3">
        <v>143</v>
      </c>
      <c r="F64" s="3">
        <v>5.6242599999999998E-4</v>
      </c>
      <c r="G64" s="3">
        <v>39.752899999999997</v>
      </c>
      <c r="H64" s="3" t="s">
        <v>954</v>
      </c>
      <c r="I64" s="3" t="s">
        <v>955</v>
      </c>
      <c r="J64" s="3" t="s">
        <v>113</v>
      </c>
      <c r="K64" s="3" t="s">
        <v>16</v>
      </c>
      <c r="L64" s="3" t="s">
        <v>956</v>
      </c>
    </row>
    <row r="65" spans="1:12" x14ac:dyDescent="0.3">
      <c r="A65" s="3" t="s">
        <v>14308</v>
      </c>
      <c r="B65" s="3" t="s">
        <v>13</v>
      </c>
      <c r="C65" s="3">
        <v>224268</v>
      </c>
      <c r="D65" s="3">
        <v>1</v>
      </c>
      <c r="E65" s="3">
        <v>250</v>
      </c>
      <c r="F65" s="4">
        <v>1.61022E-86</v>
      </c>
      <c r="G65" s="3">
        <v>257.54700000000003</v>
      </c>
      <c r="H65" s="3" t="s">
        <v>4146</v>
      </c>
      <c r="I65" s="3" t="s">
        <v>4147</v>
      </c>
      <c r="J65" s="3" t="s">
        <v>16</v>
      </c>
      <c r="K65" s="3" t="s">
        <v>4148</v>
      </c>
      <c r="L65" s="3" t="s">
        <v>4149</v>
      </c>
    </row>
    <row r="66" spans="1:12" x14ac:dyDescent="0.3">
      <c r="A66" s="3" t="s">
        <v>14309</v>
      </c>
      <c r="B66" s="3" t="s">
        <v>13</v>
      </c>
      <c r="C66" s="3">
        <v>223770</v>
      </c>
      <c r="D66" s="3">
        <v>1</v>
      </c>
      <c r="E66" s="3">
        <v>141</v>
      </c>
      <c r="F66" s="4">
        <v>3.1825100000000002E-53</v>
      </c>
      <c r="G66" s="3">
        <v>164.72900000000001</v>
      </c>
      <c r="H66" s="3" t="s">
        <v>12793</v>
      </c>
      <c r="I66" s="3" t="s">
        <v>12794</v>
      </c>
      <c r="J66" s="3" t="s">
        <v>16</v>
      </c>
      <c r="K66" s="3" t="s">
        <v>12795</v>
      </c>
      <c r="L66" s="3" t="s">
        <v>12796</v>
      </c>
    </row>
    <row r="67" spans="1:12" x14ac:dyDescent="0.3">
      <c r="A67" s="3" t="s">
        <v>14310</v>
      </c>
      <c r="B67" s="3" t="s">
        <v>13</v>
      </c>
      <c r="C67" s="3">
        <v>223770</v>
      </c>
      <c r="D67" s="3">
        <v>1</v>
      </c>
      <c r="E67" s="3">
        <v>145</v>
      </c>
      <c r="F67" s="4">
        <v>2.2684600000000001E-64</v>
      </c>
      <c r="G67" s="3">
        <v>194.39</v>
      </c>
      <c r="H67" s="3" t="s">
        <v>12793</v>
      </c>
      <c r="I67" s="3" t="s">
        <v>12794</v>
      </c>
      <c r="J67" s="3" t="s">
        <v>16</v>
      </c>
      <c r="K67" s="3" t="s">
        <v>12795</v>
      </c>
      <c r="L67" s="3" t="s">
        <v>12796</v>
      </c>
    </row>
    <row r="68" spans="1:12" x14ac:dyDescent="0.3">
      <c r="A68" s="3" t="s">
        <v>14311</v>
      </c>
      <c r="B68" s="3" t="s">
        <v>13</v>
      </c>
      <c r="C68" s="3">
        <v>224030</v>
      </c>
      <c r="D68" s="3">
        <v>1</v>
      </c>
      <c r="E68" s="3">
        <v>310</v>
      </c>
      <c r="F68" s="4">
        <v>8.9869200000000008E-124</v>
      </c>
      <c r="G68" s="3">
        <v>356.52600000000001</v>
      </c>
      <c r="H68" s="3" t="s">
        <v>4454</v>
      </c>
      <c r="I68" s="3" t="s">
        <v>4455</v>
      </c>
      <c r="J68" s="3" t="s">
        <v>16</v>
      </c>
      <c r="K68" s="3" t="s">
        <v>3588</v>
      </c>
      <c r="L68" s="3" t="s">
        <v>4456</v>
      </c>
    </row>
    <row r="69" spans="1:12" x14ac:dyDescent="0.3">
      <c r="A69" s="3" t="s">
        <v>14312</v>
      </c>
      <c r="B69" s="3" t="s">
        <v>13</v>
      </c>
      <c r="C69" s="3">
        <v>226209</v>
      </c>
      <c r="D69" s="3">
        <v>1</v>
      </c>
      <c r="E69" s="3">
        <v>324</v>
      </c>
      <c r="F69" s="4">
        <v>1.22734E-163</v>
      </c>
      <c r="G69" s="3">
        <v>458.09100000000001</v>
      </c>
      <c r="H69" s="3" t="s">
        <v>14313</v>
      </c>
      <c r="I69" s="3" t="s">
        <v>14314</v>
      </c>
      <c r="J69" s="3" t="s">
        <v>16</v>
      </c>
      <c r="K69" s="3" t="s">
        <v>825</v>
      </c>
      <c r="L69" s="3" t="s">
        <v>14315</v>
      </c>
    </row>
    <row r="70" spans="1:12" x14ac:dyDescent="0.3">
      <c r="A70" s="3" t="s">
        <v>14316</v>
      </c>
      <c r="B70" s="3" t="s">
        <v>13</v>
      </c>
      <c r="C70" s="3">
        <v>224364</v>
      </c>
      <c r="D70" s="3">
        <v>2</v>
      </c>
      <c r="E70" s="3">
        <v>105</v>
      </c>
      <c r="F70" s="4">
        <v>6.6894600000000003E-44</v>
      </c>
      <c r="G70" s="3">
        <v>138.12899999999999</v>
      </c>
      <c r="H70" s="3" t="s">
        <v>5321</v>
      </c>
      <c r="I70" s="3" t="s">
        <v>5322</v>
      </c>
      <c r="J70" s="3" t="s">
        <v>16</v>
      </c>
      <c r="K70" s="3" t="s">
        <v>5323</v>
      </c>
      <c r="L70" s="3" t="s">
        <v>5324</v>
      </c>
    </row>
    <row r="71" spans="1:12" x14ac:dyDescent="0.3">
      <c r="A71" s="3" t="s">
        <v>14317</v>
      </c>
      <c r="B71" s="3" t="s">
        <v>13</v>
      </c>
      <c r="C71" s="3">
        <v>224372</v>
      </c>
      <c r="D71" s="3">
        <v>1</v>
      </c>
      <c r="E71" s="3">
        <v>430</v>
      </c>
      <c r="F71" s="4">
        <v>3.3817299999999998E-170</v>
      </c>
      <c r="G71" s="3">
        <v>489.41199999999998</v>
      </c>
      <c r="H71" s="3" t="s">
        <v>5317</v>
      </c>
      <c r="I71" s="3" t="s">
        <v>5318</v>
      </c>
      <c r="J71" s="3" t="s">
        <v>16</v>
      </c>
      <c r="K71" s="3" t="s">
        <v>1383</v>
      </c>
      <c r="L71" s="3" t="s">
        <v>5319</v>
      </c>
    </row>
    <row r="72" spans="1:12" x14ac:dyDescent="0.3">
      <c r="A72" s="3" t="s">
        <v>14317</v>
      </c>
      <c r="B72" s="3" t="s">
        <v>25</v>
      </c>
      <c r="C72" s="3">
        <v>415825</v>
      </c>
      <c r="D72" s="3">
        <v>466</v>
      </c>
      <c r="E72" s="3">
        <v>559</v>
      </c>
      <c r="F72" s="4">
        <v>4.5278099999999999E-11</v>
      </c>
      <c r="G72" s="3">
        <v>59.579599999999999</v>
      </c>
      <c r="H72" s="3" t="s">
        <v>4128</v>
      </c>
      <c r="I72" s="3" t="s">
        <v>4129</v>
      </c>
      <c r="J72" s="3" t="s">
        <v>16</v>
      </c>
      <c r="K72" s="3" t="s">
        <v>16</v>
      </c>
      <c r="L72" s="3" t="s">
        <v>4130</v>
      </c>
    </row>
    <row r="73" spans="1:12" x14ac:dyDescent="0.3">
      <c r="A73" s="3" t="s">
        <v>14318</v>
      </c>
      <c r="B73" s="3" t="s">
        <v>13</v>
      </c>
      <c r="C73" s="3">
        <v>225343</v>
      </c>
      <c r="D73" s="3">
        <v>3</v>
      </c>
      <c r="E73" s="3">
        <v>464</v>
      </c>
      <c r="F73" s="3">
        <v>0</v>
      </c>
      <c r="G73" s="3">
        <v>574.197</v>
      </c>
      <c r="H73" s="3" t="s">
        <v>2231</v>
      </c>
      <c r="I73" s="3" t="s">
        <v>2232</v>
      </c>
      <c r="J73" s="3" t="s">
        <v>16</v>
      </c>
      <c r="K73" s="3" t="s">
        <v>2233</v>
      </c>
      <c r="L73" s="3" t="s">
        <v>2234</v>
      </c>
    </row>
    <row r="74" spans="1:12" x14ac:dyDescent="0.3">
      <c r="A74" s="3" t="s">
        <v>14319</v>
      </c>
      <c r="B74" s="3" t="s">
        <v>25</v>
      </c>
      <c r="C74" s="3">
        <v>417482</v>
      </c>
      <c r="D74" s="3">
        <v>2</v>
      </c>
      <c r="E74" s="3">
        <v>259</v>
      </c>
      <c r="F74" s="4">
        <v>6.0159900000000003E-29</v>
      </c>
      <c r="G74" s="3">
        <v>112.10299999999999</v>
      </c>
      <c r="H74" s="3" t="s">
        <v>1378</v>
      </c>
      <c r="I74" s="3" t="s">
        <v>4744</v>
      </c>
      <c r="J74" s="3" t="s">
        <v>16</v>
      </c>
      <c r="K74" s="3" t="s">
        <v>16</v>
      </c>
      <c r="L74" s="3" t="s">
        <v>4745</v>
      </c>
    </row>
    <row r="75" spans="1:12" x14ac:dyDescent="0.3">
      <c r="A75" s="3" t="s">
        <v>14320</v>
      </c>
      <c r="B75" s="3" t="s">
        <v>13</v>
      </c>
      <c r="C75" s="3">
        <v>223856</v>
      </c>
      <c r="D75" s="3">
        <v>9</v>
      </c>
      <c r="E75" s="3">
        <v>222</v>
      </c>
      <c r="F75" s="4">
        <v>3.5829999999999999E-28</v>
      </c>
      <c r="G75" s="3">
        <v>106.244</v>
      </c>
      <c r="H75" s="3" t="s">
        <v>14321</v>
      </c>
      <c r="I75" s="3" t="s">
        <v>14322</v>
      </c>
      <c r="J75" s="3" t="s">
        <v>16</v>
      </c>
      <c r="K75" s="3" t="s">
        <v>4644</v>
      </c>
      <c r="L75" s="3" t="s">
        <v>14323</v>
      </c>
    </row>
    <row r="76" spans="1:12" x14ac:dyDescent="0.3">
      <c r="A76" s="3" t="s">
        <v>14324</v>
      </c>
      <c r="B76" s="3" t="s">
        <v>13</v>
      </c>
      <c r="C76" s="3">
        <v>223600</v>
      </c>
      <c r="D76" s="3">
        <v>48</v>
      </c>
      <c r="E76" s="3">
        <v>169</v>
      </c>
      <c r="F76" s="4">
        <v>7.4719400000000003E-14</v>
      </c>
      <c r="G76" s="3">
        <v>64.92</v>
      </c>
      <c r="H76" s="3" t="s">
        <v>4772</v>
      </c>
      <c r="I76" s="3" t="s">
        <v>4773</v>
      </c>
      <c r="J76" s="3" t="s">
        <v>16</v>
      </c>
      <c r="K76" s="3" t="s">
        <v>797</v>
      </c>
      <c r="L76" s="3" t="s">
        <v>4774</v>
      </c>
    </row>
    <row r="77" spans="1:12" x14ac:dyDescent="0.3">
      <c r="A77" s="3" t="s">
        <v>14325</v>
      </c>
      <c r="B77" s="3" t="s">
        <v>13</v>
      </c>
      <c r="C77" s="3">
        <v>223307</v>
      </c>
      <c r="D77" s="3">
        <v>223</v>
      </c>
      <c r="E77" s="3">
        <v>358</v>
      </c>
      <c r="F77" s="4">
        <v>3.5605699999999999E-91</v>
      </c>
      <c r="G77" s="3">
        <v>269.49400000000003</v>
      </c>
      <c r="H77" s="3" t="s">
        <v>2269</v>
      </c>
      <c r="I77" s="3" t="s">
        <v>2270</v>
      </c>
      <c r="J77" s="3" t="s">
        <v>16</v>
      </c>
      <c r="K77" s="3" t="s">
        <v>2271</v>
      </c>
      <c r="L77" s="3" t="s">
        <v>2272</v>
      </c>
    </row>
    <row r="78" spans="1:12" x14ac:dyDescent="0.3">
      <c r="A78" s="3" t="s">
        <v>14325</v>
      </c>
      <c r="B78" s="3" t="s">
        <v>13</v>
      </c>
      <c r="C78" s="3">
        <v>223303</v>
      </c>
      <c r="D78" s="3">
        <v>53</v>
      </c>
      <c r="E78" s="3">
        <v>220</v>
      </c>
      <c r="F78" s="4">
        <v>3.7752699999999998E-78</v>
      </c>
      <c r="G78" s="3">
        <v>237.50700000000001</v>
      </c>
      <c r="H78" s="3" t="s">
        <v>4387</v>
      </c>
      <c r="I78" s="3" t="s">
        <v>4388</v>
      </c>
      <c r="J78" s="3" t="s">
        <v>16</v>
      </c>
      <c r="K78" s="3" t="s">
        <v>4389</v>
      </c>
      <c r="L78" s="3" t="s">
        <v>4390</v>
      </c>
    </row>
    <row r="79" spans="1:12" x14ac:dyDescent="0.3">
      <c r="A79" s="3" t="s">
        <v>14326</v>
      </c>
      <c r="B79" s="3" t="s">
        <v>25</v>
      </c>
      <c r="C79" s="3">
        <v>227095</v>
      </c>
      <c r="D79" s="3">
        <v>1</v>
      </c>
      <c r="E79" s="3">
        <v>242</v>
      </c>
      <c r="F79" s="4">
        <v>3.8775199999999998E-78</v>
      </c>
      <c r="G79" s="3">
        <v>243.035</v>
      </c>
      <c r="H79" s="3" t="s">
        <v>14327</v>
      </c>
      <c r="I79" s="3" t="s">
        <v>14328</v>
      </c>
      <c r="J79" s="3" t="s">
        <v>113</v>
      </c>
      <c r="K79" s="3" t="s">
        <v>16</v>
      </c>
      <c r="L79" s="3" t="s">
        <v>14329</v>
      </c>
    </row>
    <row r="80" spans="1:12" x14ac:dyDescent="0.3">
      <c r="A80" s="3" t="s">
        <v>14330</v>
      </c>
      <c r="B80" s="3" t="s">
        <v>13</v>
      </c>
      <c r="C80" s="3">
        <v>225519</v>
      </c>
      <c r="D80" s="3">
        <v>71</v>
      </c>
      <c r="E80" s="3">
        <v>566</v>
      </c>
      <c r="F80" s="4">
        <v>1.18041E-74</v>
      </c>
      <c r="G80" s="3">
        <v>244.667</v>
      </c>
      <c r="H80" s="3" t="s">
        <v>14331</v>
      </c>
      <c r="I80" s="3" t="s">
        <v>14332</v>
      </c>
      <c r="J80" s="3" t="s">
        <v>16</v>
      </c>
      <c r="K80" s="3" t="s">
        <v>2105</v>
      </c>
      <c r="L80" s="3" t="s">
        <v>2107</v>
      </c>
    </row>
    <row r="81" spans="1:12" x14ac:dyDescent="0.3">
      <c r="A81" s="3" t="s">
        <v>14333</v>
      </c>
      <c r="B81" s="3" t="s">
        <v>13</v>
      </c>
      <c r="C81" s="3">
        <v>223344</v>
      </c>
      <c r="D81" s="3">
        <v>1</v>
      </c>
      <c r="E81" s="3">
        <v>274</v>
      </c>
      <c r="F81" s="4">
        <v>3.6232899999999997E-122</v>
      </c>
      <c r="G81" s="3">
        <v>349.63499999999999</v>
      </c>
      <c r="H81" s="3" t="s">
        <v>3798</v>
      </c>
      <c r="I81" s="3" t="s">
        <v>3799</v>
      </c>
      <c r="J81" s="3" t="s">
        <v>16</v>
      </c>
      <c r="K81" s="3" t="s">
        <v>3800</v>
      </c>
      <c r="L81" s="3" t="s">
        <v>3801</v>
      </c>
    </row>
    <row r="82" spans="1:12" x14ac:dyDescent="0.3">
      <c r="A82" s="3" t="s">
        <v>14334</v>
      </c>
      <c r="B82" s="3" t="s">
        <v>13</v>
      </c>
      <c r="C82" s="3">
        <v>223315</v>
      </c>
      <c r="D82" s="3">
        <v>1</v>
      </c>
      <c r="E82" s="3">
        <v>193</v>
      </c>
      <c r="F82" s="4">
        <v>2.2804700000000001E-61</v>
      </c>
      <c r="G82" s="3">
        <v>189.42</v>
      </c>
      <c r="H82" s="3" t="s">
        <v>3793</v>
      </c>
      <c r="I82" s="3" t="s">
        <v>3794</v>
      </c>
      <c r="J82" s="3" t="s">
        <v>16</v>
      </c>
      <c r="K82" s="3" t="s">
        <v>3795</v>
      </c>
      <c r="L82" s="3" t="s">
        <v>3796</v>
      </c>
    </row>
    <row r="83" spans="1:12" x14ac:dyDescent="0.3">
      <c r="A83" s="3" t="s">
        <v>14335</v>
      </c>
      <c r="B83" s="3" t="s">
        <v>13</v>
      </c>
      <c r="C83" s="3">
        <v>224054</v>
      </c>
      <c r="D83" s="3">
        <v>1</v>
      </c>
      <c r="E83" s="3">
        <v>209</v>
      </c>
      <c r="F83" s="4">
        <v>7.8879700000000002E-48</v>
      </c>
      <c r="G83" s="3">
        <v>159.39500000000001</v>
      </c>
      <c r="H83" s="3" t="s">
        <v>1590</v>
      </c>
      <c r="I83" s="3" t="s">
        <v>1591</v>
      </c>
      <c r="J83" s="3" t="s">
        <v>113</v>
      </c>
      <c r="K83" s="3" t="s">
        <v>1592</v>
      </c>
      <c r="L83" s="3" t="s">
        <v>1593</v>
      </c>
    </row>
    <row r="84" spans="1:12" x14ac:dyDescent="0.3">
      <c r="A84" s="3" t="s">
        <v>14336</v>
      </c>
      <c r="B84" s="3" t="s">
        <v>13</v>
      </c>
      <c r="C84" s="3">
        <v>223510</v>
      </c>
      <c r="D84" s="3">
        <v>20</v>
      </c>
      <c r="E84" s="3">
        <v>423</v>
      </c>
      <c r="F84" s="4">
        <v>1.1706699999999999E-39</v>
      </c>
      <c r="G84" s="3">
        <v>150.14599999999999</v>
      </c>
      <c r="H84" s="3" t="s">
        <v>14337</v>
      </c>
      <c r="I84" s="3" t="s">
        <v>14338</v>
      </c>
      <c r="J84" s="3" t="s">
        <v>16</v>
      </c>
      <c r="K84" s="3" t="s">
        <v>14339</v>
      </c>
      <c r="L84" s="3" t="s">
        <v>14340</v>
      </c>
    </row>
    <row r="85" spans="1:12" x14ac:dyDescent="0.3">
      <c r="A85" s="3" t="s">
        <v>14341</v>
      </c>
      <c r="B85" s="3" t="s">
        <v>25</v>
      </c>
      <c r="C85" s="3">
        <v>421695</v>
      </c>
      <c r="D85" s="3">
        <v>53</v>
      </c>
      <c r="E85" s="3">
        <v>384</v>
      </c>
      <c r="F85" s="4">
        <v>9.5100600000000006E-15</v>
      </c>
      <c r="G85" s="3">
        <v>74.957599999999999</v>
      </c>
      <c r="H85" s="3" t="s">
        <v>306</v>
      </c>
      <c r="I85" s="3" t="s">
        <v>307</v>
      </c>
      <c r="J85" s="3" t="s">
        <v>16</v>
      </c>
      <c r="K85" s="3" t="s">
        <v>16</v>
      </c>
      <c r="L85" s="3" t="s">
        <v>308</v>
      </c>
    </row>
    <row r="86" spans="1:12" x14ac:dyDescent="0.3">
      <c r="A86" s="3" t="s">
        <v>14342</v>
      </c>
      <c r="B86" s="3" t="s">
        <v>13</v>
      </c>
      <c r="C86" s="3">
        <v>223345</v>
      </c>
      <c r="D86" s="3">
        <v>1</v>
      </c>
      <c r="E86" s="3">
        <v>47</v>
      </c>
      <c r="F86" s="4">
        <v>2.2061500000000001E-14</v>
      </c>
      <c r="G86" s="3">
        <v>59.1999</v>
      </c>
      <c r="H86" s="3" t="s">
        <v>176</v>
      </c>
      <c r="I86" s="3" t="s">
        <v>177</v>
      </c>
      <c r="J86" s="3" t="s">
        <v>16</v>
      </c>
      <c r="K86" s="3" t="s">
        <v>178</v>
      </c>
      <c r="L86" s="3" t="s">
        <v>179</v>
      </c>
    </row>
    <row r="87" spans="1:12" x14ac:dyDescent="0.3">
      <c r="A87" s="3" t="s">
        <v>14343</v>
      </c>
      <c r="B87" s="3" t="s">
        <v>13</v>
      </c>
      <c r="C87" s="3">
        <v>224233</v>
      </c>
      <c r="D87" s="3">
        <v>1</v>
      </c>
      <c r="E87" s="3">
        <v>78</v>
      </c>
      <c r="F87" s="4">
        <v>3.3928499999999998E-10</v>
      </c>
      <c r="G87" s="3">
        <v>50.726199999999999</v>
      </c>
      <c r="H87" s="3" t="s">
        <v>2392</v>
      </c>
      <c r="I87" s="3" t="s">
        <v>2393</v>
      </c>
      <c r="J87" s="3" t="s">
        <v>16</v>
      </c>
      <c r="K87" s="3" t="s">
        <v>2394</v>
      </c>
      <c r="L87" s="3" t="s">
        <v>2395</v>
      </c>
    </row>
    <row r="88" spans="1:12" x14ac:dyDescent="0.3">
      <c r="A88" s="3" t="s">
        <v>14344</v>
      </c>
      <c r="B88" s="3" t="s">
        <v>13</v>
      </c>
      <c r="C88" s="3">
        <v>223631</v>
      </c>
      <c r="D88" s="3">
        <v>1</v>
      </c>
      <c r="E88" s="3">
        <v>710</v>
      </c>
      <c r="F88" s="3">
        <v>0</v>
      </c>
      <c r="G88" s="3">
        <v>743.05600000000004</v>
      </c>
      <c r="H88" s="3" t="s">
        <v>2397</v>
      </c>
      <c r="I88" s="3" t="s">
        <v>2398</v>
      </c>
      <c r="J88" s="3" t="s">
        <v>16</v>
      </c>
      <c r="K88" s="3" t="s">
        <v>2399</v>
      </c>
      <c r="L88" s="3" t="s">
        <v>2400</v>
      </c>
    </row>
    <row r="89" spans="1:12" x14ac:dyDescent="0.3">
      <c r="A89" s="3" t="s">
        <v>14345</v>
      </c>
      <c r="B89" s="3" t="s">
        <v>13</v>
      </c>
      <c r="C89" s="3">
        <v>223763</v>
      </c>
      <c r="D89" s="3">
        <v>3</v>
      </c>
      <c r="E89" s="3">
        <v>154</v>
      </c>
      <c r="F89" s="4">
        <v>5.70842E-79</v>
      </c>
      <c r="G89" s="3">
        <v>230.53100000000001</v>
      </c>
      <c r="H89" s="3" t="s">
        <v>2402</v>
      </c>
      <c r="I89" s="3" t="s">
        <v>2403</v>
      </c>
      <c r="J89" s="3" t="s">
        <v>16</v>
      </c>
      <c r="K89" s="3" t="s">
        <v>2404</v>
      </c>
      <c r="L89" s="3" t="s">
        <v>2405</v>
      </c>
    </row>
    <row r="90" spans="1:12" x14ac:dyDescent="0.3">
      <c r="A90" s="3" t="s">
        <v>14346</v>
      </c>
      <c r="B90" s="3" t="s">
        <v>25</v>
      </c>
      <c r="C90" s="3">
        <v>418655</v>
      </c>
      <c r="D90" s="3">
        <v>14</v>
      </c>
      <c r="E90" s="3">
        <v>141</v>
      </c>
      <c r="F90" s="4">
        <v>5.6186800000000003E-10</v>
      </c>
      <c r="G90" s="3">
        <v>53.854500000000002</v>
      </c>
      <c r="H90" s="3" t="s">
        <v>4056</v>
      </c>
      <c r="I90" s="3" t="s">
        <v>4057</v>
      </c>
      <c r="J90" s="3" t="s">
        <v>16</v>
      </c>
      <c r="K90" s="3" t="s">
        <v>16</v>
      </c>
      <c r="L90" s="3" t="s">
        <v>4058</v>
      </c>
    </row>
    <row r="91" spans="1:12" x14ac:dyDescent="0.3">
      <c r="A91" s="3" t="s">
        <v>14347</v>
      </c>
      <c r="B91" s="3" t="s">
        <v>13</v>
      </c>
      <c r="C91" s="3">
        <v>227052</v>
      </c>
      <c r="D91" s="3">
        <v>1</v>
      </c>
      <c r="E91" s="3">
        <v>167</v>
      </c>
      <c r="F91" s="4">
        <v>7.4059600000000001E-59</v>
      </c>
      <c r="G91" s="3">
        <v>180.76</v>
      </c>
      <c r="H91" s="3" t="s">
        <v>4054</v>
      </c>
      <c r="I91" s="3" t="s">
        <v>4054</v>
      </c>
      <c r="J91" s="3" t="s">
        <v>16</v>
      </c>
      <c r="K91" s="3" t="s">
        <v>982</v>
      </c>
      <c r="L91" s="3" t="s">
        <v>980</v>
      </c>
    </row>
    <row r="92" spans="1:12" x14ac:dyDescent="0.3">
      <c r="A92" s="3" t="s">
        <v>14348</v>
      </c>
      <c r="B92" s="3" t="s">
        <v>13</v>
      </c>
      <c r="C92" s="3">
        <v>226608</v>
      </c>
      <c r="D92" s="3">
        <v>5</v>
      </c>
      <c r="E92" s="3">
        <v>251</v>
      </c>
      <c r="F92" s="4">
        <v>2.6085499999999999E-110</v>
      </c>
      <c r="G92" s="3">
        <v>321.11700000000002</v>
      </c>
      <c r="H92" s="3" t="s">
        <v>5553</v>
      </c>
      <c r="I92" s="3" t="s">
        <v>5554</v>
      </c>
      <c r="J92" s="3" t="s">
        <v>16</v>
      </c>
      <c r="K92" s="3" t="s">
        <v>501</v>
      </c>
      <c r="L92" s="3" t="s">
        <v>5555</v>
      </c>
    </row>
    <row r="93" spans="1:12" x14ac:dyDescent="0.3">
      <c r="A93" s="3" t="s">
        <v>14348</v>
      </c>
      <c r="B93" s="3" t="s">
        <v>13</v>
      </c>
      <c r="C93" s="3">
        <v>225383</v>
      </c>
      <c r="D93" s="3">
        <v>254</v>
      </c>
      <c r="E93" s="3">
        <v>337</v>
      </c>
      <c r="F93" s="4">
        <v>6.2440200000000004E-34</v>
      </c>
      <c r="G93" s="3">
        <v>120.126</v>
      </c>
      <c r="H93" s="3" t="s">
        <v>5557</v>
      </c>
      <c r="I93" s="3" t="s">
        <v>5558</v>
      </c>
      <c r="J93" s="3" t="s">
        <v>16</v>
      </c>
      <c r="K93" s="3" t="s">
        <v>5559</v>
      </c>
      <c r="L93" s="3" t="s">
        <v>5560</v>
      </c>
    </row>
    <row r="94" spans="1:12" x14ac:dyDescent="0.3">
      <c r="A94" s="3" t="s">
        <v>14349</v>
      </c>
      <c r="B94" s="3" t="s">
        <v>13</v>
      </c>
      <c r="C94" s="3">
        <v>223282</v>
      </c>
      <c r="D94" s="3">
        <v>1</v>
      </c>
      <c r="E94" s="3">
        <v>205</v>
      </c>
      <c r="F94" s="4">
        <v>2.70466E-42</v>
      </c>
      <c r="G94" s="3">
        <v>144.28399999999999</v>
      </c>
      <c r="H94" s="3" t="s">
        <v>5548</v>
      </c>
      <c r="I94" s="3" t="s">
        <v>5549</v>
      </c>
      <c r="J94" s="3" t="s">
        <v>16</v>
      </c>
      <c r="K94" s="3" t="s">
        <v>5550</v>
      </c>
      <c r="L94" s="3" t="s">
        <v>5551</v>
      </c>
    </row>
    <row r="95" spans="1:12" x14ac:dyDescent="0.3">
      <c r="A95" s="3" t="s">
        <v>14350</v>
      </c>
      <c r="B95" s="3" t="s">
        <v>13</v>
      </c>
      <c r="C95" s="3">
        <v>224472</v>
      </c>
      <c r="D95" s="3">
        <v>64</v>
      </c>
      <c r="E95" s="3">
        <v>209</v>
      </c>
      <c r="F95" s="4">
        <v>6.7865200000000004E-36</v>
      </c>
      <c r="G95" s="3">
        <v>123.325</v>
      </c>
      <c r="H95" s="3" t="s">
        <v>1814</v>
      </c>
      <c r="I95" s="3" t="s">
        <v>1815</v>
      </c>
      <c r="J95" s="3" t="s">
        <v>16</v>
      </c>
      <c r="K95" s="3" t="s">
        <v>1816</v>
      </c>
      <c r="L95" s="3" t="s">
        <v>1817</v>
      </c>
    </row>
    <row r="96" spans="1:12" x14ac:dyDescent="0.3">
      <c r="A96" s="3" t="s">
        <v>14351</v>
      </c>
      <c r="B96" s="3" t="s">
        <v>13</v>
      </c>
      <c r="C96" s="3">
        <v>225212</v>
      </c>
      <c r="D96" s="3">
        <v>458</v>
      </c>
      <c r="E96" s="3">
        <v>740</v>
      </c>
      <c r="F96" s="4">
        <v>2.4462600000000001E-91</v>
      </c>
      <c r="G96" s="3">
        <v>287.31099999999998</v>
      </c>
      <c r="H96" s="3" t="s">
        <v>1819</v>
      </c>
      <c r="I96" s="3" t="s">
        <v>1820</v>
      </c>
      <c r="J96" s="3" t="s">
        <v>16</v>
      </c>
      <c r="K96" s="3" t="s">
        <v>1821</v>
      </c>
      <c r="L96" s="3" t="s">
        <v>1822</v>
      </c>
    </row>
    <row r="97" spans="1:12" x14ac:dyDescent="0.3">
      <c r="A97" s="3" t="s">
        <v>14351</v>
      </c>
      <c r="B97" s="3" t="s">
        <v>13</v>
      </c>
      <c r="C97" s="3">
        <v>223731</v>
      </c>
      <c r="D97" s="3">
        <v>3</v>
      </c>
      <c r="E97" s="3">
        <v>437</v>
      </c>
      <c r="F97" s="4">
        <v>3.63226E-45</v>
      </c>
      <c r="G97" s="3">
        <v>168.06100000000001</v>
      </c>
      <c r="H97" s="3" t="s">
        <v>1823</v>
      </c>
      <c r="I97" s="3" t="s">
        <v>1820</v>
      </c>
      <c r="J97" s="3" t="s">
        <v>16</v>
      </c>
      <c r="K97" s="3" t="s">
        <v>1824</v>
      </c>
      <c r="L97" s="3" t="s">
        <v>1825</v>
      </c>
    </row>
    <row r="98" spans="1:12" x14ac:dyDescent="0.3">
      <c r="A98" s="3" t="s">
        <v>14352</v>
      </c>
      <c r="B98" s="3" t="s">
        <v>13</v>
      </c>
      <c r="C98" s="3">
        <v>224322</v>
      </c>
      <c r="D98" s="3">
        <v>32</v>
      </c>
      <c r="E98" s="3">
        <v>539</v>
      </c>
      <c r="F98" s="4">
        <v>2.3285400000000001E-12</v>
      </c>
      <c r="G98" s="3">
        <v>71.120400000000004</v>
      </c>
      <c r="H98" s="3" t="s">
        <v>3537</v>
      </c>
      <c r="I98" s="3" t="s">
        <v>3538</v>
      </c>
      <c r="J98" s="3" t="s">
        <v>16</v>
      </c>
      <c r="K98" s="3" t="s">
        <v>3539</v>
      </c>
      <c r="L98" s="3" t="s">
        <v>3540</v>
      </c>
    </row>
    <row r="99" spans="1:12" x14ac:dyDescent="0.3">
      <c r="A99" s="3" t="s">
        <v>14353</v>
      </c>
      <c r="B99" s="3" t="s">
        <v>25</v>
      </c>
      <c r="C99" s="3">
        <v>225249</v>
      </c>
      <c r="D99" s="3">
        <v>200</v>
      </c>
      <c r="E99" s="3">
        <v>1011</v>
      </c>
      <c r="F99" s="4">
        <v>2.7324399999999998E-94</v>
      </c>
      <c r="G99" s="3">
        <v>318.697</v>
      </c>
      <c r="H99" s="3" t="s">
        <v>14354</v>
      </c>
      <c r="I99" s="3" t="s">
        <v>14355</v>
      </c>
      <c r="J99" s="3" t="s">
        <v>16</v>
      </c>
      <c r="K99" s="3" t="s">
        <v>16</v>
      </c>
      <c r="L99" s="3" t="s">
        <v>14356</v>
      </c>
    </row>
    <row r="100" spans="1:12" x14ac:dyDescent="0.3">
      <c r="A100" s="3" t="s">
        <v>14357</v>
      </c>
      <c r="B100" s="3" t="s">
        <v>13</v>
      </c>
      <c r="C100" s="3">
        <v>223635</v>
      </c>
      <c r="D100" s="3">
        <v>1</v>
      </c>
      <c r="E100" s="3">
        <v>263</v>
      </c>
      <c r="F100" s="4">
        <v>1.07113E-52</v>
      </c>
      <c r="G100" s="3">
        <v>171.82599999999999</v>
      </c>
      <c r="H100" s="3" t="s">
        <v>234</v>
      </c>
      <c r="I100" s="3" t="s">
        <v>235</v>
      </c>
      <c r="J100" s="3" t="s">
        <v>16</v>
      </c>
      <c r="K100" s="3" t="s">
        <v>236</v>
      </c>
      <c r="L100" s="3" t="s">
        <v>237</v>
      </c>
    </row>
    <row r="101" spans="1:12" x14ac:dyDescent="0.3">
      <c r="A101" s="3" t="s">
        <v>14358</v>
      </c>
      <c r="B101" s="3" t="s">
        <v>13</v>
      </c>
      <c r="C101" s="3">
        <v>223635</v>
      </c>
      <c r="D101" s="3">
        <v>2</v>
      </c>
      <c r="E101" s="3">
        <v>269</v>
      </c>
      <c r="F101" s="4">
        <v>3.21974E-69</v>
      </c>
      <c r="G101" s="3">
        <v>214.583</v>
      </c>
      <c r="H101" s="3" t="s">
        <v>234</v>
      </c>
      <c r="I101" s="3" t="s">
        <v>235</v>
      </c>
      <c r="J101" s="3" t="s">
        <v>16</v>
      </c>
      <c r="K101" s="3" t="s">
        <v>236</v>
      </c>
      <c r="L101" s="3" t="s">
        <v>237</v>
      </c>
    </row>
    <row r="102" spans="1:12" x14ac:dyDescent="0.3">
      <c r="A102" s="3" t="s">
        <v>14359</v>
      </c>
      <c r="B102" s="3" t="s">
        <v>13</v>
      </c>
      <c r="C102" s="3">
        <v>223626</v>
      </c>
      <c r="D102" s="3">
        <v>85</v>
      </c>
      <c r="E102" s="3">
        <v>418</v>
      </c>
      <c r="F102" s="4">
        <v>3.2323099999999999E-137</v>
      </c>
      <c r="G102" s="3">
        <v>396.24200000000002</v>
      </c>
      <c r="H102" s="3" t="s">
        <v>905</v>
      </c>
      <c r="I102" s="3" t="s">
        <v>906</v>
      </c>
      <c r="J102" s="3" t="s">
        <v>16</v>
      </c>
      <c r="K102" s="3" t="s">
        <v>369</v>
      </c>
      <c r="L102" s="3" t="s">
        <v>907</v>
      </c>
    </row>
    <row r="103" spans="1:12" x14ac:dyDescent="0.3">
      <c r="A103" s="3" t="s">
        <v>14360</v>
      </c>
      <c r="B103" s="3" t="s">
        <v>13</v>
      </c>
      <c r="C103" s="3">
        <v>224138</v>
      </c>
      <c r="D103" s="3">
        <v>4</v>
      </c>
      <c r="E103" s="3">
        <v>609</v>
      </c>
      <c r="F103" s="3">
        <v>0</v>
      </c>
      <c r="G103" s="3">
        <v>1160.8399999999999</v>
      </c>
      <c r="H103" s="3" t="s">
        <v>5136</v>
      </c>
      <c r="I103" s="3" t="s">
        <v>5137</v>
      </c>
      <c r="J103" s="3" t="s">
        <v>16</v>
      </c>
      <c r="K103" s="3" t="s">
        <v>5138</v>
      </c>
      <c r="L103" s="3" t="s">
        <v>5139</v>
      </c>
    </row>
    <row r="104" spans="1:12" x14ac:dyDescent="0.3">
      <c r="A104" s="3" t="s">
        <v>14361</v>
      </c>
      <c r="B104" s="3" t="s">
        <v>13</v>
      </c>
      <c r="C104" s="3">
        <v>223879</v>
      </c>
      <c r="D104" s="3">
        <v>1</v>
      </c>
      <c r="E104" s="3">
        <v>341</v>
      </c>
      <c r="F104" s="3">
        <v>0</v>
      </c>
      <c r="G104" s="3">
        <v>600.34100000000001</v>
      </c>
      <c r="H104" s="3" t="s">
        <v>3375</v>
      </c>
      <c r="I104" s="3" t="s">
        <v>3376</v>
      </c>
      <c r="J104" s="3" t="s">
        <v>16</v>
      </c>
      <c r="K104" s="3" t="s">
        <v>3377</v>
      </c>
      <c r="L104" s="3" t="s">
        <v>3378</v>
      </c>
    </row>
    <row r="105" spans="1:12" x14ac:dyDescent="0.3">
      <c r="A105" s="3" t="s">
        <v>14362</v>
      </c>
      <c r="B105" s="3" t="s">
        <v>13</v>
      </c>
      <c r="C105" s="3">
        <v>223440</v>
      </c>
      <c r="D105" s="3">
        <v>1</v>
      </c>
      <c r="E105" s="3">
        <v>233</v>
      </c>
      <c r="F105" s="4">
        <v>4.9402500000000001E-72</v>
      </c>
      <c r="G105" s="3">
        <v>219.43799999999999</v>
      </c>
      <c r="H105" s="3" t="s">
        <v>3371</v>
      </c>
      <c r="I105" s="3" t="s">
        <v>3372</v>
      </c>
      <c r="J105" s="3" t="s">
        <v>16</v>
      </c>
      <c r="K105" s="3" t="s">
        <v>1511</v>
      </c>
      <c r="L105" s="3" t="s">
        <v>3373</v>
      </c>
    </row>
    <row r="106" spans="1:12" x14ac:dyDescent="0.3">
      <c r="A106" s="3" t="s">
        <v>14363</v>
      </c>
      <c r="B106" s="3" t="s">
        <v>13</v>
      </c>
      <c r="C106" s="3">
        <v>223896</v>
      </c>
      <c r="D106" s="3">
        <v>1</v>
      </c>
      <c r="E106" s="3">
        <v>307</v>
      </c>
      <c r="F106" s="4">
        <v>5.0869900000000001E-84</v>
      </c>
      <c r="G106" s="3">
        <v>256.45800000000003</v>
      </c>
      <c r="H106" s="3" t="s">
        <v>4818</v>
      </c>
      <c r="I106" s="3" t="s">
        <v>4819</v>
      </c>
      <c r="J106" s="3" t="s">
        <v>16</v>
      </c>
      <c r="K106" s="3" t="s">
        <v>4820</v>
      </c>
      <c r="L106" s="3" t="s">
        <v>4821</v>
      </c>
    </row>
    <row r="107" spans="1:12" x14ac:dyDescent="0.3">
      <c r="A107" s="3" t="s">
        <v>14364</v>
      </c>
      <c r="B107" s="3" t="s">
        <v>13</v>
      </c>
      <c r="C107" s="3">
        <v>223896</v>
      </c>
      <c r="D107" s="3">
        <v>7</v>
      </c>
      <c r="E107" s="3">
        <v>357</v>
      </c>
      <c r="F107" s="4">
        <v>1.4267899999999999E-158</v>
      </c>
      <c r="G107" s="3">
        <v>450.983</v>
      </c>
      <c r="H107" s="3" t="s">
        <v>4818</v>
      </c>
      <c r="I107" s="3" t="s">
        <v>4819</v>
      </c>
      <c r="J107" s="3" t="s">
        <v>16</v>
      </c>
      <c r="K107" s="3" t="s">
        <v>4820</v>
      </c>
      <c r="L107" s="3" t="s">
        <v>4821</v>
      </c>
    </row>
    <row r="108" spans="1:12" x14ac:dyDescent="0.3">
      <c r="A108" s="3" t="s">
        <v>14365</v>
      </c>
      <c r="B108" s="3" t="s">
        <v>13</v>
      </c>
      <c r="C108" s="3">
        <v>226852</v>
      </c>
      <c r="D108" s="3">
        <v>2</v>
      </c>
      <c r="E108" s="3">
        <v>69</v>
      </c>
      <c r="F108" s="4">
        <v>4.3167300000000002E-35</v>
      </c>
      <c r="G108" s="3">
        <v>113.04300000000001</v>
      </c>
      <c r="H108" s="3" t="s">
        <v>960</v>
      </c>
      <c r="I108" s="3" t="s">
        <v>960</v>
      </c>
      <c r="J108" s="3" t="s">
        <v>16</v>
      </c>
      <c r="K108" s="3" t="s">
        <v>961</v>
      </c>
      <c r="L108" s="3" t="s">
        <v>962</v>
      </c>
    </row>
    <row r="109" spans="1:12" x14ac:dyDescent="0.3">
      <c r="A109" s="3" t="s">
        <v>14366</v>
      </c>
      <c r="B109" s="3" t="s">
        <v>13</v>
      </c>
      <c r="C109" s="3">
        <v>223568</v>
      </c>
      <c r="D109" s="3">
        <v>23</v>
      </c>
      <c r="E109" s="3">
        <v>133</v>
      </c>
      <c r="F109" s="4">
        <v>8.0591799999999995E-11</v>
      </c>
      <c r="G109" s="3">
        <v>56.7806</v>
      </c>
      <c r="H109" s="3" t="s">
        <v>1518</v>
      </c>
      <c r="I109" s="3" t="s">
        <v>1519</v>
      </c>
      <c r="J109" s="3" t="s">
        <v>16</v>
      </c>
      <c r="K109" s="3" t="s">
        <v>639</v>
      </c>
      <c r="L109" s="3" t="s">
        <v>1520</v>
      </c>
    </row>
    <row r="110" spans="1:12" x14ac:dyDescent="0.3">
      <c r="A110" s="3" t="s">
        <v>14367</v>
      </c>
      <c r="B110" s="3" t="s">
        <v>25</v>
      </c>
      <c r="C110" s="3">
        <v>412567</v>
      </c>
      <c r="D110" s="3">
        <v>1</v>
      </c>
      <c r="E110" s="3">
        <v>214</v>
      </c>
      <c r="F110" s="4">
        <v>1.7657000000000001E-47</v>
      </c>
      <c r="G110" s="3">
        <v>156.29400000000001</v>
      </c>
      <c r="H110" s="3" t="s">
        <v>3684</v>
      </c>
      <c r="I110" s="3" t="s">
        <v>3685</v>
      </c>
      <c r="J110" s="3" t="s">
        <v>16</v>
      </c>
      <c r="K110" s="3" t="s">
        <v>16</v>
      </c>
      <c r="L110" s="3" t="s">
        <v>3686</v>
      </c>
    </row>
    <row r="111" spans="1:12" x14ac:dyDescent="0.3">
      <c r="A111" s="3" t="s">
        <v>14368</v>
      </c>
      <c r="B111" s="3" t="s">
        <v>13</v>
      </c>
      <c r="C111" s="3">
        <v>224054</v>
      </c>
      <c r="D111" s="3">
        <v>1</v>
      </c>
      <c r="E111" s="3">
        <v>288</v>
      </c>
      <c r="F111" s="4">
        <v>2.16996E-69</v>
      </c>
      <c r="G111" s="3">
        <v>217.17500000000001</v>
      </c>
      <c r="H111" s="3" t="s">
        <v>1590</v>
      </c>
      <c r="I111" s="3" t="s">
        <v>1591</v>
      </c>
      <c r="J111" s="3" t="s">
        <v>16</v>
      </c>
      <c r="K111" s="3" t="s">
        <v>1592</v>
      </c>
      <c r="L111" s="3" t="s">
        <v>1593</v>
      </c>
    </row>
    <row r="112" spans="1:12" x14ac:dyDescent="0.3">
      <c r="A112" s="3" t="s">
        <v>14369</v>
      </c>
      <c r="B112" s="3" t="s">
        <v>13</v>
      </c>
      <c r="C112" s="3">
        <v>226951</v>
      </c>
      <c r="D112" s="3">
        <v>16</v>
      </c>
      <c r="E112" s="3">
        <v>358</v>
      </c>
      <c r="F112" s="4">
        <v>4.4091299999999999E-43</v>
      </c>
      <c r="G112" s="3">
        <v>153.02600000000001</v>
      </c>
      <c r="H112" s="3" t="s">
        <v>4347</v>
      </c>
      <c r="I112" s="3" t="s">
        <v>4347</v>
      </c>
      <c r="J112" s="3" t="s">
        <v>16</v>
      </c>
      <c r="K112" s="3" t="s">
        <v>4348</v>
      </c>
      <c r="L112" s="3" t="s">
        <v>887</v>
      </c>
    </row>
    <row r="113" spans="1:12" x14ac:dyDescent="0.3">
      <c r="A113" s="3" t="s">
        <v>14370</v>
      </c>
      <c r="B113" s="3" t="s">
        <v>13</v>
      </c>
      <c r="C113" s="3">
        <v>225107</v>
      </c>
      <c r="D113" s="3">
        <v>1</v>
      </c>
      <c r="E113" s="3">
        <v>198</v>
      </c>
      <c r="F113" s="4">
        <v>1.3679500000000001E-67</v>
      </c>
      <c r="G113" s="3">
        <v>205.61600000000001</v>
      </c>
      <c r="H113" s="3" t="s">
        <v>4342</v>
      </c>
      <c r="I113" s="3" t="s">
        <v>4343</v>
      </c>
      <c r="J113" s="3" t="s">
        <v>16</v>
      </c>
      <c r="K113" s="3" t="s">
        <v>4344</v>
      </c>
      <c r="L113" s="3" t="s">
        <v>4345</v>
      </c>
    </row>
    <row r="114" spans="1:12" x14ac:dyDescent="0.3">
      <c r="A114" s="3" t="s">
        <v>14371</v>
      </c>
      <c r="B114" s="3" t="s">
        <v>13</v>
      </c>
      <c r="C114" s="3">
        <v>224183</v>
      </c>
      <c r="D114" s="3">
        <v>93</v>
      </c>
      <c r="E114" s="3">
        <v>420</v>
      </c>
      <c r="F114" s="4">
        <v>1.8516299999999998E-67</v>
      </c>
      <c r="G114" s="3">
        <v>224.81299999999999</v>
      </c>
      <c r="H114" s="3" t="s">
        <v>1381</v>
      </c>
      <c r="I114" s="3" t="s">
        <v>1382</v>
      </c>
      <c r="J114" s="3" t="s">
        <v>16</v>
      </c>
      <c r="K114" s="3" t="s">
        <v>1383</v>
      </c>
      <c r="L114" s="3" t="s">
        <v>1384</v>
      </c>
    </row>
    <row r="115" spans="1:12" x14ac:dyDescent="0.3">
      <c r="A115" s="3" t="s">
        <v>14371</v>
      </c>
      <c r="B115" s="3" t="s">
        <v>13</v>
      </c>
      <c r="C115" s="3">
        <v>225101</v>
      </c>
      <c r="D115" s="3">
        <v>461</v>
      </c>
      <c r="E115" s="3">
        <v>595</v>
      </c>
      <c r="F115" s="4">
        <v>8.3879499999999995E-57</v>
      </c>
      <c r="G115" s="3">
        <v>188.18899999999999</v>
      </c>
      <c r="H115" s="3" t="s">
        <v>1385</v>
      </c>
      <c r="I115" s="3" t="s">
        <v>1386</v>
      </c>
      <c r="J115" s="3" t="s">
        <v>16</v>
      </c>
      <c r="K115" s="3" t="s">
        <v>1387</v>
      </c>
      <c r="L115" s="3" t="s">
        <v>1388</v>
      </c>
    </row>
    <row r="116" spans="1:12" x14ac:dyDescent="0.3">
      <c r="A116" s="3" t="s">
        <v>14371</v>
      </c>
      <c r="B116" s="3" t="s">
        <v>13</v>
      </c>
      <c r="C116" s="3">
        <v>224184</v>
      </c>
      <c r="D116" s="3">
        <v>6</v>
      </c>
      <c r="E116" s="3">
        <v>80</v>
      </c>
      <c r="F116" s="4">
        <v>8.46982E-15</v>
      </c>
      <c r="G116" s="3">
        <v>70.016499999999994</v>
      </c>
      <c r="H116" s="3" t="s">
        <v>1389</v>
      </c>
      <c r="I116" s="3" t="s">
        <v>1390</v>
      </c>
      <c r="J116" s="3" t="s">
        <v>16</v>
      </c>
      <c r="K116" s="3" t="s">
        <v>1391</v>
      </c>
      <c r="L116" s="3" t="s">
        <v>1392</v>
      </c>
    </row>
    <row r="117" spans="1:12" x14ac:dyDescent="0.3">
      <c r="A117" s="3" t="s">
        <v>14372</v>
      </c>
      <c r="B117" s="3" t="s">
        <v>13</v>
      </c>
      <c r="C117" s="3">
        <v>225343</v>
      </c>
      <c r="D117" s="3">
        <v>1</v>
      </c>
      <c r="E117" s="3">
        <v>464</v>
      </c>
      <c r="F117" s="3">
        <v>0</v>
      </c>
      <c r="G117" s="3">
        <v>574.58199999999999</v>
      </c>
      <c r="H117" s="3" t="s">
        <v>2231</v>
      </c>
      <c r="I117" s="3" t="s">
        <v>2232</v>
      </c>
      <c r="J117" s="3" t="s">
        <v>16</v>
      </c>
      <c r="K117" s="3" t="s">
        <v>2233</v>
      </c>
      <c r="L117" s="3" t="s">
        <v>2234</v>
      </c>
    </row>
    <row r="118" spans="1:12" x14ac:dyDescent="0.3">
      <c r="A118" s="3" t="s">
        <v>14373</v>
      </c>
      <c r="B118" s="3" t="s">
        <v>13</v>
      </c>
      <c r="C118" s="3">
        <v>223765</v>
      </c>
      <c r="D118" s="3">
        <v>1</v>
      </c>
      <c r="E118" s="3">
        <v>170</v>
      </c>
      <c r="F118" s="4">
        <v>1.3317000000000001E-33</v>
      </c>
      <c r="G118" s="3">
        <v>118.017</v>
      </c>
      <c r="H118" s="3" t="s">
        <v>186</v>
      </c>
      <c r="I118" s="3" t="s">
        <v>187</v>
      </c>
      <c r="J118" s="3" t="s">
        <v>16</v>
      </c>
      <c r="K118" s="3" t="s">
        <v>188</v>
      </c>
      <c r="L118" s="3" t="s">
        <v>189</v>
      </c>
    </row>
    <row r="119" spans="1:12" x14ac:dyDescent="0.3">
      <c r="A119" s="3" t="s">
        <v>14374</v>
      </c>
      <c r="B119" s="3" t="s">
        <v>13</v>
      </c>
      <c r="C119" s="3">
        <v>223765</v>
      </c>
      <c r="D119" s="3">
        <v>1</v>
      </c>
      <c r="E119" s="3">
        <v>168</v>
      </c>
      <c r="F119" s="4">
        <v>2.6005199999999997E-29</v>
      </c>
      <c r="G119" s="3">
        <v>106.84699999999999</v>
      </c>
      <c r="H119" s="3" t="s">
        <v>186</v>
      </c>
      <c r="I119" s="3" t="s">
        <v>187</v>
      </c>
      <c r="J119" s="3" t="s">
        <v>16</v>
      </c>
      <c r="K119" s="3" t="s">
        <v>188</v>
      </c>
      <c r="L119" s="3" t="s">
        <v>189</v>
      </c>
    </row>
    <row r="120" spans="1:12" x14ac:dyDescent="0.3">
      <c r="A120" s="3" t="s">
        <v>14375</v>
      </c>
      <c r="B120" s="3" t="s">
        <v>25</v>
      </c>
      <c r="C120" s="3">
        <v>224651</v>
      </c>
      <c r="D120" s="3">
        <v>26</v>
      </c>
      <c r="E120" s="3">
        <v>202</v>
      </c>
      <c r="F120" s="4">
        <v>1.18977E-22</v>
      </c>
      <c r="G120" s="3">
        <v>93.515000000000001</v>
      </c>
      <c r="H120" s="3" t="s">
        <v>9024</v>
      </c>
      <c r="I120" s="3" t="s">
        <v>14376</v>
      </c>
      <c r="J120" s="3" t="s">
        <v>113</v>
      </c>
      <c r="K120" s="3" t="s">
        <v>16</v>
      </c>
      <c r="L120" s="3" t="s">
        <v>9025</v>
      </c>
    </row>
    <row r="121" spans="1:12" x14ac:dyDescent="0.3">
      <c r="A121" s="3" t="s">
        <v>14377</v>
      </c>
      <c r="B121" s="3" t="s">
        <v>13</v>
      </c>
      <c r="C121" s="3">
        <v>223616</v>
      </c>
      <c r="D121" s="3">
        <v>101</v>
      </c>
      <c r="E121" s="3">
        <v>739</v>
      </c>
      <c r="F121" s="3">
        <v>0</v>
      </c>
      <c r="G121" s="3">
        <v>954.80399999999997</v>
      </c>
      <c r="H121" s="3" t="s">
        <v>945</v>
      </c>
      <c r="I121" s="3" t="s">
        <v>946</v>
      </c>
      <c r="J121" s="3" t="s">
        <v>16</v>
      </c>
      <c r="K121" s="3" t="s">
        <v>947</v>
      </c>
      <c r="L121" s="3" t="s">
        <v>948</v>
      </c>
    </row>
    <row r="122" spans="1:12" x14ac:dyDescent="0.3">
      <c r="A122" s="3" t="s">
        <v>14378</v>
      </c>
      <c r="B122" s="3" t="s">
        <v>25</v>
      </c>
      <c r="C122" s="3">
        <v>416315</v>
      </c>
      <c r="D122" s="3">
        <v>2</v>
      </c>
      <c r="E122" s="3">
        <v>76</v>
      </c>
      <c r="F122" s="4">
        <v>7.0054499999999997E-31</v>
      </c>
      <c r="G122" s="3">
        <v>102.95399999999999</v>
      </c>
      <c r="H122" s="3" t="s">
        <v>5562</v>
      </c>
      <c r="I122" s="3" t="s">
        <v>5563</v>
      </c>
      <c r="J122" s="3" t="s">
        <v>16</v>
      </c>
      <c r="K122" s="3" t="s">
        <v>16</v>
      </c>
      <c r="L122" s="3" t="s">
        <v>5564</v>
      </c>
    </row>
    <row r="123" spans="1:12" x14ac:dyDescent="0.3">
      <c r="A123" s="3" t="s">
        <v>14379</v>
      </c>
      <c r="B123" s="3" t="s">
        <v>13</v>
      </c>
      <c r="C123" s="3">
        <v>223836</v>
      </c>
      <c r="D123" s="3">
        <v>1</v>
      </c>
      <c r="E123" s="3">
        <v>223</v>
      </c>
      <c r="F123" s="4">
        <v>7.8490099999999997E-75</v>
      </c>
      <c r="G123" s="3">
        <v>225.46100000000001</v>
      </c>
      <c r="H123" s="3" t="s">
        <v>136</v>
      </c>
      <c r="I123" s="3" t="s">
        <v>137</v>
      </c>
      <c r="J123" s="3" t="s">
        <v>16</v>
      </c>
      <c r="K123" s="3" t="s">
        <v>90</v>
      </c>
      <c r="L123" s="3" t="s">
        <v>138</v>
      </c>
    </row>
    <row r="124" spans="1:12" x14ac:dyDescent="0.3">
      <c r="A124" s="3" t="s">
        <v>14380</v>
      </c>
      <c r="B124" s="3" t="s">
        <v>13</v>
      </c>
      <c r="C124" s="3">
        <v>224051</v>
      </c>
      <c r="D124" s="3">
        <v>4</v>
      </c>
      <c r="E124" s="3">
        <v>244</v>
      </c>
      <c r="F124" s="4">
        <v>1.46692E-165</v>
      </c>
      <c r="G124" s="3">
        <v>456.58499999999998</v>
      </c>
      <c r="H124" s="3" t="s">
        <v>141</v>
      </c>
      <c r="I124" s="3" t="s">
        <v>142</v>
      </c>
      <c r="J124" s="3" t="s">
        <v>16</v>
      </c>
      <c r="K124" s="3" t="s">
        <v>143</v>
      </c>
      <c r="L124" s="3" t="s">
        <v>144</v>
      </c>
    </row>
    <row r="125" spans="1:12" x14ac:dyDescent="0.3">
      <c r="A125" s="3" t="s">
        <v>14381</v>
      </c>
      <c r="B125" s="3" t="s">
        <v>25</v>
      </c>
      <c r="C125" s="3">
        <v>419750</v>
      </c>
      <c r="D125" s="3">
        <v>3</v>
      </c>
      <c r="E125" s="3">
        <v>958</v>
      </c>
      <c r="F125" s="4">
        <v>6.4925100000000002E-49</v>
      </c>
      <c r="G125" s="3">
        <v>187.31</v>
      </c>
      <c r="H125" s="3" t="s">
        <v>415</v>
      </c>
      <c r="I125" s="3" t="s">
        <v>416</v>
      </c>
      <c r="J125" s="3" t="s">
        <v>16</v>
      </c>
      <c r="K125" s="3" t="s">
        <v>16</v>
      </c>
      <c r="L125" s="3" t="s">
        <v>417</v>
      </c>
    </row>
    <row r="126" spans="1:12" x14ac:dyDescent="0.3">
      <c r="A126" s="3" t="s">
        <v>14382</v>
      </c>
      <c r="B126" s="3" t="s">
        <v>13</v>
      </c>
      <c r="C126" s="3">
        <v>223539</v>
      </c>
      <c r="D126" s="3">
        <v>1</v>
      </c>
      <c r="E126" s="3">
        <v>286</v>
      </c>
      <c r="F126" s="4">
        <v>8.5083E-29</v>
      </c>
      <c r="G126" s="3">
        <v>112.099</v>
      </c>
      <c r="H126" s="3" t="s">
        <v>410</v>
      </c>
      <c r="I126" s="3" t="s">
        <v>411</v>
      </c>
      <c r="J126" s="3" t="s">
        <v>16</v>
      </c>
      <c r="K126" s="3" t="s">
        <v>412</v>
      </c>
      <c r="L126" s="3" t="s">
        <v>413</v>
      </c>
    </row>
    <row r="127" spans="1:12" x14ac:dyDescent="0.3">
      <c r="A127" s="3" t="s">
        <v>14383</v>
      </c>
      <c r="B127" s="3" t="s">
        <v>25</v>
      </c>
      <c r="C127" s="3">
        <v>412245</v>
      </c>
      <c r="D127" s="3">
        <v>1</v>
      </c>
      <c r="E127" s="3">
        <v>136</v>
      </c>
      <c r="F127" s="4">
        <v>1.8053500000000001E-35</v>
      </c>
      <c r="G127" s="3">
        <v>119.976</v>
      </c>
      <c r="H127" s="3" t="s">
        <v>1077</v>
      </c>
      <c r="I127" s="3" t="s">
        <v>14384</v>
      </c>
      <c r="J127" s="3" t="s">
        <v>16</v>
      </c>
      <c r="K127" s="3" t="s">
        <v>16</v>
      </c>
      <c r="L127" s="3" t="s">
        <v>14385</v>
      </c>
    </row>
    <row r="128" spans="1:12" x14ac:dyDescent="0.3">
      <c r="A128" s="3" t="s">
        <v>14386</v>
      </c>
      <c r="B128" s="3" t="s">
        <v>13</v>
      </c>
      <c r="C128" s="3">
        <v>224584</v>
      </c>
      <c r="D128" s="3">
        <v>63</v>
      </c>
      <c r="E128" s="3">
        <v>169</v>
      </c>
      <c r="F128" s="4">
        <v>1.5165299999999999E-20</v>
      </c>
      <c r="G128" s="3">
        <v>83.459000000000003</v>
      </c>
      <c r="H128" s="3" t="s">
        <v>1018</v>
      </c>
      <c r="I128" s="3" t="s">
        <v>1019</v>
      </c>
      <c r="J128" s="3" t="s">
        <v>99</v>
      </c>
      <c r="K128" s="3" t="s">
        <v>1020</v>
      </c>
      <c r="L128" s="3" t="s">
        <v>1021</v>
      </c>
    </row>
    <row r="129" spans="1:12" x14ac:dyDescent="0.3">
      <c r="A129" s="3" t="s">
        <v>14387</v>
      </c>
      <c r="B129" s="3" t="s">
        <v>13</v>
      </c>
      <c r="C129" s="3">
        <v>224127</v>
      </c>
      <c r="D129" s="3">
        <v>2</v>
      </c>
      <c r="E129" s="3">
        <v>446</v>
      </c>
      <c r="F129" s="3">
        <v>0</v>
      </c>
      <c r="G129" s="3">
        <v>864.34900000000005</v>
      </c>
      <c r="H129" s="3" t="s">
        <v>3184</v>
      </c>
      <c r="I129" s="3" t="s">
        <v>3185</v>
      </c>
      <c r="J129" s="3" t="s">
        <v>16</v>
      </c>
      <c r="K129" s="3" t="s">
        <v>621</v>
      </c>
      <c r="L129" s="3" t="s">
        <v>3186</v>
      </c>
    </row>
    <row r="130" spans="1:12" x14ac:dyDescent="0.3">
      <c r="A130" s="3" t="s">
        <v>14388</v>
      </c>
      <c r="B130" s="3" t="s">
        <v>13</v>
      </c>
      <c r="C130" s="3">
        <v>224322</v>
      </c>
      <c r="D130" s="3">
        <v>36</v>
      </c>
      <c r="E130" s="3">
        <v>355</v>
      </c>
      <c r="F130" s="4">
        <v>1.9134900000000002E-12</v>
      </c>
      <c r="G130" s="3">
        <v>71.505600000000001</v>
      </c>
      <c r="H130" s="3" t="s">
        <v>3537</v>
      </c>
      <c r="I130" s="3" t="s">
        <v>3538</v>
      </c>
      <c r="J130" s="3" t="s">
        <v>113</v>
      </c>
      <c r="K130" s="3" t="s">
        <v>3539</v>
      </c>
      <c r="L130" s="3" t="s">
        <v>3540</v>
      </c>
    </row>
    <row r="131" spans="1:12" x14ac:dyDescent="0.3">
      <c r="A131" s="3" t="s">
        <v>14389</v>
      </c>
      <c r="B131" s="3" t="s">
        <v>13</v>
      </c>
      <c r="C131" s="3">
        <v>224394</v>
      </c>
      <c r="D131" s="3">
        <v>4</v>
      </c>
      <c r="E131" s="3">
        <v>304</v>
      </c>
      <c r="F131" s="4">
        <v>1.06985E-102</v>
      </c>
      <c r="G131" s="3">
        <v>303.85300000000001</v>
      </c>
      <c r="H131" s="3" t="s">
        <v>10511</v>
      </c>
      <c r="I131" s="3" t="s">
        <v>10512</v>
      </c>
      <c r="J131" s="3" t="s">
        <v>16</v>
      </c>
      <c r="K131" s="3" t="s">
        <v>10513</v>
      </c>
      <c r="L131" s="3" t="s">
        <v>10514</v>
      </c>
    </row>
    <row r="132" spans="1:12" x14ac:dyDescent="0.3">
      <c r="A132" s="3" t="s">
        <v>14390</v>
      </c>
      <c r="B132" s="3" t="s">
        <v>13</v>
      </c>
      <c r="C132" s="3">
        <v>224853</v>
      </c>
      <c r="D132" s="3">
        <v>1</v>
      </c>
      <c r="E132" s="3">
        <v>61</v>
      </c>
      <c r="F132" s="4">
        <v>2.39626E-18</v>
      </c>
      <c r="G132" s="3">
        <v>70.380300000000005</v>
      </c>
      <c r="H132" s="3" t="s">
        <v>1751</v>
      </c>
      <c r="I132" s="3" t="s">
        <v>1752</v>
      </c>
      <c r="J132" s="3" t="s">
        <v>16</v>
      </c>
      <c r="K132" s="3" t="s">
        <v>1753</v>
      </c>
      <c r="L132" s="3" t="s">
        <v>1754</v>
      </c>
    </row>
    <row r="133" spans="1:12" x14ac:dyDescent="0.3">
      <c r="A133" s="3" t="s">
        <v>14391</v>
      </c>
      <c r="B133" s="3" t="s">
        <v>25</v>
      </c>
      <c r="C133" s="3">
        <v>419869</v>
      </c>
      <c r="D133" s="3">
        <v>1</v>
      </c>
      <c r="E133" s="3">
        <v>68</v>
      </c>
      <c r="F133" s="4">
        <v>1.73262E-9</v>
      </c>
      <c r="G133" s="3">
        <v>48.465200000000003</v>
      </c>
      <c r="H133" s="3" t="s">
        <v>59</v>
      </c>
      <c r="I133" s="3" t="s">
        <v>60</v>
      </c>
      <c r="J133" s="3" t="s">
        <v>16</v>
      </c>
      <c r="K133" s="3" t="s">
        <v>16</v>
      </c>
      <c r="L133" s="3" t="s">
        <v>61</v>
      </c>
    </row>
    <row r="134" spans="1:12" x14ac:dyDescent="0.3">
      <c r="A134" s="3" t="s">
        <v>14392</v>
      </c>
      <c r="B134" s="3" t="s">
        <v>25</v>
      </c>
      <c r="C134" s="3">
        <v>224760</v>
      </c>
      <c r="D134" s="3">
        <v>6</v>
      </c>
      <c r="E134" s="3">
        <v>65</v>
      </c>
      <c r="F134" s="4">
        <v>3.0311700000000002E-11</v>
      </c>
      <c r="G134" s="3">
        <v>61.921999999999997</v>
      </c>
      <c r="H134" s="3" t="s">
        <v>5217</v>
      </c>
      <c r="I134" s="3" t="s">
        <v>5218</v>
      </c>
      <c r="J134" s="3" t="s">
        <v>113</v>
      </c>
      <c r="K134" s="3" t="s">
        <v>16</v>
      </c>
      <c r="L134" s="3" t="s">
        <v>5219</v>
      </c>
    </row>
    <row r="135" spans="1:12" x14ac:dyDescent="0.3">
      <c r="A135" s="3" t="s">
        <v>14393</v>
      </c>
      <c r="B135" s="3" t="s">
        <v>13</v>
      </c>
      <c r="C135" s="3">
        <v>223401</v>
      </c>
      <c r="D135" s="3">
        <v>1</v>
      </c>
      <c r="E135" s="3">
        <v>292</v>
      </c>
      <c r="F135" s="4">
        <v>5.82986E-127</v>
      </c>
      <c r="G135" s="3">
        <v>363.88499999999999</v>
      </c>
      <c r="H135" s="3" t="s">
        <v>5053</v>
      </c>
      <c r="I135" s="3" t="s">
        <v>5054</v>
      </c>
      <c r="J135" s="3" t="s">
        <v>16</v>
      </c>
      <c r="K135" s="3" t="s">
        <v>954</v>
      </c>
      <c r="L135" s="3" t="s">
        <v>5055</v>
      </c>
    </row>
    <row r="136" spans="1:12" x14ac:dyDescent="0.3">
      <c r="A136" s="3" t="s">
        <v>14394</v>
      </c>
      <c r="B136" s="3" t="s">
        <v>25</v>
      </c>
      <c r="C136" s="3">
        <v>226874</v>
      </c>
      <c r="D136" s="3">
        <v>3</v>
      </c>
      <c r="E136" s="3">
        <v>71</v>
      </c>
      <c r="F136" s="3">
        <v>1.45019E-4</v>
      </c>
      <c r="G136" s="3">
        <v>42.0488</v>
      </c>
      <c r="H136" s="3" t="s">
        <v>9577</v>
      </c>
      <c r="I136" s="3" t="s">
        <v>9578</v>
      </c>
      <c r="J136" s="3" t="s">
        <v>113</v>
      </c>
      <c r="K136" s="3" t="s">
        <v>16</v>
      </c>
      <c r="L136" s="3" t="s">
        <v>9579</v>
      </c>
    </row>
    <row r="137" spans="1:12" x14ac:dyDescent="0.3">
      <c r="A137" s="3" t="s">
        <v>14395</v>
      </c>
      <c r="B137" s="3" t="s">
        <v>13</v>
      </c>
      <c r="C137" s="3">
        <v>224155</v>
      </c>
      <c r="D137" s="3">
        <v>1</v>
      </c>
      <c r="E137" s="3">
        <v>309</v>
      </c>
      <c r="F137" s="4">
        <v>4.3096300000000003E-99</v>
      </c>
      <c r="G137" s="3">
        <v>293.166</v>
      </c>
      <c r="H137" s="3" t="s">
        <v>1004</v>
      </c>
      <c r="I137" s="3" t="s">
        <v>1005</v>
      </c>
      <c r="J137" s="3" t="s">
        <v>16</v>
      </c>
      <c r="K137" s="3" t="s">
        <v>1006</v>
      </c>
      <c r="L137" s="3" t="s">
        <v>1007</v>
      </c>
    </row>
    <row r="138" spans="1:12" x14ac:dyDescent="0.3">
      <c r="A138" s="3" t="s">
        <v>14396</v>
      </c>
      <c r="B138" s="3" t="s">
        <v>13</v>
      </c>
      <c r="C138" s="3">
        <v>223377</v>
      </c>
      <c r="D138" s="3">
        <v>1</v>
      </c>
      <c r="E138" s="3">
        <v>254</v>
      </c>
      <c r="F138" s="4">
        <v>2.4581200000000002E-90</v>
      </c>
      <c r="G138" s="3">
        <v>267.57600000000002</v>
      </c>
      <c r="H138" s="3" t="s">
        <v>3981</v>
      </c>
      <c r="I138" s="3" t="s">
        <v>3982</v>
      </c>
      <c r="J138" s="3" t="s">
        <v>16</v>
      </c>
      <c r="K138" s="3" t="s">
        <v>621</v>
      </c>
      <c r="L138" s="3" t="s">
        <v>3983</v>
      </c>
    </row>
    <row r="139" spans="1:12" x14ac:dyDescent="0.3">
      <c r="A139" s="3" t="s">
        <v>14397</v>
      </c>
      <c r="B139" s="3" t="s">
        <v>25</v>
      </c>
      <c r="C139" s="3">
        <v>412952</v>
      </c>
      <c r="D139" s="3">
        <v>16</v>
      </c>
      <c r="E139" s="3">
        <v>75</v>
      </c>
      <c r="F139" s="4">
        <v>2.93753E-5</v>
      </c>
      <c r="G139" s="3">
        <v>38.9084</v>
      </c>
      <c r="H139" s="3" t="s">
        <v>6484</v>
      </c>
      <c r="I139" s="3" t="s">
        <v>14398</v>
      </c>
      <c r="J139" s="3" t="s">
        <v>99</v>
      </c>
      <c r="K139" s="3" t="s">
        <v>16</v>
      </c>
      <c r="L139" s="3" t="s">
        <v>6485</v>
      </c>
    </row>
    <row r="140" spans="1:12" x14ac:dyDescent="0.3">
      <c r="A140" s="3" t="s">
        <v>14399</v>
      </c>
      <c r="B140" s="3" t="s">
        <v>13</v>
      </c>
      <c r="C140" s="3">
        <v>224961</v>
      </c>
      <c r="D140" s="3">
        <v>11</v>
      </c>
      <c r="E140" s="3">
        <v>125</v>
      </c>
      <c r="F140" s="4">
        <v>6.7323699999999999E-25</v>
      </c>
      <c r="G140" s="3">
        <v>92.060100000000006</v>
      </c>
      <c r="H140" s="3" t="s">
        <v>10765</v>
      </c>
      <c r="I140" s="3" t="s">
        <v>10766</v>
      </c>
      <c r="J140" s="3" t="s">
        <v>16</v>
      </c>
      <c r="K140" s="3" t="s">
        <v>3496</v>
      </c>
      <c r="L140" s="3" t="s">
        <v>10767</v>
      </c>
    </row>
    <row r="141" spans="1:12" x14ac:dyDescent="0.3">
      <c r="A141" s="3" t="s">
        <v>14400</v>
      </c>
      <c r="B141" s="3" t="s">
        <v>13</v>
      </c>
      <c r="C141" s="3">
        <v>223681</v>
      </c>
      <c r="D141" s="3">
        <v>53</v>
      </c>
      <c r="E141" s="3">
        <v>537</v>
      </c>
      <c r="F141" s="4">
        <v>9.588450000000001E-153</v>
      </c>
      <c r="G141" s="3">
        <v>453.05599999999998</v>
      </c>
      <c r="H141" s="3" t="s">
        <v>3973</v>
      </c>
      <c r="I141" s="3" t="s">
        <v>3974</v>
      </c>
      <c r="J141" s="3" t="s">
        <v>16</v>
      </c>
      <c r="K141" s="3" t="s">
        <v>3975</v>
      </c>
      <c r="L141" s="3" t="s">
        <v>3976</v>
      </c>
    </row>
    <row r="142" spans="1:12" x14ac:dyDescent="0.3">
      <c r="A142" s="3" t="s">
        <v>14400</v>
      </c>
      <c r="B142" s="3" t="s">
        <v>25</v>
      </c>
      <c r="C142" s="3">
        <v>416311</v>
      </c>
      <c r="D142" s="3">
        <v>558</v>
      </c>
      <c r="E142" s="3">
        <v>733</v>
      </c>
      <c r="F142" s="4">
        <v>9.0616399999999997E-70</v>
      </c>
      <c r="G142" s="3">
        <v>226.93899999999999</v>
      </c>
      <c r="H142" s="3" t="s">
        <v>3977</v>
      </c>
      <c r="I142" s="3" t="s">
        <v>3978</v>
      </c>
      <c r="J142" s="3" t="s">
        <v>16</v>
      </c>
      <c r="K142" s="3" t="s">
        <v>16</v>
      </c>
      <c r="L142" s="3" t="s">
        <v>3979</v>
      </c>
    </row>
    <row r="143" spans="1:12" x14ac:dyDescent="0.3">
      <c r="A143" s="3" t="s">
        <v>14401</v>
      </c>
      <c r="B143" s="3" t="s">
        <v>25</v>
      </c>
      <c r="C143" s="3">
        <v>223532</v>
      </c>
      <c r="D143" s="3">
        <v>131</v>
      </c>
      <c r="E143" s="3">
        <v>195</v>
      </c>
      <c r="F143" s="4">
        <v>4.4031900000000001E-5</v>
      </c>
      <c r="G143" s="3">
        <v>42.2911</v>
      </c>
      <c r="H143" s="3" t="s">
        <v>846</v>
      </c>
      <c r="I143" s="3" t="s">
        <v>847</v>
      </c>
      <c r="J143" s="3" t="s">
        <v>99</v>
      </c>
      <c r="K143" s="3" t="s">
        <v>16</v>
      </c>
      <c r="L143" s="3" t="s">
        <v>848</v>
      </c>
    </row>
    <row r="144" spans="1:12" x14ac:dyDescent="0.3">
      <c r="A144" s="3" t="s">
        <v>14402</v>
      </c>
      <c r="B144" s="3" t="s">
        <v>25</v>
      </c>
      <c r="C144" s="3">
        <v>226425</v>
      </c>
      <c r="D144" s="3">
        <v>19</v>
      </c>
      <c r="E144" s="3">
        <v>230</v>
      </c>
      <c r="F144" s="4">
        <v>3.9004899999999997E-83</v>
      </c>
      <c r="G144" s="3">
        <v>247.34899999999999</v>
      </c>
      <c r="H144" s="3" t="s">
        <v>5845</v>
      </c>
      <c r="I144" s="3" t="s">
        <v>5846</v>
      </c>
      <c r="J144" s="3" t="s">
        <v>16</v>
      </c>
      <c r="K144" s="3" t="s">
        <v>16</v>
      </c>
      <c r="L144" s="3" t="s">
        <v>4893</v>
      </c>
    </row>
    <row r="145" spans="1:12" x14ac:dyDescent="0.3">
      <c r="A145" s="3" t="s">
        <v>14403</v>
      </c>
      <c r="B145" s="3" t="s">
        <v>13</v>
      </c>
      <c r="C145" s="3">
        <v>223708</v>
      </c>
      <c r="D145" s="3">
        <v>2</v>
      </c>
      <c r="E145" s="3">
        <v>377</v>
      </c>
      <c r="F145" s="4">
        <v>2.17893E-165</v>
      </c>
      <c r="G145" s="3">
        <v>469.05900000000003</v>
      </c>
      <c r="H145" s="3" t="s">
        <v>1970</v>
      </c>
      <c r="I145" s="3" t="s">
        <v>1971</v>
      </c>
      <c r="J145" s="3" t="s">
        <v>16</v>
      </c>
      <c r="K145" s="3" t="s">
        <v>1972</v>
      </c>
      <c r="L145" s="3" t="s">
        <v>1973</v>
      </c>
    </row>
    <row r="146" spans="1:12" x14ac:dyDescent="0.3">
      <c r="A146" s="3" t="s">
        <v>14404</v>
      </c>
      <c r="B146" s="3" t="s">
        <v>13</v>
      </c>
      <c r="C146" s="3">
        <v>226401</v>
      </c>
      <c r="D146" s="3">
        <v>2</v>
      </c>
      <c r="E146" s="3">
        <v>239</v>
      </c>
      <c r="F146" s="4">
        <v>1.8460900000000001E-82</v>
      </c>
      <c r="G146" s="3">
        <v>246.63200000000001</v>
      </c>
      <c r="H146" s="3" t="s">
        <v>11093</v>
      </c>
      <c r="I146" s="3" t="s">
        <v>11094</v>
      </c>
      <c r="J146" s="3" t="s">
        <v>16</v>
      </c>
      <c r="K146" s="3" t="s">
        <v>1979</v>
      </c>
      <c r="L146" s="3" t="s">
        <v>1981</v>
      </c>
    </row>
    <row r="147" spans="1:12" x14ac:dyDescent="0.3">
      <c r="A147" s="3" t="s">
        <v>14405</v>
      </c>
      <c r="B147" s="3" t="s">
        <v>13</v>
      </c>
      <c r="C147" s="3">
        <v>223979</v>
      </c>
      <c r="D147" s="3">
        <v>65</v>
      </c>
      <c r="E147" s="3">
        <v>199</v>
      </c>
      <c r="F147" s="4">
        <v>2.5949300000000001E-22</v>
      </c>
      <c r="G147" s="3">
        <v>87.833799999999997</v>
      </c>
      <c r="H147" s="3" t="s">
        <v>805</v>
      </c>
      <c r="I147" s="3" t="s">
        <v>806</v>
      </c>
      <c r="J147" s="3" t="s">
        <v>16</v>
      </c>
      <c r="K147" s="3" t="s">
        <v>639</v>
      </c>
      <c r="L147" s="3" t="s">
        <v>807</v>
      </c>
    </row>
    <row r="148" spans="1:12" x14ac:dyDescent="0.3">
      <c r="A148" s="3" t="s">
        <v>14406</v>
      </c>
      <c r="B148" s="3" t="s">
        <v>25</v>
      </c>
      <c r="C148" s="3">
        <v>412381</v>
      </c>
      <c r="D148" s="3">
        <v>13</v>
      </c>
      <c r="E148" s="3">
        <v>123</v>
      </c>
      <c r="F148" s="4">
        <v>3.2147599999999998E-11</v>
      </c>
      <c r="G148" s="3">
        <v>57.402999999999999</v>
      </c>
      <c r="H148" s="3" t="s">
        <v>639</v>
      </c>
      <c r="I148" s="3" t="s">
        <v>640</v>
      </c>
      <c r="J148" s="3" t="s">
        <v>16</v>
      </c>
      <c r="K148" s="3" t="s">
        <v>16</v>
      </c>
      <c r="L148" s="3" t="s">
        <v>641</v>
      </c>
    </row>
    <row r="149" spans="1:12" x14ac:dyDescent="0.3">
      <c r="A149" s="3" t="s">
        <v>14407</v>
      </c>
      <c r="B149" s="3" t="s">
        <v>13</v>
      </c>
      <c r="C149" s="3">
        <v>223720</v>
      </c>
      <c r="D149" s="3">
        <v>1</v>
      </c>
      <c r="E149" s="3">
        <v>252</v>
      </c>
      <c r="F149" s="4">
        <v>3.6303600000000001E-108</v>
      </c>
      <c r="G149" s="3">
        <v>312.988</v>
      </c>
      <c r="H149" s="3" t="s">
        <v>1983</v>
      </c>
      <c r="I149" s="3" t="s">
        <v>1984</v>
      </c>
      <c r="J149" s="3" t="s">
        <v>16</v>
      </c>
      <c r="K149" s="3" t="s">
        <v>1985</v>
      </c>
      <c r="L149" s="3" t="s">
        <v>1986</v>
      </c>
    </row>
    <row r="150" spans="1:12" x14ac:dyDescent="0.3">
      <c r="A150" s="3" t="s">
        <v>14408</v>
      </c>
      <c r="B150" s="3" t="s">
        <v>25</v>
      </c>
      <c r="C150" s="3">
        <v>413098</v>
      </c>
      <c r="D150" s="3">
        <v>1</v>
      </c>
      <c r="E150" s="3">
        <v>196</v>
      </c>
      <c r="F150" s="4">
        <v>7.4740999999999996E-55</v>
      </c>
      <c r="G150" s="3">
        <v>173.381</v>
      </c>
      <c r="H150" s="3" t="s">
        <v>1991</v>
      </c>
      <c r="I150" s="3" t="s">
        <v>1992</v>
      </c>
      <c r="J150" s="3" t="s">
        <v>16</v>
      </c>
      <c r="K150" s="3" t="s">
        <v>16</v>
      </c>
      <c r="L150" s="3" t="s">
        <v>1993</v>
      </c>
    </row>
    <row r="151" spans="1:12" x14ac:dyDescent="0.3">
      <c r="A151" s="3" t="s">
        <v>14409</v>
      </c>
      <c r="B151" s="3" t="s">
        <v>13</v>
      </c>
      <c r="C151" s="3">
        <v>224619</v>
      </c>
      <c r="D151" s="3">
        <v>2</v>
      </c>
      <c r="E151" s="3">
        <v>192</v>
      </c>
      <c r="F151" s="4">
        <v>1.9401599999999999E-58</v>
      </c>
      <c r="G151" s="3">
        <v>182.97300000000001</v>
      </c>
      <c r="H151" s="3" t="s">
        <v>1785</v>
      </c>
      <c r="I151" s="3" t="s">
        <v>1786</v>
      </c>
      <c r="J151" s="3" t="s">
        <v>16</v>
      </c>
      <c r="K151" s="3" t="s">
        <v>1150</v>
      </c>
      <c r="L151" s="3" t="s">
        <v>1787</v>
      </c>
    </row>
    <row r="152" spans="1:12" x14ac:dyDescent="0.3">
      <c r="A152" s="3" t="s">
        <v>14410</v>
      </c>
      <c r="B152" s="3" t="s">
        <v>13</v>
      </c>
      <c r="C152" s="3">
        <v>225216</v>
      </c>
      <c r="D152" s="3">
        <v>1</v>
      </c>
      <c r="E152" s="3">
        <v>74</v>
      </c>
      <c r="F152" s="4">
        <v>7.5614000000000005E-17</v>
      </c>
      <c r="G152" s="3">
        <v>68.558099999999996</v>
      </c>
      <c r="H152" s="3" t="s">
        <v>4247</v>
      </c>
      <c r="I152" s="3" t="s">
        <v>4248</v>
      </c>
      <c r="J152" s="3" t="s">
        <v>113</v>
      </c>
      <c r="K152" s="3" t="s">
        <v>4249</v>
      </c>
      <c r="L152" s="3" t="s">
        <v>4250</v>
      </c>
    </row>
    <row r="153" spans="1:12" x14ac:dyDescent="0.3">
      <c r="A153" s="3" t="s">
        <v>14411</v>
      </c>
      <c r="B153" s="3" t="s">
        <v>13</v>
      </c>
      <c r="C153" s="3">
        <v>224055</v>
      </c>
      <c r="D153" s="3">
        <v>1</v>
      </c>
      <c r="E153" s="3">
        <v>571</v>
      </c>
      <c r="F153" s="4">
        <v>1.39005E-139</v>
      </c>
      <c r="G153" s="3">
        <v>416.44499999999999</v>
      </c>
      <c r="H153" s="3" t="s">
        <v>1267</v>
      </c>
      <c r="I153" s="3" t="s">
        <v>1268</v>
      </c>
      <c r="J153" s="3" t="s">
        <v>16</v>
      </c>
      <c r="K153" s="3" t="s">
        <v>1269</v>
      </c>
      <c r="L153" s="3" t="s">
        <v>1270</v>
      </c>
    </row>
    <row r="154" spans="1:12" x14ac:dyDescent="0.3">
      <c r="A154" s="3" t="s">
        <v>14412</v>
      </c>
      <c r="B154" s="3" t="s">
        <v>13</v>
      </c>
      <c r="C154" s="3">
        <v>224055</v>
      </c>
      <c r="D154" s="3">
        <v>17</v>
      </c>
      <c r="E154" s="3">
        <v>578</v>
      </c>
      <c r="F154" s="4">
        <v>8.1309100000000003E-154</v>
      </c>
      <c r="G154" s="3">
        <v>453.03899999999999</v>
      </c>
      <c r="H154" s="3" t="s">
        <v>1267</v>
      </c>
      <c r="I154" s="3" t="s">
        <v>1268</v>
      </c>
      <c r="J154" s="3" t="s">
        <v>16</v>
      </c>
      <c r="K154" s="3" t="s">
        <v>1269</v>
      </c>
      <c r="L154" s="3" t="s">
        <v>1270</v>
      </c>
    </row>
    <row r="155" spans="1:12" x14ac:dyDescent="0.3">
      <c r="A155" s="3" t="s">
        <v>14413</v>
      </c>
      <c r="B155" s="3" t="s">
        <v>13</v>
      </c>
      <c r="C155" s="3">
        <v>223816</v>
      </c>
      <c r="D155" s="3">
        <v>2</v>
      </c>
      <c r="E155" s="3">
        <v>234</v>
      </c>
      <c r="F155" s="4">
        <v>2.3730600000000001E-93</v>
      </c>
      <c r="G155" s="3">
        <v>273.404</v>
      </c>
      <c r="H155" s="3" t="s">
        <v>880</v>
      </c>
      <c r="I155" s="3" t="s">
        <v>881</v>
      </c>
      <c r="J155" s="3" t="s">
        <v>16</v>
      </c>
      <c r="K155" s="3" t="s">
        <v>882</v>
      </c>
      <c r="L155" s="3" t="s">
        <v>883</v>
      </c>
    </row>
    <row r="156" spans="1:12" x14ac:dyDescent="0.3">
      <c r="A156" s="3" t="s">
        <v>14414</v>
      </c>
      <c r="B156" s="3" t="s">
        <v>25</v>
      </c>
      <c r="C156" s="3">
        <v>227335</v>
      </c>
      <c r="D156" s="3">
        <v>4</v>
      </c>
      <c r="E156" s="3">
        <v>446</v>
      </c>
      <c r="F156" s="3">
        <v>0</v>
      </c>
      <c r="G156" s="3">
        <v>565.90200000000004</v>
      </c>
      <c r="H156" s="3" t="s">
        <v>885</v>
      </c>
      <c r="I156" s="3" t="s">
        <v>886</v>
      </c>
      <c r="J156" s="3" t="s">
        <v>16</v>
      </c>
      <c r="K156" s="3" t="s">
        <v>16</v>
      </c>
      <c r="L156" s="3" t="s">
        <v>887</v>
      </c>
    </row>
    <row r="157" spans="1:12" x14ac:dyDescent="0.3">
      <c r="A157" s="3" t="s">
        <v>14415</v>
      </c>
      <c r="B157" s="3" t="s">
        <v>13</v>
      </c>
      <c r="C157" s="3">
        <v>224156</v>
      </c>
      <c r="D157" s="3">
        <v>4</v>
      </c>
      <c r="E157" s="3">
        <v>247</v>
      </c>
      <c r="F157" s="4">
        <v>1.5456600000000001E-69</v>
      </c>
      <c r="G157" s="3">
        <v>215.39400000000001</v>
      </c>
      <c r="H157" s="3" t="s">
        <v>889</v>
      </c>
      <c r="I157" s="3" t="s">
        <v>890</v>
      </c>
      <c r="J157" s="3" t="s">
        <v>16</v>
      </c>
      <c r="K157" s="3" t="s">
        <v>891</v>
      </c>
      <c r="L157" s="3" t="s">
        <v>892</v>
      </c>
    </row>
    <row r="158" spans="1:12" x14ac:dyDescent="0.3">
      <c r="A158" s="3" t="s">
        <v>14416</v>
      </c>
      <c r="B158" s="3" t="s">
        <v>13</v>
      </c>
      <c r="C158" s="3">
        <v>224486</v>
      </c>
      <c r="D158" s="3">
        <v>1</v>
      </c>
      <c r="E158" s="3">
        <v>441</v>
      </c>
      <c r="F158" s="3">
        <v>0</v>
      </c>
      <c r="G158" s="3">
        <v>515.65200000000004</v>
      </c>
      <c r="H158" s="3" t="s">
        <v>2564</v>
      </c>
      <c r="I158" s="3" t="s">
        <v>2565</v>
      </c>
      <c r="J158" s="3" t="s">
        <v>16</v>
      </c>
      <c r="K158" s="3" t="s">
        <v>2566</v>
      </c>
      <c r="L158" s="3" t="s">
        <v>2567</v>
      </c>
    </row>
    <row r="159" spans="1:12" x14ac:dyDescent="0.3">
      <c r="A159" s="3" t="s">
        <v>14417</v>
      </c>
      <c r="B159" s="3" t="s">
        <v>25</v>
      </c>
      <c r="C159" s="3">
        <v>223532</v>
      </c>
      <c r="D159" s="3">
        <v>93</v>
      </c>
      <c r="E159" s="3">
        <v>152</v>
      </c>
      <c r="F159" s="4">
        <v>5.4160799999999998E-5</v>
      </c>
      <c r="G159" s="3">
        <v>41.520699999999998</v>
      </c>
      <c r="H159" s="3" t="s">
        <v>846</v>
      </c>
      <c r="I159" s="3" t="s">
        <v>847</v>
      </c>
      <c r="J159" s="3" t="s">
        <v>99</v>
      </c>
      <c r="K159" s="3" t="s">
        <v>16</v>
      </c>
      <c r="L159" s="3" t="s">
        <v>848</v>
      </c>
    </row>
    <row r="160" spans="1:12" x14ac:dyDescent="0.3">
      <c r="A160" s="3" t="s">
        <v>14418</v>
      </c>
      <c r="B160" s="3" t="s">
        <v>13</v>
      </c>
      <c r="C160" s="3">
        <v>224636</v>
      </c>
      <c r="D160" s="3">
        <v>1</v>
      </c>
      <c r="E160" s="3">
        <v>71</v>
      </c>
      <c r="F160" s="4">
        <v>2.8512899999999999E-16</v>
      </c>
      <c r="G160" s="3">
        <v>65.803299999999993</v>
      </c>
      <c r="H160" s="3" t="s">
        <v>2569</v>
      </c>
      <c r="I160" s="3" t="s">
        <v>2570</v>
      </c>
      <c r="J160" s="3" t="s">
        <v>16</v>
      </c>
      <c r="K160" s="3" t="s">
        <v>2571</v>
      </c>
      <c r="L160" s="3" t="s">
        <v>2572</v>
      </c>
    </row>
    <row r="161" spans="1:12" x14ac:dyDescent="0.3">
      <c r="A161" s="3" t="s">
        <v>14419</v>
      </c>
      <c r="B161" s="3" t="s">
        <v>13</v>
      </c>
      <c r="C161" s="3">
        <v>223220</v>
      </c>
      <c r="D161" s="3">
        <v>1</v>
      </c>
      <c r="E161" s="3">
        <v>249</v>
      </c>
      <c r="F161" s="4">
        <v>7.1565999999999995E-80</v>
      </c>
      <c r="G161" s="3">
        <v>244.59</v>
      </c>
      <c r="H161" s="3" t="s">
        <v>2574</v>
      </c>
      <c r="I161" s="3" t="s">
        <v>2575</v>
      </c>
      <c r="J161" s="3" t="s">
        <v>113</v>
      </c>
      <c r="K161" s="3" t="s">
        <v>2576</v>
      </c>
      <c r="L161" s="3" t="s">
        <v>2577</v>
      </c>
    </row>
    <row r="162" spans="1:12" x14ac:dyDescent="0.3">
      <c r="A162" s="3" t="s">
        <v>14420</v>
      </c>
      <c r="B162" s="3" t="s">
        <v>13</v>
      </c>
      <c r="C162" s="3">
        <v>224110</v>
      </c>
      <c r="D162" s="3">
        <v>2</v>
      </c>
      <c r="E162" s="3">
        <v>249</v>
      </c>
      <c r="F162" s="4">
        <v>2.8846900000000002E-124</v>
      </c>
      <c r="G162" s="3">
        <v>353.863</v>
      </c>
      <c r="H162" s="3" t="s">
        <v>2579</v>
      </c>
      <c r="I162" s="3" t="s">
        <v>2580</v>
      </c>
      <c r="J162" s="3" t="s">
        <v>16</v>
      </c>
      <c r="K162" s="3" t="s">
        <v>2581</v>
      </c>
      <c r="L162" s="3" t="s">
        <v>2582</v>
      </c>
    </row>
    <row r="163" spans="1:12" x14ac:dyDescent="0.3">
      <c r="A163" s="3" t="s">
        <v>14421</v>
      </c>
      <c r="B163" s="3" t="s">
        <v>25</v>
      </c>
      <c r="C163" s="3">
        <v>224355</v>
      </c>
      <c r="D163" s="3">
        <v>1</v>
      </c>
      <c r="E163" s="3">
        <v>148</v>
      </c>
      <c r="F163" s="4">
        <v>6.2947999999999995E-44</v>
      </c>
      <c r="G163" s="3">
        <v>141.21199999999999</v>
      </c>
      <c r="H163" s="3" t="s">
        <v>2584</v>
      </c>
      <c r="I163" s="3" t="s">
        <v>2585</v>
      </c>
      <c r="J163" s="3" t="s">
        <v>16</v>
      </c>
      <c r="K163" s="3" t="s">
        <v>16</v>
      </c>
      <c r="L163" s="3" t="s">
        <v>2586</v>
      </c>
    </row>
    <row r="164" spans="1:12" x14ac:dyDescent="0.3">
      <c r="A164" s="3" t="s">
        <v>14422</v>
      </c>
      <c r="B164" s="3" t="s">
        <v>13</v>
      </c>
      <c r="C164" s="3">
        <v>223571</v>
      </c>
      <c r="D164" s="3">
        <v>1</v>
      </c>
      <c r="E164" s="3">
        <v>552</v>
      </c>
      <c r="F164" s="3">
        <v>0</v>
      </c>
      <c r="G164" s="3">
        <v>695.88499999999999</v>
      </c>
      <c r="H164" s="3" t="s">
        <v>2588</v>
      </c>
      <c r="I164" s="3" t="s">
        <v>2589</v>
      </c>
      <c r="J164" s="3" t="s">
        <v>16</v>
      </c>
      <c r="K164" s="3" t="s">
        <v>2590</v>
      </c>
      <c r="L164" s="3" t="s">
        <v>2591</v>
      </c>
    </row>
    <row r="165" spans="1:12" x14ac:dyDescent="0.3">
      <c r="A165" s="3" t="s">
        <v>14423</v>
      </c>
      <c r="B165" s="3" t="s">
        <v>13</v>
      </c>
      <c r="C165" s="3">
        <v>224226</v>
      </c>
      <c r="D165" s="3">
        <v>1</v>
      </c>
      <c r="E165" s="3">
        <v>278</v>
      </c>
      <c r="F165" s="4">
        <v>1.61955E-85</v>
      </c>
      <c r="G165" s="3">
        <v>256.79399999999998</v>
      </c>
      <c r="H165" s="3" t="s">
        <v>3314</v>
      </c>
      <c r="I165" s="3" t="s">
        <v>3315</v>
      </c>
      <c r="J165" s="3" t="s">
        <v>16</v>
      </c>
      <c r="K165" s="3" t="s">
        <v>3316</v>
      </c>
      <c r="L165" s="3" t="s">
        <v>3317</v>
      </c>
    </row>
    <row r="166" spans="1:12" x14ac:dyDescent="0.3">
      <c r="A166" s="3" t="s">
        <v>14424</v>
      </c>
      <c r="B166" s="3" t="s">
        <v>13</v>
      </c>
      <c r="C166" s="3">
        <v>225353</v>
      </c>
      <c r="D166" s="3">
        <v>50</v>
      </c>
      <c r="E166" s="3">
        <v>273</v>
      </c>
      <c r="F166" s="4">
        <v>1.02822E-32</v>
      </c>
      <c r="G166" s="3">
        <v>119.239</v>
      </c>
      <c r="H166" s="3" t="s">
        <v>3101</v>
      </c>
      <c r="I166" s="3" t="s">
        <v>3102</v>
      </c>
      <c r="J166" s="3" t="s">
        <v>16</v>
      </c>
      <c r="K166" s="3" t="s">
        <v>3103</v>
      </c>
      <c r="L166" s="3" t="s">
        <v>3104</v>
      </c>
    </row>
    <row r="167" spans="1:12" x14ac:dyDescent="0.3">
      <c r="A167" s="3" t="s">
        <v>14425</v>
      </c>
      <c r="B167" s="3" t="s">
        <v>25</v>
      </c>
      <c r="C167" s="3">
        <v>416314</v>
      </c>
      <c r="D167" s="3">
        <v>9</v>
      </c>
      <c r="E167" s="3">
        <v>200</v>
      </c>
      <c r="F167" s="4">
        <v>7.5721100000000005E-61</v>
      </c>
      <c r="G167" s="3">
        <v>188.42500000000001</v>
      </c>
      <c r="H167" s="3" t="s">
        <v>3738</v>
      </c>
      <c r="I167" s="3" t="s">
        <v>3739</v>
      </c>
      <c r="J167" s="3" t="s">
        <v>16</v>
      </c>
      <c r="K167" s="3" t="s">
        <v>16</v>
      </c>
      <c r="L167" s="3" t="s">
        <v>3740</v>
      </c>
    </row>
    <row r="168" spans="1:12" x14ac:dyDescent="0.3">
      <c r="A168" s="3" t="s">
        <v>14426</v>
      </c>
      <c r="B168" s="3" t="s">
        <v>13</v>
      </c>
      <c r="C168" s="3">
        <v>224836</v>
      </c>
      <c r="D168" s="3">
        <v>1</v>
      </c>
      <c r="E168" s="3">
        <v>64</v>
      </c>
      <c r="F168" s="4">
        <v>6.8948700000000003E-30</v>
      </c>
      <c r="G168" s="3">
        <v>101.10599999999999</v>
      </c>
      <c r="H168" s="3" t="s">
        <v>4981</v>
      </c>
      <c r="I168" s="3" t="s">
        <v>4982</v>
      </c>
      <c r="J168" s="3" t="s">
        <v>113</v>
      </c>
      <c r="K168" s="3" t="s">
        <v>4983</v>
      </c>
      <c r="L168" s="3" t="s">
        <v>4984</v>
      </c>
    </row>
    <row r="169" spans="1:12" x14ac:dyDescent="0.3">
      <c r="A169" s="3" t="s">
        <v>14427</v>
      </c>
      <c r="B169" s="3" t="s">
        <v>13</v>
      </c>
      <c r="C169" s="3">
        <v>224006</v>
      </c>
      <c r="D169" s="3">
        <v>4</v>
      </c>
      <c r="E169" s="3">
        <v>575</v>
      </c>
      <c r="F169" s="3">
        <v>0</v>
      </c>
      <c r="G169" s="3">
        <v>915.44</v>
      </c>
      <c r="H169" s="3" t="s">
        <v>4976</v>
      </c>
      <c r="I169" s="3" t="s">
        <v>4977</v>
      </c>
      <c r="J169" s="3" t="s">
        <v>16</v>
      </c>
      <c r="K169" s="3" t="s">
        <v>4978</v>
      </c>
      <c r="L169" s="3" t="s">
        <v>4979</v>
      </c>
    </row>
    <row r="170" spans="1:12" x14ac:dyDescent="0.3">
      <c r="A170" s="3" t="s">
        <v>14428</v>
      </c>
      <c r="B170" s="3" t="s">
        <v>13</v>
      </c>
      <c r="C170" s="3">
        <v>224854</v>
      </c>
      <c r="D170" s="3">
        <v>5</v>
      </c>
      <c r="E170" s="3">
        <v>132</v>
      </c>
      <c r="F170" s="4">
        <v>2.7541799999999999E-44</v>
      </c>
      <c r="G170" s="3">
        <v>142.04400000000001</v>
      </c>
      <c r="H170" s="3" t="s">
        <v>14429</v>
      </c>
      <c r="I170" s="3" t="s">
        <v>14430</v>
      </c>
      <c r="J170" s="3" t="s">
        <v>16</v>
      </c>
      <c r="K170" s="3" t="s">
        <v>14431</v>
      </c>
      <c r="L170" s="3" t="s">
        <v>14432</v>
      </c>
    </row>
    <row r="171" spans="1:12" x14ac:dyDescent="0.3">
      <c r="A171" s="3" t="s">
        <v>14433</v>
      </c>
      <c r="B171" s="3" t="s">
        <v>13</v>
      </c>
      <c r="C171" s="3">
        <v>223713</v>
      </c>
      <c r="D171" s="3">
        <v>246</v>
      </c>
      <c r="E171" s="3">
        <v>335</v>
      </c>
      <c r="F171" s="4">
        <v>6.8714E-6</v>
      </c>
      <c r="G171" s="3">
        <v>44.424500000000002</v>
      </c>
      <c r="H171" s="3" t="s">
        <v>191</v>
      </c>
      <c r="I171" s="3" t="s">
        <v>192</v>
      </c>
      <c r="J171" s="3" t="s">
        <v>16</v>
      </c>
      <c r="K171" s="3" t="s">
        <v>193</v>
      </c>
      <c r="L171" s="3" t="s">
        <v>194</v>
      </c>
    </row>
    <row r="172" spans="1:12" x14ac:dyDescent="0.3">
      <c r="A172" s="3" t="s">
        <v>14434</v>
      </c>
      <c r="B172" s="3" t="s">
        <v>25</v>
      </c>
      <c r="C172" s="3">
        <v>353252</v>
      </c>
      <c r="D172" s="3">
        <v>5</v>
      </c>
      <c r="E172" s="3">
        <v>218</v>
      </c>
      <c r="F172" s="4">
        <v>4.8432300000000002E-29</v>
      </c>
      <c r="G172" s="3">
        <v>107.93600000000001</v>
      </c>
      <c r="H172" s="3" t="s">
        <v>3949</v>
      </c>
      <c r="I172" s="3" t="s">
        <v>3950</v>
      </c>
      <c r="J172" s="3" t="s">
        <v>16</v>
      </c>
      <c r="K172" s="3" t="s">
        <v>16</v>
      </c>
      <c r="L172" s="3" t="s">
        <v>3951</v>
      </c>
    </row>
    <row r="173" spans="1:12" x14ac:dyDescent="0.3">
      <c r="A173" s="3" t="s">
        <v>14435</v>
      </c>
      <c r="B173" s="3" t="s">
        <v>13</v>
      </c>
      <c r="C173" s="3">
        <v>223255</v>
      </c>
      <c r="D173" s="3">
        <v>3</v>
      </c>
      <c r="E173" s="3">
        <v>201</v>
      </c>
      <c r="F173" s="4">
        <v>3.5465200000000001E-103</v>
      </c>
      <c r="G173" s="3">
        <v>296.40100000000001</v>
      </c>
      <c r="H173" s="3" t="s">
        <v>3962</v>
      </c>
      <c r="I173" s="3" t="s">
        <v>3963</v>
      </c>
      <c r="J173" s="3" t="s">
        <v>16</v>
      </c>
      <c r="K173" s="3" t="s">
        <v>3964</v>
      </c>
      <c r="L173" s="3" t="s">
        <v>3965</v>
      </c>
    </row>
    <row r="174" spans="1:12" x14ac:dyDescent="0.3">
      <c r="A174" s="3" t="s">
        <v>14436</v>
      </c>
      <c r="B174" s="3" t="s">
        <v>13</v>
      </c>
      <c r="C174" s="3">
        <v>223628</v>
      </c>
      <c r="D174" s="3">
        <v>1</v>
      </c>
      <c r="E174" s="3">
        <v>495</v>
      </c>
      <c r="F174" s="3">
        <v>0</v>
      </c>
      <c r="G174" s="3">
        <v>838.41700000000003</v>
      </c>
      <c r="H174" s="3" t="s">
        <v>5246</v>
      </c>
      <c r="I174" s="3" t="s">
        <v>5247</v>
      </c>
      <c r="J174" s="3" t="s">
        <v>16</v>
      </c>
      <c r="K174" s="3" t="s">
        <v>5248</v>
      </c>
      <c r="L174" s="3" t="s">
        <v>5249</v>
      </c>
    </row>
    <row r="175" spans="1:12" x14ac:dyDescent="0.3">
      <c r="A175" s="3" t="s">
        <v>14437</v>
      </c>
      <c r="B175" s="3" t="s">
        <v>13</v>
      </c>
      <c r="C175" s="3">
        <v>224868</v>
      </c>
      <c r="D175" s="3">
        <v>2</v>
      </c>
      <c r="E175" s="3">
        <v>308</v>
      </c>
      <c r="F175" s="4">
        <v>5.3442300000000003E-99</v>
      </c>
      <c r="G175" s="3">
        <v>294.14</v>
      </c>
      <c r="H175" s="3" t="s">
        <v>14438</v>
      </c>
      <c r="I175" s="3" t="s">
        <v>14439</v>
      </c>
      <c r="J175" s="3" t="s">
        <v>16</v>
      </c>
      <c r="K175" s="3" t="s">
        <v>14440</v>
      </c>
      <c r="L175" s="3" t="s">
        <v>14441</v>
      </c>
    </row>
    <row r="176" spans="1:12" x14ac:dyDescent="0.3">
      <c r="A176" s="3" t="s">
        <v>14442</v>
      </c>
      <c r="B176" s="3" t="s">
        <v>13</v>
      </c>
      <c r="C176" s="3">
        <v>223780</v>
      </c>
      <c r="D176" s="3">
        <v>1</v>
      </c>
      <c r="E176" s="3">
        <v>275</v>
      </c>
      <c r="F176" s="4">
        <v>4.0152500000000001E-93</v>
      </c>
      <c r="G176" s="3">
        <v>275.24599999999998</v>
      </c>
      <c r="H176" s="3" t="s">
        <v>4519</v>
      </c>
      <c r="I176" s="3" t="s">
        <v>4520</v>
      </c>
      <c r="J176" s="3" t="s">
        <v>16</v>
      </c>
      <c r="K176" s="3" t="s">
        <v>1394</v>
      </c>
      <c r="L176" s="3" t="s">
        <v>4521</v>
      </c>
    </row>
    <row r="177" spans="1:12" x14ac:dyDescent="0.3">
      <c r="A177" s="3" t="s">
        <v>14443</v>
      </c>
      <c r="B177" s="3" t="s">
        <v>13</v>
      </c>
      <c r="C177" s="3">
        <v>223697</v>
      </c>
      <c r="D177" s="3">
        <v>1</v>
      </c>
      <c r="E177" s="3">
        <v>442</v>
      </c>
      <c r="F177" s="4">
        <v>1.10813E-74</v>
      </c>
      <c r="G177" s="3">
        <v>239.679</v>
      </c>
      <c r="H177" s="3" t="s">
        <v>3385</v>
      </c>
      <c r="I177" s="3" t="s">
        <v>3386</v>
      </c>
      <c r="J177" s="3" t="s">
        <v>16</v>
      </c>
      <c r="K177" s="3" t="s">
        <v>626</v>
      </c>
      <c r="L177" s="3" t="s">
        <v>3387</v>
      </c>
    </row>
    <row r="178" spans="1:12" x14ac:dyDescent="0.3">
      <c r="A178" s="3" t="s">
        <v>14444</v>
      </c>
      <c r="B178" s="3" t="s">
        <v>13</v>
      </c>
      <c r="C178" s="3">
        <v>223221</v>
      </c>
      <c r="D178" s="3">
        <v>1</v>
      </c>
      <c r="E178" s="3">
        <v>554</v>
      </c>
      <c r="F178" s="3">
        <v>0</v>
      </c>
      <c r="G178" s="3">
        <v>702.88099999999997</v>
      </c>
      <c r="H178" s="3" t="s">
        <v>4514</v>
      </c>
      <c r="I178" s="3" t="s">
        <v>4515</v>
      </c>
      <c r="J178" s="3" t="s">
        <v>16</v>
      </c>
      <c r="K178" s="3" t="s">
        <v>4516</v>
      </c>
      <c r="L178" s="3" t="s">
        <v>4517</v>
      </c>
    </row>
    <row r="179" spans="1:12" x14ac:dyDescent="0.3">
      <c r="A179" s="3" t="s">
        <v>14444</v>
      </c>
      <c r="B179" s="3" t="s">
        <v>13</v>
      </c>
      <c r="C179" s="3">
        <v>223151</v>
      </c>
      <c r="D179" s="3">
        <v>569</v>
      </c>
      <c r="E179" s="3">
        <v>685</v>
      </c>
      <c r="F179" s="4">
        <v>1.0393E-26</v>
      </c>
      <c r="G179" s="3">
        <v>105.11499999999999</v>
      </c>
      <c r="H179" s="3" t="s">
        <v>1664</v>
      </c>
      <c r="I179" s="3" t="s">
        <v>1665</v>
      </c>
      <c r="J179" s="3" t="s">
        <v>16</v>
      </c>
      <c r="K179" s="3" t="s">
        <v>1666</v>
      </c>
      <c r="L179" s="3" t="s">
        <v>1667</v>
      </c>
    </row>
    <row r="180" spans="1:12" x14ac:dyDescent="0.3">
      <c r="A180" s="3" t="s">
        <v>14445</v>
      </c>
      <c r="B180" s="3" t="s">
        <v>13</v>
      </c>
      <c r="C180" s="3">
        <v>226214</v>
      </c>
      <c r="D180" s="3">
        <v>1</v>
      </c>
      <c r="E180" s="3">
        <v>271</v>
      </c>
      <c r="F180" s="4">
        <v>4.4244100000000003E-105</v>
      </c>
      <c r="G180" s="3">
        <v>305.88099999999997</v>
      </c>
      <c r="H180" s="3" t="s">
        <v>5102</v>
      </c>
      <c r="I180" s="3" t="s">
        <v>5103</v>
      </c>
      <c r="J180" s="3" t="s">
        <v>16</v>
      </c>
      <c r="K180" s="3" t="s">
        <v>5104</v>
      </c>
      <c r="L180" s="3" t="s">
        <v>5105</v>
      </c>
    </row>
    <row r="181" spans="1:12" x14ac:dyDescent="0.3">
      <c r="A181" s="3" t="s">
        <v>14446</v>
      </c>
      <c r="B181" s="3" t="s">
        <v>13</v>
      </c>
      <c r="C181" s="3">
        <v>223773</v>
      </c>
      <c r="D181" s="3">
        <v>1</v>
      </c>
      <c r="E181" s="3">
        <v>298</v>
      </c>
      <c r="F181" s="4">
        <v>2.1000900000000002E-73</v>
      </c>
      <c r="G181" s="3">
        <v>227.93199999999999</v>
      </c>
      <c r="H181" s="3" t="s">
        <v>5097</v>
      </c>
      <c r="I181" s="3" t="s">
        <v>5098</v>
      </c>
      <c r="J181" s="3" t="s">
        <v>16</v>
      </c>
      <c r="K181" s="3" t="s">
        <v>5099</v>
      </c>
      <c r="L181" s="3" t="s">
        <v>5100</v>
      </c>
    </row>
    <row r="182" spans="1:12" x14ac:dyDescent="0.3">
      <c r="A182" s="3" t="s">
        <v>14447</v>
      </c>
      <c r="B182" s="3" t="s">
        <v>25</v>
      </c>
      <c r="C182" s="3">
        <v>224639</v>
      </c>
      <c r="D182" s="3">
        <v>1</v>
      </c>
      <c r="E182" s="3">
        <v>121</v>
      </c>
      <c r="F182" s="4">
        <v>9.4125899999999994E-30</v>
      </c>
      <c r="G182" s="3">
        <v>103.496</v>
      </c>
      <c r="H182" s="3" t="s">
        <v>1586</v>
      </c>
      <c r="I182" s="3" t="s">
        <v>1587</v>
      </c>
      <c r="J182" s="3" t="s">
        <v>16</v>
      </c>
      <c r="K182" s="3" t="s">
        <v>16</v>
      </c>
      <c r="L182" s="3" t="s">
        <v>1588</v>
      </c>
    </row>
    <row r="183" spans="1:12" x14ac:dyDescent="0.3">
      <c r="A183" s="3" t="s">
        <v>14448</v>
      </c>
      <c r="B183" s="3" t="s">
        <v>13</v>
      </c>
      <c r="C183" s="3">
        <v>224054</v>
      </c>
      <c r="D183" s="3">
        <v>1</v>
      </c>
      <c r="E183" s="3">
        <v>281</v>
      </c>
      <c r="F183" s="4">
        <v>4.2953800000000003E-49</v>
      </c>
      <c r="G183" s="3">
        <v>164.017</v>
      </c>
      <c r="H183" s="3" t="s">
        <v>1590</v>
      </c>
      <c r="I183" s="3" t="s">
        <v>1591</v>
      </c>
      <c r="J183" s="3" t="s">
        <v>16</v>
      </c>
      <c r="K183" s="3" t="s">
        <v>1592</v>
      </c>
      <c r="L183" s="3" t="s">
        <v>1593</v>
      </c>
    </row>
    <row r="184" spans="1:12" x14ac:dyDescent="0.3">
      <c r="A184" s="3" t="s">
        <v>14449</v>
      </c>
      <c r="B184" s="3" t="s">
        <v>13</v>
      </c>
      <c r="C184" s="3">
        <v>226838</v>
      </c>
      <c r="D184" s="3">
        <v>5</v>
      </c>
      <c r="E184" s="3">
        <v>145</v>
      </c>
      <c r="F184" s="4">
        <v>7.2666799999999996E-59</v>
      </c>
      <c r="G184" s="3">
        <v>178.75800000000001</v>
      </c>
      <c r="H184" s="3" t="s">
        <v>10936</v>
      </c>
      <c r="I184" s="3" t="s">
        <v>10937</v>
      </c>
      <c r="J184" s="3" t="s">
        <v>16</v>
      </c>
      <c r="K184" s="3" t="s">
        <v>736</v>
      </c>
      <c r="L184" s="3" t="s">
        <v>10938</v>
      </c>
    </row>
    <row r="185" spans="1:12" x14ac:dyDescent="0.3">
      <c r="A185" s="3" t="s">
        <v>14450</v>
      </c>
      <c r="B185" s="3" t="s">
        <v>13</v>
      </c>
      <c r="C185" s="3">
        <v>223745</v>
      </c>
      <c r="D185" s="3">
        <v>1</v>
      </c>
      <c r="E185" s="3">
        <v>319</v>
      </c>
      <c r="F185" s="4">
        <v>3.4045300000000003E-54</v>
      </c>
      <c r="G185" s="3">
        <v>180.441</v>
      </c>
      <c r="H185" s="3" t="s">
        <v>3886</v>
      </c>
      <c r="I185" s="3" t="s">
        <v>3887</v>
      </c>
      <c r="J185" s="3" t="s">
        <v>16</v>
      </c>
      <c r="K185" s="3" t="s">
        <v>3888</v>
      </c>
      <c r="L185" s="3" t="s">
        <v>3889</v>
      </c>
    </row>
    <row r="186" spans="1:12" x14ac:dyDescent="0.3">
      <c r="A186" s="3" t="s">
        <v>14451</v>
      </c>
      <c r="B186" s="3" t="s">
        <v>13</v>
      </c>
      <c r="C186" s="3">
        <v>224128</v>
      </c>
      <c r="D186" s="3">
        <v>1</v>
      </c>
      <c r="E186" s="3">
        <v>456</v>
      </c>
      <c r="F186" s="3">
        <v>0</v>
      </c>
      <c r="G186" s="3">
        <v>720.88900000000001</v>
      </c>
      <c r="H186" s="3" t="s">
        <v>2297</v>
      </c>
      <c r="I186" s="3" t="s">
        <v>2298</v>
      </c>
      <c r="J186" s="3" t="s">
        <v>16</v>
      </c>
      <c r="K186" s="3" t="s">
        <v>2299</v>
      </c>
      <c r="L186" s="3" t="s">
        <v>2300</v>
      </c>
    </row>
    <row r="187" spans="1:12" x14ac:dyDescent="0.3">
      <c r="A187" s="3" t="s">
        <v>14452</v>
      </c>
      <c r="B187" s="3" t="s">
        <v>13</v>
      </c>
      <c r="C187" s="3">
        <v>223568</v>
      </c>
      <c r="D187" s="3">
        <v>42</v>
      </c>
      <c r="E187" s="3">
        <v>178</v>
      </c>
      <c r="F187" s="4">
        <v>1.68317E-12</v>
      </c>
      <c r="G187" s="3">
        <v>62.173400000000001</v>
      </c>
      <c r="H187" s="3" t="s">
        <v>1518</v>
      </c>
      <c r="I187" s="3" t="s">
        <v>1519</v>
      </c>
      <c r="J187" s="3" t="s">
        <v>16</v>
      </c>
      <c r="K187" s="3" t="s">
        <v>639</v>
      </c>
      <c r="L187" s="3" t="s">
        <v>1520</v>
      </c>
    </row>
    <row r="188" spans="1:12" x14ac:dyDescent="0.3">
      <c r="A188" s="3" t="s">
        <v>14453</v>
      </c>
      <c r="B188" s="3" t="s">
        <v>13</v>
      </c>
      <c r="C188" s="3">
        <v>223846</v>
      </c>
      <c r="D188" s="3">
        <v>1</v>
      </c>
      <c r="E188" s="3">
        <v>219</v>
      </c>
      <c r="F188" s="4">
        <v>3.3194200000000002E-73</v>
      </c>
      <c r="G188" s="3">
        <v>221.833</v>
      </c>
      <c r="H188" s="3" t="s">
        <v>2303</v>
      </c>
      <c r="I188" s="3" t="s">
        <v>2304</v>
      </c>
      <c r="J188" s="3" t="s">
        <v>16</v>
      </c>
      <c r="K188" s="3" t="s">
        <v>1548</v>
      </c>
      <c r="L188" s="3" t="s">
        <v>2305</v>
      </c>
    </row>
    <row r="189" spans="1:12" x14ac:dyDescent="0.3">
      <c r="A189" s="3" t="s">
        <v>14454</v>
      </c>
      <c r="B189" s="3" t="s">
        <v>13</v>
      </c>
      <c r="C189" s="3">
        <v>223918</v>
      </c>
      <c r="D189" s="3">
        <v>1</v>
      </c>
      <c r="E189" s="3">
        <v>379</v>
      </c>
      <c r="F189" s="4">
        <v>1.41528E-150</v>
      </c>
      <c r="G189" s="3">
        <v>434.35300000000001</v>
      </c>
      <c r="H189" s="3" t="s">
        <v>4692</v>
      </c>
      <c r="I189" s="3" t="s">
        <v>4693</v>
      </c>
      <c r="J189" s="3" t="s">
        <v>16</v>
      </c>
      <c r="K189" s="3" t="s">
        <v>4694</v>
      </c>
      <c r="L189" s="3" t="s">
        <v>4695</v>
      </c>
    </row>
    <row r="190" spans="1:12" x14ac:dyDescent="0.3">
      <c r="A190" s="3" t="s">
        <v>14455</v>
      </c>
      <c r="B190" s="3" t="s">
        <v>13</v>
      </c>
      <c r="C190" s="3">
        <v>223284</v>
      </c>
      <c r="D190" s="3">
        <v>26</v>
      </c>
      <c r="E190" s="3">
        <v>319</v>
      </c>
      <c r="F190" s="4">
        <v>1.39724E-126</v>
      </c>
      <c r="G190" s="3">
        <v>369.30700000000002</v>
      </c>
      <c r="H190" s="3" t="s">
        <v>4687</v>
      </c>
      <c r="I190" s="3" t="s">
        <v>4688</v>
      </c>
      <c r="J190" s="3" t="s">
        <v>16</v>
      </c>
      <c r="K190" s="3" t="s">
        <v>4689</v>
      </c>
      <c r="L190" s="3" t="s">
        <v>4690</v>
      </c>
    </row>
    <row r="191" spans="1:12" x14ac:dyDescent="0.3">
      <c r="A191" s="3" t="s">
        <v>14456</v>
      </c>
      <c r="B191" s="3" t="s">
        <v>13</v>
      </c>
      <c r="C191" s="3">
        <v>223402</v>
      </c>
      <c r="D191" s="3">
        <v>1</v>
      </c>
      <c r="E191" s="3">
        <v>223</v>
      </c>
      <c r="F191" s="4">
        <v>2.0173199999999999E-103</v>
      </c>
      <c r="G191" s="3">
        <v>297.97800000000001</v>
      </c>
      <c r="H191" s="3" t="s">
        <v>4683</v>
      </c>
      <c r="I191" s="3" t="s">
        <v>4684</v>
      </c>
      <c r="J191" s="3" t="s">
        <v>16</v>
      </c>
      <c r="K191" s="3" t="s">
        <v>2513</v>
      </c>
      <c r="L191" s="3" t="s">
        <v>4685</v>
      </c>
    </row>
    <row r="192" spans="1:12" x14ac:dyDescent="0.3">
      <c r="A192" s="3" t="s">
        <v>14457</v>
      </c>
      <c r="B192" s="3" t="s">
        <v>13</v>
      </c>
      <c r="C192" s="3">
        <v>224712</v>
      </c>
      <c r="D192" s="3">
        <v>1</v>
      </c>
      <c r="E192" s="3">
        <v>183</v>
      </c>
      <c r="F192" s="4">
        <v>9.9463599999999997E-42</v>
      </c>
      <c r="G192" s="3">
        <v>137.911</v>
      </c>
      <c r="H192" s="3" t="s">
        <v>9896</v>
      </c>
      <c r="I192" s="3" t="s">
        <v>9897</v>
      </c>
      <c r="J192" s="3" t="s">
        <v>16</v>
      </c>
      <c r="K192" s="3" t="s">
        <v>4679</v>
      </c>
      <c r="L192" s="3" t="s">
        <v>9898</v>
      </c>
    </row>
    <row r="193" spans="1:12" x14ac:dyDescent="0.3">
      <c r="A193" s="3" t="s">
        <v>14458</v>
      </c>
      <c r="B193" s="3" t="s">
        <v>13</v>
      </c>
      <c r="C193" s="3">
        <v>223833</v>
      </c>
      <c r="D193" s="3">
        <v>1</v>
      </c>
      <c r="E193" s="3">
        <v>92</v>
      </c>
      <c r="F193" s="4">
        <v>5.1631800000000003E-6</v>
      </c>
      <c r="G193" s="3">
        <v>41.068899999999999</v>
      </c>
      <c r="H193" s="3" t="s">
        <v>9521</v>
      </c>
      <c r="I193" s="3" t="s">
        <v>9522</v>
      </c>
      <c r="J193" s="3" t="s">
        <v>16</v>
      </c>
      <c r="K193" s="3" t="s">
        <v>4675</v>
      </c>
      <c r="L193" s="3" t="s">
        <v>9523</v>
      </c>
    </row>
    <row r="194" spans="1:12" x14ac:dyDescent="0.3">
      <c r="A194" s="3" t="s">
        <v>14459</v>
      </c>
      <c r="B194" s="3" t="s">
        <v>25</v>
      </c>
      <c r="C194" s="3">
        <v>424243</v>
      </c>
      <c r="D194" s="3">
        <v>8</v>
      </c>
      <c r="E194" s="3">
        <v>261</v>
      </c>
      <c r="F194" s="4">
        <v>7.4766800000000001E-90</v>
      </c>
      <c r="G194" s="3">
        <v>266.49400000000003</v>
      </c>
      <c r="H194" s="3" t="s">
        <v>4671</v>
      </c>
      <c r="I194" s="3" t="s">
        <v>4672</v>
      </c>
      <c r="J194" s="3" t="s">
        <v>16</v>
      </c>
      <c r="K194" s="3" t="s">
        <v>16</v>
      </c>
      <c r="L194" s="3" t="s">
        <v>4673</v>
      </c>
    </row>
    <row r="195" spans="1:12" x14ac:dyDescent="0.3">
      <c r="A195" s="3" t="s">
        <v>14460</v>
      </c>
      <c r="B195" s="3" t="s">
        <v>13</v>
      </c>
      <c r="C195" s="3">
        <v>226127</v>
      </c>
      <c r="D195" s="3">
        <v>4</v>
      </c>
      <c r="E195" s="3">
        <v>222</v>
      </c>
      <c r="F195" s="4">
        <v>2.83124E-37</v>
      </c>
      <c r="G195" s="3">
        <v>130.636</v>
      </c>
      <c r="H195" s="3" t="s">
        <v>3655</v>
      </c>
      <c r="I195" s="3" t="s">
        <v>3656</v>
      </c>
      <c r="J195" s="3" t="s">
        <v>16</v>
      </c>
      <c r="K195" s="3" t="s">
        <v>3657</v>
      </c>
      <c r="L195" s="3" t="s">
        <v>3658</v>
      </c>
    </row>
    <row r="196" spans="1:12" x14ac:dyDescent="0.3">
      <c r="A196" s="3" t="s">
        <v>14461</v>
      </c>
      <c r="B196" s="3" t="s">
        <v>13</v>
      </c>
      <c r="C196" s="3">
        <v>223138</v>
      </c>
      <c r="D196" s="3">
        <v>1</v>
      </c>
      <c r="E196" s="3">
        <v>919</v>
      </c>
      <c r="F196" s="3">
        <v>0</v>
      </c>
      <c r="G196" s="3">
        <v>1321.06</v>
      </c>
      <c r="H196" s="3" t="s">
        <v>4665</v>
      </c>
      <c r="I196" s="3" t="s">
        <v>4666</v>
      </c>
      <c r="J196" s="3" t="s">
        <v>16</v>
      </c>
      <c r="K196" s="3" t="s">
        <v>4667</v>
      </c>
      <c r="L196" s="3" t="s">
        <v>4668</v>
      </c>
    </row>
    <row r="197" spans="1:12" x14ac:dyDescent="0.3">
      <c r="A197" s="3" t="s">
        <v>14462</v>
      </c>
      <c r="B197" s="3" t="s">
        <v>13</v>
      </c>
      <c r="C197" s="3">
        <v>223577</v>
      </c>
      <c r="D197" s="3">
        <v>1</v>
      </c>
      <c r="E197" s="3">
        <v>172</v>
      </c>
      <c r="F197" s="4">
        <v>1.1044000000000001E-70</v>
      </c>
      <c r="G197" s="3">
        <v>211.358</v>
      </c>
      <c r="H197" s="3" t="s">
        <v>563</v>
      </c>
      <c r="I197" s="3" t="s">
        <v>564</v>
      </c>
      <c r="J197" s="3" t="s">
        <v>16</v>
      </c>
      <c r="K197" s="3" t="s">
        <v>123</v>
      </c>
      <c r="L197" s="3" t="s">
        <v>565</v>
      </c>
    </row>
    <row r="198" spans="1:12" x14ac:dyDescent="0.3">
      <c r="A198" s="3" t="s">
        <v>14463</v>
      </c>
      <c r="B198" s="3" t="s">
        <v>13</v>
      </c>
      <c r="C198" s="3">
        <v>224809</v>
      </c>
      <c r="D198" s="3">
        <v>1</v>
      </c>
      <c r="E198" s="3">
        <v>304</v>
      </c>
      <c r="F198" s="4">
        <v>1.4135300000000001E-180</v>
      </c>
      <c r="G198" s="3">
        <v>500.33800000000002</v>
      </c>
      <c r="H198" s="3" t="s">
        <v>11808</v>
      </c>
      <c r="I198" s="3" t="s">
        <v>11809</v>
      </c>
      <c r="J198" s="3" t="s">
        <v>16</v>
      </c>
      <c r="K198" s="3" t="s">
        <v>469</v>
      </c>
      <c r="L198" s="3" t="s">
        <v>11810</v>
      </c>
    </row>
    <row r="199" spans="1:12" x14ac:dyDescent="0.3">
      <c r="A199" s="3" t="s">
        <v>14464</v>
      </c>
      <c r="B199" s="3" t="s">
        <v>13</v>
      </c>
      <c r="C199" s="3">
        <v>226445</v>
      </c>
      <c r="D199" s="3">
        <v>1</v>
      </c>
      <c r="E199" s="3">
        <v>197</v>
      </c>
      <c r="F199" s="4">
        <v>5.7136200000000001E-58</v>
      </c>
      <c r="G199" s="3">
        <v>183.39400000000001</v>
      </c>
      <c r="H199" s="3" t="s">
        <v>3967</v>
      </c>
      <c r="I199" s="3" t="s">
        <v>3968</v>
      </c>
      <c r="J199" s="3" t="s">
        <v>16</v>
      </c>
      <c r="K199" s="3" t="s">
        <v>3969</v>
      </c>
      <c r="L199" s="3" t="s">
        <v>3970</v>
      </c>
    </row>
    <row r="200" spans="1:12" x14ac:dyDescent="0.3">
      <c r="A200" s="3" t="s">
        <v>14465</v>
      </c>
      <c r="B200" s="3" t="s">
        <v>13</v>
      </c>
      <c r="C200" s="3">
        <v>225343</v>
      </c>
      <c r="D200" s="3">
        <v>4</v>
      </c>
      <c r="E200" s="3">
        <v>466</v>
      </c>
      <c r="F200" s="3">
        <v>0</v>
      </c>
      <c r="G200" s="3">
        <v>593.45699999999999</v>
      </c>
      <c r="H200" s="3" t="s">
        <v>2231</v>
      </c>
      <c r="I200" s="3" t="s">
        <v>2232</v>
      </c>
      <c r="J200" s="3" t="s">
        <v>16</v>
      </c>
      <c r="K200" s="3" t="s">
        <v>2233</v>
      </c>
      <c r="L200" s="3" t="s">
        <v>2234</v>
      </c>
    </row>
    <row r="201" spans="1:12" x14ac:dyDescent="0.3">
      <c r="A201" s="3" t="s">
        <v>14466</v>
      </c>
      <c r="B201" s="3" t="s">
        <v>25</v>
      </c>
      <c r="C201" s="3">
        <v>226067</v>
      </c>
      <c r="D201" s="3">
        <v>6</v>
      </c>
      <c r="E201" s="3">
        <v>698</v>
      </c>
      <c r="F201" s="3">
        <v>0</v>
      </c>
      <c r="G201" s="3">
        <v>565.97500000000002</v>
      </c>
      <c r="H201" s="3" t="s">
        <v>11431</v>
      </c>
      <c r="I201" s="3" t="s">
        <v>14467</v>
      </c>
      <c r="J201" s="3" t="s">
        <v>16</v>
      </c>
      <c r="K201" s="3" t="s">
        <v>16</v>
      </c>
      <c r="L201" s="3" t="s">
        <v>11432</v>
      </c>
    </row>
    <row r="202" spans="1:12" x14ac:dyDescent="0.3">
      <c r="A202" s="3" t="s">
        <v>14468</v>
      </c>
      <c r="B202" s="3" t="s">
        <v>13</v>
      </c>
      <c r="C202" s="3">
        <v>226068</v>
      </c>
      <c r="D202" s="3">
        <v>10</v>
      </c>
      <c r="E202" s="3">
        <v>427</v>
      </c>
      <c r="F202" s="3">
        <v>0</v>
      </c>
      <c r="G202" s="3">
        <v>715.34199999999998</v>
      </c>
      <c r="H202" s="3" t="s">
        <v>12301</v>
      </c>
      <c r="I202" s="3" t="s">
        <v>12301</v>
      </c>
      <c r="J202" s="3" t="s">
        <v>16</v>
      </c>
      <c r="K202" s="3" t="s">
        <v>12302</v>
      </c>
      <c r="L202" s="3" t="s">
        <v>12303</v>
      </c>
    </row>
    <row r="203" spans="1:12" x14ac:dyDescent="0.3">
      <c r="A203" s="3" t="s">
        <v>14469</v>
      </c>
      <c r="B203" s="3" t="s">
        <v>13</v>
      </c>
      <c r="C203" s="3">
        <v>223460</v>
      </c>
      <c r="D203" s="3">
        <v>1</v>
      </c>
      <c r="E203" s="3">
        <v>870</v>
      </c>
      <c r="F203" s="3">
        <v>0</v>
      </c>
      <c r="G203" s="3">
        <v>681.48299999999995</v>
      </c>
      <c r="H203" s="3" t="s">
        <v>11425</v>
      </c>
      <c r="I203" s="3" t="s">
        <v>11426</v>
      </c>
      <c r="J203" s="3" t="s">
        <v>16</v>
      </c>
      <c r="K203" s="3" t="s">
        <v>11427</v>
      </c>
      <c r="L203" s="3" t="s">
        <v>11428</v>
      </c>
    </row>
    <row r="204" spans="1:12" x14ac:dyDescent="0.3">
      <c r="A204" s="3" t="s">
        <v>14470</v>
      </c>
      <c r="B204" s="3" t="s">
        <v>13</v>
      </c>
      <c r="C204" s="3">
        <v>224851</v>
      </c>
      <c r="D204" s="3">
        <v>1</v>
      </c>
      <c r="E204" s="3">
        <v>291</v>
      </c>
      <c r="F204" s="4">
        <v>7.5429099999999996E-47</v>
      </c>
      <c r="G204" s="3">
        <v>159.19200000000001</v>
      </c>
      <c r="H204" s="3" t="s">
        <v>1423</v>
      </c>
      <c r="I204" s="3" t="s">
        <v>1424</v>
      </c>
      <c r="J204" s="3" t="s">
        <v>16</v>
      </c>
      <c r="K204" s="3" t="s">
        <v>1093</v>
      </c>
      <c r="L204" s="3" t="s">
        <v>1425</v>
      </c>
    </row>
    <row r="205" spans="1:12" x14ac:dyDescent="0.3">
      <c r="A205" s="3" t="s">
        <v>14471</v>
      </c>
      <c r="B205" s="3" t="s">
        <v>13</v>
      </c>
      <c r="C205" s="3">
        <v>226666</v>
      </c>
      <c r="D205" s="3">
        <v>1</v>
      </c>
      <c r="E205" s="3">
        <v>311</v>
      </c>
      <c r="F205" s="4">
        <v>2.1638599999999999E-137</v>
      </c>
      <c r="G205" s="3">
        <v>390.887</v>
      </c>
      <c r="H205" s="3" t="s">
        <v>11421</v>
      </c>
      <c r="I205" s="3" t="s">
        <v>11422</v>
      </c>
      <c r="J205" s="3" t="s">
        <v>16</v>
      </c>
      <c r="K205" s="3" t="s">
        <v>90</v>
      </c>
      <c r="L205" s="3" t="s">
        <v>11423</v>
      </c>
    </row>
    <row r="206" spans="1:12" x14ac:dyDescent="0.3">
      <c r="A206" s="3" t="s">
        <v>14472</v>
      </c>
      <c r="B206" s="3" t="s">
        <v>13</v>
      </c>
      <c r="C206" s="3">
        <v>223472</v>
      </c>
      <c r="D206" s="3">
        <v>14</v>
      </c>
      <c r="E206" s="3">
        <v>305</v>
      </c>
      <c r="F206" s="4">
        <v>1.8107900000000001E-71</v>
      </c>
      <c r="G206" s="3">
        <v>222.05</v>
      </c>
      <c r="H206" s="3" t="s">
        <v>3050</v>
      </c>
      <c r="I206" s="3" t="s">
        <v>3051</v>
      </c>
      <c r="J206" s="3" t="s">
        <v>16</v>
      </c>
      <c r="K206" s="3" t="s">
        <v>3052</v>
      </c>
      <c r="L206" s="3" t="s">
        <v>3053</v>
      </c>
    </row>
    <row r="207" spans="1:12" x14ac:dyDescent="0.3">
      <c r="A207" s="3" t="s">
        <v>14473</v>
      </c>
      <c r="B207" s="3" t="s">
        <v>13</v>
      </c>
      <c r="C207" s="3">
        <v>224567</v>
      </c>
      <c r="D207" s="3">
        <v>1</v>
      </c>
      <c r="E207" s="3">
        <v>470</v>
      </c>
      <c r="F207" s="4">
        <v>8.4398500000000004E-27</v>
      </c>
      <c r="G207" s="3">
        <v>112.399</v>
      </c>
      <c r="H207" s="3" t="s">
        <v>3057</v>
      </c>
      <c r="I207" s="3" t="s">
        <v>3058</v>
      </c>
      <c r="J207" s="3" t="s">
        <v>16</v>
      </c>
      <c r="K207" s="3" t="s">
        <v>148</v>
      </c>
      <c r="L207" s="3" t="s">
        <v>3059</v>
      </c>
    </row>
    <row r="208" spans="1:12" x14ac:dyDescent="0.3">
      <c r="A208" s="3" t="s">
        <v>14474</v>
      </c>
      <c r="B208" s="3" t="s">
        <v>25</v>
      </c>
      <c r="C208" s="3">
        <v>413292</v>
      </c>
      <c r="D208" s="3">
        <v>1</v>
      </c>
      <c r="E208" s="3">
        <v>198</v>
      </c>
      <c r="F208" s="4">
        <v>2.8301000000000002E-13</v>
      </c>
      <c r="G208" s="3">
        <v>65.368099999999998</v>
      </c>
      <c r="H208" s="3" t="s">
        <v>10218</v>
      </c>
      <c r="I208" s="3" t="s">
        <v>14475</v>
      </c>
      <c r="J208" s="3" t="s">
        <v>16</v>
      </c>
      <c r="K208" s="3" t="s">
        <v>16</v>
      </c>
      <c r="L208" s="3" t="s">
        <v>14476</v>
      </c>
    </row>
    <row r="209" spans="1:12" x14ac:dyDescent="0.3">
      <c r="A209" s="3" t="s">
        <v>14477</v>
      </c>
      <c r="B209" s="3" t="s">
        <v>13</v>
      </c>
      <c r="C209" s="3">
        <v>225519</v>
      </c>
      <c r="D209" s="3">
        <v>221</v>
      </c>
      <c r="E209" s="3">
        <v>539</v>
      </c>
      <c r="F209" s="4">
        <v>5.4204100000000002E-58</v>
      </c>
      <c r="G209" s="3">
        <v>199.98400000000001</v>
      </c>
      <c r="H209" s="3" t="s">
        <v>14331</v>
      </c>
      <c r="I209" s="3" t="s">
        <v>14332</v>
      </c>
      <c r="J209" s="3" t="s">
        <v>99</v>
      </c>
      <c r="K209" s="3" t="s">
        <v>2105</v>
      </c>
      <c r="L209" s="3" t="s">
        <v>2107</v>
      </c>
    </row>
    <row r="210" spans="1:12" x14ac:dyDescent="0.3">
      <c r="A210" s="3" t="s">
        <v>14478</v>
      </c>
      <c r="B210" s="3" t="s">
        <v>13</v>
      </c>
      <c r="C210" s="3">
        <v>227095</v>
      </c>
      <c r="D210" s="3">
        <v>1</v>
      </c>
      <c r="E210" s="3">
        <v>426</v>
      </c>
      <c r="F210" s="4">
        <v>2.8558500000000002E-88</v>
      </c>
      <c r="G210" s="3">
        <v>276.16199999999998</v>
      </c>
      <c r="H210" s="3" t="s">
        <v>14479</v>
      </c>
      <c r="I210" s="3" t="s">
        <v>14480</v>
      </c>
      <c r="J210" s="3" t="s">
        <v>16</v>
      </c>
      <c r="K210" s="3" t="s">
        <v>14327</v>
      </c>
      <c r="L210" s="3" t="s">
        <v>14329</v>
      </c>
    </row>
    <row r="211" spans="1:12" x14ac:dyDescent="0.3">
      <c r="A211" s="3" t="s">
        <v>14481</v>
      </c>
      <c r="B211" s="3" t="s">
        <v>25</v>
      </c>
      <c r="C211" s="3">
        <v>357489</v>
      </c>
      <c r="D211" s="3">
        <v>60</v>
      </c>
      <c r="E211" s="3">
        <v>782</v>
      </c>
      <c r="F211" s="4">
        <v>3.8796599999999999E-73</v>
      </c>
      <c r="G211" s="3">
        <v>261.19499999999999</v>
      </c>
      <c r="H211" s="3" t="s">
        <v>14253</v>
      </c>
      <c r="I211" s="3" t="s">
        <v>14254</v>
      </c>
      <c r="J211" s="3" t="s">
        <v>16</v>
      </c>
      <c r="K211" s="3" t="s">
        <v>16</v>
      </c>
      <c r="L211" s="3" t="s">
        <v>14255</v>
      </c>
    </row>
    <row r="212" spans="1:12" x14ac:dyDescent="0.3">
      <c r="A212" s="3" t="s">
        <v>14482</v>
      </c>
      <c r="B212" s="3" t="s">
        <v>13</v>
      </c>
      <c r="C212" s="3">
        <v>223635</v>
      </c>
      <c r="D212" s="3">
        <v>3</v>
      </c>
      <c r="E212" s="3">
        <v>248</v>
      </c>
      <c r="F212" s="4">
        <v>1.7096599999999999E-27</v>
      </c>
      <c r="G212" s="3">
        <v>105.95699999999999</v>
      </c>
      <c r="H212" s="3" t="s">
        <v>234</v>
      </c>
      <c r="I212" s="3" t="s">
        <v>235</v>
      </c>
      <c r="J212" s="3" t="s">
        <v>16</v>
      </c>
      <c r="K212" s="3" t="s">
        <v>236</v>
      </c>
      <c r="L212" s="3" t="s">
        <v>237</v>
      </c>
    </row>
    <row r="213" spans="1:12" x14ac:dyDescent="0.3">
      <c r="A213" s="3" t="s">
        <v>14483</v>
      </c>
      <c r="B213" s="3" t="s">
        <v>13</v>
      </c>
      <c r="C213" s="3">
        <v>226614</v>
      </c>
      <c r="D213" s="3">
        <v>1</v>
      </c>
      <c r="E213" s="3">
        <v>312</v>
      </c>
      <c r="F213" s="4">
        <v>2.61006E-74</v>
      </c>
      <c r="G213" s="3">
        <v>231.852</v>
      </c>
      <c r="H213" s="3" t="s">
        <v>14484</v>
      </c>
      <c r="I213" s="3" t="s">
        <v>14485</v>
      </c>
      <c r="J213" s="3" t="s">
        <v>16</v>
      </c>
      <c r="K213" s="3" t="s">
        <v>4195</v>
      </c>
      <c r="L213" s="3" t="s">
        <v>4197</v>
      </c>
    </row>
    <row r="214" spans="1:12" x14ac:dyDescent="0.3">
      <c r="A214" s="3" t="s">
        <v>14486</v>
      </c>
      <c r="B214" s="3" t="s">
        <v>25</v>
      </c>
      <c r="C214" s="3">
        <v>226889</v>
      </c>
      <c r="D214" s="3">
        <v>1</v>
      </c>
      <c r="E214" s="3">
        <v>472</v>
      </c>
      <c r="F214" s="4">
        <v>4.2505600000000002E-54</v>
      </c>
      <c r="G214" s="3">
        <v>187.33199999999999</v>
      </c>
      <c r="H214" s="3" t="s">
        <v>13762</v>
      </c>
      <c r="I214" s="3" t="s">
        <v>13763</v>
      </c>
      <c r="J214" s="3" t="s">
        <v>16</v>
      </c>
      <c r="K214" s="3" t="s">
        <v>16</v>
      </c>
      <c r="L214" s="3" t="s">
        <v>13764</v>
      </c>
    </row>
    <row r="215" spans="1:12" x14ac:dyDescent="0.3">
      <c r="A215" s="3" t="s">
        <v>14487</v>
      </c>
      <c r="B215" s="3" t="s">
        <v>25</v>
      </c>
      <c r="C215" s="3">
        <v>223532</v>
      </c>
      <c r="D215" s="3">
        <v>1</v>
      </c>
      <c r="E215" s="3">
        <v>136</v>
      </c>
      <c r="F215" s="4">
        <v>7.4475499999999997E-8</v>
      </c>
      <c r="G215" s="3">
        <v>48.839500000000001</v>
      </c>
      <c r="H215" s="3" t="s">
        <v>846</v>
      </c>
      <c r="I215" s="3" t="s">
        <v>847</v>
      </c>
      <c r="J215" s="3" t="s">
        <v>16</v>
      </c>
      <c r="K215" s="3" t="s">
        <v>16</v>
      </c>
      <c r="L215" s="3" t="s">
        <v>848</v>
      </c>
    </row>
    <row r="216" spans="1:12" x14ac:dyDescent="0.3">
      <c r="A216" s="3" t="s">
        <v>14488</v>
      </c>
      <c r="B216" s="3" t="s">
        <v>13</v>
      </c>
      <c r="C216" s="3">
        <v>223562</v>
      </c>
      <c r="D216" s="3">
        <v>1</v>
      </c>
      <c r="E216" s="3">
        <v>509</v>
      </c>
      <c r="F216" s="3">
        <v>0</v>
      </c>
      <c r="G216" s="3">
        <v>582.28700000000003</v>
      </c>
      <c r="H216" s="3" t="s">
        <v>239</v>
      </c>
      <c r="I216" s="3" t="s">
        <v>240</v>
      </c>
      <c r="J216" s="3" t="s">
        <v>16</v>
      </c>
      <c r="K216" s="3" t="s">
        <v>241</v>
      </c>
      <c r="L216" s="3" t="s">
        <v>242</v>
      </c>
    </row>
    <row r="217" spans="1:12" x14ac:dyDescent="0.3">
      <c r="A217" s="3" t="s">
        <v>14489</v>
      </c>
      <c r="B217" s="3" t="s">
        <v>13</v>
      </c>
      <c r="C217" s="3">
        <v>223837</v>
      </c>
      <c r="D217" s="3">
        <v>1</v>
      </c>
      <c r="E217" s="3">
        <v>422</v>
      </c>
      <c r="F217" s="3">
        <v>0</v>
      </c>
      <c r="G217" s="3">
        <v>672.67600000000004</v>
      </c>
      <c r="H217" s="3" t="s">
        <v>1032</v>
      </c>
      <c r="I217" s="3" t="s">
        <v>1033</v>
      </c>
      <c r="J217" s="3" t="s">
        <v>16</v>
      </c>
      <c r="K217" s="3" t="s">
        <v>1034</v>
      </c>
      <c r="L217" s="3" t="s">
        <v>1035</v>
      </c>
    </row>
    <row r="218" spans="1:12" x14ac:dyDescent="0.3">
      <c r="A218" s="3" t="s">
        <v>14490</v>
      </c>
      <c r="B218" s="3" t="s">
        <v>13</v>
      </c>
      <c r="C218" s="3">
        <v>223245</v>
      </c>
      <c r="D218" s="3">
        <v>3</v>
      </c>
      <c r="E218" s="3">
        <v>310</v>
      </c>
      <c r="F218" s="4">
        <v>1.9407899999999999E-114</v>
      </c>
      <c r="G218" s="3">
        <v>332.63099999999997</v>
      </c>
      <c r="H218" s="3" t="s">
        <v>2729</v>
      </c>
      <c r="I218" s="3" t="s">
        <v>2730</v>
      </c>
      <c r="J218" s="3" t="s">
        <v>16</v>
      </c>
      <c r="K218" s="3" t="s">
        <v>825</v>
      </c>
      <c r="L218" s="3" t="s">
        <v>2731</v>
      </c>
    </row>
    <row r="219" spans="1:12" x14ac:dyDescent="0.3">
      <c r="A219" s="3" t="s">
        <v>14491</v>
      </c>
      <c r="B219" s="3" t="s">
        <v>13</v>
      </c>
      <c r="C219" s="3">
        <v>223661</v>
      </c>
      <c r="D219" s="3">
        <v>1</v>
      </c>
      <c r="E219" s="3">
        <v>230</v>
      </c>
      <c r="F219" s="4">
        <v>8.6265199999999998E-150</v>
      </c>
      <c r="G219" s="3">
        <v>415.90600000000001</v>
      </c>
      <c r="H219" s="3" t="s">
        <v>2063</v>
      </c>
      <c r="I219" s="3" t="s">
        <v>2064</v>
      </c>
      <c r="J219" s="3" t="s">
        <v>16</v>
      </c>
      <c r="K219" s="3" t="s">
        <v>427</v>
      </c>
      <c r="L219" s="3" t="s">
        <v>2065</v>
      </c>
    </row>
    <row r="220" spans="1:12" x14ac:dyDescent="0.3">
      <c r="A220" s="3" t="s">
        <v>14492</v>
      </c>
      <c r="B220" s="3" t="s">
        <v>13</v>
      </c>
      <c r="C220" s="3">
        <v>225027</v>
      </c>
      <c r="D220" s="3">
        <v>1</v>
      </c>
      <c r="E220" s="3">
        <v>254</v>
      </c>
      <c r="F220" s="4">
        <v>9.2481699999999998E-82</v>
      </c>
      <c r="G220" s="3">
        <v>246.02500000000001</v>
      </c>
      <c r="H220" s="3" t="s">
        <v>10963</v>
      </c>
      <c r="I220" s="3" t="s">
        <v>10964</v>
      </c>
      <c r="J220" s="3" t="s">
        <v>16</v>
      </c>
      <c r="K220" s="3" t="s">
        <v>1514</v>
      </c>
      <c r="L220" s="3" t="s">
        <v>10965</v>
      </c>
    </row>
    <row r="221" spans="1:12" x14ac:dyDescent="0.3">
      <c r="A221" s="3" t="s">
        <v>14493</v>
      </c>
      <c r="B221" s="3" t="s">
        <v>13</v>
      </c>
      <c r="C221" s="3">
        <v>223839</v>
      </c>
      <c r="D221" s="3">
        <v>22</v>
      </c>
      <c r="E221" s="3">
        <v>681</v>
      </c>
      <c r="F221" s="4">
        <v>1.5590299999999999E-112</v>
      </c>
      <c r="G221" s="3">
        <v>351.71</v>
      </c>
      <c r="H221" s="3" t="s">
        <v>2071</v>
      </c>
      <c r="I221" s="3" t="s">
        <v>2072</v>
      </c>
      <c r="J221" s="3" t="s">
        <v>16</v>
      </c>
      <c r="K221" s="3" t="s">
        <v>2073</v>
      </c>
      <c r="L221" s="3" t="s">
        <v>2074</v>
      </c>
    </row>
    <row r="222" spans="1:12" x14ac:dyDescent="0.3">
      <c r="A222" s="3" t="s">
        <v>14494</v>
      </c>
      <c r="B222" s="3" t="s">
        <v>13</v>
      </c>
      <c r="C222" s="3">
        <v>223430</v>
      </c>
      <c r="D222" s="3">
        <v>1</v>
      </c>
      <c r="E222" s="3">
        <v>198</v>
      </c>
      <c r="F222" s="4">
        <v>8.2217799999999996E-114</v>
      </c>
      <c r="G222" s="3">
        <v>322.21600000000001</v>
      </c>
      <c r="H222" s="3" t="s">
        <v>2076</v>
      </c>
      <c r="I222" s="3" t="s">
        <v>2077</v>
      </c>
      <c r="J222" s="3" t="s">
        <v>16</v>
      </c>
      <c r="K222" s="3" t="s">
        <v>2078</v>
      </c>
      <c r="L222" s="3" t="s">
        <v>2079</v>
      </c>
    </row>
    <row r="223" spans="1:12" x14ac:dyDescent="0.3">
      <c r="A223" s="3" t="s">
        <v>14495</v>
      </c>
      <c r="B223" s="3" t="s">
        <v>25</v>
      </c>
      <c r="C223" s="3">
        <v>415847</v>
      </c>
      <c r="D223" s="3">
        <v>140</v>
      </c>
      <c r="E223" s="3">
        <v>310</v>
      </c>
      <c r="F223" s="3">
        <v>2.9920699999999999E-3</v>
      </c>
      <c r="G223" s="3">
        <v>41.015900000000002</v>
      </c>
      <c r="H223" s="3" t="s">
        <v>11411</v>
      </c>
      <c r="I223" s="3" t="s">
        <v>14496</v>
      </c>
      <c r="J223" s="3" t="s">
        <v>74</v>
      </c>
      <c r="K223" s="3" t="s">
        <v>16</v>
      </c>
      <c r="L223" s="3" t="s">
        <v>14497</v>
      </c>
    </row>
    <row r="224" spans="1:12" x14ac:dyDescent="0.3">
      <c r="A224" s="3" t="s">
        <v>14498</v>
      </c>
      <c r="B224" s="3" t="s">
        <v>25</v>
      </c>
      <c r="C224" s="3">
        <v>413139</v>
      </c>
      <c r="D224" s="3">
        <v>4</v>
      </c>
      <c r="E224" s="3">
        <v>170</v>
      </c>
      <c r="F224" s="4">
        <v>2.0047600000000001E-37</v>
      </c>
      <c r="G224" s="3">
        <v>127.15900000000001</v>
      </c>
      <c r="H224" s="3" t="s">
        <v>9754</v>
      </c>
      <c r="I224" s="3" t="s">
        <v>13706</v>
      </c>
      <c r="J224" s="3" t="s">
        <v>16</v>
      </c>
      <c r="K224" s="3" t="s">
        <v>16</v>
      </c>
      <c r="L224" s="3" t="s">
        <v>13707</v>
      </c>
    </row>
    <row r="225" spans="1:12" x14ac:dyDescent="0.3">
      <c r="A225" s="3" t="s">
        <v>14499</v>
      </c>
      <c r="B225" s="3" t="s">
        <v>13</v>
      </c>
      <c r="C225" s="3">
        <v>224172</v>
      </c>
      <c r="D225" s="3">
        <v>1</v>
      </c>
      <c r="E225" s="3">
        <v>410</v>
      </c>
      <c r="F225" s="4">
        <v>1.31396E-135</v>
      </c>
      <c r="G225" s="3">
        <v>402.399</v>
      </c>
      <c r="H225" s="3" t="s">
        <v>10835</v>
      </c>
      <c r="I225" s="3" t="s">
        <v>10836</v>
      </c>
      <c r="J225" s="3" t="s">
        <v>16</v>
      </c>
      <c r="K225" s="3" t="s">
        <v>1251</v>
      </c>
      <c r="L225" s="3" t="s">
        <v>10837</v>
      </c>
    </row>
    <row r="226" spans="1:12" x14ac:dyDescent="0.3">
      <c r="A226" s="3" t="s">
        <v>14500</v>
      </c>
      <c r="B226" s="3" t="s">
        <v>13</v>
      </c>
      <c r="C226" s="3">
        <v>223220</v>
      </c>
      <c r="D226" s="3">
        <v>6</v>
      </c>
      <c r="E226" s="3">
        <v>317</v>
      </c>
      <c r="F226" s="4">
        <v>2.7646699999999999E-58</v>
      </c>
      <c r="G226" s="3">
        <v>190.66200000000001</v>
      </c>
      <c r="H226" s="3" t="s">
        <v>2574</v>
      </c>
      <c r="I226" s="3" t="s">
        <v>2575</v>
      </c>
      <c r="J226" s="3" t="s">
        <v>16</v>
      </c>
      <c r="K226" s="3" t="s">
        <v>2576</v>
      </c>
      <c r="L226" s="3" t="s">
        <v>2577</v>
      </c>
    </row>
    <row r="227" spans="1:12" x14ac:dyDescent="0.3">
      <c r="A227" s="3" t="s">
        <v>14501</v>
      </c>
      <c r="B227" s="3" t="s">
        <v>25</v>
      </c>
      <c r="C227" s="3">
        <v>412733</v>
      </c>
      <c r="D227" s="3">
        <v>2</v>
      </c>
      <c r="E227" s="3">
        <v>162</v>
      </c>
      <c r="F227" s="4">
        <v>4.5671400000000003E-25</v>
      </c>
      <c r="G227" s="3">
        <v>93.831100000000006</v>
      </c>
      <c r="H227" s="3" t="s">
        <v>14502</v>
      </c>
      <c r="I227" s="3" t="s">
        <v>14503</v>
      </c>
      <c r="J227" s="3" t="s">
        <v>16</v>
      </c>
      <c r="K227" s="3" t="s">
        <v>16</v>
      </c>
      <c r="L227" s="3" t="s">
        <v>14504</v>
      </c>
    </row>
    <row r="228" spans="1:12" x14ac:dyDescent="0.3">
      <c r="A228" s="3" t="s">
        <v>14505</v>
      </c>
      <c r="B228" s="3" t="s">
        <v>13</v>
      </c>
      <c r="C228" s="3">
        <v>224394</v>
      </c>
      <c r="D228" s="3">
        <v>9</v>
      </c>
      <c r="E228" s="3">
        <v>344</v>
      </c>
      <c r="F228" s="4">
        <v>3.5952599999999996E-105</v>
      </c>
      <c r="G228" s="3">
        <v>311.94200000000001</v>
      </c>
      <c r="H228" s="3" t="s">
        <v>10511</v>
      </c>
      <c r="I228" s="3" t="s">
        <v>10512</v>
      </c>
      <c r="J228" s="3" t="s">
        <v>16</v>
      </c>
      <c r="K228" s="3" t="s">
        <v>10513</v>
      </c>
      <c r="L228" s="3" t="s">
        <v>10514</v>
      </c>
    </row>
    <row r="229" spans="1:12" x14ac:dyDescent="0.3">
      <c r="A229" s="3" t="s">
        <v>14506</v>
      </c>
      <c r="B229" s="3" t="s">
        <v>25</v>
      </c>
      <c r="C229" s="3">
        <v>412319</v>
      </c>
      <c r="D229" s="3">
        <v>9</v>
      </c>
      <c r="E229" s="3">
        <v>318</v>
      </c>
      <c r="F229" s="4">
        <v>1.6318000000000001E-67</v>
      </c>
      <c r="G229" s="3">
        <v>213.273</v>
      </c>
      <c r="H229" s="3" t="s">
        <v>10357</v>
      </c>
      <c r="I229" s="3" t="s">
        <v>12785</v>
      </c>
      <c r="J229" s="3" t="s">
        <v>16</v>
      </c>
      <c r="K229" s="3" t="s">
        <v>16</v>
      </c>
      <c r="L229" s="3" t="s">
        <v>12786</v>
      </c>
    </row>
    <row r="230" spans="1:12" x14ac:dyDescent="0.3">
      <c r="A230" s="3" t="s">
        <v>14507</v>
      </c>
      <c r="B230" s="3" t="s">
        <v>25</v>
      </c>
      <c r="C230" s="3">
        <v>413234</v>
      </c>
      <c r="D230" s="3">
        <v>13</v>
      </c>
      <c r="E230" s="3">
        <v>129</v>
      </c>
      <c r="F230" s="4">
        <v>2.82357E-29</v>
      </c>
      <c r="G230" s="3">
        <v>103.316</v>
      </c>
      <c r="H230" s="3" t="s">
        <v>10212</v>
      </c>
      <c r="I230" s="3" t="s">
        <v>13703</v>
      </c>
      <c r="J230" s="3" t="s">
        <v>16</v>
      </c>
      <c r="K230" s="3" t="s">
        <v>16</v>
      </c>
      <c r="L230" s="3" t="s">
        <v>13704</v>
      </c>
    </row>
    <row r="231" spans="1:12" x14ac:dyDescent="0.3">
      <c r="A231" s="3" t="s">
        <v>14508</v>
      </c>
      <c r="B231" s="3" t="s">
        <v>25</v>
      </c>
      <c r="C231" s="3">
        <v>420001</v>
      </c>
      <c r="D231" s="3">
        <v>74</v>
      </c>
      <c r="E231" s="3">
        <v>397</v>
      </c>
      <c r="F231" s="4">
        <v>2.6130399999999998E-97</v>
      </c>
      <c r="G231" s="3">
        <v>303.29199999999997</v>
      </c>
      <c r="H231" s="3" t="s">
        <v>14509</v>
      </c>
      <c r="I231" s="3" t="s">
        <v>14510</v>
      </c>
      <c r="J231" s="3" t="s">
        <v>16</v>
      </c>
      <c r="K231" s="3" t="s">
        <v>16</v>
      </c>
      <c r="L231" s="3" t="s">
        <v>14511</v>
      </c>
    </row>
    <row r="232" spans="1:12" x14ac:dyDescent="0.3">
      <c r="A232" s="3" t="s">
        <v>14508</v>
      </c>
      <c r="B232" s="3" t="s">
        <v>25</v>
      </c>
      <c r="C232" s="3">
        <v>420001</v>
      </c>
      <c r="D232" s="3">
        <v>417</v>
      </c>
      <c r="E232" s="3">
        <v>684</v>
      </c>
      <c r="F232" s="4">
        <v>2.5080499999999999E-25</v>
      </c>
      <c r="G232" s="3">
        <v>106.254</v>
      </c>
      <c r="H232" s="3" t="s">
        <v>14509</v>
      </c>
      <c r="I232" s="3" t="s">
        <v>14510</v>
      </c>
      <c r="J232" s="3" t="s">
        <v>16</v>
      </c>
      <c r="K232" s="3" t="s">
        <v>16</v>
      </c>
      <c r="L232" s="3" t="s">
        <v>14511</v>
      </c>
    </row>
    <row r="233" spans="1:12" x14ac:dyDescent="0.3">
      <c r="A233" s="3" t="s">
        <v>14508</v>
      </c>
      <c r="B233" s="3" t="s">
        <v>13</v>
      </c>
      <c r="C233" s="3">
        <v>223860</v>
      </c>
      <c r="D233" s="3">
        <v>3</v>
      </c>
      <c r="E233" s="3">
        <v>66</v>
      </c>
      <c r="F233" s="3">
        <v>2.10159E-3</v>
      </c>
      <c r="G233" s="3">
        <v>38.573599999999999</v>
      </c>
      <c r="H233" s="3" t="s">
        <v>1160</v>
      </c>
      <c r="I233" s="3" t="s">
        <v>1161</v>
      </c>
      <c r="J233" s="3" t="s">
        <v>113</v>
      </c>
      <c r="K233" s="3" t="s">
        <v>1162</v>
      </c>
      <c r="L233" s="3" t="s">
        <v>1163</v>
      </c>
    </row>
    <row r="234" spans="1:12" x14ac:dyDescent="0.3">
      <c r="A234" s="3" t="s">
        <v>14512</v>
      </c>
      <c r="B234" s="3" t="s">
        <v>25</v>
      </c>
      <c r="C234" s="3">
        <v>412227</v>
      </c>
      <c r="D234" s="3">
        <v>33</v>
      </c>
      <c r="E234" s="3">
        <v>347</v>
      </c>
      <c r="F234" s="4">
        <v>2.1481499999999999E-22</v>
      </c>
      <c r="G234" s="3">
        <v>95.348399999999998</v>
      </c>
      <c r="H234" s="3" t="s">
        <v>2535</v>
      </c>
      <c r="I234" s="3" t="s">
        <v>2536</v>
      </c>
      <c r="J234" s="3" t="s">
        <v>16</v>
      </c>
      <c r="K234" s="3" t="s">
        <v>16</v>
      </c>
      <c r="L234" s="3" t="s">
        <v>2537</v>
      </c>
    </row>
    <row r="235" spans="1:12" x14ac:dyDescent="0.3">
      <c r="A235" s="3" t="s">
        <v>14513</v>
      </c>
      <c r="B235" s="3" t="s">
        <v>13</v>
      </c>
      <c r="C235" s="3">
        <v>223585</v>
      </c>
      <c r="D235" s="3">
        <v>1</v>
      </c>
      <c r="E235" s="3">
        <v>120</v>
      </c>
      <c r="F235" s="4">
        <v>4.0237299999999998E-25</v>
      </c>
      <c r="G235" s="3">
        <v>92.060500000000005</v>
      </c>
      <c r="H235" s="3" t="s">
        <v>3499</v>
      </c>
      <c r="I235" s="3" t="s">
        <v>3500</v>
      </c>
      <c r="J235" s="3" t="s">
        <v>16</v>
      </c>
      <c r="K235" s="3" t="s">
        <v>3501</v>
      </c>
      <c r="L235" s="3" t="s">
        <v>3502</v>
      </c>
    </row>
    <row r="236" spans="1:12" x14ac:dyDescent="0.3">
      <c r="A236" s="3" t="s">
        <v>14514</v>
      </c>
      <c r="B236" s="3" t="s">
        <v>25</v>
      </c>
      <c r="C236" s="3">
        <v>419678</v>
      </c>
      <c r="D236" s="3">
        <v>2</v>
      </c>
      <c r="E236" s="3">
        <v>377</v>
      </c>
      <c r="F236" s="4">
        <v>1.0972600000000001E-105</v>
      </c>
      <c r="G236" s="3">
        <v>317.71199999999999</v>
      </c>
      <c r="H236" s="3" t="s">
        <v>2903</v>
      </c>
      <c r="I236" s="3" t="s">
        <v>2904</v>
      </c>
      <c r="J236" s="3" t="s">
        <v>16</v>
      </c>
      <c r="K236" s="3" t="s">
        <v>16</v>
      </c>
      <c r="L236" s="3" t="s">
        <v>2905</v>
      </c>
    </row>
    <row r="237" spans="1:12" x14ac:dyDescent="0.3">
      <c r="A237" s="3" t="s">
        <v>14515</v>
      </c>
      <c r="B237" s="3" t="s">
        <v>13</v>
      </c>
      <c r="C237" s="3">
        <v>224715</v>
      </c>
      <c r="D237" s="3">
        <v>16</v>
      </c>
      <c r="E237" s="3">
        <v>227</v>
      </c>
      <c r="F237" s="4">
        <v>1.20948E-37</v>
      </c>
      <c r="G237" s="3">
        <v>130.964</v>
      </c>
      <c r="H237" s="3" t="s">
        <v>2898</v>
      </c>
      <c r="I237" s="3" t="s">
        <v>2899</v>
      </c>
      <c r="J237" s="3" t="s">
        <v>16</v>
      </c>
      <c r="K237" s="3" t="s">
        <v>2900</v>
      </c>
      <c r="L237" s="3" t="s">
        <v>2901</v>
      </c>
    </row>
    <row r="238" spans="1:12" x14ac:dyDescent="0.3">
      <c r="A238" s="3" t="s">
        <v>14516</v>
      </c>
      <c r="B238" s="3" t="s">
        <v>13</v>
      </c>
      <c r="C238" s="3">
        <v>224681</v>
      </c>
      <c r="D238" s="3">
        <v>12</v>
      </c>
      <c r="E238" s="3">
        <v>293</v>
      </c>
      <c r="F238" s="4">
        <v>3.9098200000000003E-67</v>
      </c>
      <c r="G238" s="3">
        <v>210.702</v>
      </c>
      <c r="H238" s="3" t="s">
        <v>14517</v>
      </c>
      <c r="I238" s="3" t="s">
        <v>14518</v>
      </c>
      <c r="J238" s="3" t="s">
        <v>16</v>
      </c>
      <c r="K238" s="3" t="s">
        <v>5169</v>
      </c>
      <c r="L238" s="3" t="s">
        <v>14519</v>
      </c>
    </row>
    <row r="239" spans="1:12" x14ac:dyDescent="0.3">
      <c r="A239" s="3" t="s">
        <v>14520</v>
      </c>
      <c r="B239" s="3" t="s">
        <v>25</v>
      </c>
      <c r="C239" s="3">
        <v>225721</v>
      </c>
      <c r="D239" s="3">
        <v>4</v>
      </c>
      <c r="E239" s="3">
        <v>350</v>
      </c>
      <c r="F239" s="4">
        <v>1.18896E-31</v>
      </c>
      <c r="G239" s="3">
        <v>122.033</v>
      </c>
      <c r="H239" s="3" t="s">
        <v>3675</v>
      </c>
      <c r="I239" s="3" t="s">
        <v>3676</v>
      </c>
      <c r="J239" s="3" t="s">
        <v>16</v>
      </c>
      <c r="K239" s="3" t="s">
        <v>16</v>
      </c>
      <c r="L239" s="3" t="s">
        <v>3677</v>
      </c>
    </row>
    <row r="240" spans="1:12" x14ac:dyDescent="0.3">
      <c r="A240" s="3" t="s">
        <v>14521</v>
      </c>
      <c r="B240" s="3" t="s">
        <v>25</v>
      </c>
      <c r="C240" s="3">
        <v>412112</v>
      </c>
      <c r="D240" s="3">
        <v>1</v>
      </c>
      <c r="E240" s="3">
        <v>304</v>
      </c>
      <c r="F240" s="4">
        <v>3.6505400000000002E-150</v>
      </c>
      <c r="G240" s="3">
        <v>424.899</v>
      </c>
      <c r="H240" s="3" t="s">
        <v>274</v>
      </c>
      <c r="I240" s="3" t="s">
        <v>957</v>
      </c>
      <c r="J240" s="3" t="s">
        <v>16</v>
      </c>
      <c r="K240" s="3" t="s">
        <v>16</v>
      </c>
      <c r="L240" s="3" t="s">
        <v>958</v>
      </c>
    </row>
    <row r="241" spans="1:12" x14ac:dyDescent="0.3">
      <c r="A241" s="3" t="s">
        <v>14522</v>
      </c>
      <c r="B241" s="3" t="s">
        <v>25</v>
      </c>
      <c r="C241" s="3">
        <v>418431</v>
      </c>
      <c r="D241" s="3">
        <v>27</v>
      </c>
      <c r="E241" s="3">
        <v>84</v>
      </c>
      <c r="F241" s="3">
        <v>9.5967899999999996E-4</v>
      </c>
      <c r="G241" s="3">
        <v>36.108800000000002</v>
      </c>
      <c r="H241" s="3" t="s">
        <v>2287</v>
      </c>
      <c r="I241" s="3" t="s">
        <v>2788</v>
      </c>
      <c r="J241" s="3" t="s">
        <v>113</v>
      </c>
      <c r="K241" s="3" t="s">
        <v>16</v>
      </c>
      <c r="L241" s="3" t="s">
        <v>2789</v>
      </c>
    </row>
    <row r="242" spans="1:12" x14ac:dyDescent="0.3">
      <c r="A242" s="3" t="s">
        <v>14523</v>
      </c>
      <c r="B242" s="3" t="s">
        <v>13</v>
      </c>
      <c r="C242" s="3">
        <v>223411</v>
      </c>
      <c r="D242" s="3">
        <v>22</v>
      </c>
      <c r="E242" s="3">
        <v>450</v>
      </c>
      <c r="F242" s="3">
        <v>0</v>
      </c>
      <c r="G242" s="3">
        <v>539.904</v>
      </c>
      <c r="H242" s="3" t="s">
        <v>2815</v>
      </c>
      <c r="I242" s="3" t="s">
        <v>2816</v>
      </c>
      <c r="J242" s="3" t="s">
        <v>16</v>
      </c>
      <c r="K242" s="3" t="s">
        <v>2817</v>
      </c>
      <c r="L242" s="3" t="s">
        <v>2818</v>
      </c>
    </row>
    <row r="243" spans="1:12" x14ac:dyDescent="0.3">
      <c r="A243" s="3" t="s">
        <v>14524</v>
      </c>
      <c r="B243" s="3" t="s">
        <v>13</v>
      </c>
      <c r="C243" s="3">
        <v>223423</v>
      </c>
      <c r="D243" s="3">
        <v>1</v>
      </c>
      <c r="E243" s="3">
        <v>121</v>
      </c>
      <c r="F243" s="4">
        <v>6.2995500000000002E-11</v>
      </c>
      <c r="G243" s="3">
        <v>55.541600000000003</v>
      </c>
      <c r="H243" s="3" t="s">
        <v>1114</v>
      </c>
      <c r="I243" s="3" t="s">
        <v>1115</v>
      </c>
      <c r="J243" s="3" t="s">
        <v>16</v>
      </c>
      <c r="K243" s="3" t="s">
        <v>397</v>
      </c>
      <c r="L243" s="3" t="s">
        <v>1116</v>
      </c>
    </row>
    <row r="244" spans="1:12" x14ac:dyDescent="0.3">
      <c r="A244" s="3" t="s">
        <v>14525</v>
      </c>
      <c r="B244" s="3" t="s">
        <v>25</v>
      </c>
      <c r="C244" s="3">
        <v>387686</v>
      </c>
      <c r="D244" s="3">
        <v>15</v>
      </c>
      <c r="E244" s="3">
        <v>171</v>
      </c>
      <c r="F244" s="3">
        <v>5.2761400000000003E-3</v>
      </c>
      <c r="G244" s="3">
        <v>35.681100000000001</v>
      </c>
      <c r="H244" s="3" t="s">
        <v>3380</v>
      </c>
      <c r="I244" s="3" t="s">
        <v>3381</v>
      </c>
      <c r="J244" s="3" t="s">
        <v>16</v>
      </c>
      <c r="K244" s="3" t="s">
        <v>16</v>
      </c>
      <c r="L244" s="3" t="s">
        <v>3382</v>
      </c>
    </row>
    <row r="245" spans="1:12" x14ac:dyDescent="0.3">
      <c r="A245" s="3" t="s">
        <v>14526</v>
      </c>
      <c r="B245" s="3" t="s">
        <v>25</v>
      </c>
      <c r="C245" s="3">
        <v>224732</v>
      </c>
      <c r="D245" s="3">
        <v>5</v>
      </c>
      <c r="E245" s="3">
        <v>412</v>
      </c>
      <c r="F245" s="4">
        <v>4.1465600000000001E-15</v>
      </c>
      <c r="G245" s="3">
        <v>76.314499999999995</v>
      </c>
      <c r="H245" s="3" t="s">
        <v>14527</v>
      </c>
      <c r="I245" s="3" t="s">
        <v>14528</v>
      </c>
      <c r="J245" s="3" t="s">
        <v>16</v>
      </c>
      <c r="K245" s="3" t="s">
        <v>16</v>
      </c>
      <c r="L245" s="3" t="s">
        <v>14529</v>
      </c>
    </row>
    <row r="246" spans="1:12" x14ac:dyDescent="0.3">
      <c r="A246" s="3" t="s">
        <v>14530</v>
      </c>
      <c r="B246" s="3" t="s">
        <v>13</v>
      </c>
      <c r="C246" s="3">
        <v>223409</v>
      </c>
      <c r="D246" s="3">
        <v>1</v>
      </c>
      <c r="E246" s="3">
        <v>309</v>
      </c>
      <c r="F246" s="4">
        <v>1.90776E-74</v>
      </c>
      <c r="G246" s="3">
        <v>231.346</v>
      </c>
      <c r="H246" s="3" t="s">
        <v>3516</v>
      </c>
      <c r="I246" s="3" t="s">
        <v>3517</v>
      </c>
      <c r="J246" s="3" t="s">
        <v>16</v>
      </c>
      <c r="K246" s="3" t="s">
        <v>3518</v>
      </c>
      <c r="L246" s="3" t="s">
        <v>3519</v>
      </c>
    </row>
    <row r="247" spans="1:12" x14ac:dyDescent="0.3">
      <c r="A247" s="3" t="s">
        <v>14531</v>
      </c>
      <c r="B247" s="3" t="s">
        <v>25</v>
      </c>
      <c r="C247" s="3">
        <v>224458</v>
      </c>
      <c r="D247" s="3">
        <v>20</v>
      </c>
      <c r="E247" s="3">
        <v>416</v>
      </c>
      <c r="F247" s="4">
        <v>4.0618400000000002E-57</v>
      </c>
      <c r="G247" s="3">
        <v>194.07400000000001</v>
      </c>
      <c r="H247" s="3" t="s">
        <v>14532</v>
      </c>
      <c r="I247" s="3" t="s">
        <v>14533</v>
      </c>
      <c r="J247" s="3" t="s">
        <v>16</v>
      </c>
      <c r="K247" s="3" t="s">
        <v>16</v>
      </c>
      <c r="L247" s="3" t="s">
        <v>14534</v>
      </c>
    </row>
    <row r="248" spans="1:12" x14ac:dyDescent="0.3">
      <c r="A248" s="3" t="s">
        <v>14535</v>
      </c>
      <c r="B248" s="3" t="s">
        <v>13</v>
      </c>
      <c r="C248" s="3">
        <v>223565</v>
      </c>
      <c r="D248" s="3">
        <v>38</v>
      </c>
      <c r="E248" s="3">
        <v>266</v>
      </c>
      <c r="F248" s="4">
        <v>2.1013100000000001E-13</v>
      </c>
      <c r="G248" s="3">
        <v>67.898499999999999</v>
      </c>
      <c r="H248" s="3" t="s">
        <v>1445</v>
      </c>
      <c r="I248" s="3" t="s">
        <v>1446</v>
      </c>
      <c r="J248" s="3" t="s">
        <v>16</v>
      </c>
      <c r="K248" s="3" t="s">
        <v>1447</v>
      </c>
      <c r="L248" s="3" t="s">
        <v>1448</v>
      </c>
    </row>
    <row r="249" spans="1:12" x14ac:dyDescent="0.3">
      <c r="A249" s="3" t="s">
        <v>14536</v>
      </c>
      <c r="B249" s="3" t="s">
        <v>13</v>
      </c>
      <c r="C249" s="3">
        <v>223528</v>
      </c>
      <c r="D249" s="3">
        <v>1</v>
      </c>
      <c r="E249" s="3">
        <v>324</v>
      </c>
      <c r="F249" s="4">
        <v>4.5388499999999999E-56</v>
      </c>
      <c r="G249" s="3">
        <v>184.375</v>
      </c>
      <c r="H249" s="3" t="s">
        <v>1136</v>
      </c>
      <c r="I249" s="3" t="s">
        <v>1137</v>
      </c>
      <c r="J249" s="3" t="s">
        <v>16</v>
      </c>
      <c r="K249" s="3" t="s">
        <v>1138</v>
      </c>
      <c r="L249" s="3" t="s">
        <v>1139</v>
      </c>
    </row>
    <row r="250" spans="1:12" x14ac:dyDescent="0.3">
      <c r="A250" s="3" t="s">
        <v>14537</v>
      </c>
      <c r="B250" s="3" t="s">
        <v>13</v>
      </c>
      <c r="C250" s="3">
        <v>224191</v>
      </c>
      <c r="D250" s="3">
        <v>1</v>
      </c>
      <c r="E250" s="3">
        <v>216</v>
      </c>
      <c r="F250" s="4">
        <v>1.02129E-65</v>
      </c>
      <c r="G250" s="3">
        <v>202.08199999999999</v>
      </c>
      <c r="H250" s="3" t="s">
        <v>10588</v>
      </c>
      <c r="I250" s="3" t="s">
        <v>10589</v>
      </c>
      <c r="J250" s="3" t="s">
        <v>16</v>
      </c>
      <c r="K250" s="3" t="s">
        <v>282</v>
      </c>
      <c r="L250" s="3" t="s">
        <v>10590</v>
      </c>
    </row>
    <row r="251" spans="1:12" x14ac:dyDescent="0.3">
      <c r="A251" s="3" t="s">
        <v>14538</v>
      </c>
      <c r="B251" s="3" t="s">
        <v>25</v>
      </c>
      <c r="C251" s="3">
        <v>421695</v>
      </c>
      <c r="D251" s="3">
        <v>57</v>
      </c>
      <c r="E251" s="3">
        <v>398</v>
      </c>
      <c r="F251" s="3">
        <v>9.5310000000000002E-4</v>
      </c>
      <c r="G251" s="3">
        <v>41.060099999999998</v>
      </c>
      <c r="H251" s="3" t="s">
        <v>306</v>
      </c>
      <c r="I251" s="3" t="s">
        <v>307</v>
      </c>
      <c r="J251" s="3" t="s">
        <v>16</v>
      </c>
      <c r="K251" s="3" t="s">
        <v>16</v>
      </c>
      <c r="L251" s="3" t="s">
        <v>308</v>
      </c>
    </row>
    <row r="252" spans="1:12" x14ac:dyDescent="0.3">
      <c r="A252" s="3" t="s">
        <v>14539</v>
      </c>
      <c r="B252" s="3" t="s">
        <v>13</v>
      </c>
      <c r="C252" s="3">
        <v>223562</v>
      </c>
      <c r="D252" s="3">
        <v>1</v>
      </c>
      <c r="E252" s="3">
        <v>535</v>
      </c>
      <c r="F252" s="3">
        <v>0</v>
      </c>
      <c r="G252" s="3">
        <v>636.21500000000003</v>
      </c>
      <c r="H252" s="3" t="s">
        <v>239</v>
      </c>
      <c r="I252" s="3" t="s">
        <v>240</v>
      </c>
      <c r="J252" s="3" t="s">
        <v>16</v>
      </c>
      <c r="K252" s="3" t="s">
        <v>241</v>
      </c>
      <c r="L252" s="3" t="s">
        <v>242</v>
      </c>
    </row>
    <row r="253" spans="1:12" x14ac:dyDescent="0.3">
      <c r="A253" s="3" t="s">
        <v>14539</v>
      </c>
      <c r="B253" s="3" t="s">
        <v>25</v>
      </c>
      <c r="C253" s="3">
        <v>223496</v>
      </c>
      <c r="D253" s="3">
        <v>529</v>
      </c>
      <c r="E253" s="3">
        <v>624</v>
      </c>
      <c r="F253" s="3">
        <v>1.12221E-3</v>
      </c>
      <c r="G253" s="3">
        <v>42.054699999999997</v>
      </c>
      <c r="H253" s="3" t="s">
        <v>2984</v>
      </c>
      <c r="I253" s="3" t="s">
        <v>3249</v>
      </c>
      <c r="J253" s="3" t="s">
        <v>74</v>
      </c>
      <c r="K253" s="3" t="s">
        <v>16</v>
      </c>
      <c r="L253" s="3" t="s">
        <v>2985</v>
      </c>
    </row>
    <row r="254" spans="1:12" x14ac:dyDescent="0.3">
      <c r="A254" s="3" t="s">
        <v>14540</v>
      </c>
      <c r="B254" s="3" t="s">
        <v>13</v>
      </c>
      <c r="C254" s="3">
        <v>224584</v>
      </c>
      <c r="D254" s="3">
        <v>6</v>
      </c>
      <c r="E254" s="3">
        <v>185</v>
      </c>
      <c r="F254" s="4">
        <v>3.3853599999999998E-43</v>
      </c>
      <c r="G254" s="3">
        <v>142.39500000000001</v>
      </c>
      <c r="H254" s="3" t="s">
        <v>1018</v>
      </c>
      <c r="I254" s="3" t="s">
        <v>1019</v>
      </c>
      <c r="J254" s="3" t="s">
        <v>16</v>
      </c>
      <c r="K254" s="3" t="s">
        <v>1020</v>
      </c>
      <c r="L254" s="3" t="s">
        <v>1021</v>
      </c>
    </row>
    <row r="255" spans="1:12" x14ac:dyDescent="0.3">
      <c r="A255" s="3" t="s">
        <v>14541</v>
      </c>
      <c r="B255" s="3" t="s">
        <v>13</v>
      </c>
      <c r="C255" s="3">
        <v>223537</v>
      </c>
      <c r="D255" s="3">
        <v>2</v>
      </c>
      <c r="E255" s="3">
        <v>205</v>
      </c>
      <c r="F255" s="4">
        <v>2.74688E-70</v>
      </c>
      <c r="G255" s="3">
        <v>212.5</v>
      </c>
      <c r="H255" s="3" t="s">
        <v>2737</v>
      </c>
      <c r="I255" s="3" t="s">
        <v>2738</v>
      </c>
      <c r="J255" s="3" t="s">
        <v>16</v>
      </c>
      <c r="K255" s="3" t="s">
        <v>123</v>
      </c>
      <c r="L255" s="3" t="s">
        <v>2739</v>
      </c>
    </row>
    <row r="256" spans="1:12" x14ac:dyDescent="0.3">
      <c r="A256" s="3" t="s">
        <v>14542</v>
      </c>
      <c r="B256" s="3" t="s">
        <v>13</v>
      </c>
      <c r="C256" s="3">
        <v>223361</v>
      </c>
      <c r="D256" s="3">
        <v>1</v>
      </c>
      <c r="E256" s="3">
        <v>230</v>
      </c>
      <c r="F256" s="4">
        <v>3.8833800000000002E-100</v>
      </c>
      <c r="G256" s="3">
        <v>290.72199999999998</v>
      </c>
      <c r="H256" s="3" t="s">
        <v>2733</v>
      </c>
      <c r="I256" s="3" t="s">
        <v>2734</v>
      </c>
      <c r="J256" s="3" t="s">
        <v>16</v>
      </c>
      <c r="K256" s="3" t="s">
        <v>825</v>
      </c>
      <c r="L256" s="3" t="s">
        <v>2735</v>
      </c>
    </row>
    <row r="257" spans="1:12" x14ac:dyDescent="0.3">
      <c r="A257" s="3" t="s">
        <v>14543</v>
      </c>
      <c r="B257" s="3" t="s">
        <v>13</v>
      </c>
      <c r="C257" s="3">
        <v>224117</v>
      </c>
      <c r="D257" s="3">
        <v>1</v>
      </c>
      <c r="E257" s="3">
        <v>1178</v>
      </c>
      <c r="F257" s="3">
        <v>0</v>
      </c>
      <c r="G257" s="3">
        <v>850.54300000000001</v>
      </c>
      <c r="H257" s="3" t="s">
        <v>899</v>
      </c>
      <c r="I257" s="3" t="s">
        <v>900</v>
      </c>
      <c r="J257" s="3" t="s">
        <v>16</v>
      </c>
      <c r="K257" s="3" t="s">
        <v>901</v>
      </c>
      <c r="L257" s="3" t="s">
        <v>902</v>
      </c>
    </row>
    <row r="258" spans="1:12" x14ac:dyDescent="0.3">
      <c r="A258" s="3" t="s">
        <v>14544</v>
      </c>
      <c r="B258" s="3" t="s">
        <v>13</v>
      </c>
      <c r="C258" s="3">
        <v>223644</v>
      </c>
      <c r="D258" s="3">
        <v>1</v>
      </c>
      <c r="E258" s="3">
        <v>227</v>
      </c>
      <c r="F258" s="4">
        <v>1.15109E-99</v>
      </c>
      <c r="G258" s="3">
        <v>289.15100000000001</v>
      </c>
      <c r="H258" s="3" t="s">
        <v>894</v>
      </c>
      <c r="I258" s="3" t="s">
        <v>895</v>
      </c>
      <c r="J258" s="3" t="s">
        <v>16</v>
      </c>
      <c r="K258" s="3" t="s">
        <v>896</v>
      </c>
      <c r="L258" s="3" t="s">
        <v>897</v>
      </c>
    </row>
    <row r="259" spans="1:12" x14ac:dyDescent="0.3">
      <c r="A259" s="3" t="s">
        <v>14545</v>
      </c>
      <c r="B259" s="3" t="s">
        <v>13</v>
      </c>
      <c r="C259" s="3">
        <v>223268</v>
      </c>
      <c r="D259" s="3">
        <v>3</v>
      </c>
      <c r="E259" s="3">
        <v>280</v>
      </c>
      <c r="F259" s="4">
        <v>3.4405099999999997E-154</v>
      </c>
      <c r="G259" s="3">
        <v>431.60399999999998</v>
      </c>
      <c r="H259" s="3" t="s">
        <v>2559</v>
      </c>
      <c r="I259" s="3" t="s">
        <v>2560</v>
      </c>
      <c r="J259" s="3" t="s">
        <v>16</v>
      </c>
      <c r="K259" s="3" t="s">
        <v>2561</v>
      </c>
      <c r="L259" s="3" t="s">
        <v>2562</v>
      </c>
    </row>
    <row r="260" spans="1:12" x14ac:dyDescent="0.3">
      <c r="A260" s="3" t="s">
        <v>14546</v>
      </c>
      <c r="B260" s="3" t="s">
        <v>25</v>
      </c>
      <c r="C260" s="3">
        <v>225382</v>
      </c>
      <c r="D260" s="3">
        <v>2</v>
      </c>
      <c r="E260" s="3">
        <v>47</v>
      </c>
      <c r="F260" s="4">
        <v>1.03694E-7</v>
      </c>
      <c r="G260" s="3">
        <v>47.761099999999999</v>
      </c>
      <c r="H260" s="3" t="s">
        <v>13900</v>
      </c>
      <c r="I260" s="3" t="s">
        <v>14547</v>
      </c>
      <c r="J260" s="3" t="s">
        <v>113</v>
      </c>
      <c r="K260" s="3" t="s">
        <v>16</v>
      </c>
      <c r="L260" s="3" t="s">
        <v>13901</v>
      </c>
    </row>
    <row r="261" spans="1:12" x14ac:dyDescent="0.3">
      <c r="A261" s="3" t="s">
        <v>14548</v>
      </c>
      <c r="B261" s="3" t="s">
        <v>13</v>
      </c>
      <c r="C261" s="3">
        <v>223322</v>
      </c>
      <c r="D261" s="3">
        <v>2</v>
      </c>
      <c r="E261" s="3">
        <v>160</v>
      </c>
      <c r="F261" s="4">
        <v>7.0705399999999997E-50</v>
      </c>
      <c r="G261" s="3">
        <v>158.16999999999999</v>
      </c>
      <c r="H261" s="3" t="s">
        <v>3204</v>
      </c>
      <c r="I261" s="3" t="s">
        <v>3205</v>
      </c>
      <c r="J261" s="3" t="s">
        <v>16</v>
      </c>
      <c r="K261" s="3" t="s">
        <v>3206</v>
      </c>
      <c r="L261" s="3" t="s">
        <v>3207</v>
      </c>
    </row>
    <row r="262" spans="1:12" x14ac:dyDescent="0.3">
      <c r="A262" s="3" t="s">
        <v>14549</v>
      </c>
      <c r="B262" s="3" t="s">
        <v>13</v>
      </c>
      <c r="C262" s="3">
        <v>223300</v>
      </c>
      <c r="D262" s="3">
        <v>1</v>
      </c>
      <c r="E262" s="3">
        <v>121</v>
      </c>
      <c r="F262" s="4">
        <v>9.0361699999999998E-36</v>
      </c>
      <c r="G262" s="3">
        <v>118.571</v>
      </c>
      <c r="H262" s="3" t="s">
        <v>3199</v>
      </c>
      <c r="I262" s="3" t="s">
        <v>3200</v>
      </c>
      <c r="J262" s="3" t="s">
        <v>16</v>
      </c>
      <c r="K262" s="3" t="s">
        <v>3201</v>
      </c>
      <c r="L262" s="3" t="s">
        <v>3202</v>
      </c>
    </row>
    <row r="263" spans="1:12" x14ac:dyDescent="0.3">
      <c r="A263" s="3" t="s">
        <v>14550</v>
      </c>
      <c r="B263" s="3" t="s">
        <v>25</v>
      </c>
      <c r="C263" s="3">
        <v>417454</v>
      </c>
      <c r="D263" s="3">
        <v>56</v>
      </c>
      <c r="E263" s="3">
        <v>390</v>
      </c>
      <c r="F263" s="4">
        <v>2.1330199999999999E-82</v>
      </c>
      <c r="G263" s="3">
        <v>256.99299999999999</v>
      </c>
      <c r="H263" s="3" t="s">
        <v>200</v>
      </c>
      <c r="I263" s="3" t="s">
        <v>201</v>
      </c>
      <c r="J263" s="3" t="s">
        <v>16</v>
      </c>
      <c r="K263" s="3" t="s">
        <v>16</v>
      </c>
      <c r="L263" s="3" t="s">
        <v>202</v>
      </c>
    </row>
    <row r="264" spans="1:12" x14ac:dyDescent="0.3">
      <c r="A264" s="3" t="s">
        <v>14551</v>
      </c>
      <c r="B264" s="3" t="s">
        <v>13</v>
      </c>
      <c r="C264" s="3">
        <v>223877</v>
      </c>
      <c r="D264" s="3">
        <v>2</v>
      </c>
      <c r="E264" s="3">
        <v>170</v>
      </c>
      <c r="F264" s="4">
        <v>3.34838E-61</v>
      </c>
      <c r="G264" s="3">
        <v>187.03899999999999</v>
      </c>
      <c r="H264" s="3" t="s">
        <v>3328</v>
      </c>
      <c r="I264" s="3" t="s">
        <v>3329</v>
      </c>
      <c r="J264" s="3" t="s">
        <v>16</v>
      </c>
      <c r="K264" s="3" t="s">
        <v>3330</v>
      </c>
      <c r="L264" s="3" t="s">
        <v>3331</v>
      </c>
    </row>
    <row r="265" spans="1:12" x14ac:dyDescent="0.3">
      <c r="A265" s="3" t="s">
        <v>14552</v>
      </c>
      <c r="B265" s="3" t="s">
        <v>13</v>
      </c>
      <c r="C265" s="3">
        <v>223413</v>
      </c>
      <c r="D265" s="3">
        <v>1</v>
      </c>
      <c r="E265" s="3">
        <v>235</v>
      </c>
      <c r="F265" s="4">
        <v>1.0415E-143</v>
      </c>
      <c r="G265" s="3">
        <v>401.19099999999997</v>
      </c>
      <c r="H265" s="3" t="s">
        <v>3323</v>
      </c>
      <c r="I265" s="3" t="s">
        <v>3324</v>
      </c>
      <c r="J265" s="3" t="s">
        <v>16</v>
      </c>
      <c r="K265" s="3" t="s">
        <v>3325</v>
      </c>
      <c r="L265" s="3" t="s">
        <v>3326</v>
      </c>
    </row>
    <row r="266" spans="1:12" x14ac:dyDescent="0.3">
      <c r="A266" s="3" t="s">
        <v>14553</v>
      </c>
      <c r="B266" s="3" t="s">
        <v>25</v>
      </c>
      <c r="C266" s="3">
        <v>420113</v>
      </c>
      <c r="D266" s="3">
        <v>11</v>
      </c>
      <c r="E266" s="3">
        <v>213</v>
      </c>
      <c r="F266" s="4">
        <v>3.55803E-19</v>
      </c>
      <c r="G266" s="3">
        <v>81.5715</v>
      </c>
      <c r="H266" s="3" t="s">
        <v>1258</v>
      </c>
      <c r="I266" s="3" t="s">
        <v>1259</v>
      </c>
      <c r="J266" s="3" t="s">
        <v>16</v>
      </c>
      <c r="K266" s="3" t="s">
        <v>16</v>
      </c>
      <c r="L266" s="3" t="s">
        <v>1260</v>
      </c>
    </row>
    <row r="267" spans="1:12" x14ac:dyDescent="0.3">
      <c r="A267" s="3" t="s">
        <v>14554</v>
      </c>
      <c r="B267" s="3" t="s">
        <v>13</v>
      </c>
      <c r="C267" s="3">
        <v>223566</v>
      </c>
      <c r="D267" s="3">
        <v>3</v>
      </c>
      <c r="E267" s="3">
        <v>319</v>
      </c>
      <c r="F267" s="4">
        <v>4.7196600000000003E-86</v>
      </c>
      <c r="G267" s="3">
        <v>261.07299999999998</v>
      </c>
      <c r="H267" s="3" t="s">
        <v>2454</v>
      </c>
      <c r="I267" s="3" t="s">
        <v>2455</v>
      </c>
      <c r="J267" s="3" t="s">
        <v>16</v>
      </c>
      <c r="K267" s="3" t="s">
        <v>2456</v>
      </c>
      <c r="L267" s="3" t="s">
        <v>2457</v>
      </c>
    </row>
    <row r="268" spans="1:12" x14ac:dyDescent="0.3">
      <c r="A268" s="3" t="s">
        <v>14555</v>
      </c>
      <c r="B268" s="3" t="s">
        <v>13</v>
      </c>
      <c r="C268" s="3">
        <v>224268</v>
      </c>
      <c r="D268" s="3">
        <v>1</v>
      </c>
      <c r="E268" s="3">
        <v>237</v>
      </c>
      <c r="F268" s="4">
        <v>2.8075E-70</v>
      </c>
      <c r="G268" s="3">
        <v>215.56100000000001</v>
      </c>
      <c r="H268" s="3" t="s">
        <v>4146</v>
      </c>
      <c r="I268" s="3" t="s">
        <v>4147</v>
      </c>
      <c r="J268" s="3" t="s">
        <v>16</v>
      </c>
      <c r="K268" s="3" t="s">
        <v>4148</v>
      </c>
      <c r="L268" s="3" t="s">
        <v>4149</v>
      </c>
    </row>
    <row r="269" spans="1:12" x14ac:dyDescent="0.3">
      <c r="A269" s="3" t="s">
        <v>14556</v>
      </c>
      <c r="B269" s="3" t="s">
        <v>13</v>
      </c>
      <c r="C269" s="3">
        <v>224030</v>
      </c>
      <c r="D269" s="3">
        <v>1</v>
      </c>
      <c r="E269" s="3">
        <v>302</v>
      </c>
      <c r="F269" s="4">
        <v>2.6182000000000001E-132</v>
      </c>
      <c r="G269" s="3">
        <v>377.71199999999999</v>
      </c>
      <c r="H269" s="3" t="s">
        <v>4454</v>
      </c>
      <c r="I269" s="3" t="s">
        <v>4455</v>
      </c>
      <c r="J269" s="3" t="s">
        <v>16</v>
      </c>
      <c r="K269" s="3" t="s">
        <v>3588</v>
      </c>
      <c r="L269" s="3" t="s">
        <v>4456</v>
      </c>
    </row>
    <row r="270" spans="1:12" x14ac:dyDescent="0.3">
      <c r="A270" s="3" t="s">
        <v>14557</v>
      </c>
      <c r="B270" s="3" t="s">
        <v>13</v>
      </c>
      <c r="C270" s="3">
        <v>224218</v>
      </c>
      <c r="D270" s="3">
        <v>290</v>
      </c>
      <c r="E270" s="3">
        <v>646</v>
      </c>
      <c r="F270" s="4">
        <v>9.7514200000000005E-128</v>
      </c>
      <c r="G270" s="3">
        <v>380.39400000000001</v>
      </c>
      <c r="H270" s="3" t="s">
        <v>4447</v>
      </c>
      <c r="I270" s="3" t="s">
        <v>4448</v>
      </c>
      <c r="J270" s="3" t="s">
        <v>16</v>
      </c>
      <c r="K270" s="3" t="s">
        <v>1383</v>
      </c>
      <c r="L270" s="3" t="s">
        <v>4449</v>
      </c>
    </row>
    <row r="271" spans="1:12" x14ac:dyDescent="0.3">
      <c r="A271" s="3" t="s">
        <v>14557</v>
      </c>
      <c r="B271" s="3" t="s">
        <v>13</v>
      </c>
      <c r="C271" s="3">
        <v>224362</v>
      </c>
      <c r="D271" s="3">
        <v>165</v>
      </c>
      <c r="E271" s="3">
        <v>283</v>
      </c>
      <c r="F271" s="4">
        <v>9.7061299999999995E-47</v>
      </c>
      <c r="G271" s="3">
        <v>160.92400000000001</v>
      </c>
      <c r="H271" s="3" t="s">
        <v>4450</v>
      </c>
      <c r="I271" s="3" t="s">
        <v>4451</v>
      </c>
      <c r="J271" s="3" t="s">
        <v>16</v>
      </c>
      <c r="K271" s="3" t="s">
        <v>4128</v>
      </c>
      <c r="L271" s="3" t="s">
        <v>4452</v>
      </c>
    </row>
    <row r="272" spans="1:12" x14ac:dyDescent="0.3">
      <c r="A272" s="3" t="s">
        <v>14557</v>
      </c>
      <c r="B272" s="3" t="s">
        <v>13</v>
      </c>
      <c r="C272" s="3">
        <v>224676</v>
      </c>
      <c r="D272" s="3">
        <v>17</v>
      </c>
      <c r="E272" s="3">
        <v>152</v>
      </c>
      <c r="F272" s="4">
        <v>1.0893399999999999E-39</v>
      </c>
      <c r="G272" s="3">
        <v>142.464</v>
      </c>
      <c r="H272" s="3" t="s">
        <v>4136</v>
      </c>
      <c r="I272" s="3" t="s">
        <v>4137</v>
      </c>
      <c r="J272" s="3" t="s">
        <v>16</v>
      </c>
      <c r="K272" s="3" t="s">
        <v>4138</v>
      </c>
      <c r="L272" s="3" t="s">
        <v>4139</v>
      </c>
    </row>
    <row r="273" spans="1:12" x14ac:dyDescent="0.3">
      <c r="A273" s="3" t="s">
        <v>14558</v>
      </c>
      <c r="B273" s="3" t="s">
        <v>13</v>
      </c>
      <c r="C273" s="3">
        <v>224410</v>
      </c>
      <c r="D273" s="3">
        <v>1</v>
      </c>
      <c r="E273" s="3">
        <v>306</v>
      </c>
      <c r="F273" s="4">
        <v>3.0318400000000001E-155</v>
      </c>
      <c r="G273" s="3">
        <v>436.31900000000002</v>
      </c>
      <c r="H273" s="3" t="s">
        <v>5066</v>
      </c>
      <c r="I273" s="3" t="s">
        <v>5067</v>
      </c>
      <c r="J273" s="3" t="s">
        <v>16</v>
      </c>
      <c r="K273" s="3" t="s">
        <v>5068</v>
      </c>
      <c r="L273" s="3" t="s">
        <v>5069</v>
      </c>
    </row>
    <row r="274" spans="1:12" x14ac:dyDescent="0.3">
      <c r="A274" s="3" t="s">
        <v>14559</v>
      </c>
      <c r="B274" s="3" t="s">
        <v>13</v>
      </c>
      <c r="C274" s="3">
        <v>223754</v>
      </c>
      <c r="D274" s="3">
        <v>1</v>
      </c>
      <c r="E274" s="3">
        <v>260</v>
      </c>
      <c r="F274" s="4">
        <v>6.9309399999999999E-87</v>
      </c>
      <c r="G274" s="3">
        <v>259.89400000000001</v>
      </c>
      <c r="H274" s="3" t="s">
        <v>5061</v>
      </c>
      <c r="I274" s="3" t="s">
        <v>5062</v>
      </c>
      <c r="J274" s="3" t="s">
        <v>16</v>
      </c>
      <c r="K274" s="3" t="s">
        <v>5063</v>
      </c>
      <c r="L274" s="3" t="s">
        <v>5064</v>
      </c>
    </row>
    <row r="275" spans="1:12" x14ac:dyDescent="0.3">
      <c r="A275" s="3" t="s">
        <v>14560</v>
      </c>
      <c r="B275" s="3" t="s">
        <v>25</v>
      </c>
      <c r="C275" s="3">
        <v>413138</v>
      </c>
      <c r="D275" s="3">
        <v>27</v>
      </c>
      <c r="E275" s="3">
        <v>136</v>
      </c>
      <c r="F275" s="4">
        <v>1.6310999999999998E-27</v>
      </c>
      <c r="G275" s="3">
        <v>98.662400000000005</v>
      </c>
      <c r="H275" s="3" t="s">
        <v>5057</v>
      </c>
      <c r="I275" s="3" t="s">
        <v>5058</v>
      </c>
      <c r="J275" s="3" t="s">
        <v>16</v>
      </c>
      <c r="K275" s="3" t="s">
        <v>16</v>
      </c>
      <c r="L275" s="3" t="s">
        <v>5059</v>
      </c>
    </row>
    <row r="276" spans="1:12" x14ac:dyDescent="0.3">
      <c r="A276" s="3" t="s">
        <v>14561</v>
      </c>
      <c r="B276" s="3" t="s">
        <v>13</v>
      </c>
      <c r="C276" s="3">
        <v>223421</v>
      </c>
      <c r="D276" s="3">
        <v>1</v>
      </c>
      <c r="E276" s="3">
        <v>200</v>
      </c>
      <c r="F276" s="4">
        <v>1.44818E-58</v>
      </c>
      <c r="G276" s="3">
        <v>182.83799999999999</v>
      </c>
      <c r="H276" s="3" t="s">
        <v>2631</v>
      </c>
      <c r="I276" s="3" t="s">
        <v>2632</v>
      </c>
      <c r="J276" s="3" t="s">
        <v>16</v>
      </c>
      <c r="K276" s="3" t="s">
        <v>2633</v>
      </c>
      <c r="L276" s="3" t="s">
        <v>2634</v>
      </c>
    </row>
    <row r="277" spans="1:12" x14ac:dyDescent="0.3">
      <c r="A277" s="3" t="s">
        <v>14562</v>
      </c>
      <c r="B277" s="3" t="s">
        <v>13</v>
      </c>
      <c r="C277" s="3">
        <v>223532</v>
      </c>
      <c r="D277" s="3">
        <v>1</v>
      </c>
      <c r="E277" s="3">
        <v>143</v>
      </c>
      <c r="F277" s="4">
        <v>1.84904E-11</v>
      </c>
      <c r="G277" s="3">
        <v>58.854599999999998</v>
      </c>
      <c r="H277" s="3" t="s">
        <v>5028</v>
      </c>
      <c r="I277" s="3" t="s">
        <v>5029</v>
      </c>
      <c r="J277" s="3" t="s">
        <v>16</v>
      </c>
      <c r="K277" s="3" t="s">
        <v>846</v>
      </c>
      <c r="L277" s="3" t="s">
        <v>848</v>
      </c>
    </row>
    <row r="278" spans="1:12" x14ac:dyDescent="0.3">
      <c r="A278" s="3" t="s">
        <v>14563</v>
      </c>
      <c r="B278" s="3" t="s">
        <v>13</v>
      </c>
      <c r="C278" s="3">
        <v>224169</v>
      </c>
      <c r="D278" s="3">
        <v>24</v>
      </c>
      <c r="E278" s="3">
        <v>452</v>
      </c>
      <c r="F278" s="4">
        <v>1.9336400000000001E-151</v>
      </c>
      <c r="G278" s="3">
        <v>437.79500000000002</v>
      </c>
      <c r="H278" s="3" t="s">
        <v>3344</v>
      </c>
      <c r="I278" s="3" t="s">
        <v>3345</v>
      </c>
      <c r="J278" s="3" t="s">
        <v>16</v>
      </c>
      <c r="K278" s="3" t="s">
        <v>1251</v>
      </c>
      <c r="L278" s="3" t="s">
        <v>3346</v>
      </c>
    </row>
    <row r="279" spans="1:12" x14ac:dyDescent="0.3">
      <c r="A279" s="3" t="s">
        <v>14564</v>
      </c>
      <c r="B279" s="3" t="s">
        <v>13</v>
      </c>
      <c r="C279" s="3">
        <v>223798</v>
      </c>
      <c r="D279" s="3">
        <v>87</v>
      </c>
      <c r="E279" s="3">
        <v>270</v>
      </c>
      <c r="F279" s="4">
        <v>7.67956E-31</v>
      </c>
      <c r="G279" s="3">
        <v>116.642</v>
      </c>
      <c r="H279" s="3" t="s">
        <v>4370</v>
      </c>
      <c r="I279" s="3" t="s">
        <v>4371</v>
      </c>
      <c r="J279" s="3" t="s">
        <v>113</v>
      </c>
      <c r="K279" s="3" t="s">
        <v>4372</v>
      </c>
      <c r="L279" s="3" t="s">
        <v>4373</v>
      </c>
    </row>
    <row r="280" spans="1:12" x14ac:dyDescent="0.3">
      <c r="A280" s="3" t="s">
        <v>14565</v>
      </c>
      <c r="B280" s="3" t="s">
        <v>13</v>
      </c>
      <c r="C280" s="3">
        <v>223536</v>
      </c>
      <c r="D280" s="3">
        <v>1</v>
      </c>
      <c r="E280" s="3">
        <v>322</v>
      </c>
      <c r="F280" s="4">
        <v>1.9010999999999999E-136</v>
      </c>
      <c r="G280" s="3">
        <v>394.255</v>
      </c>
      <c r="H280" s="3" t="s">
        <v>3640</v>
      </c>
      <c r="I280" s="3" t="s">
        <v>3641</v>
      </c>
      <c r="J280" s="3" t="s">
        <v>16</v>
      </c>
      <c r="K280" s="3" t="s">
        <v>3642</v>
      </c>
      <c r="L280" s="3" t="s">
        <v>3643</v>
      </c>
    </row>
    <row r="281" spans="1:12" x14ac:dyDescent="0.3">
      <c r="A281" s="3" t="s">
        <v>14566</v>
      </c>
      <c r="B281" s="3" t="s">
        <v>13</v>
      </c>
      <c r="C281" s="3">
        <v>223161</v>
      </c>
      <c r="D281" s="3">
        <v>1</v>
      </c>
      <c r="E281" s="3">
        <v>285</v>
      </c>
      <c r="F281" s="4">
        <v>2.18255E-103</v>
      </c>
      <c r="G281" s="3">
        <v>303.36700000000002</v>
      </c>
      <c r="H281" s="3" t="s">
        <v>3635</v>
      </c>
      <c r="I281" s="3" t="s">
        <v>3636</v>
      </c>
      <c r="J281" s="3" t="s">
        <v>16</v>
      </c>
      <c r="K281" s="3" t="s">
        <v>3637</v>
      </c>
      <c r="L281" s="3" t="s">
        <v>3638</v>
      </c>
    </row>
    <row r="282" spans="1:12" x14ac:dyDescent="0.3">
      <c r="A282" s="3" t="s">
        <v>14567</v>
      </c>
      <c r="B282" s="3" t="s">
        <v>13</v>
      </c>
      <c r="C282" s="3">
        <v>225510</v>
      </c>
      <c r="D282" s="3">
        <v>2</v>
      </c>
      <c r="E282" s="3">
        <v>292</v>
      </c>
      <c r="F282" s="4">
        <v>1.01223E-74</v>
      </c>
      <c r="G282" s="3">
        <v>230.20400000000001</v>
      </c>
      <c r="H282" s="3" t="s">
        <v>3630</v>
      </c>
      <c r="I282" s="3" t="s">
        <v>3631</v>
      </c>
      <c r="J282" s="3" t="s">
        <v>16</v>
      </c>
      <c r="K282" s="3" t="s">
        <v>3632</v>
      </c>
      <c r="L282" s="3" t="s">
        <v>3633</v>
      </c>
    </row>
    <row r="283" spans="1:12" x14ac:dyDescent="0.3">
      <c r="A283" s="3" t="s">
        <v>14568</v>
      </c>
      <c r="B283" s="3" t="s">
        <v>25</v>
      </c>
      <c r="C283" s="3">
        <v>412704</v>
      </c>
      <c r="D283" s="3">
        <v>8</v>
      </c>
      <c r="E283" s="3">
        <v>136</v>
      </c>
      <c r="F283" s="4">
        <v>1.9554999999999999E-16</v>
      </c>
      <c r="G283" s="3">
        <v>70.517099999999999</v>
      </c>
      <c r="H283" s="3" t="s">
        <v>736</v>
      </c>
      <c r="I283" s="3" t="s">
        <v>737</v>
      </c>
      <c r="J283" s="3" t="s">
        <v>16</v>
      </c>
      <c r="K283" s="3" t="s">
        <v>16</v>
      </c>
      <c r="L283" s="3" t="s">
        <v>738</v>
      </c>
    </row>
    <row r="284" spans="1:12" x14ac:dyDescent="0.3">
      <c r="A284" s="3" t="s">
        <v>14569</v>
      </c>
      <c r="B284" s="3" t="s">
        <v>13</v>
      </c>
      <c r="C284" s="3">
        <v>223764</v>
      </c>
      <c r="D284" s="3">
        <v>1</v>
      </c>
      <c r="E284" s="3">
        <v>215</v>
      </c>
      <c r="F284" s="4">
        <v>4.5512699999999999E-128</v>
      </c>
      <c r="G284" s="3">
        <v>359.995</v>
      </c>
      <c r="H284" s="3" t="s">
        <v>10259</v>
      </c>
      <c r="I284" s="3" t="s">
        <v>10260</v>
      </c>
      <c r="J284" s="3" t="s">
        <v>16</v>
      </c>
      <c r="K284" s="3" t="s">
        <v>2265</v>
      </c>
      <c r="L284" s="3" t="s">
        <v>10261</v>
      </c>
    </row>
    <row r="285" spans="1:12" x14ac:dyDescent="0.3">
      <c r="A285" s="3" t="s">
        <v>14570</v>
      </c>
      <c r="B285" s="3" t="s">
        <v>13</v>
      </c>
      <c r="C285" s="3">
        <v>223122</v>
      </c>
      <c r="D285" s="3">
        <v>1</v>
      </c>
      <c r="E285" s="3">
        <v>422</v>
      </c>
      <c r="F285" s="4">
        <v>1.4868999999999999E-156</v>
      </c>
      <c r="G285" s="3">
        <v>448.70299999999997</v>
      </c>
      <c r="H285" s="3" t="s">
        <v>2741</v>
      </c>
      <c r="I285" s="3" t="s">
        <v>2742</v>
      </c>
      <c r="J285" s="3" t="s">
        <v>16</v>
      </c>
      <c r="K285" s="3" t="s">
        <v>802</v>
      </c>
      <c r="L285" s="3" t="s">
        <v>2743</v>
      </c>
    </row>
    <row r="286" spans="1:12" x14ac:dyDescent="0.3">
      <c r="A286" s="3" t="s">
        <v>14571</v>
      </c>
      <c r="B286" s="3" t="s">
        <v>25</v>
      </c>
      <c r="C286" s="3">
        <v>421960</v>
      </c>
      <c r="D286" s="3">
        <v>1</v>
      </c>
      <c r="E286" s="3">
        <v>211</v>
      </c>
      <c r="F286" s="4">
        <v>4.8773899999999998E-89</v>
      </c>
      <c r="G286" s="3">
        <v>261.858</v>
      </c>
      <c r="H286" s="3" t="s">
        <v>4870</v>
      </c>
      <c r="I286" s="3" t="s">
        <v>4871</v>
      </c>
      <c r="J286" s="3" t="s">
        <v>16</v>
      </c>
      <c r="K286" s="3" t="s">
        <v>16</v>
      </c>
      <c r="L286" s="3" t="s">
        <v>4872</v>
      </c>
    </row>
    <row r="287" spans="1:12" x14ac:dyDescent="0.3">
      <c r="A287" s="3" t="s">
        <v>14572</v>
      </c>
      <c r="B287" s="3" t="s">
        <v>13</v>
      </c>
      <c r="C287" s="3">
        <v>223427</v>
      </c>
      <c r="D287" s="3">
        <v>1</v>
      </c>
      <c r="E287" s="3">
        <v>158</v>
      </c>
      <c r="F287" s="4">
        <v>4.1421400000000001E-57</v>
      </c>
      <c r="G287" s="3">
        <v>176.113</v>
      </c>
      <c r="H287" s="3" t="s">
        <v>5586</v>
      </c>
      <c r="I287" s="3" t="s">
        <v>5587</v>
      </c>
      <c r="J287" s="3" t="s">
        <v>16</v>
      </c>
      <c r="K287" s="3" t="s">
        <v>5588</v>
      </c>
      <c r="L287" s="3" t="s">
        <v>5589</v>
      </c>
    </row>
    <row r="288" spans="1:12" x14ac:dyDescent="0.3">
      <c r="A288" s="3" t="s">
        <v>14573</v>
      </c>
      <c r="B288" s="3" t="s">
        <v>13</v>
      </c>
      <c r="C288" s="3">
        <v>224311</v>
      </c>
      <c r="D288" s="3">
        <v>1</v>
      </c>
      <c r="E288" s="3">
        <v>108</v>
      </c>
      <c r="F288" s="4">
        <v>4.0045200000000001E-34</v>
      </c>
      <c r="G288" s="3">
        <v>114.223</v>
      </c>
      <c r="H288" s="3" t="s">
        <v>795</v>
      </c>
      <c r="I288" s="3" t="s">
        <v>796</v>
      </c>
      <c r="J288" s="3" t="s">
        <v>16</v>
      </c>
      <c r="K288" s="3" t="s">
        <v>797</v>
      </c>
      <c r="L288" s="3" t="s">
        <v>798</v>
      </c>
    </row>
    <row r="289" spans="1:12" x14ac:dyDescent="0.3">
      <c r="A289" s="3" t="s">
        <v>14574</v>
      </c>
      <c r="B289" s="3" t="s">
        <v>13</v>
      </c>
      <c r="C289" s="3">
        <v>223959</v>
      </c>
      <c r="D289" s="3">
        <v>1</v>
      </c>
      <c r="E289" s="3">
        <v>231</v>
      </c>
      <c r="F289" s="4">
        <v>6.3940299999999999E-58</v>
      </c>
      <c r="G289" s="3">
        <v>183.86600000000001</v>
      </c>
      <c r="H289" s="3" t="s">
        <v>721</v>
      </c>
      <c r="I289" s="3" t="s">
        <v>722</v>
      </c>
      <c r="J289" s="3" t="s">
        <v>16</v>
      </c>
      <c r="K289" s="3" t="s">
        <v>621</v>
      </c>
      <c r="L289" s="3" t="s">
        <v>723</v>
      </c>
    </row>
    <row r="290" spans="1:12" x14ac:dyDescent="0.3">
      <c r="A290" s="3" t="s">
        <v>14575</v>
      </c>
      <c r="B290" s="3" t="s">
        <v>13</v>
      </c>
      <c r="C290" s="3">
        <v>225052</v>
      </c>
      <c r="D290" s="3">
        <v>25</v>
      </c>
      <c r="E290" s="3">
        <v>340</v>
      </c>
      <c r="F290" s="4">
        <v>1.1943600000000001E-48</v>
      </c>
      <c r="G290" s="3">
        <v>166.56399999999999</v>
      </c>
      <c r="H290" s="3" t="s">
        <v>14131</v>
      </c>
      <c r="I290" s="3" t="s">
        <v>14132</v>
      </c>
      <c r="J290" s="3" t="s">
        <v>16</v>
      </c>
      <c r="K290" s="3" t="s">
        <v>14133</v>
      </c>
      <c r="L290" s="3" t="s">
        <v>14134</v>
      </c>
    </row>
    <row r="291" spans="1:12" x14ac:dyDescent="0.3">
      <c r="A291" s="3" t="s">
        <v>14576</v>
      </c>
      <c r="B291" s="3" t="s">
        <v>13</v>
      </c>
      <c r="C291" s="3">
        <v>224055</v>
      </c>
      <c r="D291" s="3">
        <v>2</v>
      </c>
      <c r="E291" s="3">
        <v>512</v>
      </c>
      <c r="F291" s="4">
        <v>3.0163E-55</v>
      </c>
      <c r="G291" s="3">
        <v>194.57</v>
      </c>
      <c r="H291" s="3" t="s">
        <v>1267</v>
      </c>
      <c r="I291" s="3" t="s">
        <v>1268</v>
      </c>
      <c r="J291" s="3" t="s">
        <v>16</v>
      </c>
      <c r="K291" s="3" t="s">
        <v>1269</v>
      </c>
      <c r="L291" s="3" t="s">
        <v>1270</v>
      </c>
    </row>
    <row r="292" spans="1:12" x14ac:dyDescent="0.3">
      <c r="A292" s="3" t="s">
        <v>14577</v>
      </c>
      <c r="B292" s="3" t="s">
        <v>13</v>
      </c>
      <c r="C292" s="3">
        <v>225094</v>
      </c>
      <c r="D292" s="3">
        <v>1</v>
      </c>
      <c r="E292" s="3">
        <v>717</v>
      </c>
      <c r="F292" s="3">
        <v>0</v>
      </c>
      <c r="G292" s="3">
        <v>943.23</v>
      </c>
      <c r="H292" s="3" t="s">
        <v>5085</v>
      </c>
      <c r="I292" s="3" t="s">
        <v>5086</v>
      </c>
      <c r="J292" s="3" t="s">
        <v>16</v>
      </c>
      <c r="K292" s="3" t="s">
        <v>5087</v>
      </c>
      <c r="L292" s="3" t="s">
        <v>5088</v>
      </c>
    </row>
    <row r="293" spans="1:12" x14ac:dyDescent="0.3">
      <c r="A293" s="3" t="s">
        <v>14578</v>
      </c>
      <c r="B293" s="3" t="s">
        <v>25</v>
      </c>
      <c r="C293" s="3">
        <v>418551</v>
      </c>
      <c r="D293" s="3">
        <v>1</v>
      </c>
      <c r="E293" s="3">
        <v>141</v>
      </c>
      <c r="F293" s="4">
        <v>9.5273999999999998E-53</v>
      </c>
      <c r="G293" s="3">
        <v>164.05600000000001</v>
      </c>
      <c r="H293" s="3" t="s">
        <v>5081</v>
      </c>
      <c r="I293" s="3" t="s">
        <v>5082</v>
      </c>
      <c r="J293" s="3" t="s">
        <v>16</v>
      </c>
      <c r="K293" s="3" t="s">
        <v>16</v>
      </c>
      <c r="L293" s="3" t="s">
        <v>5083</v>
      </c>
    </row>
    <row r="294" spans="1:12" x14ac:dyDescent="0.3">
      <c r="A294" s="3" t="s">
        <v>14579</v>
      </c>
      <c r="B294" s="3" t="s">
        <v>13</v>
      </c>
      <c r="C294" s="3">
        <v>224894</v>
      </c>
      <c r="D294" s="3">
        <v>1</v>
      </c>
      <c r="E294" s="3">
        <v>68</v>
      </c>
      <c r="F294" s="4">
        <v>1.19813E-15</v>
      </c>
      <c r="G294" s="3">
        <v>64.620599999999996</v>
      </c>
      <c r="H294" s="3" t="s">
        <v>5072</v>
      </c>
      <c r="I294" s="3" t="s">
        <v>5073</v>
      </c>
      <c r="J294" s="3" t="s">
        <v>16</v>
      </c>
      <c r="K294" s="3" t="s">
        <v>5074</v>
      </c>
      <c r="L294" s="3" t="s">
        <v>5075</v>
      </c>
    </row>
    <row r="295" spans="1:12" x14ac:dyDescent="0.3">
      <c r="A295" s="3" t="s">
        <v>14580</v>
      </c>
      <c r="B295" s="3" t="s">
        <v>13</v>
      </c>
      <c r="C295" s="3">
        <v>223806</v>
      </c>
      <c r="D295" s="3">
        <v>17</v>
      </c>
      <c r="E295" s="3">
        <v>148</v>
      </c>
      <c r="F295" s="4">
        <v>3.92831E-42</v>
      </c>
      <c r="G295" s="3">
        <v>136.649</v>
      </c>
      <c r="H295" s="3" t="s">
        <v>10264</v>
      </c>
      <c r="I295" s="3" t="s">
        <v>10265</v>
      </c>
      <c r="J295" s="3" t="s">
        <v>16</v>
      </c>
      <c r="K295" s="3" t="s">
        <v>193</v>
      </c>
      <c r="L295" s="3" t="s">
        <v>10266</v>
      </c>
    </row>
    <row r="296" spans="1:12" x14ac:dyDescent="0.3">
      <c r="A296" s="3" t="s">
        <v>14581</v>
      </c>
      <c r="B296" s="3" t="s">
        <v>13</v>
      </c>
      <c r="C296" s="3">
        <v>224914</v>
      </c>
      <c r="D296" s="3">
        <v>2</v>
      </c>
      <c r="E296" s="3">
        <v>224</v>
      </c>
      <c r="F296" s="4">
        <v>1.2619499999999999E-91</v>
      </c>
      <c r="G296" s="3">
        <v>268.34100000000001</v>
      </c>
      <c r="H296" s="3" t="s">
        <v>3728</v>
      </c>
      <c r="I296" s="3" t="s">
        <v>3729</v>
      </c>
      <c r="J296" s="3" t="s">
        <v>16</v>
      </c>
      <c r="K296" s="3" t="s">
        <v>3730</v>
      </c>
      <c r="L296" s="3" t="s">
        <v>3731</v>
      </c>
    </row>
    <row r="297" spans="1:12" x14ac:dyDescent="0.3">
      <c r="A297" s="3" t="s">
        <v>14582</v>
      </c>
      <c r="B297" s="3" t="s">
        <v>13</v>
      </c>
      <c r="C297" s="3">
        <v>224982</v>
      </c>
      <c r="D297" s="3">
        <v>2</v>
      </c>
      <c r="E297" s="3">
        <v>231</v>
      </c>
      <c r="F297" s="4">
        <v>1.87788E-93</v>
      </c>
      <c r="G297" s="3">
        <v>273.82100000000003</v>
      </c>
      <c r="H297" s="3" t="s">
        <v>5280</v>
      </c>
      <c r="I297" s="3" t="s">
        <v>5281</v>
      </c>
      <c r="J297" s="3" t="s">
        <v>16</v>
      </c>
      <c r="K297" s="3" t="s">
        <v>5282</v>
      </c>
      <c r="L297" s="3" t="s">
        <v>5283</v>
      </c>
    </row>
    <row r="298" spans="1:12" x14ac:dyDescent="0.3">
      <c r="A298" s="3" t="s">
        <v>14583</v>
      </c>
      <c r="B298" s="3" t="s">
        <v>13</v>
      </c>
      <c r="C298" s="3">
        <v>225221</v>
      </c>
      <c r="D298" s="3">
        <v>4</v>
      </c>
      <c r="E298" s="3">
        <v>209</v>
      </c>
      <c r="F298" s="4">
        <v>1.1758500000000001E-112</v>
      </c>
      <c r="G298" s="3">
        <v>320.40899999999999</v>
      </c>
      <c r="H298" s="3" t="s">
        <v>3723</v>
      </c>
      <c r="I298" s="3" t="s">
        <v>3724</v>
      </c>
      <c r="J298" s="3" t="s">
        <v>16</v>
      </c>
      <c r="K298" s="3" t="s">
        <v>3725</v>
      </c>
      <c r="L298" s="3" t="s">
        <v>3726</v>
      </c>
    </row>
    <row r="299" spans="1:12" x14ac:dyDescent="0.3">
      <c r="A299" s="3" t="s">
        <v>14584</v>
      </c>
      <c r="B299" s="3" t="s">
        <v>13</v>
      </c>
      <c r="C299" s="3">
        <v>224029</v>
      </c>
      <c r="D299" s="3">
        <v>1</v>
      </c>
      <c r="E299" s="3">
        <v>369</v>
      </c>
      <c r="F299" s="4">
        <v>3.4628999999999999E-161</v>
      </c>
      <c r="G299" s="3">
        <v>456.63299999999998</v>
      </c>
      <c r="H299" s="3" t="s">
        <v>1056</v>
      </c>
      <c r="I299" s="3" t="s">
        <v>1057</v>
      </c>
      <c r="J299" s="3" t="s">
        <v>16</v>
      </c>
      <c r="K299" s="3" t="s">
        <v>297</v>
      </c>
      <c r="L299" s="3" t="s">
        <v>1058</v>
      </c>
    </row>
    <row r="300" spans="1:12" x14ac:dyDescent="0.3">
      <c r="A300" s="3" t="s">
        <v>14585</v>
      </c>
      <c r="B300" s="3" t="s">
        <v>13</v>
      </c>
      <c r="C300" s="3">
        <v>223538</v>
      </c>
      <c r="D300" s="3">
        <v>2</v>
      </c>
      <c r="E300" s="3">
        <v>313</v>
      </c>
      <c r="F300" s="4">
        <v>1.20141E-154</v>
      </c>
      <c r="G300" s="3">
        <v>435.09300000000002</v>
      </c>
      <c r="H300" s="3" t="s">
        <v>712</v>
      </c>
      <c r="I300" s="3" t="s">
        <v>713</v>
      </c>
      <c r="J300" s="3" t="s">
        <v>16</v>
      </c>
      <c r="K300" s="3" t="s">
        <v>714</v>
      </c>
      <c r="L300" s="3" t="s">
        <v>715</v>
      </c>
    </row>
    <row r="301" spans="1:12" x14ac:dyDescent="0.3">
      <c r="A301" s="3" t="s">
        <v>14586</v>
      </c>
      <c r="B301" s="3" t="s">
        <v>25</v>
      </c>
      <c r="C301" s="3">
        <v>416388</v>
      </c>
      <c r="D301" s="3">
        <v>1</v>
      </c>
      <c r="E301" s="3">
        <v>188</v>
      </c>
      <c r="F301" s="4">
        <v>1.5664899999999999E-77</v>
      </c>
      <c r="G301" s="3">
        <v>229.97</v>
      </c>
      <c r="H301" s="3" t="s">
        <v>4970</v>
      </c>
      <c r="I301" s="3" t="s">
        <v>4971</v>
      </c>
      <c r="J301" s="3" t="s">
        <v>16</v>
      </c>
      <c r="K301" s="3" t="s">
        <v>16</v>
      </c>
      <c r="L301" s="3" t="s">
        <v>4972</v>
      </c>
    </row>
    <row r="302" spans="1:12" x14ac:dyDescent="0.3">
      <c r="A302" s="3" t="s">
        <v>14587</v>
      </c>
      <c r="B302" s="3" t="s">
        <v>13</v>
      </c>
      <c r="C302" s="3">
        <v>225232</v>
      </c>
      <c r="D302" s="3">
        <v>3</v>
      </c>
      <c r="E302" s="3">
        <v>216</v>
      </c>
      <c r="F302" s="4">
        <v>1.32549E-95</v>
      </c>
      <c r="G302" s="3">
        <v>278.46300000000002</v>
      </c>
      <c r="H302" s="3" t="s">
        <v>4965</v>
      </c>
      <c r="I302" s="3" t="s">
        <v>4966</v>
      </c>
      <c r="J302" s="3" t="s">
        <v>16</v>
      </c>
      <c r="K302" s="3" t="s">
        <v>4967</v>
      </c>
      <c r="L302" s="3" t="s">
        <v>4968</v>
      </c>
    </row>
    <row r="303" spans="1:12" x14ac:dyDescent="0.3">
      <c r="A303" s="3" t="s">
        <v>14588</v>
      </c>
      <c r="B303" s="3" t="s">
        <v>13</v>
      </c>
      <c r="C303" s="3">
        <v>223139</v>
      </c>
      <c r="D303" s="3">
        <v>11</v>
      </c>
      <c r="E303" s="3">
        <v>271</v>
      </c>
      <c r="F303" s="4">
        <v>7.5303100000000001E-70</v>
      </c>
      <c r="G303" s="3">
        <v>216.798</v>
      </c>
      <c r="H303" s="3" t="s">
        <v>4960</v>
      </c>
      <c r="I303" s="3" t="s">
        <v>4961</v>
      </c>
      <c r="J303" s="3" t="s">
        <v>16</v>
      </c>
      <c r="K303" s="3" t="s">
        <v>4962</v>
      </c>
      <c r="L303" s="3" t="s">
        <v>4963</v>
      </c>
    </row>
    <row r="304" spans="1:12" x14ac:dyDescent="0.3">
      <c r="A304" s="3" t="s">
        <v>14589</v>
      </c>
      <c r="B304" s="3" t="s">
        <v>13</v>
      </c>
      <c r="C304" s="3">
        <v>223638</v>
      </c>
      <c r="D304" s="3">
        <v>16</v>
      </c>
      <c r="E304" s="3">
        <v>273</v>
      </c>
      <c r="F304" s="4">
        <v>3.2752100000000001E-88</v>
      </c>
      <c r="G304" s="3">
        <v>264.94299999999998</v>
      </c>
      <c r="H304" s="3" t="s">
        <v>2681</v>
      </c>
      <c r="I304" s="3" t="s">
        <v>2682</v>
      </c>
      <c r="J304" s="3" t="s">
        <v>16</v>
      </c>
      <c r="K304" s="3" t="s">
        <v>2683</v>
      </c>
      <c r="L304" s="3" t="s">
        <v>2684</v>
      </c>
    </row>
    <row r="305" spans="1:12" x14ac:dyDescent="0.3">
      <c r="A305" s="3" t="s">
        <v>14590</v>
      </c>
      <c r="B305" s="3" t="s">
        <v>13</v>
      </c>
      <c r="C305" s="3">
        <v>223357</v>
      </c>
      <c r="D305" s="3">
        <v>4</v>
      </c>
      <c r="E305" s="3">
        <v>325</v>
      </c>
      <c r="F305" s="4">
        <v>3.2207199999999998E-143</v>
      </c>
      <c r="G305" s="3">
        <v>407.00599999999997</v>
      </c>
      <c r="H305" s="3" t="s">
        <v>3858</v>
      </c>
      <c r="I305" s="3" t="s">
        <v>3859</v>
      </c>
      <c r="J305" s="3" t="s">
        <v>16</v>
      </c>
      <c r="K305" s="3" t="s">
        <v>231</v>
      </c>
      <c r="L305" s="3" t="s">
        <v>3860</v>
      </c>
    </row>
    <row r="306" spans="1:12" x14ac:dyDescent="0.3">
      <c r="A306" s="3" t="s">
        <v>14591</v>
      </c>
      <c r="B306" s="3" t="s">
        <v>13</v>
      </c>
      <c r="C306" s="3">
        <v>224054</v>
      </c>
      <c r="D306" s="3">
        <v>1</v>
      </c>
      <c r="E306" s="3">
        <v>234</v>
      </c>
      <c r="F306" s="4">
        <v>3.2974199999999999E-79</v>
      </c>
      <c r="G306" s="3">
        <v>239.90199999999999</v>
      </c>
      <c r="H306" s="3" t="s">
        <v>1590</v>
      </c>
      <c r="I306" s="3" t="s">
        <v>1591</v>
      </c>
      <c r="J306" s="3" t="s">
        <v>16</v>
      </c>
      <c r="K306" s="3" t="s">
        <v>1592</v>
      </c>
      <c r="L306" s="3" t="s">
        <v>1593</v>
      </c>
    </row>
    <row r="307" spans="1:12" x14ac:dyDescent="0.3">
      <c r="A307" s="3" t="s">
        <v>14592</v>
      </c>
      <c r="B307" s="3" t="s">
        <v>13</v>
      </c>
      <c r="C307" s="3">
        <v>226674</v>
      </c>
      <c r="D307" s="3">
        <v>3</v>
      </c>
      <c r="E307" s="3">
        <v>242</v>
      </c>
      <c r="F307" s="4">
        <v>3.6456E-123</v>
      </c>
      <c r="G307" s="3">
        <v>350.01400000000001</v>
      </c>
      <c r="H307" s="3" t="s">
        <v>11491</v>
      </c>
      <c r="I307" s="3" t="s">
        <v>11492</v>
      </c>
      <c r="J307" s="3" t="s">
        <v>16</v>
      </c>
      <c r="K307" s="3" t="s">
        <v>11493</v>
      </c>
      <c r="L307" s="3" t="s">
        <v>11494</v>
      </c>
    </row>
    <row r="308" spans="1:12" x14ac:dyDescent="0.3">
      <c r="A308" s="3" t="s">
        <v>14593</v>
      </c>
      <c r="B308" s="3" t="s">
        <v>25</v>
      </c>
      <c r="C308" s="3">
        <v>419675</v>
      </c>
      <c r="D308" s="3">
        <v>9</v>
      </c>
      <c r="E308" s="3">
        <v>139</v>
      </c>
      <c r="F308" s="4">
        <v>4.01215E-16</v>
      </c>
      <c r="G308" s="3">
        <v>72.798299999999998</v>
      </c>
      <c r="H308" s="3" t="s">
        <v>4171</v>
      </c>
      <c r="I308" s="3" t="s">
        <v>4859</v>
      </c>
      <c r="J308" s="3" t="s">
        <v>113</v>
      </c>
      <c r="K308" s="3" t="s">
        <v>16</v>
      </c>
      <c r="L308" s="3" t="s">
        <v>4860</v>
      </c>
    </row>
    <row r="309" spans="1:12" x14ac:dyDescent="0.3">
      <c r="A309" s="3" t="s">
        <v>14594</v>
      </c>
      <c r="B309" s="3" t="s">
        <v>13</v>
      </c>
      <c r="C309" s="3">
        <v>223836</v>
      </c>
      <c r="D309" s="3">
        <v>20</v>
      </c>
      <c r="E309" s="3">
        <v>212</v>
      </c>
      <c r="F309" s="4">
        <v>1.0205600000000001E-56</v>
      </c>
      <c r="G309" s="3">
        <v>178.852</v>
      </c>
      <c r="H309" s="3" t="s">
        <v>136</v>
      </c>
      <c r="I309" s="3" t="s">
        <v>137</v>
      </c>
      <c r="J309" s="3" t="s">
        <v>16</v>
      </c>
      <c r="K309" s="3" t="s">
        <v>90</v>
      </c>
      <c r="L309" s="3" t="s">
        <v>138</v>
      </c>
    </row>
    <row r="310" spans="1:12" x14ac:dyDescent="0.3">
      <c r="A310" s="3" t="s">
        <v>14595</v>
      </c>
      <c r="B310" s="3" t="s">
        <v>13</v>
      </c>
      <c r="C310" s="3">
        <v>223836</v>
      </c>
      <c r="D310" s="3">
        <v>19</v>
      </c>
      <c r="E310" s="3">
        <v>225</v>
      </c>
      <c r="F310" s="4">
        <v>8.1159799999999992E-62</v>
      </c>
      <c r="G310" s="3">
        <v>192.71899999999999</v>
      </c>
      <c r="H310" s="3" t="s">
        <v>136</v>
      </c>
      <c r="I310" s="3" t="s">
        <v>137</v>
      </c>
      <c r="J310" s="3" t="s">
        <v>16</v>
      </c>
      <c r="K310" s="3" t="s">
        <v>90</v>
      </c>
      <c r="L310" s="3" t="s">
        <v>138</v>
      </c>
    </row>
    <row r="311" spans="1:12" x14ac:dyDescent="0.3">
      <c r="A311" s="3" t="s">
        <v>14596</v>
      </c>
      <c r="B311" s="3" t="s">
        <v>13</v>
      </c>
      <c r="C311" s="3">
        <v>223904</v>
      </c>
      <c r="D311" s="3">
        <v>15</v>
      </c>
      <c r="E311" s="3">
        <v>262</v>
      </c>
      <c r="F311" s="4">
        <v>7.51435E-50</v>
      </c>
      <c r="G311" s="3">
        <v>165.17599999999999</v>
      </c>
      <c r="H311" s="3" t="s">
        <v>146</v>
      </c>
      <c r="I311" s="3" t="s">
        <v>147</v>
      </c>
      <c r="J311" s="3" t="s">
        <v>16</v>
      </c>
      <c r="K311" s="3" t="s">
        <v>148</v>
      </c>
      <c r="L311" s="3" t="s">
        <v>149</v>
      </c>
    </row>
    <row r="312" spans="1:12" x14ac:dyDescent="0.3">
      <c r="A312" s="3" t="s">
        <v>14597</v>
      </c>
      <c r="B312" s="3" t="s">
        <v>13</v>
      </c>
      <c r="C312" s="3">
        <v>224051</v>
      </c>
      <c r="D312" s="3">
        <v>2</v>
      </c>
      <c r="E312" s="3">
        <v>243</v>
      </c>
      <c r="F312" s="4">
        <v>1.4934600000000001E-149</v>
      </c>
      <c r="G312" s="3">
        <v>416.524</v>
      </c>
      <c r="H312" s="3" t="s">
        <v>141</v>
      </c>
      <c r="I312" s="3" t="s">
        <v>142</v>
      </c>
      <c r="J312" s="3" t="s">
        <v>16</v>
      </c>
      <c r="K312" s="3" t="s">
        <v>143</v>
      </c>
      <c r="L312" s="3" t="s">
        <v>144</v>
      </c>
    </row>
    <row r="313" spans="1:12" x14ac:dyDescent="0.3">
      <c r="A313" s="3" t="s">
        <v>14598</v>
      </c>
      <c r="B313" s="3" t="s">
        <v>13</v>
      </c>
      <c r="C313" s="3">
        <v>224029</v>
      </c>
      <c r="D313" s="3">
        <v>1</v>
      </c>
      <c r="E313" s="3">
        <v>379</v>
      </c>
      <c r="F313" s="3">
        <v>0</v>
      </c>
      <c r="G313" s="3">
        <v>521.73199999999997</v>
      </c>
      <c r="H313" s="3" t="s">
        <v>1056</v>
      </c>
      <c r="I313" s="3" t="s">
        <v>1057</v>
      </c>
      <c r="J313" s="3" t="s">
        <v>16</v>
      </c>
      <c r="K313" s="3" t="s">
        <v>297</v>
      </c>
      <c r="L313" s="3" t="s">
        <v>1058</v>
      </c>
    </row>
    <row r="314" spans="1:12" x14ac:dyDescent="0.3">
      <c r="A314" s="3" t="s">
        <v>14599</v>
      </c>
      <c r="B314" s="3" t="s">
        <v>13</v>
      </c>
      <c r="C314" s="3">
        <v>223378</v>
      </c>
      <c r="D314" s="3">
        <v>5</v>
      </c>
      <c r="E314" s="3">
        <v>386</v>
      </c>
      <c r="F314" s="4">
        <v>4.9199399999999999E-178</v>
      </c>
      <c r="G314" s="3">
        <v>501.03500000000003</v>
      </c>
      <c r="H314" s="3" t="s">
        <v>1060</v>
      </c>
      <c r="I314" s="3" t="s">
        <v>1061</v>
      </c>
      <c r="J314" s="3" t="s">
        <v>16</v>
      </c>
      <c r="K314" s="3" t="s">
        <v>1062</v>
      </c>
      <c r="L314" s="3" t="s">
        <v>1063</v>
      </c>
    </row>
    <row r="315" spans="1:12" x14ac:dyDescent="0.3">
      <c r="A315" s="3" t="s">
        <v>14600</v>
      </c>
      <c r="B315" s="3" t="s">
        <v>13</v>
      </c>
      <c r="C315" s="3">
        <v>223339</v>
      </c>
      <c r="D315" s="3">
        <v>3</v>
      </c>
      <c r="E315" s="3">
        <v>104</v>
      </c>
      <c r="F315" s="4">
        <v>3.04796E-44</v>
      </c>
      <c r="G315" s="3">
        <v>138.892</v>
      </c>
      <c r="H315" s="3" t="s">
        <v>2357</v>
      </c>
      <c r="I315" s="3" t="s">
        <v>2358</v>
      </c>
      <c r="J315" s="3" t="s">
        <v>16</v>
      </c>
      <c r="K315" s="3" t="s">
        <v>2359</v>
      </c>
      <c r="L315" s="3" t="s">
        <v>2360</v>
      </c>
    </row>
    <row r="316" spans="1:12" x14ac:dyDescent="0.3">
      <c r="A316" s="3" t="s">
        <v>14601</v>
      </c>
      <c r="B316" s="3" t="s">
        <v>13</v>
      </c>
      <c r="C316" s="3">
        <v>223289</v>
      </c>
      <c r="D316" s="3">
        <v>11</v>
      </c>
      <c r="E316" s="3">
        <v>96</v>
      </c>
      <c r="F316" s="4">
        <v>1.6641900000000001E-47</v>
      </c>
      <c r="G316" s="3">
        <v>146.18899999999999</v>
      </c>
      <c r="H316" s="3" t="s">
        <v>2367</v>
      </c>
      <c r="I316" s="3" t="s">
        <v>2368</v>
      </c>
      <c r="J316" s="3" t="s">
        <v>16</v>
      </c>
      <c r="K316" s="3" t="s">
        <v>2369</v>
      </c>
      <c r="L316" s="3" t="s">
        <v>2370</v>
      </c>
    </row>
    <row r="317" spans="1:12" x14ac:dyDescent="0.3">
      <c r="A317" s="3" t="s">
        <v>14602</v>
      </c>
      <c r="B317" s="3" t="s">
        <v>25</v>
      </c>
      <c r="C317" s="3">
        <v>223532</v>
      </c>
      <c r="D317" s="3">
        <v>143</v>
      </c>
      <c r="E317" s="3">
        <v>280</v>
      </c>
      <c r="F317" s="4">
        <v>3.6181599999999999E-7</v>
      </c>
      <c r="G317" s="3">
        <v>49.224699999999999</v>
      </c>
      <c r="H317" s="3" t="s">
        <v>846</v>
      </c>
      <c r="I317" s="3" t="s">
        <v>847</v>
      </c>
      <c r="J317" s="3" t="s">
        <v>16</v>
      </c>
      <c r="K317" s="3" t="s">
        <v>16</v>
      </c>
      <c r="L317" s="3" t="s">
        <v>848</v>
      </c>
    </row>
    <row r="318" spans="1:12" x14ac:dyDescent="0.3">
      <c r="A318" s="3" t="s">
        <v>14603</v>
      </c>
      <c r="B318" s="3" t="s">
        <v>13</v>
      </c>
      <c r="C318" s="3">
        <v>223656</v>
      </c>
      <c r="D318" s="3">
        <v>1</v>
      </c>
      <c r="E318" s="3">
        <v>296</v>
      </c>
      <c r="F318" s="4">
        <v>3.34846E-35</v>
      </c>
      <c r="G318" s="3">
        <v>128.935</v>
      </c>
      <c r="H318" s="3" t="s">
        <v>473</v>
      </c>
      <c r="I318" s="3" t="s">
        <v>474</v>
      </c>
      <c r="J318" s="3" t="s">
        <v>16</v>
      </c>
      <c r="K318" s="3" t="s">
        <v>475</v>
      </c>
      <c r="L318" s="3" t="s">
        <v>476</v>
      </c>
    </row>
    <row r="319" spans="1:12" x14ac:dyDescent="0.3">
      <c r="A319" s="3" t="s">
        <v>14604</v>
      </c>
      <c r="B319" s="3" t="s">
        <v>13</v>
      </c>
      <c r="C319" s="3">
        <v>223670</v>
      </c>
      <c r="D319" s="3">
        <v>10</v>
      </c>
      <c r="E319" s="3">
        <v>148</v>
      </c>
      <c r="F319" s="4">
        <v>4.8050699999999998E-40</v>
      </c>
      <c r="G319" s="3">
        <v>132.34899999999999</v>
      </c>
      <c r="H319" s="3" t="s">
        <v>2676</v>
      </c>
      <c r="I319" s="3" t="s">
        <v>2677</v>
      </c>
      <c r="J319" s="3" t="s">
        <v>16</v>
      </c>
      <c r="K319" s="3" t="s">
        <v>2678</v>
      </c>
      <c r="L319" s="3" t="s">
        <v>2679</v>
      </c>
    </row>
    <row r="320" spans="1:12" x14ac:dyDescent="0.3">
      <c r="A320" s="3" t="s">
        <v>14605</v>
      </c>
      <c r="B320" s="3" t="s">
        <v>13</v>
      </c>
      <c r="C320" s="3">
        <v>223638</v>
      </c>
      <c r="D320" s="3">
        <v>1</v>
      </c>
      <c r="E320" s="3">
        <v>283</v>
      </c>
      <c r="F320" s="4">
        <v>1.546E-120</v>
      </c>
      <c r="G320" s="3">
        <v>346.99099999999999</v>
      </c>
      <c r="H320" s="3" t="s">
        <v>2681</v>
      </c>
      <c r="I320" s="3" t="s">
        <v>2682</v>
      </c>
      <c r="J320" s="3" t="s">
        <v>16</v>
      </c>
      <c r="K320" s="3" t="s">
        <v>2683</v>
      </c>
      <c r="L320" s="3" t="s">
        <v>2684</v>
      </c>
    </row>
    <row r="321" spans="1:12" x14ac:dyDescent="0.3">
      <c r="A321" s="3" t="s">
        <v>14606</v>
      </c>
      <c r="B321" s="3" t="s">
        <v>13</v>
      </c>
      <c r="C321" s="3">
        <v>224976</v>
      </c>
      <c r="D321" s="3">
        <v>1</v>
      </c>
      <c r="E321" s="3">
        <v>173</v>
      </c>
      <c r="F321" s="4">
        <v>2.22777E-83</v>
      </c>
      <c r="G321" s="3">
        <v>243.34100000000001</v>
      </c>
      <c r="H321" s="3" t="s">
        <v>2696</v>
      </c>
      <c r="I321" s="3" t="s">
        <v>2697</v>
      </c>
      <c r="J321" s="3" t="s">
        <v>16</v>
      </c>
      <c r="K321" s="3" t="s">
        <v>123</v>
      </c>
      <c r="L321" s="3" t="s">
        <v>2698</v>
      </c>
    </row>
    <row r="322" spans="1:12" x14ac:dyDescent="0.3">
      <c r="A322" s="3" t="s">
        <v>14607</v>
      </c>
      <c r="B322" s="3" t="s">
        <v>13</v>
      </c>
      <c r="C322" s="3">
        <v>223614</v>
      </c>
      <c r="D322" s="3">
        <v>10</v>
      </c>
      <c r="E322" s="3">
        <v>308</v>
      </c>
      <c r="F322" s="4">
        <v>2.6247499999999998E-144</v>
      </c>
      <c r="G322" s="3">
        <v>408.90899999999999</v>
      </c>
      <c r="H322" s="3" t="s">
        <v>2706</v>
      </c>
      <c r="I322" s="3" t="s">
        <v>2707</v>
      </c>
      <c r="J322" s="3" t="s">
        <v>16</v>
      </c>
      <c r="K322" s="3" t="s">
        <v>2708</v>
      </c>
      <c r="L322" s="3" t="s">
        <v>2709</v>
      </c>
    </row>
    <row r="323" spans="1:12" x14ac:dyDescent="0.3">
      <c r="A323" s="3" t="s">
        <v>14608</v>
      </c>
      <c r="B323" s="3" t="s">
        <v>13</v>
      </c>
      <c r="C323" s="3">
        <v>223579</v>
      </c>
      <c r="D323" s="3">
        <v>1</v>
      </c>
      <c r="E323" s="3">
        <v>355</v>
      </c>
      <c r="F323" s="3">
        <v>0</v>
      </c>
      <c r="G323" s="3">
        <v>629.221</v>
      </c>
      <c r="H323" s="3" t="s">
        <v>2711</v>
      </c>
      <c r="I323" s="3" t="s">
        <v>2712</v>
      </c>
      <c r="J323" s="3" t="s">
        <v>16</v>
      </c>
      <c r="K323" s="3" t="s">
        <v>2713</v>
      </c>
      <c r="L323" s="3" t="s">
        <v>2714</v>
      </c>
    </row>
    <row r="324" spans="1:12" x14ac:dyDescent="0.3">
      <c r="A324" s="3" t="s">
        <v>14609</v>
      </c>
      <c r="B324" s="3" t="s">
        <v>13</v>
      </c>
      <c r="C324" s="3">
        <v>223534</v>
      </c>
      <c r="D324" s="3">
        <v>13</v>
      </c>
      <c r="E324" s="3">
        <v>412</v>
      </c>
      <c r="F324" s="3">
        <v>0</v>
      </c>
      <c r="G324" s="3">
        <v>655.15899999999999</v>
      </c>
      <c r="H324" s="3" t="s">
        <v>2716</v>
      </c>
      <c r="I324" s="3" t="s">
        <v>2717</v>
      </c>
      <c r="J324" s="3" t="s">
        <v>16</v>
      </c>
      <c r="K324" s="3" t="s">
        <v>2718</v>
      </c>
      <c r="L324" s="3" t="s">
        <v>2719</v>
      </c>
    </row>
    <row r="325" spans="1:12" x14ac:dyDescent="0.3">
      <c r="A325" s="3" t="s">
        <v>14609</v>
      </c>
      <c r="B325" s="3" t="s">
        <v>13</v>
      </c>
      <c r="C325" s="3">
        <v>223534</v>
      </c>
      <c r="D325" s="3">
        <v>557</v>
      </c>
      <c r="E325" s="3">
        <v>924</v>
      </c>
      <c r="F325" s="4">
        <v>1.06377E-85</v>
      </c>
      <c r="G325" s="3">
        <v>282.286</v>
      </c>
      <c r="H325" s="3" t="s">
        <v>2716</v>
      </c>
      <c r="I325" s="3" t="s">
        <v>2717</v>
      </c>
      <c r="J325" s="3" t="s">
        <v>16</v>
      </c>
      <c r="K325" s="3" t="s">
        <v>2718</v>
      </c>
      <c r="L325" s="3" t="s">
        <v>2719</v>
      </c>
    </row>
    <row r="326" spans="1:12" x14ac:dyDescent="0.3">
      <c r="A326" s="3" t="s">
        <v>14610</v>
      </c>
      <c r="B326" s="3" t="s">
        <v>13</v>
      </c>
      <c r="C326" s="3">
        <v>224322</v>
      </c>
      <c r="D326" s="3">
        <v>60</v>
      </c>
      <c r="E326" s="3">
        <v>319</v>
      </c>
      <c r="F326" s="4">
        <v>1.83879E-11</v>
      </c>
      <c r="G326" s="3">
        <v>68.038799999999995</v>
      </c>
      <c r="H326" s="3" t="s">
        <v>3537</v>
      </c>
      <c r="I326" s="3" t="s">
        <v>3538</v>
      </c>
      <c r="J326" s="3" t="s">
        <v>113</v>
      </c>
      <c r="K326" s="3" t="s">
        <v>3539</v>
      </c>
      <c r="L326" s="3" t="s">
        <v>3540</v>
      </c>
    </row>
    <row r="327" spans="1:12" x14ac:dyDescent="0.3">
      <c r="A327" s="3" t="s">
        <v>14611</v>
      </c>
      <c r="B327" s="3" t="s">
        <v>13</v>
      </c>
      <c r="C327" s="3">
        <v>224345</v>
      </c>
      <c r="D327" s="3">
        <v>1</v>
      </c>
      <c r="E327" s="3">
        <v>209</v>
      </c>
      <c r="F327" s="4">
        <v>2.0694500000000001E-74</v>
      </c>
      <c r="G327" s="3">
        <v>223.72499999999999</v>
      </c>
      <c r="H327" s="3" t="s">
        <v>9789</v>
      </c>
      <c r="I327" s="3" t="s">
        <v>9790</v>
      </c>
      <c r="J327" s="3" t="s">
        <v>16</v>
      </c>
      <c r="K327" s="3" t="s">
        <v>1597</v>
      </c>
      <c r="L327" s="3" t="s">
        <v>9791</v>
      </c>
    </row>
    <row r="328" spans="1:12" x14ac:dyDescent="0.3">
      <c r="A328" s="3" t="s">
        <v>14612</v>
      </c>
      <c r="B328" s="3" t="s">
        <v>13</v>
      </c>
      <c r="C328" s="3">
        <v>224034</v>
      </c>
      <c r="D328" s="3">
        <v>40</v>
      </c>
      <c r="E328" s="3">
        <v>572</v>
      </c>
      <c r="F328" s="4">
        <v>1.69648E-124</v>
      </c>
      <c r="G328" s="3">
        <v>373.98899999999998</v>
      </c>
      <c r="H328" s="3" t="s">
        <v>1733</v>
      </c>
      <c r="I328" s="3" t="s">
        <v>1734</v>
      </c>
      <c r="J328" s="3" t="s">
        <v>16</v>
      </c>
      <c r="K328" s="3" t="s">
        <v>1735</v>
      </c>
      <c r="L328" s="3" t="s">
        <v>1736</v>
      </c>
    </row>
    <row r="329" spans="1:12" x14ac:dyDescent="0.3">
      <c r="A329" s="3" t="s">
        <v>14613</v>
      </c>
      <c r="B329" s="3" t="s">
        <v>13</v>
      </c>
      <c r="C329" s="3">
        <v>227029</v>
      </c>
      <c r="D329" s="3">
        <v>1</v>
      </c>
      <c r="E329" s="3">
        <v>186</v>
      </c>
      <c r="F329" s="4">
        <v>6.6233800000000002E-60</v>
      </c>
      <c r="G329" s="3">
        <v>184.988</v>
      </c>
      <c r="H329" s="3" t="s">
        <v>1738</v>
      </c>
      <c r="I329" s="3" t="s">
        <v>1738</v>
      </c>
      <c r="J329" s="3" t="s">
        <v>16</v>
      </c>
      <c r="K329" s="3" t="s">
        <v>982</v>
      </c>
      <c r="L329" s="3" t="s">
        <v>432</v>
      </c>
    </row>
    <row r="330" spans="1:12" x14ac:dyDescent="0.3">
      <c r="A330" s="3" t="s">
        <v>14614</v>
      </c>
      <c r="B330" s="3" t="s">
        <v>13</v>
      </c>
      <c r="C330" s="3">
        <v>223529</v>
      </c>
      <c r="D330" s="3">
        <v>1</v>
      </c>
      <c r="E330" s="3">
        <v>175</v>
      </c>
      <c r="F330" s="4">
        <v>1.30268E-65</v>
      </c>
      <c r="G330" s="3">
        <v>205.666</v>
      </c>
      <c r="H330" s="3" t="s">
        <v>1740</v>
      </c>
      <c r="I330" s="3" t="s">
        <v>1741</v>
      </c>
      <c r="J330" s="3" t="s">
        <v>113</v>
      </c>
      <c r="K330" s="3" t="s">
        <v>1742</v>
      </c>
      <c r="L330" s="3" t="s">
        <v>1743</v>
      </c>
    </row>
    <row r="331" spans="1:12" x14ac:dyDescent="0.3">
      <c r="A331" s="3" t="s">
        <v>14615</v>
      </c>
      <c r="B331" s="3" t="s">
        <v>25</v>
      </c>
      <c r="C331" s="3">
        <v>223529</v>
      </c>
      <c r="D331" s="3">
        <v>1</v>
      </c>
      <c r="E331" s="3">
        <v>224</v>
      </c>
      <c r="F331" s="4">
        <v>1.0011699999999999E-24</v>
      </c>
      <c r="G331" s="3">
        <v>100.121</v>
      </c>
      <c r="H331" s="3" t="s">
        <v>1742</v>
      </c>
      <c r="I331" s="3" t="s">
        <v>1745</v>
      </c>
      <c r="J331" s="3" t="s">
        <v>99</v>
      </c>
      <c r="K331" s="3" t="s">
        <v>16</v>
      </c>
      <c r="L331" s="3" t="s">
        <v>1743</v>
      </c>
    </row>
    <row r="332" spans="1:12" x14ac:dyDescent="0.3">
      <c r="A332" s="3" t="s">
        <v>14616</v>
      </c>
      <c r="B332" s="3" t="s">
        <v>13</v>
      </c>
      <c r="C332" s="3">
        <v>223799</v>
      </c>
      <c r="D332" s="3">
        <v>43</v>
      </c>
      <c r="E332" s="3">
        <v>165</v>
      </c>
      <c r="F332" s="4">
        <v>6.8907799999999998E-14</v>
      </c>
      <c r="G332" s="3">
        <v>64.680999999999997</v>
      </c>
      <c r="H332" s="3" t="s">
        <v>1362</v>
      </c>
      <c r="I332" s="3" t="s">
        <v>1363</v>
      </c>
      <c r="J332" s="3" t="s">
        <v>16</v>
      </c>
      <c r="K332" s="3" t="s">
        <v>1364</v>
      </c>
      <c r="L332" s="3" t="s">
        <v>1365</v>
      </c>
    </row>
    <row r="333" spans="1:12" x14ac:dyDescent="0.3">
      <c r="A333" s="3" t="s">
        <v>14617</v>
      </c>
      <c r="B333" s="3" t="s">
        <v>13</v>
      </c>
      <c r="C333" s="3">
        <v>223470</v>
      </c>
      <c r="D333" s="3">
        <v>1</v>
      </c>
      <c r="E333" s="3">
        <v>107</v>
      </c>
      <c r="F333" s="4">
        <v>4.7442200000000005E-38</v>
      </c>
      <c r="G333" s="3">
        <v>123.55200000000001</v>
      </c>
      <c r="H333" s="3" t="s">
        <v>10065</v>
      </c>
      <c r="I333" s="3" t="s">
        <v>10066</v>
      </c>
      <c r="J333" s="3" t="s">
        <v>16</v>
      </c>
      <c r="K333" s="3" t="s">
        <v>10067</v>
      </c>
      <c r="L333" s="3" t="s">
        <v>10068</v>
      </c>
    </row>
    <row r="334" spans="1:12" x14ac:dyDescent="0.3">
      <c r="A334" s="3" t="s">
        <v>14618</v>
      </c>
      <c r="B334" s="3" t="s">
        <v>13</v>
      </c>
      <c r="C334" s="3">
        <v>224185</v>
      </c>
      <c r="D334" s="3">
        <v>28</v>
      </c>
      <c r="E334" s="3">
        <v>241</v>
      </c>
      <c r="F334" s="4">
        <v>3.8735299999999998E-6</v>
      </c>
      <c r="G334" s="3">
        <v>46.833199999999998</v>
      </c>
      <c r="H334" s="3" t="s">
        <v>964</v>
      </c>
      <c r="I334" s="3" t="s">
        <v>965</v>
      </c>
      <c r="J334" s="3" t="s">
        <v>16</v>
      </c>
      <c r="K334" s="3" t="s">
        <v>966</v>
      </c>
      <c r="L334" s="3" t="s">
        <v>967</v>
      </c>
    </row>
    <row r="335" spans="1:12" x14ac:dyDescent="0.3">
      <c r="A335" s="3" t="s">
        <v>14619</v>
      </c>
      <c r="B335" s="3" t="s">
        <v>13</v>
      </c>
      <c r="C335" s="3">
        <v>223630</v>
      </c>
      <c r="D335" s="3">
        <v>6</v>
      </c>
      <c r="E335" s="3">
        <v>663</v>
      </c>
      <c r="F335" s="3">
        <v>0</v>
      </c>
      <c r="G335" s="3">
        <v>1272.1400000000001</v>
      </c>
      <c r="H335" s="3" t="s">
        <v>1895</v>
      </c>
      <c r="I335" s="3" t="s">
        <v>1896</v>
      </c>
      <c r="J335" s="3" t="s">
        <v>16</v>
      </c>
      <c r="K335" s="3" t="s">
        <v>1897</v>
      </c>
      <c r="L335" s="3" t="s">
        <v>1898</v>
      </c>
    </row>
    <row r="336" spans="1:12" x14ac:dyDescent="0.3">
      <c r="A336" s="3" t="s">
        <v>14620</v>
      </c>
      <c r="B336" s="3" t="s">
        <v>25</v>
      </c>
      <c r="C336" s="3">
        <v>412961</v>
      </c>
      <c r="D336" s="3">
        <v>1</v>
      </c>
      <c r="E336" s="3">
        <v>177</v>
      </c>
      <c r="F336" s="4">
        <v>1.06246E-29</v>
      </c>
      <c r="G336" s="3">
        <v>107.09699999999999</v>
      </c>
      <c r="H336" s="3" t="s">
        <v>14621</v>
      </c>
      <c r="I336" s="3" t="s">
        <v>14622</v>
      </c>
      <c r="J336" s="3" t="s">
        <v>16</v>
      </c>
      <c r="K336" s="3" t="s">
        <v>16</v>
      </c>
      <c r="L336" s="3" t="s">
        <v>14623</v>
      </c>
    </row>
    <row r="337" spans="1:12" x14ac:dyDescent="0.3">
      <c r="A337" s="3" t="s">
        <v>14624</v>
      </c>
      <c r="B337" s="3" t="s">
        <v>13</v>
      </c>
      <c r="C337" s="3">
        <v>224352</v>
      </c>
      <c r="D337" s="3">
        <v>1</v>
      </c>
      <c r="E337" s="3">
        <v>189</v>
      </c>
      <c r="F337" s="4">
        <v>8.5099899999999996E-99</v>
      </c>
      <c r="G337" s="3">
        <v>284.12299999999999</v>
      </c>
      <c r="H337" s="3" t="s">
        <v>1756</v>
      </c>
      <c r="I337" s="3" t="s">
        <v>1757</v>
      </c>
      <c r="J337" s="3" t="s">
        <v>16</v>
      </c>
      <c r="K337" s="3" t="s">
        <v>1758</v>
      </c>
      <c r="L337" s="3" t="s">
        <v>1759</v>
      </c>
    </row>
    <row r="338" spans="1:12" x14ac:dyDescent="0.3">
      <c r="A338" s="3" t="s">
        <v>14625</v>
      </c>
      <c r="B338" s="3" t="s">
        <v>13</v>
      </c>
      <c r="C338" s="3">
        <v>223294</v>
      </c>
      <c r="D338" s="3">
        <v>1</v>
      </c>
      <c r="E338" s="3">
        <v>359</v>
      </c>
      <c r="F338" s="3">
        <v>0</v>
      </c>
      <c r="G338" s="3">
        <v>606.12800000000004</v>
      </c>
      <c r="H338" s="3" t="s">
        <v>1761</v>
      </c>
      <c r="I338" s="3" t="s">
        <v>1762</v>
      </c>
      <c r="J338" s="3" t="s">
        <v>16</v>
      </c>
      <c r="K338" s="3" t="s">
        <v>1763</v>
      </c>
      <c r="L338" s="3" t="s">
        <v>1764</v>
      </c>
    </row>
    <row r="339" spans="1:12" x14ac:dyDescent="0.3">
      <c r="A339" s="3" t="s">
        <v>14626</v>
      </c>
      <c r="B339" s="3" t="s">
        <v>13</v>
      </c>
      <c r="C339" s="3">
        <v>225443</v>
      </c>
      <c r="D339" s="3">
        <v>1</v>
      </c>
      <c r="E339" s="3">
        <v>274</v>
      </c>
      <c r="F339" s="4">
        <v>3.7765500000000003E-86</v>
      </c>
      <c r="G339" s="3">
        <v>258.42</v>
      </c>
      <c r="H339" s="3" t="s">
        <v>1766</v>
      </c>
      <c r="I339" s="3" t="s">
        <v>1767</v>
      </c>
      <c r="J339" s="3" t="s">
        <v>16</v>
      </c>
      <c r="K339" s="3" t="s">
        <v>1768</v>
      </c>
      <c r="L339" s="3" t="s">
        <v>1769</v>
      </c>
    </row>
    <row r="340" spans="1:12" x14ac:dyDescent="0.3">
      <c r="A340" s="3" t="s">
        <v>14627</v>
      </c>
      <c r="B340" s="3" t="s">
        <v>13</v>
      </c>
      <c r="C340" s="3">
        <v>223088</v>
      </c>
      <c r="D340" s="3">
        <v>7</v>
      </c>
      <c r="E340" s="3">
        <v>195</v>
      </c>
      <c r="F340" s="4">
        <v>6.4048599999999999E-71</v>
      </c>
      <c r="G340" s="3">
        <v>214.01499999999999</v>
      </c>
      <c r="H340" s="3" t="s">
        <v>1771</v>
      </c>
      <c r="I340" s="3" t="s">
        <v>1772</v>
      </c>
      <c r="J340" s="3" t="s">
        <v>16</v>
      </c>
      <c r="K340" s="3" t="s">
        <v>1773</v>
      </c>
      <c r="L340" s="3" t="s">
        <v>1774</v>
      </c>
    </row>
    <row r="341" spans="1:12" x14ac:dyDescent="0.3">
      <c r="A341" s="3" t="s">
        <v>14628</v>
      </c>
      <c r="B341" s="3" t="s">
        <v>25</v>
      </c>
      <c r="C341" s="3">
        <v>419714</v>
      </c>
      <c r="D341" s="3">
        <v>4</v>
      </c>
      <c r="E341" s="3">
        <v>144</v>
      </c>
      <c r="F341" s="4">
        <v>6.9012400000000002E-58</v>
      </c>
      <c r="G341" s="3">
        <v>176.95500000000001</v>
      </c>
      <c r="H341" s="3" t="s">
        <v>14629</v>
      </c>
      <c r="I341" s="3" t="s">
        <v>14630</v>
      </c>
      <c r="J341" s="3" t="s">
        <v>16</v>
      </c>
      <c r="K341" s="3" t="s">
        <v>16</v>
      </c>
      <c r="L341" s="3" t="s">
        <v>14631</v>
      </c>
    </row>
    <row r="342" spans="1:12" x14ac:dyDescent="0.3">
      <c r="A342" s="3" t="s">
        <v>14632</v>
      </c>
      <c r="B342" s="3" t="s">
        <v>25</v>
      </c>
      <c r="C342" s="3">
        <v>223532</v>
      </c>
      <c r="D342" s="3">
        <v>66</v>
      </c>
      <c r="E342" s="3">
        <v>143</v>
      </c>
      <c r="F342" s="3">
        <v>7.1434200000000002E-3</v>
      </c>
      <c r="G342" s="3">
        <v>35.357500000000002</v>
      </c>
      <c r="H342" s="3" t="s">
        <v>846</v>
      </c>
      <c r="I342" s="3" t="s">
        <v>847</v>
      </c>
      <c r="J342" s="3" t="s">
        <v>99</v>
      </c>
      <c r="K342" s="3" t="s">
        <v>16</v>
      </c>
      <c r="L342" s="3" t="s">
        <v>848</v>
      </c>
    </row>
    <row r="343" spans="1:12" x14ac:dyDescent="0.3">
      <c r="A343" s="3" t="s">
        <v>14633</v>
      </c>
      <c r="B343" s="3" t="s">
        <v>13</v>
      </c>
      <c r="C343" s="3">
        <v>223568</v>
      </c>
      <c r="D343" s="3">
        <v>2</v>
      </c>
      <c r="E343" s="3">
        <v>63</v>
      </c>
      <c r="F343" s="4">
        <v>3.1663800000000001E-8</v>
      </c>
      <c r="G343" s="3">
        <v>49.076599999999999</v>
      </c>
      <c r="H343" s="3" t="s">
        <v>1518</v>
      </c>
      <c r="I343" s="3" t="s">
        <v>1519</v>
      </c>
      <c r="J343" s="3" t="s">
        <v>113</v>
      </c>
      <c r="K343" s="3" t="s">
        <v>639</v>
      </c>
      <c r="L343" s="3" t="s">
        <v>1520</v>
      </c>
    </row>
    <row r="344" spans="1:12" x14ac:dyDescent="0.3">
      <c r="A344" s="3" t="s">
        <v>14634</v>
      </c>
      <c r="B344" s="3" t="s">
        <v>13</v>
      </c>
      <c r="C344" s="3">
        <v>223532</v>
      </c>
      <c r="D344" s="3">
        <v>1</v>
      </c>
      <c r="E344" s="3">
        <v>148</v>
      </c>
      <c r="F344" s="4">
        <v>4.6929099999999997E-11</v>
      </c>
      <c r="G344" s="3">
        <v>57.698999999999998</v>
      </c>
      <c r="H344" s="3" t="s">
        <v>5028</v>
      </c>
      <c r="I344" s="3" t="s">
        <v>5029</v>
      </c>
      <c r="J344" s="3" t="s">
        <v>16</v>
      </c>
      <c r="K344" s="3" t="s">
        <v>846</v>
      </c>
      <c r="L344" s="3" t="s">
        <v>848</v>
      </c>
    </row>
    <row r="345" spans="1:12" x14ac:dyDescent="0.3">
      <c r="A345" s="3" t="s">
        <v>14635</v>
      </c>
      <c r="B345" s="3" t="s">
        <v>25</v>
      </c>
      <c r="C345" s="3">
        <v>224305</v>
      </c>
      <c r="D345" s="3">
        <v>1</v>
      </c>
      <c r="E345" s="3">
        <v>245</v>
      </c>
      <c r="F345" s="4">
        <v>1.21099E-22</v>
      </c>
      <c r="G345" s="3">
        <v>92.407300000000006</v>
      </c>
      <c r="H345" s="3" t="s">
        <v>5591</v>
      </c>
      <c r="I345" s="3" t="s">
        <v>5592</v>
      </c>
      <c r="J345" s="3" t="s">
        <v>16</v>
      </c>
      <c r="K345" s="3" t="s">
        <v>16</v>
      </c>
      <c r="L345" s="3" t="s">
        <v>5593</v>
      </c>
    </row>
    <row r="346" spans="1:12" x14ac:dyDescent="0.3">
      <c r="A346" s="3" t="s">
        <v>14636</v>
      </c>
      <c r="B346" s="3" t="s">
        <v>25</v>
      </c>
      <c r="C346" s="3">
        <v>417454</v>
      </c>
      <c r="D346" s="3">
        <v>1</v>
      </c>
      <c r="E346" s="3">
        <v>215</v>
      </c>
      <c r="F346" s="4">
        <v>4.7652599999999999E-18</v>
      </c>
      <c r="G346" s="3">
        <v>79.320999999999998</v>
      </c>
      <c r="H346" s="3" t="s">
        <v>200</v>
      </c>
      <c r="I346" s="3" t="s">
        <v>201</v>
      </c>
      <c r="J346" s="3" t="s">
        <v>16</v>
      </c>
      <c r="K346" s="3" t="s">
        <v>16</v>
      </c>
      <c r="L346" s="3" t="s">
        <v>202</v>
      </c>
    </row>
    <row r="347" spans="1:12" x14ac:dyDescent="0.3">
      <c r="A347" s="3" t="s">
        <v>14637</v>
      </c>
      <c r="B347" s="3" t="s">
        <v>13</v>
      </c>
      <c r="C347" s="3">
        <v>223190</v>
      </c>
      <c r="D347" s="3">
        <v>3</v>
      </c>
      <c r="E347" s="3">
        <v>416</v>
      </c>
      <c r="F347" s="3">
        <v>0</v>
      </c>
      <c r="G347" s="3">
        <v>727.46400000000006</v>
      </c>
      <c r="H347" s="3" t="s">
        <v>1776</v>
      </c>
      <c r="I347" s="3" t="s">
        <v>1777</v>
      </c>
      <c r="J347" s="3" t="s">
        <v>16</v>
      </c>
      <c r="K347" s="3" t="s">
        <v>297</v>
      </c>
      <c r="L347" s="3" t="s">
        <v>1778</v>
      </c>
    </row>
    <row r="348" spans="1:12" x14ac:dyDescent="0.3">
      <c r="A348" s="3" t="s">
        <v>14638</v>
      </c>
      <c r="B348" s="3" t="s">
        <v>13</v>
      </c>
      <c r="C348" s="3">
        <v>224055</v>
      </c>
      <c r="D348" s="3">
        <v>1</v>
      </c>
      <c r="E348" s="3">
        <v>570</v>
      </c>
      <c r="F348" s="4">
        <v>2.3815699999999999E-139</v>
      </c>
      <c r="G348" s="3">
        <v>415.67399999999998</v>
      </c>
      <c r="H348" s="3" t="s">
        <v>1267</v>
      </c>
      <c r="I348" s="3" t="s">
        <v>1268</v>
      </c>
      <c r="J348" s="3" t="s">
        <v>16</v>
      </c>
      <c r="K348" s="3" t="s">
        <v>1269</v>
      </c>
      <c r="L348" s="3" t="s">
        <v>1270</v>
      </c>
    </row>
    <row r="349" spans="1:12" x14ac:dyDescent="0.3">
      <c r="A349" s="3" t="s">
        <v>14639</v>
      </c>
      <c r="B349" s="3" t="s">
        <v>13</v>
      </c>
      <c r="C349" s="3">
        <v>224055</v>
      </c>
      <c r="D349" s="3">
        <v>16</v>
      </c>
      <c r="E349" s="3">
        <v>586</v>
      </c>
      <c r="F349" s="4">
        <v>1.31961E-164</v>
      </c>
      <c r="G349" s="3">
        <v>480.77300000000002</v>
      </c>
      <c r="H349" s="3" t="s">
        <v>1267</v>
      </c>
      <c r="I349" s="3" t="s">
        <v>1268</v>
      </c>
      <c r="J349" s="3" t="s">
        <v>16</v>
      </c>
      <c r="K349" s="3" t="s">
        <v>1269</v>
      </c>
      <c r="L349" s="3" t="s">
        <v>1270</v>
      </c>
    </row>
    <row r="350" spans="1:12" x14ac:dyDescent="0.3">
      <c r="A350" s="3" t="s">
        <v>14640</v>
      </c>
      <c r="B350" s="3" t="s">
        <v>13</v>
      </c>
      <c r="C350" s="3">
        <v>224854</v>
      </c>
      <c r="D350" s="3">
        <v>5</v>
      </c>
      <c r="E350" s="3">
        <v>132</v>
      </c>
      <c r="F350" s="4">
        <v>6.8175400000000001E-44</v>
      </c>
      <c r="G350" s="3">
        <v>141.274</v>
      </c>
      <c r="H350" s="3" t="s">
        <v>14429</v>
      </c>
      <c r="I350" s="3" t="s">
        <v>14430</v>
      </c>
      <c r="J350" s="3" t="s">
        <v>16</v>
      </c>
      <c r="K350" s="3" t="s">
        <v>14431</v>
      </c>
      <c r="L350" s="3" t="s">
        <v>14432</v>
      </c>
    </row>
    <row r="351" spans="1:12" x14ac:dyDescent="0.3">
      <c r="A351" s="3" t="s">
        <v>14641</v>
      </c>
      <c r="B351" s="3" t="s">
        <v>13</v>
      </c>
      <c r="C351" s="3">
        <v>223214</v>
      </c>
      <c r="D351" s="3">
        <v>2</v>
      </c>
      <c r="E351" s="3">
        <v>342</v>
      </c>
      <c r="F351" s="4">
        <v>2.1901600000000001E-152</v>
      </c>
      <c r="G351" s="3">
        <v>432.036</v>
      </c>
      <c r="H351" s="3" t="s">
        <v>2377</v>
      </c>
      <c r="I351" s="3" t="s">
        <v>2378</v>
      </c>
      <c r="J351" s="3" t="s">
        <v>16</v>
      </c>
      <c r="K351" s="3" t="s">
        <v>2379</v>
      </c>
      <c r="L351" s="3" t="s">
        <v>2380</v>
      </c>
    </row>
    <row r="352" spans="1:12" x14ac:dyDescent="0.3">
      <c r="A352" s="3" t="s">
        <v>14642</v>
      </c>
      <c r="B352" s="3" t="s">
        <v>13</v>
      </c>
      <c r="C352" s="3">
        <v>223406</v>
      </c>
      <c r="D352" s="3">
        <v>11</v>
      </c>
      <c r="E352" s="3">
        <v>289</v>
      </c>
      <c r="F352" s="4">
        <v>4.7710399999999998E-116</v>
      </c>
      <c r="G352" s="3">
        <v>336.51900000000001</v>
      </c>
      <c r="H352" s="3" t="s">
        <v>2382</v>
      </c>
      <c r="I352" s="3" t="s">
        <v>2383</v>
      </c>
      <c r="J352" s="3" t="s">
        <v>16</v>
      </c>
      <c r="K352" s="3" t="s">
        <v>825</v>
      </c>
      <c r="L352" s="3" t="s">
        <v>2384</v>
      </c>
    </row>
    <row r="353" spans="1:12" x14ac:dyDescent="0.3">
      <c r="A353" s="3" t="s">
        <v>14643</v>
      </c>
      <c r="B353" s="3" t="s">
        <v>13</v>
      </c>
      <c r="C353" s="3">
        <v>223532</v>
      </c>
      <c r="D353" s="3">
        <v>1</v>
      </c>
      <c r="E353" s="3">
        <v>143</v>
      </c>
      <c r="F353" s="4">
        <v>7.6360600000000003E-16</v>
      </c>
      <c r="G353" s="3">
        <v>70.7958</v>
      </c>
      <c r="H353" s="3" t="s">
        <v>5028</v>
      </c>
      <c r="I353" s="3" t="s">
        <v>5029</v>
      </c>
      <c r="J353" s="3" t="s">
        <v>16</v>
      </c>
      <c r="K353" s="3" t="s">
        <v>846</v>
      </c>
      <c r="L353" s="3" t="s">
        <v>848</v>
      </c>
    </row>
    <row r="354" spans="1:12" x14ac:dyDescent="0.3">
      <c r="A354" s="3" t="s">
        <v>14644</v>
      </c>
      <c r="B354" s="3" t="s">
        <v>25</v>
      </c>
      <c r="C354" s="3">
        <v>422965</v>
      </c>
      <c r="D354" s="3">
        <v>2</v>
      </c>
      <c r="E354" s="3">
        <v>102</v>
      </c>
      <c r="F354" s="4">
        <v>1.89885E-19</v>
      </c>
      <c r="G354" s="3">
        <v>82.014499999999998</v>
      </c>
      <c r="H354" s="3" t="s">
        <v>631</v>
      </c>
      <c r="I354" s="3" t="s">
        <v>5973</v>
      </c>
      <c r="J354" s="3" t="s">
        <v>113</v>
      </c>
      <c r="K354" s="3" t="s">
        <v>16</v>
      </c>
      <c r="L354" s="3" t="s">
        <v>5974</v>
      </c>
    </row>
    <row r="355" spans="1:12" x14ac:dyDescent="0.3">
      <c r="A355" s="3" t="s">
        <v>14645</v>
      </c>
      <c r="B355" s="3" t="s">
        <v>25</v>
      </c>
      <c r="C355" s="3">
        <v>225301</v>
      </c>
      <c r="D355" s="3">
        <v>2</v>
      </c>
      <c r="E355" s="3">
        <v>60</v>
      </c>
      <c r="F355" s="4">
        <v>1.25013E-12</v>
      </c>
      <c r="G355" s="3">
        <v>60.123899999999999</v>
      </c>
      <c r="H355" s="3" t="s">
        <v>14204</v>
      </c>
      <c r="I355" s="3" t="s">
        <v>14205</v>
      </c>
      <c r="J355" s="3" t="s">
        <v>99</v>
      </c>
      <c r="K355" s="3" t="s">
        <v>16</v>
      </c>
      <c r="L355" s="3" t="s">
        <v>14206</v>
      </c>
    </row>
    <row r="356" spans="1:12" x14ac:dyDescent="0.3">
      <c r="A356" s="3" t="s">
        <v>14646</v>
      </c>
      <c r="B356" s="3" t="s">
        <v>13</v>
      </c>
      <c r="C356" s="3">
        <v>223208</v>
      </c>
      <c r="D356" s="3">
        <v>1</v>
      </c>
      <c r="E356" s="3">
        <v>292</v>
      </c>
      <c r="F356" s="4">
        <v>5.1725899999999999E-81</v>
      </c>
      <c r="G356" s="3">
        <v>245.67099999999999</v>
      </c>
      <c r="H356" s="3" t="s">
        <v>1960</v>
      </c>
      <c r="I356" s="3" t="s">
        <v>1961</v>
      </c>
      <c r="J356" s="3" t="s">
        <v>16</v>
      </c>
      <c r="K356" s="3" t="s">
        <v>1962</v>
      </c>
      <c r="L356" s="3" t="s">
        <v>1963</v>
      </c>
    </row>
    <row r="357" spans="1:12" x14ac:dyDescent="0.3">
      <c r="A357" s="3" t="s">
        <v>14647</v>
      </c>
      <c r="B357" s="3" t="s">
        <v>13</v>
      </c>
      <c r="C357" s="3">
        <v>223274</v>
      </c>
      <c r="D357" s="3">
        <v>16</v>
      </c>
      <c r="E357" s="3">
        <v>303</v>
      </c>
      <c r="F357" s="4">
        <v>3.0741799999999997E-110</v>
      </c>
      <c r="G357" s="3">
        <v>321.51900000000001</v>
      </c>
      <c r="H357" s="3" t="s">
        <v>1965</v>
      </c>
      <c r="I357" s="3" t="s">
        <v>1966</v>
      </c>
      <c r="J357" s="3" t="s">
        <v>16</v>
      </c>
      <c r="K357" s="3" t="s">
        <v>1967</v>
      </c>
      <c r="L357" s="3" t="s">
        <v>1968</v>
      </c>
    </row>
    <row r="358" spans="1:12" x14ac:dyDescent="0.3">
      <c r="A358" s="3" t="s">
        <v>14648</v>
      </c>
      <c r="B358" s="3" t="s">
        <v>13</v>
      </c>
      <c r="C358" s="3">
        <v>224311</v>
      </c>
      <c r="D358" s="3">
        <v>1</v>
      </c>
      <c r="E358" s="3">
        <v>116</v>
      </c>
      <c r="F358" s="4">
        <v>7.0935299999999994E-54</v>
      </c>
      <c r="G358" s="3">
        <v>165.07</v>
      </c>
      <c r="H358" s="3" t="s">
        <v>795</v>
      </c>
      <c r="I358" s="3" t="s">
        <v>796</v>
      </c>
      <c r="J358" s="3" t="s">
        <v>16</v>
      </c>
      <c r="K358" s="3" t="s">
        <v>797</v>
      </c>
      <c r="L358" s="3" t="s">
        <v>798</v>
      </c>
    </row>
    <row r="359" spans="1:12" x14ac:dyDescent="0.3">
      <c r="A359" s="3" t="s">
        <v>14649</v>
      </c>
      <c r="B359" s="3" t="s">
        <v>25</v>
      </c>
      <c r="C359" s="3">
        <v>420035</v>
      </c>
      <c r="D359" s="3">
        <v>3</v>
      </c>
      <c r="E359" s="3">
        <v>92</v>
      </c>
      <c r="F359" s="4">
        <v>1.6688599999999999E-40</v>
      </c>
      <c r="G359" s="3">
        <v>128.37</v>
      </c>
      <c r="H359" s="3" t="s">
        <v>4049</v>
      </c>
      <c r="I359" s="3" t="s">
        <v>4050</v>
      </c>
      <c r="J359" s="3" t="s">
        <v>16</v>
      </c>
      <c r="K359" s="3" t="s">
        <v>16</v>
      </c>
      <c r="L359" s="3" t="s">
        <v>4051</v>
      </c>
    </row>
    <row r="360" spans="1:12" x14ac:dyDescent="0.3">
      <c r="A360" s="3" t="s">
        <v>14650</v>
      </c>
      <c r="B360" s="3" t="s">
        <v>13</v>
      </c>
      <c r="C360" s="3">
        <v>223559</v>
      </c>
      <c r="D360" s="3">
        <v>1</v>
      </c>
      <c r="E360" s="3">
        <v>237</v>
      </c>
      <c r="F360" s="4">
        <v>2.5383000000000001E-58</v>
      </c>
      <c r="G360" s="3">
        <v>186.011</v>
      </c>
      <c r="H360" s="3" t="s">
        <v>4044</v>
      </c>
      <c r="I360" s="3" t="s">
        <v>4045</v>
      </c>
      <c r="J360" s="3" t="s">
        <v>16</v>
      </c>
      <c r="K360" s="3" t="s">
        <v>4046</v>
      </c>
      <c r="L360" s="3" t="s">
        <v>4047</v>
      </c>
    </row>
    <row r="361" spans="1:12" x14ac:dyDescent="0.3">
      <c r="A361" s="3" t="s">
        <v>14651</v>
      </c>
      <c r="B361" s="3" t="s">
        <v>13</v>
      </c>
      <c r="C361" s="3">
        <v>223222</v>
      </c>
      <c r="D361" s="3">
        <v>1</v>
      </c>
      <c r="E361" s="3">
        <v>280</v>
      </c>
      <c r="F361" s="4">
        <v>8.1855800000000006E-86</v>
      </c>
      <c r="G361" s="3">
        <v>266.178</v>
      </c>
      <c r="H361" s="3" t="s">
        <v>4419</v>
      </c>
      <c r="I361" s="3" t="s">
        <v>4420</v>
      </c>
      <c r="J361" s="3" t="s">
        <v>16</v>
      </c>
      <c r="K361" s="3" t="s">
        <v>4421</v>
      </c>
      <c r="L361" s="3" t="s">
        <v>4422</v>
      </c>
    </row>
    <row r="362" spans="1:12" x14ac:dyDescent="0.3">
      <c r="A362" s="3" t="s">
        <v>14651</v>
      </c>
      <c r="B362" s="3" t="s">
        <v>13</v>
      </c>
      <c r="C362" s="3">
        <v>225809</v>
      </c>
      <c r="D362" s="3">
        <v>305</v>
      </c>
      <c r="E362" s="3">
        <v>434</v>
      </c>
      <c r="F362" s="4">
        <v>2.71663E-47</v>
      </c>
      <c r="G362" s="3">
        <v>158.34800000000001</v>
      </c>
      <c r="H362" s="3" t="s">
        <v>14652</v>
      </c>
      <c r="I362" s="3" t="s">
        <v>14653</v>
      </c>
      <c r="J362" s="3" t="s">
        <v>16</v>
      </c>
      <c r="K362" s="3" t="s">
        <v>14654</v>
      </c>
      <c r="L362" s="3" t="s">
        <v>14655</v>
      </c>
    </row>
    <row r="363" spans="1:12" x14ac:dyDescent="0.3">
      <c r="A363" s="3" t="s">
        <v>14656</v>
      </c>
      <c r="B363" s="3" t="s">
        <v>13</v>
      </c>
      <c r="C363" s="3">
        <v>223304</v>
      </c>
      <c r="D363" s="3">
        <v>4</v>
      </c>
      <c r="E363" s="3">
        <v>277</v>
      </c>
      <c r="F363" s="4">
        <v>9.0309700000000007E-71</v>
      </c>
      <c r="G363" s="3">
        <v>221.14699999999999</v>
      </c>
      <c r="H363" s="3" t="s">
        <v>1871</v>
      </c>
      <c r="I363" s="3" t="s">
        <v>1872</v>
      </c>
      <c r="J363" s="3" t="s">
        <v>16</v>
      </c>
      <c r="K363" s="3" t="s">
        <v>148</v>
      </c>
      <c r="L363" s="3" t="s">
        <v>1873</v>
      </c>
    </row>
    <row r="364" spans="1:12" x14ac:dyDescent="0.3">
      <c r="A364" s="3" t="s">
        <v>14657</v>
      </c>
      <c r="B364" s="3" t="s">
        <v>13</v>
      </c>
      <c r="C364" s="3">
        <v>223646</v>
      </c>
      <c r="D364" s="3">
        <v>7</v>
      </c>
      <c r="E364" s="3">
        <v>303</v>
      </c>
      <c r="F364" s="4">
        <v>3.62952E-98</v>
      </c>
      <c r="G364" s="3">
        <v>291.06</v>
      </c>
      <c r="H364" s="3" t="s">
        <v>1876</v>
      </c>
      <c r="I364" s="3" t="s">
        <v>1877</v>
      </c>
      <c r="J364" s="3" t="s">
        <v>16</v>
      </c>
      <c r="K364" s="3" t="s">
        <v>90</v>
      </c>
      <c r="L364" s="3" t="s">
        <v>1878</v>
      </c>
    </row>
    <row r="365" spans="1:12" x14ac:dyDescent="0.3">
      <c r="A365" s="3" t="s">
        <v>14658</v>
      </c>
      <c r="B365" s="3" t="s">
        <v>13</v>
      </c>
      <c r="C365" s="3">
        <v>223654</v>
      </c>
      <c r="D365" s="3">
        <v>3</v>
      </c>
      <c r="E365" s="3">
        <v>291</v>
      </c>
      <c r="F365" s="4">
        <v>6.9356300000000005E-104</v>
      </c>
      <c r="G365" s="3">
        <v>304.524</v>
      </c>
      <c r="H365" s="3" t="s">
        <v>1880</v>
      </c>
      <c r="I365" s="3" t="s">
        <v>1881</v>
      </c>
      <c r="J365" s="3" t="s">
        <v>16</v>
      </c>
      <c r="K365" s="3" t="s">
        <v>1882</v>
      </c>
      <c r="L365" s="3" t="s">
        <v>1878</v>
      </c>
    </row>
    <row r="366" spans="1:12" x14ac:dyDescent="0.3">
      <c r="A366" s="3" t="s">
        <v>14659</v>
      </c>
      <c r="B366" s="3" t="s">
        <v>13</v>
      </c>
      <c r="C366" s="3">
        <v>224042</v>
      </c>
      <c r="D366" s="3">
        <v>17</v>
      </c>
      <c r="E366" s="3">
        <v>267</v>
      </c>
      <c r="F366" s="4">
        <v>1.77164E-170</v>
      </c>
      <c r="G366" s="3">
        <v>470.48399999999998</v>
      </c>
      <c r="H366" s="3" t="s">
        <v>1884</v>
      </c>
      <c r="I366" s="3" t="s">
        <v>1885</v>
      </c>
      <c r="J366" s="3" t="s">
        <v>16</v>
      </c>
      <c r="K366" s="3" t="s">
        <v>1886</v>
      </c>
      <c r="L366" s="3" t="s">
        <v>1887</v>
      </c>
    </row>
    <row r="367" spans="1:12" x14ac:dyDescent="0.3">
      <c r="A367" s="3" t="s">
        <v>14660</v>
      </c>
      <c r="B367" s="3" t="s">
        <v>13</v>
      </c>
      <c r="C367" s="3">
        <v>224042</v>
      </c>
      <c r="D367" s="3">
        <v>1</v>
      </c>
      <c r="E367" s="3">
        <v>252</v>
      </c>
      <c r="F367" s="4">
        <v>5.4635600000000001E-174</v>
      </c>
      <c r="G367" s="3">
        <v>478.959</v>
      </c>
      <c r="H367" s="3" t="s">
        <v>1884</v>
      </c>
      <c r="I367" s="3" t="s">
        <v>1885</v>
      </c>
      <c r="J367" s="3" t="s">
        <v>16</v>
      </c>
      <c r="K367" s="3" t="s">
        <v>1886</v>
      </c>
      <c r="L367" s="3" t="s">
        <v>1887</v>
      </c>
    </row>
    <row r="368" spans="1:12" x14ac:dyDescent="0.3">
      <c r="A368" s="3" t="s">
        <v>14661</v>
      </c>
      <c r="B368" s="3" t="s">
        <v>13</v>
      </c>
      <c r="C368" s="3">
        <v>223776</v>
      </c>
      <c r="D368" s="3">
        <v>1</v>
      </c>
      <c r="E368" s="3">
        <v>217</v>
      </c>
      <c r="F368" s="4">
        <v>1.4159400000000001E-55</v>
      </c>
      <c r="G368" s="3">
        <v>176.852</v>
      </c>
      <c r="H368" s="3" t="s">
        <v>1890</v>
      </c>
      <c r="I368" s="3" t="s">
        <v>1891</v>
      </c>
      <c r="J368" s="3" t="s">
        <v>16</v>
      </c>
      <c r="K368" s="3" t="s">
        <v>1892</v>
      </c>
      <c r="L368" s="3" t="s">
        <v>1893</v>
      </c>
    </row>
    <row r="369" spans="1:12" x14ac:dyDescent="0.3">
      <c r="A369" s="3" t="s">
        <v>14662</v>
      </c>
      <c r="B369" s="3" t="s">
        <v>13</v>
      </c>
      <c r="C369" s="3">
        <v>223385</v>
      </c>
      <c r="D369" s="3">
        <v>14</v>
      </c>
      <c r="E369" s="3">
        <v>834</v>
      </c>
      <c r="F369" s="3">
        <v>0</v>
      </c>
      <c r="G369" s="3">
        <v>600.61900000000003</v>
      </c>
      <c r="H369" s="3" t="s">
        <v>10451</v>
      </c>
      <c r="I369" s="3" t="s">
        <v>10452</v>
      </c>
      <c r="J369" s="3" t="s">
        <v>16</v>
      </c>
      <c r="K369" s="3" t="s">
        <v>1927</v>
      </c>
      <c r="L369" s="3" t="s">
        <v>10453</v>
      </c>
    </row>
    <row r="370" spans="1:12" x14ac:dyDescent="0.3">
      <c r="A370" s="3" t="s">
        <v>14663</v>
      </c>
      <c r="B370" s="3" t="s">
        <v>13</v>
      </c>
      <c r="C370" s="3">
        <v>223816</v>
      </c>
      <c r="D370" s="3">
        <v>3</v>
      </c>
      <c r="E370" s="3">
        <v>223</v>
      </c>
      <c r="F370" s="4">
        <v>2.2690599999999998E-71</v>
      </c>
      <c r="G370" s="3">
        <v>216.78</v>
      </c>
      <c r="H370" s="3" t="s">
        <v>880</v>
      </c>
      <c r="I370" s="3" t="s">
        <v>881</v>
      </c>
      <c r="J370" s="3" t="s">
        <v>16</v>
      </c>
      <c r="K370" s="3" t="s">
        <v>882</v>
      </c>
      <c r="L370" s="3" t="s">
        <v>883</v>
      </c>
    </row>
    <row r="371" spans="1:12" x14ac:dyDescent="0.3">
      <c r="A371" s="3" t="s">
        <v>14664</v>
      </c>
      <c r="B371" s="3" t="s">
        <v>13</v>
      </c>
      <c r="C371" s="3">
        <v>223715</v>
      </c>
      <c r="D371" s="3">
        <v>216</v>
      </c>
      <c r="E371" s="3">
        <v>435</v>
      </c>
      <c r="F371" s="4">
        <v>9.3624899999999992E-43</v>
      </c>
      <c r="G371" s="3">
        <v>153.37100000000001</v>
      </c>
      <c r="H371" s="3" t="s">
        <v>1865</v>
      </c>
      <c r="I371" s="3" t="s">
        <v>1866</v>
      </c>
      <c r="J371" s="3" t="s">
        <v>99</v>
      </c>
      <c r="K371" s="3" t="s">
        <v>1867</v>
      </c>
      <c r="L371" s="3" t="s">
        <v>1868</v>
      </c>
    </row>
    <row r="372" spans="1:12" x14ac:dyDescent="0.3">
      <c r="A372" s="3" t="s">
        <v>14665</v>
      </c>
      <c r="B372" s="3" t="s">
        <v>13</v>
      </c>
      <c r="C372" s="3">
        <v>223637</v>
      </c>
      <c r="D372" s="3">
        <v>1</v>
      </c>
      <c r="E372" s="3">
        <v>171</v>
      </c>
      <c r="F372" s="4">
        <v>3.6136399999999998E-25</v>
      </c>
      <c r="G372" s="3">
        <v>95.419899999999998</v>
      </c>
      <c r="H372" s="3" t="s">
        <v>5660</v>
      </c>
      <c r="I372" s="3" t="s">
        <v>5661</v>
      </c>
      <c r="J372" s="3" t="s">
        <v>16</v>
      </c>
      <c r="K372" s="3" t="s">
        <v>1298</v>
      </c>
      <c r="L372" s="3" t="s">
        <v>1300</v>
      </c>
    </row>
    <row r="373" spans="1:12" x14ac:dyDescent="0.3">
      <c r="A373" s="3" t="s">
        <v>14666</v>
      </c>
      <c r="B373" s="3" t="s">
        <v>13</v>
      </c>
      <c r="C373" s="3">
        <v>223346</v>
      </c>
      <c r="D373" s="3">
        <v>12</v>
      </c>
      <c r="E373" s="3">
        <v>87</v>
      </c>
      <c r="F373" s="4">
        <v>7.6915300000000006E-15</v>
      </c>
      <c r="G373" s="3">
        <v>63.085500000000003</v>
      </c>
      <c r="H373" s="3" t="s">
        <v>4199</v>
      </c>
      <c r="I373" s="3" t="s">
        <v>4200</v>
      </c>
      <c r="J373" s="3" t="s">
        <v>16</v>
      </c>
      <c r="K373" s="3" t="s">
        <v>4201</v>
      </c>
      <c r="L373" s="3" t="s">
        <v>4202</v>
      </c>
    </row>
    <row r="374" spans="1:12" x14ac:dyDescent="0.3">
      <c r="A374" s="3" t="s">
        <v>14667</v>
      </c>
      <c r="B374" s="3" t="s">
        <v>13</v>
      </c>
      <c r="C374" s="3">
        <v>223998</v>
      </c>
      <c r="D374" s="3">
        <v>3</v>
      </c>
      <c r="E374" s="3">
        <v>285</v>
      </c>
      <c r="F374" s="4">
        <v>7.3544100000000002E-117</v>
      </c>
      <c r="G374" s="3">
        <v>337.69200000000001</v>
      </c>
      <c r="H374" s="3" t="s">
        <v>3097</v>
      </c>
      <c r="I374" s="3" t="s">
        <v>3098</v>
      </c>
      <c r="J374" s="3" t="s">
        <v>16</v>
      </c>
      <c r="K374" s="3" t="s">
        <v>1597</v>
      </c>
      <c r="L374" s="3" t="s">
        <v>3099</v>
      </c>
    </row>
    <row r="375" spans="1:12" x14ac:dyDescent="0.3">
      <c r="A375" s="3" t="s">
        <v>14668</v>
      </c>
      <c r="B375" s="3" t="s">
        <v>13</v>
      </c>
      <c r="C375" s="3">
        <v>225370</v>
      </c>
      <c r="D375" s="3">
        <v>1</v>
      </c>
      <c r="E375" s="3">
        <v>195</v>
      </c>
      <c r="F375" s="4">
        <v>1.3185099999999999E-85</v>
      </c>
      <c r="G375" s="3">
        <v>254.505</v>
      </c>
      <c r="H375" s="3" t="s">
        <v>3106</v>
      </c>
      <c r="I375" s="3" t="s">
        <v>3107</v>
      </c>
      <c r="J375" s="3" t="s">
        <v>99</v>
      </c>
      <c r="K375" s="3" t="s">
        <v>3108</v>
      </c>
      <c r="L375" s="3" t="s">
        <v>3109</v>
      </c>
    </row>
    <row r="376" spans="1:12" x14ac:dyDescent="0.3">
      <c r="A376" s="3" t="s">
        <v>14669</v>
      </c>
      <c r="B376" s="3" t="s">
        <v>13</v>
      </c>
      <c r="C376" s="3">
        <v>223291</v>
      </c>
      <c r="D376" s="3">
        <v>1</v>
      </c>
      <c r="E376" s="3">
        <v>425</v>
      </c>
      <c r="F376" s="3">
        <v>0</v>
      </c>
      <c r="G376" s="3">
        <v>576.10599999999999</v>
      </c>
      <c r="H376" s="3" t="s">
        <v>3111</v>
      </c>
      <c r="I376" s="3" t="s">
        <v>3112</v>
      </c>
      <c r="J376" s="3" t="s">
        <v>16</v>
      </c>
      <c r="K376" s="3" t="s">
        <v>3113</v>
      </c>
      <c r="L376" s="3" t="s">
        <v>3114</v>
      </c>
    </row>
    <row r="377" spans="1:12" x14ac:dyDescent="0.3">
      <c r="A377" s="3" t="s">
        <v>14670</v>
      </c>
      <c r="B377" s="3" t="s">
        <v>13</v>
      </c>
      <c r="C377" s="3">
        <v>223351</v>
      </c>
      <c r="D377" s="3">
        <v>1</v>
      </c>
      <c r="E377" s="3">
        <v>215</v>
      </c>
      <c r="F377" s="4">
        <v>1.76802E-110</v>
      </c>
      <c r="G377" s="3">
        <v>315.721</v>
      </c>
      <c r="H377" s="3" t="s">
        <v>3116</v>
      </c>
      <c r="I377" s="3" t="s">
        <v>3117</v>
      </c>
      <c r="J377" s="3" t="s">
        <v>16</v>
      </c>
      <c r="K377" s="3" t="s">
        <v>825</v>
      </c>
      <c r="L377" s="3" t="s">
        <v>3118</v>
      </c>
    </row>
    <row r="378" spans="1:12" x14ac:dyDescent="0.3">
      <c r="A378" s="3" t="s">
        <v>14671</v>
      </c>
      <c r="B378" s="3" t="s">
        <v>13</v>
      </c>
      <c r="C378" s="3">
        <v>223372</v>
      </c>
      <c r="D378" s="3">
        <v>28</v>
      </c>
      <c r="E378" s="3">
        <v>153</v>
      </c>
      <c r="F378" s="4">
        <v>2.05255E-64</v>
      </c>
      <c r="G378" s="3">
        <v>193.268</v>
      </c>
      <c r="H378" s="3" t="s">
        <v>3120</v>
      </c>
      <c r="I378" s="3" t="s">
        <v>3121</v>
      </c>
      <c r="J378" s="3" t="s">
        <v>16</v>
      </c>
      <c r="K378" s="3" t="s">
        <v>3122</v>
      </c>
      <c r="L378" s="3" t="s">
        <v>3123</v>
      </c>
    </row>
    <row r="379" spans="1:12" x14ac:dyDescent="0.3">
      <c r="A379" s="3" t="s">
        <v>14672</v>
      </c>
      <c r="B379" s="3" t="s">
        <v>13</v>
      </c>
      <c r="C379" s="3">
        <v>224658</v>
      </c>
      <c r="D379" s="3">
        <v>3</v>
      </c>
      <c r="E379" s="3">
        <v>353</v>
      </c>
      <c r="F379" s="4">
        <v>2.3886899999999999E-91</v>
      </c>
      <c r="G379" s="3">
        <v>276.92099999999999</v>
      </c>
      <c r="H379" s="3" t="s">
        <v>3125</v>
      </c>
      <c r="I379" s="3" t="s">
        <v>3126</v>
      </c>
      <c r="J379" s="3" t="s">
        <v>16</v>
      </c>
      <c r="K379" s="3" t="s">
        <v>3127</v>
      </c>
      <c r="L379" s="3" t="s">
        <v>3128</v>
      </c>
    </row>
    <row r="380" spans="1:12" x14ac:dyDescent="0.3">
      <c r="A380" s="3" t="s">
        <v>14673</v>
      </c>
      <c r="B380" s="3" t="s">
        <v>13</v>
      </c>
      <c r="C380" s="3">
        <v>226364</v>
      </c>
      <c r="D380" s="3">
        <v>4</v>
      </c>
      <c r="E380" s="3">
        <v>502</v>
      </c>
      <c r="F380" s="3">
        <v>0</v>
      </c>
      <c r="G380" s="3">
        <v>780.57399999999996</v>
      </c>
      <c r="H380" s="3" t="s">
        <v>3131</v>
      </c>
      <c r="I380" s="3" t="s">
        <v>3132</v>
      </c>
      <c r="J380" s="3" t="s">
        <v>16</v>
      </c>
      <c r="K380" s="3" t="s">
        <v>3133</v>
      </c>
      <c r="L380" s="3" t="s">
        <v>3134</v>
      </c>
    </row>
    <row r="381" spans="1:12" x14ac:dyDescent="0.3">
      <c r="A381" s="3" t="s">
        <v>14674</v>
      </c>
      <c r="B381" s="3" t="s">
        <v>13</v>
      </c>
      <c r="C381" s="3">
        <v>226962</v>
      </c>
      <c r="D381" s="3">
        <v>1</v>
      </c>
      <c r="E381" s="3">
        <v>353</v>
      </c>
      <c r="F381" s="4">
        <v>2.5774600000000002E-102</v>
      </c>
      <c r="G381" s="3">
        <v>305.29199999999997</v>
      </c>
      <c r="H381" s="3" t="s">
        <v>3136</v>
      </c>
      <c r="I381" s="3" t="s">
        <v>3136</v>
      </c>
      <c r="J381" s="3" t="s">
        <v>16</v>
      </c>
      <c r="K381" s="3" t="s">
        <v>527</v>
      </c>
      <c r="L381" s="3" t="s">
        <v>3012</v>
      </c>
    </row>
    <row r="382" spans="1:12" x14ac:dyDescent="0.3">
      <c r="A382" s="3" t="s">
        <v>14675</v>
      </c>
      <c r="B382" s="3" t="s">
        <v>13</v>
      </c>
      <c r="C382" s="3">
        <v>224005</v>
      </c>
      <c r="D382" s="3">
        <v>1</v>
      </c>
      <c r="E382" s="3">
        <v>317</v>
      </c>
      <c r="F382" s="4">
        <v>7.0004000000000002E-103</v>
      </c>
      <c r="G382" s="3">
        <v>303.35399999999998</v>
      </c>
      <c r="H382" s="3" t="s">
        <v>3138</v>
      </c>
      <c r="I382" s="3" t="s">
        <v>3139</v>
      </c>
      <c r="J382" s="3" t="s">
        <v>16</v>
      </c>
      <c r="K382" s="3" t="s">
        <v>527</v>
      </c>
      <c r="L382" s="3" t="s">
        <v>3140</v>
      </c>
    </row>
    <row r="383" spans="1:12" x14ac:dyDescent="0.3">
      <c r="A383" s="3" t="s">
        <v>14676</v>
      </c>
      <c r="B383" s="3" t="s">
        <v>13</v>
      </c>
      <c r="C383" s="3">
        <v>223523</v>
      </c>
      <c r="D383" s="3">
        <v>4</v>
      </c>
      <c r="E383" s="3">
        <v>438</v>
      </c>
      <c r="F383" s="4">
        <v>1.77342E-87</v>
      </c>
      <c r="G383" s="3">
        <v>273.32900000000001</v>
      </c>
      <c r="H383" s="3" t="s">
        <v>1249</v>
      </c>
      <c r="I383" s="3" t="s">
        <v>1250</v>
      </c>
      <c r="J383" s="3" t="s">
        <v>16</v>
      </c>
      <c r="K383" s="3" t="s">
        <v>1251</v>
      </c>
      <c r="L383" s="3" t="s">
        <v>1252</v>
      </c>
    </row>
    <row r="384" spans="1:12" x14ac:dyDescent="0.3">
      <c r="A384" s="3" t="s">
        <v>14677</v>
      </c>
      <c r="B384" s="3" t="s">
        <v>25</v>
      </c>
      <c r="C384" s="3">
        <v>418431</v>
      </c>
      <c r="D384" s="3">
        <v>48</v>
      </c>
      <c r="E384" s="3">
        <v>89</v>
      </c>
      <c r="F384" s="3">
        <v>5.6821700000000003E-3</v>
      </c>
      <c r="G384" s="3">
        <v>33.83</v>
      </c>
      <c r="H384" s="3" t="s">
        <v>2287</v>
      </c>
      <c r="I384" s="3" t="s">
        <v>2788</v>
      </c>
      <c r="J384" s="3" t="s">
        <v>99</v>
      </c>
      <c r="K384" s="3" t="s">
        <v>16</v>
      </c>
      <c r="L384" s="3" t="s">
        <v>2789</v>
      </c>
    </row>
    <row r="385" spans="1:12" x14ac:dyDescent="0.3">
      <c r="A385" s="3" t="s">
        <v>14678</v>
      </c>
      <c r="B385" s="3" t="s">
        <v>13</v>
      </c>
      <c r="C385" s="3">
        <v>223117</v>
      </c>
      <c r="D385" s="3">
        <v>8</v>
      </c>
      <c r="E385" s="3">
        <v>321</v>
      </c>
      <c r="F385" s="4">
        <v>8.6117399999999996E-146</v>
      </c>
      <c r="G385" s="3">
        <v>413.10199999999998</v>
      </c>
      <c r="H385" s="3" t="s">
        <v>3142</v>
      </c>
      <c r="I385" s="3" t="s">
        <v>3143</v>
      </c>
      <c r="J385" s="3" t="s">
        <v>16</v>
      </c>
      <c r="K385" s="3" t="s">
        <v>986</v>
      </c>
      <c r="L385" s="3" t="s">
        <v>988</v>
      </c>
    </row>
    <row r="386" spans="1:12" x14ac:dyDescent="0.3">
      <c r="A386" s="3" t="s">
        <v>14679</v>
      </c>
      <c r="B386" s="3" t="s">
        <v>13</v>
      </c>
      <c r="C386" s="3">
        <v>223266</v>
      </c>
      <c r="D386" s="3">
        <v>1</v>
      </c>
      <c r="E386" s="3">
        <v>805</v>
      </c>
      <c r="F386" s="3">
        <v>0</v>
      </c>
      <c r="G386" s="3">
        <v>1160.1099999999999</v>
      </c>
      <c r="H386" s="3" t="s">
        <v>2650</v>
      </c>
      <c r="I386" s="3" t="s">
        <v>2651</v>
      </c>
      <c r="J386" s="3" t="s">
        <v>16</v>
      </c>
      <c r="K386" s="3" t="s">
        <v>2652</v>
      </c>
      <c r="L386" s="3" t="s">
        <v>2653</v>
      </c>
    </row>
    <row r="387" spans="1:12" x14ac:dyDescent="0.3">
      <c r="A387" s="3" t="s">
        <v>14680</v>
      </c>
      <c r="B387" s="3" t="s">
        <v>13</v>
      </c>
      <c r="C387" s="3">
        <v>226287</v>
      </c>
      <c r="D387" s="3">
        <v>16</v>
      </c>
      <c r="E387" s="3">
        <v>231</v>
      </c>
      <c r="F387" s="4">
        <v>4.6492099999999999E-63</v>
      </c>
      <c r="G387" s="3">
        <v>196.08500000000001</v>
      </c>
      <c r="H387" s="3" t="s">
        <v>3743</v>
      </c>
      <c r="I387" s="3" t="s">
        <v>3744</v>
      </c>
      <c r="J387" s="3" t="s">
        <v>16</v>
      </c>
      <c r="K387" s="3" t="s">
        <v>3745</v>
      </c>
      <c r="L387" s="3" t="s">
        <v>3746</v>
      </c>
    </row>
    <row r="388" spans="1:12" x14ac:dyDescent="0.3">
      <c r="A388" s="3" t="s">
        <v>14681</v>
      </c>
      <c r="B388" s="3" t="s">
        <v>13</v>
      </c>
      <c r="C388" s="3">
        <v>223593</v>
      </c>
      <c r="D388" s="3">
        <v>203</v>
      </c>
      <c r="E388" s="3">
        <v>518</v>
      </c>
      <c r="F388" s="3">
        <v>0</v>
      </c>
      <c r="G388" s="3">
        <v>628.06200000000001</v>
      </c>
      <c r="H388" s="3" t="s">
        <v>3084</v>
      </c>
      <c r="I388" s="3" t="s">
        <v>3085</v>
      </c>
      <c r="J388" s="3" t="s">
        <v>16</v>
      </c>
      <c r="K388" s="3" t="s">
        <v>3086</v>
      </c>
      <c r="L388" s="3" t="s">
        <v>3087</v>
      </c>
    </row>
    <row r="389" spans="1:12" x14ac:dyDescent="0.3">
      <c r="A389" s="3" t="s">
        <v>14681</v>
      </c>
      <c r="B389" s="3" t="s">
        <v>13</v>
      </c>
      <c r="C389" s="3">
        <v>223592</v>
      </c>
      <c r="D389" s="3">
        <v>8</v>
      </c>
      <c r="E389" s="3">
        <v>202</v>
      </c>
      <c r="F389" s="4">
        <v>6.9120000000000005E-78</v>
      </c>
      <c r="G389" s="3">
        <v>242.54900000000001</v>
      </c>
      <c r="H389" s="3" t="s">
        <v>3088</v>
      </c>
      <c r="I389" s="3" t="s">
        <v>3089</v>
      </c>
      <c r="J389" s="3" t="s">
        <v>16</v>
      </c>
      <c r="K389" s="3" t="s">
        <v>3090</v>
      </c>
      <c r="L389" s="3" t="s">
        <v>3091</v>
      </c>
    </row>
    <row r="390" spans="1:12" x14ac:dyDescent="0.3">
      <c r="A390" s="3" t="s">
        <v>14682</v>
      </c>
      <c r="B390" s="3" t="s">
        <v>25</v>
      </c>
      <c r="C390" s="3">
        <v>418431</v>
      </c>
      <c r="D390" s="3">
        <v>80</v>
      </c>
      <c r="E390" s="3">
        <v>136</v>
      </c>
      <c r="F390" s="4">
        <v>2.49354E-7</v>
      </c>
      <c r="G390" s="3">
        <v>48.468000000000004</v>
      </c>
      <c r="H390" s="3" t="s">
        <v>2287</v>
      </c>
      <c r="I390" s="3" t="s">
        <v>2788</v>
      </c>
      <c r="J390" s="3" t="s">
        <v>74</v>
      </c>
      <c r="K390" s="3" t="s">
        <v>16</v>
      </c>
      <c r="L390" s="3" t="s">
        <v>2789</v>
      </c>
    </row>
    <row r="391" spans="1:12" x14ac:dyDescent="0.3">
      <c r="A391" s="3" t="s">
        <v>14682</v>
      </c>
      <c r="B391" s="3" t="s">
        <v>25</v>
      </c>
      <c r="C391" s="3">
        <v>223532</v>
      </c>
      <c r="D391" s="3">
        <v>19</v>
      </c>
      <c r="E391" s="3">
        <v>140</v>
      </c>
      <c r="F391" s="4">
        <v>2.7710100000000001E-6</v>
      </c>
      <c r="G391" s="3">
        <v>45.757899999999999</v>
      </c>
      <c r="H391" s="3" t="s">
        <v>846</v>
      </c>
      <c r="I391" s="3" t="s">
        <v>847</v>
      </c>
      <c r="J391" s="3" t="s">
        <v>99</v>
      </c>
      <c r="K391" s="3" t="s">
        <v>16</v>
      </c>
      <c r="L391" s="3" t="s">
        <v>848</v>
      </c>
    </row>
    <row r="392" spans="1:12" x14ac:dyDescent="0.3">
      <c r="A392" s="3" t="s">
        <v>14683</v>
      </c>
      <c r="B392" s="3" t="s">
        <v>13</v>
      </c>
      <c r="C392" s="3">
        <v>225099</v>
      </c>
      <c r="D392" s="3">
        <v>1</v>
      </c>
      <c r="E392" s="3">
        <v>231</v>
      </c>
      <c r="F392" s="4">
        <v>1.24395E-79</v>
      </c>
      <c r="G392" s="3">
        <v>238.328</v>
      </c>
      <c r="H392" s="3" t="s">
        <v>4191</v>
      </c>
      <c r="I392" s="3" t="s">
        <v>4192</v>
      </c>
      <c r="J392" s="3" t="s">
        <v>16</v>
      </c>
      <c r="K392" s="3" t="s">
        <v>4193</v>
      </c>
      <c r="L392" s="3" t="s">
        <v>2901</v>
      </c>
    </row>
    <row r="393" spans="1:12" x14ac:dyDescent="0.3">
      <c r="A393" s="3" t="s">
        <v>14684</v>
      </c>
      <c r="B393" s="3" t="s">
        <v>13</v>
      </c>
      <c r="C393" s="3">
        <v>225349</v>
      </c>
      <c r="D393" s="3">
        <v>3</v>
      </c>
      <c r="E393" s="3">
        <v>110</v>
      </c>
      <c r="F393" s="4">
        <v>1.0356300000000001E-40</v>
      </c>
      <c r="G393" s="3">
        <v>130.19499999999999</v>
      </c>
      <c r="H393" s="3" t="s">
        <v>4182</v>
      </c>
      <c r="I393" s="3" t="s">
        <v>4183</v>
      </c>
      <c r="J393" s="3" t="s">
        <v>16</v>
      </c>
      <c r="K393" s="3" t="s">
        <v>193</v>
      </c>
      <c r="L393" s="3" t="s">
        <v>4184</v>
      </c>
    </row>
    <row r="394" spans="1:12" x14ac:dyDescent="0.3">
      <c r="A394" s="3" t="s">
        <v>14685</v>
      </c>
      <c r="B394" s="3" t="s">
        <v>13</v>
      </c>
      <c r="C394" s="3">
        <v>223615</v>
      </c>
      <c r="D394" s="3">
        <v>2</v>
      </c>
      <c r="E394" s="3">
        <v>454</v>
      </c>
      <c r="F394" s="3">
        <v>0</v>
      </c>
      <c r="G394" s="3">
        <v>681.18100000000004</v>
      </c>
      <c r="H394" s="3" t="s">
        <v>4179</v>
      </c>
      <c r="I394" s="3" t="s">
        <v>4180</v>
      </c>
      <c r="J394" s="3" t="s">
        <v>16</v>
      </c>
      <c r="K394" s="3" t="s">
        <v>369</v>
      </c>
      <c r="L394" s="3" t="s">
        <v>907</v>
      </c>
    </row>
    <row r="395" spans="1:12" x14ac:dyDescent="0.3">
      <c r="A395" s="3" t="s">
        <v>14686</v>
      </c>
      <c r="B395" s="3" t="s">
        <v>13</v>
      </c>
      <c r="C395" s="3">
        <v>224051</v>
      </c>
      <c r="D395" s="3">
        <v>6</v>
      </c>
      <c r="E395" s="3">
        <v>244</v>
      </c>
      <c r="F395" s="4">
        <v>6.9348400000000004E-161</v>
      </c>
      <c r="G395" s="3">
        <v>445.029</v>
      </c>
      <c r="H395" s="3" t="s">
        <v>141</v>
      </c>
      <c r="I395" s="3" t="s">
        <v>142</v>
      </c>
      <c r="J395" s="3" t="s">
        <v>16</v>
      </c>
      <c r="K395" s="3" t="s">
        <v>143</v>
      </c>
      <c r="L395" s="3" t="s">
        <v>144</v>
      </c>
    </row>
    <row r="396" spans="1:12" x14ac:dyDescent="0.3">
      <c r="A396" s="3" t="s">
        <v>14687</v>
      </c>
      <c r="B396" s="3" t="s">
        <v>13</v>
      </c>
      <c r="C396" s="3">
        <v>223836</v>
      </c>
      <c r="D396" s="3">
        <v>505</v>
      </c>
      <c r="E396" s="3">
        <v>720</v>
      </c>
      <c r="F396" s="4">
        <v>2.92016E-85</v>
      </c>
      <c r="G396" s="3">
        <v>268.21800000000002</v>
      </c>
      <c r="H396" s="3" t="s">
        <v>136</v>
      </c>
      <c r="I396" s="3" t="s">
        <v>137</v>
      </c>
      <c r="J396" s="3" t="s">
        <v>16</v>
      </c>
      <c r="K396" s="3" t="s">
        <v>90</v>
      </c>
      <c r="L396" s="3" t="s">
        <v>138</v>
      </c>
    </row>
    <row r="397" spans="1:12" x14ac:dyDescent="0.3">
      <c r="A397" s="3" t="s">
        <v>14687</v>
      </c>
      <c r="B397" s="3" t="s">
        <v>13</v>
      </c>
      <c r="C397" s="3">
        <v>223904</v>
      </c>
      <c r="D397" s="3">
        <v>247</v>
      </c>
      <c r="E397" s="3">
        <v>490</v>
      </c>
      <c r="F397" s="4">
        <v>1.7175899999999999E-45</v>
      </c>
      <c r="G397" s="3">
        <v>163.63499999999999</v>
      </c>
      <c r="H397" s="3" t="s">
        <v>146</v>
      </c>
      <c r="I397" s="3" t="s">
        <v>147</v>
      </c>
      <c r="J397" s="3" t="s">
        <v>16</v>
      </c>
      <c r="K397" s="3" t="s">
        <v>148</v>
      </c>
      <c r="L397" s="3" t="s">
        <v>149</v>
      </c>
    </row>
    <row r="398" spans="1:12" x14ac:dyDescent="0.3">
      <c r="A398" s="3" t="s">
        <v>14687</v>
      </c>
      <c r="B398" s="3" t="s">
        <v>13</v>
      </c>
      <c r="C398" s="3">
        <v>223904</v>
      </c>
      <c r="D398" s="3">
        <v>1</v>
      </c>
      <c r="E398" s="3">
        <v>251</v>
      </c>
      <c r="F398" s="4">
        <v>1.9181699999999999E-44</v>
      </c>
      <c r="G398" s="3">
        <v>160.93899999999999</v>
      </c>
      <c r="H398" s="3" t="s">
        <v>146</v>
      </c>
      <c r="I398" s="3" t="s">
        <v>147</v>
      </c>
      <c r="J398" s="3" t="s">
        <v>16</v>
      </c>
      <c r="K398" s="3" t="s">
        <v>148</v>
      </c>
      <c r="L398" s="3" t="s">
        <v>149</v>
      </c>
    </row>
    <row r="399" spans="1:12" x14ac:dyDescent="0.3">
      <c r="A399" s="3" t="s">
        <v>14688</v>
      </c>
      <c r="B399" s="3" t="s">
        <v>13</v>
      </c>
      <c r="C399" s="3">
        <v>223556</v>
      </c>
      <c r="D399" s="3">
        <v>13</v>
      </c>
      <c r="E399" s="3">
        <v>648</v>
      </c>
      <c r="F399" s="4">
        <v>2.54309E-142</v>
      </c>
      <c r="G399" s="3">
        <v>431.28699999999998</v>
      </c>
      <c r="H399" s="3" t="s">
        <v>558</v>
      </c>
      <c r="I399" s="3" t="s">
        <v>559</v>
      </c>
      <c r="J399" s="3" t="s">
        <v>16</v>
      </c>
      <c r="K399" s="3" t="s">
        <v>560</v>
      </c>
      <c r="L399" s="3" t="s">
        <v>561</v>
      </c>
    </row>
    <row r="400" spans="1:12" x14ac:dyDescent="0.3">
      <c r="A400" s="3" t="s">
        <v>14689</v>
      </c>
      <c r="B400" s="3" t="s">
        <v>13</v>
      </c>
      <c r="C400" s="3">
        <v>223739</v>
      </c>
      <c r="D400" s="3">
        <v>7</v>
      </c>
      <c r="E400" s="3">
        <v>301</v>
      </c>
      <c r="F400" s="4">
        <v>2.3613099999999998E-68</v>
      </c>
      <c r="G400" s="3">
        <v>215.654</v>
      </c>
      <c r="H400" s="3" t="s">
        <v>11871</v>
      </c>
      <c r="I400" s="3" t="s">
        <v>11872</v>
      </c>
      <c r="J400" s="3" t="s">
        <v>16</v>
      </c>
      <c r="K400" s="3" t="s">
        <v>11873</v>
      </c>
      <c r="L400" s="3" t="s">
        <v>11874</v>
      </c>
    </row>
    <row r="401" spans="1:12" x14ac:dyDescent="0.3">
      <c r="A401" s="3" t="s">
        <v>14690</v>
      </c>
      <c r="B401" s="3" t="s">
        <v>13</v>
      </c>
      <c r="C401" s="3">
        <v>223860</v>
      </c>
      <c r="D401" s="3">
        <v>7</v>
      </c>
      <c r="E401" s="3">
        <v>119</v>
      </c>
      <c r="F401" s="4">
        <v>1.9226999999999998E-21</v>
      </c>
      <c r="G401" s="3">
        <v>83.256699999999995</v>
      </c>
      <c r="H401" s="3" t="s">
        <v>1160</v>
      </c>
      <c r="I401" s="3" t="s">
        <v>1161</v>
      </c>
      <c r="J401" s="3" t="s">
        <v>16</v>
      </c>
      <c r="K401" s="3" t="s">
        <v>1162</v>
      </c>
      <c r="L401" s="3" t="s">
        <v>1163</v>
      </c>
    </row>
    <row r="402" spans="1:12" x14ac:dyDescent="0.3">
      <c r="A402" s="3" t="s">
        <v>14691</v>
      </c>
      <c r="B402" s="3" t="s">
        <v>25</v>
      </c>
      <c r="C402" s="3">
        <v>415830</v>
      </c>
      <c r="D402" s="3">
        <v>115</v>
      </c>
      <c r="E402" s="3">
        <v>195</v>
      </c>
      <c r="F402" s="4">
        <v>1.8529299999999999E-11</v>
      </c>
      <c r="G402" s="3">
        <v>58.137799999999999</v>
      </c>
      <c r="H402" s="3" t="s">
        <v>10637</v>
      </c>
      <c r="I402" s="3" t="s">
        <v>14692</v>
      </c>
      <c r="J402" s="3" t="s">
        <v>16</v>
      </c>
      <c r="K402" s="3" t="s">
        <v>16</v>
      </c>
      <c r="L402" s="3" t="s">
        <v>14693</v>
      </c>
    </row>
    <row r="403" spans="1:12" x14ac:dyDescent="0.3">
      <c r="A403" s="3" t="s">
        <v>14691</v>
      </c>
      <c r="B403" s="3" t="s">
        <v>25</v>
      </c>
      <c r="C403" s="3">
        <v>415830</v>
      </c>
      <c r="D403" s="3">
        <v>35</v>
      </c>
      <c r="E403" s="3">
        <v>98</v>
      </c>
      <c r="F403" s="4">
        <v>5.3911900000000001E-5</v>
      </c>
      <c r="G403" s="3">
        <v>40.803800000000003</v>
      </c>
      <c r="H403" s="3" t="s">
        <v>10637</v>
      </c>
      <c r="I403" s="3" t="s">
        <v>14692</v>
      </c>
      <c r="J403" s="3" t="s">
        <v>99</v>
      </c>
      <c r="K403" s="3" t="s">
        <v>16</v>
      </c>
      <c r="L403" s="3" t="s">
        <v>14693</v>
      </c>
    </row>
    <row r="404" spans="1:12" x14ac:dyDescent="0.3">
      <c r="A404" s="3" t="s">
        <v>14694</v>
      </c>
      <c r="B404" s="3" t="s">
        <v>13</v>
      </c>
      <c r="C404" s="3">
        <v>224870</v>
      </c>
      <c r="D404" s="3">
        <v>1</v>
      </c>
      <c r="E404" s="3">
        <v>133</v>
      </c>
      <c r="F404" s="4">
        <v>7.8330999999999998E-24</v>
      </c>
      <c r="G404" s="3">
        <v>90.068600000000004</v>
      </c>
      <c r="H404" s="3" t="s">
        <v>2006</v>
      </c>
      <c r="I404" s="3" t="s">
        <v>2007</v>
      </c>
      <c r="J404" s="3" t="s">
        <v>16</v>
      </c>
      <c r="K404" s="3" t="s">
        <v>193</v>
      </c>
      <c r="L404" s="3" t="s">
        <v>2008</v>
      </c>
    </row>
    <row r="405" spans="1:12" x14ac:dyDescent="0.3">
      <c r="A405" s="3" t="s">
        <v>14695</v>
      </c>
      <c r="B405" s="3" t="s">
        <v>13</v>
      </c>
      <c r="C405" s="3">
        <v>223677</v>
      </c>
      <c r="D405" s="3">
        <v>1</v>
      </c>
      <c r="E405" s="3">
        <v>332</v>
      </c>
      <c r="F405" s="4">
        <v>3.3661899999999998E-71</v>
      </c>
      <c r="G405" s="3">
        <v>224.149</v>
      </c>
      <c r="H405" s="3" t="s">
        <v>388</v>
      </c>
      <c r="I405" s="3" t="s">
        <v>389</v>
      </c>
      <c r="J405" s="3" t="s">
        <v>16</v>
      </c>
      <c r="K405" s="3" t="s">
        <v>390</v>
      </c>
      <c r="L405" s="3" t="s">
        <v>391</v>
      </c>
    </row>
    <row r="406" spans="1:12" x14ac:dyDescent="0.3">
      <c r="A406" s="3" t="s">
        <v>14696</v>
      </c>
      <c r="B406" s="3" t="s">
        <v>13</v>
      </c>
      <c r="C406" s="3">
        <v>224228</v>
      </c>
      <c r="D406" s="3">
        <v>55</v>
      </c>
      <c r="E406" s="3">
        <v>226</v>
      </c>
      <c r="F406" s="4">
        <v>1.6237099999999999E-7</v>
      </c>
      <c r="G406" s="3">
        <v>49.936900000000001</v>
      </c>
      <c r="H406" s="3" t="s">
        <v>1562</v>
      </c>
      <c r="I406" s="3" t="s">
        <v>1563</v>
      </c>
      <c r="J406" s="3" t="s">
        <v>16</v>
      </c>
      <c r="K406" s="3" t="s">
        <v>1564</v>
      </c>
      <c r="L406" s="3" t="s">
        <v>1565</v>
      </c>
    </row>
    <row r="407" spans="1:12" x14ac:dyDescent="0.3">
      <c r="A407" s="3" t="s">
        <v>14697</v>
      </c>
      <c r="B407" s="3" t="s">
        <v>25</v>
      </c>
      <c r="C407" s="3">
        <v>224981</v>
      </c>
      <c r="D407" s="3">
        <v>1</v>
      </c>
      <c r="E407" s="3">
        <v>326</v>
      </c>
      <c r="F407" s="4">
        <v>1.39685E-46</v>
      </c>
      <c r="G407" s="3">
        <v>160.18700000000001</v>
      </c>
      <c r="H407" s="3" t="s">
        <v>4803</v>
      </c>
      <c r="I407" s="3" t="s">
        <v>14698</v>
      </c>
      <c r="J407" s="3" t="s">
        <v>16</v>
      </c>
      <c r="K407" s="3" t="s">
        <v>16</v>
      </c>
      <c r="L407" s="3" t="s">
        <v>4804</v>
      </c>
    </row>
    <row r="408" spans="1:12" x14ac:dyDescent="0.3">
      <c r="A408" s="3" t="s">
        <v>14699</v>
      </c>
      <c r="B408" s="3" t="s">
        <v>13</v>
      </c>
      <c r="C408" s="3">
        <v>225052</v>
      </c>
      <c r="D408" s="3">
        <v>34</v>
      </c>
      <c r="E408" s="3">
        <v>417</v>
      </c>
      <c r="F408" s="4">
        <v>2.0543500000000001E-51</v>
      </c>
      <c r="G408" s="3">
        <v>176.58</v>
      </c>
      <c r="H408" s="3" t="s">
        <v>14131</v>
      </c>
      <c r="I408" s="3" t="s">
        <v>14132</v>
      </c>
      <c r="J408" s="3" t="s">
        <v>16</v>
      </c>
      <c r="K408" s="3" t="s">
        <v>14133</v>
      </c>
      <c r="L408" s="3" t="s">
        <v>14134</v>
      </c>
    </row>
    <row r="409" spans="1:12" x14ac:dyDescent="0.3">
      <c r="A409" s="3" t="s">
        <v>14700</v>
      </c>
      <c r="B409" s="3" t="s">
        <v>13</v>
      </c>
      <c r="C409" s="3">
        <v>225117</v>
      </c>
      <c r="D409" s="3">
        <v>213</v>
      </c>
      <c r="E409" s="3">
        <v>332</v>
      </c>
      <c r="F409" s="4">
        <v>1.3055099999999999E-19</v>
      </c>
      <c r="G409" s="3">
        <v>82.991299999999995</v>
      </c>
      <c r="H409" s="3" t="s">
        <v>11312</v>
      </c>
      <c r="I409" s="3" t="s">
        <v>11313</v>
      </c>
      <c r="J409" s="3" t="s">
        <v>16</v>
      </c>
      <c r="K409" s="3" t="s">
        <v>11314</v>
      </c>
      <c r="L409" s="3" t="s">
        <v>11315</v>
      </c>
    </row>
    <row r="410" spans="1:12" x14ac:dyDescent="0.3">
      <c r="A410" s="3" t="s">
        <v>14701</v>
      </c>
      <c r="B410" s="3" t="s">
        <v>13</v>
      </c>
      <c r="C410" s="3">
        <v>225101</v>
      </c>
      <c r="D410" s="3">
        <v>463</v>
      </c>
      <c r="E410" s="3">
        <v>615</v>
      </c>
      <c r="F410" s="4">
        <v>5.2248700000000003E-62</v>
      </c>
      <c r="G410" s="3">
        <v>202.05600000000001</v>
      </c>
      <c r="H410" s="3" t="s">
        <v>1385</v>
      </c>
      <c r="I410" s="3" t="s">
        <v>1386</v>
      </c>
      <c r="J410" s="3" t="s">
        <v>16</v>
      </c>
      <c r="K410" s="3" t="s">
        <v>1387</v>
      </c>
      <c r="L410" s="3" t="s">
        <v>1388</v>
      </c>
    </row>
    <row r="411" spans="1:12" x14ac:dyDescent="0.3">
      <c r="A411" s="3" t="s">
        <v>14701</v>
      </c>
      <c r="B411" s="3" t="s">
        <v>25</v>
      </c>
      <c r="C411" s="3">
        <v>419689</v>
      </c>
      <c r="D411" s="3">
        <v>99</v>
      </c>
      <c r="E411" s="3">
        <v>444</v>
      </c>
      <c r="F411" s="4">
        <v>6.5059100000000004E-59</v>
      </c>
      <c r="G411" s="3">
        <v>202.08600000000001</v>
      </c>
      <c r="H411" s="3" t="s">
        <v>1383</v>
      </c>
      <c r="I411" s="3" t="s">
        <v>8521</v>
      </c>
      <c r="J411" s="3" t="s">
        <v>16</v>
      </c>
      <c r="K411" s="3" t="s">
        <v>16</v>
      </c>
      <c r="L411" s="3" t="s">
        <v>8522</v>
      </c>
    </row>
    <row r="412" spans="1:12" x14ac:dyDescent="0.3">
      <c r="A412" s="3" t="s">
        <v>14701</v>
      </c>
      <c r="B412" s="3" t="s">
        <v>13</v>
      </c>
      <c r="C412" s="3">
        <v>224184</v>
      </c>
      <c r="D412" s="3">
        <v>8</v>
      </c>
      <c r="E412" s="3">
        <v>92</v>
      </c>
      <c r="F412" s="4">
        <v>1.8733299999999999E-24</v>
      </c>
      <c r="G412" s="3">
        <v>97.365700000000004</v>
      </c>
      <c r="H412" s="3" t="s">
        <v>1389</v>
      </c>
      <c r="I412" s="3" t="s">
        <v>1390</v>
      </c>
      <c r="J412" s="3" t="s">
        <v>16</v>
      </c>
      <c r="K412" s="3" t="s">
        <v>1391</v>
      </c>
      <c r="L412" s="3" t="s">
        <v>1392</v>
      </c>
    </row>
    <row r="413" spans="1:12" x14ac:dyDescent="0.3">
      <c r="A413" s="3" t="s">
        <v>14702</v>
      </c>
      <c r="B413" s="3" t="s">
        <v>13</v>
      </c>
      <c r="C413" s="3">
        <v>225343</v>
      </c>
      <c r="D413" s="3">
        <v>3</v>
      </c>
      <c r="E413" s="3">
        <v>497</v>
      </c>
      <c r="F413" s="3">
        <v>0</v>
      </c>
      <c r="G413" s="3">
        <v>551.47</v>
      </c>
      <c r="H413" s="3" t="s">
        <v>2231</v>
      </c>
      <c r="I413" s="3" t="s">
        <v>2232</v>
      </c>
      <c r="J413" s="3" t="s">
        <v>16</v>
      </c>
      <c r="K413" s="3" t="s">
        <v>2233</v>
      </c>
      <c r="L413" s="3" t="s">
        <v>2234</v>
      </c>
    </row>
    <row r="414" spans="1:12" x14ac:dyDescent="0.3">
      <c r="A414" s="3" t="s">
        <v>14703</v>
      </c>
      <c r="B414" s="3" t="s">
        <v>13</v>
      </c>
      <c r="C414" s="3">
        <v>223943</v>
      </c>
      <c r="D414" s="3">
        <v>1</v>
      </c>
      <c r="E414" s="3">
        <v>229</v>
      </c>
      <c r="F414" s="4">
        <v>7.00036E-40</v>
      </c>
      <c r="G414" s="3">
        <v>136.95599999999999</v>
      </c>
      <c r="H414" s="3" t="s">
        <v>300</v>
      </c>
      <c r="I414" s="3" t="s">
        <v>301</v>
      </c>
      <c r="J414" s="3" t="s">
        <v>16</v>
      </c>
      <c r="K414" s="3" t="s">
        <v>302</v>
      </c>
      <c r="L414" s="3" t="s">
        <v>303</v>
      </c>
    </row>
    <row r="415" spans="1:12" x14ac:dyDescent="0.3">
      <c r="A415" s="3" t="s">
        <v>14704</v>
      </c>
      <c r="B415" s="3" t="s">
        <v>13</v>
      </c>
      <c r="C415" s="3">
        <v>225411</v>
      </c>
      <c r="D415" s="3">
        <v>1</v>
      </c>
      <c r="E415" s="3">
        <v>336</v>
      </c>
      <c r="F415" s="4">
        <v>1.7071000000000002E-83</v>
      </c>
      <c r="G415" s="3">
        <v>256</v>
      </c>
      <c r="H415" s="3" t="s">
        <v>2774</v>
      </c>
      <c r="I415" s="3" t="s">
        <v>2775</v>
      </c>
      <c r="J415" s="3" t="s">
        <v>16</v>
      </c>
      <c r="K415" s="3" t="s">
        <v>2776</v>
      </c>
      <c r="L415" s="3" t="s">
        <v>2777</v>
      </c>
    </row>
    <row r="416" spans="1:12" x14ac:dyDescent="0.3">
      <c r="A416" s="3" t="s">
        <v>14705</v>
      </c>
      <c r="B416" s="3" t="s">
        <v>13</v>
      </c>
      <c r="C416" s="3">
        <v>223729</v>
      </c>
      <c r="D416" s="3">
        <v>9</v>
      </c>
      <c r="E416" s="3">
        <v>277</v>
      </c>
      <c r="F416" s="4">
        <v>1.43487E-70</v>
      </c>
      <c r="G416" s="3">
        <v>218.66399999999999</v>
      </c>
      <c r="H416" s="3" t="s">
        <v>2222</v>
      </c>
      <c r="I416" s="3" t="s">
        <v>2223</v>
      </c>
      <c r="J416" s="3" t="s">
        <v>16</v>
      </c>
      <c r="K416" s="3" t="s">
        <v>2224</v>
      </c>
      <c r="L416" s="3" t="s">
        <v>2225</v>
      </c>
    </row>
    <row r="417" spans="1:12" x14ac:dyDescent="0.3">
      <c r="A417" s="3" t="s">
        <v>14706</v>
      </c>
      <c r="B417" s="3" t="s">
        <v>25</v>
      </c>
      <c r="C417" s="3">
        <v>225330</v>
      </c>
      <c r="D417" s="3">
        <v>8</v>
      </c>
      <c r="E417" s="3">
        <v>445</v>
      </c>
      <c r="F417" s="4">
        <v>6.2991400000000001E-32</v>
      </c>
      <c r="G417" s="3">
        <v>126.19799999999999</v>
      </c>
      <c r="H417" s="3" t="s">
        <v>12364</v>
      </c>
      <c r="I417" s="3" t="s">
        <v>14707</v>
      </c>
      <c r="J417" s="3" t="s">
        <v>16</v>
      </c>
      <c r="K417" s="3" t="s">
        <v>16</v>
      </c>
      <c r="L417" s="3" t="s">
        <v>12365</v>
      </c>
    </row>
    <row r="418" spans="1:12" x14ac:dyDescent="0.3">
      <c r="A418" s="3" t="s">
        <v>14708</v>
      </c>
      <c r="B418" s="3" t="s">
        <v>13</v>
      </c>
      <c r="C418" s="3">
        <v>227284</v>
      </c>
      <c r="D418" s="3">
        <v>5</v>
      </c>
      <c r="E418" s="3">
        <v>415</v>
      </c>
      <c r="F418" s="4">
        <v>1.1032E-64</v>
      </c>
      <c r="G418" s="3">
        <v>212.25</v>
      </c>
      <c r="H418" s="3" t="s">
        <v>10769</v>
      </c>
      <c r="I418" s="3" t="s">
        <v>10770</v>
      </c>
      <c r="J418" s="3" t="s">
        <v>16</v>
      </c>
      <c r="K418" s="3" t="s">
        <v>10771</v>
      </c>
      <c r="L418" s="3" t="s">
        <v>10772</v>
      </c>
    </row>
    <row r="419" spans="1:12" x14ac:dyDescent="0.3">
      <c r="A419" s="3" t="s">
        <v>14709</v>
      </c>
      <c r="B419" s="3" t="s">
        <v>13</v>
      </c>
      <c r="C419" s="3">
        <v>227284</v>
      </c>
      <c r="D419" s="3">
        <v>7</v>
      </c>
      <c r="E419" s="3">
        <v>365</v>
      </c>
      <c r="F419" s="4">
        <v>2.9071899999999998E-84</v>
      </c>
      <c r="G419" s="3">
        <v>260.786</v>
      </c>
      <c r="H419" s="3" t="s">
        <v>10769</v>
      </c>
      <c r="I419" s="3" t="s">
        <v>10770</v>
      </c>
      <c r="J419" s="3" t="s">
        <v>16</v>
      </c>
      <c r="K419" s="3" t="s">
        <v>10771</v>
      </c>
      <c r="L419" s="3" t="s">
        <v>10772</v>
      </c>
    </row>
    <row r="420" spans="1:12" x14ac:dyDescent="0.3">
      <c r="A420" s="3" t="s">
        <v>14710</v>
      </c>
      <c r="B420" s="3" t="s">
        <v>13</v>
      </c>
      <c r="C420" s="3">
        <v>223406</v>
      </c>
      <c r="D420" s="3">
        <v>7</v>
      </c>
      <c r="E420" s="3">
        <v>291</v>
      </c>
      <c r="F420" s="4">
        <v>4.0870900000000001E-82</v>
      </c>
      <c r="G420" s="3">
        <v>249.84899999999999</v>
      </c>
      <c r="H420" s="3" t="s">
        <v>2382</v>
      </c>
      <c r="I420" s="3" t="s">
        <v>2383</v>
      </c>
      <c r="J420" s="3" t="s">
        <v>16</v>
      </c>
      <c r="K420" s="3" t="s">
        <v>825</v>
      </c>
      <c r="L420" s="3" t="s">
        <v>2384</v>
      </c>
    </row>
    <row r="421" spans="1:12" x14ac:dyDescent="0.3">
      <c r="A421" s="3" t="s">
        <v>14711</v>
      </c>
      <c r="B421" s="3" t="s">
        <v>13</v>
      </c>
      <c r="C421" s="3">
        <v>224840</v>
      </c>
      <c r="D421" s="3">
        <v>4</v>
      </c>
      <c r="E421" s="3">
        <v>371</v>
      </c>
      <c r="F421" s="4">
        <v>3.2487099999999999E-150</v>
      </c>
      <c r="G421" s="3">
        <v>428.96600000000001</v>
      </c>
      <c r="H421" s="3" t="s">
        <v>3000</v>
      </c>
      <c r="I421" s="3" t="s">
        <v>3001</v>
      </c>
      <c r="J421" s="3" t="s">
        <v>16</v>
      </c>
      <c r="K421" s="3" t="s">
        <v>2991</v>
      </c>
      <c r="L421" s="3" t="s">
        <v>3002</v>
      </c>
    </row>
    <row r="422" spans="1:12" x14ac:dyDescent="0.3">
      <c r="A422" s="3" t="s">
        <v>14712</v>
      </c>
      <c r="B422" s="3" t="s">
        <v>13</v>
      </c>
      <c r="C422" s="3">
        <v>224995</v>
      </c>
      <c r="D422" s="3">
        <v>1</v>
      </c>
      <c r="E422" s="3">
        <v>285</v>
      </c>
      <c r="F422" s="4">
        <v>7.0080200000000001E-116</v>
      </c>
      <c r="G422" s="3">
        <v>334.94200000000001</v>
      </c>
      <c r="H422" s="3" t="s">
        <v>2820</v>
      </c>
      <c r="I422" s="3" t="s">
        <v>2821</v>
      </c>
      <c r="J422" s="3" t="s">
        <v>16</v>
      </c>
      <c r="K422" s="3" t="s">
        <v>2822</v>
      </c>
      <c r="L422" s="3" t="s">
        <v>2823</v>
      </c>
    </row>
    <row r="423" spans="1:12" x14ac:dyDescent="0.3">
      <c r="A423" s="3" t="s">
        <v>14713</v>
      </c>
      <c r="B423" s="3" t="s">
        <v>13</v>
      </c>
      <c r="C423" s="3">
        <v>223669</v>
      </c>
      <c r="D423" s="3">
        <v>1</v>
      </c>
      <c r="E423" s="3">
        <v>245</v>
      </c>
      <c r="F423" s="4">
        <v>3.0240400000000002E-11</v>
      </c>
      <c r="G423" s="3">
        <v>61.9527</v>
      </c>
      <c r="H423" s="3" t="s">
        <v>2477</v>
      </c>
      <c r="I423" s="3" t="s">
        <v>2478</v>
      </c>
      <c r="J423" s="3" t="s">
        <v>16</v>
      </c>
      <c r="K423" s="3" t="s">
        <v>259</v>
      </c>
      <c r="L423" s="3" t="s">
        <v>2479</v>
      </c>
    </row>
    <row r="424" spans="1:12" x14ac:dyDescent="0.3">
      <c r="A424" s="3" t="s">
        <v>14714</v>
      </c>
      <c r="B424" s="3" t="s">
        <v>13</v>
      </c>
      <c r="C424" s="3">
        <v>223399</v>
      </c>
      <c r="D424" s="3">
        <v>1</v>
      </c>
      <c r="E424" s="3">
        <v>588</v>
      </c>
      <c r="F424" s="3">
        <v>0</v>
      </c>
      <c r="G424" s="3">
        <v>755.65899999999999</v>
      </c>
      <c r="H424" s="3" t="s">
        <v>3389</v>
      </c>
      <c r="I424" s="3" t="s">
        <v>3390</v>
      </c>
      <c r="J424" s="3" t="s">
        <v>16</v>
      </c>
      <c r="K424" s="3" t="s">
        <v>3391</v>
      </c>
      <c r="L424" s="3" t="s">
        <v>3392</v>
      </c>
    </row>
    <row r="425" spans="1:12" x14ac:dyDescent="0.3">
      <c r="A425" s="3" t="s">
        <v>14715</v>
      </c>
      <c r="B425" s="3" t="s">
        <v>13</v>
      </c>
      <c r="C425" s="3">
        <v>223849</v>
      </c>
      <c r="D425" s="3">
        <v>1</v>
      </c>
      <c r="E425" s="3">
        <v>199</v>
      </c>
      <c r="F425" s="4">
        <v>5.7023900000000001E-37</v>
      </c>
      <c r="G425" s="3">
        <v>127.36499999999999</v>
      </c>
      <c r="H425" s="3" t="s">
        <v>4606</v>
      </c>
      <c r="I425" s="3" t="s">
        <v>4607</v>
      </c>
      <c r="J425" s="3" t="s">
        <v>16</v>
      </c>
      <c r="K425" s="3" t="s">
        <v>1353</v>
      </c>
      <c r="L425" s="3" t="s">
        <v>4608</v>
      </c>
    </row>
    <row r="426" spans="1:12" x14ac:dyDescent="0.3">
      <c r="A426" s="3" t="s">
        <v>14716</v>
      </c>
      <c r="B426" s="3" t="s">
        <v>13</v>
      </c>
      <c r="C426" s="3">
        <v>226130</v>
      </c>
      <c r="D426" s="3">
        <v>5</v>
      </c>
      <c r="E426" s="3">
        <v>130</v>
      </c>
      <c r="F426" s="4">
        <v>2.3911100000000001E-44</v>
      </c>
      <c r="G426" s="3">
        <v>141.494</v>
      </c>
      <c r="H426" s="3" t="s">
        <v>14717</v>
      </c>
      <c r="I426" s="3" t="s">
        <v>14717</v>
      </c>
      <c r="J426" s="3" t="s">
        <v>16</v>
      </c>
      <c r="K426" s="3" t="s">
        <v>14718</v>
      </c>
      <c r="L426" s="3" t="s">
        <v>962</v>
      </c>
    </row>
    <row r="427" spans="1:12" x14ac:dyDescent="0.3">
      <c r="A427" s="3" t="s">
        <v>14719</v>
      </c>
      <c r="B427" s="3" t="s">
        <v>13</v>
      </c>
      <c r="C427" s="3">
        <v>223697</v>
      </c>
      <c r="D427" s="3">
        <v>9</v>
      </c>
      <c r="E427" s="3">
        <v>465</v>
      </c>
      <c r="F427" s="4">
        <v>1.3654700000000001E-71</v>
      </c>
      <c r="G427" s="3">
        <v>231.97499999999999</v>
      </c>
      <c r="H427" s="3" t="s">
        <v>3385</v>
      </c>
      <c r="I427" s="3" t="s">
        <v>3386</v>
      </c>
      <c r="J427" s="3" t="s">
        <v>16</v>
      </c>
      <c r="K427" s="3" t="s">
        <v>626</v>
      </c>
      <c r="L427" s="3" t="s">
        <v>3387</v>
      </c>
    </row>
    <row r="428" spans="1:12" x14ac:dyDescent="0.3">
      <c r="A428" s="3" t="s">
        <v>14720</v>
      </c>
      <c r="B428" s="3" t="s">
        <v>13</v>
      </c>
      <c r="C428" s="3">
        <v>224489</v>
      </c>
      <c r="D428" s="3">
        <v>1</v>
      </c>
      <c r="E428" s="3">
        <v>191</v>
      </c>
      <c r="F428" s="4">
        <v>2.2920299999999999E-57</v>
      </c>
      <c r="G428" s="3">
        <v>179.11699999999999</v>
      </c>
      <c r="H428" s="3" t="s">
        <v>2263</v>
      </c>
      <c r="I428" s="3" t="s">
        <v>2264</v>
      </c>
      <c r="J428" s="3" t="s">
        <v>16</v>
      </c>
      <c r="K428" s="3" t="s">
        <v>2265</v>
      </c>
      <c r="L428" s="3" t="s">
        <v>2266</v>
      </c>
    </row>
    <row r="429" spans="1:12" x14ac:dyDescent="0.3">
      <c r="A429" s="3" t="s">
        <v>14721</v>
      </c>
      <c r="B429" s="3" t="s">
        <v>13</v>
      </c>
      <c r="C429" s="3">
        <v>223683</v>
      </c>
      <c r="D429" s="3">
        <v>6</v>
      </c>
      <c r="E429" s="3">
        <v>998</v>
      </c>
      <c r="F429" s="4">
        <v>2.37095E-149</v>
      </c>
      <c r="G429" s="3">
        <v>468.428</v>
      </c>
      <c r="H429" s="3" t="s">
        <v>10891</v>
      </c>
      <c r="I429" s="3" t="s">
        <v>10891</v>
      </c>
      <c r="J429" s="3" t="s">
        <v>16</v>
      </c>
      <c r="K429" s="3" t="s">
        <v>10892</v>
      </c>
      <c r="L429" s="3" t="s">
        <v>10893</v>
      </c>
    </row>
    <row r="430" spans="1:12" x14ac:dyDescent="0.3">
      <c r="A430" s="3" t="s">
        <v>14722</v>
      </c>
      <c r="B430" s="3" t="s">
        <v>13</v>
      </c>
      <c r="C430" s="3">
        <v>223804</v>
      </c>
      <c r="D430" s="3">
        <v>18</v>
      </c>
      <c r="E430" s="3">
        <v>375</v>
      </c>
      <c r="F430" s="4">
        <v>2.6358000000000001E-24</v>
      </c>
      <c r="G430" s="3">
        <v>102.81699999999999</v>
      </c>
      <c r="H430" s="3" t="s">
        <v>10898</v>
      </c>
      <c r="I430" s="3" t="s">
        <v>10899</v>
      </c>
      <c r="J430" s="3" t="s">
        <v>16</v>
      </c>
      <c r="K430" s="3" t="s">
        <v>10900</v>
      </c>
      <c r="L430" s="3" t="s">
        <v>10901</v>
      </c>
    </row>
    <row r="431" spans="1:12" x14ac:dyDescent="0.3">
      <c r="A431" s="3" t="s">
        <v>14723</v>
      </c>
      <c r="B431" s="3" t="s">
        <v>25</v>
      </c>
      <c r="C431" s="3">
        <v>226147</v>
      </c>
      <c r="D431" s="3">
        <v>37</v>
      </c>
      <c r="E431" s="3">
        <v>85</v>
      </c>
      <c r="F431" s="4">
        <v>6.0575999999999998E-10</v>
      </c>
      <c r="G431" s="3">
        <v>52.818800000000003</v>
      </c>
      <c r="H431" s="3" t="s">
        <v>6159</v>
      </c>
      <c r="I431" s="3" t="s">
        <v>6160</v>
      </c>
      <c r="J431" s="3" t="s">
        <v>113</v>
      </c>
      <c r="K431" s="3" t="s">
        <v>16</v>
      </c>
      <c r="L431" s="3" t="s">
        <v>6161</v>
      </c>
    </row>
    <row r="432" spans="1:12" x14ac:dyDescent="0.3">
      <c r="A432" s="3" t="s">
        <v>14724</v>
      </c>
      <c r="B432" s="3" t="s">
        <v>13</v>
      </c>
      <c r="C432" s="3">
        <v>224013</v>
      </c>
      <c r="D432" s="3">
        <v>5</v>
      </c>
      <c r="E432" s="3">
        <v>346</v>
      </c>
      <c r="F432" s="3">
        <v>0</v>
      </c>
      <c r="G432" s="3">
        <v>550.29200000000003</v>
      </c>
      <c r="H432" s="3" t="s">
        <v>1109</v>
      </c>
      <c r="I432" s="3" t="s">
        <v>1110</v>
      </c>
      <c r="J432" s="3" t="s">
        <v>16</v>
      </c>
      <c r="K432" s="3" t="s">
        <v>1111</v>
      </c>
      <c r="L432" s="3" t="s">
        <v>1112</v>
      </c>
    </row>
    <row r="433" spans="1:12" x14ac:dyDescent="0.3">
      <c r="A433" s="3" t="s">
        <v>14725</v>
      </c>
      <c r="B433" s="3" t="s">
        <v>13</v>
      </c>
      <c r="C433" s="3">
        <v>224810</v>
      </c>
      <c r="D433" s="3">
        <v>13</v>
      </c>
      <c r="E433" s="3">
        <v>188</v>
      </c>
      <c r="F433" s="4">
        <v>3.3984899999999999E-53</v>
      </c>
      <c r="G433" s="3">
        <v>167.845</v>
      </c>
      <c r="H433" s="3" t="s">
        <v>1104</v>
      </c>
      <c r="I433" s="3" t="s">
        <v>1105</v>
      </c>
      <c r="J433" s="3" t="s">
        <v>16</v>
      </c>
      <c r="K433" s="3" t="s">
        <v>1106</v>
      </c>
      <c r="L433" s="3" t="s">
        <v>1107</v>
      </c>
    </row>
    <row r="434" spans="1:12" x14ac:dyDescent="0.3">
      <c r="A434" s="3" t="s">
        <v>14726</v>
      </c>
      <c r="B434" s="3" t="s">
        <v>13</v>
      </c>
      <c r="C434" s="3">
        <v>224130</v>
      </c>
      <c r="D434" s="3">
        <v>1</v>
      </c>
      <c r="E434" s="3">
        <v>288</v>
      </c>
      <c r="F434" s="4">
        <v>7.6391999999999999E-171</v>
      </c>
      <c r="G434" s="3">
        <v>473.98599999999999</v>
      </c>
      <c r="H434" s="3" t="s">
        <v>1100</v>
      </c>
      <c r="I434" s="3" t="s">
        <v>1101</v>
      </c>
      <c r="J434" s="3" t="s">
        <v>16</v>
      </c>
      <c r="K434" s="3" t="s">
        <v>335</v>
      </c>
      <c r="L434" s="3" t="s">
        <v>1102</v>
      </c>
    </row>
    <row r="435" spans="1:12" x14ac:dyDescent="0.3">
      <c r="A435" s="3" t="s">
        <v>14727</v>
      </c>
      <c r="B435" s="3" t="s">
        <v>13</v>
      </c>
      <c r="C435" s="3">
        <v>223737</v>
      </c>
      <c r="D435" s="3">
        <v>1</v>
      </c>
      <c r="E435" s="3">
        <v>361</v>
      </c>
      <c r="F435" s="4">
        <v>1.90222E-48</v>
      </c>
      <c r="G435" s="3">
        <v>167.76900000000001</v>
      </c>
      <c r="H435" s="3" t="s">
        <v>464</v>
      </c>
      <c r="I435" s="3" t="s">
        <v>465</v>
      </c>
      <c r="J435" s="3" t="s">
        <v>16</v>
      </c>
      <c r="K435" s="3" t="s">
        <v>466</v>
      </c>
      <c r="L435" s="3" t="s">
        <v>467</v>
      </c>
    </row>
    <row r="436" spans="1:12" x14ac:dyDescent="0.3">
      <c r="A436" s="3" t="s">
        <v>14728</v>
      </c>
      <c r="B436" s="3" t="s">
        <v>13</v>
      </c>
      <c r="C436" s="3">
        <v>223404</v>
      </c>
      <c r="D436" s="3">
        <v>2</v>
      </c>
      <c r="E436" s="3">
        <v>260</v>
      </c>
      <c r="F436" s="4">
        <v>2.6546E-81</v>
      </c>
      <c r="G436" s="3">
        <v>244.52500000000001</v>
      </c>
      <c r="H436" s="3" t="s">
        <v>3953</v>
      </c>
      <c r="I436" s="3" t="s">
        <v>3954</v>
      </c>
      <c r="J436" s="3" t="s">
        <v>16</v>
      </c>
      <c r="K436" s="3" t="s">
        <v>3955</v>
      </c>
      <c r="L436" s="3" t="s">
        <v>3956</v>
      </c>
    </row>
    <row r="437" spans="1:12" x14ac:dyDescent="0.3">
      <c r="A437" s="3" t="s">
        <v>14729</v>
      </c>
      <c r="B437" s="3" t="s">
        <v>13</v>
      </c>
      <c r="C437" s="3">
        <v>225258</v>
      </c>
      <c r="D437" s="3">
        <v>5</v>
      </c>
      <c r="E437" s="3">
        <v>224</v>
      </c>
      <c r="F437" s="4">
        <v>1.18932E-94</v>
      </c>
      <c r="G437" s="3">
        <v>276.10300000000001</v>
      </c>
      <c r="H437" s="3" t="s">
        <v>3958</v>
      </c>
      <c r="I437" s="3" t="s">
        <v>3959</v>
      </c>
      <c r="J437" s="3" t="s">
        <v>16</v>
      </c>
      <c r="K437" s="3" t="s">
        <v>501</v>
      </c>
      <c r="L437" s="3" t="s">
        <v>3960</v>
      </c>
    </row>
    <row r="438" spans="1:12" x14ac:dyDescent="0.3">
      <c r="A438" s="3" t="s">
        <v>14730</v>
      </c>
      <c r="B438" s="3" t="s">
        <v>13</v>
      </c>
      <c r="C438" s="3">
        <v>224790</v>
      </c>
      <c r="D438" s="3">
        <v>11</v>
      </c>
      <c r="E438" s="3">
        <v>216</v>
      </c>
      <c r="F438" s="4">
        <v>3.89884E-57</v>
      </c>
      <c r="G438" s="3">
        <v>180.215</v>
      </c>
      <c r="H438" s="3" t="s">
        <v>490</v>
      </c>
      <c r="I438" s="3" t="s">
        <v>490</v>
      </c>
      <c r="J438" s="3" t="s">
        <v>16</v>
      </c>
      <c r="K438" s="3" t="s">
        <v>491</v>
      </c>
      <c r="L438" s="3" t="s">
        <v>492</v>
      </c>
    </row>
    <row r="439" spans="1:12" x14ac:dyDescent="0.3">
      <c r="A439" s="3" t="s">
        <v>14731</v>
      </c>
      <c r="B439" s="3" t="s">
        <v>13</v>
      </c>
      <c r="C439" s="3">
        <v>225428</v>
      </c>
      <c r="D439" s="3">
        <v>1</v>
      </c>
      <c r="E439" s="3">
        <v>426</v>
      </c>
      <c r="F439" s="3">
        <v>0</v>
      </c>
      <c r="G439" s="3">
        <v>657.05200000000002</v>
      </c>
      <c r="H439" s="3" t="s">
        <v>460</v>
      </c>
      <c r="I439" s="3" t="s">
        <v>461</v>
      </c>
      <c r="J439" s="3" t="s">
        <v>16</v>
      </c>
      <c r="K439" s="3" t="s">
        <v>297</v>
      </c>
      <c r="L439" s="3" t="s">
        <v>462</v>
      </c>
    </row>
    <row r="440" spans="1:12" x14ac:dyDescent="0.3">
      <c r="A440" s="3" t="s">
        <v>14732</v>
      </c>
      <c r="B440" s="3" t="s">
        <v>13</v>
      </c>
      <c r="C440" s="3">
        <v>224033</v>
      </c>
      <c r="D440" s="3">
        <v>23</v>
      </c>
      <c r="E440" s="3">
        <v>273</v>
      </c>
      <c r="F440" s="4">
        <v>1.6859800000000001E-26</v>
      </c>
      <c r="G440" s="3">
        <v>104.15600000000001</v>
      </c>
      <c r="H440" s="3" t="s">
        <v>5260</v>
      </c>
      <c r="I440" s="3" t="s">
        <v>5261</v>
      </c>
      <c r="J440" s="3" t="s">
        <v>16</v>
      </c>
      <c r="K440" s="3" t="s">
        <v>5262</v>
      </c>
      <c r="L440" s="3" t="s">
        <v>5263</v>
      </c>
    </row>
    <row r="441" spans="1:12" x14ac:dyDescent="0.3">
      <c r="A441" s="3" t="s">
        <v>14733</v>
      </c>
      <c r="B441" s="3" t="s">
        <v>13</v>
      </c>
      <c r="C441" s="3">
        <v>224033</v>
      </c>
      <c r="D441" s="3">
        <v>1</v>
      </c>
      <c r="E441" s="3">
        <v>281</v>
      </c>
      <c r="F441" s="4">
        <v>6.8872299999999996E-31</v>
      </c>
      <c r="G441" s="3">
        <v>116.09699999999999</v>
      </c>
      <c r="H441" s="3" t="s">
        <v>5260</v>
      </c>
      <c r="I441" s="3" t="s">
        <v>5261</v>
      </c>
      <c r="J441" s="3" t="s">
        <v>16</v>
      </c>
      <c r="K441" s="3" t="s">
        <v>5262</v>
      </c>
      <c r="L441" s="3" t="s">
        <v>5263</v>
      </c>
    </row>
    <row r="442" spans="1:12" x14ac:dyDescent="0.3">
      <c r="A442" s="3" t="s">
        <v>14734</v>
      </c>
      <c r="B442" s="3" t="s">
        <v>13</v>
      </c>
      <c r="C442" s="3">
        <v>224046</v>
      </c>
      <c r="D442" s="3">
        <v>1</v>
      </c>
      <c r="E442" s="3">
        <v>245</v>
      </c>
      <c r="F442" s="4">
        <v>2.0943700000000001E-107</v>
      </c>
      <c r="G442" s="3">
        <v>310.7</v>
      </c>
      <c r="H442" s="3" t="s">
        <v>5265</v>
      </c>
      <c r="I442" s="3" t="s">
        <v>5266</v>
      </c>
      <c r="J442" s="3" t="s">
        <v>16</v>
      </c>
      <c r="K442" s="3" t="s">
        <v>369</v>
      </c>
      <c r="L442" s="3" t="s">
        <v>5267</v>
      </c>
    </row>
    <row r="443" spans="1:12" x14ac:dyDescent="0.3">
      <c r="A443" s="3" t="s">
        <v>14735</v>
      </c>
      <c r="B443" s="3" t="s">
        <v>13</v>
      </c>
      <c r="C443" s="3">
        <v>223874</v>
      </c>
      <c r="D443" s="3">
        <v>1</v>
      </c>
      <c r="E443" s="3">
        <v>309</v>
      </c>
      <c r="F443" s="4">
        <v>1.1210499999999999E-75</v>
      </c>
      <c r="G443" s="3">
        <v>233.80600000000001</v>
      </c>
      <c r="H443" s="3" t="s">
        <v>5256</v>
      </c>
      <c r="I443" s="3" t="s">
        <v>5257</v>
      </c>
      <c r="J443" s="3" t="s">
        <v>16</v>
      </c>
      <c r="K443" s="3" t="s">
        <v>5258</v>
      </c>
      <c r="L443" s="3" t="s">
        <v>5259</v>
      </c>
    </row>
    <row r="444" spans="1:12" x14ac:dyDescent="0.3">
      <c r="A444" s="3" t="s">
        <v>14736</v>
      </c>
      <c r="B444" s="3" t="s">
        <v>13</v>
      </c>
      <c r="C444" s="3">
        <v>224240</v>
      </c>
      <c r="D444" s="3">
        <v>1</v>
      </c>
      <c r="E444" s="3">
        <v>149</v>
      </c>
      <c r="F444" s="4">
        <v>1.6061400000000001E-44</v>
      </c>
      <c r="G444" s="3">
        <v>145.57400000000001</v>
      </c>
      <c r="H444" s="3" t="s">
        <v>5251</v>
      </c>
      <c r="I444" s="3" t="s">
        <v>5252</v>
      </c>
      <c r="J444" s="3" t="s">
        <v>16</v>
      </c>
      <c r="K444" s="3" t="s">
        <v>5253</v>
      </c>
      <c r="L444" s="3" t="s">
        <v>5254</v>
      </c>
    </row>
    <row r="445" spans="1:12" x14ac:dyDescent="0.3">
      <c r="A445" s="3" t="s">
        <v>14737</v>
      </c>
      <c r="B445" s="3" t="s">
        <v>13</v>
      </c>
      <c r="C445" s="3">
        <v>223288</v>
      </c>
      <c r="D445" s="3">
        <v>8</v>
      </c>
      <c r="E445" s="3">
        <v>654</v>
      </c>
      <c r="F445" s="3">
        <v>0</v>
      </c>
      <c r="G445" s="3">
        <v>729.30200000000002</v>
      </c>
      <c r="H445" s="3" t="s">
        <v>1955</v>
      </c>
      <c r="I445" s="3" t="s">
        <v>1956</v>
      </c>
      <c r="J445" s="3" t="s">
        <v>16</v>
      </c>
      <c r="K445" s="3" t="s">
        <v>1957</v>
      </c>
      <c r="L445" s="3" t="s">
        <v>1958</v>
      </c>
    </row>
    <row r="446" spans="1:12" x14ac:dyDescent="0.3">
      <c r="A446" s="3" t="s">
        <v>14738</v>
      </c>
      <c r="B446" s="3" t="s">
        <v>13</v>
      </c>
      <c r="C446" s="3">
        <v>223532</v>
      </c>
      <c r="D446" s="3">
        <v>1</v>
      </c>
      <c r="E446" s="3">
        <v>144</v>
      </c>
      <c r="F446" s="4">
        <v>4.7930400000000001E-11</v>
      </c>
      <c r="G446" s="3">
        <v>57.313800000000001</v>
      </c>
      <c r="H446" s="3" t="s">
        <v>5028</v>
      </c>
      <c r="I446" s="3" t="s">
        <v>5029</v>
      </c>
      <c r="J446" s="3" t="s">
        <v>16</v>
      </c>
      <c r="K446" s="3" t="s">
        <v>846</v>
      </c>
      <c r="L446" s="3" t="s">
        <v>848</v>
      </c>
    </row>
    <row r="447" spans="1:12" x14ac:dyDescent="0.3">
      <c r="A447" s="3" t="s">
        <v>14739</v>
      </c>
      <c r="B447" s="3" t="s">
        <v>13</v>
      </c>
      <c r="C447" s="3">
        <v>224148</v>
      </c>
      <c r="D447" s="3">
        <v>1</v>
      </c>
      <c r="E447" s="3">
        <v>311</v>
      </c>
      <c r="F447" s="4">
        <v>1.06846E-155</v>
      </c>
      <c r="G447" s="3">
        <v>437.53899999999999</v>
      </c>
      <c r="H447" s="3" t="s">
        <v>5114</v>
      </c>
      <c r="I447" s="3" t="s">
        <v>5115</v>
      </c>
      <c r="J447" s="3" t="s">
        <v>16</v>
      </c>
      <c r="K447" s="3" t="s">
        <v>5116</v>
      </c>
      <c r="L447" s="3" t="s">
        <v>5117</v>
      </c>
    </row>
    <row r="448" spans="1:12" x14ac:dyDescent="0.3">
      <c r="A448" s="3" t="s">
        <v>14740</v>
      </c>
      <c r="B448" s="3" t="s">
        <v>13</v>
      </c>
      <c r="C448" s="3">
        <v>223981</v>
      </c>
      <c r="D448" s="3">
        <v>321</v>
      </c>
      <c r="E448" s="3">
        <v>801</v>
      </c>
      <c r="F448" s="4">
        <v>6.23819E-47</v>
      </c>
      <c r="G448" s="3">
        <v>176.018</v>
      </c>
      <c r="H448" s="3" t="s">
        <v>11066</v>
      </c>
      <c r="I448" s="3" t="s">
        <v>11067</v>
      </c>
      <c r="J448" s="3" t="s">
        <v>113</v>
      </c>
      <c r="K448" s="3" t="s">
        <v>11068</v>
      </c>
      <c r="L448" s="3" t="s">
        <v>11069</v>
      </c>
    </row>
    <row r="449" spans="1:12" x14ac:dyDescent="0.3">
      <c r="A449" s="3" t="s">
        <v>14740</v>
      </c>
      <c r="B449" s="3" t="s">
        <v>13</v>
      </c>
      <c r="C449" s="3">
        <v>223508</v>
      </c>
      <c r="D449" s="3">
        <v>1</v>
      </c>
      <c r="E449" s="3">
        <v>180</v>
      </c>
      <c r="F449" s="4">
        <v>5.6080700000000002E-41</v>
      </c>
      <c r="G449" s="3">
        <v>148.30600000000001</v>
      </c>
      <c r="H449" s="3" t="s">
        <v>2206</v>
      </c>
      <c r="I449" s="3" t="s">
        <v>2207</v>
      </c>
      <c r="J449" s="3" t="s">
        <v>16</v>
      </c>
      <c r="K449" s="3" t="s">
        <v>2208</v>
      </c>
      <c r="L449" s="3" t="s">
        <v>2209</v>
      </c>
    </row>
    <row r="450" spans="1:12" x14ac:dyDescent="0.3">
      <c r="A450" s="3" t="s">
        <v>14740</v>
      </c>
      <c r="B450" s="3" t="s">
        <v>25</v>
      </c>
      <c r="C450" s="3">
        <v>412733</v>
      </c>
      <c r="D450" s="3">
        <v>185</v>
      </c>
      <c r="E450" s="3">
        <v>275</v>
      </c>
      <c r="F450" s="4">
        <v>1.8478999999999998E-12</v>
      </c>
      <c r="G450" s="3">
        <v>64.935400000000001</v>
      </c>
      <c r="H450" s="3" t="s">
        <v>14502</v>
      </c>
      <c r="I450" s="3" t="s">
        <v>14503</v>
      </c>
      <c r="J450" s="3" t="s">
        <v>99</v>
      </c>
      <c r="K450" s="3" t="s">
        <v>16</v>
      </c>
      <c r="L450" s="3" t="s">
        <v>14504</v>
      </c>
    </row>
    <row r="451" spans="1:12" x14ac:dyDescent="0.3">
      <c r="A451" s="3" t="s">
        <v>14741</v>
      </c>
      <c r="B451" s="3" t="s">
        <v>13</v>
      </c>
      <c r="C451" s="3">
        <v>223508</v>
      </c>
      <c r="D451" s="3">
        <v>1</v>
      </c>
      <c r="E451" s="3">
        <v>176</v>
      </c>
      <c r="F451" s="4">
        <v>4.9642499999999997E-45</v>
      </c>
      <c r="G451" s="3">
        <v>147.536</v>
      </c>
      <c r="H451" s="3" t="s">
        <v>2206</v>
      </c>
      <c r="I451" s="3" t="s">
        <v>2207</v>
      </c>
      <c r="J451" s="3" t="s">
        <v>16</v>
      </c>
      <c r="K451" s="3" t="s">
        <v>2208</v>
      </c>
      <c r="L451" s="3" t="s">
        <v>2209</v>
      </c>
    </row>
    <row r="452" spans="1:12" x14ac:dyDescent="0.3">
      <c r="A452" s="3" t="s">
        <v>14742</v>
      </c>
      <c r="B452" s="3" t="s">
        <v>25</v>
      </c>
      <c r="C452" s="3">
        <v>421695</v>
      </c>
      <c r="D452" s="3">
        <v>3</v>
      </c>
      <c r="E452" s="3">
        <v>386</v>
      </c>
      <c r="F452" s="4">
        <v>1.1400400000000001E-11</v>
      </c>
      <c r="G452" s="3">
        <v>65.750200000000007</v>
      </c>
      <c r="H452" s="3" t="s">
        <v>306</v>
      </c>
      <c r="I452" s="3" t="s">
        <v>307</v>
      </c>
      <c r="J452" s="3" t="s">
        <v>16</v>
      </c>
      <c r="K452" s="3" t="s">
        <v>16</v>
      </c>
      <c r="L452" s="3" t="s">
        <v>308</v>
      </c>
    </row>
    <row r="453" spans="1:12" x14ac:dyDescent="0.3">
      <c r="A453" s="3" t="s">
        <v>14743</v>
      </c>
      <c r="B453" s="3" t="s">
        <v>13</v>
      </c>
      <c r="C453" s="3">
        <v>225117</v>
      </c>
      <c r="D453" s="3">
        <v>166</v>
      </c>
      <c r="E453" s="3">
        <v>291</v>
      </c>
      <c r="F453" s="4">
        <v>3.0067999999999999E-30</v>
      </c>
      <c r="G453" s="3">
        <v>110.726</v>
      </c>
      <c r="H453" s="3" t="s">
        <v>11312</v>
      </c>
      <c r="I453" s="3" t="s">
        <v>11313</v>
      </c>
      <c r="J453" s="3" t="s">
        <v>16</v>
      </c>
      <c r="K453" s="3" t="s">
        <v>11314</v>
      </c>
      <c r="L453" s="3" t="s">
        <v>11315</v>
      </c>
    </row>
    <row r="454" spans="1:12" x14ac:dyDescent="0.3">
      <c r="A454" s="3" t="s">
        <v>14744</v>
      </c>
      <c r="B454" s="3" t="s">
        <v>13</v>
      </c>
      <c r="C454" s="3">
        <v>224101</v>
      </c>
      <c r="D454" s="3">
        <v>1</v>
      </c>
      <c r="E454" s="3">
        <v>259</v>
      </c>
      <c r="F454" s="4">
        <v>2.1789600000000001E-95</v>
      </c>
      <c r="G454" s="3">
        <v>280.72399999999999</v>
      </c>
      <c r="H454" s="3" t="s">
        <v>5119</v>
      </c>
      <c r="I454" s="3" t="s">
        <v>5120</v>
      </c>
      <c r="J454" s="3" t="s">
        <v>16</v>
      </c>
      <c r="K454" s="3" t="s">
        <v>5121</v>
      </c>
      <c r="L454" s="3" t="s">
        <v>5122</v>
      </c>
    </row>
    <row r="455" spans="1:12" x14ac:dyDescent="0.3">
      <c r="A455" s="3" t="s">
        <v>14745</v>
      </c>
      <c r="B455" s="3" t="s">
        <v>13</v>
      </c>
      <c r="C455" s="3">
        <v>223680</v>
      </c>
      <c r="D455" s="3">
        <v>36</v>
      </c>
      <c r="E455" s="3">
        <v>126</v>
      </c>
      <c r="F455" s="4">
        <v>2.58998E-14</v>
      </c>
      <c r="G455" s="3">
        <v>63.802799999999998</v>
      </c>
      <c r="H455" s="3" t="s">
        <v>1427</v>
      </c>
      <c r="I455" s="3" t="s">
        <v>1428</v>
      </c>
      <c r="J455" s="3" t="s">
        <v>16</v>
      </c>
      <c r="K455" s="3" t="s">
        <v>1429</v>
      </c>
      <c r="L455" s="3" t="s">
        <v>1430</v>
      </c>
    </row>
    <row r="456" spans="1:12" x14ac:dyDescent="0.3">
      <c r="A456" s="3" t="s">
        <v>14746</v>
      </c>
      <c r="B456" s="3" t="s">
        <v>13</v>
      </c>
      <c r="C456" s="3">
        <v>224851</v>
      </c>
      <c r="D456" s="3">
        <v>1</v>
      </c>
      <c r="E456" s="3">
        <v>323</v>
      </c>
      <c r="F456" s="4">
        <v>1.0027700000000001E-88</v>
      </c>
      <c r="G456" s="3">
        <v>268.20299999999997</v>
      </c>
      <c r="H456" s="3" t="s">
        <v>1423</v>
      </c>
      <c r="I456" s="3" t="s">
        <v>1424</v>
      </c>
      <c r="J456" s="3" t="s">
        <v>16</v>
      </c>
      <c r="K456" s="3" t="s">
        <v>1093</v>
      </c>
      <c r="L456" s="3" t="s">
        <v>1425</v>
      </c>
    </row>
    <row r="457" spans="1:12" x14ac:dyDescent="0.3">
      <c r="A457" s="3" t="s">
        <v>14747</v>
      </c>
      <c r="B457" s="3" t="s">
        <v>13</v>
      </c>
      <c r="C457" s="3">
        <v>226887</v>
      </c>
      <c r="D457" s="3">
        <v>1</v>
      </c>
      <c r="E457" s="3">
        <v>68</v>
      </c>
      <c r="F457" s="4">
        <v>6.1043100000000001E-22</v>
      </c>
      <c r="G457" s="3">
        <v>79.77</v>
      </c>
      <c r="H457" s="3" t="s">
        <v>1418</v>
      </c>
      <c r="I457" s="3" t="s">
        <v>1419</v>
      </c>
      <c r="J457" s="3" t="s">
        <v>16</v>
      </c>
      <c r="K457" s="3" t="s">
        <v>1420</v>
      </c>
      <c r="L457" s="3" t="s">
        <v>1421</v>
      </c>
    </row>
    <row r="458" spans="1:12" x14ac:dyDescent="0.3">
      <c r="A458" s="3" t="s">
        <v>14748</v>
      </c>
      <c r="B458" s="3" t="s">
        <v>13</v>
      </c>
      <c r="C458" s="3">
        <v>223854</v>
      </c>
      <c r="D458" s="3">
        <v>14</v>
      </c>
      <c r="E458" s="3">
        <v>156</v>
      </c>
      <c r="F458" s="4">
        <v>9.6454299999999996E-45</v>
      </c>
      <c r="G458" s="3">
        <v>144.33600000000001</v>
      </c>
      <c r="H458" s="3" t="s">
        <v>1413</v>
      </c>
      <c r="I458" s="3" t="s">
        <v>1414</v>
      </c>
      <c r="J458" s="3" t="s">
        <v>16</v>
      </c>
      <c r="K458" s="3" t="s">
        <v>1415</v>
      </c>
      <c r="L458" s="3" t="s">
        <v>1416</v>
      </c>
    </row>
    <row r="459" spans="1:12" x14ac:dyDescent="0.3">
      <c r="A459" s="3" t="s">
        <v>14749</v>
      </c>
      <c r="B459" s="3" t="s">
        <v>13</v>
      </c>
      <c r="C459" s="3">
        <v>224055</v>
      </c>
      <c r="D459" s="3">
        <v>8</v>
      </c>
      <c r="E459" s="3">
        <v>579</v>
      </c>
      <c r="F459" s="4">
        <v>4.0753199999999998E-169</v>
      </c>
      <c r="G459" s="3">
        <v>492.32900000000001</v>
      </c>
      <c r="H459" s="3" t="s">
        <v>1267</v>
      </c>
      <c r="I459" s="3" t="s">
        <v>1268</v>
      </c>
      <c r="J459" s="3" t="s">
        <v>16</v>
      </c>
      <c r="K459" s="3" t="s">
        <v>1269</v>
      </c>
      <c r="L459" s="3" t="s">
        <v>1270</v>
      </c>
    </row>
    <row r="460" spans="1:12" x14ac:dyDescent="0.3">
      <c r="A460" s="3" t="s">
        <v>14750</v>
      </c>
      <c r="B460" s="3" t="s">
        <v>13</v>
      </c>
      <c r="C460" s="3">
        <v>224055</v>
      </c>
      <c r="D460" s="3">
        <v>1</v>
      </c>
      <c r="E460" s="3">
        <v>573</v>
      </c>
      <c r="F460" s="3">
        <v>0</v>
      </c>
      <c r="G460" s="3">
        <v>537.39700000000005</v>
      </c>
      <c r="H460" s="3" t="s">
        <v>1267</v>
      </c>
      <c r="I460" s="3" t="s">
        <v>1268</v>
      </c>
      <c r="J460" s="3" t="s">
        <v>16</v>
      </c>
      <c r="K460" s="3" t="s">
        <v>1269</v>
      </c>
      <c r="L460" s="3" t="s">
        <v>1270</v>
      </c>
    </row>
    <row r="461" spans="1:12" x14ac:dyDescent="0.3">
      <c r="A461" s="3" t="s">
        <v>14751</v>
      </c>
      <c r="B461" s="3" t="s">
        <v>13</v>
      </c>
      <c r="C461" s="3">
        <v>223637</v>
      </c>
      <c r="D461" s="3">
        <v>3</v>
      </c>
      <c r="E461" s="3">
        <v>140</v>
      </c>
      <c r="F461" s="4">
        <v>6.0266699999999999E-22</v>
      </c>
      <c r="G461" s="3">
        <v>86.560299999999998</v>
      </c>
      <c r="H461" s="3" t="s">
        <v>5660</v>
      </c>
      <c r="I461" s="3" t="s">
        <v>5661</v>
      </c>
      <c r="J461" s="3" t="s">
        <v>113</v>
      </c>
      <c r="K461" s="3" t="s">
        <v>1298</v>
      </c>
      <c r="L461" s="3" t="s">
        <v>1300</v>
      </c>
    </row>
    <row r="462" spans="1:12" x14ac:dyDescent="0.3">
      <c r="A462" s="3" t="s">
        <v>14752</v>
      </c>
      <c r="B462" s="3" t="s">
        <v>25</v>
      </c>
      <c r="C462" s="3">
        <v>413137</v>
      </c>
      <c r="D462" s="3">
        <v>4</v>
      </c>
      <c r="E462" s="3">
        <v>156</v>
      </c>
      <c r="F462" s="4">
        <v>3.1633899999999998E-8</v>
      </c>
      <c r="G462" s="3">
        <v>50.821399999999997</v>
      </c>
      <c r="H462" s="3" t="s">
        <v>4258</v>
      </c>
      <c r="I462" s="3" t="s">
        <v>4259</v>
      </c>
      <c r="J462" s="3" t="s">
        <v>113</v>
      </c>
      <c r="K462" s="3" t="s">
        <v>16</v>
      </c>
      <c r="L462" s="3" t="s">
        <v>4260</v>
      </c>
    </row>
    <row r="463" spans="1:12" x14ac:dyDescent="0.3">
      <c r="A463" s="3" t="s">
        <v>14753</v>
      </c>
      <c r="B463" s="3" t="s">
        <v>13</v>
      </c>
      <c r="C463" s="3">
        <v>223890</v>
      </c>
      <c r="D463" s="3">
        <v>5</v>
      </c>
      <c r="E463" s="3">
        <v>356</v>
      </c>
      <c r="F463" s="3">
        <v>0</v>
      </c>
      <c r="G463" s="3">
        <v>524.18499999999995</v>
      </c>
      <c r="H463" s="3" t="s">
        <v>1327</v>
      </c>
      <c r="I463" s="3" t="s">
        <v>1328</v>
      </c>
      <c r="J463" s="3" t="s">
        <v>16</v>
      </c>
      <c r="K463" s="3" t="s">
        <v>1329</v>
      </c>
      <c r="L463" s="3" t="s">
        <v>1330</v>
      </c>
    </row>
    <row r="464" spans="1:12" x14ac:dyDescent="0.3">
      <c r="A464" s="3" t="s">
        <v>14754</v>
      </c>
      <c r="B464" s="3" t="s">
        <v>25</v>
      </c>
      <c r="C464" s="3">
        <v>415819</v>
      </c>
      <c r="D464" s="3">
        <v>15</v>
      </c>
      <c r="E464" s="3">
        <v>124</v>
      </c>
      <c r="F464" s="4">
        <v>1.1186E-43</v>
      </c>
      <c r="G464" s="3">
        <v>141.452</v>
      </c>
      <c r="H464" s="3" t="s">
        <v>1323</v>
      </c>
      <c r="I464" s="3" t="s">
        <v>1324</v>
      </c>
      <c r="J464" s="3" t="s">
        <v>16</v>
      </c>
      <c r="K464" s="3" t="s">
        <v>16</v>
      </c>
      <c r="L464" s="3" t="s">
        <v>1325</v>
      </c>
    </row>
    <row r="465" spans="1:12" x14ac:dyDescent="0.3">
      <c r="A465" s="3" t="s">
        <v>14755</v>
      </c>
      <c r="B465" s="3" t="s">
        <v>13</v>
      </c>
      <c r="C465" s="3">
        <v>223613</v>
      </c>
      <c r="D465" s="3">
        <v>1</v>
      </c>
      <c r="E465" s="3">
        <v>401</v>
      </c>
      <c r="F465" s="4">
        <v>2.3491299999999998E-124</v>
      </c>
      <c r="G465" s="3">
        <v>370.09500000000003</v>
      </c>
      <c r="H465" s="3" t="s">
        <v>1042</v>
      </c>
      <c r="I465" s="3" t="s">
        <v>1043</v>
      </c>
      <c r="J465" s="3" t="s">
        <v>113</v>
      </c>
      <c r="K465" s="3" t="s">
        <v>1044</v>
      </c>
      <c r="L465" s="3" t="s">
        <v>1045</v>
      </c>
    </row>
    <row r="466" spans="1:12" x14ac:dyDescent="0.3">
      <c r="A466" s="3" t="s">
        <v>14756</v>
      </c>
      <c r="B466" s="3" t="s">
        <v>13</v>
      </c>
      <c r="C466" s="3">
        <v>223193</v>
      </c>
      <c r="D466" s="3">
        <v>30</v>
      </c>
      <c r="E466" s="3">
        <v>328</v>
      </c>
      <c r="F466" s="4">
        <v>1.8828300000000001E-90</v>
      </c>
      <c r="G466" s="3">
        <v>271.959</v>
      </c>
      <c r="H466" s="3" t="s">
        <v>2503</v>
      </c>
      <c r="I466" s="3" t="s">
        <v>2504</v>
      </c>
      <c r="J466" s="3" t="s">
        <v>16</v>
      </c>
      <c r="K466" s="3" t="s">
        <v>2505</v>
      </c>
      <c r="L466" s="3" t="s">
        <v>2506</v>
      </c>
    </row>
    <row r="467" spans="1:12" x14ac:dyDescent="0.3">
      <c r="A467" s="3" t="s">
        <v>14757</v>
      </c>
      <c r="B467" s="3" t="s">
        <v>13</v>
      </c>
      <c r="C467" s="3">
        <v>223266</v>
      </c>
      <c r="D467" s="3">
        <v>3</v>
      </c>
      <c r="E467" s="3">
        <v>817</v>
      </c>
      <c r="F467" s="3">
        <v>0</v>
      </c>
      <c r="G467" s="3">
        <v>979.45</v>
      </c>
      <c r="H467" s="3" t="s">
        <v>2650</v>
      </c>
      <c r="I467" s="3" t="s">
        <v>2651</v>
      </c>
      <c r="J467" s="3" t="s">
        <v>16</v>
      </c>
      <c r="K467" s="3" t="s">
        <v>2652</v>
      </c>
      <c r="L467" s="3" t="s">
        <v>2653</v>
      </c>
    </row>
    <row r="468" spans="1:12" x14ac:dyDescent="0.3">
      <c r="A468" s="3" t="s">
        <v>14758</v>
      </c>
      <c r="B468" s="3" t="s">
        <v>13</v>
      </c>
      <c r="C468" s="3">
        <v>224584</v>
      </c>
      <c r="D468" s="3">
        <v>8</v>
      </c>
      <c r="E468" s="3">
        <v>175</v>
      </c>
      <c r="F468" s="4">
        <v>1.4139399999999999E-27</v>
      </c>
      <c r="G468" s="3">
        <v>101.949</v>
      </c>
      <c r="H468" s="3" t="s">
        <v>1018</v>
      </c>
      <c r="I468" s="3" t="s">
        <v>1019</v>
      </c>
      <c r="J468" s="3" t="s">
        <v>16</v>
      </c>
      <c r="K468" s="3" t="s">
        <v>1020</v>
      </c>
      <c r="L468" s="3" t="s">
        <v>1021</v>
      </c>
    </row>
    <row r="469" spans="1:12" x14ac:dyDescent="0.3">
      <c r="A469" s="3" t="s">
        <v>14759</v>
      </c>
      <c r="B469" s="3" t="s">
        <v>13</v>
      </c>
      <c r="C469" s="3">
        <v>223265</v>
      </c>
      <c r="D469" s="3">
        <v>9</v>
      </c>
      <c r="E469" s="3">
        <v>644</v>
      </c>
      <c r="F469" s="3">
        <v>0</v>
      </c>
      <c r="G469" s="3">
        <v>1056.3499999999999</v>
      </c>
      <c r="H469" s="3" t="s">
        <v>2636</v>
      </c>
      <c r="I469" s="3" t="s">
        <v>2637</v>
      </c>
      <c r="J469" s="3" t="s">
        <v>16</v>
      </c>
      <c r="K469" s="3" t="s">
        <v>2638</v>
      </c>
      <c r="L469" s="3" t="s">
        <v>2639</v>
      </c>
    </row>
    <row r="470" spans="1:12" x14ac:dyDescent="0.3">
      <c r="A470" s="3" t="s">
        <v>14760</v>
      </c>
      <c r="B470" s="3" t="s">
        <v>25</v>
      </c>
      <c r="C470" s="3">
        <v>225484</v>
      </c>
      <c r="D470" s="3">
        <v>101</v>
      </c>
      <c r="E470" s="3">
        <v>223</v>
      </c>
      <c r="F470" s="4">
        <v>1.3329599999999999E-23</v>
      </c>
      <c r="G470" s="3">
        <v>94.023300000000006</v>
      </c>
      <c r="H470" s="3" t="s">
        <v>2247</v>
      </c>
      <c r="I470" s="3" t="s">
        <v>2248</v>
      </c>
      <c r="J470" s="3" t="s">
        <v>99</v>
      </c>
      <c r="K470" s="3" t="s">
        <v>16</v>
      </c>
      <c r="L470" s="3" t="s">
        <v>2249</v>
      </c>
    </row>
    <row r="471" spans="1:12" x14ac:dyDescent="0.3">
      <c r="A471" s="3" t="s">
        <v>14760</v>
      </c>
      <c r="B471" s="3" t="s">
        <v>13</v>
      </c>
      <c r="C471" s="3">
        <v>224314</v>
      </c>
      <c r="D471" s="3">
        <v>2</v>
      </c>
      <c r="E471" s="3">
        <v>115</v>
      </c>
      <c r="F471" s="4">
        <v>2.0082800000000001E-11</v>
      </c>
      <c r="G471" s="3">
        <v>59.2789</v>
      </c>
      <c r="H471" s="3" t="s">
        <v>63</v>
      </c>
      <c r="I471" s="3" t="s">
        <v>64</v>
      </c>
      <c r="J471" s="3" t="s">
        <v>16</v>
      </c>
      <c r="K471" s="3" t="s">
        <v>65</v>
      </c>
      <c r="L471" s="3" t="s">
        <v>66</v>
      </c>
    </row>
    <row r="472" spans="1:12" x14ac:dyDescent="0.3">
      <c r="A472" s="3" t="s">
        <v>14761</v>
      </c>
      <c r="B472" s="3" t="s">
        <v>13</v>
      </c>
      <c r="C472" s="3">
        <v>223296</v>
      </c>
      <c r="D472" s="3">
        <v>7</v>
      </c>
      <c r="E472" s="3">
        <v>199</v>
      </c>
      <c r="F472" s="4">
        <v>3.7571100000000003E-105</v>
      </c>
      <c r="G472" s="3">
        <v>300.30200000000002</v>
      </c>
      <c r="H472" s="3" t="s">
        <v>3284</v>
      </c>
      <c r="I472" s="3" t="s">
        <v>3285</v>
      </c>
      <c r="J472" s="3" t="s">
        <v>16</v>
      </c>
      <c r="K472" s="3" t="s">
        <v>369</v>
      </c>
      <c r="L472" s="3" t="s">
        <v>3286</v>
      </c>
    </row>
    <row r="473" spans="1:12" x14ac:dyDescent="0.3">
      <c r="A473" s="3" t="s">
        <v>14762</v>
      </c>
      <c r="B473" s="3" t="s">
        <v>13</v>
      </c>
      <c r="C473" s="3">
        <v>223340</v>
      </c>
      <c r="D473" s="3">
        <v>6</v>
      </c>
      <c r="E473" s="3">
        <v>163</v>
      </c>
      <c r="F473" s="4">
        <v>7.1611399999999999E-50</v>
      </c>
      <c r="G473" s="3">
        <v>157.87299999999999</v>
      </c>
      <c r="H473" s="3" t="s">
        <v>3293</v>
      </c>
      <c r="I473" s="3" t="s">
        <v>3294</v>
      </c>
      <c r="J473" s="3" t="s">
        <v>16</v>
      </c>
      <c r="K473" s="3" t="s">
        <v>3295</v>
      </c>
      <c r="L473" s="3" t="s">
        <v>3296</v>
      </c>
    </row>
    <row r="474" spans="1:12" x14ac:dyDescent="0.3">
      <c r="A474" s="3" t="s">
        <v>14763</v>
      </c>
      <c r="B474" s="3" t="s">
        <v>13</v>
      </c>
      <c r="C474" s="3">
        <v>223285</v>
      </c>
      <c r="D474" s="3">
        <v>5</v>
      </c>
      <c r="E474" s="3">
        <v>286</v>
      </c>
      <c r="F474" s="4">
        <v>5.3702499999999997E-105</v>
      </c>
      <c r="G474" s="3">
        <v>306.14299999999997</v>
      </c>
      <c r="H474" s="3" t="s">
        <v>3298</v>
      </c>
      <c r="I474" s="3" t="s">
        <v>3299</v>
      </c>
      <c r="J474" s="3" t="s">
        <v>16</v>
      </c>
      <c r="K474" s="3" t="s">
        <v>3300</v>
      </c>
      <c r="L474" s="3" t="s">
        <v>3301</v>
      </c>
    </row>
    <row r="475" spans="1:12" x14ac:dyDescent="0.3">
      <c r="A475" s="3" t="s">
        <v>14764</v>
      </c>
      <c r="B475" s="3" t="s">
        <v>13</v>
      </c>
      <c r="C475" s="3">
        <v>225959</v>
      </c>
      <c r="D475" s="3">
        <v>1</v>
      </c>
      <c r="E475" s="3">
        <v>388</v>
      </c>
      <c r="F475" s="4">
        <v>1.78559E-144</v>
      </c>
      <c r="G475" s="3">
        <v>414.77699999999999</v>
      </c>
      <c r="H475" s="3" t="s">
        <v>11526</v>
      </c>
      <c r="I475" s="3" t="s">
        <v>11527</v>
      </c>
      <c r="J475" s="3" t="s">
        <v>16</v>
      </c>
      <c r="K475" s="3" t="s">
        <v>11528</v>
      </c>
      <c r="L475" s="3" t="s">
        <v>11529</v>
      </c>
    </row>
    <row r="476" spans="1:12" x14ac:dyDescent="0.3">
      <c r="A476" s="3" t="s">
        <v>14765</v>
      </c>
      <c r="B476" s="3" t="s">
        <v>13</v>
      </c>
      <c r="C476" s="3">
        <v>224177</v>
      </c>
      <c r="D476" s="3">
        <v>1</v>
      </c>
      <c r="E476" s="3">
        <v>419</v>
      </c>
      <c r="F476" s="4">
        <v>1.10575E-147</v>
      </c>
      <c r="G476" s="3">
        <v>426.75200000000001</v>
      </c>
      <c r="H476" s="3" t="s">
        <v>11521</v>
      </c>
      <c r="I476" s="3" t="s">
        <v>11522</v>
      </c>
      <c r="J476" s="3" t="s">
        <v>16</v>
      </c>
      <c r="K476" s="3" t="s">
        <v>11523</v>
      </c>
      <c r="L476" s="3" t="s">
        <v>11524</v>
      </c>
    </row>
    <row r="477" spans="1:12" x14ac:dyDescent="0.3">
      <c r="A477" s="3" t="s">
        <v>14766</v>
      </c>
      <c r="B477" s="3" t="s">
        <v>13</v>
      </c>
      <c r="C477" s="3">
        <v>224393</v>
      </c>
      <c r="D477" s="3">
        <v>1</v>
      </c>
      <c r="E477" s="3">
        <v>61</v>
      </c>
      <c r="F477" s="4">
        <v>3.2447400000000001E-22</v>
      </c>
      <c r="G477" s="3">
        <v>80.339600000000004</v>
      </c>
      <c r="H477" s="3" t="s">
        <v>1245</v>
      </c>
      <c r="I477" s="3" t="s">
        <v>1246</v>
      </c>
      <c r="J477" s="3" t="s">
        <v>16</v>
      </c>
      <c r="K477" s="3" t="s">
        <v>59</v>
      </c>
      <c r="L477" s="3" t="s">
        <v>1247</v>
      </c>
    </row>
    <row r="478" spans="1:12" x14ac:dyDescent="0.3">
      <c r="A478" s="3" t="s">
        <v>14767</v>
      </c>
      <c r="B478" s="3" t="s">
        <v>13</v>
      </c>
      <c r="C478" s="3">
        <v>223369</v>
      </c>
      <c r="D478" s="3">
        <v>1</v>
      </c>
      <c r="E478" s="3">
        <v>102</v>
      </c>
      <c r="F478" s="4">
        <v>1.09728E-56</v>
      </c>
      <c r="G478" s="3">
        <v>171.25700000000001</v>
      </c>
      <c r="H478" s="3" t="s">
        <v>3267</v>
      </c>
      <c r="I478" s="3" t="s">
        <v>3268</v>
      </c>
      <c r="J478" s="3" t="s">
        <v>16</v>
      </c>
      <c r="K478" s="3" t="s">
        <v>3269</v>
      </c>
      <c r="L478" s="3" t="s">
        <v>3270</v>
      </c>
    </row>
    <row r="479" spans="1:12" x14ac:dyDescent="0.3">
      <c r="A479" s="3" t="s">
        <v>14768</v>
      </c>
      <c r="B479" s="3" t="s">
        <v>13</v>
      </c>
      <c r="C479" s="3">
        <v>223368</v>
      </c>
      <c r="D479" s="3">
        <v>1</v>
      </c>
      <c r="E479" s="3">
        <v>62</v>
      </c>
      <c r="F479" s="4">
        <v>6.9327700000000004E-17</v>
      </c>
      <c r="G479" s="3">
        <v>66.873500000000007</v>
      </c>
      <c r="H479" s="3" t="s">
        <v>3272</v>
      </c>
      <c r="I479" s="3" t="s">
        <v>3273</v>
      </c>
      <c r="J479" s="3" t="s">
        <v>16</v>
      </c>
      <c r="K479" s="3" t="s">
        <v>3274</v>
      </c>
      <c r="L479" s="3" t="s">
        <v>3275</v>
      </c>
    </row>
    <row r="480" spans="1:12" x14ac:dyDescent="0.3">
      <c r="A480" s="3" t="s">
        <v>14769</v>
      </c>
      <c r="B480" s="3" t="s">
        <v>13</v>
      </c>
      <c r="C480" s="3">
        <v>223367</v>
      </c>
      <c r="D480" s="3">
        <v>1</v>
      </c>
      <c r="E480" s="3">
        <v>175</v>
      </c>
      <c r="F480" s="4">
        <v>3.4598699999999996E-80</v>
      </c>
      <c r="G480" s="3">
        <v>235.19900000000001</v>
      </c>
      <c r="H480" s="3" t="s">
        <v>3277</v>
      </c>
      <c r="I480" s="3" t="s">
        <v>3278</v>
      </c>
      <c r="J480" s="3" t="s">
        <v>16</v>
      </c>
      <c r="K480" s="3" t="s">
        <v>3279</v>
      </c>
      <c r="L480" s="3" t="s">
        <v>3280</v>
      </c>
    </row>
    <row r="481" spans="1:12" x14ac:dyDescent="0.3">
      <c r="A481" s="3" t="s">
        <v>14770</v>
      </c>
      <c r="B481" s="3" t="s">
        <v>13</v>
      </c>
      <c r="C481" s="3">
        <v>223360</v>
      </c>
      <c r="D481" s="3">
        <v>2</v>
      </c>
      <c r="E481" s="3">
        <v>224</v>
      </c>
      <c r="F481" s="4">
        <v>2.6543099999999999E-101</v>
      </c>
      <c r="G481" s="3">
        <v>292.55399999999997</v>
      </c>
      <c r="H481" s="3" t="s">
        <v>3935</v>
      </c>
      <c r="I481" s="3" t="s">
        <v>3936</v>
      </c>
      <c r="J481" s="3" t="s">
        <v>16</v>
      </c>
      <c r="K481" s="3" t="s">
        <v>1597</v>
      </c>
      <c r="L481" s="3" t="s">
        <v>3937</v>
      </c>
    </row>
    <row r="482" spans="1:12" x14ac:dyDescent="0.3">
      <c r="A482" s="3" t="s">
        <v>14771</v>
      </c>
      <c r="B482" s="3" t="s">
        <v>13</v>
      </c>
      <c r="C482" s="3">
        <v>224064</v>
      </c>
      <c r="D482" s="3">
        <v>1</v>
      </c>
      <c r="E482" s="3">
        <v>63</v>
      </c>
      <c r="F482" s="4">
        <v>2.0899400000000002E-15</v>
      </c>
      <c r="G482" s="3">
        <v>63.1858</v>
      </c>
      <c r="H482" s="3" t="s">
        <v>3939</v>
      </c>
      <c r="I482" s="3" t="s">
        <v>3940</v>
      </c>
      <c r="J482" s="3" t="s">
        <v>16</v>
      </c>
      <c r="K482" s="3" t="s">
        <v>3941</v>
      </c>
      <c r="L482" s="3" t="s">
        <v>3942</v>
      </c>
    </row>
    <row r="483" spans="1:12" x14ac:dyDescent="0.3">
      <c r="A483" s="3" t="s">
        <v>14772</v>
      </c>
      <c r="B483" s="3" t="s">
        <v>13</v>
      </c>
      <c r="C483" s="3">
        <v>225106</v>
      </c>
      <c r="D483" s="3">
        <v>1</v>
      </c>
      <c r="E483" s="3">
        <v>402</v>
      </c>
      <c r="F483" s="4">
        <v>1.1381900000000001E-149</v>
      </c>
      <c r="G483" s="3">
        <v>430.19600000000003</v>
      </c>
      <c r="H483" s="3" t="s">
        <v>3944</v>
      </c>
      <c r="I483" s="3" t="s">
        <v>3945</v>
      </c>
      <c r="J483" s="3" t="s">
        <v>16</v>
      </c>
      <c r="K483" s="3" t="s">
        <v>3946</v>
      </c>
      <c r="L483" s="3" t="s">
        <v>3947</v>
      </c>
    </row>
    <row r="484" spans="1:12" x14ac:dyDescent="0.3">
      <c r="A484" s="3" t="s">
        <v>14773</v>
      </c>
      <c r="B484" s="3" t="s">
        <v>13</v>
      </c>
      <c r="C484" s="3">
        <v>223390</v>
      </c>
      <c r="D484" s="3">
        <v>10</v>
      </c>
      <c r="E484" s="3">
        <v>288</v>
      </c>
      <c r="F484" s="4">
        <v>2.4525599999999999E-139</v>
      </c>
      <c r="G484" s="3">
        <v>393.49400000000003</v>
      </c>
      <c r="H484" s="3" t="s">
        <v>1614</v>
      </c>
      <c r="I484" s="3" t="s">
        <v>1615</v>
      </c>
      <c r="J484" s="3" t="s">
        <v>16</v>
      </c>
      <c r="K484" s="3" t="s">
        <v>1616</v>
      </c>
      <c r="L484" s="3" t="s">
        <v>1617</v>
      </c>
    </row>
    <row r="485" spans="1:12" x14ac:dyDescent="0.3">
      <c r="A485" s="3" t="s">
        <v>14774</v>
      </c>
      <c r="B485" s="3" t="s">
        <v>25</v>
      </c>
      <c r="C485" s="3">
        <v>242748</v>
      </c>
      <c r="D485" s="3">
        <v>1</v>
      </c>
      <c r="E485" s="3">
        <v>106</v>
      </c>
      <c r="F485" s="4">
        <v>4.0391899999999999E-32</v>
      </c>
      <c r="G485" s="3">
        <v>108.723</v>
      </c>
      <c r="H485" s="3" t="s">
        <v>1610</v>
      </c>
      <c r="I485" s="3" t="s">
        <v>1611</v>
      </c>
      <c r="J485" s="3" t="s">
        <v>16</v>
      </c>
      <c r="K485" s="3" t="s">
        <v>16</v>
      </c>
      <c r="L485" s="3" t="s">
        <v>1612</v>
      </c>
    </row>
    <row r="486" spans="1:12" x14ac:dyDescent="0.3">
      <c r="A486" s="3" t="s">
        <v>14775</v>
      </c>
      <c r="B486" s="3" t="s">
        <v>25</v>
      </c>
      <c r="C486" s="3">
        <v>393450</v>
      </c>
      <c r="D486" s="3">
        <v>13</v>
      </c>
      <c r="E486" s="3">
        <v>285</v>
      </c>
      <c r="F486" s="4">
        <v>1.77522E-26</v>
      </c>
      <c r="G486" s="3">
        <v>107.874</v>
      </c>
      <c r="H486" s="3" t="s">
        <v>1206</v>
      </c>
      <c r="I486" s="3" t="s">
        <v>1600</v>
      </c>
      <c r="J486" s="3" t="s">
        <v>113</v>
      </c>
      <c r="K486" s="3" t="s">
        <v>16</v>
      </c>
      <c r="L486" s="3" t="s">
        <v>1207</v>
      </c>
    </row>
    <row r="487" spans="1:12" x14ac:dyDescent="0.3">
      <c r="A487" s="3" t="s">
        <v>14776</v>
      </c>
      <c r="B487" s="3" t="s">
        <v>13</v>
      </c>
      <c r="C487" s="3">
        <v>223203</v>
      </c>
      <c r="D487" s="3">
        <v>2</v>
      </c>
      <c r="E487" s="3">
        <v>209</v>
      </c>
      <c r="F487" s="4">
        <v>3.4217399999999999E-84</v>
      </c>
      <c r="G487" s="3">
        <v>248.35900000000001</v>
      </c>
      <c r="H487" s="3" t="s">
        <v>1595</v>
      </c>
      <c r="I487" s="3" t="s">
        <v>1596</v>
      </c>
      <c r="J487" s="3" t="s">
        <v>16</v>
      </c>
      <c r="K487" s="3" t="s">
        <v>1597</v>
      </c>
      <c r="L487" s="3" t="s">
        <v>1598</v>
      </c>
    </row>
    <row r="488" spans="1:12" x14ac:dyDescent="0.3">
      <c r="A488" s="3" t="s">
        <v>14777</v>
      </c>
      <c r="B488" s="3" t="s">
        <v>13</v>
      </c>
      <c r="C488" s="3">
        <v>223591</v>
      </c>
      <c r="D488" s="3">
        <v>3</v>
      </c>
      <c r="E488" s="3">
        <v>127</v>
      </c>
      <c r="F488" s="4">
        <v>2.1898100000000001E-20</v>
      </c>
      <c r="G488" s="3">
        <v>82.519300000000001</v>
      </c>
      <c r="H488" s="3" t="s">
        <v>543</v>
      </c>
      <c r="I488" s="3" t="s">
        <v>544</v>
      </c>
      <c r="J488" s="3" t="s">
        <v>16</v>
      </c>
      <c r="K488" s="3" t="s">
        <v>545</v>
      </c>
      <c r="L488" s="3" t="s">
        <v>546</v>
      </c>
    </row>
    <row r="489" spans="1:12" x14ac:dyDescent="0.3">
      <c r="A489" s="3" t="s">
        <v>14777</v>
      </c>
      <c r="B489" s="3" t="s">
        <v>13</v>
      </c>
      <c r="C489" s="3">
        <v>223591</v>
      </c>
      <c r="D489" s="3">
        <v>77</v>
      </c>
      <c r="E489" s="3">
        <v>182</v>
      </c>
      <c r="F489" s="4">
        <v>4.06202E-9</v>
      </c>
      <c r="G489" s="3">
        <v>52.473700000000001</v>
      </c>
      <c r="H489" s="3" t="s">
        <v>543</v>
      </c>
      <c r="I489" s="3" t="s">
        <v>544</v>
      </c>
      <c r="J489" s="3" t="s">
        <v>16</v>
      </c>
      <c r="K489" s="3" t="s">
        <v>545</v>
      </c>
      <c r="L489" s="3" t="s">
        <v>546</v>
      </c>
    </row>
    <row r="490" spans="1:12" x14ac:dyDescent="0.3">
      <c r="A490" s="3" t="s">
        <v>14778</v>
      </c>
      <c r="B490" s="3" t="s">
        <v>13</v>
      </c>
      <c r="C490" s="3">
        <v>224214</v>
      </c>
      <c r="D490" s="3">
        <v>1</v>
      </c>
      <c r="E490" s="3">
        <v>287</v>
      </c>
      <c r="F490" s="4">
        <v>3.55647E-44</v>
      </c>
      <c r="G490" s="3">
        <v>152.46600000000001</v>
      </c>
      <c r="H490" s="3" t="s">
        <v>4060</v>
      </c>
      <c r="I490" s="3" t="s">
        <v>4061</v>
      </c>
      <c r="J490" s="3" t="s">
        <v>16</v>
      </c>
      <c r="K490" s="3" t="s">
        <v>4062</v>
      </c>
      <c r="L490" s="3" t="s">
        <v>4063</v>
      </c>
    </row>
    <row r="491" spans="1:12" x14ac:dyDescent="0.3">
      <c r="A491" s="3" t="s">
        <v>14779</v>
      </c>
      <c r="B491" s="3" t="s">
        <v>13</v>
      </c>
      <c r="C491" s="3">
        <v>223103</v>
      </c>
      <c r="D491" s="3">
        <v>1</v>
      </c>
      <c r="E491" s="3">
        <v>283</v>
      </c>
      <c r="F491" s="4">
        <v>4.9263899999999996E-112</v>
      </c>
      <c r="G491" s="3">
        <v>323.77300000000002</v>
      </c>
      <c r="H491" s="3" t="s">
        <v>4065</v>
      </c>
      <c r="I491" s="3" t="s">
        <v>4066</v>
      </c>
      <c r="J491" s="3" t="s">
        <v>16</v>
      </c>
      <c r="K491" s="3" t="s">
        <v>4067</v>
      </c>
      <c r="L491" s="3" t="s">
        <v>4068</v>
      </c>
    </row>
    <row r="492" spans="1:12" x14ac:dyDescent="0.3">
      <c r="A492" s="3" t="s">
        <v>14780</v>
      </c>
      <c r="B492" s="3" t="s">
        <v>25</v>
      </c>
      <c r="C492" s="3">
        <v>226594</v>
      </c>
      <c r="D492" s="3">
        <v>1</v>
      </c>
      <c r="E492" s="3">
        <v>425</v>
      </c>
      <c r="F492" s="3">
        <v>0</v>
      </c>
      <c r="G492" s="3">
        <v>565.07500000000005</v>
      </c>
      <c r="H492" s="3" t="s">
        <v>1023</v>
      </c>
      <c r="I492" s="3" t="s">
        <v>1024</v>
      </c>
      <c r="J492" s="3" t="s">
        <v>16</v>
      </c>
      <c r="K492" s="3" t="s">
        <v>16</v>
      </c>
      <c r="L492" s="3" t="s">
        <v>1025</v>
      </c>
    </row>
    <row r="493" spans="1:12" x14ac:dyDescent="0.3">
      <c r="A493" s="3" t="s">
        <v>14781</v>
      </c>
      <c r="B493" s="3" t="s">
        <v>13</v>
      </c>
      <c r="C493" s="3">
        <v>224584</v>
      </c>
      <c r="D493" s="3">
        <v>13</v>
      </c>
      <c r="E493" s="3">
        <v>185</v>
      </c>
      <c r="F493" s="4">
        <v>7.6545900000000001E-29</v>
      </c>
      <c r="G493" s="3">
        <v>105.41500000000001</v>
      </c>
      <c r="H493" s="3" t="s">
        <v>1018</v>
      </c>
      <c r="I493" s="3" t="s">
        <v>1019</v>
      </c>
      <c r="J493" s="3" t="s">
        <v>16</v>
      </c>
      <c r="K493" s="3" t="s">
        <v>1020</v>
      </c>
      <c r="L493" s="3" t="s">
        <v>1021</v>
      </c>
    </row>
    <row r="494" spans="1:12" x14ac:dyDescent="0.3">
      <c r="A494" s="3" t="s">
        <v>14782</v>
      </c>
      <c r="B494" s="3" t="s">
        <v>13</v>
      </c>
      <c r="C494" s="3">
        <v>223715</v>
      </c>
      <c r="D494" s="3">
        <v>166</v>
      </c>
      <c r="E494" s="3">
        <v>373</v>
      </c>
      <c r="F494" s="4">
        <v>8.4357399999999995E-41</v>
      </c>
      <c r="G494" s="3">
        <v>146.82300000000001</v>
      </c>
      <c r="H494" s="3" t="s">
        <v>1865</v>
      </c>
      <c r="I494" s="3" t="s">
        <v>1866</v>
      </c>
      <c r="J494" s="3" t="s">
        <v>99</v>
      </c>
      <c r="K494" s="3" t="s">
        <v>1867</v>
      </c>
      <c r="L494" s="3" t="s">
        <v>1868</v>
      </c>
    </row>
    <row r="495" spans="1:12" x14ac:dyDescent="0.3">
      <c r="A495" s="3" t="s">
        <v>14783</v>
      </c>
      <c r="B495" s="3" t="s">
        <v>13</v>
      </c>
      <c r="C495" s="3">
        <v>223816</v>
      </c>
      <c r="D495" s="3">
        <v>3</v>
      </c>
      <c r="E495" s="3">
        <v>229</v>
      </c>
      <c r="F495" s="4">
        <v>1.82297E-72</v>
      </c>
      <c r="G495" s="3">
        <v>219.86099999999999</v>
      </c>
      <c r="H495" s="3" t="s">
        <v>880</v>
      </c>
      <c r="I495" s="3" t="s">
        <v>881</v>
      </c>
      <c r="J495" s="3" t="s">
        <v>16</v>
      </c>
      <c r="K495" s="3" t="s">
        <v>882</v>
      </c>
      <c r="L495" s="3" t="s">
        <v>883</v>
      </c>
    </row>
    <row r="496" spans="1:12" x14ac:dyDescent="0.3">
      <c r="A496" s="3" t="s">
        <v>14784</v>
      </c>
      <c r="B496" s="3" t="s">
        <v>25</v>
      </c>
      <c r="C496" s="3">
        <v>226809</v>
      </c>
      <c r="D496" s="3">
        <v>75</v>
      </c>
      <c r="E496" s="3">
        <v>258</v>
      </c>
      <c r="F496" s="3">
        <v>2.5794300000000002E-3</v>
      </c>
      <c r="G496" s="3">
        <v>38.852600000000002</v>
      </c>
      <c r="H496" s="3" t="s">
        <v>2489</v>
      </c>
      <c r="I496" s="3" t="s">
        <v>2490</v>
      </c>
      <c r="J496" s="3" t="s">
        <v>113</v>
      </c>
      <c r="K496" s="3" t="s">
        <v>16</v>
      </c>
      <c r="L496" s="3" t="s">
        <v>2491</v>
      </c>
    </row>
    <row r="497" spans="1:12" x14ac:dyDescent="0.3">
      <c r="A497" s="3" t="s">
        <v>14785</v>
      </c>
      <c r="B497" s="3" t="s">
        <v>25</v>
      </c>
      <c r="C497" s="3">
        <v>386259</v>
      </c>
      <c r="D497" s="3">
        <v>252</v>
      </c>
      <c r="E497" s="3">
        <v>375</v>
      </c>
      <c r="F497" s="4">
        <v>6.9380500000000004E-16</v>
      </c>
      <c r="G497" s="3">
        <v>73.715199999999996</v>
      </c>
      <c r="H497" s="3" t="s">
        <v>10415</v>
      </c>
      <c r="I497" s="3" t="s">
        <v>13984</v>
      </c>
      <c r="J497" s="3" t="s">
        <v>16</v>
      </c>
      <c r="K497" s="3" t="s">
        <v>16</v>
      </c>
      <c r="L497" s="3" t="s">
        <v>13985</v>
      </c>
    </row>
    <row r="498" spans="1:12" x14ac:dyDescent="0.3">
      <c r="A498" s="3" t="s">
        <v>14785</v>
      </c>
      <c r="B498" s="3" t="s">
        <v>25</v>
      </c>
      <c r="C498" s="3">
        <v>226124</v>
      </c>
      <c r="D498" s="3">
        <v>27</v>
      </c>
      <c r="E498" s="3">
        <v>102</v>
      </c>
      <c r="F498" s="4">
        <v>4.7538900000000004E-10</v>
      </c>
      <c r="G498" s="3">
        <v>59.804099999999998</v>
      </c>
      <c r="H498" s="3" t="s">
        <v>13981</v>
      </c>
      <c r="I498" s="3" t="s">
        <v>13982</v>
      </c>
      <c r="J498" s="3" t="s">
        <v>113</v>
      </c>
      <c r="K498" s="3" t="s">
        <v>16</v>
      </c>
      <c r="L498" s="3" t="s">
        <v>13983</v>
      </c>
    </row>
    <row r="499" spans="1:12" x14ac:dyDescent="0.3">
      <c r="A499" s="3" t="s">
        <v>14785</v>
      </c>
      <c r="B499" s="3" t="s">
        <v>25</v>
      </c>
      <c r="C499" s="3">
        <v>422963</v>
      </c>
      <c r="D499" s="3">
        <v>29</v>
      </c>
      <c r="E499" s="3">
        <v>211</v>
      </c>
      <c r="F499" s="4">
        <v>3.48027E-7</v>
      </c>
      <c r="G499" s="3">
        <v>50.307699999999997</v>
      </c>
      <c r="H499" s="3" t="s">
        <v>369</v>
      </c>
      <c r="I499" s="3" t="s">
        <v>7370</v>
      </c>
      <c r="J499" s="3" t="s">
        <v>16</v>
      </c>
      <c r="K499" s="3" t="s">
        <v>16</v>
      </c>
      <c r="L499" s="3" t="s">
        <v>7371</v>
      </c>
    </row>
    <row r="500" spans="1:12" x14ac:dyDescent="0.3">
      <c r="A500" s="3" t="s">
        <v>14786</v>
      </c>
      <c r="B500" s="3" t="s">
        <v>13</v>
      </c>
      <c r="C500" s="3">
        <v>225174</v>
      </c>
      <c r="D500" s="3">
        <v>4</v>
      </c>
      <c r="E500" s="3">
        <v>444</v>
      </c>
      <c r="F500" s="4">
        <v>3.95551E-180</v>
      </c>
      <c r="G500" s="3">
        <v>509.935</v>
      </c>
      <c r="H500" s="3" t="s">
        <v>1263</v>
      </c>
      <c r="I500" s="3" t="s">
        <v>1264</v>
      </c>
      <c r="J500" s="3" t="s">
        <v>16</v>
      </c>
      <c r="K500" s="3" t="s">
        <v>501</v>
      </c>
      <c r="L500" s="3" t="s">
        <v>1265</v>
      </c>
    </row>
    <row r="501" spans="1:12" x14ac:dyDescent="0.3">
      <c r="A501" s="3" t="s">
        <v>14787</v>
      </c>
      <c r="B501" s="3" t="s">
        <v>13</v>
      </c>
      <c r="C501" s="3">
        <v>224235</v>
      </c>
      <c r="D501" s="3">
        <v>174</v>
      </c>
      <c r="E501" s="3">
        <v>466</v>
      </c>
      <c r="F501" s="4">
        <v>1.1091600000000001E-53</v>
      </c>
      <c r="G501" s="3">
        <v>182.62299999999999</v>
      </c>
      <c r="H501" s="3" t="s">
        <v>585</v>
      </c>
      <c r="I501" s="3" t="s">
        <v>586</v>
      </c>
      <c r="J501" s="3" t="s">
        <v>16</v>
      </c>
      <c r="K501" s="3" t="s">
        <v>587</v>
      </c>
      <c r="L501" s="3" t="s">
        <v>588</v>
      </c>
    </row>
    <row r="502" spans="1:12" x14ac:dyDescent="0.3">
      <c r="A502" s="3" t="s">
        <v>14788</v>
      </c>
      <c r="B502" s="3" t="s">
        <v>13</v>
      </c>
      <c r="C502" s="3">
        <v>223155</v>
      </c>
      <c r="D502" s="3">
        <v>1</v>
      </c>
      <c r="E502" s="3">
        <v>275</v>
      </c>
      <c r="F502" s="4">
        <v>2.1423E-107</v>
      </c>
      <c r="G502" s="3">
        <v>312.23899999999998</v>
      </c>
      <c r="H502" s="3" t="s">
        <v>4277</v>
      </c>
      <c r="I502" s="3" t="s">
        <v>4278</v>
      </c>
      <c r="J502" s="3" t="s">
        <v>16</v>
      </c>
      <c r="K502" s="3" t="s">
        <v>4279</v>
      </c>
      <c r="L502" s="3" t="s">
        <v>4280</v>
      </c>
    </row>
    <row r="503" spans="1:12" x14ac:dyDescent="0.3">
      <c r="A503" s="3" t="s">
        <v>14789</v>
      </c>
      <c r="B503" s="3" t="s">
        <v>13</v>
      </c>
      <c r="C503" s="3">
        <v>223775</v>
      </c>
      <c r="D503" s="3">
        <v>4</v>
      </c>
      <c r="E503" s="3">
        <v>158</v>
      </c>
      <c r="F503" s="4">
        <v>2.17813E-59</v>
      </c>
      <c r="G503" s="3">
        <v>181.63800000000001</v>
      </c>
      <c r="H503" s="3" t="s">
        <v>4282</v>
      </c>
      <c r="I503" s="3" t="s">
        <v>4283</v>
      </c>
      <c r="J503" s="3" t="s">
        <v>16</v>
      </c>
      <c r="K503" s="3" t="s">
        <v>1597</v>
      </c>
      <c r="L503" s="3" t="s">
        <v>4284</v>
      </c>
    </row>
    <row r="504" spans="1:12" x14ac:dyDescent="0.3">
      <c r="A504" s="3" t="s">
        <v>14790</v>
      </c>
      <c r="B504" s="3" t="s">
        <v>13</v>
      </c>
      <c r="C504" s="3">
        <v>223206</v>
      </c>
      <c r="D504" s="3">
        <v>1</v>
      </c>
      <c r="E504" s="3">
        <v>424</v>
      </c>
      <c r="F504" s="4">
        <v>2.59162E-176</v>
      </c>
      <c r="G504" s="3">
        <v>499.04899999999998</v>
      </c>
      <c r="H504" s="3" t="s">
        <v>4286</v>
      </c>
      <c r="I504" s="3" t="s">
        <v>4287</v>
      </c>
      <c r="J504" s="3" t="s">
        <v>16</v>
      </c>
      <c r="K504" s="3" t="s">
        <v>4288</v>
      </c>
      <c r="L504" s="3" t="s">
        <v>4289</v>
      </c>
    </row>
    <row r="505" spans="1:12" x14ac:dyDescent="0.3">
      <c r="A505" s="3" t="s">
        <v>14791</v>
      </c>
      <c r="B505" s="3" t="s">
        <v>13</v>
      </c>
      <c r="C505" s="3">
        <v>226204</v>
      </c>
      <c r="D505" s="3">
        <v>1</v>
      </c>
      <c r="E505" s="3">
        <v>110</v>
      </c>
      <c r="F505" s="4">
        <v>1.65723E-28</v>
      </c>
      <c r="G505" s="3">
        <v>99.723600000000005</v>
      </c>
      <c r="H505" s="3" t="s">
        <v>10495</v>
      </c>
      <c r="I505" s="3" t="s">
        <v>10496</v>
      </c>
      <c r="J505" s="3" t="s">
        <v>16</v>
      </c>
      <c r="K505" s="3" t="s">
        <v>1345</v>
      </c>
      <c r="L505" s="3" t="s">
        <v>10497</v>
      </c>
    </row>
    <row r="506" spans="1:12" x14ac:dyDescent="0.3">
      <c r="A506" s="3" t="s">
        <v>14792</v>
      </c>
      <c r="B506" s="3" t="s">
        <v>13</v>
      </c>
      <c r="C506" s="3">
        <v>223364</v>
      </c>
      <c r="D506" s="3">
        <v>1</v>
      </c>
      <c r="E506" s="3">
        <v>285</v>
      </c>
      <c r="F506" s="4">
        <v>1.45943E-93</v>
      </c>
      <c r="G506" s="3">
        <v>280.755</v>
      </c>
      <c r="H506" s="3" t="s">
        <v>4291</v>
      </c>
      <c r="I506" s="3" t="s">
        <v>4292</v>
      </c>
      <c r="J506" s="3" t="s">
        <v>16</v>
      </c>
      <c r="K506" s="3" t="s">
        <v>4293</v>
      </c>
      <c r="L506" s="3" t="s">
        <v>4294</v>
      </c>
    </row>
    <row r="507" spans="1:12" x14ac:dyDescent="0.3">
      <c r="A507" s="3" t="s">
        <v>14793</v>
      </c>
      <c r="B507" s="3" t="s">
        <v>13</v>
      </c>
      <c r="C507" s="3">
        <v>223160</v>
      </c>
      <c r="D507" s="3">
        <v>1</v>
      </c>
      <c r="E507" s="3">
        <v>382</v>
      </c>
      <c r="F507" s="4">
        <v>1.8620599999999998E-170</v>
      </c>
      <c r="G507" s="3">
        <v>480.53</v>
      </c>
      <c r="H507" s="3" t="s">
        <v>4296</v>
      </c>
      <c r="I507" s="3" t="s">
        <v>4297</v>
      </c>
      <c r="J507" s="3" t="s">
        <v>16</v>
      </c>
      <c r="K507" s="3" t="s">
        <v>4298</v>
      </c>
      <c r="L507" s="3" t="s">
        <v>4299</v>
      </c>
    </row>
    <row r="508" spans="1:12" x14ac:dyDescent="0.3">
      <c r="A508" s="3" t="s">
        <v>14794</v>
      </c>
      <c r="B508" s="3" t="s">
        <v>13</v>
      </c>
      <c r="C508" s="3">
        <v>223414</v>
      </c>
      <c r="D508" s="3">
        <v>1</v>
      </c>
      <c r="E508" s="3">
        <v>355</v>
      </c>
      <c r="F508" s="4">
        <v>1.3514699999999999E-164</v>
      </c>
      <c r="G508" s="3">
        <v>463.596</v>
      </c>
      <c r="H508" s="3" t="s">
        <v>4305</v>
      </c>
      <c r="I508" s="3" t="s">
        <v>4306</v>
      </c>
      <c r="J508" s="3" t="s">
        <v>16</v>
      </c>
      <c r="K508" s="3" t="s">
        <v>393</v>
      </c>
      <c r="L508" s="3" t="s">
        <v>4307</v>
      </c>
    </row>
    <row r="509" spans="1:12" x14ac:dyDescent="0.3">
      <c r="A509" s="3" t="s">
        <v>14795</v>
      </c>
      <c r="B509" s="3" t="s">
        <v>25</v>
      </c>
      <c r="C509" s="3">
        <v>412381</v>
      </c>
      <c r="D509" s="3">
        <v>20</v>
      </c>
      <c r="E509" s="3">
        <v>89</v>
      </c>
      <c r="F509" s="4">
        <v>6.0304100000000003E-10</v>
      </c>
      <c r="G509" s="3">
        <v>54.321399999999997</v>
      </c>
      <c r="H509" s="3" t="s">
        <v>639</v>
      </c>
      <c r="I509" s="3" t="s">
        <v>640</v>
      </c>
      <c r="J509" s="3" t="s">
        <v>113</v>
      </c>
      <c r="K509" s="3" t="s">
        <v>16</v>
      </c>
      <c r="L509" s="3" t="s">
        <v>641</v>
      </c>
    </row>
    <row r="510" spans="1:12" x14ac:dyDescent="0.3">
      <c r="A510" s="3" t="s">
        <v>14796</v>
      </c>
      <c r="B510" s="3" t="s">
        <v>13</v>
      </c>
      <c r="C510" s="3">
        <v>223247</v>
      </c>
      <c r="D510" s="3">
        <v>3</v>
      </c>
      <c r="E510" s="3">
        <v>287</v>
      </c>
      <c r="F510" s="4">
        <v>3.3402500000000001E-104</v>
      </c>
      <c r="G510" s="3">
        <v>304.96100000000001</v>
      </c>
      <c r="H510" s="3" t="s">
        <v>4309</v>
      </c>
      <c r="I510" s="3" t="s">
        <v>4310</v>
      </c>
      <c r="J510" s="3" t="s">
        <v>16</v>
      </c>
      <c r="K510" s="3" t="s">
        <v>4311</v>
      </c>
      <c r="L510" s="3" t="s">
        <v>4312</v>
      </c>
    </row>
    <row r="511" spans="1:12" x14ac:dyDescent="0.3">
      <c r="A511" s="3" t="s">
        <v>14797</v>
      </c>
      <c r="B511" s="3" t="s">
        <v>13</v>
      </c>
      <c r="C511" s="3">
        <v>223782</v>
      </c>
      <c r="D511" s="3">
        <v>1</v>
      </c>
      <c r="E511" s="3">
        <v>223</v>
      </c>
      <c r="F511" s="4">
        <v>8.6681500000000004E-82</v>
      </c>
      <c r="G511" s="3">
        <v>243.416</v>
      </c>
      <c r="H511" s="3" t="s">
        <v>4314</v>
      </c>
      <c r="I511" s="3" t="s">
        <v>4315</v>
      </c>
      <c r="J511" s="3" t="s">
        <v>16</v>
      </c>
      <c r="K511" s="3" t="s">
        <v>825</v>
      </c>
      <c r="L511" s="3" t="s">
        <v>4316</v>
      </c>
    </row>
    <row r="512" spans="1:12" x14ac:dyDescent="0.3">
      <c r="A512" s="3" t="s">
        <v>14798</v>
      </c>
      <c r="B512" s="3" t="s">
        <v>13</v>
      </c>
      <c r="C512" s="3">
        <v>224287</v>
      </c>
      <c r="D512" s="3">
        <v>1</v>
      </c>
      <c r="E512" s="3">
        <v>666</v>
      </c>
      <c r="F512" s="4">
        <v>2.36485E-146</v>
      </c>
      <c r="G512" s="3">
        <v>442.25900000000001</v>
      </c>
      <c r="H512" s="3" t="s">
        <v>4323</v>
      </c>
      <c r="I512" s="3" t="s">
        <v>4324</v>
      </c>
      <c r="J512" s="3" t="s">
        <v>16</v>
      </c>
      <c r="K512" s="3" t="s">
        <v>2433</v>
      </c>
      <c r="L512" s="3" t="s">
        <v>2435</v>
      </c>
    </row>
    <row r="513" spans="1:12" x14ac:dyDescent="0.3">
      <c r="A513" s="3" t="s">
        <v>14799</v>
      </c>
      <c r="B513" s="3" t="s">
        <v>13</v>
      </c>
      <c r="C513" s="3">
        <v>225354</v>
      </c>
      <c r="D513" s="3">
        <v>3</v>
      </c>
      <c r="E513" s="3">
        <v>556</v>
      </c>
      <c r="F513" s="3">
        <v>0</v>
      </c>
      <c r="G513" s="3">
        <v>1010.29</v>
      </c>
      <c r="H513" s="3" t="s">
        <v>1556</v>
      </c>
      <c r="I513" s="3" t="s">
        <v>1557</v>
      </c>
      <c r="J513" s="3" t="s">
        <v>16</v>
      </c>
      <c r="K513" s="3" t="s">
        <v>1558</v>
      </c>
      <c r="L513" s="3" t="s">
        <v>1559</v>
      </c>
    </row>
    <row r="514" spans="1:12" x14ac:dyDescent="0.3">
      <c r="A514" s="3" t="s">
        <v>14800</v>
      </c>
      <c r="B514" s="3" t="s">
        <v>25</v>
      </c>
      <c r="C514" s="3">
        <v>224287</v>
      </c>
      <c r="D514" s="3">
        <v>163</v>
      </c>
      <c r="E514" s="3">
        <v>222</v>
      </c>
      <c r="F514" s="3">
        <v>4.4390200000000001E-3</v>
      </c>
      <c r="G514" s="3">
        <v>38.184199999999997</v>
      </c>
      <c r="H514" s="3" t="s">
        <v>2433</v>
      </c>
      <c r="I514" s="3" t="s">
        <v>2434</v>
      </c>
      <c r="J514" s="3" t="s">
        <v>74</v>
      </c>
      <c r="K514" s="3" t="s">
        <v>16</v>
      </c>
      <c r="L514" s="3" t="s">
        <v>2435</v>
      </c>
    </row>
    <row r="515" spans="1:12" x14ac:dyDescent="0.3">
      <c r="A515" s="3" t="s">
        <v>14801</v>
      </c>
      <c r="B515" s="3" t="s">
        <v>25</v>
      </c>
      <c r="C515" s="3">
        <v>224505</v>
      </c>
      <c r="D515" s="3">
        <v>116</v>
      </c>
      <c r="E515" s="3">
        <v>365</v>
      </c>
      <c r="F515" s="4">
        <v>9.5523100000000003E-27</v>
      </c>
      <c r="G515" s="3">
        <v>108.248</v>
      </c>
      <c r="H515" s="3" t="s">
        <v>4720</v>
      </c>
      <c r="I515" s="3" t="s">
        <v>4721</v>
      </c>
      <c r="J515" s="3" t="s">
        <v>16</v>
      </c>
      <c r="K515" s="3" t="s">
        <v>16</v>
      </c>
      <c r="L515" s="3" t="s">
        <v>4722</v>
      </c>
    </row>
    <row r="516" spans="1:12" x14ac:dyDescent="0.3">
      <c r="A516" s="3" t="s">
        <v>14802</v>
      </c>
      <c r="B516" s="3" t="s">
        <v>13</v>
      </c>
      <c r="C516" s="3">
        <v>223779</v>
      </c>
      <c r="D516" s="3">
        <v>5</v>
      </c>
      <c r="E516" s="3">
        <v>348</v>
      </c>
      <c r="F516" s="4">
        <v>5.5319700000000002E-102</v>
      </c>
      <c r="G516" s="3">
        <v>304.63299999999998</v>
      </c>
      <c r="H516" s="3" t="s">
        <v>4724</v>
      </c>
      <c r="I516" s="3" t="s">
        <v>4725</v>
      </c>
      <c r="J516" s="3" t="s">
        <v>16</v>
      </c>
      <c r="K516" s="3" t="s">
        <v>4726</v>
      </c>
      <c r="L516" s="3" t="s">
        <v>4727</v>
      </c>
    </row>
    <row r="517" spans="1:12" x14ac:dyDescent="0.3">
      <c r="A517" s="3" t="s">
        <v>14803</v>
      </c>
      <c r="B517" s="3" t="s">
        <v>13</v>
      </c>
      <c r="C517" s="3">
        <v>223842</v>
      </c>
      <c r="D517" s="3">
        <v>3</v>
      </c>
      <c r="E517" s="3">
        <v>449</v>
      </c>
      <c r="F517" s="3">
        <v>0</v>
      </c>
      <c r="G517" s="3">
        <v>559.58900000000006</v>
      </c>
      <c r="H517" s="3" t="s">
        <v>4729</v>
      </c>
      <c r="I517" s="3" t="s">
        <v>4730</v>
      </c>
      <c r="J517" s="3" t="s">
        <v>16</v>
      </c>
      <c r="K517" s="3" t="s">
        <v>4731</v>
      </c>
      <c r="L517" s="3" t="s">
        <v>4732</v>
      </c>
    </row>
    <row r="518" spans="1:12" x14ac:dyDescent="0.3">
      <c r="A518" s="3" t="s">
        <v>14804</v>
      </c>
      <c r="B518" s="3" t="s">
        <v>13</v>
      </c>
      <c r="C518" s="3">
        <v>223678</v>
      </c>
      <c r="D518" s="3">
        <v>1</v>
      </c>
      <c r="E518" s="3">
        <v>201</v>
      </c>
      <c r="F518" s="4">
        <v>5.2056199999999998E-106</v>
      </c>
      <c r="G518" s="3">
        <v>303.03399999999999</v>
      </c>
      <c r="H518" s="3" t="s">
        <v>2445</v>
      </c>
      <c r="I518" s="3" t="s">
        <v>2446</v>
      </c>
      <c r="J518" s="3" t="s">
        <v>16</v>
      </c>
      <c r="K518" s="3" t="s">
        <v>2447</v>
      </c>
      <c r="L518" s="3" t="s">
        <v>2448</v>
      </c>
    </row>
    <row r="519" spans="1:12" x14ac:dyDescent="0.3">
      <c r="A519" s="3" t="s">
        <v>14805</v>
      </c>
      <c r="B519" s="3" t="s">
        <v>13</v>
      </c>
      <c r="C519" s="3">
        <v>224383</v>
      </c>
      <c r="D519" s="3">
        <v>1</v>
      </c>
      <c r="E519" s="3">
        <v>343</v>
      </c>
      <c r="F519" s="4">
        <v>1.08772E-64</v>
      </c>
      <c r="G519" s="3">
        <v>207.98699999999999</v>
      </c>
      <c r="H519" s="3" t="s">
        <v>2439</v>
      </c>
      <c r="I519" s="3" t="s">
        <v>2440</v>
      </c>
      <c r="J519" s="3" t="s">
        <v>16</v>
      </c>
      <c r="K519" s="3" t="s">
        <v>2441</v>
      </c>
      <c r="L519" s="3" t="s">
        <v>2442</v>
      </c>
    </row>
    <row r="520" spans="1:12" x14ac:dyDescent="0.3">
      <c r="A520" s="3" t="s">
        <v>14806</v>
      </c>
      <c r="B520" s="3" t="s">
        <v>25</v>
      </c>
      <c r="C520" s="3">
        <v>412624</v>
      </c>
      <c r="D520" s="3">
        <v>7</v>
      </c>
      <c r="E520" s="3">
        <v>55</v>
      </c>
      <c r="F520" s="3">
        <v>5.9490999999999997E-3</v>
      </c>
      <c r="G520" s="3">
        <v>31.9863</v>
      </c>
      <c r="H520" s="3" t="s">
        <v>4252</v>
      </c>
      <c r="I520" s="3" t="s">
        <v>4253</v>
      </c>
      <c r="J520" s="3" t="s">
        <v>113</v>
      </c>
      <c r="K520" s="3" t="s">
        <v>16</v>
      </c>
      <c r="L520" s="3" t="s">
        <v>4254</v>
      </c>
    </row>
    <row r="521" spans="1:12" x14ac:dyDescent="0.3">
      <c r="A521" s="3" t="s">
        <v>14807</v>
      </c>
      <c r="B521" s="3" t="s">
        <v>13</v>
      </c>
      <c r="C521" s="3">
        <v>225216</v>
      </c>
      <c r="D521" s="3">
        <v>5</v>
      </c>
      <c r="E521" s="3">
        <v>105</v>
      </c>
      <c r="F521" s="4">
        <v>6.33437E-20</v>
      </c>
      <c r="G521" s="3">
        <v>77.802899999999994</v>
      </c>
      <c r="H521" s="3" t="s">
        <v>4247</v>
      </c>
      <c r="I521" s="3" t="s">
        <v>4248</v>
      </c>
      <c r="J521" s="3" t="s">
        <v>16</v>
      </c>
      <c r="K521" s="3" t="s">
        <v>4249</v>
      </c>
      <c r="L521" s="3" t="s">
        <v>4250</v>
      </c>
    </row>
    <row r="522" spans="1:12" x14ac:dyDescent="0.3">
      <c r="A522" s="3" t="s">
        <v>14808</v>
      </c>
      <c r="B522" s="3" t="s">
        <v>13</v>
      </c>
      <c r="C522" s="3">
        <v>223811</v>
      </c>
      <c r="D522" s="3">
        <v>1</v>
      </c>
      <c r="E522" s="3">
        <v>196</v>
      </c>
      <c r="F522" s="4">
        <v>8.5948199999999992E-99</v>
      </c>
      <c r="G522" s="3">
        <v>284.13499999999999</v>
      </c>
      <c r="H522" s="3" t="s">
        <v>913</v>
      </c>
      <c r="I522" s="3" t="s">
        <v>914</v>
      </c>
      <c r="J522" s="3" t="s">
        <v>16</v>
      </c>
      <c r="K522" s="3" t="s">
        <v>915</v>
      </c>
      <c r="L522" s="3" t="s">
        <v>916</v>
      </c>
    </row>
    <row r="523" spans="1:12" x14ac:dyDescent="0.3">
      <c r="A523" s="3" t="s">
        <v>14809</v>
      </c>
      <c r="B523" s="3" t="s">
        <v>13</v>
      </c>
      <c r="C523" s="3">
        <v>223113</v>
      </c>
      <c r="D523" s="3">
        <v>1</v>
      </c>
      <c r="E523" s="3">
        <v>209</v>
      </c>
      <c r="F523" s="4">
        <v>1.1084100000000001E-124</v>
      </c>
      <c r="G523" s="3">
        <v>350.71300000000002</v>
      </c>
      <c r="H523" s="3" t="s">
        <v>5568</v>
      </c>
      <c r="I523" s="3" t="s">
        <v>5569</v>
      </c>
      <c r="J523" s="3" t="s">
        <v>16</v>
      </c>
      <c r="K523" s="3" t="s">
        <v>123</v>
      </c>
      <c r="L523" s="3" t="s">
        <v>5570</v>
      </c>
    </row>
    <row r="524" spans="1:12" x14ac:dyDescent="0.3">
      <c r="A524" s="3" t="s">
        <v>14810</v>
      </c>
      <c r="B524" s="3" t="s">
        <v>25</v>
      </c>
      <c r="C524" s="3">
        <v>225137</v>
      </c>
      <c r="D524" s="3">
        <v>2</v>
      </c>
      <c r="E524" s="3">
        <v>143</v>
      </c>
      <c r="F524" s="4">
        <v>1.3511099999999999E-13</v>
      </c>
      <c r="G524" s="3">
        <v>68.127600000000001</v>
      </c>
      <c r="H524" s="3" t="s">
        <v>7624</v>
      </c>
      <c r="I524" s="3" t="s">
        <v>7625</v>
      </c>
      <c r="J524" s="3" t="s">
        <v>113</v>
      </c>
      <c r="K524" s="3" t="s">
        <v>16</v>
      </c>
      <c r="L524" s="3" t="s">
        <v>7626</v>
      </c>
    </row>
    <row r="525" spans="1:12" x14ac:dyDescent="0.3">
      <c r="A525" s="3" t="s">
        <v>14811</v>
      </c>
      <c r="B525" s="3" t="s">
        <v>13</v>
      </c>
      <c r="C525" s="3">
        <v>224169</v>
      </c>
      <c r="D525" s="3">
        <v>1</v>
      </c>
      <c r="E525" s="3">
        <v>436</v>
      </c>
      <c r="F525" s="4">
        <v>1.8518100000000001E-137</v>
      </c>
      <c r="G525" s="3">
        <v>401.58699999999999</v>
      </c>
      <c r="H525" s="3" t="s">
        <v>3344</v>
      </c>
      <c r="I525" s="3" t="s">
        <v>3345</v>
      </c>
      <c r="J525" s="3" t="s">
        <v>16</v>
      </c>
      <c r="K525" s="3" t="s">
        <v>1251</v>
      </c>
      <c r="L525" s="3" t="s">
        <v>3346</v>
      </c>
    </row>
    <row r="526" spans="1:12" x14ac:dyDescent="0.3">
      <c r="A526" s="3" t="s">
        <v>14812</v>
      </c>
      <c r="B526" s="3" t="s">
        <v>13</v>
      </c>
      <c r="C526" s="3">
        <v>224040</v>
      </c>
      <c r="D526" s="3">
        <v>8</v>
      </c>
      <c r="E526" s="3">
        <v>447</v>
      </c>
      <c r="F526" s="4">
        <v>2.07267E-179</v>
      </c>
      <c r="G526" s="3">
        <v>509.03899999999999</v>
      </c>
      <c r="H526" s="3" t="s">
        <v>14813</v>
      </c>
      <c r="I526" s="3" t="s">
        <v>14814</v>
      </c>
      <c r="J526" s="3" t="s">
        <v>16</v>
      </c>
      <c r="K526" s="3" t="s">
        <v>14815</v>
      </c>
      <c r="L526" s="3" t="s">
        <v>14816</v>
      </c>
    </row>
    <row r="527" spans="1:12" x14ac:dyDescent="0.3">
      <c r="A527" s="3" t="s">
        <v>14817</v>
      </c>
      <c r="B527" s="3" t="s">
        <v>13</v>
      </c>
      <c r="C527" s="3">
        <v>223131</v>
      </c>
      <c r="D527" s="3">
        <v>1</v>
      </c>
      <c r="E527" s="3">
        <v>299</v>
      </c>
      <c r="F527" s="4">
        <v>1.1963399999999999E-96</v>
      </c>
      <c r="G527" s="3">
        <v>290.69400000000002</v>
      </c>
      <c r="H527" s="3" t="s">
        <v>4880</v>
      </c>
      <c r="I527" s="3" t="s">
        <v>4881</v>
      </c>
      <c r="J527" s="3" t="s">
        <v>16</v>
      </c>
      <c r="K527" s="3" t="s">
        <v>4882</v>
      </c>
      <c r="L527" s="3" t="s">
        <v>4883</v>
      </c>
    </row>
    <row r="528" spans="1:12" x14ac:dyDescent="0.3">
      <c r="A528" s="3" t="s">
        <v>14818</v>
      </c>
      <c r="B528" s="3" t="s">
        <v>13</v>
      </c>
      <c r="C528" s="3">
        <v>224086</v>
      </c>
      <c r="D528" s="3">
        <v>4</v>
      </c>
      <c r="E528" s="3">
        <v>596</v>
      </c>
      <c r="F528" s="3">
        <v>0</v>
      </c>
      <c r="G528" s="3">
        <v>588.92399999999998</v>
      </c>
      <c r="H528" s="3" t="s">
        <v>1925</v>
      </c>
      <c r="I528" s="3" t="s">
        <v>1926</v>
      </c>
      <c r="J528" s="3" t="s">
        <v>16</v>
      </c>
      <c r="K528" s="3" t="s">
        <v>1927</v>
      </c>
      <c r="L528" s="3" t="s">
        <v>1928</v>
      </c>
    </row>
    <row r="529" spans="1:12" x14ac:dyDescent="0.3">
      <c r="A529" s="3" t="s">
        <v>14819</v>
      </c>
      <c r="B529" s="3" t="s">
        <v>13</v>
      </c>
      <c r="C529" s="3">
        <v>223297</v>
      </c>
      <c r="D529" s="3">
        <v>1</v>
      </c>
      <c r="E529" s="3">
        <v>158</v>
      </c>
      <c r="F529" s="4">
        <v>6.5298099999999997E-92</v>
      </c>
      <c r="G529" s="3">
        <v>264.06599999999997</v>
      </c>
      <c r="H529" s="3" t="s">
        <v>4210</v>
      </c>
      <c r="I529" s="3" t="s">
        <v>4211</v>
      </c>
      <c r="J529" s="3" t="s">
        <v>16</v>
      </c>
      <c r="K529" s="3" t="s">
        <v>4092</v>
      </c>
      <c r="L529" s="3" t="s">
        <v>4212</v>
      </c>
    </row>
    <row r="530" spans="1:12" x14ac:dyDescent="0.3">
      <c r="A530" s="3" t="s">
        <v>14820</v>
      </c>
      <c r="B530" s="3" t="s">
        <v>25</v>
      </c>
      <c r="C530" s="3">
        <v>419687</v>
      </c>
      <c r="D530" s="3">
        <v>6</v>
      </c>
      <c r="E530" s="3">
        <v>186</v>
      </c>
      <c r="F530" s="4">
        <v>6.3429999999999997E-40</v>
      </c>
      <c r="G530" s="3">
        <v>133.99</v>
      </c>
      <c r="H530" s="3" t="s">
        <v>982</v>
      </c>
      <c r="I530" s="3" t="s">
        <v>983</v>
      </c>
      <c r="J530" s="3" t="s">
        <v>16</v>
      </c>
      <c r="K530" s="3" t="s">
        <v>16</v>
      </c>
      <c r="L530" s="3" t="s">
        <v>984</v>
      </c>
    </row>
    <row r="531" spans="1:12" x14ac:dyDescent="0.3">
      <c r="A531" s="3" t="s">
        <v>14821</v>
      </c>
      <c r="B531" s="3" t="s">
        <v>13</v>
      </c>
      <c r="C531" s="3">
        <v>223743</v>
      </c>
      <c r="D531" s="3">
        <v>8</v>
      </c>
      <c r="E531" s="3">
        <v>216</v>
      </c>
      <c r="F531" s="4">
        <v>6.9837599999999997E-12</v>
      </c>
      <c r="G531" s="3">
        <v>62.492699999999999</v>
      </c>
      <c r="H531" s="3" t="s">
        <v>567</v>
      </c>
      <c r="I531" s="3" t="s">
        <v>568</v>
      </c>
      <c r="J531" s="3" t="s">
        <v>16</v>
      </c>
      <c r="K531" s="3" t="s">
        <v>569</v>
      </c>
      <c r="L531" s="3" t="s">
        <v>570</v>
      </c>
    </row>
    <row r="532" spans="1:12" x14ac:dyDescent="0.3">
      <c r="A532" s="3" t="s">
        <v>14822</v>
      </c>
      <c r="B532" s="3" t="s">
        <v>13</v>
      </c>
      <c r="C532" s="3">
        <v>224212</v>
      </c>
      <c r="D532" s="3">
        <v>1</v>
      </c>
      <c r="E532" s="3">
        <v>549</v>
      </c>
      <c r="F532" s="4">
        <v>6.25486E-177</v>
      </c>
      <c r="G532" s="3">
        <v>510.78199999999998</v>
      </c>
      <c r="H532" s="3" t="s">
        <v>3145</v>
      </c>
      <c r="I532" s="3" t="s">
        <v>3146</v>
      </c>
      <c r="J532" s="3" t="s">
        <v>16</v>
      </c>
      <c r="K532" s="3" t="s">
        <v>3147</v>
      </c>
      <c r="L532" s="3" t="s">
        <v>3148</v>
      </c>
    </row>
    <row r="533" spans="1:12" x14ac:dyDescent="0.3">
      <c r="A533" s="3" t="s">
        <v>14823</v>
      </c>
      <c r="B533" s="3" t="s">
        <v>13</v>
      </c>
      <c r="C533" s="3">
        <v>223656</v>
      </c>
      <c r="D533" s="3">
        <v>1</v>
      </c>
      <c r="E533" s="3">
        <v>299</v>
      </c>
      <c r="F533" s="4">
        <v>3.53844E-36</v>
      </c>
      <c r="G533" s="3">
        <v>131.24700000000001</v>
      </c>
      <c r="H533" s="3" t="s">
        <v>473</v>
      </c>
      <c r="I533" s="3" t="s">
        <v>474</v>
      </c>
      <c r="J533" s="3" t="s">
        <v>16</v>
      </c>
      <c r="K533" s="3" t="s">
        <v>475</v>
      </c>
      <c r="L533" s="3" t="s">
        <v>476</v>
      </c>
    </row>
    <row r="534" spans="1:12" x14ac:dyDescent="0.3">
      <c r="A534" s="3" t="s">
        <v>14824</v>
      </c>
      <c r="B534" s="3" t="s">
        <v>13</v>
      </c>
      <c r="C534" s="3">
        <v>223883</v>
      </c>
      <c r="D534" s="3">
        <v>1</v>
      </c>
      <c r="E534" s="3">
        <v>235</v>
      </c>
      <c r="F534" s="4">
        <v>7.21465E-132</v>
      </c>
      <c r="G534" s="3">
        <v>371.19499999999999</v>
      </c>
      <c r="H534" s="3" t="s">
        <v>1546</v>
      </c>
      <c r="I534" s="3" t="s">
        <v>1547</v>
      </c>
      <c r="J534" s="3" t="s">
        <v>16</v>
      </c>
      <c r="K534" s="3" t="s">
        <v>1548</v>
      </c>
      <c r="L534" s="3" t="s">
        <v>1549</v>
      </c>
    </row>
    <row r="535" spans="1:12" x14ac:dyDescent="0.3">
      <c r="A535" s="3" t="s">
        <v>14825</v>
      </c>
      <c r="B535" s="3" t="s">
        <v>25</v>
      </c>
      <c r="C535" s="3">
        <v>412543</v>
      </c>
      <c r="D535" s="3">
        <v>39</v>
      </c>
      <c r="E535" s="3">
        <v>215</v>
      </c>
      <c r="F535" s="3">
        <v>7.67744E-4</v>
      </c>
      <c r="G535" s="3">
        <v>39.2044</v>
      </c>
      <c r="H535" s="3" t="s">
        <v>3606</v>
      </c>
      <c r="I535" s="3" t="s">
        <v>14826</v>
      </c>
      <c r="J535" s="3" t="s">
        <v>16</v>
      </c>
      <c r="K535" s="3" t="s">
        <v>16</v>
      </c>
      <c r="L535" s="3" t="s">
        <v>6778</v>
      </c>
    </row>
    <row r="536" spans="1:12" x14ac:dyDescent="0.3">
      <c r="A536" s="3" t="s">
        <v>14827</v>
      </c>
      <c r="B536" s="3" t="s">
        <v>13</v>
      </c>
      <c r="C536" s="3">
        <v>223084</v>
      </c>
      <c r="D536" s="3">
        <v>6</v>
      </c>
      <c r="E536" s="3">
        <v>269</v>
      </c>
      <c r="F536" s="4">
        <v>3.73818E-106</v>
      </c>
      <c r="G536" s="3">
        <v>308.44099999999997</v>
      </c>
      <c r="H536" s="3" t="s">
        <v>1541</v>
      </c>
      <c r="I536" s="3" t="s">
        <v>1542</v>
      </c>
      <c r="J536" s="3" t="s">
        <v>16</v>
      </c>
      <c r="K536" s="3" t="s">
        <v>1543</v>
      </c>
      <c r="L536" s="3" t="s">
        <v>1544</v>
      </c>
    </row>
    <row r="537" spans="1:12" x14ac:dyDescent="0.3">
      <c r="A537" s="3" t="s">
        <v>14828</v>
      </c>
      <c r="B537" s="3" t="s">
        <v>13</v>
      </c>
      <c r="C537" s="3">
        <v>224311</v>
      </c>
      <c r="D537" s="3">
        <v>4</v>
      </c>
      <c r="E537" s="3">
        <v>118</v>
      </c>
      <c r="F537" s="4">
        <v>2.7223799999999997E-41</v>
      </c>
      <c r="G537" s="3">
        <v>133.09800000000001</v>
      </c>
      <c r="H537" s="3" t="s">
        <v>795</v>
      </c>
      <c r="I537" s="3" t="s">
        <v>796</v>
      </c>
      <c r="J537" s="3" t="s">
        <v>16</v>
      </c>
      <c r="K537" s="3" t="s">
        <v>797</v>
      </c>
      <c r="L537" s="3" t="s">
        <v>798</v>
      </c>
    </row>
    <row r="538" spans="1:12" x14ac:dyDescent="0.3">
      <c r="A538" s="3" t="s">
        <v>14829</v>
      </c>
      <c r="B538" s="3" t="s">
        <v>13</v>
      </c>
      <c r="C538" s="3">
        <v>223947</v>
      </c>
      <c r="D538" s="3">
        <v>4</v>
      </c>
      <c r="E538" s="3">
        <v>403</v>
      </c>
      <c r="F538" s="3">
        <v>0</v>
      </c>
      <c r="G538" s="3">
        <v>635.85</v>
      </c>
      <c r="H538" s="3" t="s">
        <v>1536</v>
      </c>
      <c r="I538" s="3" t="s">
        <v>1537</v>
      </c>
      <c r="J538" s="3" t="s">
        <v>16</v>
      </c>
      <c r="K538" s="3" t="s">
        <v>1538</v>
      </c>
      <c r="L538" s="3" t="s">
        <v>1539</v>
      </c>
    </row>
    <row r="539" spans="1:12" x14ac:dyDescent="0.3">
      <c r="A539" s="3" t="s">
        <v>14830</v>
      </c>
      <c r="B539" s="3" t="s">
        <v>13</v>
      </c>
      <c r="C539" s="3">
        <v>223198</v>
      </c>
      <c r="D539" s="3">
        <v>1</v>
      </c>
      <c r="E539" s="3">
        <v>222</v>
      </c>
      <c r="F539" s="4">
        <v>2.0128700000000001E-104</v>
      </c>
      <c r="G539" s="3">
        <v>300.63499999999999</v>
      </c>
      <c r="H539" s="3" t="s">
        <v>1509</v>
      </c>
      <c r="I539" s="3" t="s">
        <v>1510</v>
      </c>
      <c r="J539" s="3" t="s">
        <v>16</v>
      </c>
      <c r="K539" s="3" t="s">
        <v>1511</v>
      </c>
      <c r="L539" s="3" t="s">
        <v>1512</v>
      </c>
    </row>
    <row r="540" spans="1:12" x14ac:dyDescent="0.3">
      <c r="A540" s="3" t="s">
        <v>14831</v>
      </c>
      <c r="B540" s="3" t="s">
        <v>13</v>
      </c>
      <c r="C540" s="3">
        <v>223561</v>
      </c>
      <c r="D540" s="3">
        <v>4</v>
      </c>
      <c r="E540" s="3">
        <v>456</v>
      </c>
      <c r="F540" s="3">
        <v>0</v>
      </c>
      <c r="G540" s="3">
        <v>630.74699999999996</v>
      </c>
      <c r="H540" s="3" t="s">
        <v>1496</v>
      </c>
      <c r="I540" s="3" t="s">
        <v>1497</v>
      </c>
      <c r="J540" s="3" t="s">
        <v>16</v>
      </c>
      <c r="K540" s="3" t="s">
        <v>369</v>
      </c>
      <c r="L540" s="3" t="s">
        <v>1498</v>
      </c>
    </row>
    <row r="541" spans="1:12" x14ac:dyDescent="0.3">
      <c r="A541" s="3" t="s">
        <v>14832</v>
      </c>
      <c r="B541" s="3" t="s">
        <v>13</v>
      </c>
      <c r="C541" s="3">
        <v>224513</v>
      </c>
      <c r="D541" s="3">
        <v>1</v>
      </c>
      <c r="E541" s="3">
        <v>296</v>
      </c>
      <c r="F541" s="4">
        <v>5.8789000000000003E-77</v>
      </c>
      <c r="G541" s="3">
        <v>236.44399999999999</v>
      </c>
      <c r="H541" s="3" t="s">
        <v>1901</v>
      </c>
      <c r="I541" s="3" t="s">
        <v>1902</v>
      </c>
      <c r="J541" s="3" t="s">
        <v>16</v>
      </c>
      <c r="K541" s="3" t="s">
        <v>1903</v>
      </c>
      <c r="L541" s="3" t="s">
        <v>1904</v>
      </c>
    </row>
    <row r="542" spans="1:12" x14ac:dyDescent="0.3">
      <c r="A542" s="3" t="s">
        <v>14833</v>
      </c>
      <c r="B542" s="3" t="s">
        <v>13</v>
      </c>
      <c r="C542" s="3">
        <v>226077</v>
      </c>
      <c r="D542" s="3">
        <v>50</v>
      </c>
      <c r="E542" s="3">
        <v>360</v>
      </c>
      <c r="F542" s="4">
        <v>3.0845299999999998E-13</v>
      </c>
      <c r="G542" s="3">
        <v>69.573499999999996</v>
      </c>
      <c r="H542" s="3" t="s">
        <v>14223</v>
      </c>
      <c r="I542" s="3" t="s">
        <v>14223</v>
      </c>
      <c r="J542" s="3" t="s">
        <v>16</v>
      </c>
      <c r="K542" s="3" t="s">
        <v>4887</v>
      </c>
      <c r="L542" s="3" t="s">
        <v>4889</v>
      </c>
    </row>
    <row r="543" spans="1:12" x14ac:dyDescent="0.3">
      <c r="A543" s="3" t="s">
        <v>14834</v>
      </c>
      <c r="B543" s="3" t="s">
        <v>13</v>
      </c>
      <c r="C543" s="3">
        <v>223518</v>
      </c>
      <c r="D543" s="3">
        <v>34</v>
      </c>
      <c r="E543" s="3">
        <v>644</v>
      </c>
      <c r="F543" s="3">
        <v>0</v>
      </c>
      <c r="G543" s="3">
        <v>863.49099999999999</v>
      </c>
      <c r="H543" s="3" t="s">
        <v>1367</v>
      </c>
      <c r="I543" s="3" t="s">
        <v>1368</v>
      </c>
      <c r="J543" s="3" t="s">
        <v>16</v>
      </c>
      <c r="K543" s="3" t="s">
        <v>1369</v>
      </c>
      <c r="L543" s="3" t="s">
        <v>1370</v>
      </c>
    </row>
    <row r="544" spans="1:12" x14ac:dyDescent="0.3">
      <c r="A544" s="3" t="s">
        <v>14835</v>
      </c>
      <c r="B544" s="3" t="s">
        <v>13</v>
      </c>
      <c r="C544" s="3">
        <v>223515</v>
      </c>
      <c r="D544" s="3">
        <v>1</v>
      </c>
      <c r="E544" s="3">
        <v>383</v>
      </c>
      <c r="F544" s="4">
        <v>6.0542699999999999E-53</v>
      </c>
      <c r="G544" s="3">
        <v>182.07</v>
      </c>
      <c r="H544" s="3" t="s">
        <v>1123</v>
      </c>
      <c r="I544" s="3" t="s">
        <v>1124</v>
      </c>
      <c r="J544" s="3" t="s">
        <v>16</v>
      </c>
      <c r="K544" s="3" t="s">
        <v>852</v>
      </c>
      <c r="L544" s="3" t="s">
        <v>1125</v>
      </c>
    </row>
    <row r="545" spans="1:12" x14ac:dyDescent="0.3">
      <c r="A545" s="3" t="s">
        <v>14836</v>
      </c>
      <c r="B545" s="3" t="s">
        <v>13</v>
      </c>
      <c r="C545" s="3">
        <v>223515</v>
      </c>
      <c r="D545" s="3">
        <v>28</v>
      </c>
      <c r="E545" s="3">
        <v>339</v>
      </c>
      <c r="F545" s="4">
        <v>1.3551399999999999E-29</v>
      </c>
      <c r="G545" s="3">
        <v>116.586</v>
      </c>
      <c r="H545" s="3" t="s">
        <v>1123</v>
      </c>
      <c r="I545" s="3" t="s">
        <v>1124</v>
      </c>
      <c r="J545" s="3" t="s">
        <v>16</v>
      </c>
      <c r="K545" s="3" t="s">
        <v>852</v>
      </c>
      <c r="L545" s="3" t="s">
        <v>1125</v>
      </c>
    </row>
    <row r="546" spans="1:12" x14ac:dyDescent="0.3">
      <c r="A546" s="3" t="s">
        <v>14837</v>
      </c>
      <c r="B546" s="3" t="s">
        <v>13</v>
      </c>
      <c r="C546" s="3">
        <v>224525</v>
      </c>
      <c r="D546" s="3">
        <v>7</v>
      </c>
      <c r="E546" s="3">
        <v>333</v>
      </c>
      <c r="F546" s="4">
        <v>4.9881999999999998E-113</v>
      </c>
      <c r="G546" s="3">
        <v>331.19600000000003</v>
      </c>
      <c r="H546" s="3" t="s">
        <v>1650</v>
      </c>
      <c r="I546" s="3" t="s">
        <v>1651</v>
      </c>
      <c r="J546" s="3" t="s">
        <v>16</v>
      </c>
      <c r="K546" s="3" t="s">
        <v>1652</v>
      </c>
      <c r="L546" s="3" t="s">
        <v>1653</v>
      </c>
    </row>
    <row r="547" spans="1:12" x14ac:dyDescent="0.3">
      <c r="A547" s="3" t="s">
        <v>14838</v>
      </c>
      <c r="B547" s="3" t="s">
        <v>13</v>
      </c>
      <c r="C547" s="3">
        <v>223085</v>
      </c>
      <c r="D547" s="3">
        <v>1</v>
      </c>
      <c r="E547" s="3">
        <v>356</v>
      </c>
      <c r="F547" s="4">
        <v>2.6522799999999999E-124</v>
      </c>
      <c r="G547" s="3">
        <v>362.51499999999999</v>
      </c>
      <c r="H547" s="3" t="s">
        <v>2427</v>
      </c>
      <c r="I547" s="3" t="s">
        <v>2428</v>
      </c>
      <c r="J547" s="3" t="s">
        <v>16</v>
      </c>
      <c r="K547" s="3" t="s">
        <v>2429</v>
      </c>
      <c r="L547" s="3" t="s">
        <v>2430</v>
      </c>
    </row>
    <row r="548" spans="1:12" x14ac:dyDescent="0.3">
      <c r="A548" s="3" t="s">
        <v>14839</v>
      </c>
      <c r="B548" s="3" t="s">
        <v>13</v>
      </c>
      <c r="C548" s="3">
        <v>224327</v>
      </c>
      <c r="D548" s="3">
        <v>3</v>
      </c>
      <c r="E548" s="3">
        <v>224</v>
      </c>
      <c r="F548" s="4">
        <v>9.8734400000000005E-6</v>
      </c>
      <c r="G548" s="3">
        <v>46.110100000000003</v>
      </c>
      <c r="H548" s="3" t="s">
        <v>10967</v>
      </c>
      <c r="I548" s="3" t="s">
        <v>10968</v>
      </c>
      <c r="J548" s="3" t="s">
        <v>113</v>
      </c>
      <c r="K548" s="3" t="s">
        <v>10969</v>
      </c>
      <c r="L548" s="3" t="s">
        <v>10970</v>
      </c>
    </row>
    <row r="549" spans="1:12" x14ac:dyDescent="0.3">
      <c r="A549" s="3" t="s">
        <v>14840</v>
      </c>
      <c r="B549" s="3" t="s">
        <v>25</v>
      </c>
      <c r="C549" s="3">
        <v>224440</v>
      </c>
      <c r="D549" s="3">
        <v>331</v>
      </c>
      <c r="E549" s="3">
        <v>1009</v>
      </c>
      <c r="F549" s="4">
        <v>1.0718500000000001E-101</v>
      </c>
      <c r="G549" s="3">
        <v>343.55599999999998</v>
      </c>
      <c r="H549" s="3" t="s">
        <v>2293</v>
      </c>
      <c r="I549" s="3" t="s">
        <v>2294</v>
      </c>
      <c r="J549" s="3" t="s">
        <v>16</v>
      </c>
      <c r="K549" s="3" t="s">
        <v>16</v>
      </c>
      <c r="L549" s="3" t="s">
        <v>2295</v>
      </c>
    </row>
    <row r="550" spans="1:12" x14ac:dyDescent="0.3">
      <c r="A550" s="3" t="s">
        <v>14841</v>
      </c>
      <c r="B550" s="3" t="s">
        <v>13</v>
      </c>
      <c r="C550" s="3">
        <v>223550</v>
      </c>
      <c r="D550" s="3">
        <v>1</v>
      </c>
      <c r="E550" s="3">
        <v>880</v>
      </c>
      <c r="F550" s="3">
        <v>0</v>
      </c>
      <c r="G550" s="3">
        <v>974.88900000000001</v>
      </c>
      <c r="H550" s="3" t="s">
        <v>918</v>
      </c>
      <c r="I550" s="3" t="s">
        <v>919</v>
      </c>
      <c r="J550" s="3" t="s">
        <v>16</v>
      </c>
      <c r="K550" s="3" t="s">
        <v>236</v>
      </c>
      <c r="L550" s="3" t="s">
        <v>920</v>
      </c>
    </row>
    <row r="551" spans="1:12" x14ac:dyDescent="0.3">
      <c r="A551" s="3" t="s">
        <v>14842</v>
      </c>
      <c r="B551" s="3" t="s">
        <v>13</v>
      </c>
      <c r="C551" s="3">
        <v>223423</v>
      </c>
      <c r="D551" s="3">
        <v>6</v>
      </c>
      <c r="E551" s="3">
        <v>128</v>
      </c>
      <c r="F551" s="4">
        <v>2.00415E-10</v>
      </c>
      <c r="G551" s="3">
        <v>54.386000000000003</v>
      </c>
      <c r="H551" s="3" t="s">
        <v>1114</v>
      </c>
      <c r="I551" s="3" t="s">
        <v>1115</v>
      </c>
      <c r="J551" s="3" t="s">
        <v>16</v>
      </c>
      <c r="K551" s="3" t="s">
        <v>397</v>
      </c>
      <c r="L551" s="3" t="s">
        <v>1116</v>
      </c>
    </row>
    <row r="552" spans="1:12" x14ac:dyDescent="0.3">
      <c r="A552" s="3" t="s">
        <v>14843</v>
      </c>
      <c r="B552" s="3" t="s">
        <v>13</v>
      </c>
      <c r="C552" s="3">
        <v>224588</v>
      </c>
      <c r="D552" s="3">
        <v>1</v>
      </c>
      <c r="E552" s="3">
        <v>785</v>
      </c>
      <c r="F552" s="3">
        <v>0</v>
      </c>
      <c r="G552" s="3">
        <v>540.976</v>
      </c>
      <c r="H552" s="3" t="s">
        <v>1581</v>
      </c>
      <c r="I552" s="3" t="s">
        <v>1582</v>
      </c>
      <c r="J552" s="3" t="s">
        <v>16</v>
      </c>
      <c r="K552" s="3" t="s">
        <v>1583</v>
      </c>
      <c r="L552" s="3" t="s">
        <v>1584</v>
      </c>
    </row>
    <row r="553" spans="1:12" x14ac:dyDescent="0.3">
      <c r="A553" s="3" t="s">
        <v>14844</v>
      </c>
      <c r="B553" s="3" t="s">
        <v>13</v>
      </c>
      <c r="C553" s="3">
        <v>223725</v>
      </c>
      <c r="D553" s="3">
        <v>70</v>
      </c>
      <c r="E553" s="3">
        <v>258</v>
      </c>
      <c r="F553" s="4">
        <v>7.8447199999999996E-64</v>
      </c>
      <c r="G553" s="3">
        <v>196.67099999999999</v>
      </c>
      <c r="H553" s="3" t="s">
        <v>4336</v>
      </c>
      <c r="I553" s="3" t="s">
        <v>4337</v>
      </c>
      <c r="J553" s="3" t="s">
        <v>16</v>
      </c>
      <c r="K553" s="3" t="s">
        <v>4338</v>
      </c>
      <c r="L553" s="3" t="s">
        <v>4339</v>
      </c>
    </row>
    <row r="554" spans="1:12" x14ac:dyDescent="0.3">
      <c r="A554" s="3" t="s">
        <v>14845</v>
      </c>
      <c r="B554" s="3" t="s">
        <v>13</v>
      </c>
      <c r="C554" s="3">
        <v>227205</v>
      </c>
      <c r="D554" s="3">
        <v>3</v>
      </c>
      <c r="E554" s="3">
        <v>494</v>
      </c>
      <c r="F554" s="3">
        <v>0</v>
      </c>
      <c r="G554" s="3">
        <v>903.44100000000003</v>
      </c>
      <c r="H554" s="3" t="s">
        <v>14846</v>
      </c>
      <c r="I554" s="3" t="s">
        <v>14846</v>
      </c>
      <c r="J554" s="3" t="s">
        <v>16</v>
      </c>
      <c r="K554" s="3" t="s">
        <v>14847</v>
      </c>
      <c r="L554" s="3" t="s">
        <v>14848</v>
      </c>
    </row>
    <row r="555" spans="1:12" x14ac:dyDescent="0.3">
      <c r="A555" s="3" t="s">
        <v>14849</v>
      </c>
      <c r="B555" s="3" t="s">
        <v>13</v>
      </c>
      <c r="C555" s="3">
        <v>224185</v>
      </c>
      <c r="D555" s="3">
        <v>11</v>
      </c>
      <c r="E555" s="3">
        <v>218</v>
      </c>
      <c r="F555" s="4">
        <v>3.55338E-7</v>
      </c>
      <c r="G555" s="3">
        <v>49.144300000000001</v>
      </c>
      <c r="H555" s="3" t="s">
        <v>964</v>
      </c>
      <c r="I555" s="3" t="s">
        <v>965</v>
      </c>
      <c r="J555" s="3" t="s">
        <v>16</v>
      </c>
      <c r="K555" s="3" t="s">
        <v>966</v>
      </c>
      <c r="L555" s="3" t="s">
        <v>967</v>
      </c>
    </row>
    <row r="556" spans="1:12" x14ac:dyDescent="0.3">
      <c r="A556" s="3" t="s">
        <v>14850</v>
      </c>
      <c r="B556" s="3" t="s">
        <v>13</v>
      </c>
      <c r="C556" s="3">
        <v>223277</v>
      </c>
      <c r="D556" s="3">
        <v>33</v>
      </c>
      <c r="E556" s="3">
        <v>89</v>
      </c>
      <c r="F556" s="4">
        <v>6.9931899999999998E-23</v>
      </c>
      <c r="G556" s="3">
        <v>82.674099999999996</v>
      </c>
      <c r="H556" s="3" t="s">
        <v>5698</v>
      </c>
      <c r="I556" s="3" t="s">
        <v>5699</v>
      </c>
      <c r="J556" s="3" t="s">
        <v>16</v>
      </c>
      <c r="K556" s="3" t="s">
        <v>5700</v>
      </c>
      <c r="L556" s="3" t="s">
        <v>5701</v>
      </c>
    </row>
    <row r="557" spans="1:12" x14ac:dyDescent="0.3">
      <c r="A557" s="3" t="s">
        <v>14851</v>
      </c>
      <c r="B557" s="3" t="s">
        <v>13</v>
      </c>
      <c r="C557" s="3">
        <v>223715</v>
      </c>
      <c r="D557" s="3">
        <v>207</v>
      </c>
      <c r="E557" s="3">
        <v>545</v>
      </c>
      <c r="F557" s="4">
        <v>1.25893E-42</v>
      </c>
      <c r="G557" s="3">
        <v>155.297</v>
      </c>
      <c r="H557" s="3" t="s">
        <v>1865</v>
      </c>
      <c r="I557" s="3" t="s">
        <v>1866</v>
      </c>
      <c r="J557" s="3" t="s">
        <v>16</v>
      </c>
      <c r="K557" s="3" t="s">
        <v>1867</v>
      </c>
      <c r="L557" s="3" t="s">
        <v>1868</v>
      </c>
    </row>
    <row r="558" spans="1:12" x14ac:dyDescent="0.3">
      <c r="A558" s="3" t="s">
        <v>14852</v>
      </c>
      <c r="B558" s="3" t="s">
        <v>13</v>
      </c>
      <c r="C558" s="3">
        <v>223816</v>
      </c>
      <c r="D558" s="3">
        <v>4</v>
      </c>
      <c r="E558" s="3">
        <v>230</v>
      </c>
      <c r="F558" s="4">
        <v>4.9181100000000001E-80</v>
      </c>
      <c r="G558" s="3">
        <v>239.506</v>
      </c>
      <c r="H558" s="3" t="s">
        <v>880</v>
      </c>
      <c r="I558" s="3" t="s">
        <v>881</v>
      </c>
      <c r="J558" s="3" t="s">
        <v>16</v>
      </c>
      <c r="K558" s="3" t="s">
        <v>882</v>
      </c>
      <c r="L558" s="3" t="s">
        <v>883</v>
      </c>
    </row>
    <row r="559" spans="1:12" x14ac:dyDescent="0.3">
      <c r="A559" s="3" t="s">
        <v>14853</v>
      </c>
      <c r="B559" s="3" t="s">
        <v>13</v>
      </c>
      <c r="C559" s="3">
        <v>223283</v>
      </c>
      <c r="D559" s="3">
        <v>1</v>
      </c>
      <c r="E559" s="3">
        <v>333</v>
      </c>
      <c r="F559" s="4">
        <v>8.4248899999999995E-139</v>
      </c>
      <c r="G559" s="3">
        <v>396.98399999999998</v>
      </c>
      <c r="H559" s="3" t="s">
        <v>3559</v>
      </c>
      <c r="I559" s="3" t="s">
        <v>3560</v>
      </c>
      <c r="J559" s="3" t="s">
        <v>16</v>
      </c>
      <c r="K559" s="3" t="s">
        <v>3561</v>
      </c>
      <c r="L559" s="3" t="s">
        <v>3562</v>
      </c>
    </row>
    <row r="560" spans="1:12" x14ac:dyDescent="0.3">
      <c r="A560" s="3" t="s">
        <v>14854</v>
      </c>
      <c r="B560" s="3" t="s">
        <v>13</v>
      </c>
      <c r="C560" s="3">
        <v>223545</v>
      </c>
      <c r="D560" s="3">
        <v>1</v>
      </c>
      <c r="E560" s="3">
        <v>500</v>
      </c>
      <c r="F560" s="3">
        <v>0</v>
      </c>
      <c r="G560" s="3">
        <v>620.33799999999997</v>
      </c>
      <c r="H560" s="3" t="s">
        <v>3554</v>
      </c>
      <c r="I560" s="3" t="s">
        <v>3555</v>
      </c>
      <c r="J560" s="3" t="s">
        <v>16</v>
      </c>
      <c r="K560" s="3" t="s">
        <v>3556</v>
      </c>
      <c r="L560" s="3" t="s">
        <v>3557</v>
      </c>
    </row>
    <row r="561" spans="1:12" x14ac:dyDescent="0.3">
      <c r="A561" s="3" t="s">
        <v>14855</v>
      </c>
      <c r="B561" s="3" t="s">
        <v>13</v>
      </c>
      <c r="C561" s="3">
        <v>223753</v>
      </c>
      <c r="D561" s="3">
        <v>1</v>
      </c>
      <c r="E561" s="3">
        <v>97</v>
      </c>
      <c r="F561" s="4">
        <v>6.6142799999999998E-6</v>
      </c>
      <c r="G561" s="3">
        <v>44.2181</v>
      </c>
      <c r="H561" s="3" t="s">
        <v>267</v>
      </c>
      <c r="I561" s="3" t="s">
        <v>268</v>
      </c>
      <c r="J561" s="3" t="s">
        <v>113</v>
      </c>
      <c r="K561" s="3" t="s">
        <v>269</v>
      </c>
      <c r="L561" s="3" t="s">
        <v>270</v>
      </c>
    </row>
    <row r="562" spans="1:12" x14ac:dyDescent="0.3">
      <c r="A562" s="3" t="s">
        <v>14856</v>
      </c>
      <c r="B562" s="3" t="s">
        <v>25</v>
      </c>
      <c r="C562" s="3">
        <v>424304</v>
      </c>
      <c r="D562" s="3">
        <v>263</v>
      </c>
      <c r="E562" s="3">
        <v>307</v>
      </c>
      <c r="F562" s="4">
        <v>1.0594800000000001E-5</v>
      </c>
      <c r="G562" s="3">
        <v>46.204599999999999</v>
      </c>
      <c r="H562" s="3" t="s">
        <v>14857</v>
      </c>
      <c r="I562" s="3" t="s">
        <v>14858</v>
      </c>
      <c r="J562" s="3" t="s">
        <v>113</v>
      </c>
      <c r="K562" s="3" t="s">
        <v>16</v>
      </c>
      <c r="L562" s="3" t="s">
        <v>14859</v>
      </c>
    </row>
    <row r="563" spans="1:12" x14ac:dyDescent="0.3">
      <c r="A563" s="3" t="s">
        <v>14860</v>
      </c>
      <c r="B563" s="3" t="s">
        <v>13</v>
      </c>
      <c r="C563" s="3">
        <v>223590</v>
      </c>
      <c r="D563" s="3">
        <v>128</v>
      </c>
      <c r="E563" s="3">
        <v>320</v>
      </c>
      <c r="F563" s="4">
        <v>4.8677399999999997E-33</v>
      </c>
      <c r="G563" s="3">
        <v>120.04300000000001</v>
      </c>
      <c r="H563" s="3" t="s">
        <v>3670</v>
      </c>
      <c r="I563" s="3" t="s">
        <v>3671</v>
      </c>
      <c r="J563" s="3" t="s">
        <v>16</v>
      </c>
      <c r="K563" s="3" t="s">
        <v>3672</v>
      </c>
      <c r="L563" s="3" t="s">
        <v>3673</v>
      </c>
    </row>
    <row r="564" spans="1:12" x14ac:dyDescent="0.3">
      <c r="A564" s="3" t="s">
        <v>14861</v>
      </c>
      <c r="B564" s="3" t="s">
        <v>13</v>
      </c>
      <c r="C564" s="3">
        <v>223577</v>
      </c>
      <c r="D564" s="3">
        <v>1</v>
      </c>
      <c r="E564" s="3">
        <v>178</v>
      </c>
      <c r="F564" s="4">
        <v>4.63208E-55</v>
      </c>
      <c r="G564" s="3">
        <v>172.453</v>
      </c>
      <c r="H564" s="3" t="s">
        <v>563</v>
      </c>
      <c r="I564" s="3" t="s">
        <v>564</v>
      </c>
      <c r="J564" s="3" t="s">
        <v>16</v>
      </c>
      <c r="K564" s="3" t="s">
        <v>123</v>
      </c>
      <c r="L564" s="3" t="s">
        <v>565</v>
      </c>
    </row>
    <row r="565" spans="1:12" x14ac:dyDescent="0.3">
      <c r="A565" s="3" t="s">
        <v>14862</v>
      </c>
      <c r="B565" s="3" t="s">
        <v>13</v>
      </c>
      <c r="C565" s="3">
        <v>223682</v>
      </c>
      <c r="D565" s="3">
        <v>6</v>
      </c>
      <c r="E565" s="3">
        <v>330</v>
      </c>
      <c r="F565" s="4">
        <v>5.8124699999999998E-65</v>
      </c>
      <c r="G565" s="3">
        <v>208.273</v>
      </c>
      <c r="H565" s="3" t="s">
        <v>2052</v>
      </c>
      <c r="I565" s="3" t="s">
        <v>2053</v>
      </c>
      <c r="J565" s="3" t="s">
        <v>16</v>
      </c>
      <c r="K565" s="3" t="s">
        <v>527</v>
      </c>
      <c r="L565" s="3" t="s">
        <v>2054</v>
      </c>
    </row>
    <row r="566" spans="1:12" x14ac:dyDescent="0.3">
      <c r="A566" s="3" t="s">
        <v>14863</v>
      </c>
      <c r="B566" s="3" t="s">
        <v>13</v>
      </c>
      <c r="C566" s="3">
        <v>223682</v>
      </c>
      <c r="D566" s="3">
        <v>12</v>
      </c>
      <c r="E566" s="3">
        <v>336</v>
      </c>
      <c r="F566" s="4">
        <v>9.9194099999999993E-65</v>
      </c>
      <c r="G566" s="3">
        <v>207.887</v>
      </c>
      <c r="H566" s="3" t="s">
        <v>2052</v>
      </c>
      <c r="I566" s="3" t="s">
        <v>2053</v>
      </c>
      <c r="J566" s="3" t="s">
        <v>16</v>
      </c>
      <c r="K566" s="3" t="s">
        <v>527</v>
      </c>
      <c r="L566" s="3" t="s">
        <v>2054</v>
      </c>
    </row>
    <row r="567" spans="1:12" x14ac:dyDescent="0.3">
      <c r="A567" s="3" t="s">
        <v>14864</v>
      </c>
      <c r="B567" s="3" t="s">
        <v>13</v>
      </c>
      <c r="C567" s="3">
        <v>223687</v>
      </c>
      <c r="D567" s="3">
        <v>12</v>
      </c>
      <c r="E567" s="3">
        <v>310</v>
      </c>
      <c r="F567" s="4">
        <v>8.2226300000000002E-42</v>
      </c>
      <c r="G567" s="3">
        <v>146.95699999999999</v>
      </c>
      <c r="H567" s="3" t="s">
        <v>2057</v>
      </c>
      <c r="I567" s="3" t="s">
        <v>2058</v>
      </c>
      <c r="J567" s="3" t="s">
        <v>16</v>
      </c>
      <c r="K567" s="3" t="s">
        <v>2059</v>
      </c>
      <c r="L567" s="3" t="s">
        <v>2060</v>
      </c>
    </row>
    <row r="568" spans="1:12" x14ac:dyDescent="0.3">
      <c r="A568" s="3" t="s">
        <v>14865</v>
      </c>
      <c r="B568" s="3" t="s">
        <v>13</v>
      </c>
      <c r="C568" s="3">
        <v>224045</v>
      </c>
      <c r="D568" s="3">
        <v>4</v>
      </c>
      <c r="E568" s="3">
        <v>258</v>
      </c>
      <c r="F568" s="4">
        <v>6.5182600000000004E-118</v>
      </c>
      <c r="G568" s="3">
        <v>337.613</v>
      </c>
      <c r="H568" s="3" t="s">
        <v>2047</v>
      </c>
      <c r="I568" s="3" t="s">
        <v>2048</v>
      </c>
      <c r="J568" s="3" t="s">
        <v>16</v>
      </c>
      <c r="K568" s="3" t="s">
        <v>2049</v>
      </c>
      <c r="L568" s="3" t="s">
        <v>2050</v>
      </c>
    </row>
    <row r="569" spans="1:12" x14ac:dyDescent="0.3">
      <c r="A569" s="3" t="s">
        <v>14866</v>
      </c>
      <c r="B569" s="3" t="s">
        <v>13</v>
      </c>
      <c r="C569" s="3">
        <v>223840</v>
      </c>
      <c r="D569" s="3">
        <v>38</v>
      </c>
      <c r="E569" s="3">
        <v>483</v>
      </c>
      <c r="F569" s="4">
        <v>3.8571400000000001E-137</v>
      </c>
      <c r="G569" s="3">
        <v>403.62599999999998</v>
      </c>
      <c r="H569" s="3" t="s">
        <v>3542</v>
      </c>
      <c r="I569" s="3" t="s">
        <v>3543</v>
      </c>
      <c r="J569" s="3" t="s">
        <v>16</v>
      </c>
      <c r="K569" s="3" t="s">
        <v>3544</v>
      </c>
      <c r="L569" s="3" t="s">
        <v>3545</v>
      </c>
    </row>
    <row r="570" spans="1:12" x14ac:dyDescent="0.3">
      <c r="A570" s="3" t="s">
        <v>14867</v>
      </c>
      <c r="B570" s="3" t="s">
        <v>13</v>
      </c>
      <c r="C570" s="3">
        <v>225153</v>
      </c>
      <c r="D570" s="3">
        <v>9</v>
      </c>
      <c r="E570" s="3">
        <v>522</v>
      </c>
      <c r="F570" s="4">
        <v>5.9004999999999997E-36</v>
      </c>
      <c r="G570" s="3">
        <v>140.273</v>
      </c>
      <c r="H570" s="3" t="s">
        <v>54</v>
      </c>
      <c r="I570" s="3" t="s">
        <v>55</v>
      </c>
      <c r="J570" s="3" t="s">
        <v>16</v>
      </c>
      <c r="K570" s="3" t="s">
        <v>56</v>
      </c>
      <c r="L570" s="3" t="s">
        <v>57</v>
      </c>
    </row>
    <row r="571" spans="1:12" x14ac:dyDescent="0.3">
      <c r="A571" s="3" t="s">
        <v>14868</v>
      </c>
      <c r="B571" s="3" t="s">
        <v>13</v>
      </c>
      <c r="C571" s="3">
        <v>223699</v>
      </c>
      <c r="D571" s="3">
        <v>1</v>
      </c>
      <c r="E571" s="3">
        <v>364</v>
      </c>
      <c r="F571" s="4">
        <v>2.2375100000000001E-172</v>
      </c>
      <c r="G571" s="3">
        <v>485.16899999999998</v>
      </c>
      <c r="H571" s="3" t="s">
        <v>2611</v>
      </c>
      <c r="I571" s="3" t="s">
        <v>2612</v>
      </c>
      <c r="J571" s="3" t="s">
        <v>16</v>
      </c>
      <c r="K571" s="3" t="s">
        <v>297</v>
      </c>
      <c r="L571" s="3" t="s">
        <v>2613</v>
      </c>
    </row>
    <row r="572" spans="1:12" x14ac:dyDescent="0.3">
      <c r="A572" s="3" t="s">
        <v>14869</v>
      </c>
      <c r="B572" s="3" t="s">
        <v>13</v>
      </c>
      <c r="C572" s="3">
        <v>224090</v>
      </c>
      <c r="D572" s="3">
        <v>3</v>
      </c>
      <c r="E572" s="3">
        <v>383</v>
      </c>
      <c r="F572" s="4">
        <v>2.1128400000000002E-179</v>
      </c>
      <c r="G572" s="3">
        <v>503.74099999999999</v>
      </c>
      <c r="H572" s="3" t="s">
        <v>5572</v>
      </c>
      <c r="I572" s="3" t="s">
        <v>5573</v>
      </c>
      <c r="J572" s="3" t="s">
        <v>16</v>
      </c>
      <c r="K572" s="3" t="s">
        <v>5574</v>
      </c>
      <c r="L572" s="3" t="s">
        <v>5575</v>
      </c>
    </row>
    <row r="573" spans="1:12" x14ac:dyDescent="0.3">
      <c r="A573" s="3" t="s">
        <v>14870</v>
      </c>
      <c r="B573" s="3" t="s">
        <v>13</v>
      </c>
      <c r="C573" s="3">
        <v>224314</v>
      </c>
      <c r="D573" s="3">
        <v>4</v>
      </c>
      <c r="E573" s="3">
        <v>109</v>
      </c>
      <c r="F573" s="3">
        <v>1.28137E-3</v>
      </c>
      <c r="G573" s="3">
        <v>38.093000000000004</v>
      </c>
      <c r="H573" s="3" t="s">
        <v>63</v>
      </c>
      <c r="I573" s="3" t="s">
        <v>64</v>
      </c>
      <c r="J573" s="3" t="s">
        <v>16</v>
      </c>
      <c r="K573" s="3" t="s">
        <v>65</v>
      </c>
      <c r="L573" s="3" t="s">
        <v>66</v>
      </c>
    </row>
    <row r="574" spans="1:12" x14ac:dyDescent="0.3">
      <c r="A574" s="3" t="s">
        <v>14871</v>
      </c>
      <c r="B574" s="3" t="s">
        <v>13</v>
      </c>
      <c r="C574" s="3">
        <v>224054</v>
      </c>
      <c r="D574" s="3">
        <v>1</v>
      </c>
      <c r="E574" s="3">
        <v>208</v>
      </c>
      <c r="F574" s="4">
        <v>2.3324299999999998E-53</v>
      </c>
      <c r="G574" s="3">
        <v>172.49199999999999</v>
      </c>
      <c r="H574" s="3" t="s">
        <v>1590</v>
      </c>
      <c r="I574" s="3" t="s">
        <v>1591</v>
      </c>
      <c r="J574" s="3" t="s">
        <v>113</v>
      </c>
      <c r="K574" s="3" t="s">
        <v>1592</v>
      </c>
      <c r="L574" s="3" t="s">
        <v>1593</v>
      </c>
    </row>
    <row r="575" spans="1:12" x14ac:dyDescent="0.3">
      <c r="A575" s="3" t="s">
        <v>14872</v>
      </c>
      <c r="B575" s="3" t="s">
        <v>25</v>
      </c>
      <c r="C575" s="3">
        <v>418431</v>
      </c>
      <c r="D575" s="3">
        <v>1</v>
      </c>
      <c r="E575" s="3">
        <v>162</v>
      </c>
      <c r="F575" s="4">
        <v>1.7432299999999999E-31</v>
      </c>
      <c r="G575" s="3">
        <v>111.316</v>
      </c>
      <c r="H575" s="3" t="s">
        <v>2287</v>
      </c>
      <c r="I575" s="3" t="s">
        <v>2788</v>
      </c>
      <c r="J575" s="3" t="s">
        <v>16</v>
      </c>
      <c r="K575" s="3" t="s">
        <v>16</v>
      </c>
      <c r="L575" s="3" t="s">
        <v>2789</v>
      </c>
    </row>
    <row r="576" spans="1:12" x14ac:dyDescent="0.3">
      <c r="A576" s="3" t="s">
        <v>14873</v>
      </c>
      <c r="B576" s="3" t="s">
        <v>25</v>
      </c>
      <c r="C576" s="3">
        <v>418431</v>
      </c>
      <c r="D576" s="3">
        <v>2</v>
      </c>
      <c r="E576" s="3">
        <v>167</v>
      </c>
      <c r="F576" s="4">
        <v>2.4537E-33</v>
      </c>
      <c r="G576" s="3">
        <v>115.938</v>
      </c>
      <c r="H576" s="3" t="s">
        <v>2287</v>
      </c>
      <c r="I576" s="3" t="s">
        <v>2788</v>
      </c>
      <c r="J576" s="3" t="s">
        <v>16</v>
      </c>
      <c r="K576" s="3" t="s">
        <v>16</v>
      </c>
      <c r="L576" s="3" t="s">
        <v>2789</v>
      </c>
    </row>
    <row r="577" spans="1:12" x14ac:dyDescent="0.3">
      <c r="A577" s="3" t="s">
        <v>14874</v>
      </c>
      <c r="B577" s="3" t="s">
        <v>13</v>
      </c>
      <c r="C577" s="3">
        <v>223620</v>
      </c>
      <c r="D577" s="3">
        <v>1</v>
      </c>
      <c r="E577" s="3">
        <v>183</v>
      </c>
      <c r="F577" s="4">
        <v>5.3608599999999997E-34</v>
      </c>
      <c r="G577" s="3">
        <v>120.251</v>
      </c>
      <c r="H577" s="3" t="s">
        <v>746</v>
      </c>
      <c r="I577" s="3" t="s">
        <v>747</v>
      </c>
      <c r="J577" s="3" t="s">
        <v>16</v>
      </c>
      <c r="K577" s="3" t="s">
        <v>236</v>
      </c>
      <c r="L577" s="3" t="s">
        <v>748</v>
      </c>
    </row>
    <row r="578" spans="1:12" x14ac:dyDescent="0.3">
      <c r="A578" s="3" t="s">
        <v>14875</v>
      </c>
      <c r="B578" s="3" t="s">
        <v>25</v>
      </c>
      <c r="C578" s="3">
        <v>421695</v>
      </c>
      <c r="D578" s="3">
        <v>63</v>
      </c>
      <c r="E578" s="3">
        <v>398</v>
      </c>
      <c r="F578" s="4">
        <v>1.14559E-7</v>
      </c>
      <c r="G578" s="3">
        <v>53.4238</v>
      </c>
      <c r="H578" s="3" t="s">
        <v>306</v>
      </c>
      <c r="I578" s="3" t="s">
        <v>307</v>
      </c>
      <c r="J578" s="3" t="s">
        <v>16</v>
      </c>
      <c r="K578" s="3" t="s">
        <v>16</v>
      </c>
      <c r="L578" s="3" t="s">
        <v>308</v>
      </c>
    </row>
    <row r="579" spans="1:12" x14ac:dyDescent="0.3">
      <c r="A579" s="3" t="s">
        <v>14876</v>
      </c>
      <c r="B579" s="3" t="s">
        <v>13</v>
      </c>
      <c r="C579" s="3">
        <v>226607</v>
      </c>
      <c r="D579" s="3">
        <v>11</v>
      </c>
      <c r="E579" s="3">
        <v>228</v>
      </c>
      <c r="F579" s="4">
        <v>1.2952499999999999E-75</v>
      </c>
      <c r="G579" s="3">
        <v>227.59299999999999</v>
      </c>
      <c r="H579" s="3" t="s">
        <v>1930</v>
      </c>
      <c r="I579" s="3" t="s">
        <v>1931</v>
      </c>
      <c r="J579" s="3" t="s">
        <v>16</v>
      </c>
      <c r="K579" s="3" t="s">
        <v>1932</v>
      </c>
      <c r="L579" s="3" t="s">
        <v>1933</v>
      </c>
    </row>
    <row r="580" spans="1:12" x14ac:dyDescent="0.3">
      <c r="A580" s="3" t="s">
        <v>14877</v>
      </c>
      <c r="B580" s="3" t="s">
        <v>13</v>
      </c>
      <c r="C580" s="3">
        <v>223831</v>
      </c>
      <c r="D580" s="3">
        <v>1</v>
      </c>
      <c r="E580" s="3">
        <v>296</v>
      </c>
      <c r="F580" s="4">
        <v>3.0989300000000002E-14</v>
      </c>
      <c r="G580" s="3">
        <v>72.036600000000007</v>
      </c>
      <c r="H580" s="3" t="s">
        <v>1935</v>
      </c>
      <c r="I580" s="3" t="s">
        <v>1936</v>
      </c>
      <c r="J580" s="3" t="s">
        <v>16</v>
      </c>
      <c r="K580" s="3" t="s">
        <v>1937</v>
      </c>
      <c r="L580" s="3" t="s">
        <v>1938</v>
      </c>
    </row>
    <row r="581" spans="1:12" x14ac:dyDescent="0.3">
      <c r="A581" s="3" t="s">
        <v>14878</v>
      </c>
      <c r="B581" s="3" t="s">
        <v>13</v>
      </c>
      <c r="C581" s="3">
        <v>223092</v>
      </c>
      <c r="D581" s="3">
        <v>1</v>
      </c>
      <c r="E581" s="3">
        <v>870</v>
      </c>
      <c r="F581" s="3">
        <v>0</v>
      </c>
      <c r="G581" s="3">
        <v>1225.97</v>
      </c>
      <c r="H581" s="3" t="s">
        <v>1944</v>
      </c>
      <c r="I581" s="3" t="s">
        <v>1945</v>
      </c>
      <c r="J581" s="3" t="s">
        <v>16</v>
      </c>
      <c r="K581" s="3" t="s">
        <v>1946</v>
      </c>
      <c r="L581" s="3" t="s">
        <v>1947</v>
      </c>
    </row>
    <row r="582" spans="1:12" x14ac:dyDescent="0.3">
      <c r="A582" s="3" t="s">
        <v>14879</v>
      </c>
      <c r="B582" s="3" t="s">
        <v>13</v>
      </c>
      <c r="C582" s="3">
        <v>223860</v>
      </c>
      <c r="D582" s="3">
        <v>1</v>
      </c>
      <c r="E582" s="3">
        <v>92</v>
      </c>
      <c r="F582" s="4">
        <v>7.2763199999999998E-22</v>
      </c>
      <c r="G582" s="3">
        <v>89.805099999999996</v>
      </c>
      <c r="H582" s="3" t="s">
        <v>1160</v>
      </c>
      <c r="I582" s="3" t="s">
        <v>1161</v>
      </c>
      <c r="J582" s="3" t="s">
        <v>113</v>
      </c>
      <c r="K582" s="3" t="s">
        <v>1162</v>
      </c>
      <c r="L582" s="3" t="s">
        <v>1163</v>
      </c>
    </row>
    <row r="583" spans="1:12" x14ac:dyDescent="0.3">
      <c r="A583" s="3" t="s">
        <v>14880</v>
      </c>
      <c r="B583" s="3" t="s">
        <v>25</v>
      </c>
      <c r="C583" s="3">
        <v>412396</v>
      </c>
      <c r="D583" s="3">
        <v>1</v>
      </c>
      <c r="E583" s="3">
        <v>143</v>
      </c>
      <c r="F583" s="4">
        <v>5.8824499999999997E-48</v>
      </c>
      <c r="G583" s="3">
        <v>156.37200000000001</v>
      </c>
      <c r="H583" s="3" t="s">
        <v>2224</v>
      </c>
      <c r="I583" s="3" t="s">
        <v>5209</v>
      </c>
      <c r="J583" s="3" t="s">
        <v>113</v>
      </c>
      <c r="K583" s="3" t="s">
        <v>16</v>
      </c>
      <c r="L583" s="3" t="s">
        <v>5210</v>
      </c>
    </row>
    <row r="584" spans="1:12" x14ac:dyDescent="0.3">
      <c r="A584" s="3" t="s">
        <v>14881</v>
      </c>
      <c r="B584" s="3" t="s">
        <v>13</v>
      </c>
      <c r="C584" s="3">
        <v>227172</v>
      </c>
      <c r="D584" s="3">
        <v>1</v>
      </c>
      <c r="E584" s="3">
        <v>124</v>
      </c>
      <c r="F584" s="4">
        <v>3.4331199999999999E-55</v>
      </c>
      <c r="G584" s="3">
        <v>168.05</v>
      </c>
      <c r="H584" s="3" t="s">
        <v>14882</v>
      </c>
      <c r="I584" s="3" t="s">
        <v>14882</v>
      </c>
      <c r="J584" s="3" t="s">
        <v>16</v>
      </c>
      <c r="K584" s="3" t="s">
        <v>3319</v>
      </c>
      <c r="L584" s="3" t="s">
        <v>962</v>
      </c>
    </row>
    <row r="585" spans="1:12" x14ac:dyDescent="0.3">
      <c r="A585" s="3" t="s">
        <v>14883</v>
      </c>
      <c r="B585" s="3" t="s">
        <v>13</v>
      </c>
      <c r="C585" s="3">
        <v>224226</v>
      </c>
      <c r="D585" s="3">
        <v>1</v>
      </c>
      <c r="E585" s="3">
        <v>279</v>
      </c>
      <c r="F585" s="4">
        <v>1.9548500000000001E-95</v>
      </c>
      <c r="G585" s="3">
        <v>282.21699999999998</v>
      </c>
      <c r="H585" s="3" t="s">
        <v>3314</v>
      </c>
      <c r="I585" s="3" t="s">
        <v>3315</v>
      </c>
      <c r="J585" s="3" t="s">
        <v>16</v>
      </c>
      <c r="K585" s="3" t="s">
        <v>3316</v>
      </c>
      <c r="L585" s="3" t="s">
        <v>3317</v>
      </c>
    </row>
    <row r="586" spans="1:12" x14ac:dyDescent="0.3">
      <c r="A586" s="3" t="s">
        <v>14884</v>
      </c>
      <c r="B586" s="3" t="s">
        <v>13</v>
      </c>
      <c r="C586" s="3">
        <v>223366</v>
      </c>
      <c r="D586" s="3">
        <v>1</v>
      </c>
      <c r="E586" s="3">
        <v>255</v>
      </c>
      <c r="F586" s="4">
        <v>3.95215E-100</v>
      </c>
      <c r="G586" s="3">
        <v>292.63400000000001</v>
      </c>
      <c r="H586" s="3" t="s">
        <v>3309</v>
      </c>
      <c r="I586" s="3" t="s">
        <v>3310</v>
      </c>
      <c r="J586" s="3" t="s">
        <v>16</v>
      </c>
      <c r="K586" s="3" t="s">
        <v>3311</v>
      </c>
      <c r="L586" s="3" t="s">
        <v>3312</v>
      </c>
    </row>
    <row r="587" spans="1:12" x14ac:dyDescent="0.3">
      <c r="A587" s="3" t="s">
        <v>14885</v>
      </c>
      <c r="B587" s="3" t="s">
        <v>13</v>
      </c>
      <c r="C587" s="3">
        <v>223690</v>
      </c>
      <c r="D587" s="3">
        <v>5</v>
      </c>
      <c r="E587" s="3">
        <v>392</v>
      </c>
      <c r="F587" s="4">
        <v>1.4059000000000001E-115</v>
      </c>
      <c r="G587" s="3">
        <v>342.85</v>
      </c>
      <c r="H587" s="3" t="s">
        <v>3304</v>
      </c>
      <c r="I587" s="3" t="s">
        <v>3305</v>
      </c>
      <c r="J587" s="3" t="s">
        <v>16</v>
      </c>
      <c r="K587" s="3" t="s">
        <v>3306</v>
      </c>
      <c r="L587" s="3" t="s">
        <v>3307</v>
      </c>
    </row>
    <row r="588" spans="1:12" x14ac:dyDescent="0.3">
      <c r="A588" s="3" t="s">
        <v>14886</v>
      </c>
      <c r="B588" s="3" t="s">
        <v>13</v>
      </c>
      <c r="C588" s="3">
        <v>223562</v>
      </c>
      <c r="D588" s="3">
        <v>1</v>
      </c>
      <c r="E588" s="3">
        <v>527</v>
      </c>
      <c r="F588" s="3">
        <v>0</v>
      </c>
      <c r="G588" s="3">
        <v>564.18299999999999</v>
      </c>
      <c r="H588" s="3" t="s">
        <v>239</v>
      </c>
      <c r="I588" s="3" t="s">
        <v>240</v>
      </c>
      <c r="J588" s="3" t="s">
        <v>16</v>
      </c>
      <c r="K588" s="3" t="s">
        <v>241</v>
      </c>
      <c r="L588" s="3" t="s">
        <v>242</v>
      </c>
    </row>
    <row r="589" spans="1:12" x14ac:dyDescent="0.3">
      <c r="A589" s="3" t="s">
        <v>14887</v>
      </c>
      <c r="B589" s="3" t="s">
        <v>25</v>
      </c>
      <c r="C589" s="3">
        <v>418431</v>
      </c>
      <c r="D589" s="3">
        <v>1</v>
      </c>
      <c r="E589" s="3">
        <v>143</v>
      </c>
      <c r="F589" s="4">
        <v>4.3412900000000002E-11</v>
      </c>
      <c r="G589" s="3">
        <v>57.327599999999997</v>
      </c>
      <c r="H589" s="3" t="s">
        <v>2287</v>
      </c>
      <c r="I589" s="3" t="s">
        <v>2788</v>
      </c>
      <c r="J589" s="3" t="s">
        <v>16</v>
      </c>
      <c r="K589" s="3" t="s">
        <v>16</v>
      </c>
      <c r="L589" s="3" t="s">
        <v>2789</v>
      </c>
    </row>
    <row r="590" spans="1:12" x14ac:dyDescent="0.3">
      <c r="A590" s="3" t="s">
        <v>14888</v>
      </c>
      <c r="B590" s="3" t="s">
        <v>25</v>
      </c>
      <c r="C590" s="3">
        <v>412381</v>
      </c>
      <c r="D590" s="3">
        <v>5</v>
      </c>
      <c r="E590" s="3">
        <v>128</v>
      </c>
      <c r="F590" s="4">
        <v>1.0586E-10</v>
      </c>
      <c r="G590" s="3">
        <v>56.247399999999999</v>
      </c>
      <c r="H590" s="3" t="s">
        <v>639</v>
      </c>
      <c r="I590" s="3" t="s">
        <v>640</v>
      </c>
      <c r="J590" s="3" t="s">
        <v>16</v>
      </c>
      <c r="K590" s="3" t="s">
        <v>16</v>
      </c>
      <c r="L590" s="3" t="s">
        <v>641</v>
      </c>
    </row>
    <row r="591" spans="1:12" x14ac:dyDescent="0.3">
      <c r="A591" s="3" t="s">
        <v>14889</v>
      </c>
      <c r="B591" s="3" t="s">
        <v>13</v>
      </c>
      <c r="C591" s="3">
        <v>224055</v>
      </c>
      <c r="D591" s="3">
        <v>1</v>
      </c>
      <c r="E591" s="3">
        <v>571</v>
      </c>
      <c r="F591" s="4">
        <v>6.2374399999999998E-166</v>
      </c>
      <c r="G591" s="3">
        <v>483.85500000000002</v>
      </c>
      <c r="H591" s="3" t="s">
        <v>1267</v>
      </c>
      <c r="I591" s="3" t="s">
        <v>1268</v>
      </c>
      <c r="J591" s="3" t="s">
        <v>16</v>
      </c>
      <c r="K591" s="3" t="s">
        <v>1269</v>
      </c>
      <c r="L591" s="3" t="s">
        <v>1270</v>
      </c>
    </row>
    <row r="592" spans="1:12" x14ac:dyDescent="0.3">
      <c r="A592" s="3" t="s">
        <v>14890</v>
      </c>
      <c r="B592" s="3" t="s">
        <v>13</v>
      </c>
      <c r="C592" s="3">
        <v>224055</v>
      </c>
      <c r="D592" s="3">
        <v>8</v>
      </c>
      <c r="E592" s="3">
        <v>590</v>
      </c>
      <c r="F592" s="4">
        <v>5.5677899999999995E-178</v>
      </c>
      <c r="G592" s="3">
        <v>515.44100000000003</v>
      </c>
      <c r="H592" s="3" t="s">
        <v>1267</v>
      </c>
      <c r="I592" s="3" t="s">
        <v>1268</v>
      </c>
      <c r="J592" s="3" t="s">
        <v>16</v>
      </c>
      <c r="K592" s="3" t="s">
        <v>1269</v>
      </c>
      <c r="L592" s="3" t="s">
        <v>1270</v>
      </c>
    </row>
    <row r="593" spans="1:12" x14ac:dyDescent="0.3">
      <c r="A593" s="3" t="s">
        <v>14891</v>
      </c>
      <c r="B593" s="3" t="s">
        <v>13</v>
      </c>
      <c r="C593" s="3">
        <v>225224</v>
      </c>
      <c r="D593" s="3">
        <v>3</v>
      </c>
      <c r="E593" s="3">
        <v>402</v>
      </c>
      <c r="F593" s="4">
        <v>2.3790499999999998E-128</v>
      </c>
      <c r="G593" s="3">
        <v>375.97199999999998</v>
      </c>
      <c r="H593" s="3" t="s">
        <v>2333</v>
      </c>
      <c r="I593" s="3" t="s">
        <v>2334</v>
      </c>
      <c r="J593" s="3" t="s">
        <v>16</v>
      </c>
      <c r="K593" s="3" t="s">
        <v>2287</v>
      </c>
      <c r="L593" s="3" t="s">
        <v>2335</v>
      </c>
    </row>
    <row r="594" spans="1:12" x14ac:dyDescent="0.3">
      <c r="A594" s="3" t="s">
        <v>14892</v>
      </c>
      <c r="B594" s="3" t="s">
        <v>13</v>
      </c>
      <c r="C594" s="3">
        <v>223635</v>
      </c>
      <c r="D594" s="3">
        <v>1</v>
      </c>
      <c r="E594" s="3">
        <v>268</v>
      </c>
      <c r="F594" s="4">
        <v>6.0536900000000005E-75</v>
      </c>
      <c r="G594" s="3">
        <v>229.221</v>
      </c>
      <c r="H594" s="3" t="s">
        <v>234</v>
      </c>
      <c r="I594" s="3" t="s">
        <v>235</v>
      </c>
      <c r="J594" s="3" t="s">
        <v>16</v>
      </c>
      <c r="K594" s="3" t="s">
        <v>236</v>
      </c>
      <c r="L594" s="3" t="s">
        <v>237</v>
      </c>
    </row>
    <row r="595" spans="1:12" x14ac:dyDescent="0.3">
      <c r="A595" s="3" t="s">
        <v>14893</v>
      </c>
      <c r="B595" s="3" t="s">
        <v>13</v>
      </c>
      <c r="C595" s="3">
        <v>224004</v>
      </c>
      <c r="D595" s="3">
        <v>17</v>
      </c>
      <c r="E595" s="3">
        <v>435</v>
      </c>
      <c r="F595" s="4">
        <v>9.1161100000000003E-156</v>
      </c>
      <c r="G595" s="3">
        <v>447.60399999999998</v>
      </c>
      <c r="H595" s="3" t="s">
        <v>2339</v>
      </c>
      <c r="I595" s="3" t="s">
        <v>2340</v>
      </c>
      <c r="J595" s="3" t="s">
        <v>16</v>
      </c>
      <c r="K595" s="3" t="s">
        <v>2341</v>
      </c>
      <c r="L595" s="3" t="s">
        <v>2342</v>
      </c>
    </row>
    <row r="596" spans="1:12" x14ac:dyDescent="0.3">
      <c r="A596" s="3" t="s">
        <v>14894</v>
      </c>
      <c r="B596" s="3" t="s">
        <v>25</v>
      </c>
      <c r="C596" s="3">
        <v>413102</v>
      </c>
      <c r="D596" s="3">
        <v>3</v>
      </c>
      <c r="E596" s="3">
        <v>125</v>
      </c>
      <c r="F596" s="3">
        <v>1.48486E-3</v>
      </c>
      <c r="G596" s="3">
        <v>36.283499999999997</v>
      </c>
      <c r="H596" s="3" t="s">
        <v>2353</v>
      </c>
      <c r="I596" s="3" t="s">
        <v>2354</v>
      </c>
      <c r="J596" s="3" t="s">
        <v>16</v>
      </c>
      <c r="K596" s="3" t="s">
        <v>16</v>
      </c>
      <c r="L596" s="3" t="s">
        <v>2355</v>
      </c>
    </row>
    <row r="597" spans="1:12" x14ac:dyDescent="0.3">
      <c r="A597" s="3" t="s">
        <v>14895</v>
      </c>
      <c r="B597" s="3" t="s">
        <v>13</v>
      </c>
      <c r="C597" s="3">
        <v>224574</v>
      </c>
      <c r="D597" s="3">
        <v>5</v>
      </c>
      <c r="E597" s="3">
        <v>288</v>
      </c>
      <c r="F597" s="4">
        <v>3.2918699999999998E-164</v>
      </c>
      <c r="G597" s="3">
        <v>457.464</v>
      </c>
      <c r="H597" s="3" t="s">
        <v>4469</v>
      </c>
      <c r="I597" s="3" t="s">
        <v>4470</v>
      </c>
      <c r="J597" s="3" t="s">
        <v>16</v>
      </c>
      <c r="K597" s="3" t="s">
        <v>954</v>
      </c>
      <c r="L597" s="3" t="s">
        <v>4471</v>
      </c>
    </row>
    <row r="598" spans="1:12" x14ac:dyDescent="0.3">
      <c r="A598" s="3" t="s">
        <v>14896</v>
      </c>
      <c r="B598" s="3" t="s">
        <v>13</v>
      </c>
      <c r="C598" s="3">
        <v>223468</v>
      </c>
      <c r="D598" s="3">
        <v>1</v>
      </c>
      <c r="E598" s="3">
        <v>310</v>
      </c>
      <c r="F598" s="4">
        <v>3.6029100000000002E-122</v>
      </c>
      <c r="G598" s="3">
        <v>353.49</v>
      </c>
      <c r="H598" s="3" t="s">
        <v>4464</v>
      </c>
      <c r="I598" s="3" t="s">
        <v>4465</v>
      </c>
      <c r="J598" s="3" t="s">
        <v>16</v>
      </c>
      <c r="K598" s="3" t="s">
        <v>4466</v>
      </c>
      <c r="L598" s="3" t="s">
        <v>4467</v>
      </c>
    </row>
    <row r="599" spans="1:12" x14ac:dyDescent="0.3">
      <c r="A599" s="3" t="s">
        <v>14897</v>
      </c>
      <c r="B599" s="3" t="s">
        <v>13</v>
      </c>
      <c r="C599" s="3">
        <v>224398</v>
      </c>
      <c r="D599" s="3">
        <v>1</v>
      </c>
      <c r="E599" s="3">
        <v>303</v>
      </c>
      <c r="F599" s="4">
        <v>7.6871699999999997E-127</v>
      </c>
      <c r="G599" s="3">
        <v>363.95499999999998</v>
      </c>
      <c r="H599" s="3" t="s">
        <v>4459</v>
      </c>
      <c r="I599" s="3" t="s">
        <v>4460</v>
      </c>
      <c r="J599" s="3" t="s">
        <v>16</v>
      </c>
      <c r="K599" s="3" t="s">
        <v>4461</v>
      </c>
      <c r="L599" s="3" t="s">
        <v>4462</v>
      </c>
    </row>
    <row r="600" spans="1:12" x14ac:dyDescent="0.3">
      <c r="A600" s="3" t="s">
        <v>14898</v>
      </c>
      <c r="B600" s="3" t="s">
        <v>25</v>
      </c>
      <c r="C600" s="3">
        <v>412859</v>
      </c>
      <c r="D600" s="3">
        <v>323</v>
      </c>
      <c r="E600" s="3">
        <v>505</v>
      </c>
      <c r="F600" s="4">
        <v>5.3249299999999995E-103</v>
      </c>
      <c r="G600" s="3">
        <v>306.64800000000002</v>
      </c>
      <c r="H600" s="3" t="s">
        <v>12191</v>
      </c>
      <c r="I600" s="3" t="s">
        <v>13780</v>
      </c>
      <c r="J600" s="3" t="s">
        <v>16</v>
      </c>
      <c r="K600" s="3" t="s">
        <v>16</v>
      </c>
      <c r="L600" s="3" t="s">
        <v>13781</v>
      </c>
    </row>
    <row r="601" spans="1:12" x14ac:dyDescent="0.3">
      <c r="A601" s="3" t="s">
        <v>14898</v>
      </c>
      <c r="B601" s="3" t="s">
        <v>13</v>
      </c>
      <c r="C601" s="3">
        <v>223874</v>
      </c>
      <c r="D601" s="3">
        <v>1</v>
      </c>
      <c r="E601" s="3">
        <v>305</v>
      </c>
      <c r="F601" s="4">
        <v>1.4390699999999999E-83</v>
      </c>
      <c r="G601" s="3">
        <v>260.77</v>
      </c>
      <c r="H601" s="3" t="s">
        <v>5256</v>
      </c>
      <c r="I601" s="3" t="s">
        <v>5257</v>
      </c>
      <c r="J601" s="3" t="s">
        <v>16</v>
      </c>
      <c r="K601" s="3" t="s">
        <v>5258</v>
      </c>
      <c r="L601" s="3" t="s">
        <v>5259</v>
      </c>
    </row>
    <row r="602" spans="1:12" x14ac:dyDescent="0.3">
      <c r="A602" s="3" t="s">
        <v>14899</v>
      </c>
      <c r="B602" s="3" t="s">
        <v>13</v>
      </c>
      <c r="C602" s="3">
        <v>225380</v>
      </c>
      <c r="D602" s="3">
        <v>1</v>
      </c>
      <c r="E602" s="3">
        <v>108</v>
      </c>
      <c r="F602" s="4">
        <v>8.2155299999999995E-66</v>
      </c>
      <c r="G602" s="3">
        <v>193.77500000000001</v>
      </c>
      <c r="H602" s="3" t="s">
        <v>5185</v>
      </c>
      <c r="I602" s="3" t="s">
        <v>5186</v>
      </c>
      <c r="J602" s="3" t="s">
        <v>16</v>
      </c>
      <c r="K602" s="3" t="s">
        <v>5187</v>
      </c>
      <c r="L602" s="3" t="s">
        <v>5188</v>
      </c>
    </row>
    <row r="603" spans="1:12" x14ac:dyDescent="0.3">
      <c r="A603" s="3" t="s">
        <v>14900</v>
      </c>
      <c r="B603" s="3" t="s">
        <v>13</v>
      </c>
      <c r="C603" s="3">
        <v>223836</v>
      </c>
      <c r="D603" s="3">
        <v>3</v>
      </c>
      <c r="E603" s="3">
        <v>212</v>
      </c>
      <c r="F603" s="4">
        <v>3.58394E-63</v>
      </c>
      <c r="G603" s="3">
        <v>195.416</v>
      </c>
      <c r="H603" s="3" t="s">
        <v>136</v>
      </c>
      <c r="I603" s="3" t="s">
        <v>137</v>
      </c>
      <c r="J603" s="3" t="s">
        <v>16</v>
      </c>
      <c r="K603" s="3" t="s">
        <v>90</v>
      </c>
      <c r="L603" s="3" t="s">
        <v>138</v>
      </c>
    </row>
    <row r="604" spans="1:12" x14ac:dyDescent="0.3">
      <c r="A604" s="3" t="s">
        <v>14901</v>
      </c>
      <c r="B604" s="3" t="s">
        <v>13</v>
      </c>
      <c r="C604" s="3">
        <v>224051</v>
      </c>
      <c r="D604" s="3">
        <v>1</v>
      </c>
      <c r="E604" s="3">
        <v>208</v>
      </c>
      <c r="F604" s="4">
        <v>7.3503499999999993E-111</v>
      </c>
      <c r="G604" s="3">
        <v>316.75700000000001</v>
      </c>
      <c r="H604" s="3" t="s">
        <v>141</v>
      </c>
      <c r="I604" s="3" t="s">
        <v>142</v>
      </c>
      <c r="J604" s="3" t="s">
        <v>16</v>
      </c>
      <c r="K604" s="3" t="s">
        <v>143</v>
      </c>
      <c r="L604" s="3" t="s">
        <v>144</v>
      </c>
    </row>
    <row r="605" spans="1:12" x14ac:dyDescent="0.3">
      <c r="A605" s="3" t="s">
        <v>14902</v>
      </c>
      <c r="B605" s="3" t="s">
        <v>13</v>
      </c>
      <c r="C605" s="3">
        <v>223904</v>
      </c>
      <c r="D605" s="3">
        <v>27</v>
      </c>
      <c r="E605" s="3">
        <v>276</v>
      </c>
      <c r="F605" s="4">
        <v>1.88437E-53</v>
      </c>
      <c r="G605" s="3">
        <v>174.80600000000001</v>
      </c>
      <c r="H605" s="3" t="s">
        <v>146</v>
      </c>
      <c r="I605" s="3" t="s">
        <v>147</v>
      </c>
      <c r="J605" s="3" t="s">
        <v>16</v>
      </c>
      <c r="K605" s="3" t="s">
        <v>148</v>
      </c>
      <c r="L605" s="3" t="s">
        <v>149</v>
      </c>
    </row>
    <row r="606" spans="1:12" x14ac:dyDescent="0.3">
      <c r="A606" s="3" t="s">
        <v>14903</v>
      </c>
      <c r="B606" s="3" t="s">
        <v>13</v>
      </c>
      <c r="C606" s="3">
        <v>223874</v>
      </c>
      <c r="D606" s="3">
        <v>16</v>
      </c>
      <c r="E606" s="3">
        <v>305</v>
      </c>
      <c r="F606" s="4">
        <v>3.5712699999999998E-86</v>
      </c>
      <c r="G606" s="3">
        <v>260.38499999999999</v>
      </c>
      <c r="H606" s="3" t="s">
        <v>5256</v>
      </c>
      <c r="I606" s="3" t="s">
        <v>5257</v>
      </c>
      <c r="J606" s="3" t="s">
        <v>16</v>
      </c>
      <c r="K606" s="3" t="s">
        <v>5258</v>
      </c>
      <c r="L606" s="3" t="s">
        <v>5259</v>
      </c>
    </row>
    <row r="607" spans="1:12" x14ac:dyDescent="0.3">
      <c r="A607" s="3" t="s">
        <v>14904</v>
      </c>
      <c r="B607" s="3" t="s">
        <v>13</v>
      </c>
      <c r="C607" s="3">
        <v>223483</v>
      </c>
      <c r="D607" s="3">
        <v>1</v>
      </c>
      <c r="E607" s="3">
        <v>210</v>
      </c>
      <c r="F607" s="4">
        <v>1.93729E-44</v>
      </c>
      <c r="G607" s="3">
        <v>147.24700000000001</v>
      </c>
      <c r="H607" s="3" t="s">
        <v>425</v>
      </c>
      <c r="I607" s="3" t="s">
        <v>426</v>
      </c>
      <c r="J607" s="3" t="s">
        <v>16</v>
      </c>
      <c r="K607" s="3" t="s">
        <v>427</v>
      </c>
      <c r="L607" s="3" t="s">
        <v>428</v>
      </c>
    </row>
    <row r="608" spans="1:12" x14ac:dyDescent="0.3">
      <c r="A608" s="3" t="s">
        <v>14905</v>
      </c>
      <c r="B608" s="3" t="s">
        <v>25</v>
      </c>
      <c r="C608" s="3">
        <v>421479</v>
      </c>
      <c r="D608" s="3">
        <v>1</v>
      </c>
      <c r="E608" s="3">
        <v>118</v>
      </c>
      <c r="F608" s="4">
        <v>3.9677099999999999E-27</v>
      </c>
      <c r="G608" s="3">
        <v>97.524699999999996</v>
      </c>
      <c r="H608" s="3" t="s">
        <v>14906</v>
      </c>
      <c r="I608" s="3" t="s">
        <v>14907</v>
      </c>
      <c r="J608" s="3" t="s">
        <v>16</v>
      </c>
      <c r="K608" s="3" t="s">
        <v>16</v>
      </c>
      <c r="L608" s="3" t="s">
        <v>14908</v>
      </c>
    </row>
    <row r="609" spans="1:12" x14ac:dyDescent="0.3">
      <c r="A609" s="3" t="s">
        <v>14909</v>
      </c>
      <c r="B609" s="3" t="s">
        <v>13</v>
      </c>
      <c r="C609" s="3">
        <v>225326</v>
      </c>
      <c r="D609" s="3">
        <v>9</v>
      </c>
      <c r="E609" s="3">
        <v>158</v>
      </c>
      <c r="F609" s="4">
        <v>2.6288600000000001E-46</v>
      </c>
      <c r="G609" s="3">
        <v>148.16300000000001</v>
      </c>
      <c r="H609" s="3" t="s">
        <v>973</v>
      </c>
      <c r="I609" s="3" t="s">
        <v>974</v>
      </c>
      <c r="J609" s="3" t="s">
        <v>16</v>
      </c>
      <c r="K609" s="3" t="s">
        <v>975</v>
      </c>
      <c r="L609" s="3" t="s">
        <v>976</v>
      </c>
    </row>
    <row r="610" spans="1:12" x14ac:dyDescent="0.3">
      <c r="A610" s="3" t="s">
        <v>14910</v>
      </c>
      <c r="B610" s="3" t="s">
        <v>25</v>
      </c>
      <c r="C610" s="3">
        <v>419687</v>
      </c>
      <c r="D610" s="3">
        <v>8</v>
      </c>
      <c r="E610" s="3">
        <v>184</v>
      </c>
      <c r="F610" s="4">
        <v>7.4860199999999996E-56</v>
      </c>
      <c r="G610" s="3">
        <v>174.53100000000001</v>
      </c>
      <c r="H610" s="3" t="s">
        <v>982</v>
      </c>
      <c r="I610" s="3" t="s">
        <v>983</v>
      </c>
      <c r="J610" s="3" t="s">
        <v>16</v>
      </c>
      <c r="K610" s="3" t="s">
        <v>16</v>
      </c>
      <c r="L610" s="3" t="s">
        <v>984</v>
      </c>
    </row>
    <row r="611" spans="1:12" x14ac:dyDescent="0.3">
      <c r="A611" s="3" t="s">
        <v>14911</v>
      </c>
      <c r="B611" s="3" t="s">
        <v>13</v>
      </c>
      <c r="C611" s="3">
        <v>223526</v>
      </c>
      <c r="D611" s="3">
        <v>1</v>
      </c>
      <c r="E611" s="3">
        <v>604</v>
      </c>
      <c r="F611" s="3">
        <v>0</v>
      </c>
      <c r="G611" s="3">
        <v>812.95600000000002</v>
      </c>
      <c r="H611" s="3" t="s">
        <v>2686</v>
      </c>
      <c r="I611" s="3" t="s">
        <v>2687</v>
      </c>
      <c r="J611" s="3" t="s">
        <v>16</v>
      </c>
      <c r="K611" s="3" t="s">
        <v>2688</v>
      </c>
      <c r="L611" s="3" t="s">
        <v>2689</v>
      </c>
    </row>
    <row r="612" spans="1:12" x14ac:dyDescent="0.3">
      <c r="A612" s="3" t="s">
        <v>14912</v>
      </c>
      <c r="B612" s="3" t="s">
        <v>25</v>
      </c>
      <c r="C612" s="3">
        <v>226280</v>
      </c>
      <c r="D612" s="3">
        <v>1</v>
      </c>
      <c r="E612" s="3">
        <v>284</v>
      </c>
      <c r="F612" s="4">
        <v>2.1723599999999999E-52</v>
      </c>
      <c r="G612" s="3">
        <v>172.619</v>
      </c>
      <c r="H612" s="3" t="s">
        <v>1975</v>
      </c>
      <c r="I612" s="3" t="s">
        <v>1976</v>
      </c>
      <c r="J612" s="3" t="s">
        <v>16</v>
      </c>
      <c r="K612" s="3" t="s">
        <v>16</v>
      </c>
      <c r="L612" s="3" t="s">
        <v>1977</v>
      </c>
    </row>
    <row r="613" spans="1:12" x14ac:dyDescent="0.3">
      <c r="A613" s="3" t="s">
        <v>14913</v>
      </c>
      <c r="B613" s="3" t="s">
        <v>13</v>
      </c>
      <c r="C613" s="3">
        <v>223640</v>
      </c>
      <c r="D613" s="3">
        <v>4</v>
      </c>
      <c r="E613" s="3">
        <v>245</v>
      </c>
      <c r="F613" s="4">
        <v>2.3722499999999999E-82</v>
      </c>
      <c r="G613" s="3">
        <v>246.81399999999999</v>
      </c>
      <c r="H613" s="3" t="s">
        <v>4090</v>
      </c>
      <c r="I613" s="3" t="s">
        <v>4091</v>
      </c>
      <c r="J613" s="3" t="s">
        <v>16</v>
      </c>
      <c r="K613" s="3" t="s">
        <v>4092</v>
      </c>
      <c r="L613" s="3" t="s">
        <v>4093</v>
      </c>
    </row>
    <row r="614" spans="1:12" x14ac:dyDescent="0.3">
      <c r="A614" s="3" t="s">
        <v>14914</v>
      </c>
      <c r="B614" s="3" t="s">
        <v>25</v>
      </c>
      <c r="C614" s="3">
        <v>224336</v>
      </c>
      <c r="D614" s="3">
        <v>2</v>
      </c>
      <c r="E614" s="3">
        <v>162</v>
      </c>
      <c r="F614" s="4">
        <v>4.0592E-19</v>
      </c>
      <c r="G614" s="3">
        <v>80.564800000000005</v>
      </c>
      <c r="H614" s="3" t="s">
        <v>279</v>
      </c>
      <c r="I614" s="3" t="s">
        <v>4088</v>
      </c>
      <c r="J614" s="3" t="s">
        <v>16</v>
      </c>
      <c r="K614" s="3" t="s">
        <v>16</v>
      </c>
      <c r="L614" s="3" t="s">
        <v>280</v>
      </c>
    </row>
    <row r="615" spans="1:12" x14ac:dyDescent="0.3">
      <c r="A615" s="3" t="s">
        <v>14915</v>
      </c>
      <c r="B615" s="3" t="s">
        <v>13</v>
      </c>
      <c r="C615" s="3">
        <v>223742</v>
      </c>
      <c r="D615" s="3">
        <v>1</v>
      </c>
      <c r="E615" s="3">
        <v>228</v>
      </c>
      <c r="F615" s="4">
        <v>2.26085E-46</v>
      </c>
      <c r="G615" s="3">
        <v>153.61600000000001</v>
      </c>
      <c r="H615" s="3" t="s">
        <v>4082</v>
      </c>
      <c r="I615" s="3" t="s">
        <v>4083</v>
      </c>
      <c r="J615" s="3" t="s">
        <v>16</v>
      </c>
      <c r="K615" s="3" t="s">
        <v>4084</v>
      </c>
      <c r="L615" s="3" t="s">
        <v>4085</v>
      </c>
    </row>
    <row r="616" spans="1:12" x14ac:dyDescent="0.3">
      <c r="A616" s="3" t="s">
        <v>14916</v>
      </c>
      <c r="B616" s="3" t="s">
        <v>13</v>
      </c>
      <c r="C616" s="3">
        <v>224120</v>
      </c>
      <c r="D616" s="3">
        <v>232</v>
      </c>
      <c r="E616" s="3">
        <v>814</v>
      </c>
      <c r="F616" s="4">
        <v>8.0350800000000004E-86</v>
      </c>
      <c r="G616" s="3">
        <v>286.31599999999997</v>
      </c>
      <c r="H616" s="3" t="s">
        <v>1450</v>
      </c>
      <c r="I616" s="3" t="s">
        <v>1451</v>
      </c>
      <c r="J616" s="3" t="s">
        <v>16</v>
      </c>
      <c r="K616" s="3" t="s">
        <v>1452</v>
      </c>
      <c r="L616" s="3" t="s">
        <v>1453</v>
      </c>
    </row>
    <row r="617" spans="1:12" x14ac:dyDescent="0.3">
      <c r="A617" s="3" t="s">
        <v>14916</v>
      </c>
      <c r="B617" s="3" t="s">
        <v>13</v>
      </c>
      <c r="C617" s="3">
        <v>223916</v>
      </c>
      <c r="D617" s="3">
        <v>1</v>
      </c>
      <c r="E617" s="3">
        <v>214</v>
      </c>
      <c r="F617" s="4">
        <v>1.29978E-36</v>
      </c>
      <c r="G617" s="3">
        <v>138.054</v>
      </c>
      <c r="H617" s="3" t="s">
        <v>1454</v>
      </c>
      <c r="I617" s="3" t="s">
        <v>1455</v>
      </c>
      <c r="J617" s="3" t="s">
        <v>16</v>
      </c>
      <c r="K617" s="3" t="s">
        <v>1456</v>
      </c>
      <c r="L617" s="3" t="s">
        <v>1457</v>
      </c>
    </row>
    <row r="618" spans="1:12" x14ac:dyDescent="0.3">
      <c r="A618" s="3" t="s">
        <v>14917</v>
      </c>
      <c r="B618" s="3" t="s">
        <v>13</v>
      </c>
      <c r="C618" s="3">
        <v>223513</v>
      </c>
      <c r="D618" s="3">
        <v>6</v>
      </c>
      <c r="E618" s="3">
        <v>392</v>
      </c>
      <c r="F618" s="4">
        <v>2.30141E-138</v>
      </c>
      <c r="G618" s="3">
        <v>400.11200000000002</v>
      </c>
      <c r="H618" s="3" t="s">
        <v>295</v>
      </c>
      <c r="I618" s="3" t="s">
        <v>296</v>
      </c>
      <c r="J618" s="3" t="s">
        <v>16</v>
      </c>
      <c r="K618" s="3" t="s">
        <v>297</v>
      </c>
      <c r="L618" s="3" t="s">
        <v>298</v>
      </c>
    </row>
    <row r="619" spans="1:12" x14ac:dyDescent="0.3">
      <c r="A619" s="3" t="s">
        <v>14918</v>
      </c>
      <c r="B619" s="3" t="s">
        <v>13</v>
      </c>
      <c r="C619" s="3">
        <v>223096</v>
      </c>
      <c r="D619" s="3">
        <v>3</v>
      </c>
      <c r="E619" s="3">
        <v>448</v>
      </c>
      <c r="F619" s="3">
        <v>0</v>
      </c>
      <c r="G619" s="3">
        <v>603.81399999999996</v>
      </c>
      <c r="H619" s="3" t="s">
        <v>1464</v>
      </c>
      <c r="I619" s="3" t="s">
        <v>1465</v>
      </c>
      <c r="J619" s="3" t="s">
        <v>16</v>
      </c>
      <c r="K619" s="3" t="s">
        <v>1466</v>
      </c>
      <c r="L619" s="3" t="s">
        <v>1467</v>
      </c>
    </row>
    <row r="620" spans="1:12" x14ac:dyDescent="0.3">
      <c r="A620" s="3" t="s">
        <v>14919</v>
      </c>
      <c r="B620" s="3" t="s">
        <v>13</v>
      </c>
      <c r="C620" s="3">
        <v>223856</v>
      </c>
      <c r="D620" s="3">
        <v>6</v>
      </c>
      <c r="E620" s="3">
        <v>217</v>
      </c>
      <c r="F620" s="4">
        <v>9.8733700000000001E-29</v>
      </c>
      <c r="G620" s="3">
        <v>107.4</v>
      </c>
      <c r="H620" s="3" t="s">
        <v>14321</v>
      </c>
      <c r="I620" s="3" t="s">
        <v>14322</v>
      </c>
      <c r="J620" s="3" t="s">
        <v>16</v>
      </c>
      <c r="K620" s="3" t="s">
        <v>4644</v>
      </c>
      <c r="L620" s="3" t="s">
        <v>14323</v>
      </c>
    </row>
    <row r="621" spans="1:12" x14ac:dyDescent="0.3">
      <c r="A621" s="3" t="s">
        <v>14920</v>
      </c>
      <c r="B621" s="3" t="s">
        <v>13</v>
      </c>
      <c r="C621" s="3">
        <v>223600</v>
      </c>
      <c r="D621" s="3">
        <v>35</v>
      </c>
      <c r="E621" s="3">
        <v>172</v>
      </c>
      <c r="F621" s="4">
        <v>3.7421299999999999E-14</v>
      </c>
      <c r="G621" s="3">
        <v>65.690399999999997</v>
      </c>
      <c r="H621" s="3" t="s">
        <v>4772</v>
      </c>
      <c r="I621" s="3" t="s">
        <v>4773</v>
      </c>
      <c r="J621" s="3" t="s">
        <v>16</v>
      </c>
      <c r="K621" s="3" t="s">
        <v>797</v>
      </c>
      <c r="L621" s="3" t="s">
        <v>4774</v>
      </c>
    </row>
    <row r="622" spans="1:12" x14ac:dyDescent="0.3">
      <c r="A622" s="3" t="s">
        <v>14921</v>
      </c>
      <c r="B622" s="3" t="s">
        <v>13</v>
      </c>
      <c r="C622" s="3">
        <v>223903</v>
      </c>
      <c r="D622" s="3">
        <v>5</v>
      </c>
      <c r="E622" s="3">
        <v>458</v>
      </c>
      <c r="F622" s="4">
        <v>1.0691300000000001E-168</v>
      </c>
      <c r="G622" s="3">
        <v>485.20699999999999</v>
      </c>
      <c r="H622" s="3" t="s">
        <v>10506</v>
      </c>
      <c r="I622" s="3" t="s">
        <v>10507</v>
      </c>
      <c r="J622" s="3" t="s">
        <v>16</v>
      </c>
      <c r="K622" s="3" t="s">
        <v>3452</v>
      </c>
      <c r="L622" s="3" t="s">
        <v>10508</v>
      </c>
    </row>
    <row r="623" spans="1:12" x14ac:dyDescent="0.3">
      <c r="A623" s="3" t="s">
        <v>14922</v>
      </c>
      <c r="B623" s="3" t="s">
        <v>25</v>
      </c>
      <c r="C623" s="3">
        <v>419878</v>
      </c>
      <c r="D623" s="3">
        <v>5</v>
      </c>
      <c r="E623" s="3">
        <v>315</v>
      </c>
      <c r="F623" s="4">
        <v>1.4787399999999999E-96</v>
      </c>
      <c r="G623" s="3">
        <v>287.32600000000002</v>
      </c>
      <c r="H623" s="3" t="s">
        <v>2970</v>
      </c>
      <c r="I623" s="3" t="s">
        <v>2971</v>
      </c>
      <c r="J623" s="3" t="s">
        <v>16</v>
      </c>
      <c r="K623" s="3" t="s">
        <v>16</v>
      </c>
      <c r="L623" s="3" t="s">
        <v>2972</v>
      </c>
    </row>
    <row r="624" spans="1:12" x14ac:dyDescent="0.3">
      <c r="A624" s="3" t="s">
        <v>14923</v>
      </c>
      <c r="B624" s="3" t="s">
        <v>13</v>
      </c>
      <c r="C624" s="3">
        <v>224393</v>
      </c>
      <c r="D624" s="3">
        <v>3</v>
      </c>
      <c r="E624" s="3">
        <v>68</v>
      </c>
      <c r="F624" s="4">
        <v>1.5345400000000001E-24</v>
      </c>
      <c r="G624" s="3">
        <v>86.117599999999996</v>
      </c>
      <c r="H624" s="3" t="s">
        <v>1245</v>
      </c>
      <c r="I624" s="3" t="s">
        <v>1246</v>
      </c>
      <c r="J624" s="3" t="s">
        <v>16</v>
      </c>
      <c r="K624" s="3" t="s">
        <v>59</v>
      </c>
      <c r="L624" s="3" t="s">
        <v>1247</v>
      </c>
    </row>
    <row r="625" spans="1:12" x14ac:dyDescent="0.3">
      <c r="A625" s="3" t="s">
        <v>14924</v>
      </c>
      <c r="B625" s="3" t="s">
        <v>13</v>
      </c>
      <c r="C625" s="3">
        <v>224185</v>
      </c>
      <c r="D625" s="3">
        <v>2</v>
      </c>
      <c r="E625" s="3">
        <v>215</v>
      </c>
      <c r="F625" s="4">
        <v>5.8093999999999996E-7</v>
      </c>
      <c r="G625" s="3">
        <v>48.373899999999999</v>
      </c>
      <c r="H625" s="3" t="s">
        <v>964</v>
      </c>
      <c r="I625" s="3" t="s">
        <v>965</v>
      </c>
      <c r="J625" s="3" t="s">
        <v>16</v>
      </c>
      <c r="K625" s="3" t="s">
        <v>966</v>
      </c>
      <c r="L625" s="3" t="s">
        <v>967</v>
      </c>
    </row>
    <row r="626" spans="1:12" x14ac:dyDescent="0.3">
      <c r="A626" s="3" t="s">
        <v>14925</v>
      </c>
      <c r="B626" s="3" t="s">
        <v>13</v>
      </c>
      <c r="C626" s="3">
        <v>223813</v>
      </c>
      <c r="D626" s="3">
        <v>1</v>
      </c>
      <c r="E626" s="3">
        <v>179</v>
      </c>
      <c r="F626" s="4">
        <v>4.57884E-81</v>
      </c>
      <c r="G626" s="3">
        <v>238.279</v>
      </c>
      <c r="H626" s="3" t="s">
        <v>1303</v>
      </c>
      <c r="I626" s="3" t="s">
        <v>1304</v>
      </c>
      <c r="J626" s="3" t="s">
        <v>16</v>
      </c>
      <c r="K626" s="3" t="s">
        <v>501</v>
      </c>
      <c r="L626" s="3" t="s">
        <v>1305</v>
      </c>
    </row>
    <row r="627" spans="1:12" x14ac:dyDescent="0.3">
      <c r="A627" s="3" t="s">
        <v>14926</v>
      </c>
      <c r="B627" s="3" t="s">
        <v>13</v>
      </c>
      <c r="C627" s="3">
        <v>223741</v>
      </c>
      <c r="D627" s="3">
        <v>1</v>
      </c>
      <c r="E627" s="3">
        <v>158</v>
      </c>
      <c r="F627" s="4">
        <v>5.08911E-68</v>
      </c>
      <c r="G627" s="3">
        <v>203.167</v>
      </c>
      <c r="H627" s="3" t="s">
        <v>1307</v>
      </c>
      <c r="I627" s="3" t="s">
        <v>1308</v>
      </c>
      <c r="J627" s="3" t="s">
        <v>16</v>
      </c>
      <c r="K627" s="3" t="s">
        <v>274</v>
      </c>
      <c r="L627" s="3" t="s">
        <v>1309</v>
      </c>
    </row>
    <row r="628" spans="1:12" x14ac:dyDescent="0.3">
      <c r="A628" s="3" t="s">
        <v>14927</v>
      </c>
      <c r="B628" s="3" t="s">
        <v>13</v>
      </c>
      <c r="C628" s="3">
        <v>226011</v>
      </c>
      <c r="D628" s="3">
        <v>1</v>
      </c>
      <c r="E628" s="3">
        <v>346</v>
      </c>
      <c r="F628" s="4">
        <v>4.9093099999999999E-135</v>
      </c>
      <c r="G628" s="3">
        <v>387.91699999999997</v>
      </c>
      <c r="H628" s="3" t="s">
        <v>1311</v>
      </c>
      <c r="I628" s="3" t="s">
        <v>1312</v>
      </c>
      <c r="J628" s="3" t="s">
        <v>16</v>
      </c>
      <c r="K628" s="3" t="s">
        <v>1313</v>
      </c>
      <c r="L628" s="3" t="s">
        <v>1314</v>
      </c>
    </row>
    <row r="629" spans="1:12" x14ac:dyDescent="0.3">
      <c r="A629" s="3" t="s">
        <v>14928</v>
      </c>
      <c r="B629" s="3" t="s">
        <v>25</v>
      </c>
      <c r="C629" s="3">
        <v>418431</v>
      </c>
      <c r="D629" s="3">
        <v>49</v>
      </c>
      <c r="E629" s="3">
        <v>106</v>
      </c>
      <c r="F629" s="3">
        <v>7.0994999999999999E-3</v>
      </c>
      <c r="G629" s="3">
        <v>34.240099999999998</v>
      </c>
      <c r="H629" s="3" t="s">
        <v>2287</v>
      </c>
      <c r="I629" s="3" t="s">
        <v>2788</v>
      </c>
      <c r="J629" s="3" t="s">
        <v>113</v>
      </c>
      <c r="K629" s="3" t="s">
        <v>16</v>
      </c>
      <c r="L629" s="3" t="s">
        <v>2789</v>
      </c>
    </row>
    <row r="630" spans="1:12" x14ac:dyDescent="0.3">
      <c r="A630" s="3" t="s">
        <v>14929</v>
      </c>
      <c r="B630" s="3" t="s">
        <v>13</v>
      </c>
      <c r="C630" s="3">
        <v>223396</v>
      </c>
      <c r="D630" s="3">
        <v>1</v>
      </c>
      <c r="E630" s="3">
        <v>164</v>
      </c>
      <c r="F630" s="4">
        <v>2.5909599999999999E-52</v>
      </c>
      <c r="G630" s="3">
        <v>163.607</v>
      </c>
      <c r="H630" s="3" t="s">
        <v>3813</v>
      </c>
      <c r="I630" s="3" t="s">
        <v>3814</v>
      </c>
      <c r="J630" s="3" t="s">
        <v>16</v>
      </c>
      <c r="K630" s="3" t="s">
        <v>3815</v>
      </c>
      <c r="L630" s="3" t="s">
        <v>3816</v>
      </c>
    </row>
    <row r="631" spans="1:12" x14ac:dyDescent="0.3">
      <c r="A631" s="3" t="s">
        <v>14930</v>
      </c>
      <c r="B631" s="3" t="s">
        <v>13</v>
      </c>
      <c r="C631" s="3">
        <v>223888</v>
      </c>
      <c r="D631" s="3">
        <v>10</v>
      </c>
      <c r="E631" s="3">
        <v>129</v>
      </c>
      <c r="F631" s="4">
        <v>1.5129799999999999E-38</v>
      </c>
      <c r="G631" s="3">
        <v>126.172</v>
      </c>
      <c r="H631" s="3" t="s">
        <v>3808</v>
      </c>
      <c r="I631" s="3" t="s">
        <v>3809</v>
      </c>
      <c r="J631" s="3" t="s">
        <v>16</v>
      </c>
      <c r="K631" s="3" t="s">
        <v>3810</v>
      </c>
      <c r="L631" s="3" t="s">
        <v>3811</v>
      </c>
    </row>
    <row r="632" spans="1:12" x14ac:dyDescent="0.3">
      <c r="A632" s="3" t="s">
        <v>14931</v>
      </c>
      <c r="B632" s="3" t="s">
        <v>13</v>
      </c>
      <c r="C632" s="3">
        <v>224419</v>
      </c>
      <c r="D632" s="3">
        <v>90</v>
      </c>
      <c r="E632" s="3">
        <v>524</v>
      </c>
      <c r="F632" s="4">
        <v>1.2721900000000001E-94</v>
      </c>
      <c r="G632" s="3">
        <v>294.45499999999998</v>
      </c>
      <c r="H632" s="3" t="s">
        <v>310</v>
      </c>
      <c r="I632" s="3" t="s">
        <v>311</v>
      </c>
      <c r="J632" s="3" t="s">
        <v>16</v>
      </c>
      <c r="K632" s="3" t="s">
        <v>312</v>
      </c>
      <c r="L632" s="3" t="s">
        <v>313</v>
      </c>
    </row>
    <row r="633" spans="1:12" x14ac:dyDescent="0.3">
      <c r="A633" s="3" t="s">
        <v>14932</v>
      </c>
      <c r="B633" s="3" t="s">
        <v>25</v>
      </c>
      <c r="C633" s="3">
        <v>412556</v>
      </c>
      <c r="D633" s="3">
        <v>30</v>
      </c>
      <c r="E633" s="3">
        <v>124</v>
      </c>
      <c r="F633" s="4">
        <v>9.5707500000000005E-5</v>
      </c>
      <c r="G633" s="3">
        <v>39.287999999999997</v>
      </c>
      <c r="H633" s="3" t="s">
        <v>4156</v>
      </c>
      <c r="I633" s="3" t="s">
        <v>4157</v>
      </c>
      <c r="J633" s="3" t="s">
        <v>99</v>
      </c>
      <c r="K633" s="3" t="s">
        <v>16</v>
      </c>
      <c r="L633" s="3" t="s">
        <v>4158</v>
      </c>
    </row>
    <row r="634" spans="1:12" x14ac:dyDescent="0.3">
      <c r="A634" s="3" t="s">
        <v>14933</v>
      </c>
      <c r="B634" s="3" t="s">
        <v>25</v>
      </c>
      <c r="C634" s="3">
        <v>328943</v>
      </c>
      <c r="D634" s="3">
        <v>7</v>
      </c>
      <c r="E634" s="3">
        <v>298</v>
      </c>
      <c r="F634" s="4">
        <v>8.2781799999999996E-27</v>
      </c>
      <c r="G634" s="3">
        <v>106.60899999999999</v>
      </c>
      <c r="H634" s="3" t="s">
        <v>11815</v>
      </c>
      <c r="I634" s="3" t="s">
        <v>14934</v>
      </c>
      <c r="J634" s="3" t="s">
        <v>16</v>
      </c>
      <c r="K634" s="3" t="s">
        <v>16</v>
      </c>
      <c r="L634" s="3" t="s">
        <v>14935</v>
      </c>
    </row>
    <row r="635" spans="1:12" x14ac:dyDescent="0.3">
      <c r="A635" s="3" t="s">
        <v>14936</v>
      </c>
      <c r="B635" s="3" t="s">
        <v>25</v>
      </c>
      <c r="C635" s="3">
        <v>420011</v>
      </c>
      <c r="D635" s="3">
        <v>2</v>
      </c>
      <c r="E635" s="3">
        <v>85</v>
      </c>
      <c r="F635" s="4">
        <v>1.3415E-22</v>
      </c>
      <c r="G635" s="3">
        <v>82.786600000000007</v>
      </c>
      <c r="H635" s="3" t="s">
        <v>1349</v>
      </c>
      <c r="I635" s="3" t="s">
        <v>1350</v>
      </c>
      <c r="J635" s="3" t="s">
        <v>16</v>
      </c>
      <c r="K635" s="3" t="s">
        <v>16</v>
      </c>
      <c r="L635" s="3" t="s">
        <v>1351</v>
      </c>
    </row>
    <row r="636" spans="1:12" x14ac:dyDescent="0.3">
      <c r="A636" s="3" t="s">
        <v>14937</v>
      </c>
      <c r="B636" s="3" t="s">
        <v>13</v>
      </c>
      <c r="C636" s="3">
        <v>223755</v>
      </c>
      <c r="D636" s="3">
        <v>31</v>
      </c>
      <c r="E636" s="3">
        <v>371</v>
      </c>
      <c r="F636" s="4">
        <v>5.5023999999999998E-68</v>
      </c>
      <c r="G636" s="3">
        <v>218.84800000000001</v>
      </c>
      <c r="H636" s="3" t="s">
        <v>520</v>
      </c>
      <c r="I636" s="3" t="s">
        <v>521</v>
      </c>
      <c r="J636" s="3" t="s">
        <v>16</v>
      </c>
      <c r="K636" s="3" t="s">
        <v>522</v>
      </c>
      <c r="L636" s="3" t="s">
        <v>523</v>
      </c>
    </row>
    <row r="637" spans="1:12" x14ac:dyDescent="0.3">
      <c r="A637" s="3" t="s">
        <v>14938</v>
      </c>
      <c r="B637" s="3" t="s">
        <v>13</v>
      </c>
      <c r="C637" s="3">
        <v>223633</v>
      </c>
      <c r="D637" s="3">
        <v>1</v>
      </c>
      <c r="E637" s="3">
        <v>288</v>
      </c>
      <c r="F637" s="4">
        <v>1.24782E-82</v>
      </c>
      <c r="G637" s="3">
        <v>250.55199999999999</v>
      </c>
      <c r="H637" s="3" t="s">
        <v>525</v>
      </c>
      <c r="I637" s="3" t="s">
        <v>526</v>
      </c>
      <c r="J637" s="3" t="s">
        <v>16</v>
      </c>
      <c r="K637" s="3" t="s">
        <v>527</v>
      </c>
      <c r="L637" s="3" t="s">
        <v>528</v>
      </c>
    </row>
    <row r="638" spans="1:12" x14ac:dyDescent="0.3">
      <c r="A638" s="3" t="s">
        <v>14939</v>
      </c>
      <c r="B638" s="3" t="s">
        <v>13</v>
      </c>
      <c r="C638" s="3">
        <v>226645</v>
      </c>
      <c r="D638" s="3">
        <v>8</v>
      </c>
      <c r="E638" s="3">
        <v>302</v>
      </c>
      <c r="F638" s="4">
        <v>1.03523E-63</v>
      </c>
      <c r="G638" s="3">
        <v>203.63200000000001</v>
      </c>
      <c r="H638" s="3" t="s">
        <v>530</v>
      </c>
      <c r="I638" s="3" t="s">
        <v>531</v>
      </c>
      <c r="J638" s="3" t="s">
        <v>16</v>
      </c>
      <c r="K638" s="3" t="s">
        <v>527</v>
      </c>
      <c r="L638" s="3" t="s">
        <v>532</v>
      </c>
    </row>
    <row r="639" spans="1:12" x14ac:dyDescent="0.3">
      <c r="A639" s="3" t="s">
        <v>14940</v>
      </c>
      <c r="B639" s="3" t="s">
        <v>13</v>
      </c>
      <c r="C639" s="3">
        <v>223488</v>
      </c>
      <c r="D639" s="3">
        <v>1</v>
      </c>
      <c r="E639" s="3">
        <v>252</v>
      </c>
      <c r="F639" s="4">
        <v>6.6480900000000002E-134</v>
      </c>
      <c r="G639" s="3">
        <v>377.298</v>
      </c>
      <c r="H639" s="3" t="s">
        <v>534</v>
      </c>
      <c r="I639" s="3" t="s">
        <v>535</v>
      </c>
      <c r="J639" s="3" t="s">
        <v>16</v>
      </c>
      <c r="K639" s="3" t="s">
        <v>536</v>
      </c>
      <c r="L639" s="3" t="s">
        <v>537</v>
      </c>
    </row>
    <row r="640" spans="1:12" x14ac:dyDescent="0.3">
      <c r="A640" s="3" t="s">
        <v>14941</v>
      </c>
      <c r="B640" s="3" t="s">
        <v>13</v>
      </c>
      <c r="C640" s="3">
        <v>223487</v>
      </c>
      <c r="D640" s="3">
        <v>1</v>
      </c>
      <c r="E640" s="3">
        <v>236</v>
      </c>
      <c r="F640" s="4">
        <v>1.3943100000000001E-133</v>
      </c>
      <c r="G640" s="3">
        <v>375.26900000000001</v>
      </c>
      <c r="H640" s="3" t="s">
        <v>539</v>
      </c>
      <c r="I640" s="3" t="s">
        <v>540</v>
      </c>
      <c r="J640" s="3" t="s">
        <v>16</v>
      </c>
      <c r="K640" s="3" t="s">
        <v>541</v>
      </c>
      <c r="L640" s="3" t="s">
        <v>537</v>
      </c>
    </row>
    <row r="641" spans="1:12" x14ac:dyDescent="0.3">
      <c r="A641" s="3" t="s">
        <v>14942</v>
      </c>
      <c r="B641" s="3" t="s">
        <v>13</v>
      </c>
      <c r="C641" s="3">
        <v>224083</v>
      </c>
      <c r="D641" s="3">
        <v>1</v>
      </c>
      <c r="E641" s="3">
        <v>281</v>
      </c>
      <c r="F641" s="4">
        <v>1.7860399999999999E-102</v>
      </c>
      <c r="G641" s="3">
        <v>301.60899999999998</v>
      </c>
      <c r="H641" s="3" t="s">
        <v>3160</v>
      </c>
      <c r="I641" s="3" t="s">
        <v>3161</v>
      </c>
      <c r="J641" s="3" t="s">
        <v>16</v>
      </c>
      <c r="K641" s="3" t="s">
        <v>3162</v>
      </c>
      <c r="L641" s="3" t="s">
        <v>3163</v>
      </c>
    </row>
    <row r="642" spans="1:12" x14ac:dyDescent="0.3">
      <c r="A642" s="3" t="s">
        <v>14943</v>
      </c>
      <c r="B642" s="3" t="s">
        <v>13</v>
      </c>
      <c r="C642" s="3">
        <v>223242</v>
      </c>
      <c r="D642" s="3">
        <v>71</v>
      </c>
      <c r="E642" s="3">
        <v>255</v>
      </c>
      <c r="F642" s="4">
        <v>1.7933600000000001E-86</v>
      </c>
      <c r="G642" s="3">
        <v>255.61</v>
      </c>
      <c r="H642" s="3" t="s">
        <v>3165</v>
      </c>
      <c r="I642" s="3" t="s">
        <v>3166</v>
      </c>
      <c r="J642" s="3" t="s">
        <v>16</v>
      </c>
      <c r="K642" s="3" t="s">
        <v>3167</v>
      </c>
      <c r="L642" s="3" t="s">
        <v>3168</v>
      </c>
    </row>
    <row r="643" spans="1:12" x14ac:dyDescent="0.3">
      <c r="A643" s="3" t="s">
        <v>14944</v>
      </c>
      <c r="B643" s="3" t="s">
        <v>13</v>
      </c>
      <c r="C643" s="3">
        <v>223188</v>
      </c>
      <c r="D643" s="3">
        <v>14</v>
      </c>
      <c r="E643" s="3">
        <v>180</v>
      </c>
      <c r="F643" s="4">
        <v>4.28903E-35</v>
      </c>
      <c r="G643" s="3">
        <v>121.532</v>
      </c>
      <c r="H643" s="3" t="s">
        <v>1635</v>
      </c>
      <c r="I643" s="3" t="s">
        <v>1636</v>
      </c>
      <c r="J643" s="3" t="s">
        <v>16</v>
      </c>
      <c r="K643" s="3" t="s">
        <v>1637</v>
      </c>
      <c r="L643" s="3" t="s">
        <v>1638</v>
      </c>
    </row>
    <row r="644" spans="1:12" x14ac:dyDescent="0.3">
      <c r="A644" s="3" t="s">
        <v>14945</v>
      </c>
      <c r="B644" s="3" t="s">
        <v>13</v>
      </c>
      <c r="C644" s="3">
        <v>223829</v>
      </c>
      <c r="D644" s="3">
        <v>6</v>
      </c>
      <c r="E644" s="3">
        <v>277</v>
      </c>
      <c r="F644" s="4">
        <v>1.2560500000000001E-100</v>
      </c>
      <c r="G644" s="3">
        <v>298.06799999999998</v>
      </c>
      <c r="H644" s="3" t="s">
        <v>3170</v>
      </c>
      <c r="I644" s="3" t="s">
        <v>3171</v>
      </c>
      <c r="J644" s="3" t="s">
        <v>16</v>
      </c>
      <c r="K644" s="3" t="s">
        <v>3172</v>
      </c>
      <c r="L644" s="3" t="s">
        <v>3173</v>
      </c>
    </row>
    <row r="645" spans="1:12" x14ac:dyDescent="0.3">
      <c r="A645" s="3" t="s">
        <v>14946</v>
      </c>
      <c r="B645" s="3" t="s">
        <v>13</v>
      </c>
      <c r="C645" s="3">
        <v>223624</v>
      </c>
      <c r="D645" s="3">
        <v>24</v>
      </c>
      <c r="E645" s="3">
        <v>586</v>
      </c>
      <c r="F645" s="3">
        <v>0</v>
      </c>
      <c r="G645" s="3">
        <v>751.74699999999996</v>
      </c>
      <c r="H645" s="3" t="s">
        <v>3175</v>
      </c>
      <c r="I645" s="3" t="s">
        <v>3176</v>
      </c>
      <c r="J645" s="3" t="s">
        <v>16</v>
      </c>
      <c r="K645" s="3" t="s">
        <v>3177</v>
      </c>
      <c r="L645" s="3" t="s">
        <v>3178</v>
      </c>
    </row>
    <row r="646" spans="1:12" x14ac:dyDescent="0.3">
      <c r="A646" s="3" t="s">
        <v>14946</v>
      </c>
      <c r="B646" s="3" t="s">
        <v>13</v>
      </c>
      <c r="C646" s="3">
        <v>223625</v>
      </c>
      <c r="D646" s="3">
        <v>573</v>
      </c>
      <c r="E646" s="3">
        <v>707</v>
      </c>
      <c r="F646" s="4">
        <v>8.2187699999999995E-41</v>
      </c>
      <c r="G646" s="3">
        <v>145.77799999999999</v>
      </c>
      <c r="H646" s="3" t="s">
        <v>3179</v>
      </c>
      <c r="I646" s="3" t="s">
        <v>3180</v>
      </c>
      <c r="J646" s="3" t="s">
        <v>16</v>
      </c>
      <c r="K646" s="3" t="s">
        <v>3181</v>
      </c>
      <c r="L646" s="3" t="s">
        <v>3182</v>
      </c>
    </row>
    <row r="647" spans="1:12" x14ac:dyDescent="0.3">
      <c r="A647" s="3" t="s">
        <v>14947</v>
      </c>
      <c r="B647" s="3" t="s">
        <v>25</v>
      </c>
      <c r="C647" s="3">
        <v>419691</v>
      </c>
      <c r="D647" s="3">
        <v>38</v>
      </c>
      <c r="E647" s="3">
        <v>497</v>
      </c>
      <c r="F647" s="4">
        <v>4.4103599999999998E-72</v>
      </c>
      <c r="G647" s="3">
        <v>238.48400000000001</v>
      </c>
      <c r="H647" s="3" t="s">
        <v>259</v>
      </c>
      <c r="I647" s="3" t="s">
        <v>260</v>
      </c>
      <c r="J647" s="3" t="s">
        <v>16</v>
      </c>
      <c r="K647" s="3" t="s">
        <v>16</v>
      </c>
      <c r="L647" s="3" t="s">
        <v>261</v>
      </c>
    </row>
    <row r="648" spans="1:12" x14ac:dyDescent="0.3">
      <c r="A648" s="3" t="s">
        <v>14948</v>
      </c>
      <c r="B648" s="3" t="s">
        <v>25</v>
      </c>
      <c r="C648" s="3">
        <v>419689</v>
      </c>
      <c r="D648" s="3">
        <v>99</v>
      </c>
      <c r="E648" s="3">
        <v>448</v>
      </c>
      <c r="F648" s="4">
        <v>2.2031099999999999E-64</v>
      </c>
      <c r="G648" s="3">
        <v>217.10900000000001</v>
      </c>
      <c r="H648" s="3" t="s">
        <v>1383</v>
      </c>
      <c r="I648" s="3" t="s">
        <v>8521</v>
      </c>
      <c r="J648" s="3" t="s">
        <v>16</v>
      </c>
      <c r="K648" s="3" t="s">
        <v>16</v>
      </c>
      <c r="L648" s="3" t="s">
        <v>8522</v>
      </c>
    </row>
    <row r="649" spans="1:12" x14ac:dyDescent="0.3">
      <c r="A649" s="3" t="s">
        <v>14948</v>
      </c>
      <c r="B649" s="3" t="s">
        <v>13</v>
      </c>
      <c r="C649" s="3">
        <v>225101</v>
      </c>
      <c r="D649" s="3">
        <v>483</v>
      </c>
      <c r="E649" s="3">
        <v>636</v>
      </c>
      <c r="F649" s="4">
        <v>4.8023600000000001E-64</v>
      </c>
      <c r="G649" s="3">
        <v>208.22</v>
      </c>
      <c r="H649" s="3" t="s">
        <v>1385</v>
      </c>
      <c r="I649" s="3" t="s">
        <v>1386</v>
      </c>
      <c r="J649" s="3" t="s">
        <v>16</v>
      </c>
      <c r="K649" s="3" t="s">
        <v>1387</v>
      </c>
      <c r="L649" s="3" t="s">
        <v>1388</v>
      </c>
    </row>
    <row r="650" spans="1:12" x14ac:dyDescent="0.3">
      <c r="A650" s="3" t="s">
        <v>14948</v>
      </c>
      <c r="B650" s="3" t="s">
        <v>13</v>
      </c>
      <c r="C650" s="3">
        <v>224184</v>
      </c>
      <c r="D650" s="3">
        <v>7</v>
      </c>
      <c r="E650" s="3">
        <v>87</v>
      </c>
      <c r="F650" s="4">
        <v>1.29347E-28</v>
      </c>
      <c r="G650" s="3">
        <v>109.307</v>
      </c>
      <c r="H650" s="3" t="s">
        <v>1389</v>
      </c>
      <c r="I650" s="3" t="s">
        <v>1390</v>
      </c>
      <c r="J650" s="3" t="s">
        <v>16</v>
      </c>
      <c r="K650" s="3" t="s">
        <v>1391</v>
      </c>
      <c r="L650" s="3" t="s">
        <v>1392</v>
      </c>
    </row>
    <row r="651" spans="1:12" x14ac:dyDescent="0.3">
      <c r="A651" s="3" t="s">
        <v>14949</v>
      </c>
      <c r="B651" s="3" t="s">
        <v>13</v>
      </c>
      <c r="C651" s="3">
        <v>223244</v>
      </c>
      <c r="D651" s="3">
        <v>1</v>
      </c>
      <c r="E651" s="3">
        <v>449</v>
      </c>
      <c r="F651" s="4">
        <v>9.8535400000000006E-177</v>
      </c>
      <c r="G651" s="3">
        <v>501.84300000000002</v>
      </c>
      <c r="H651" s="3" t="s">
        <v>5012</v>
      </c>
      <c r="I651" s="3" t="s">
        <v>5013</v>
      </c>
      <c r="J651" s="3" t="s">
        <v>16</v>
      </c>
      <c r="K651" s="3" t="s">
        <v>5014</v>
      </c>
      <c r="L651" s="3" t="s">
        <v>5015</v>
      </c>
    </row>
    <row r="652" spans="1:12" x14ac:dyDescent="0.3">
      <c r="A652" s="3" t="s">
        <v>14950</v>
      </c>
      <c r="B652" s="3" t="s">
        <v>13</v>
      </c>
      <c r="C652" s="3">
        <v>225082</v>
      </c>
      <c r="D652" s="3">
        <v>5</v>
      </c>
      <c r="E652" s="3">
        <v>232</v>
      </c>
      <c r="F652" s="4">
        <v>2.1769099999999999E-79</v>
      </c>
      <c r="G652" s="3">
        <v>239.12899999999999</v>
      </c>
      <c r="H652" s="3" t="s">
        <v>5355</v>
      </c>
      <c r="I652" s="3" t="s">
        <v>5356</v>
      </c>
      <c r="J652" s="3" t="s">
        <v>16</v>
      </c>
      <c r="K652" s="3" t="s">
        <v>5357</v>
      </c>
      <c r="L652" s="3" t="s">
        <v>5358</v>
      </c>
    </row>
    <row r="653" spans="1:12" x14ac:dyDescent="0.3">
      <c r="A653" s="3" t="s">
        <v>14951</v>
      </c>
      <c r="B653" s="3" t="s">
        <v>13</v>
      </c>
      <c r="C653" s="3">
        <v>224390</v>
      </c>
      <c r="D653" s="3">
        <v>3</v>
      </c>
      <c r="E653" s="3">
        <v>364</v>
      </c>
      <c r="F653" s="4">
        <v>4.3086700000000003E-145</v>
      </c>
      <c r="G653" s="3">
        <v>416.29599999999999</v>
      </c>
      <c r="H653" s="3" t="s">
        <v>2656</v>
      </c>
      <c r="I653" s="3" t="s">
        <v>2657</v>
      </c>
      <c r="J653" s="3" t="s">
        <v>16</v>
      </c>
      <c r="K653" s="3" t="s">
        <v>626</v>
      </c>
      <c r="L653" s="3" t="s">
        <v>2658</v>
      </c>
    </row>
    <row r="654" spans="1:12" x14ac:dyDescent="0.3">
      <c r="A654" s="3" t="s">
        <v>14952</v>
      </c>
      <c r="B654" s="3" t="s">
        <v>13</v>
      </c>
      <c r="C654" s="3">
        <v>223608</v>
      </c>
      <c r="D654" s="3">
        <v>5</v>
      </c>
      <c r="E654" s="3">
        <v>428</v>
      </c>
      <c r="F654" s="4">
        <v>1.26546E-65</v>
      </c>
      <c r="G654" s="3">
        <v>217.09200000000001</v>
      </c>
      <c r="H654" s="3" t="s">
        <v>2194</v>
      </c>
      <c r="I654" s="3" t="s">
        <v>2195</v>
      </c>
      <c r="J654" s="3" t="s">
        <v>16</v>
      </c>
      <c r="K654" s="3" t="s">
        <v>56</v>
      </c>
      <c r="L654" s="3" t="s">
        <v>2196</v>
      </c>
    </row>
    <row r="655" spans="1:12" x14ac:dyDescent="0.3">
      <c r="A655" s="3" t="s">
        <v>14953</v>
      </c>
      <c r="B655" s="3" t="s">
        <v>13</v>
      </c>
      <c r="C655" s="3">
        <v>223290</v>
      </c>
      <c r="D655" s="3">
        <v>1</v>
      </c>
      <c r="E655" s="3">
        <v>176</v>
      </c>
      <c r="F655" s="4">
        <v>4.0001799999999998E-47</v>
      </c>
      <c r="G655" s="3">
        <v>152.05600000000001</v>
      </c>
      <c r="H655" s="3" t="s">
        <v>5331</v>
      </c>
      <c r="I655" s="3" t="s">
        <v>5332</v>
      </c>
      <c r="J655" s="3" t="s">
        <v>16</v>
      </c>
      <c r="K655" s="3" t="s">
        <v>5333</v>
      </c>
      <c r="L655" s="3" t="s">
        <v>5334</v>
      </c>
    </row>
    <row r="656" spans="1:12" x14ac:dyDescent="0.3">
      <c r="A656" s="3" t="s">
        <v>14954</v>
      </c>
      <c r="B656" s="3" t="s">
        <v>13</v>
      </c>
      <c r="C656" s="3">
        <v>223777</v>
      </c>
      <c r="D656" s="3">
        <v>3</v>
      </c>
      <c r="E656" s="3">
        <v>171</v>
      </c>
      <c r="F656" s="4">
        <v>2.8251200000000001E-19</v>
      </c>
      <c r="G656" s="3">
        <v>82.897599999999997</v>
      </c>
      <c r="H656" s="3" t="s">
        <v>5326</v>
      </c>
      <c r="I656" s="3" t="s">
        <v>5327</v>
      </c>
      <c r="J656" s="3" t="s">
        <v>16</v>
      </c>
      <c r="K656" s="3" t="s">
        <v>5328</v>
      </c>
      <c r="L656" s="3" t="s">
        <v>5329</v>
      </c>
    </row>
    <row r="657" spans="1:12" x14ac:dyDescent="0.3">
      <c r="A657" s="3" t="s">
        <v>14955</v>
      </c>
      <c r="B657" s="3" t="s">
        <v>25</v>
      </c>
      <c r="C657" s="3">
        <v>224154</v>
      </c>
      <c r="D657" s="3">
        <v>16</v>
      </c>
      <c r="E657" s="3">
        <v>74</v>
      </c>
      <c r="F657" s="3">
        <v>9.52775E-4</v>
      </c>
      <c r="G657" s="3">
        <v>36.643599999999999</v>
      </c>
      <c r="H657" s="3" t="s">
        <v>14956</v>
      </c>
      <c r="I657" s="3" t="s">
        <v>14957</v>
      </c>
      <c r="J657" s="3" t="s">
        <v>99</v>
      </c>
      <c r="K657" s="3" t="s">
        <v>16</v>
      </c>
      <c r="L657" s="3" t="s">
        <v>14958</v>
      </c>
    </row>
    <row r="658" spans="1:12" x14ac:dyDescent="0.3">
      <c r="A658" s="3" t="s">
        <v>14959</v>
      </c>
      <c r="B658" s="3" t="s">
        <v>13</v>
      </c>
      <c r="C658" s="3">
        <v>223904</v>
      </c>
      <c r="D658" s="3">
        <v>2</v>
      </c>
      <c r="E658" s="3">
        <v>268</v>
      </c>
      <c r="F658" s="4">
        <v>1.9032299999999999E-41</v>
      </c>
      <c r="G658" s="3">
        <v>144.375</v>
      </c>
      <c r="H658" s="3" t="s">
        <v>146</v>
      </c>
      <c r="I658" s="3" t="s">
        <v>147</v>
      </c>
      <c r="J658" s="3" t="s">
        <v>16</v>
      </c>
      <c r="K658" s="3" t="s">
        <v>148</v>
      </c>
      <c r="L658" s="3" t="s">
        <v>149</v>
      </c>
    </row>
    <row r="659" spans="1:12" x14ac:dyDescent="0.3">
      <c r="A659" s="3" t="s">
        <v>14960</v>
      </c>
      <c r="B659" s="3" t="s">
        <v>13</v>
      </c>
      <c r="C659" s="3">
        <v>224051</v>
      </c>
      <c r="D659" s="3">
        <v>4</v>
      </c>
      <c r="E659" s="3">
        <v>240</v>
      </c>
      <c r="F659" s="4">
        <v>2.26538E-139</v>
      </c>
      <c r="G659" s="3">
        <v>390.71499999999997</v>
      </c>
      <c r="H659" s="3" t="s">
        <v>141</v>
      </c>
      <c r="I659" s="3" t="s">
        <v>142</v>
      </c>
      <c r="J659" s="3" t="s">
        <v>16</v>
      </c>
      <c r="K659" s="3" t="s">
        <v>143</v>
      </c>
      <c r="L659" s="3" t="s">
        <v>144</v>
      </c>
    </row>
    <row r="660" spans="1:12" x14ac:dyDescent="0.3">
      <c r="A660" s="3" t="s">
        <v>14961</v>
      </c>
      <c r="B660" s="3" t="s">
        <v>13</v>
      </c>
      <c r="C660" s="3">
        <v>223836</v>
      </c>
      <c r="D660" s="3">
        <v>1</v>
      </c>
      <c r="E660" s="3">
        <v>224</v>
      </c>
      <c r="F660" s="4">
        <v>2.5569699999999999E-59</v>
      </c>
      <c r="G660" s="3">
        <v>186.17099999999999</v>
      </c>
      <c r="H660" s="3" t="s">
        <v>136</v>
      </c>
      <c r="I660" s="3" t="s">
        <v>137</v>
      </c>
      <c r="J660" s="3" t="s">
        <v>16</v>
      </c>
      <c r="K660" s="3" t="s">
        <v>90</v>
      </c>
      <c r="L660" s="3" t="s">
        <v>138</v>
      </c>
    </row>
    <row r="661" spans="1:12" x14ac:dyDescent="0.3">
      <c r="A661" s="3" t="s">
        <v>14962</v>
      </c>
      <c r="B661" s="3" t="s">
        <v>13</v>
      </c>
      <c r="C661" s="3">
        <v>223836</v>
      </c>
      <c r="D661" s="3">
        <v>5</v>
      </c>
      <c r="E661" s="3">
        <v>216</v>
      </c>
      <c r="F661" s="4">
        <v>3.3770199999999999E-56</v>
      </c>
      <c r="G661" s="3">
        <v>178.08199999999999</v>
      </c>
      <c r="H661" s="3" t="s">
        <v>136</v>
      </c>
      <c r="I661" s="3" t="s">
        <v>137</v>
      </c>
      <c r="J661" s="3" t="s">
        <v>16</v>
      </c>
      <c r="K661" s="3" t="s">
        <v>90</v>
      </c>
      <c r="L661" s="3" t="s">
        <v>138</v>
      </c>
    </row>
    <row r="662" spans="1:12" x14ac:dyDescent="0.3">
      <c r="A662" s="3" t="s">
        <v>14963</v>
      </c>
      <c r="B662" s="3" t="s">
        <v>13</v>
      </c>
      <c r="C662" s="3">
        <v>223240</v>
      </c>
      <c r="D662" s="3">
        <v>1</v>
      </c>
      <c r="E662" s="3">
        <v>418</v>
      </c>
      <c r="F662" s="3">
        <v>0</v>
      </c>
      <c r="G662" s="3">
        <v>530.26300000000003</v>
      </c>
      <c r="H662" s="3" t="s">
        <v>1070</v>
      </c>
      <c r="I662" s="3" t="s">
        <v>1071</v>
      </c>
      <c r="J662" s="3" t="s">
        <v>16</v>
      </c>
      <c r="K662" s="3" t="s">
        <v>1072</v>
      </c>
      <c r="L662" s="3" t="s">
        <v>1073</v>
      </c>
    </row>
    <row r="663" spans="1:12" x14ac:dyDescent="0.3">
      <c r="A663" s="3" t="s">
        <v>14964</v>
      </c>
      <c r="B663" s="3" t="s">
        <v>25</v>
      </c>
      <c r="C663" s="3">
        <v>415847</v>
      </c>
      <c r="D663" s="3">
        <v>135</v>
      </c>
      <c r="E663" s="3">
        <v>275</v>
      </c>
      <c r="F663" s="4">
        <v>4.5970699999999997E-5</v>
      </c>
      <c r="G663" s="3">
        <v>46.408700000000003</v>
      </c>
      <c r="H663" s="3" t="s">
        <v>11411</v>
      </c>
      <c r="I663" s="3" t="s">
        <v>14496</v>
      </c>
      <c r="J663" s="3" t="s">
        <v>74</v>
      </c>
      <c r="K663" s="3" t="s">
        <v>16</v>
      </c>
      <c r="L663" s="3" t="s">
        <v>14497</v>
      </c>
    </row>
    <row r="664" spans="1:12" x14ac:dyDescent="0.3">
      <c r="A664" s="3" t="s">
        <v>14965</v>
      </c>
      <c r="B664" s="3" t="s">
        <v>25</v>
      </c>
      <c r="C664" s="3">
        <v>224117</v>
      </c>
      <c r="D664" s="3">
        <v>461</v>
      </c>
      <c r="E664" s="3">
        <v>631</v>
      </c>
      <c r="F664" s="3">
        <v>1.1141199999999999E-3</v>
      </c>
      <c r="G664" s="3">
        <v>42.393999999999998</v>
      </c>
      <c r="H664" s="3" t="s">
        <v>901</v>
      </c>
      <c r="I664" s="3" t="s">
        <v>1712</v>
      </c>
      <c r="J664" s="3" t="s">
        <v>113</v>
      </c>
      <c r="K664" s="3" t="s">
        <v>16</v>
      </c>
      <c r="L664" s="3" t="s">
        <v>902</v>
      </c>
    </row>
    <row r="665" spans="1:12" x14ac:dyDescent="0.3">
      <c r="A665" s="3" t="s">
        <v>14966</v>
      </c>
      <c r="B665" s="3" t="s">
        <v>13</v>
      </c>
      <c r="C665" s="3">
        <v>223815</v>
      </c>
      <c r="D665" s="3">
        <v>68</v>
      </c>
      <c r="E665" s="3">
        <v>749</v>
      </c>
      <c r="F665" s="4">
        <v>2.0938100000000001E-163</v>
      </c>
      <c r="G665" s="3">
        <v>489.56099999999998</v>
      </c>
      <c r="H665" s="3" t="s">
        <v>1065</v>
      </c>
      <c r="I665" s="3" t="s">
        <v>1066</v>
      </c>
      <c r="J665" s="3" t="s">
        <v>16</v>
      </c>
      <c r="K665" s="3" t="s">
        <v>1067</v>
      </c>
      <c r="L665" s="3" t="s">
        <v>1068</v>
      </c>
    </row>
    <row r="666" spans="1:12" x14ac:dyDescent="0.3">
      <c r="A666" s="3" t="s">
        <v>14967</v>
      </c>
      <c r="B666" s="3" t="s">
        <v>13</v>
      </c>
      <c r="C666" s="3">
        <v>223163</v>
      </c>
      <c r="D666" s="3">
        <v>3</v>
      </c>
      <c r="E666" s="3">
        <v>1146</v>
      </c>
      <c r="F666" s="3">
        <v>0</v>
      </c>
      <c r="G666" s="3">
        <v>1627.27</v>
      </c>
      <c r="H666" s="3" t="s">
        <v>657</v>
      </c>
      <c r="I666" s="3" t="s">
        <v>658</v>
      </c>
      <c r="J666" s="3" t="s">
        <v>16</v>
      </c>
      <c r="K666" s="3" t="s">
        <v>659</v>
      </c>
      <c r="L666" s="3" t="s">
        <v>660</v>
      </c>
    </row>
    <row r="667" spans="1:12" x14ac:dyDescent="0.3">
      <c r="A667" s="3" t="s">
        <v>14968</v>
      </c>
      <c r="B667" s="3" t="s">
        <v>13</v>
      </c>
      <c r="C667" s="3">
        <v>223164</v>
      </c>
      <c r="D667" s="3">
        <v>4</v>
      </c>
      <c r="E667" s="3">
        <v>858</v>
      </c>
      <c r="F667" s="3">
        <v>0</v>
      </c>
      <c r="G667" s="3">
        <v>988.274</v>
      </c>
      <c r="H667" s="3" t="s">
        <v>662</v>
      </c>
      <c r="I667" s="3" t="s">
        <v>663</v>
      </c>
      <c r="J667" s="3" t="s">
        <v>16</v>
      </c>
      <c r="K667" s="3" t="s">
        <v>664</v>
      </c>
      <c r="L667" s="3" t="s">
        <v>665</v>
      </c>
    </row>
    <row r="668" spans="1:12" x14ac:dyDescent="0.3">
      <c r="A668" s="3" t="s">
        <v>14968</v>
      </c>
      <c r="B668" s="3" t="s">
        <v>25</v>
      </c>
      <c r="C668" s="3">
        <v>223164</v>
      </c>
      <c r="D668" s="3">
        <v>917</v>
      </c>
      <c r="E668" s="3">
        <v>1182</v>
      </c>
      <c r="F668" s="4">
        <v>9.6152099999999991E-10</v>
      </c>
      <c r="G668" s="3">
        <v>63.024299999999997</v>
      </c>
      <c r="H668" s="3" t="s">
        <v>664</v>
      </c>
      <c r="I668" s="3" t="s">
        <v>666</v>
      </c>
      <c r="J668" s="3" t="s">
        <v>99</v>
      </c>
      <c r="K668" s="3" t="s">
        <v>16</v>
      </c>
      <c r="L668" s="3" t="s">
        <v>665</v>
      </c>
    </row>
    <row r="669" spans="1:12" x14ac:dyDescent="0.3">
      <c r="A669" s="3" t="s">
        <v>14969</v>
      </c>
      <c r="B669" s="3" t="s">
        <v>25</v>
      </c>
      <c r="C669" s="3">
        <v>420122</v>
      </c>
      <c r="D669" s="3">
        <v>1</v>
      </c>
      <c r="E669" s="3">
        <v>121</v>
      </c>
      <c r="F669" s="4">
        <v>6.9561999999999994E-33</v>
      </c>
      <c r="G669" s="3">
        <v>111.43899999999999</v>
      </c>
      <c r="H669" s="3" t="s">
        <v>5816</v>
      </c>
      <c r="I669" s="3" t="s">
        <v>5817</v>
      </c>
      <c r="J669" s="3" t="s">
        <v>16</v>
      </c>
      <c r="K669" s="3" t="s">
        <v>16</v>
      </c>
      <c r="L669" s="3" t="s">
        <v>5818</v>
      </c>
    </row>
    <row r="670" spans="1:12" x14ac:dyDescent="0.3">
      <c r="A670" s="3" t="s">
        <v>14970</v>
      </c>
      <c r="B670" s="3" t="s">
        <v>13</v>
      </c>
      <c r="C670" s="3">
        <v>226869</v>
      </c>
      <c r="D670" s="3">
        <v>4</v>
      </c>
      <c r="E670" s="3">
        <v>150</v>
      </c>
      <c r="F670" s="4">
        <v>7.5807699999999994E-67</v>
      </c>
      <c r="G670" s="3">
        <v>199.91</v>
      </c>
      <c r="H670" s="3" t="s">
        <v>10040</v>
      </c>
      <c r="I670" s="3" t="s">
        <v>10041</v>
      </c>
      <c r="J670" s="3" t="s">
        <v>16</v>
      </c>
      <c r="K670" s="3" t="s">
        <v>941</v>
      </c>
      <c r="L670" s="3" t="s">
        <v>10042</v>
      </c>
    </row>
    <row r="671" spans="1:12" x14ac:dyDescent="0.3">
      <c r="A671" s="3" t="s">
        <v>14971</v>
      </c>
      <c r="B671" s="3" t="s">
        <v>13</v>
      </c>
      <c r="C671" s="3">
        <v>223616</v>
      </c>
      <c r="D671" s="3">
        <v>3</v>
      </c>
      <c r="E671" s="3">
        <v>811</v>
      </c>
      <c r="F671" s="3">
        <v>0</v>
      </c>
      <c r="G671" s="3">
        <v>922.06200000000001</v>
      </c>
      <c r="H671" s="3" t="s">
        <v>945</v>
      </c>
      <c r="I671" s="3" t="s">
        <v>946</v>
      </c>
      <c r="J671" s="3" t="s">
        <v>16</v>
      </c>
      <c r="K671" s="3" t="s">
        <v>947</v>
      </c>
      <c r="L671" s="3" t="s">
        <v>948</v>
      </c>
    </row>
    <row r="672" spans="1:12" x14ac:dyDescent="0.3">
      <c r="A672" s="3" t="s">
        <v>14972</v>
      </c>
      <c r="B672" s="3" t="s">
        <v>25</v>
      </c>
      <c r="C672" s="3">
        <v>412392</v>
      </c>
      <c r="D672" s="3">
        <v>1</v>
      </c>
      <c r="E672" s="3">
        <v>378</v>
      </c>
      <c r="F672" s="4">
        <v>2.5578499999999998E-29</v>
      </c>
      <c r="G672" s="3">
        <v>115.849</v>
      </c>
      <c r="H672" s="3" t="s">
        <v>480</v>
      </c>
      <c r="I672" s="3" t="s">
        <v>482</v>
      </c>
      <c r="J672" s="3" t="s">
        <v>16</v>
      </c>
      <c r="K672" s="3" t="s">
        <v>16</v>
      </c>
      <c r="L672" s="3" t="s">
        <v>483</v>
      </c>
    </row>
    <row r="673" spans="1:12" x14ac:dyDescent="0.3">
      <c r="A673" s="3" t="s">
        <v>14973</v>
      </c>
      <c r="B673" s="3" t="s">
        <v>13</v>
      </c>
      <c r="C673" s="3">
        <v>224228</v>
      </c>
      <c r="D673" s="3">
        <v>4</v>
      </c>
      <c r="E673" s="3">
        <v>167</v>
      </c>
      <c r="F673" s="4">
        <v>8.4369300000000003E-13</v>
      </c>
      <c r="G673" s="3">
        <v>63.804099999999998</v>
      </c>
      <c r="H673" s="3" t="s">
        <v>1562</v>
      </c>
      <c r="I673" s="3" t="s">
        <v>1563</v>
      </c>
      <c r="J673" s="3" t="s">
        <v>16</v>
      </c>
      <c r="K673" s="3" t="s">
        <v>1564</v>
      </c>
      <c r="L673" s="3" t="s">
        <v>1565</v>
      </c>
    </row>
    <row r="674" spans="1:12" x14ac:dyDescent="0.3">
      <c r="A674" s="3" t="s">
        <v>14974</v>
      </c>
      <c r="B674" s="3" t="s">
        <v>13</v>
      </c>
      <c r="C674" s="3">
        <v>223120</v>
      </c>
      <c r="D674" s="3">
        <v>7</v>
      </c>
      <c r="E674" s="3">
        <v>325</v>
      </c>
      <c r="F674" s="4">
        <v>3.2407500000000001E-121</v>
      </c>
      <c r="G674" s="3">
        <v>351.238</v>
      </c>
      <c r="H674" s="3" t="s">
        <v>357</v>
      </c>
      <c r="I674" s="3" t="s">
        <v>358</v>
      </c>
      <c r="J674" s="3" t="s">
        <v>16</v>
      </c>
      <c r="K674" s="3" t="s">
        <v>359</v>
      </c>
      <c r="L674" s="3" t="s">
        <v>360</v>
      </c>
    </row>
    <row r="675" spans="1:12" x14ac:dyDescent="0.3">
      <c r="A675" s="3" t="s">
        <v>14975</v>
      </c>
      <c r="B675" s="3" t="s">
        <v>13</v>
      </c>
      <c r="C675" s="3">
        <v>224200</v>
      </c>
      <c r="D675" s="3">
        <v>1</v>
      </c>
      <c r="E675" s="3">
        <v>285</v>
      </c>
      <c r="F675" s="4">
        <v>4.81768E-134</v>
      </c>
      <c r="G675" s="3">
        <v>380.84399999999999</v>
      </c>
      <c r="H675" s="3" t="s">
        <v>362</v>
      </c>
      <c r="I675" s="3" t="s">
        <v>363</v>
      </c>
      <c r="J675" s="3" t="s">
        <v>16</v>
      </c>
      <c r="K675" s="3" t="s">
        <v>364</v>
      </c>
      <c r="L675" s="3" t="s">
        <v>365</v>
      </c>
    </row>
    <row r="676" spans="1:12" x14ac:dyDescent="0.3">
      <c r="A676" s="3" t="s">
        <v>14976</v>
      </c>
      <c r="B676" s="3" t="s">
        <v>25</v>
      </c>
      <c r="C676" s="3">
        <v>421430</v>
      </c>
      <c r="D676" s="3">
        <v>2</v>
      </c>
      <c r="E676" s="3">
        <v>402</v>
      </c>
      <c r="F676" s="4">
        <v>1.3197100000000001E-82</v>
      </c>
      <c r="G676" s="3">
        <v>258.46699999999998</v>
      </c>
      <c r="H676" s="3" t="s">
        <v>4910</v>
      </c>
      <c r="I676" s="3" t="s">
        <v>14977</v>
      </c>
      <c r="J676" s="3" t="s">
        <v>16</v>
      </c>
      <c r="K676" s="3" t="s">
        <v>16</v>
      </c>
      <c r="L676" s="3" t="s">
        <v>7091</v>
      </c>
    </row>
    <row r="677" spans="1:12" x14ac:dyDescent="0.3">
      <c r="A677" s="3" t="s">
        <v>14978</v>
      </c>
      <c r="B677" s="3" t="s">
        <v>13</v>
      </c>
      <c r="C677" s="3">
        <v>223182</v>
      </c>
      <c r="D677" s="3">
        <v>1</v>
      </c>
      <c r="E677" s="3">
        <v>428</v>
      </c>
      <c r="F677" s="3">
        <v>0</v>
      </c>
      <c r="G677" s="3">
        <v>766.78800000000001</v>
      </c>
      <c r="H677" s="3" t="s">
        <v>367</v>
      </c>
      <c r="I677" s="3" t="s">
        <v>368</v>
      </c>
      <c r="J677" s="3" t="s">
        <v>16</v>
      </c>
      <c r="K677" s="3" t="s">
        <v>369</v>
      </c>
      <c r="L677" s="3" t="s">
        <v>370</v>
      </c>
    </row>
    <row r="678" spans="1:12" x14ac:dyDescent="0.3">
      <c r="A678" s="3" t="s">
        <v>14979</v>
      </c>
      <c r="B678" s="3" t="s">
        <v>13</v>
      </c>
      <c r="C678" s="3">
        <v>225117</v>
      </c>
      <c r="D678" s="3">
        <v>179</v>
      </c>
      <c r="E678" s="3">
        <v>285</v>
      </c>
      <c r="F678" s="4">
        <v>4.1022E-22</v>
      </c>
      <c r="G678" s="3">
        <v>89.154499999999999</v>
      </c>
      <c r="H678" s="3" t="s">
        <v>11312</v>
      </c>
      <c r="I678" s="3" t="s">
        <v>11313</v>
      </c>
      <c r="J678" s="3" t="s">
        <v>16</v>
      </c>
      <c r="K678" s="3" t="s">
        <v>11314</v>
      </c>
      <c r="L678" s="3" t="s">
        <v>11315</v>
      </c>
    </row>
    <row r="679" spans="1:12" x14ac:dyDescent="0.3">
      <c r="A679" s="3" t="s">
        <v>14980</v>
      </c>
      <c r="B679" s="3" t="s">
        <v>13</v>
      </c>
      <c r="C679" s="3">
        <v>224851</v>
      </c>
      <c r="D679" s="3">
        <v>1</v>
      </c>
      <c r="E679" s="3">
        <v>295</v>
      </c>
      <c r="F679" s="4">
        <v>2.6295500000000001E-48</v>
      </c>
      <c r="G679" s="3">
        <v>163.429</v>
      </c>
      <c r="H679" s="3" t="s">
        <v>1423</v>
      </c>
      <c r="I679" s="3" t="s">
        <v>1424</v>
      </c>
      <c r="J679" s="3" t="s">
        <v>16</v>
      </c>
      <c r="K679" s="3" t="s">
        <v>1093</v>
      </c>
      <c r="L679" s="3" t="s">
        <v>1425</v>
      </c>
    </row>
    <row r="680" spans="1:12" x14ac:dyDescent="0.3">
      <c r="A680" s="3" t="s">
        <v>14981</v>
      </c>
      <c r="B680" s="3" t="s">
        <v>13</v>
      </c>
      <c r="C680" s="3">
        <v>223730</v>
      </c>
      <c r="D680" s="3">
        <v>53</v>
      </c>
      <c r="E680" s="3">
        <v>293</v>
      </c>
      <c r="F680" s="4">
        <v>1.7620600000000001E-34</v>
      </c>
      <c r="G680" s="3">
        <v>126.973</v>
      </c>
      <c r="H680" s="3" t="s">
        <v>451</v>
      </c>
      <c r="I680" s="3" t="s">
        <v>452</v>
      </c>
      <c r="J680" s="3" t="s">
        <v>99</v>
      </c>
      <c r="K680" s="3" t="s">
        <v>453</v>
      </c>
      <c r="L680" s="3" t="s">
        <v>454</v>
      </c>
    </row>
    <row r="681" spans="1:12" x14ac:dyDescent="0.3">
      <c r="A681" s="3" t="s">
        <v>14982</v>
      </c>
      <c r="B681" s="3" t="s">
        <v>13</v>
      </c>
      <c r="C681" s="3">
        <v>225343</v>
      </c>
      <c r="D681" s="3">
        <v>2</v>
      </c>
      <c r="E681" s="3">
        <v>494</v>
      </c>
      <c r="F681" s="3">
        <v>0</v>
      </c>
      <c r="G681" s="3">
        <v>603.08699999999999</v>
      </c>
      <c r="H681" s="3" t="s">
        <v>2231</v>
      </c>
      <c r="I681" s="3" t="s">
        <v>2232</v>
      </c>
      <c r="J681" s="3" t="s">
        <v>16</v>
      </c>
      <c r="K681" s="3" t="s">
        <v>2233</v>
      </c>
      <c r="L681" s="3" t="s">
        <v>2234</v>
      </c>
    </row>
    <row r="682" spans="1:12" x14ac:dyDescent="0.3">
      <c r="A682" s="3" t="s">
        <v>14983</v>
      </c>
      <c r="B682" s="3" t="s">
        <v>25</v>
      </c>
      <c r="C682" s="3">
        <v>419689</v>
      </c>
      <c r="D682" s="3">
        <v>4</v>
      </c>
      <c r="E682" s="3">
        <v>429</v>
      </c>
      <c r="F682" s="4">
        <v>6.6823799999999995E-82</v>
      </c>
      <c r="G682" s="3">
        <v>258.29199999999997</v>
      </c>
      <c r="H682" s="3" t="s">
        <v>1383</v>
      </c>
      <c r="I682" s="3" t="s">
        <v>8521</v>
      </c>
      <c r="J682" s="3" t="s">
        <v>16</v>
      </c>
      <c r="K682" s="3" t="s">
        <v>16</v>
      </c>
      <c r="L682" s="3" t="s">
        <v>8522</v>
      </c>
    </row>
    <row r="683" spans="1:12" x14ac:dyDescent="0.3">
      <c r="A683" s="3" t="s">
        <v>14984</v>
      </c>
      <c r="B683" s="3" t="s">
        <v>13</v>
      </c>
      <c r="C683" s="3">
        <v>224357</v>
      </c>
      <c r="D683" s="3">
        <v>1</v>
      </c>
      <c r="E683" s="3">
        <v>93</v>
      </c>
      <c r="F683" s="4">
        <v>1.1013300000000001E-34</v>
      </c>
      <c r="G683" s="3">
        <v>114.27800000000001</v>
      </c>
      <c r="H683" s="3" t="s">
        <v>9800</v>
      </c>
      <c r="I683" s="3" t="s">
        <v>9801</v>
      </c>
      <c r="J683" s="3" t="s">
        <v>16</v>
      </c>
      <c r="K683" s="3" t="s">
        <v>4128</v>
      </c>
      <c r="L683" s="3" t="s">
        <v>9802</v>
      </c>
    </row>
    <row r="684" spans="1:12" x14ac:dyDescent="0.3">
      <c r="A684" s="3" t="s">
        <v>14985</v>
      </c>
      <c r="B684" s="3" t="s">
        <v>13</v>
      </c>
      <c r="C684" s="3">
        <v>224364</v>
      </c>
      <c r="D684" s="3">
        <v>1</v>
      </c>
      <c r="E684" s="3">
        <v>104</v>
      </c>
      <c r="F684" s="4">
        <v>1.89207E-33</v>
      </c>
      <c r="G684" s="3">
        <v>111.551</v>
      </c>
      <c r="H684" s="3" t="s">
        <v>5321</v>
      </c>
      <c r="I684" s="3" t="s">
        <v>5322</v>
      </c>
      <c r="J684" s="3" t="s">
        <v>16</v>
      </c>
      <c r="K684" s="3" t="s">
        <v>5323</v>
      </c>
      <c r="L684" s="3" t="s">
        <v>5324</v>
      </c>
    </row>
    <row r="685" spans="1:12" x14ac:dyDescent="0.3">
      <c r="A685" s="3" t="s">
        <v>14986</v>
      </c>
      <c r="B685" s="3" t="s">
        <v>25</v>
      </c>
      <c r="C685" s="3">
        <v>226584</v>
      </c>
      <c r="D685" s="3">
        <v>184</v>
      </c>
      <c r="E685" s="3">
        <v>430</v>
      </c>
      <c r="F685" s="4">
        <v>5.4735600000000002E-23</v>
      </c>
      <c r="G685" s="3">
        <v>100.755</v>
      </c>
      <c r="H685" s="3" t="s">
        <v>14987</v>
      </c>
      <c r="I685" s="3" t="s">
        <v>14988</v>
      </c>
      <c r="J685" s="3" t="s">
        <v>99</v>
      </c>
      <c r="K685" s="3" t="s">
        <v>16</v>
      </c>
      <c r="L685" s="3" t="s">
        <v>14989</v>
      </c>
    </row>
    <row r="686" spans="1:12" x14ac:dyDescent="0.3">
      <c r="A686" s="3" t="s">
        <v>14990</v>
      </c>
      <c r="B686" s="3" t="s">
        <v>13</v>
      </c>
      <c r="C686" s="3">
        <v>225170</v>
      </c>
      <c r="D686" s="3">
        <v>1</v>
      </c>
      <c r="E686" s="3">
        <v>77</v>
      </c>
      <c r="F686" s="4">
        <v>1.02605E-11</v>
      </c>
      <c r="G686" s="3">
        <v>54.809800000000003</v>
      </c>
      <c r="H686" s="3" t="s">
        <v>3575</v>
      </c>
      <c r="I686" s="3" t="s">
        <v>3576</v>
      </c>
      <c r="J686" s="3" t="s">
        <v>16</v>
      </c>
      <c r="K686" s="3" t="s">
        <v>3577</v>
      </c>
      <c r="L686" s="3" t="s">
        <v>3578</v>
      </c>
    </row>
    <row r="687" spans="1:12" x14ac:dyDescent="0.3">
      <c r="A687" s="3" t="s">
        <v>14991</v>
      </c>
      <c r="B687" s="3" t="s">
        <v>13</v>
      </c>
      <c r="C687" s="3">
        <v>223611</v>
      </c>
      <c r="D687" s="3">
        <v>1</v>
      </c>
      <c r="E687" s="3">
        <v>117</v>
      </c>
      <c r="F687" s="4">
        <v>2.6812199999999999E-26</v>
      </c>
      <c r="G687" s="3">
        <v>95.132599999999996</v>
      </c>
      <c r="H687" s="3" t="s">
        <v>2835</v>
      </c>
      <c r="I687" s="3" t="s">
        <v>2836</v>
      </c>
      <c r="J687" s="3" t="s">
        <v>16</v>
      </c>
      <c r="K687" s="3" t="s">
        <v>2837</v>
      </c>
      <c r="L687" s="3" t="s">
        <v>2838</v>
      </c>
    </row>
    <row r="688" spans="1:12" x14ac:dyDescent="0.3">
      <c r="A688" s="3" t="s">
        <v>14992</v>
      </c>
      <c r="B688" s="3" t="s">
        <v>13</v>
      </c>
      <c r="C688" s="3">
        <v>224106</v>
      </c>
      <c r="D688" s="3">
        <v>1</v>
      </c>
      <c r="E688" s="3">
        <v>697</v>
      </c>
      <c r="F688" s="3">
        <v>0</v>
      </c>
      <c r="G688" s="3">
        <v>1105.33</v>
      </c>
      <c r="H688" s="3" t="s">
        <v>4715</v>
      </c>
      <c r="I688" s="3" t="s">
        <v>4716</v>
      </c>
      <c r="J688" s="3" t="s">
        <v>16</v>
      </c>
      <c r="K688" s="3" t="s">
        <v>4717</v>
      </c>
      <c r="L688" s="3" t="s">
        <v>4718</v>
      </c>
    </row>
    <row r="689" spans="1:12" x14ac:dyDescent="0.3">
      <c r="A689" s="3" t="s">
        <v>14993</v>
      </c>
      <c r="B689" s="3" t="s">
        <v>13</v>
      </c>
      <c r="C689" s="3">
        <v>223975</v>
      </c>
      <c r="D689" s="3">
        <v>1</v>
      </c>
      <c r="E689" s="3">
        <v>180</v>
      </c>
      <c r="F689" s="4">
        <v>3.8630699999999998E-91</v>
      </c>
      <c r="G689" s="3">
        <v>264.94499999999999</v>
      </c>
      <c r="H689" s="3" t="s">
        <v>3254</v>
      </c>
      <c r="I689" s="3" t="s">
        <v>3255</v>
      </c>
      <c r="J689" s="3" t="s">
        <v>16</v>
      </c>
      <c r="K689" s="3" t="s">
        <v>1637</v>
      </c>
      <c r="L689" s="3" t="s">
        <v>3256</v>
      </c>
    </row>
    <row r="690" spans="1:12" x14ac:dyDescent="0.3">
      <c r="A690" s="3" t="s">
        <v>14994</v>
      </c>
      <c r="B690" s="3" t="s">
        <v>25</v>
      </c>
      <c r="C690" s="3">
        <v>412293</v>
      </c>
      <c r="D690" s="3">
        <v>71</v>
      </c>
      <c r="E690" s="3">
        <v>252</v>
      </c>
      <c r="F690" s="4">
        <v>1.8593E-16</v>
      </c>
      <c r="G690" s="3">
        <v>76.226600000000005</v>
      </c>
      <c r="H690" s="3" t="s">
        <v>1548</v>
      </c>
      <c r="I690" s="3" t="s">
        <v>4712</v>
      </c>
      <c r="J690" s="3" t="s">
        <v>99</v>
      </c>
      <c r="K690" s="3" t="s">
        <v>16</v>
      </c>
      <c r="L690" s="3" t="s">
        <v>4713</v>
      </c>
    </row>
    <row r="691" spans="1:12" x14ac:dyDescent="0.3">
      <c r="A691" s="3" t="s">
        <v>14995</v>
      </c>
      <c r="B691" s="3" t="s">
        <v>13</v>
      </c>
      <c r="C691" s="3">
        <v>224651</v>
      </c>
      <c r="D691" s="3">
        <v>19</v>
      </c>
      <c r="E691" s="3">
        <v>264</v>
      </c>
      <c r="F691" s="4">
        <v>1.8960899999999999E-40</v>
      </c>
      <c r="G691" s="3">
        <v>141.28</v>
      </c>
      <c r="H691" s="3" t="s">
        <v>9022</v>
      </c>
      <c r="I691" s="3" t="s">
        <v>9023</v>
      </c>
      <c r="J691" s="3" t="s">
        <v>16</v>
      </c>
      <c r="K691" s="3" t="s">
        <v>9024</v>
      </c>
      <c r="L691" s="3" t="s">
        <v>9025</v>
      </c>
    </row>
    <row r="692" spans="1:12" x14ac:dyDescent="0.3">
      <c r="A692" s="3" t="s">
        <v>14996</v>
      </c>
      <c r="B692" s="3" t="s">
        <v>13</v>
      </c>
      <c r="C692" s="3">
        <v>225343</v>
      </c>
      <c r="D692" s="3">
        <v>1</v>
      </c>
      <c r="E692" s="3">
        <v>473</v>
      </c>
      <c r="F692" s="3">
        <v>0</v>
      </c>
      <c r="G692" s="3">
        <v>596.15300000000002</v>
      </c>
      <c r="H692" s="3" t="s">
        <v>2231</v>
      </c>
      <c r="I692" s="3" t="s">
        <v>2232</v>
      </c>
      <c r="J692" s="3" t="s">
        <v>16</v>
      </c>
      <c r="K692" s="3" t="s">
        <v>2233</v>
      </c>
      <c r="L692" s="3" t="s">
        <v>2234</v>
      </c>
    </row>
    <row r="693" spans="1:12" x14ac:dyDescent="0.3">
      <c r="A693" s="3" t="s">
        <v>14997</v>
      </c>
      <c r="B693" s="3" t="s">
        <v>25</v>
      </c>
      <c r="C693" s="3">
        <v>421695</v>
      </c>
      <c r="D693" s="3">
        <v>8</v>
      </c>
      <c r="E693" s="3">
        <v>400</v>
      </c>
      <c r="F693" s="4">
        <v>3.32951E-12</v>
      </c>
      <c r="G693" s="3">
        <v>67.290999999999997</v>
      </c>
      <c r="H693" s="3" t="s">
        <v>306</v>
      </c>
      <c r="I693" s="3" t="s">
        <v>307</v>
      </c>
      <c r="J693" s="3" t="s">
        <v>16</v>
      </c>
      <c r="K693" s="3" t="s">
        <v>16</v>
      </c>
      <c r="L693" s="3" t="s">
        <v>308</v>
      </c>
    </row>
    <row r="694" spans="1:12" x14ac:dyDescent="0.3">
      <c r="A694" s="3" t="s">
        <v>14998</v>
      </c>
      <c r="B694" s="3" t="s">
        <v>25</v>
      </c>
      <c r="C694" s="3">
        <v>225130</v>
      </c>
      <c r="D694" s="3">
        <v>32</v>
      </c>
      <c r="E694" s="3">
        <v>268</v>
      </c>
      <c r="F694" s="4">
        <v>9.6946100000000001E-14</v>
      </c>
      <c r="G694" s="3">
        <v>69.085599999999999</v>
      </c>
      <c r="H694" s="3" t="s">
        <v>4143</v>
      </c>
      <c r="I694" s="3" t="s">
        <v>14999</v>
      </c>
      <c r="J694" s="3" t="s">
        <v>16</v>
      </c>
      <c r="K694" s="3" t="s">
        <v>16</v>
      </c>
      <c r="L694" s="3" t="s">
        <v>4144</v>
      </c>
    </row>
    <row r="695" spans="1:12" x14ac:dyDescent="0.3">
      <c r="A695" s="3" t="s">
        <v>15000</v>
      </c>
      <c r="B695" s="3" t="s">
        <v>13</v>
      </c>
      <c r="C695" s="3">
        <v>223739</v>
      </c>
      <c r="D695" s="3">
        <v>1</v>
      </c>
      <c r="E695" s="3">
        <v>322</v>
      </c>
      <c r="F695" s="4">
        <v>5.8918600000000001E-123</v>
      </c>
      <c r="G695" s="3">
        <v>355.48200000000003</v>
      </c>
      <c r="H695" s="3" t="s">
        <v>11871</v>
      </c>
      <c r="I695" s="3" t="s">
        <v>11872</v>
      </c>
      <c r="J695" s="3" t="s">
        <v>16</v>
      </c>
      <c r="K695" s="3" t="s">
        <v>11873</v>
      </c>
      <c r="L695" s="3" t="s">
        <v>11874</v>
      </c>
    </row>
    <row r="696" spans="1:12" x14ac:dyDescent="0.3">
      <c r="A696" s="3" t="s">
        <v>15001</v>
      </c>
      <c r="B696" s="3" t="s">
        <v>13</v>
      </c>
      <c r="C696" s="3">
        <v>223293</v>
      </c>
      <c r="D696" s="3">
        <v>4</v>
      </c>
      <c r="E696" s="3">
        <v>449</v>
      </c>
      <c r="F696" s="3">
        <v>0</v>
      </c>
      <c r="G696" s="3">
        <v>701.67700000000002</v>
      </c>
      <c r="H696" s="3" t="s">
        <v>4707</v>
      </c>
      <c r="I696" s="3" t="s">
        <v>4708</v>
      </c>
      <c r="J696" s="3" t="s">
        <v>16</v>
      </c>
      <c r="K696" s="3" t="s">
        <v>4709</v>
      </c>
      <c r="L696" s="3" t="s">
        <v>4710</v>
      </c>
    </row>
    <row r="697" spans="1:12" x14ac:dyDescent="0.3">
      <c r="A697" s="3" t="s">
        <v>15002</v>
      </c>
      <c r="B697" s="3" t="s">
        <v>13</v>
      </c>
      <c r="C697" s="3">
        <v>224850</v>
      </c>
      <c r="D697" s="3">
        <v>1</v>
      </c>
      <c r="E697" s="3">
        <v>130</v>
      </c>
      <c r="F697" s="4">
        <v>3.7316499999999998E-65</v>
      </c>
      <c r="G697" s="3">
        <v>194.071</v>
      </c>
      <c r="H697" s="3" t="s">
        <v>4702</v>
      </c>
      <c r="I697" s="3" t="s">
        <v>4703</v>
      </c>
      <c r="J697" s="3" t="s">
        <v>16</v>
      </c>
      <c r="K697" s="3" t="s">
        <v>4704</v>
      </c>
      <c r="L697" s="3" t="s">
        <v>4705</v>
      </c>
    </row>
    <row r="698" spans="1:12" x14ac:dyDescent="0.3">
      <c r="A698" s="3" t="s">
        <v>15003</v>
      </c>
      <c r="B698" s="3" t="s">
        <v>13</v>
      </c>
      <c r="C698" s="3">
        <v>223640</v>
      </c>
      <c r="D698" s="3">
        <v>1</v>
      </c>
      <c r="E698" s="3">
        <v>245</v>
      </c>
      <c r="F698" s="4">
        <v>8.2560099999999994E-87</v>
      </c>
      <c r="G698" s="3">
        <v>258.37</v>
      </c>
      <c r="H698" s="3" t="s">
        <v>4090</v>
      </c>
      <c r="I698" s="3" t="s">
        <v>4091</v>
      </c>
      <c r="J698" s="3" t="s">
        <v>16</v>
      </c>
      <c r="K698" s="3" t="s">
        <v>4092</v>
      </c>
      <c r="L698" s="3" t="s">
        <v>4093</v>
      </c>
    </row>
    <row r="699" spans="1:12" x14ac:dyDescent="0.3">
      <c r="A699" s="3" t="s">
        <v>15004</v>
      </c>
      <c r="B699" s="3" t="s">
        <v>25</v>
      </c>
      <c r="C699" s="3">
        <v>412924</v>
      </c>
      <c r="D699" s="3">
        <v>1</v>
      </c>
      <c r="E699" s="3">
        <v>164</v>
      </c>
      <c r="F699" s="4">
        <v>5.23974E-67</v>
      </c>
      <c r="G699" s="3">
        <v>201.83699999999999</v>
      </c>
      <c r="H699" s="3" t="s">
        <v>4697</v>
      </c>
      <c r="I699" s="3" t="s">
        <v>4698</v>
      </c>
      <c r="J699" s="3" t="s">
        <v>16</v>
      </c>
      <c r="K699" s="3" t="s">
        <v>16</v>
      </c>
      <c r="L699" s="3" t="s">
        <v>4699</v>
      </c>
    </row>
    <row r="700" spans="1:12" x14ac:dyDescent="0.3">
      <c r="A700" s="3" t="s">
        <v>15005</v>
      </c>
      <c r="B700" s="3" t="s">
        <v>13</v>
      </c>
      <c r="C700" s="3">
        <v>223320</v>
      </c>
      <c r="D700" s="3">
        <v>14</v>
      </c>
      <c r="E700" s="3">
        <v>189</v>
      </c>
      <c r="F700" s="4">
        <v>8.1380999999999996E-60</v>
      </c>
      <c r="G700" s="3">
        <v>184.68899999999999</v>
      </c>
      <c r="H700" s="3" t="s">
        <v>1075</v>
      </c>
      <c r="I700" s="3" t="s">
        <v>1076</v>
      </c>
      <c r="J700" s="3" t="s">
        <v>16</v>
      </c>
      <c r="K700" s="3" t="s">
        <v>1077</v>
      </c>
      <c r="L700" s="3" t="s">
        <v>1078</v>
      </c>
    </row>
    <row r="701" spans="1:12" x14ac:dyDescent="0.3">
      <c r="A701" s="3" t="s">
        <v>15006</v>
      </c>
      <c r="B701" s="3" t="s">
        <v>13</v>
      </c>
      <c r="C701" s="3">
        <v>225142</v>
      </c>
      <c r="D701" s="3">
        <v>24</v>
      </c>
      <c r="E701" s="3">
        <v>443</v>
      </c>
      <c r="F701" s="4">
        <v>1.2705599999999999E-123</v>
      </c>
      <c r="G701" s="3">
        <v>366.55399999999997</v>
      </c>
      <c r="H701" s="3" t="s">
        <v>2700</v>
      </c>
      <c r="I701" s="3" t="s">
        <v>2701</v>
      </c>
      <c r="J701" s="3" t="s">
        <v>16</v>
      </c>
      <c r="K701" s="3" t="s">
        <v>2702</v>
      </c>
      <c r="L701" s="3" t="s">
        <v>2703</v>
      </c>
    </row>
    <row r="702" spans="1:12" x14ac:dyDescent="0.3">
      <c r="A702" s="3" t="s">
        <v>15007</v>
      </c>
      <c r="B702" s="3" t="s">
        <v>13</v>
      </c>
      <c r="C702" s="3">
        <v>223262</v>
      </c>
      <c r="D702" s="3">
        <v>1</v>
      </c>
      <c r="E702" s="3">
        <v>89</v>
      </c>
      <c r="F702" s="4">
        <v>1.46584E-39</v>
      </c>
      <c r="G702" s="3">
        <v>125.76</v>
      </c>
      <c r="H702" s="3" t="s">
        <v>1080</v>
      </c>
      <c r="I702" s="3" t="s">
        <v>1081</v>
      </c>
      <c r="J702" s="3" t="s">
        <v>16</v>
      </c>
      <c r="K702" s="3" t="s">
        <v>1082</v>
      </c>
      <c r="L702" s="3" t="s">
        <v>1083</v>
      </c>
    </row>
    <row r="703" spans="1:12" x14ac:dyDescent="0.3">
      <c r="A703" s="3" t="s">
        <v>15008</v>
      </c>
      <c r="B703" s="3" t="s">
        <v>25</v>
      </c>
      <c r="C703" s="3">
        <v>412843</v>
      </c>
      <c r="D703" s="3">
        <v>1</v>
      </c>
      <c r="E703" s="3">
        <v>177</v>
      </c>
      <c r="F703" s="4">
        <v>5.4573599999999999E-34</v>
      </c>
      <c r="G703" s="3">
        <v>118.70399999999999</v>
      </c>
      <c r="H703" s="3" t="s">
        <v>4037</v>
      </c>
      <c r="I703" s="3" t="s">
        <v>7598</v>
      </c>
      <c r="J703" s="3" t="s">
        <v>16</v>
      </c>
      <c r="K703" s="3" t="s">
        <v>16</v>
      </c>
      <c r="L703" s="3" t="s">
        <v>7599</v>
      </c>
    </row>
    <row r="704" spans="1:12" x14ac:dyDescent="0.3">
      <c r="A704" s="3" t="s">
        <v>15009</v>
      </c>
      <c r="B704" s="3" t="s">
        <v>13</v>
      </c>
      <c r="C704" s="3">
        <v>224678</v>
      </c>
      <c r="D704" s="3">
        <v>1</v>
      </c>
      <c r="E704" s="3">
        <v>136</v>
      </c>
      <c r="F704" s="4">
        <v>1.1921999999999999E-48</v>
      </c>
      <c r="G704" s="3">
        <v>152.87200000000001</v>
      </c>
      <c r="H704" s="3" t="s">
        <v>9879</v>
      </c>
      <c r="I704" s="3" t="s">
        <v>6627</v>
      </c>
      <c r="J704" s="3" t="s">
        <v>16</v>
      </c>
      <c r="K704" s="3" t="s">
        <v>4156</v>
      </c>
      <c r="L704" s="3" t="s">
        <v>9880</v>
      </c>
    </row>
    <row r="705" spans="1:12" x14ac:dyDescent="0.3">
      <c r="A705" s="3" t="s">
        <v>15010</v>
      </c>
      <c r="B705" s="3" t="s">
        <v>13</v>
      </c>
      <c r="C705" s="3">
        <v>223087</v>
      </c>
      <c r="D705" s="3">
        <v>1</v>
      </c>
      <c r="E705" s="3">
        <v>482</v>
      </c>
      <c r="F705" s="3">
        <v>0</v>
      </c>
      <c r="G705" s="3">
        <v>551.92600000000004</v>
      </c>
      <c r="H705" s="3" t="s">
        <v>5285</v>
      </c>
      <c r="I705" s="3" t="s">
        <v>5286</v>
      </c>
      <c r="J705" s="3" t="s">
        <v>16</v>
      </c>
      <c r="K705" s="3" t="s">
        <v>274</v>
      </c>
      <c r="L705" s="3" t="s">
        <v>5287</v>
      </c>
    </row>
    <row r="706" spans="1:12" x14ac:dyDescent="0.3">
      <c r="A706" s="3" t="s">
        <v>15011</v>
      </c>
      <c r="B706" s="3" t="s">
        <v>13</v>
      </c>
      <c r="C706" s="3">
        <v>223442</v>
      </c>
      <c r="D706" s="3">
        <v>31</v>
      </c>
      <c r="E706" s="3">
        <v>509</v>
      </c>
      <c r="F706" s="4">
        <v>2.4539400000000001E-67</v>
      </c>
      <c r="G706" s="3">
        <v>225.631</v>
      </c>
      <c r="H706" s="3" t="s">
        <v>10684</v>
      </c>
      <c r="I706" s="3" t="s">
        <v>10685</v>
      </c>
      <c r="J706" s="3" t="s">
        <v>16</v>
      </c>
      <c r="K706" s="3" t="s">
        <v>246</v>
      </c>
      <c r="L706" s="3" t="s">
        <v>10686</v>
      </c>
    </row>
    <row r="707" spans="1:12" x14ac:dyDescent="0.3">
      <c r="A707" s="3" t="s">
        <v>15012</v>
      </c>
      <c r="B707" s="3" t="s">
        <v>13</v>
      </c>
      <c r="C707" s="3">
        <v>224187</v>
      </c>
      <c r="D707" s="3">
        <v>1</v>
      </c>
      <c r="E707" s="3">
        <v>179</v>
      </c>
      <c r="F707" s="4">
        <v>5.0151400000000001E-39</v>
      </c>
      <c r="G707" s="3">
        <v>131.21199999999999</v>
      </c>
      <c r="H707" s="3" t="s">
        <v>8467</v>
      </c>
      <c r="I707" s="3" t="s">
        <v>8468</v>
      </c>
      <c r="J707" s="3" t="s">
        <v>16</v>
      </c>
      <c r="K707" s="3" t="s">
        <v>982</v>
      </c>
      <c r="L707" s="3" t="s">
        <v>8469</v>
      </c>
    </row>
    <row r="708" spans="1:12" x14ac:dyDescent="0.3">
      <c r="A708" s="3" t="s">
        <v>15013</v>
      </c>
      <c r="B708" s="3" t="s">
        <v>25</v>
      </c>
      <c r="C708" s="3">
        <v>418687</v>
      </c>
      <c r="D708" s="3">
        <v>2</v>
      </c>
      <c r="E708" s="3">
        <v>99</v>
      </c>
      <c r="F708" s="4">
        <v>1.7771099999999998E-27</v>
      </c>
      <c r="G708" s="3">
        <v>96.420199999999994</v>
      </c>
      <c r="H708" s="3" t="s">
        <v>8348</v>
      </c>
      <c r="I708" s="3" t="s">
        <v>8349</v>
      </c>
      <c r="J708" s="3" t="s">
        <v>16</v>
      </c>
      <c r="K708" s="3" t="s">
        <v>16</v>
      </c>
      <c r="L708" s="3" t="s">
        <v>8350</v>
      </c>
    </row>
    <row r="709" spans="1:12" x14ac:dyDescent="0.3">
      <c r="A709" s="3" t="s">
        <v>15014</v>
      </c>
      <c r="B709" s="3" t="s">
        <v>25</v>
      </c>
      <c r="C709" s="3">
        <v>412381</v>
      </c>
      <c r="D709" s="3">
        <v>19</v>
      </c>
      <c r="E709" s="3">
        <v>131</v>
      </c>
      <c r="F709" s="4">
        <v>2.6827199999999999E-11</v>
      </c>
      <c r="G709" s="3">
        <v>57.788200000000003</v>
      </c>
      <c r="H709" s="3" t="s">
        <v>639</v>
      </c>
      <c r="I709" s="3" t="s">
        <v>640</v>
      </c>
      <c r="J709" s="3" t="s">
        <v>16</v>
      </c>
      <c r="K709" s="3" t="s">
        <v>16</v>
      </c>
      <c r="L709" s="3" t="s">
        <v>641</v>
      </c>
    </row>
    <row r="710" spans="1:12" x14ac:dyDescent="0.3">
      <c r="A710" s="3" t="s">
        <v>15015</v>
      </c>
      <c r="B710" s="3" t="s">
        <v>13</v>
      </c>
      <c r="C710" s="3">
        <v>223420</v>
      </c>
      <c r="D710" s="3">
        <v>10</v>
      </c>
      <c r="E710" s="3">
        <v>380</v>
      </c>
      <c r="F710" s="3">
        <v>0</v>
      </c>
      <c r="G710" s="3">
        <v>634.68600000000004</v>
      </c>
      <c r="H710" s="3" t="s">
        <v>672</v>
      </c>
      <c r="I710" s="3" t="s">
        <v>673</v>
      </c>
      <c r="J710" s="3" t="s">
        <v>16</v>
      </c>
      <c r="K710" s="3" t="s">
        <v>674</v>
      </c>
      <c r="L710" s="3" t="s">
        <v>675</v>
      </c>
    </row>
    <row r="711" spans="1:12" x14ac:dyDescent="0.3">
      <c r="A711" s="3" t="s">
        <v>15016</v>
      </c>
      <c r="B711" s="3" t="s">
        <v>13</v>
      </c>
      <c r="C711" s="3">
        <v>223204</v>
      </c>
      <c r="D711" s="3">
        <v>1</v>
      </c>
      <c r="E711" s="3">
        <v>398</v>
      </c>
      <c r="F711" s="3">
        <v>0</v>
      </c>
      <c r="G711" s="3">
        <v>571.02599999999995</v>
      </c>
      <c r="H711" s="3" t="s">
        <v>5180</v>
      </c>
      <c r="I711" s="3" t="s">
        <v>5181</v>
      </c>
      <c r="J711" s="3" t="s">
        <v>16</v>
      </c>
      <c r="K711" s="3" t="s">
        <v>5182</v>
      </c>
      <c r="L711" s="3" t="s">
        <v>5183</v>
      </c>
    </row>
    <row r="712" spans="1:12" x14ac:dyDescent="0.3">
      <c r="A712" s="3" t="s">
        <v>15017</v>
      </c>
      <c r="B712" s="3" t="s">
        <v>25</v>
      </c>
      <c r="C712" s="3">
        <v>226614</v>
      </c>
      <c r="D712" s="3">
        <v>7</v>
      </c>
      <c r="E712" s="3">
        <v>168</v>
      </c>
      <c r="F712" s="4">
        <v>2.5804599999999999E-35</v>
      </c>
      <c r="G712" s="3">
        <v>125.53700000000001</v>
      </c>
      <c r="H712" s="3" t="s">
        <v>4195</v>
      </c>
      <c r="I712" s="3" t="s">
        <v>4196</v>
      </c>
      <c r="J712" s="3" t="s">
        <v>113</v>
      </c>
      <c r="K712" s="3" t="s">
        <v>16</v>
      </c>
      <c r="L712" s="3" t="s">
        <v>4197</v>
      </c>
    </row>
    <row r="713" spans="1:12" x14ac:dyDescent="0.3">
      <c r="A713" s="3" t="s">
        <v>15018</v>
      </c>
      <c r="B713" s="3" t="s">
        <v>13</v>
      </c>
      <c r="C713" s="3">
        <v>223860</v>
      </c>
      <c r="D713" s="3">
        <v>13</v>
      </c>
      <c r="E713" s="3">
        <v>102</v>
      </c>
      <c r="F713" s="4">
        <v>5.4549599999999998E-17</v>
      </c>
      <c r="G713" s="3">
        <v>70.930300000000003</v>
      </c>
      <c r="H713" s="3" t="s">
        <v>1160</v>
      </c>
      <c r="I713" s="3" t="s">
        <v>1161</v>
      </c>
      <c r="J713" s="3" t="s">
        <v>113</v>
      </c>
      <c r="K713" s="3" t="s">
        <v>1162</v>
      </c>
      <c r="L713" s="3" t="s">
        <v>1163</v>
      </c>
    </row>
    <row r="714" spans="1:12" x14ac:dyDescent="0.3">
      <c r="A714" s="3" t="s">
        <v>15019</v>
      </c>
      <c r="B714" s="3" t="s">
        <v>13</v>
      </c>
      <c r="C714" s="3">
        <v>223252</v>
      </c>
      <c r="D714" s="3">
        <v>4</v>
      </c>
      <c r="E714" s="3">
        <v>447</v>
      </c>
      <c r="F714" s="3">
        <v>0</v>
      </c>
      <c r="G714" s="3">
        <v>624.27800000000002</v>
      </c>
      <c r="H714" s="3" t="s">
        <v>1165</v>
      </c>
      <c r="I714" s="3" t="s">
        <v>1166</v>
      </c>
      <c r="J714" s="3" t="s">
        <v>16</v>
      </c>
      <c r="K714" s="3" t="s">
        <v>1167</v>
      </c>
      <c r="L714" s="3" t="s">
        <v>1168</v>
      </c>
    </row>
    <row r="715" spans="1:12" x14ac:dyDescent="0.3">
      <c r="A715" s="3" t="s">
        <v>15020</v>
      </c>
      <c r="B715" s="3" t="s">
        <v>13</v>
      </c>
      <c r="C715" s="3">
        <v>223668</v>
      </c>
      <c r="D715" s="3">
        <v>3</v>
      </c>
      <c r="E715" s="3">
        <v>555</v>
      </c>
      <c r="F715" s="3">
        <v>0</v>
      </c>
      <c r="G715" s="3">
        <v>749.47900000000004</v>
      </c>
      <c r="H715" s="3" t="s">
        <v>2387</v>
      </c>
      <c r="I715" s="3" t="s">
        <v>2388</v>
      </c>
      <c r="J715" s="3" t="s">
        <v>16</v>
      </c>
      <c r="K715" s="3" t="s">
        <v>2389</v>
      </c>
      <c r="L715" s="3" t="s">
        <v>2390</v>
      </c>
    </row>
    <row r="716" spans="1:12" x14ac:dyDescent="0.3">
      <c r="A716" s="3" t="s">
        <v>15021</v>
      </c>
      <c r="B716" s="3" t="s">
        <v>13</v>
      </c>
      <c r="C716" s="3">
        <v>227790</v>
      </c>
      <c r="D716" s="3">
        <v>1</v>
      </c>
      <c r="E716" s="3">
        <v>76</v>
      </c>
      <c r="F716" s="4">
        <v>7.8836000000000001E-24</v>
      </c>
      <c r="G716" s="3">
        <v>84.813999999999993</v>
      </c>
      <c r="H716" s="3" t="s">
        <v>5037</v>
      </c>
      <c r="I716" s="3" t="s">
        <v>5038</v>
      </c>
      <c r="J716" s="3" t="s">
        <v>16</v>
      </c>
      <c r="K716" s="3" t="s">
        <v>5039</v>
      </c>
      <c r="L716" s="3" t="s">
        <v>5040</v>
      </c>
    </row>
    <row r="717" spans="1:12" x14ac:dyDescent="0.3">
      <c r="A717" s="3" t="s">
        <v>15022</v>
      </c>
      <c r="B717" s="3" t="s">
        <v>13</v>
      </c>
      <c r="C717" s="3">
        <v>224135</v>
      </c>
      <c r="D717" s="3">
        <v>1</v>
      </c>
      <c r="E717" s="3">
        <v>211</v>
      </c>
      <c r="F717" s="4">
        <v>1.04307E-61</v>
      </c>
      <c r="G717" s="3">
        <v>192.25299999999999</v>
      </c>
      <c r="H717" s="3" t="s">
        <v>5032</v>
      </c>
      <c r="I717" s="3" t="s">
        <v>5033</v>
      </c>
      <c r="J717" s="3" t="s">
        <v>16</v>
      </c>
      <c r="K717" s="3" t="s">
        <v>5034</v>
      </c>
      <c r="L717" s="3" t="s">
        <v>5035</v>
      </c>
    </row>
    <row r="718" spans="1:12" x14ac:dyDescent="0.3">
      <c r="A718" s="3" t="s">
        <v>15023</v>
      </c>
      <c r="B718" s="3" t="s">
        <v>13</v>
      </c>
      <c r="C718" s="3">
        <v>223532</v>
      </c>
      <c r="D718" s="3">
        <v>19</v>
      </c>
      <c r="E718" s="3">
        <v>135</v>
      </c>
      <c r="F718" s="4">
        <v>1.63535E-23</v>
      </c>
      <c r="G718" s="3">
        <v>89.670599999999993</v>
      </c>
      <c r="H718" s="3" t="s">
        <v>5028</v>
      </c>
      <c r="I718" s="3" t="s">
        <v>5029</v>
      </c>
      <c r="J718" s="3" t="s">
        <v>99</v>
      </c>
      <c r="K718" s="3" t="s">
        <v>846</v>
      </c>
      <c r="L718" s="3" t="s">
        <v>848</v>
      </c>
    </row>
    <row r="719" spans="1:12" x14ac:dyDescent="0.3">
      <c r="A719" s="3" t="s">
        <v>15024</v>
      </c>
      <c r="B719" s="3" t="s">
        <v>13</v>
      </c>
      <c r="C719" s="3">
        <v>223607</v>
      </c>
      <c r="D719" s="3">
        <v>6</v>
      </c>
      <c r="E719" s="3">
        <v>332</v>
      </c>
      <c r="F719" s="4">
        <v>9.4337899999999995E-168</v>
      </c>
      <c r="G719" s="3">
        <v>470.13299999999998</v>
      </c>
      <c r="H719" s="3" t="s">
        <v>5023</v>
      </c>
      <c r="I719" s="3" t="s">
        <v>5024</v>
      </c>
      <c r="J719" s="3" t="s">
        <v>16</v>
      </c>
      <c r="K719" s="3" t="s">
        <v>5025</v>
      </c>
      <c r="L719" s="3" t="s">
        <v>5026</v>
      </c>
    </row>
    <row r="720" spans="1:12" x14ac:dyDescent="0.3">
      <c r="A720" s="3" t="s">
        <v>15025</v>
      </c>
      <c r="B720" s="3" t="s">
        <v>13</v>
      </c>
      <c r="C720" s="3">
        <v>223126</v>
      </c>
      <c r="D720" s="3">
        <v>1</v>
      </c>
      <c r="E720" s="3">
        <v>136</v>
      </c>
      <c r="F720" s="4">
        <v>4.2218499999999997E-71</v>
      </c>
      <c r="G720" s="3">
        <v>209.01</v>
      </c>
      <c r="H720" s="3" t="s">
        <v>548</v>
      </c>
      <c r="I720" s="3" t="s">
        <v>549</v>
      </c>
      <c r="J720" s="3" t="s">
        <v>16</v>
      </c>
      <c r="K720" s="3" t="s">
        <v>550</v>
      </c>
      <c r="L720" s="3" t="s">
        <v>551</v>
      </c>
    </row>
    <row r="721" spans="1:12" x14ac:dyDescent="0.3">
      <c r="A721" s="3" t="s">
        <v>15026</v>
      </c>
      <c r="B721" s="3" t="s">
        <v>13</v>
      </c>
      <c r="C721" s="3">
        <v>223127</v>
      </c>
      <c r="D721" s="3">
        <v>2</v>
      </c>
      <c r="E721" s="3">
        <v>149</v>
      </c>
      <c r="F721" s="4">
        <v>3.4351699999999999E-85</v>
      </c>
      <c r="G721" s="3">
        <v>245.95699999999999</v>
      </c>
      <c r="H721" s="3" t="s">
        <v>553</v>
      </c>
      <c r="I721" s="3" t="s">
        <v>554</v>
      </c>
      <c r="J721" s="3" t="s">
        <v>16</v>
      </c>
      <c r="K721" s="3" t="s">
        <v>555</v>
      </c>
      <c r="L721" s="3" t="s">
        <v>556</v>
      </c>
    </row>
    <row r="722" spans="1:12" x14ac:dyDescent="0.3">
      <c r="A722" s="3" t="s">
        <v>15027</v>
      </c>
      <c r="B722" s="3" t="s">
        <v>13</v>
      </c>
      <c r="C722" s="3">
        <v>223556</v>
      </c>
      <c r="D722" s="3">
        <v>1</v>
      </c>
      <c r="E722" s="3">
        <v>691</v>
      </c>
      <c r="F722" s="3">
        <v>0</v>
      </c>
      <c r="G722" s="3">
        <v>1130.81</v>
      </c>
      <c r="H722" s="3" t="s">
        <v>558</v>
      </c>
      <c r="I722" s="3" t="s">
        <v>559</v>
      </c>
      <c r="J722" s="3" t="s">
        <v>16</v>
      </c>
      <c r="K722" s="3" t="s">
        <v>560</v>
      </c>
      <c r="L722" s="3" t="s">
        <v>561</v>
      </c>
    </row>
    <row r="723" spans="1:12" x14ac:dyDescent="0.3">
      <c r="A723" s="3" t="s">
        <v>15028</v>
      </c>
      <c r="B723" s="3" t="s">
        <v>13</v>
      </c>
      <c r="C723" s="3">
        <v>223135</v>
      </c>
      <c r="D723" s="3">
        <v>2</v>
      </c>
      <c r="E723" s="3">
        <v>336</v>
      </c>
      <c r="F723" s="3">
        <v>0</v>
      </c>
      <c r="G723" s="3">
        <v>507.86399999999998</v>
      </c>
      <c r="H723" s="3" t="s">
        <v>5190</v>
      </c>
      <c r="I723" s="3" t="s">
        <v>5191</v>
      </c>
      <c r="J723" s="3" t="s">
        <v>16</v>
      </c>
      <c r="K723" s="3" t="s">
        <v>5192</v>
      </c>
      <c r="L723" s="3" t="s">
        <v>5193</v>
      </c>
    </row>
    <row r="724" spans="1:12" x14ac:dyDescent="0.3">
      <c r="A724" s="3" t="s">
        <v>15029</v>
      </c>
      <c r="B724" s="3" t="s">
        <v>13</v>
      </c>
      <c r="C724" s="3">
        <v>224928</v>
      </c>
      <c r="D724" s="3">
        <v>11</v>
      </c>
      <c r="E724" s="3">
        <v>338</v>
      </c>
      <c r="F724" s="4">
        <v>1.2361599999999999E-64</v>
      </c>
      <c r="G724" s="3">
        <v>206.86199999999999</v>
      </c>
      <c r="H724" s="3" t="s">
        <v>1376</v>
      </c>
      <c r="I724" s="3" t="s">
        <v>1377</v>
      </c>
      <c r="J724" s="3" t="s">
        <v>16</v>
      </c>
      <c r="K724" s="3" t="s">
        <v>1378</v>
      </c>
      <c r="L724" s="3" t="s">
        <v>1379</v>
      </c>
    </row>
    <row r="725" spans="1:12" x14ac:dyDescent="0.3">
      <c r="A725" s="3" t="s">
        <v>15030</v>
      </c>
      <c r="B725" s="3" t="s">
        <v>13</v>
      </c>
      <c r="C725" s="3">
        <v>225117</v>
      </c>
      <c r="D725" s="3">
        <v>153</v>
      </c>
      <c r="E725" s="3">
        <v>273</v>
      </c>
      <c r="F725" s="4">
        <v>2.9576700000000002E-26</v>
      </c>
      <c r="G725" s="3">
        <v>99.554900000000004</v>
      </c>
      <c r="H725" s="3" t="s">
        <v>11312</v>
      </c>
      <c r="I725" s="3" t="s">
        <v>11313</v>
      </c>
      <c r="J725" s="3" t="s">
        <v>16</v>
      </c>
      <c r="K725" s="3" t="s">
        <v>11314</v>
      </c>
      <c r="L725" s="3" t="s">
        <v>11315</v>
      </c>
    </row>
    <row r="726" spans="1:12" x14ac:dyDescent="0.3">
      <c r="A726" s="3" t="s">
        <v>15030</v>
      </c>
      <c r="B726" s="3" t="s">
        <v>25</v>
      </c>
      <c r="C726" s="3">
        <v>424065</v>
      </c>
      <c r="D726" s="3">
        <v>41</v>
      </c>
      <c r="E726" s="3">
        <v>98</v>
      </c>
      <c r="F726" s="3">
        <v>1.61637E-3</v>
      </c>
      <c r="G726" s="3">
        <v>37.549300000000002</v>
      </c>
      <c r="H726" s="3" t="s">
        <v>1106</v>
      </c>
      <c r="I726" s="3" t="s">
        <v>3711</v>
      </c>
      <c r="J726" s="3" t="s">
        <v>99</v>
      </c>
      <c r="K726" s="3" t="s">
        <v>16</v>
      </c>
      <c r="L726" s="3" t="s">
        <v>3712</v>
      </c>
    </row>
    <row r="727" spans="1:12" x14ac:dyDescent="0.3">
      <c r="A727" s="3" t="s">
        <v>15031</v>
      </c>
      <c r="B727" s="3" t="s">
        <v>25</v>
      </c>
      <c r="C727" s="3">
        <v>225882</v>
      </c>
      <c r="D727" s="3">
        <v>10</v>
      </c>
      <c r="E727" s="3">
        <v>720</v>
      </c>
      <c r="F727" s="3">
        <v>0</v>
      </c>
      <c r="G727" s="3">
        <v>623.04</v>
      </c>
      <c r="H727" s="3" t="s">
        <v>15032</v>
      </c>
      <c r="I727" s="3" t="s">
        <v>15033</v>
      </c>
      <c r="J727" s="3" t="s">
        <v>16</v>
      </c>
      <c r="K727" s="3" t="s">
        <v>16</v>
      </c>
      <c r="L727" s="3" t="s">
        <v>15034</v>
      </c>
    </row>
    <row r="728" spans="1:12" x14ac:dyDescent="0.3">
      <c r="A728" s="3" t="s">
        <v>15035</v>
      </c>
      <c r="B728" s="3" t="s">
        <v>13</v>
      </c>
      <c r="C728" s="3">
        <v>224567</v>
      </c>
      <c r="D728" s="3">
        <v>4</v>
      </c>
      <c r="E728" s="3">
        <v>357</v>
      </c>
      <c r="F728" s="4">
        <v>3.53836E-42</v>
      </c>
      <c r="G728" s="3">
        <v>153.61600000000001</v>
      </c>
      <c r="H728" s="3" t="s">
        <v>3057</v>
      </c>
      <c r="I728" s="3" t="s">
        <v>3058</v>
      </c>
      <c r="J728" s="3" t="s">
        <v>16</v>
      </c>
      <c r="K728" s="3" t="s">
        <v>148</v>
      </c>
      <c r="L728" s="3" t="s">
        <v>3059</v>
      </c>
    </row>
    <row r="729" spans="1:12" x14ac:dyDescent="0.3">
      <c r="A729" s="3" t="s">
        <v>15036</v>
      </c>
      <c r="B729" s="3" t="s">
        <v>13</v>
      </c>
      <c r="C729" s="3">
        <v>224096</v>
      </c>
      <c r="D729" s="3">
        <v>1</v>
      </c>
      <c r="E729" s="3">
        <v>271</v>
      </c>
      <c r="F729" s="4">
        <v>3.0866599999999999E-72</v>
      </c>
      <c r="G729" s="3">
        <v>224.024</v>
      </c>
      <c r="H729" s="3" t="s">
        <v>3046</v>
      </c>
      <c r="I729" s="3" t="s">
        <v>3047</v>
      </c>
      <c r="J729" s="3" t="s">
        <v>16</v>
      </c>
      <c r="K729" s="3" t="s">
        <v>90</v>
      </c>
      <c r="L729" s="3" t="s">
        <v>3048</v>
      </c>
    </row>
    <row r="730" spans="1:12" x14ac:dyDescent="0.3">
      <c r="A730" s="3" t="s">
        <v>15037</v>
      </c>
      <c r="B730" s="3" t="s">
        <v>13</v>
      </c>
      <c r="C730" s="3">
        <v>223472</v>
      </c>
      <c r="D730" s="3">
        <v>8</v>
      </c>
      <c r="E730" s="3">
        <v>276</v>
      </c>
      <c r="F730" s="4">
        <v>6.2614899999999998E-68</v>
      </c>
      <c r="G730" s="3">
        <v>212.035</v>
      </c>
      <c r="H730" s="3" t="s">
        <v>3050</v>
      </c>
      <c r="I730" s="3" t="s">
        <v>3051</v>
      </c>
      <c r="J730" s="3" t="s">
        <v>16</v>
      </c>
      <c r="K730" s="3" t="s">
        <v>3052</v>
      </c>
      <c r="L730" s="3" t="s">
        <v>3053</v>
      </c>
    </row>
    <row r="731" spans="1:12" x14ac:dyDescent="0.3">
      <c r="A731" s="3" t="s">
        <v>15038</v>
      </c>
      <c r="B731" s="3" t="s">
        <v>13</v>
      </c>
      <c r="C731" s="3">
        <v>223443</v>
      </c>
      <c r="D731" s="3">
        <v>9</v>
      </c>
      <c r="E731" s="3">
        <v>507</v>
      </c>
      <c r="F731" s="4">
        <v>1.0468800000000001E-149</v>
      </c>
      <c r="G731" s="3">
        <v>438.65499999999997</v>
      </c>
      <c r="H731" s="3" t="s">
        <v>872</v>
      </c>
      <c r="I731" s="3" t="s">
        <v>873</v>
      </c>
      <c r="J731" s="3" t="s">
        <v>16</v>
      </c>
      <c r="K731" s="3" t="s">
        <v>869</v>
      </c>
      <c r="L731" s="3" t="s">
        <v>874</v>
      </c>
    </row>
    <row r="732" spans="1:12" x14ac:dyDescent="0.3">
      <c r="A732" s="3" t="s">
        <v>15039</v>
      </c>
      <c r="B732" s="3" t="s">
        <v>13</v>
      </c>
      <c r="C732" s="3">
        <v>224525</v>
      </c>
      <c r="D732" s="3">
        <v>2</v>
      </c>
      <c r="E732" s="3">
        <v>330</v>
      </c>
      <c r="F732" s="4">
        <v>5.1602599999999996E-69</v>
      </c>
      <c r="G732" s="3">
        <v>218.71799999999999</v>
      </c>
      <c r="H732" s="3" t="s">
        <v>1650</v>
      </c>
      <c r="I732" s="3" t="s">
        <v>1651</v>
      </c>
      <c r="J732" s="3" t="s">
        <v>16</v>
      </c>
      <c r="K732" s="3" t="s">
        <v>1652</v>
      </c>
      <c r="L732" s="3" t="s">
        <v>1653</v>
      </c>
    </row>
    <row r="733" spans="1:12" x14ac:dyDescent="0.3">
      <c r="A733" s="3" t="s">
        <v>15040</v>
      </c>
      <c r="B733" s="3" t="s">
        <v>13</v>
      </c>
      <c r="C733" s="3">
        <v>223231</v>
      </c>
      <c r="D733" s="3">
        <v>3</v>
      </c>
      <c r="E733" s="3">
        <v>387</v>
      </c>
      <c r="F733" s="4">
        <v>2.8493500000000001E-174</v>
      </c>
      <c r="G733" s="3">
        <v>491.04899999999998</v>
      </c>
      <c r="H733" s="3" t="s">
        <v>11864</v>
      </c>
      <c r="I733" s="3" t="s">
        <v>11865</v>
      </c>
      <c r="J733" s="3" t="s">
        <v>16</v>
      </c>
      <c r="K733" s="3" t="s">
        <v>11866</v>
      </c>
      <c r="L733" s="3" t="s">
        <v>11867</v>
      </c>
    </row>
    <row r="734" spans="1:12" x14ac:dyDescent="0.3">
      <c r="A734" s="3" t="s">
        <v>15041</v>
      </c>
      <c r="B734" s="3" t="s">
        <v>25</v>
      </c>
      <c r="C734" s="3">
        <v>226874</v>
      </c>
      <c r="D734" s="3">
        <v>1</v>
      </c>
      <c r="E734" s="3">
        <v>490</v>
      </c>
      <c r="F734" s="3">
        <v>0</v>
      </c>
      <c r="G734" s="3">
        <v>775.85400000000004</v>
      </c>
      <c r="H734" s="3" t="s">
        <v>9577</v>
      </c>
      <c r="I734" s="3" t="s">
        <v>9578</v>
      </c>
      <c r="J734" s="3" t="s">
        <v>16</v>
      </c>
      <c r="K734" s="3" t="s">
        <v>16</v>
      </c>
      <c r="L734" s="3" t="s">
        <v>9579</v>
      </c>
    </row>
    <row r="735" spans="1:12" x14ac:dyDescent="0.3">
      <c r="A735" s="3" t="s">
        <v>15042</v>
      </c>
      <c r="B735" s="3" t="s">
        <v>13</v>
      </c>
      <c r="C735" s="3">
        <v>224012</v>
      </c>
      <c r="D735" s="3">
        <v>1</v>
      </c>
      <c r="E735" s="3">
        <v>329</v>
      </c>
      <c r="F735" s="3">
        <v>0</v>
      </c>
      <c r="G735" s="3">
        <v>553.32100000000003</v>
      </c>
      <c r="H735" s="3" t="s">
        <v>619</v>
      </c>
      <c r="I735" s="3" t="s">
        <v>620</v>
      </c>
      <c r="J735" s="3" t="s">
        <v>16</v>
      </c>
      <c r="K735" s="3" t="s">
        <v>621</v>
      </c>
      <c r="L735" s="3" t="s">
        <v>622</v>
      </c>
    </row>
    <row r="736" spans="1:12" x14ac:dyDescent="0.3">
      <c r="A736" s="3" t="s">
        <v>15043</v>
      </c>
      <c r="B736" s="3" t="s">
        <v>13</v>
      </c>
      <c r="C736" s="3">
        <v>223793</v>
      </c>
      <c r="D736" s="3">
        <v>1</v>
      </c>
      <c r="E736" s="3">
        <v>96</v>
      </c>
      <c r="F736" s="4">
        <v>1.6427899999999999E-31</v>
      </c>
      <c r="G736" s="3">
        <v>106.154</v>
      </c>
      <c r="H736" s="3" t="s">
        <v>2031</v>
      </c>
      <c r="I736" s="3" t="s">
        <v>2032</v>
      </c>
      <c r="J736" s="3" t="s">
        <v>16</v>
      </c>
      <c r="K736" s="3" t="s">
        <v>2033</v>
      </c>
      <c r="L736" s="3" t="s">
        <v>2034</v>
      </c>
    </row>
    <row r="737" spans="1:12" x14ac:dyDescent="0.3">
      <c r="A737" s="3" t="s">
        <v>15044</v>
      </c>
      <c r="B737" s="3" t="s">
        <v>13</v>
      </c>
      <c r="C737" s="3">
        <v>223232</v>
      </c>
      <c r="D737" s="3">
        <v>1</v>
      </c>
      <c r="E737" s="3">
        <v>481</v>
      </c>
      <c r="F737" s="3">
        <v>0</v>
      </c>
      <c r="G737" s="3">
        <v>580.79</v>
      </c>
      <c r="H737" s="3" t="s">
        <v>2036</v>
      </c>
      <c r="I737" s="3" t="s">
        <v>2037</v>
      </c>
      <c r="J737" s="3" t="s">
        <v>16</v>
      </c>
      <c r="K737" s="3" t="s">
        <v>2038</v>
      </c>
      <c r="L737" s="3" t="s">
        <v>2039</v>
      </c>
    </row>
    <row r="738" spans="1:12" x14ac:dyDescent="0.3">
      <c r="A738" s="3" t="s">
        <v>15045</v>
      </c>
      <c r="B738" s="3" t="s">
        <v>13</v>
      </c>
      <c r="C738" s="3">
        <v>223142</v>
      </c>
      <c r="D738" s="3">
        <v>1</v>
      </c>
      <c r="E738" s="3">
        <v>476</v>
      </c>
      <c r="F738" s="3">
        <v>0</v>
      </c>
      <c r="G738" s="3">
        <v>803.32799999999997</v>
      </c>
      <c r="H738" s="3" t="s">
        <v>2041</v>
      </c>
      <c r="I738" s="3" t="s">
        <v>2042</v>
      </c>
      <c r="J738" s="3" t="s">
        <v>16</v>
      </c>
      <c r="K738" s="3" t="s">
        <v>2043</v>
      </c>
      <c r="L738" s="3" t="s">
        <v>2044</v>
      </c>
    </row>
    <row r="739" spans="1:12" x14ac:dyDescent="0.3">
      <c r="A739" s="3" t="s">
        <v>15046</v>
      </c>
      <c r="B739" s="3" t="s">
        <v>25</v>
      </c>
      <c r="C739" s="3">
        <v>227268</v>
      </c>
      <c r="D739" s="3">
        <v>73</v>
      </c>
      <c r="E739" s="3">
        <v>436</v>
      </c>
      <c r="F739" s="4">
        <v>1.99876E-18</v>
      </c>
      <c r="G739" s="3">
        <v>89.902699999999996</v>
      </c>
      <c r="H739" s="3" t="s">
        <v>2096</v>
      </c>
      <c r="I739" s="3" t="s">
        <v>2097</v>
      </c>
      <c r="J739" s="3" t="s">
        <v>74</v>
      </c>
      <c r="K739" s="3" t="s">
        <v>16</v>
      </c>
      <c r="L739" s="3" t="s">
        <v>2098</v>
      </c>
    </row>
    <row r="740" spans="1:12" x14ac:dyDescent="0.3">
      <c r="A740" s="3" t="s">
        <v>15047</v>
      </c>
      <c r="B740" s="3" t="s">
        <v>13</v>
      </c>
      <c r="C740" s="3">
        <v>224982</v>
      </c>
      <c r="D740" s="3">
        <v>1</v>
      </c>
      <c r="E740" s="3">
        <v>227</v>
      </c>
      <c r="F740" s="4">
        <v>8.9215900000000005E-93</v>
      </c>
      <c r="G740" s="3">
        <v>271.89499999999998</v>
      </c>
      <c r="H740" s="3" t="s">
        <v>5280</v>
      </c>
      <c r="I740" s="3" t="s">
        <v>5281</v>
      </c>
      <c r="J740" s="3" t="s">
        <v>16</v>
      </c>
      <c r="K740" s="3" t="s">
        <v>5282</v>
      </c>
      <c r="L740" s="3" t="s">
        <v>5283</v>
      </c>
    </row>
    <row r="741" spans="1:12" x14ac:dyDescent="0.3">
      <c r="A741" s="3" t="s">
        <v>15048</v>
      </c>
      <c r="B741" s="3" t="s">
        <v>13</v>
      </c>
      <c r="C741" s="3">
        <v>223769</v>
      </c>
      <c r="D741" s="3">
        <v>1</v>
      </c>
      <c r="E741" s="3">
        <v>292</v>
      </c>
      <c r="F741" s="4">
        <v>4.6575300000000002E-14</v>
      </c>
      <c r="G741" s="3">
        <v>71.050899999999999</v>
      </c>
      <c r="H741" s="3" t="s">
        <v>1273</v>
      </c>
      <c r="I741" s="3" t="s">
        <v>1274</v>
      </c>
      <c r="J741" s="3" t="s">
        <v>16</v>
      </c>
      <c r="K741" s="3" t="s">
        <v>1275</v>
      </c>
      <c r="L741" s="3" t="s">
        <v>1276</v>
      </c>
    </row>
    <row r="742" spans="1:12" x14ac:dyDescent="0.3">
      <c r="A742" s="3" t="s">
        <v>15049</v>
      </c>
      <c r="B742" s="3" t="s">
        <v>13</v>
      </c>
      <c r="C742" s="3">
        <v>223601</v>
      </c>
      <c r="D742" s="3">
        <v>1</v>
      </c>
      <c r="E742" s="3">
        <v>449</v>
      </c>
      <c r="F742" s="4">
        <v>5.6844100000000003E-164</v>
      </c>
      <c r="G742" s="3">
        <v>469.44299999999998</v>
      </c>
      <c r="H742" s="3" t="s">
        <v>4030</v>
      </c>
      <c r="I742" s="3" t="s">
        <v>4031</v>
      </c>
      <c r="J742" s="3" t="s">
        <v>16</v>
      </c>
      <c r="K742" s="3" t="s">
        <v>4032</v>
      </c>
      <c r="L742" s="3" t="s">
        <v>4033</v>
      </c>
    </row>
    <row r="743" spans="1:12" x14ac:dyDescent="0.3">
      <c r="A743" s="3" t="s">
        <v>15050</v>
      </c>
      <c r="B743" s="3" t="s">
        <v>13</v>
      </c>
      <c r="C743" s="3">
        <v>223955</v>
      </c>
      <c r="D743" s="3">
        <v>1</v>
      </c>
      <c r="E743" s="3">
        <v>260</v>
      </c>
      <c r="F743" s="4">
        <v>7.7470700000000004E-75</v>
      </c>
      <c r="G743" s="3">
        <v>228.43899999999999</v>
      </c>
      <c r="H743" s="3" t="s">
        <v>15051</v>
      </c>
      <c r="I743" s="3" t="s">
        <v>15052</v>
      </c>
      <c r="J743" s="3" t="s">
        <v>16</v>
      </c>
      <c r="K743" s="3" t="s">
        <v>915</v>
      </c>
      <c r="L743" s="3" t="s">
        <v>15053</v>
      </c>
    </row>
    <row r="744" spans="1:12" x14ac:dyDescent="0.3">
      <c r="A744" s="3" t="s">
        <v>15054</v>
      </c>
      <c r="B744" s="3" t="s">
        <v>13</v>
      </c>
      <c r="C744" s="3">
        <v>224759</v>
      </c>
      <c r="D744" s="3">
        <v>34</v>
      </c>
      <c r="E744" s="3">
        <v>136</v>
      </c>
      <c r="F744" s="4">
        <v>1.13643E-18</v>
      </c>
      <c r="G744" s="3">
        <v>76.095500000000001</v>
      </c>
      <c r="H744" s="3" t="s">
        <v>2211</v>
      </c>
      <c r="I744" s="3" t="s">
        <v>2212</v>
      </c>
      <c r="J744" s="3" t="s">
        <v>16</v>
      </c>
      <c r="K744" s="3" t="s">
        <v>193</v>
      </c>
      <c r="L744" s="3" t="s">
        <v>2213</v>
      </c>
    </row>
    <row r="745" spans="1:12" x14ac:dyDescent="0.3">
      <c r="A745" s="3" t="s">
        <v>15055</v>
      </c>
      <c r="B745" s="3" t="s">
        <v>13</v>
      </c>
      <c r="C745" s="3">
        <v>223409</v>
      </c>
      <c r="D745" s="3">
        <v>1</v>
      </c>
      <c r="E745" s="3">
        <v>320</v>
      </c>
      <c r="F745" s="4">
        <v>4.4423899999999999E-143</v>
      </c>
      <c r="G745" s="3">
        <v>406.22699999999998</v>
      </c>
      <c r="H745" s="3" t="s">
        <v>3516</v>
      </c>
      <c r="I745" s="3" t="s">
        <v>3517</v>
      </c>
      <c r="J745" s="3" t="s">
        <v>16</v>
      </c>
      <c r="K745" s="3" t="s">
        <v>3518</v>
      </c>
      <c r="L745" s="3" t="s">
        <v>3519</v>
      </c>
    </row>
    <row r="746" spans="1:12" x14ac:dyDescent="0.3">
      <c r="A746" s="3" t="s">
        <v>15056</v>
      </c>
      <c r="B746" s="3" t="s">
        <v>13</v>
      </c>
      <c r="C746" s="3">
        <v>223314</v>
      </c>
      <c r="D746" s="3">
        <v>1</v>
      </c>
      <c r="E746" s="3">
        <v>74</v>
      </c>
      <c r="F746" s="4">
        <v>1.6908400000000001E-10</v>
      </c>
      <c r="G746" s="3">
        <v>51.141199999999998</v>
      </c>
      <c r="H746" s="3" t="s">
        <v>224</v>
      </c>
      <c r="I746" s="3" t="s">
        <v>225</v>
      </c>
      <c r="J746" s="3" t="s">
        <v>16</v>
      </c>
      <c r="K746" s="3" t="s">
        <v>226</v>
      </c>
      <c r="L746" s="3" t="s">
        <v>227</v>
      </c>
    </row>
    <row r="747" spans="1:12" x14ac:dyDescent="0.3">
      <c r="A747" s="3" t="s">
        <v>15057</v>
      </c>
      <c r="B747" s="3" t="s">
        <v>13</v>
      </c>
      <c r="C747" s="3">
        <v>224981</v>
      </c>
      <c r="D747" s="3">
        <v>1</v>
      </c>
      <c r="E747" s="3">
        <v>316</v>
      </c>
      <c r="F747" s="4">
        <v>9.6763599999999997E-103</v>
      </c>
      <c r="G747" s="3">
        <v>304.25099999999998</v>
      </c>
      <c r="H747" s="3" t="s">
        <v>4801</v>
      </c>
      <c r="I747" s="3" t="s">
        <v>4802</v>
      </c>
      <c r="J747" s="3" t="s">
        <v>16</v>
      </c>
      <c r="K747" s="3" t="s">
        <v>4803</v>
      </c>
      <c r="L747" s="3" t="s">
        <v>4804</v>
      </c>
    </row>
    <row r="748" spans="1:12" x14ac:dyDescent="0.3">
      <c r="A748" s="3" t="s">
        <v>15058</v>
      </c>
      <c r="B748" s="3" t="s">
        <v>13</v>
      </c>
      <c r="C748" s="3">
        <v>223408</v>
      </c>
      <c r="D748" s="3">
        <v>1</v>
      </c>
      <c r="E748" s="3">
        <v>305</v>
      </c>
      <c r="F748" s="4">
        <v>1.1554199999999999E-135</v>
      </c>
      <c r="G748" s="3">
        <v>386.642</v>
      </c>
      <c r="H748" s="3" t="s">
        <v>3510</v>
      </c>
      <c r="I748" s="3" t="s">
        <v>3511</v>
      </c>
      <c r="J748" s="3" t="s">
        <v>16</v>
      </c>
      <c r="K748" s="3" t="s">
        <v>3512</v>
      </c>
      <c r="L748" s="3" t="s">
        <v>3513</v>
      </c>
    </row>
    <row r="749" spans="1:12" x14ac:dyDescent="0.3">
      <c r="A749" s="3" t="s">
        <v>15059</v>
      </c>
      <c r="B749" s="3" t="s">
        <v>13</v>
      </c>
      <c r="C749" s="3">
        <v>223959</v>
      </c>
      <c r="D749" s="3">
        <v>1</v>
      </c>
      <c r="E749" s="3">
        <v>242</v>
      </c>
      <c r="F749" s="4">
        <v>3.7277800000000003E-74</v>
      </c>
      <c r="G749" s="3">
        <v>225.852</v>
      </c>
      <c r="H749" s="3" t="s">
        <v>721</v>
      </c>
      <c r="I749" s="3" t="s">
        <v>722</v>
      </c>
      <c r="J749" s="3" t="s">
        <v>16</v>
      </c>
      <c r="K749" s="3" t="s">
        <v>621</v>
      </c>
      <c r="L749" s="3" t="s">
        <v>723</v>
      </c>
    </row>
    <row r="750" spans="1:12" x14ac:dyDescent="0.3">
      <c r="A750" s="3" t="s">
        <v>15060</v>
      </c>
      <c r="B750" s="3" t="s">
        <v>13</v>
      </c>
      <c r="C750" s="3">
        <v>223381</v>
      </c>
      <c r="D750" s="3">
        <v>1</v>
      </c>
      <c r="E750" s="3">
        <v>408</v>
      </c>
      <c r="F750" s="3">
        <v>0</v>
      </c>
      <c r="G750" s="3">
        <v>533.76199999999994</v>
      </c>
      <c r="H750" s="3" t="s">
        <v>3504</v>
      </c>
      <c r="I750" s="3" t="s">
        <v>3505</v>
      </c>
      <c r="J750" s="3" t="s">
        <v>16</v>
      </c>
      <c r="K750" s="3" t="s">
        <v>3506</v>
      </c>
      <c r="L750" s="3" t="s">
        <v>3507</v>
      </c>
    </row>
    <row r="751" spans="1:12" x14ac:dyDescent="0.3">
      <c r="A751" s="3" t="s">
        <v>15061</v>
      </c>
      <c r="B751" s="3" t="s">
        <v>13</v>
      </c>
      <c r="C751" s="3">
        <v>223585</v>
      </c>
      <c r="D751" s="3">
        <v>6</v>
      </c>
      <c r="E751" s="3">
        <v>156</v>
      </c>
      <c r="F751" s="4">
        <v>2.24244E-32</v>
      </c>
      <c r="G751" s="3">
        <v>112.09099999999999</v>
      </c>
      <c r="H751" s="3" t="s">
        <v>3499</v>
      </c>
      <c r="I751" s="3" t="s">
        <v>3500</v>
      </c>
      <c r="J751" s="3" t="s">
        <v>16</v>
      </c>
      <c r="K751" s="3" t="s">
        <v>3501</v>
      </c>
      <c r="L751" s="3" t="s">
        <v>3502</v>
      </c>
    </row>
    <row r="752" spans="1:12" x14ac:dyDescent="0.3">
      <c r="A752" s="3" t="s">
        <v>15062</v>
      </c>
      <c r="B752" s="3" t="s">
        <v>13</v>
      </c>
      <c r="C752" s="3">
        <v>223835</v>
      </c>
      <c r="D752" s="3">
        <v>1</v>
      </c>
      <c r="E752" s="3">
        <v>139</v>
      </c>
      <c r="F752" s="4">
        <v>4.1845799999999999E-66</v>
      </c>
      <c r="G752" s="3">
        <v>197.09100000000001</v>
      </c>
      <c r="H752" s="3" t="s">
        <v>3494</v>
      </c>
      <c r="I752" s="3" t="s">
        <v>3495</v>
      </c>
      <c r="J752" s="3" t="s">
        <v>16</v>
      </c>
      <c r="K752" s="3" t="s">
        <v>3496</v>
      </c>
      <c r="L752" s="3" t="s">
        <v>3497</v>
      </c>
    </row>
    <row r="753" spans="1:12" x14ac:dyDescent="0.3">
      <c r="A753" s="3" t="s">
        <v>15063</v>
      </c>
      <c r="B753" s="3" t="s">
        <v>13</v>
      </c>
      <c r="C753" s="3">
        <v>223516</v>
      </c>
      <c r="D753" s="3">
        <v>1</v>
      </c>
      <c r="E753" s="3">
        <v>451</v>
      </c>
      <c r="F753" s="3">
        <v>0</v>
      </c>
      <c r="G753" s="3">
        <v>640.46900000000005</v>
      </c>
      <c r="H753" s="3" t="s">
        <v>3490</v>
      </c>
      <c r="I753" s="3" t="s">
        <v>3491</v>
      </c>
      <c r="J753" s="3" t="s">
        <v>16</v>
      </c>
      <c r="K753" s="3" t="s">
        <v>2483</v>
      </c>
      <c r="L753" s="3" t="s">
        <v>3492</v>
      </c>
    </row>
    <row r="754" spans="1:12" x14ac:dyDescent="0.3">
      <c r="A754" s="3" t="s">
        <v>15064</v>
      </c>
      <c r="B754" s="3" t="s">
        <v>13</v>
      </c>
      <c r="C754" s="3">
        <v>223848</v>
      </c>
      <c r="D754" s="3">
        <v>1</v>
      </c>
      <c r="E754" s="3">
        <v>286</v>
      </c>
      <c r="F754" s="4">
        <v>2.6693600000000001E-153</v>
      </c>
      <c r="G754" s="3">
        <v>429.81099999999998</v>
      </c>
      <c r="H754" s="3" t="s">
        <v>3486</v>
      </c>
      <c r="I754" s="3" t="s">
        <v>3487</v>
      </c>
      <c r="J754" s="3" t="s">
        <v>16</v>
      </c>
      <c r="K754" s="3" t="s">
        <v>915</v>
      </c>
      <c r="L754" s="3" t="s">
        <v>3488</v>
      </c>
    </row>
    <row r="755" spans="1:12" x14ac:dyDescent="0.3">
      <c r="A755" s="3" t="s">
        <v>15065</v>
      </c>
      <c r="B755" s="3" t="s">
        <v>13</v>
      </c>
      <c r="C755" s="3">
        <v>223895</v>
      </c>
      <c r="D755" s="3">
        <v>7</v>
      </c>
      <c r="E755" s="3">
        <v>256</v>
      </c>
      <c r="F755" s="4">
        <v>3.0771799999999999E-148</v>
      </c>
      <c r="G755" s="3">
        <v>416.28</v>
      </c>
      <c r="H755" s="3" t="s">
        <v>3482</v>
      </c>
      <c r="I755" s="3" t="s">
        <v>3483</v>
      </c>
      <c r="J755" s="3" t="s">
        <v>16</v>
      </c>
      <c r="K755" s="3" t="s">
        <v>915</v>
      </c>
      <c r="L755" s="3" t="s">
        <v>3484</v>
      </c>
    </row>
    <row r="756" spans="1:12" x14ac:dyDescent="0.3">
      <c r="A756" s="3" t="s">
        <v>15066</v>
      </c>
      <c r="B756" s="3" t="s">
        <v>13</v>
      </c>
      <c r="C756" s="3">
        <v>223627</v>
      </c>
      <c r="D756" s="3">
        <v>559</v>
      </c>
      <c r="E756" s="3">
        <v>1029</v>
      </c>
      <c r="F756" s="4">
        <v>3.8462399999999998E-109</v>
      </c>
      <c r="G756" s="3">
        <v>359.43400000000003</v>
      </c>
      <c r="H756" s="3" t="s">
        <v>4359</v>
      </c>
      <c r="I756" s="3" t="s">
        <v>4360</v>
      </c>
      <c r="J756" s="3" t="s">
        <v>99</v>
      </c>
      <c r="K756" s="3" t="s">
        <v>4361</v>
      </c>
      <c r="L756" s="3" t="s">
        <v>4362</v>
      </c>
    </row>
    <row r="757" spans="1:12" x14ac:dyDescent="0.3">
      <c r="A757" s="3" t="s">
        <v>15067</v>
      </c>
      <c r="B757" s="3" t="s">
        <v>13</v>
      </c>
      <c r="C757" s="3">
        <v>223844</v>
      </c>
      <c r="D757" s="3">
        <v>3</v>
      </c>
      <c r="E757" s="3">
        <v>437</v>
      </c>
      <c r="F757" s="3">
        <v>0</v>
      </c>
      <c r="G757" s="3">
        <v>559.50599999999997</v>
      </c>
      <c r="H757" s="3" t="s">
        <v>4354</v>
      </c>
      <c r="I757" s="3" t="s">
        <v>4355</v>
      </c>
      <c r="J757" s="3" t="s">
        <v>16</v>
      </c>
      <c r="K757" s="3" t="s">
        <v>4356</v>
      </c>
      <c r="L757" s="3" t="s">
        <v>4357</v>
      </c>
    </row>
    <row r="758" spans="1:12" x14ac:dyDescent="0.3">
      <c r="A758" s="3" t="s">
        <v>15068</v>
      </c>
      <c r="B758" s="3" t="s">
        <v>25</v>
      </c>
      <c r="C758" s="3">
        <v>418431</v>
      </c>
      <c r="D758" s="3">
        <v>1</v>
      </c>
      <c r="E758" s="3">
        <v>102</v>
      </c>
      <c r="F758" s="4">
        <v>4.6969300000000003E-6</v>
      </c>
      <c r="G758" s="3">
        <v>44.198</v>
      </c>
      <c r="H758" s="3" t="s">
        <v>2287</v>
      </c>
      <c r="I758" s="3" t="s">
        <v>2788</v>
      </c>
      <c r="J758" s="3" t="s">
        <v>113</v>
      </c>
      <c r="K758" s="3" t="s">
        <v>16</v>
      </c>
      <c r="L758" s="3" t="s">
        <v>2789</v>
      </c>
    </row>
    <row r="759" spans="1:12" x14ac:dyDescent="0.3">
      <c r="A759" s="3" t="s">
        <v>15069</v>
      </c>
      <c r="B759" s="3" t="s">
        <v>13</v>
      </c>
      <c r="C759" s="3">
        <v>224475</v>
      </c>
      <c r="D759" s="3">
        <v>83</v>
      </c>
      <c r="E759" s="3">
        <v>457</v>
      </c>
      <c r="F759" s="4">
        <v>1.0663899999999999E-121</v>
      </c>
      <c r="G759" s="3">
        <v>358.12900000000002</v>
      </c>
      <c r="H759" s="3" t="s">
        <v>3758</v>
      </c>
      <c r="I759" s="3" t="s">
        <v>3759</v>
      </c>
      <c r="J759" s="3" t="s">
        <v>16</v>
      </c>
      <c r="K759" s="3" t="s">
        <v>3760</v>
      </c>
      <c r="L759" s="3" t="s">
        <v>3761</v>
      </c>
    </row>
    <row r="760" spans="1:12" x14ac:dyDescent="0.3">
      <c r="A760" s="3" t="s">
        <v>15070</v>
      </c>
      <c r="B760" s="3" t="s">
        <v>13</v>
      </c>
      <c r="C760" s="3">
        <v>223853</v>
      </c>
      <c r="D760" s="3">
        <v>26</v>
      </c>
      <c r="E760" s="3">
        <v>157</v>
      </c>
      <c r="F760" s="4">
        <v>3.2257999999999999E-46</v>
      </c>
      <c r="G760" s="3">
        <v>147.83099999999999</v>
      </c>
      <c r="H760" s="3" t="s">
        <v>3753</v>
      </c>
      <c r="I760" s="3" t="s">
        <v>3754</v>
      </c>
      <c r="J760" s="3" t="s">
        <v>16</v>
      </c>
      <c r="K760" s="3" t="s">
        <v>3755</v>
      </c>
      <c r="L760" s="3" t="s">
        <v>3756</v>
      </c>
    </row>
    <row r="761" spans="1:12" x14ac:dyDescent="0.3">
      <c r="A761" s="3" t="s">
        <v>15071</v>
      </c>
      <c r="B761" s="3" t="s">
        <v>25</v>
      </c>
      <c r="C761" s="3">
        <v>419669</v>
      </c>
      <c r="D761" s="3">
        <v>1</v>
      </c>
      <c r="E761" s="3">
        <v>116</v>
      </c>
      <c r="F761" s="4">
        <v>1.11615E-33</v>
      </c>
      <c r="G761" s="3">
        <v>114.35</v>
      </c>
      <c r="H761" s="3" t="s">
        <v>193</v>
      </c>
      <c r="I761" s="3" t="s">
        <v>5948</v>
      </c>
      <c r="J761" s="3" t="s">
        <v>16</v>
      </c>
      <c r="K761" s="3" t="s">
        <v>16</v>
      </c>
      <c r="L761" s="3" t="s">
        <v>5949</v>
      </c>
    </row>
    <row r="762" spans="1:12" x14ac:dyDescent="0.3">
      <c r="A762" s="3" t="s">
        <v>15072</v>
      </c>
      <c r="B762" s="3" t="s">
        <v>13</v>
      </c>
      <c r="C762" s="3">
        <v>225127</v>
      </c>
      <c r="D762" s="3">
        <v>1</v>
      </c>
      <c r="E762" s="3">
        <v>737</v>
      </c>
      <c r="F762" s="3">
        <v>0</v>
      </c>
      <c r="G762" s="3">
        <v>885.01599999999996</v>
      </c>
      <c r="H762" s="3" t="s">
        <v>2947</v>
      </c>
      <c r="I762" s="3" t="s">
        <v>2948</v>
      </c>
      <c r="J762" s="3" t="s">
        <v>16</v>
      </c>
      <c r="K762" s="3" t="s">
        <v>236</v>
      </c>
      <c r="L762" s="3" t="s">
        <v>2949</v>
      </c>
    </row>
    <row r="763" spans="1:12" x14ac:dyDescent="0.3">
      <c r="A763" s="3" t="s">
        <v>15073</v>
      </c>
      <c r="B763" s="3" t="s">
        <v>13</v>
      </c>
      <c r="C763" s="3">
        <v>225328</v>
      </c>
      <c r="D763" s="3">
        <v>1</v>
      </c>
      <c r="E763" s="3">
        <v>52</v>
      </c>
      <c r="F763" s="4">
        <v>1.7924999999999999E-11</v>
      </c>
      <c r="G763" s="3">
        <v>53.153700000000001</v>
      </c>
      <c r="H763" s="3" t="s">
        <v>2950</v>
      </c>
      <c r="I763" s="3" t="s">
        <v>2951</v>
      </c>
      <c r="J763" s="3" t="s">
        <v>113</v>
      </c>
      <c r="K763" s="3" t="s">
        <v>2952</v>
      </c>
      <c r="L763" s="3" t="s">
        <v>2953</v>
      </c>
    </row>
    <row r="764" spans="1:12" x14ac:dyDescent="0.3">
      <c r="A764" s="3" t="s">
        <v>15074</v>
      </c>
      <c r="B764" s="3" t="s">
        <v>13</v>
      </c>
      <c r="C764" s="3">
        <v>225415</v>
      </c>
      <c r="D764" s="3">
        <v>5</v>
      </c>
      <c r="E764" s="3">
        <v>204</v>
      </c>
      <c r="F764" s="4">
        <v>3.4633500000000001E-55</v>
      </c>
      <c r="G764" s="3">
        <v>174.32</v>
      </c>
      <c r="H764" s="3" t="s">
        <v>12400</v>
      </c>
      <c r="I764" s="3" t="s">
        <v>12401</v>
      </c>
      <c r="J764" s="3" t="s">
        <v>16</v>
      </c>
      <c r="K764" s="3" t="s">
        <v>12402</v>
      </c>
      <c r="L764" s="3" t="s">
        <v>12403</v>
      </c>
    </row>
    <row r="765" spans="1:12" x14ac:dyDescent="0.3">
      <c r="A765" s="3" t="s">
        <v>15075</v>
      </c>
      <c r="B765" s="3" t="s">
        <v>13</v>
      </c>
      <c r="C765" s="3">
        <v>223635</v>
      </c>
      <c r="D765" s="3">
        <v>1</v>
      </c>
      <c r="E765" s="3">
        <v>267</v>
      </c>
      <c r="F765" s="4">
        <v>1.4813E-69</v>
      </c>
      <c r="G765" s="3">
        <v>215.35300000000001</v>
      </c>
      <c r="H765" s="3" t="s">
        <v>234</v>
      </c>
      <c r="I765" s="3" t="s">
        <v>235</v>
      </c>
      <c r="J765" s="3" t="s">
        <v>16</v>
      </c>
      <c r="K765" s="3" t="s">
        <v>236</v>
      </c>
      <c r="L765" s="3" t="s">
        <v>237</v>
      </c>
    </row>
    <row r="766" spans="1:12" x14ac:dyDescent="0.3">
      <c r="A766" s="3" t="s">
        <v>15076</v>
      </c>
      <c r="B766" s="3" t="s">
        <v>13</v>
      </c>
      <c r="C766" s="3">
        <v>224226</v>
      </c>
      <c r="D766" s="3">
        <v>1</v>
      </c>
      <c r="E766" s="3">
        <v>280</v>
      </c>
      <c r="F766" s="4">
        <v>4.3162999999999998E-71</v>
      </c>
      <c r="G766" s="3">
        <v>220.2</v>
      </c>
      <c r="H766" s="3" t="s">
        <v>3314</v>
      </c>
      <c r="I766" s="3" t="s">
        <v>3315</v>
      </c>
      <c r="J766" s="3" t="s">
        <v>16</v>
      </c>
      <c r="K766" s="3" t="s">
        <v>3316</v>
      </c>
      <c r="L766" s="3" t="s">
        <v>3317</v>
      </c>
    </row>
    <row r="767" spans="1:12" x14ac:dyDescent="0.3">
      <c r="A767" s="3" t="s">
        <v>15077</v>
      </c>
      <c r="B767" s="3" t="s">
        <v>25</v>
      </c>
      <c r="C767" s="3">
        <v>226459</v>
      </c>
      <c r="D767" s="3">
        <v>554</v>
      </c>
      <c r="E767" s="3">
        <v>625</v>
      </c>
      <c r="F767" s="3">
        <v>2.8786799999999999E-4</v>
      </c>
      <c r="G767" s="3">
        <v>44.152000000000001</v>
      </c>
      <c r="H767" s="3" t="s">
        <v>15078</v>
      </c>
      <c r="I767" s="3" t="s">
        <v>15079</v>
      </c>
      <c r="J767" s="3" t="s">
        <v>99</v>
      </c>
      <c r="K767" s="3" t="s">
        <v>16</v>
      </c>
      <c r="L767" s="3" t="s">
        <v>15080</v>
      </c>
    </row>
    <row r="768" spans="1:12" x14ac:dyDescent="0.3">
      <c r="A768" s="3" t="s">
        <v>15081</v>
      </c>
      <c r="B768" s="3" t="s">
        <v>13</v>
      </c>
      <c r="C768" s="3">
        <v>223823</v>
      </c>
      <c r="D768" s="3">
        <v>4</v>
      </c>
      <c r="E768" s="3">
        <v>295</v>
      </c>
      <c r="F768" s="3">
        <v>0</v>
      </c>
      <c r="G768" s="3">
        <v>596.97799999999995</v>
      </c>
      <c r="H768" s="3" t="s">
        <v>4174</v>
      </c>
      <c r="I768" s="3" t="s">
        <v>4175</v>
      </c>
      <c r="J768" s="3" t="s">
        <v>16</v>
      </c>
      <c r="K768" s="3" t="s">
        <v>4176</v>
      </c>
      <c r="L768" s="3" t="s">
        <v>4177</v>
      </c>
    </row>
    <row r="769" spans="1:12" x14ac:dyDescent="0.3">
      <c r="A769" s="3" t="s">
        <v>15082</v>
      </c>
      <c r="B769" s="3" t="s">
        <v>13</v>
      </c>
      <c r="C769" s="3">
        <v>223822</v>
      </c>
      <c r="D769" s="3">
        <v>15</v>
      </c>
      <c r="E769" s="3">
        <v>677</v>
      </c>
      <c r="F769" s="3">
        <v>0</v>
      </c>
      <c r="G769" s="3">
        <v>890.029</v>
      </c>
      <c r="H769" s="3" t="s">
        <v>4169</v>
      </c>
      <c r="I769" s="3" t="s">
        <v>4170</v>
      </c>
      <c r="J769" s="3" t="s">
        <v>16</v>
      </c>
      <c r="K769" s="3" t="s">
        <v>4171</v>
      </c>
      <c r="L769" s="3" t="s">
        <v>4172</v>
      </c>
    </row>
    <row r="770" spans="1:12" x14ac:dyDescent="0.3">
      <c r="A770" s="3" t="s">
        <v>15083</v>
      </c>
      <c r="B770" s="3" t="s">
        <v>13</v>
      </c>
      <c r="C770" s="3">
        <v>226677</v>
      </c>
      <c r="D770" s="3">
        <v>1</v>
      </c>
      <c r="E770" s="3">
        <v>77</v>
      </c>
      <c r="F770" s="4">
        <v>5.2715200000000002E-32</v>
      </c>
      <c r="G770" s="3">
        <v>106.319</v>
      </c>
      <c r="H770" s="3" t="s">
        <v>4164</v>
      </c>
      <c r="I770" s="3" t="s">
        <v>4165</v>
      </c>
      <c r="J770" s="3" t="s">
        <v>16</v>
      </c>
      <c r="K770" s="3" t="s">
        <v>4166</v>
      </c>
      <c r="L770" s="3" t="s">
        <v>4167</v>
      </c>
    </row>
    <row r="771" spans="1:12" x14ac:dyDescent="0.3">
      <c r="A771" s="3" t="s">
        <v>15084</v>
      </c>
      <c r="B771" s="3" t="s">
        <v>13</v>
      </c>
      <c r="C771" s="3">
        <v>225165</v>
      </c>
      <c r="D771" s="3">
        <v>3</v>
      </c>
      <c r="E771" s="3">
        <v>422</v>
      </c>
      <c r="F771" s="3">
        <v>0</v>
      </c>
      <c r="G771" s="3">
        <v>605.38300000000004</v>
      </c>
      <c r="H771" s="3" t="s">
        <v>2930</v>
      </c>
      <c r="I771" s="3" t="s">
        <v>2931</v>
      </c>
      <c r="J771" s="3" t="s">
        <v>16</v>
      </c>
      <c r="K771" s="3" t="s">
        <v>2932</v>
      </c>
      <c r="L771" s="3" t="s">
        <v>2933</v>
      </c>
    </row>
    <row r="772" spans="1:12" x14ac:dyDescent="0.3">
      <c r="A772" s="3" t="s">
        <v>15085</v>
      </c>
      <c r="B772" s="3" t="s">
        <v>13</v>
      </c>
      <c r="C772" s="3">
        <v>223635</v>
      </c>
      <c r="D772" s="3">
        <v>1</v>
      </c>
      <c r="E772" s="3">
        <v>270</v>
      </c>
      <c r="F772" s="4">
        <v>1.03139E-73</v>
      </c>
      <c r="G772" s="3">
        <v>226.13900000000001</v>
      </c>
      <c r="H772" s="3" t="s">
        <v>234</v>
      </c>
      <c r="I772" s="3" t="s">
        <v>235</v>
      </c>
      <c r="J772" s="3" t="s">
        <v>16</v>
      </c>
      <c r="K772" s="3" t="s">
        <v>236</v>
      </c>
      <c r="L772" s="3" t="s">
        <v>237</v>
      </c>
    </row>
    <row r="773" spans="1:12" x14ac:dyDescent="0.3">
      <c r="A773" s="3" t="s">
        <v>15086</v>
      </c>
      <c r="B773" s="3" t="s">
        <v>25</v>
      </c>
      <c r="C773" s="3">
        <v>413118</v>
      </c>
      <c r="D773" s="3">
        <v>1</v>
      </c>
      <c r="E773" s="3">
        <v>119</v>
      </c>
      <c r="F773" s="4">
        <v>4.5627299999999999E-49</v>
      </c>
      <c r="G773" s="3">
        <v>152.256</v>
      </c>
      <c r="H773" s="3" t="s">
        <v>4231</v>
      </c>
      <c r="I773" s="3" t="s">
        <v>4232</v>
      </c>
      <c r="J773" s="3" t="s">
        <v>16</v>
      </c>
      <c r="K773" s="3" t="s">
        <v>16</v>
      </c>
      <c r="L773" s="3" t="s">
        <v>4233</v>
      </c>
    </row>
    <row r="774" spans="1:12" x14ac:dyDescent="0.3">
      <c r="A774" s="3" t="s">
        <v>15087</v>
      </c>
      <c r="B774" s="3" t="s">
        <v>13</v>
      </c>
      <c r="C774" s="3">
        <v>224399</v>
      </c>
      <c r="D774" s="3">
        <v>2</v>
      </c>
      <c r="E774" s="3">
        <v>313</v>
      </c>
      <c r="F774" s="4">
        <v>2.1943599999999998E-133</v>
      </c>
      <c r="G774" s="3">
        <v>381.262</v>
      </c>
      <c r="H774" s="3" t="s">
        <v>4493</v>
      </c>
      <c r="I774" s="3" t="s">
        <v>4494</v>
      </c>
      <c r="J774" s="3" t="s">
        <v>16</v>
      </c>
      <c r="K774" s="3" t="s">
        <v>1106</v>
      </c>
      <c r="L774" s="3" t="s">
        <v>4495</v>
      </c>
    </row>
    <row r="775" spans="1:12" x14ac:dyDescent="0.3">
      <c r="A775" s="3" t="s">
        <v>15088</v>
      </c>
      <c r="B775" s="3" t="s">
        <v>13</v>
      </c>
      <c r="C775" s="3">
        <v>226239</v>
      </c>
      <c r="D775" s="3">
        <v>1</v>
      </c>
      <c r="E775" s="3">
        <v>304</v>
      </c>
      <c r="F775" s="4">
        <v>3.42493E-133</v>
      </c>
      <c r="G775" s="3">
        <v>378.50400000000002</v>
      </c>
      <c r="H775" s="3" t="s">
        <v>4226</v>
      </c>
      <c r="I775" s="3" t="s">
        <v>4227</v>
      </c>
      <c r="J775" s="3" t="s">
        <v>16</v>
      </c>
      <c r="K775" s="3" t="s">
        <v>4228</v>
      </c>
      <c r="L775" s="3" t="s">
        <v>4229</v>
      </c>
    </row>
    <row r="776" spans="1:12" x14ac:dyDescent="0.3">
      <c r="A776" s="3" t="s">
        <v>15089</v>
      </c>
      <c r="B776" s="3" t="s">
        <v>13</v>
      </c>
      <c r="C776" s="3">
        <v>226238</v>
      </c>
      <c r="D776" s="3">
        <v>2</v>
      </c>
      <c r="E776" s="3">
        <v>267</v>
      </c>
      <c r="F776" s="4">
        <v>1.0826000000000001E-67</v>
      </c>
      <c r="G776" s="3">
        <v>210.54599999999999</v>
      </c>
      <c r="H776" s="3" t="s">
        <v>11658</v>
      </c>
      <c r="I776" s="3" t="s">
        <v>11659</v>
      </c>
      <c r="J776" s="3" t="s">
        <v>16</v>
      </c>
      <c r="K776" s="3" t="s">
        <v>4222</v>
      </c>
      <c r="L776" s="3" t="s">
        <v>11660</v>
      </c>
    </row>
    <row r="777" spans="1:12" x14ac:dyDescent="0.3">
      <c r="A777" s="3" t="s">
        <v>15090</v>
      </c>
      <c r="B777" s="3" t="s">
        <v>13</v>
      </c>
      <c r="C777" s="3">
        <v>225976</v>
      </c>
      <c r="D777" s="3">
        <v>168</v>
      </c>
      <c r="E777" s="3">
        <v>326</v>
      </c>
      <c r="F777" s="4">
        <v>4.6412299999999997E-77</v>
      </c>
      <c r="G777" s="3">
        <v>232.904</v>
      </c>
      <c r="H777" s="3" t="s">
        <v>4214</v>
      </c>
      <c r="I777" s="3" t="s">
        <v>4215</v>
      </c>
      <c r="J777" s="3" t="s">
        <v>16</v>
      </c>
      <c r="K777" s="3" t="s">
        <v>4216</v>
      </c>
      <c r="L777" s="3" t="s">
        <v>4217</v>
      </c>
    </row>
    <row r="778" spans="1:12" x14ac:dyDescent="0.3">
      <c r="A778" s="3" t="s">
        <v>15090</v>
      </c>
      <c r="B778" s="3" t="s">
        <v>13</v>
      </c>
      <c r="C778" s="3">
        <v>225446</v>
      </c>
      <c r="D778" s="3">
        <v>3</v>
      </c>
      <c r="E778" s="3">
        <v>147</v>
      </c>
      <c r="F778" s="4">
        <v>9.9888500000000004E-51</v>
      </c>
      <c r="G778" s="3">
        <v>165.136</v>
      </c>
      <c r="H778" s="3" t="s">
        <v>4218</v>
      </c>
      <c r="I778" s="3" t="s">
        <v>4219</v>
      </c>
      <c r="J778" s="3" t="s">
        <v>16</v>
      </c>
      <c r="K778" s="3" t="s">
        <v>3014</v>
      </c>
      <c r="L778" s="3" t="s">
        <v>4220</v>
      </c>
    </row>
    <row r="779" spans="1:12" x14ac:dyDescent="0.3">
      <c r="A779" s="3" t="s">
        <v>15091</v>
      </c>
      <c r="B779" s="3" t="s">
        <v>25</v>
      </c>
      <c r="C779" s="3">
        <v>225382</v>
      </c>
      <c r="D779" s="3">
        <v>1</v>
      </c>
      <c r="E779" s="3">
        <v>45</v>
      </c>
      <c r="F779" s="4">
        <v>3.3507599999999997E-14</v>
      </c>
      <c r="G779" s="3">
        <v>63.554200000000002</v>
      </c>
      <c r="H779" s="3" t="s">
        <v>13900</v>
      </c>
      <c r="I779" s="3" t="s">
        <v>14547</v>
      </c>
      <c r="J779" s="3" t="s">
        <v>99</v>
      </c>
      <c r="K779" s="3" t="s">
        <v>16</v>
      </c>
      <c r="L779" s="3" t="s">
        <v>13901</v>
      </c>
    </row>
    <row r="780" spans="1:12" x14ac:dyDescent="0.3">
      <c r="A780" s="3" t="s">
        <v>15092</v>
      </c>
      <c r="B780" s="3" t="s">
        <v>13</v>
      </c>
      <c r="C780" s="3">
        <v>223904</v>
      </c>
      <c r="D780" s="3">
        <v>1</v>
      </c>
      <c r="E780" s="3">
        <v>280</v>
      </c>
      <c r="F780" s="4">
        <v>1.35652E-36</v>
      </c>
      <c r="G780" s="3">
        <v>131.27799999999999</v>
      </c>
      <c r="H780" s="3" t="s">
        <v>146</v>
      </c>
      <c r="I780" s="3" t="s">
        <v>147</v>
      </c>
      <c r="J780" s="3" t="s">
        <v>16</v>
      </c>
      <c r="K780" s="3" t="s">
        <v>148</v>
      </c>
      <c r="L780" s="3" t="s">
        <v>149</v>
      </c>
    </row>
    <row r="781" spans="1:12" x14ac:dyDescent="0.3">
      <c r="A781" s="3" t="s">
        <v>15093</v>
      </c>
      <c r="B781" s="3" t="s">
        <v>13</v>
      </c>
      <c r="C781" s="3">
        <v>224121</v>
      </c>
      <c r="D781" s="3">
        <v>6</v>
      </c>
      <c r="E781" s="3">
        <v>646</v>
      </c>
      <c r="F781" s="3">
        <v>0</v>
      </c>
      <c r="G781" s="3">
        <v>934.70699999999999</v>
      </c>
      <c r="H781" s="3" t="s">
        <v>936</v>
      </c>
      <c r="I781" s="3" t="s">
        <v>937</v>
      </c>
      <c r="J781" s="3" t="s">
        <v>16</v>
      </c>
      <c r="K781" s="3" t="s">
        <v>938</v>
      </c>
      <c r="L781" s="3" t="s">
        <v>939</v>
      </c>
    </row>
    <row r="782" spans="1:12" x14ac:dyDescent="0.3">
      <c r="A782" s="3" t="s">
        <v>15094</v>
      </c>
      <c r="B782" s="3" t="s">
        <v>13</v>
      </c>
      <c r="C782" s="3">
        <v>224059</v>
      </c>
      <c r="D782" s="3">
        <v>5</v>
      </c>
      <c r="E782" s="3">
        <v>225</v>
      </c>
      <c r="F782" s="4">
        <v>6.3431900000000003E-91</v>
      </c>
      <c r="G782" s="3">
        <v>267.06799999999998</v>
      </c>
      <c r="H782" s="3" t="s">
        <v>782</v>
      </c>
      <c r="I782" s="3" t="s">
        <v>783</v>
      </c>
      <c r="J782" s="3" t="s">
        <v>16</v>
      </c>
      <c r="K782" s="3" t="s">
        <v>369</v>
      </c>
      <c r="L782" s="3" t="s">
        <v>784</v>
      </c>
    </row>
    <row r="783" spans="1:12" x14ac:dyDescent="0.3">
      <c r="A783" s="3" t="s">
        <v>15095</v>
      </c>
      <c r="B783" s="3" t="s">
        <v>25</v>
      </c>
      <c r="C783" s="3">
        <v>357184</v>
      </c>
      <c r="D783" s="3">
        <v>316</v>
      </c>
      <c r="E783" s="3">
        <v>433</v>
      </c>
      <c r="F783" s="3">
        <v>6.0307399999999997E-3</v>
      </c>
      <c r="G783" s="3">
        <v>38.813800000000001</v>
      </c>
      <c r="H783" s="3" t="s">
        <v>3436</v>
      </c>
      <c r="I783" s="3" t="s">
        <v>3437</v>
      </c>
      <c r="J783" s="3" t="s">
        <v>99</v>
      </c>
      <c r="K783" s="3" t="s">
        <v>16</v>
      </c>
      <c r="L783" s="3" t="s">
        <v>3438</v>
      </c>
    </row>
    <row r="784" spans="1:12" x14ac:dyDescent="0.3">
      <c r="A784" s="3" t="s">
        <v>15096</v>
      </c>
      <c r="B784" s="3" t="s">
        <v>13</v>
      </c>
      <c r="C784" s="3">
        <v>224525</v>
      </c>
      <c r="D784" s="3">
        <v>8</v>
      </c>
      <c r="E784" s="3">
        <v>329</v>
      </c>
      <c r="F784" s="4">
        <v>1.7051500000000001E-103</v>
      </c>
      <c r="G784" s="3">
        <v>306.54300000000001</v>
      </c>
      <c r="H784" s="3" t="s">
        <v>1650</v>
      </c>
      <c r="I784" s="3" t="s">
        <v>1651</v>
      </c>
      <c r="J784" s="3" t="s">
        <v>16</v>
      </c>
      <c r="K784" s="3" t="s">
        <v>1652</v>
      </c>
      <c r="L784" s="3" t="s">
        <v>1653</v>
      </c>
    </row>
    <row r="785" spans="1:12" x14ac:dyDescent="0.3">
      <c r="A785" s="3" t="s">
        <v>15097</v>
      </c>
      <c r="B785" s="3" t="s">
        <v>25</v>
      </c>
      <c r="C785" s="3">
        <v>412373</v>
      </c>
      <c r="D785" s="3">
        <v>7</v>
      </c>
      <c r="E785" s="3">
        <v>301</v>
      </c>
      <c r="F785" s="4">
        <v>3.0030199999999999E-116</v>
      </c>
      <c r="G785" s="3">
        <v>337.34399999999999</v>
      </c>
      <c r="H785" s="3" t="s">
        <v>90</v>
      </c>
      <c r="I785" s="3" t="s">
        <v>12527</v>
      </c>
      <c r="J785" s="3" t="s">
        <v>16</v>
      </c>
      <c r="K785" s="3" t="s">
        <v>16</v>
      </c>
      <c r="L785" s="3" t="s">
        <v>12528</v>
      </c>
    </row>
    <row r="786" spans="1:12" x14ac:dyDescent="0.3">
      <c r="A786" s="3" t="s">
        <v>15098</v>
      </c>
      <c r="B786" s="3" t="s">
        <v>13</v>
      </c>
      <c r="C786" s="3">
        <v>223472</v>
      </c>
      <c r="D786" s="3">
        <v>15</v>
      </c>
      <c r="E786" s="3">
        <v>294</v>
      </c>
      <c r="F786" s="4">
        <v>4.1764700000000002E-69</v>
      </c>
      <c r="G786" s="3">
        <v>215.50200000000001</v>
      </c>
      <c r="H786" s="3" t="s">
        <v>3050</v>
      </c>
      <c r="I786" s="3" t="s">
        <v>3051</v>
      </c>
      <c r="J786" s="3" t="s">
        <v>16</v>
      </c>
      <c r="K786" s="3" t="s">
        <v>3052</v>
      </c>
      <c r="L786" s="3" t="s">
        <v>3053</v>
      </c>
    </row>
    <row r="787" spans="1:12" x14ac:dyDescent="0.3">
      <c r="A787" s="3" t="s">
        <v>15099</v>
      </c>
      <c r="B787" s="3" t="s">
        <v>13</v>
      </c>
      <c r="C787" s="3">
        <v>224567</v>
      </c>
      <c r="D787" s="3">
        <v>42</v>
      </c>
      <c r="E787" s="3">
        <v>368</v>
      </c>
      <c r="F787" s="4">
        <v>3.4838700000000001E-21</v>
      </c>
      <c r="G787" s="3">
        <v>96.221000000000004</v>
      </c>
      <c r="H787" s="3" t="s">
        <v>3057</v>
      </c>
      <c r="I787" s="3" t="s">
        <v>3058</v>
      </c>
      <c r="J787" s="3" t="s">
        <v>113</v>
      </c>
      <c r="K787" s="3" t="s">
        <v>148</v>
      </c>
      <c r="L787" s="3" t="s">
        <v>3059</v>
      </c>
    </row>
    <row r="788" spans="1:12" x14ac:dyDescent="0.3">
      <c r="A788" s="3" t="s">
        <v>15100</v>
      </c>
      <c r="B788" s="3" t="s">
        <v>13</v>
      </c>
      <c r="C788" s="3">
        <v>224536</v>
      </c>
      <c r="D788" s="3">
        <v>1</v>
      </c>
      <c r="E788" s="3">
        <v>449</v>
      </c>
      <c r="F788" s="4">
        <v>2.2859500000000001E-167</v>
      </c>
      <c r="G788" s="3">
        <v>479.95</v>
      </c>
      <c r="H788" s="3" t="s">
        <v>1694</v>
      </c>
      <c r="I788" s="3" t="s">
        <v>1695</v>
      </c>
      <c r="J788" s="3" t="s">
        <v>16</v>
      </c>
      <c r="K788" s="3" t="s">
        <v>1696</v>
      </c>
      <c r="L788" s="3" t="s">
        <v>1697</v>
      </c>
    </row>
    <row r="789" spans="1:12" x14ac:dyDescent="0.3">
      <c r="A789" s="3" t="s">
        <v>15101</v>
      </c>
      <c r="B789" s="3" t="s">
        <v>13</v>
      </c>
      <c r="C789" s="3">
        <v>226107</v>
      </c>
      <c r="D789" s="3">
        <v>1</v>
      </c>
      <c r="E789" s="3">
        <v>440</v>
      </c>
      <c r="F789" s="3">
        <v>0</v>
      </c>
      <c r="G789" s="3">
        <v>778.97699999999998</v>
      </c>
      <c r="H789" s="3" t="s">
        <v>2319</v>
      </c>
      <c r="I789" s="3" t="s">
        <v>2320</v>
      </c>
      <c r="J789" s="3" t="s">
        <v>16</v>
      </c>
      <c r="K789" s="3" t="s">
        <v>2321</v>
      </c>
      <c r="L789" s="3" t="s">
        <v>2322</v>
      </c>
    </row>
    <row r="790" spans="1:12" x14ac:dyDescent="0.3">
      <c r="A790" s="3" t="s">
        <v>15102</v>
      </c>
      <c r="B790" s="3" t="s">
        <v>13</v>
      </c>
      <c r="C790" s="3">
        <v>224054</v>
      </c>
      <c r="D790" s="3">
        <v>1</v>
      </c>
      <c r="E790" s="3">
        <v>288</v>
      </c>
      <c r="F790" s="4">
        <v>3.6972799999999998E-81</v>
      </c>
      <c r="G790" s="3">
        <v>246.83500000000001</v>
      </c>
      <c r="H790" s="3" t="s">
        <v>1590</v>
      </c>
      <c r="I790" s="3" t="s">
        <v>1591</v>
      </c>
      <c r="J790" s="3" t="s">
        <v>16</v>
      </c>
      <c r="K790" s="3" t="s">
        <v>1592</v>
      </c>
      <c r="L790" s="3" t="s">
        <v>1593</v>
      </c>
    </row>
    <row r="791" spans="1:12" x14ac:dyDescent="0.3">
      <c r="A791" s="3" t="s">
        <v>15103</v>
      </c>
      <c r="B791" s="3" t="s">
        <v>13</v>
      </c>
      <c r="C791" s="3">
        <v>226181</v>
      </c>
      <c r="D791" s="3">
        <v>1</v>
      </c>
      <c r="E791" s="3">
        <v>68</v>
      </c>
      <c r="F791" s="4">
        <v>1.7234600000000001E-28</v>
      </c>
      <c r="G791" s="3">
        <v>96.229900000000001</v>
      </c>
      <c r="H791" s="3" t="s">
        <v>421</v>
      </c>
      <c r="I791" s="3" t="s">
        <v>422</v>
      </c>
      <c r="J791" s="3" t="s">
        <v>16</v>
      </c>
      <c r="K791" s="3" t="s">
        <v>59</v>
      </c>
      <c r="L791" s="3" t="s">
        <v>423</v>
      </c>
    </row>
    <row r="792" spans="1:12" x14ac:dyDescent="0.3">
      <c r="A792" s="3" t="s">
        <v>15104</v>
      </c>
      <c r="B792" s="3" t="s">
        <v>25</v>
      </c>
      <c r="C792" s="3">
        <v>412396</v>
      </c>
      <c r="D792" s="3">
        <v>1</v>
      </c>
      <c r="E792" s="3">
        <v>304</v>
      </c>
      <c r="F792" s="4">
        <v>9.5544499999999995E-139</v>
      </c>
      <c r="G792" s="3">
        <v>393.65499999999997</v>
      </c>
      <c r="H792" s="3" t="s">
        <v>2224</v>
      </c>
      <c r="I792" s="3" t="s">
        <v>5209</v>
      </c>
      <c r="J792" s="3" t="s">
        <v>16</v>
      </c>
      <c r="K792" s="3" t="s">
        <v>16</v>
      </c>
      <c r="L792" s="3" t="s">
        <v>5210</v>
      </c>
    </row>
    <row r="793" spans="1:12" x14ac:dyDescent="0.3">
      <c r="A793" s="3" t="s">
        <v>15105</v>
      </c>
      <c r="B793" s="3" t="s">
        <v>13</v>
      </c>
      <c r="C793" s="3">
        <v>223330</v>
      </c>
      <c r="D793" s="3">
        <v>3</v>
      </c>
      <c r="E793" s="3">
        <v>314</v>
      </c>
      <c r="F793" s="4">
        <v>1.5685099999999999E-116</v>
      </c>
      <c r="G793" s="3">
        <v>340.03500000000003</v>
      </c>
      <c r="H793" s="3" t="s">
        <v>4999</v>
      </c>
      <c r="I793" s="3" t="s">
        <v>5000</v>
      </c>
      <c r="J793" s="3" t="s">
        <v>16</v>
      </c>
      <c r="K793" s="3" t="s">
        <v>5001</v>
      </c>
      <c r="L793" s="3" t="s">
        <v>5002</v>
      </c>
    </row>
    <row r="794" spans="1:12" x14ac:dyDescent="0.3">
      <c r="A794" s="3" t="s">
        <v>15106</v>
      </c>
      <c r="B794" s="3" t="s">
        <v>13</v>
      </c>
      <c r="C794" s="3">
        <v>227040</v>
      </c>
      <c r="D794" s="3">
        <v>282</v>
      </c>
      <c r="E794" s="3">
        <v>461</v>
      </c>
      <c r="F794" s="4">
        <v>3.8845499999999999E-90</v>
      </c>
      <c r="G794" s="3">
        <v>271.858</v>
      </c>
      <c r="H794" s="3" t="s">
        <v>4996</v>
      </c>
      <c r="I794" s="3" t="s">
        <v>4996</v>
      </c>
      <c r="J794" s="3" t="s">
        <v>16</v>
      </c>
      <c r="K794" s="3" t="s">
        <v>434</v>
      </c>
      <c r="L794" s="3" t="s">
        <v>4997</v>
      </c>
    </row>
    <row r="795" spans="1:12" x14ac:dyDescent="0.3">
      <c r="A795" s="3" t="s">
        <v>15106</v>
      </c>
      <c r="B795" s="3" t="s">
        <v>13</v>
      </c>
      <c r="C795" s="3">
        <v>223635</v>
      </c>
      <c r="D795" s="3">
        <v>1</v>
      </c>
      <c r="E795" s="3">
        <v>277</v>
      </c>
      <c r="F795" s="4">
        <v>3.9574999999999999E-64</v>
      </c>
      <c r="G795" s="3">
        <v>208.035</v>
      </c>
      <c r="H795" s="3" t="s">
        <v>234</v>
      </c>
      <c r="I795" s="3" t="s">
        <v>235</v>
      </c>
      <c r="J795" s="3" t="s">
        <v>16</v>
      </c>
      <c r="K795" s="3" t="s">
        <v>236</v>
      </c>
      <c r="L795" s="3" t="s">
        <v>237</v>
      </c>
    </row>
    <row r="796" spans="1:12" x14ac:dyDescent="0.3">
      <c r="A796" s="3" t="s">
        <v>15107</v>
      </c>
      <c r="B796" s="3" t="s">
        <v>13</v>
      </c>
      <c r="C796" s="3">
        <v>223513</v>
      </c>
      <c r="D796" s="3">
        <v>8</v>
      </c>
      <c r="E796" s="3">
        <v>403</v>
      </c>
      <c r="F796" s="4">
        <v>4.7571800000000002E-132</v>
      </c>
      <c r="G796" s="3">
        <v>384.31900000000002</v>
      </c>
      <c r="H796" s="3" t="s">
        <v>295</v>
      </c>
      <c r="I796" s="3" t="s">
        <v>296</v>
      </c>
      <c r="J796" s="3" t="s">
        <v>16</v>
      </c>
      <c r="K796" s="3" t="s">
        <v>297</v>
      </c>
      <c r="L796" s="3" t="s">
        <v>298</v>
      </c>
    </row>
    <row r="797" spans="1:12" x14ac:dyDescent="0.3">
      <c r="A797" s="3" t="s">
        <v>15108</v>
      </c>
      <c r="B797" s="3" t="s">
        <v>13</v>
      </c>
      <c r="C797" s="3">
        <v>224202</v>
      </c>
      <c r="D797" s="3">
        <v>3</v>
      </c>
      <c r="E797" s="3">
        <v>543</v>
      </c>
      <c r="F797" s="3">
        <v>0</v>
      </c>
      <c r="G797" s="3">
        <v>556.47799999999995</v>
      </c>
      <c r="H797" s="3" t="s">
        <v>15109</v>
      </c>
      <c r="I797" s="3" t="s">
        <v>15110</v>
      </c>
      <c r="J797" s="3" t="s">
        <v>16</v>
      </c>
      <c r="K797" s="3" t="s">
        <v>15111</v>
      </c>
      <c r="L797" s="3" t="s">
        <v>15112</v>
      </c>
    </row>
    <row r="798" spans="1:12" x14ac:dyDescent="0.3">
      <c r="A798" s="3" t="s">
        <v>15113</v>
      </c>
      <c r="B798" s="3" t="s">
        <v>13</v>
      </c>
      <c r="C798" s="3">
        <v>224733</v>
      </c>
      <c r="D798" s="3">
        <v>6</v>
      </c>
      <c r="E798" s="3">
        <v>382</v>
      </c>
      <c r="F798" s="4">
        <v>1.8050400000000001E-165</v>
      </c>
      <c r="G798" s="3">
        <v>467.899</v>
      </c>
      <c r="H798" s="3" t="s">
        <v>4904</v>
      </c>
      <c r="I798" s="3" t="s">
        <v>4905</v>
      </c>
      <c r="J798" s="3" t="s">
        <v>16</v>
      </c>
      <c r="K798" s="3" t="s">
        <v>802</v>
      </c>
      <c r="L798" s="3" t="s">
        <v>4906</v>
      </c>
    </row>
    <row r="799" spans="1:12" x14ac:dyDescent="0.3">
      <c r="A799" s="3" t="s">
        <v>15114</v>
      </c>
      <c r="B799" s="3" t="s">
        <v>13</v>
      </c>
      <c r="C799" s="3">
        <v>223739</v>
      </c>
      <c r="D799" s="3">
        <v>1</v>
      </c>
      <c r="E799" s="3">
        <v>320</v>
      </c>
      <c r="F799" s="4">
        <v>2.72115E-87</v>
      </c>
      <c r="G799" s="3">
        <v>264.57499999999999</v>
      </c>
      <c r="H799" s="3" t="s">
        <v>11871</v>
      </c>
      <c r="I799" s="3" t="s">
        <v>11872</v>
      </c>
      <c r="J799" s="3" t="s">
        <v>16</v>
      </c>
      <c r="K799" s="3" t="s">
        <v>11873</v>
      </c>
      <c r="L799" s="3" t="s">
        <v>11874</v>
      </c>
    </row>
    <row r="800" spans="1:12" x14ac:dyDescent="0.3">
      <c r="A800" s="3" t="s">
        <v>15115</v>
      </c>
      <c r="B800" s="3" t="s">
        <v>13</v>
      </c>
      <c r="C800" s="3">
        <v>223860</v>
      </c>
      <c r="D800" s="3">
        <v>3</v>
      </c>
      <c r="E800" s="3">
        <v>106</v>
      </c>
      <c r="F800" s="4">
        <v>5.6798999999999999E-15</v>
      </c>
      <c r="G800" s="3">
        <v>66.307900000000004</v>
      </c>
      <c r="H800" s="3" t="s">
        <v>1160</v>
      </c>
      <c r="I800" s="3" t="s">
        <v>1161</v>
      </c>
      <c r="J800" s="3" t="s">
        <v>16</v>
      </c>
      <c r="K800" s="3" t="s">
        <v>1162</v>
      </c>
      <c r="L800" s="3" t="s">
        <v>1163</v>
      </c>
    </row>
    <row r="801" spans="1:12" x14ac:dyDescent="0.3">
      <c r="A801" s="3" t="s">
        <v>15116</v>
      </c>
      <c r="B801" s="3" t="s">
        <v>13</v>
      </c>
      <c r="C801" s="3">
        <v>224076</v>
      </c>
      <c r="D801" s="3">
        <v>1</v>
      </c>
      <c r="E801" s="3">
        <v>581</v>
      </c>
      <c r="F801" s="3">
        <v>0</v>
      </c>
      <c r="G801" s="3">
        <v>678.15200000000004</v>
      </c>
      <c r="H801" s="3" t="s">
        <v>11398</v>
      </c>
      <c r="I801" s="3" t="s">
        <v>11399</v>
      </c>
      <c r="J801" s="3" t="s">
        <v>16</v>
      </c>
      <c r="K801" s="3" t="s">
        <v>11400</v>
      </c>
      <c r="L801" s="3" t="s">
        <v>11401</v>
      </c>
    </row>
    <row r="802" spans="1:12" x14ac:dyDescent="0.3">
      <c r="A802" s="3" t="s">
        <v>15117</v>
      </c>
      <c r="B802" s="3" t="s">
        <v>13</v>
      </c>
      <c r="C802" s="3">
        <v>223729</v>
      </c>
      <c r="D802" s="3">
        <v>1</v>
      </c>
      <c r="E802" s="3">
        <v>279</v>
      </c>
      <c r="F802" s="4">
        <v>8.3780600000000004E-131</v>
      </c>
      <c r="G802" s="3">
        <v>371.97300000000001</v>
      </c>
      <c r="H802" s="3" t="s">
        <v>2222</v>
      </c>
      <c r="I802" s="3" t="s">
        <v>2223</v>
      </c>
      <c r="J802" s="3" t="s">
        <v>16</v>
      </c>
      <c r="K802" s="3" t="s">
        <v>2224</v>
      </c>
      <c r="L802" s="3" t="s">
        <v>2225</v>
      </c>
    </row>
    <row r="803" spans="1:12" x14ac:dyDescent="0.3">
      <c r="A803" s="3" t="s">
        <v>15118</v>
      </c>
      <c r="B803" s="3" t="s">
        <v>13</v>
      </c>
      <c r="C803" s="3">
        <v>223269</v>
      </c>
      <c r="D803" s="3">
        <v>1</v>
      </c>
      <c r="E803" s="3">
        <v>293</v>
      </c>
      <c r="F803" s="4">
        <v>9.4971699999999993E-140</v>
      </c>
      <c r="G803" s="3">
        <v>395.38600000000002</v>
      </c>
      <c r="H803" s="3" t="s">
        <v>1372</v>
      </c>
      <c r="I803" s="3" t="s">
        <v>1373</v>
      </c>
      <c r="J803" s="3" t="s">
        <v>16</v>
      </c>
      <c r="K803" s="3" t="s">
        <v>825</v>
      </c>
      <c r="L803" s="3" t="s">
        <v>1374</v>
      </c>
    </row>
    <row r="804" spans="1:12" x14ac:dyDescent="0.3">
      <c r="A804" s="3" t="s">
        <v>15119</v>
      </c>
      <c r="B804" s="3" t="s">
        <v>25</v>
      </c>
      <c r="C804" s="3">
        <v>227268</v>
      </c>
      <c r="D804" s="3">
        <v>919</v>
      </c>
      <c r="E804" s="3">
        <v>1426</v>
      </c>
      <c r="F804" s="4">
        <v>1.02144E-25</v>
      </c>
      <c r="G804" s="3">
        <v>116.48099999999999</v>
      </c>
      <c r="H804" s="3" t="s">
        <v>2096</v>
      </c>
      <c r="I804" s="3" t="s">
        <v>2097</v>
      </c>
      <c r="J804" s="3" t="s">
        <v>99</v>
      </c>
      <c r="K804" s="3" t="s">
        <v>16</v>
      </c>
      <c r="L804" s="3" t="s">
        <v>2098</v>
      </c>
    </row>
    <row r="805" spans="1:12" x14ac:dyDescent="0.3">
      <c r="A805" s="3" t="s">
        <v>15119</v>
      </c>
      <c r="B805" s="3" t="s">
        <v>25</v>
      </c>
      <c r="C805" s="3">
        <v>227268</v>
      </c>
      <c r="D805" s="3">
        <v>465</v>
      </c>
      <c r="E805" s="3">
        <v>1026</v>
      </c>
      <c r="F805" s="4">
        <v>2.7814099999999999E-16</v>
      </c>
      <c r="G805" s="3">
        <v>85.280299999999997</v>
      </c>
      <c r="H805" s="3" t="s">
        <v>2096</v>
      </c>
      <c r="I805" s="3" t="s">
        <v>2097</v>
      </c>
      <c r="J805" s="3" t="s">
        <v>99</v>
      </c>
      <c r="K805" s="3" t="s">
        <v>16</v>
      </c>
      <c r="L805" s="3" t="s">
        <v>2098</v>
      </c>
    </row>
    <row r="806" spans="1:12" x14ac:dyDescent="0.3">
      <c r="A806" s="3" t="s">
        <v>15120</v>
      </c>
      <c r="B806" s="3" t="s">
        <v>13</v>
      </c>
      <c r="C806" s="3">
        <v>223605</v>
      </c>
      <c r="D806" s="3">
        <v>11</v>
      </c>
      <c r="E806" s="3">
        <v>439</v>
      </c>
      <c r="F806" s="4">
        <v>4.6955400000000001E-25</v>
      </c>
      <c r="G806" s="3">
        <v>106.78700000000001</v>
      </c>
      <c r="H806" s="3" t="s">
        <v>131</v>
      </c>
      <c r="I806" s="3" t="s">
        <v>132</v>
      </c>
      <c r="J806" s="3" t="s">
        <v>16</v>
      </c>
      <c r="K806" s="3" t="s">
        <v>133</v>
      </c>
      <c r="L806" s="3" t="s">
        <v>134</v>
      </c>
    </row>
    <row r="807" spans="1:12" x14ac:dyDescent="0.3">
      <c r="A807" s="3" t="s">
        <v>15121</v>
      </c>
      <c r="B807" s="3" t="s">
        <v>13</v>
      </c>
      <c r="C807" s="3">
        <v>223305</v>
      </c>
      <c r="D807" s="3">
        <v>1</v>
      </c>
      <c r="E807" s="3">
        <v>62</v>
      </c>
      <c r="F807" s="4">
        <v>3.8884199999999999E-20</v>
      </c>
      <c r="G807" s="3">
        <v>75.040800000000004</v>
      </c>
      <c r="H807" s="3" t="s">
        <v>922</v>
      </c>
      <c r="I807" s="3" t="s">
        <v>923</v>
      </c>
      <c r="J807" s="3" t="s">
        <v>16</v>
      </c>
      <c r="K807" s="3" t="s">
        <v>924</v>
      </c>
      <c r="L807" s="3" t="s">
        <v>925</v>
      </c>
    </row>
    <row r="808" spans="1:12" x14ac:dyDescent="0.3">
      <c r="A808" s="3" t="s">
        <v>15122</v>
      </c>
      <c r="B808" s="3" t="s">
        <v>13</v>
      </c>
      <c r="C808" s="3">
        <v>224221</v>
      </c>
      <c r="D808" s="3">
        <v>1</v>
      </c>
      <c r="E808" s="3">
        <v>120</v>
      </c>
      <c r="F808" s="4">
        <v>6.5808000000000004E-39</v>
      </c>
      <c r="G808" s="3">
        <v>127.00700000000001</v>
      </c>
      <c r="H808" s="3" t="s">
        <v>2770</v>
      </c>
      <c r="I808" s="3" t="s">
        <v>2771</v>
      </c>
      <c r="J808" s="3" t="s">
        <v>16</v>
      </c>
      <c r="K808" s="3" t="s">
        <v>927</v>
      </c>
      <c r="L808" s="3" t="s">
        <v>2772</v>
      </c>
    </row>
    <row r="809" spans="1:12" x14ac:dyDescent="0.3">
      <c r="A809" s="3" t="s">
        <v>15123</v>
      </c>
      <c r="B809" s="3" t="s">
        <v>13</v>
      </c>
      <c r="C809" s="3">
        <v>224378</v>
      </c>
      <c r="D809" s="3">
        <v>1</v>
      </c>
      <c r="E809" s="3">
        <v>553</v>
      </c>
      <c r="F809" s="3">
        <v>0</v>
      </c>
      <c r="G809" s="3">
        <v>757.96400000000006</v>
      </c>
      <c r="H809" s="3" t="s">
        <v>931</v>
      </c>
      <c r="I809" s="3" t="s">
        <v>932</v>
      </c>
      <c r="J809" s="3" t="s">
        <v>16</v>
      </c>
      <c r="K809" s="3" t="s">
        <v>933</v>
      </c>
      <c r="L809" s="3" t="s">
        <v>934</v>
      </c>
    </row>
    <row r="810" spans="1:12" x14ac:dyDescent="0.3">
      <c r="A810" s="3" t="s">
        <v>15124</v>
      </c>
      <c r="B810" s="3" t="s">
        <v>13</v>
      </c>
      <c r="C810" s="3">
        <v>223107</v>
      </c>
      <c r="D810" s="3">
        <v>10</v>
      </c>
      <c r="E810" s="3">
        <v>561</v>
      </c>
      <c r="F810" s="3">
        <v>0</v>
      </c>
      <c r="G810" s="3">
        <v>703.25199999999995</v>
      </c>
      <c r="H810" s="3" t="s">
        <v>3456</v>
      </c>
      <c r="I810" s="3" t="s">
        <v>3457</v>
      </c>
      <c r="J810" s="3" t="s">
        <v>16</v>
      </c>
      <c r="K810" s="3" t="s">
        <v>3458</v>
      </c>
      <c r="L810" s="3" t="s">
        <v>3459</v>
      </c>
    </row>
    <row r="811" spans="1:12" x14ac:dyDescent="0.3">
      <c r="A811" s="3" t="s">
        <v>15125</v>
      </c>
      <c r="B811" s="3" t="s">
        <v>13</v>
      </c>
      <c r="C811" s="3">
        <v>223517</v>
      </c>
      <c r="D811" s="3">
        <v>1</v>
      </c>
      <c r="E811" s="3">
        <v>157</v>
      </c>
      <c r="F811" s="4">
        <v>2.89831E-64</v>
      </c>
      <c r="G811" s="3">
        <v>194.01400000000001</v>
      </c>
      <c r="H811" s="3" t="s">
        <v>5618</v>
      </c>
      <c r="I811" s="3" t="s">
        <v>5619</v>
      </c>
      <c r="J811" s="3" t="s">
        <v>16</v>
      </c>
      <c r="K811" s="3" t="s">
        <v>5620</v>
      </c>
      <c r="L811" s="3" t="s">
        <v>5621</v>
      </c>
    </row>
    <row r="812" spans="1:12" x14ac:dyDescent="0.3">
      <c r="A812" s="3" t="s">
        <v>15126</v>
      </c>
      <c r="B812" s="3" t="s">
        <v>13</v>
      </c>
      <c r="C812" s="3">
        <v>223137</v>
      </c>
      <c r="D812" s="3">
        <v>1</v>
      </c>
      <c r="E812" s="3">
        <v>334</v>
      </c>
      <c r="F812" s="3">
        <v>0</v>
      </c>
      <c r="G812" s="3">
        <v>552.58600000000001</v>
      </c>
      <c r="H812" s="3" t="s">
        <v>5600</v>
      </c>
      <c r="I812" s="3" t="s">
        <v>5601</v>
      </c>
      <c r="J812" s="3" t="s">
        <v>16</v>
      </c>
      <c r="K812" s="3" t="s">
        <v>5602</v>
      </c>
      <c r="L812" s="3" t="s">
        <v>5603</v>
      </c>
    </row>
    <row r="813" spans="1:12" x14ac:dyDescent="0.3">
      <c r="A813" s="3" t="s">
        <v>15127</v>
      </c>
      <c r="B813" s="3" t="s">
        <v>25</v>
      </c>
      <c r="C813" s="3">
        <v>223864</v>
      </c>
      <c r="D813" s="3">
        <v>304</v>
      </c>
      <c r="E813" s="3">
        <v>415</v>
      </c>
      <c r="F813" s="4">
        <v>1.18529E-5</v>
      </c>
      <c r="G813" s="3">
        <v>46.941299999999998</v>
      </c>
      <c r="H813" s="3" t="s">
        <v>2114</v>
      </c>
      <c r="I813" s="3" t="s">
        <v>2115</v>
      </c>
      <c r="J813" s="3" t="s">
        <v>99</v>
      </c>
      <c r="K813" s="3" t="s">
        <v>16</v>
      </c>
      <c r="L813" s="3" t="s">
        <v>2116</v>
      </c>
    </row>
    <row r="814" spans="1:12" x14ac:dyDescent="0.3">
      <c r="A814" s="3" t="s">
        <v>15128</v>
      </c>
      <c r="B814" s="3" t="s">
        <v>13</v>
      </c>
      <c r="C814" s="3">
        <v>224092</v>
      </c>
      <c r="D814" s="3">
        <v>1</v>
      </c>
      <c r="E814" s="3">
        <v>345</v>
      </c>
      <c r="F814" s="4">
        <v>1.79275E-162</v>
      </c>
      <c r="G814" s="3">
        <v>460.529</v>
      </c>
      <c r="H814" s="3" t="s">
        <v>5595</v>
      </c>
      <c r="I814" s="3" t="s">
        <v>5596</v>
      </c>
      <c r="J814" s="3" t="s">
        <v>16</v>
      </c>
      <c r="K814" s="3" t="s">
        <v>5597</v>
      </c>
      <c r="L814" s="3" t="s">
        <v>5598</v>
      </c>
    </row>
    <row r="815" spans="1:12" x14ac:dyDescent="0.3">
      <c r="A815" s="3" t="s">
        <v>15129</v>
      </c>
      <c r="B815" s="3" t="s">
        <v>13</v>
      </c>
      <c r="C815" s="3">
        <v>223407</v>
      </c>
      <c r="D815" s="3">
        <v>5</v>
      </c>
      <c r="E815" s="3">
        <v>281</v>
      </c>
      <c r="F815" s="4">
        <v>4.4497500000000002E-42</v>
      </c>
      <c r="G815" s="3">
        <v>146.434</v>
      </c>
      <c r="H815" s="3" t="s">
        <v>5043</v>
      </c>
      <c r="I815" s="3" t="s">
        <v>5044</v>
      </c>
      <c r="J815" s="3" t="s">
        <v>16</v>
      </c>
      <c r="K815" s="3" t="s">
        <v>5045</v>
      </c>
      <c r="L815" s="3" t="s">
        <v>5046</v>
      </c>
    </row>
    <row r="816" spans="1:12" x14ac:dyDescent="0.3">
      <c r="A816" s="3" t="s">
        <v>15130</v>
      </c>
      <c r="B816" s="3" t="s">
        <v>13</v>
      </c>
      <c r="C816" s="3">
        <v>224051</v>
      </c>
      <c r="D816" s="3">
        <v>4</v>
      </c>
      <c r="E816" s="3">
        <v>245</v>
      </c>
      <c r="F816" s="4">
        <v>2.83502E-136</v>
      </c>
      <c r="G816" s="3">
        <v>382.62599999999998</v>
      </c>
      <c r="H816" s="3" t="s">
        <v>141</v>
      </c>
      <c r="I816" s="3" t="s">
        <v>142</v>
      </c>
      <c r="J816" s="3" t="s">
        <v>16</v>
      </c>
      <c r="K816" s="3" t="s">
        <v>143</v>
      </c>
      <c r="L816" s="3" t="s">
        <v>144</v>
      </c>
    </row>
    <row r="817" spans="1:12" x14ac:dyDescent="0.3">
      <c r="A817" s="3" t="s">
        <v>15131</v>
      </c>
      <c r="B817" s="3" t="s">
        <v>13</v>
      </c>
      <c r="C817" s="3">
        <v>223836</v>
      </c>
      <c r="D817" s="3">
        <v>291</v>
      </c>
      <c r="E817" s="3">
        <v>507</v>
      </c>
      <c r="F817" s="4">
        <v>4.2690700000000002E-82</v>
      </c>
      <c r="G817" s="3">
        <v>254.73699999999999</v>
      </c>
      <c r="H817" s="3" t="s">
        <v>136</v>
      </c>
      <c r="I817" s="3" t="s">
        <v>137</v>
      </c>
      <c r="J817" s="3" t="s">
        <v>16</v>
      </c>
      <c r="K817" s="3" t="s">
        <v>90</v>
      </c>
      <c r="L817" s="3" t="s">
        <v>138</v>
      </c>
    </row>
    <row r="818" spans="1:12" x14ac:dyDescent="0.3">
      <c r="A818" s="3" t="s">
        <v>15131</v>
      </c>
      <c r="B818" s="3" t="s">
        <v>13</v>
      </c>
      <c r="C818" s="3">
        <v>223904</v>
      </c>
      <c r="D818" s="3">
        <v>1</v>
      </c>
      <c r="E818" s="3">
        <v>257</v>
      </c>
      <c r="F818" s="4">
        <v>3.4027399999999998E-38</v>
      </c>
      <c r="G818" s="3">
        <v>141.29400000000001</v>
      </c>
      <c r="H818" s="3" t="s">
        <v>146</v>
      </c>
      <c r="I818" s="3" t="s">
        <v>147</v>
      </c>
      <c r="J818" s="3" t="s">
        <v>16</v>
      </c>
      <c r="K818" s="3" t="s">
        <v>148</v>
      </c>
      <c r="L818" s="3" t="s">
        <v>149</v>
      </c>
    </row>
    <row r="819" spans="1:12" x14ac:dyDescent="0.3">
      <c r="A819" s="3" t="s">
        <v>15132</v>
      </c>
      <c r="B819" s="3" t="s">
        <v>25</v>
      </c>
      <c r="C819" s="3">
        <v>418697</v>
      </c>
      <c r="D819" s="3">
        <v>7</v>
      </c>
      <c r="E819" s="3">
        <v>627</v>
      </c>
      <c r="F819" s="4">
        <v>3.5224900000000002E-5</v>
      </c>
      <c r="G819" s="3">
        <v>46.849699999999999</v>
      </c>
      <c r="H819" s="3" t="s">
        <v>15133</v>
      </c>
      <c r="I819" s="3" t="s">
        <v>15134</v>
      </c>
      <c r="J819" s="3" t="s">
        <v>16</v>
      </c>
      <c r="K819" s="3" t="s">
        <v>16</v>
      </c>
      <c r="L819" s="3" t="s">
        <v>15135</v>
      </c>
    </row>
    <row r="820" spans="1:12" x14ac:dyDescent="0.3">
      <c r="A820" s="3" t="s">
        <v>15136</v>
      </c>
      <c r="B820" s="3" t="s">
        <v>13</v>
      </c>
      <c r="C820" s="3">
        <v>224879</v>
      </c>
      <c r="D820" s="3">
        <v>1</v>
      </c>
      <c r="E820" s="3">
        <v>271</v>
      </c>
      <c r="F820" s="4">
        <v>6.3955600000000003E-91</v>
      </c>
      <c r="G820" s="3">
        <v>270.21300000000002</v>
      </c>
      <c r="H820" s="3" t="s">
        <v>1215</v>
      </c>
      <c r="I820" s="3" t="s">
        <v>1216</v>
      </c>
      <c r="J820" s="3" t="s">
        <v>16</v>
      </c>
      <c r="K820" s="3" t="s">
        <v>1217</v>
      </c>
      <c r="L820" s="3" t="s">
        <v>1218</v>
      </c>
    </row>
    <row r="821" spans="1:12" x14ac:dyDescent="0.3">
      <c r="A821" s="3" t="s">
        <v>15137</v>
      </c>
      <c r="B821" s="3" t="s">
        <v>25</v>
      </c>
      <c r="C821" s="3">
        <v>227268</v>
      </c>
      <c r="D821" s="3">
        <v>48</v>
      </c>
      <c r="E821" s="3">
        <v>567</v>
      </c>
      <c r="F821" s="4">
        <v>3.0615900000000001E-13</v>
      </c>
      <c r="G821" s="3">
        <v>74.879900000000006</v>
      </c>
      <c r="H821" s="3" t="s">
        <v>2096</v>
      </c>
      <c r="I821" s="3" t="s">
        <v>2097</v>
      </c>
      <c r="J821" s="3" t="s">
        <v>99</v>
      </c>
      <c r="K821" s="3" t="s">
        <v>16</v>
      </c>
      <c r="L821" s="3" t="s">
        <v>2098</v>
      </c>
    </row>
    <row r="822" spans="1:12" x14ac:dyDescent="0.3">
      <c r="A822" s="3" t="s">
        <v>15137</v>
      </c>
      <c r="B822" s="3" t="s">
        <v>25</v>
      </c>
      <c r="C822" s="3">
        <v>227268</v>
      </c>
      <c r="D822" s="3">
        <v>938</v>
      </c>
      <c r="E822" s="3">
        <v>1139</v>
      </c>
      <c r="F822" s="4">
        <v>1.9371200000000002E-6</v>
      </c>
      <c r="G822" s="3">
        <v>52.5383</v>
      </c>
      <c r="H822" s="3" t="s">
        <v>2096</v>
      </c>
      <c r="I822" s="3" t="s">
        <v>2097</v>
      </c>
      <c r="J822" s="3" t="s">
        <v>99</v>
      </c>
      <c r="K822" s="3" t="s">
        <v>16</v>
      </c>
      <c r="L822" s="3" t="s">
        <v>2098</v>
      </c>
    </row>
    <row r="823" spans="1:12" x14ac:dyDescent="0.3">
      <c r="A823" s="3" t="s">
        <v>15138</v>
      </c>
      <c r="B823" s="3" t="s">
        <v>25</v>
      </c>
      <c r="C823" s="3">
        <v>227268</v>
      </c>
      <c r="D823" s="3">
        <v>479</v>
      </c>
      <c r="E823" s="3">
        <v>619</v>
      </c>
      <c r="F823" s="4">
        <v>1.7834299999999999E-6</v>
      </c>
      <c r="G823" s="3">
        <v>51.3827</v>
      </c>
      <c r="H823" s="3" t="s">
        <v>2096</v>
      </c>
      <c r="I823" s="3" t="s">
        <v>2097</v>
      </c>
      <c r="J823" s="3" t="s">
        <v>74</v>
      </c>
      <c r="K823" s="3" t="s">
        <v>16</v>
      </c>
      <c r="L823" s="3" t="s">
        <v>2098</v>
      </c>
    </row>
    <row r="824" spans="1:12" x14ac:dyDescent="0.3">
      <c r="A824" s="3" t="s">
        <v>15139</v>
      </c>
      <c r="B824" s="3" t="s">
        <v>25</v>
      </c>
      <c r="C824" s="3">
        <v>227268</v>
      </c>
      <c r="D824" s="3">
        <v>32</v>
      </c>
      <c r="E824" s="3">
        <v>275</v>
      </c>
      <c r="F824" s="4">
        <v>8.5626600000000005E-25</v>
      </c>
      <c r="G824" s="3">
        <v>104.54</v>
      </c>
      <c r="H824" s="3" t="s">
        <v>2096</v>
      </c>
      <c r="I824" s="3" t="s">
        <v>2097</v>
      </c>
      <c r="J824" s="3" t="s">
        <v>99</v>
      </c>
      <c r="K824" s="3" t="s">
        <v>16</v>
      </c>
      <c r="L824" s="3" t="s">
        <v>2098</v>
      </c>
    </row>
    <row r="825" spans="1:12" x14ac:dyDescent="0.3">
      <c r="A825" s="3" t="s">
        <v>15140</v>
      </c>
      <c r="B825" s="3" t="s">
        <v>13</v>
      </c>
      <c r="C825" s="3">
        <v>226287</v>
      </c>
      <c r="D825" s="3">
        <v>32</v>
      </c>
      <c r="E825" s="3">
        <v>244</v>
      </c>
      <c r="F825" s="4">
        <v>1.8670300000000001E-72</v>
      </c>
      <c r="G825" s="3">
        <v>222.27799999999999</v>
      </c>
      <c r="H825" s="3" t="s">
        <v>3743</v>
      </c>
      <c r="I825" s="3" t="s">
        <v>3744</v>
      </c>
      <c r="J825" s="3" t="s">
        <v>16</v>
      </c>
      <c r="K825" s="3" t="s">
        <v>3745</v>
      </c>
      <c r="L825" s="3" t="s">
        <v>3746</v>
      </c>
    </row>
    <row r="826" spans="1:12" x14ac:dyDescent="0.3">
      <c r="A826" s="3" t="s">
        <v>15141</v>
      </c>
      <c r="B826" s="3" t="s">
        <v>13</v>
      </c>
      <c r="C826" s="3">
        <v>226287</v>
      </c>
      <c r="D826" s="3">
        <v>36</v>
      </c>
      <c r="E826" s="3">
        <v>249</v>
      </c>
      <c r="F826" s="4">
        <v>7.3066799999999996E-75</v>
      </c>
      <c r="G826" s="3">
        <v>228.05600000000001</v>
      </c>
      <c r="H826" s="3" t="s">
        <v>3743</v>
      </c>
      <c r="I826" s="3" t="s">
        <v>3744</v>
      </c>
      <c r="J826" s="3" t="s">
        <v>16</v>
      </c>
      <c r="K826" s="3" t="s">
        <v>3745</v>
      </c>
      <c r="L826" s="3" t="s">
        <v>3746</v>
      </c>
    </row>
    <row r="827" spans="1:12" x14ac:dyDescent="0.3">
      <c r="A827" s="3" t="s">
        <v>15142</v>
      </c>
      <c r="B827" s="3" t="s">
        <v>13</v>
      </c>
      <c r="C827" s="3">
        <v>226287</v>
      </c>
      <c r="D827" s="3">
        <v>16</v>
      </c>
      <c r="E827" s="3">
        <v>232</v>
      </c>
      <c r="F827" s="4">
        <v>4.43187E-59</v>
      </c>
      <c r="G827" s="3">
        <v>187.22499999999999</v>
      </c>
      <c r="H827" s="3" t="s">
        <v>3743</v>
      </c>
      <c r="I827" s="3" t="s">
        <v>3744</v>
      </c>
      <c r="J827" s="3" t="s">
        <v>16</v>
      </c>
      <c r="K827" s="3" t="s">
        <v>3745</v>
      </c>
      <c r="L827" s="3" t="s">
        <v>3746</v>
      </c>
    </row>
    <row r="828" spans="1:12" x14ac:dyDescent="0.3">
      <c r="A828" s="3" t="s">
        <v>15143</v>
      </c>
      <c r="B828" s="3" t="s">
        <v>25</v>
      </c>
      <c r="C828" s="3">
        <v>413162</v>
      </c>
      <c r="D828" s="3">
        <v>1</v>
      </c>
      <c r="E828" s="3">
        <v>237</v>
      </c>
      <c r="F828" s="4">
        <v>2.3725300000000001E-67</v>
      </c>
      <c r="G828" s="3">
        <v>207.25299999999999</v>
      </c>
      <c r="H828" s="3" t="s">
        <v>4025</v>
      </c>
      <c r="I828" s="3" t="s">
        <v>4026</v>
      </c>
      <c r="J828" s="3" t="s">
        <v>16</v>
      </c>
      <c r="K828" s="3" t="s">
        <v>16</v>
      </c>
      <c r="L828" s="3" t="s">
        <v>4027</v>
      </c>
    </row>
    <row r="829" spans="1:12" x14ac:dyDescent="0.3">
      <c r="A829" s="3" t="s">
        <v>15144</v>
      </c>
      <c r="B829" s="3" t="s">
        <v>13</v>
      </c>
      <c r="C829" s="3">
        <v>223548</v>
      </c>
      <c r="D829" s="3">
        <v>6</v>
      </c>
      <c r="E829" s="3">
        <v>314</v>
      </c>
      <c r="F829" s="4">
        <v>5.5818399999999997E-60</v>
      </c>
      <c r="G829" s="3">
        <v>196.33600000000001</v>
      </c>
      <c r="H829" s="3" t="s">
        <v>2602</v>
      </c>
      <c r="I829" s="3" t="s">
        <v>2603</v>
      </c>
      <c r="J829" s="3" t="s">
        <v>16</v>
      </c>
      <c r="K829" s="3" t="s">
        <v>2604</v>
      </c>
      <c r="L829" s="3" t="s">
        <v>2605</v>
      </c>
    </row>
    <row r="830" spans="1:12" x14ac:dyDescent="0.3">
      <c r="A830" s="3" t="s">
        <v>15145</v>
      </c>
      <c r="B830" s="3" t="s">
        <v>13</v>
      </c>
      <c r="C830" s="3">
        <v>223473</v>
      </c>
      <c r="D830" s="3">
        <v>1</v>
      </c>
      <c r="E830" s="3">
        <v>252</v>
      </c>
      <c r="F830" s="4">
        <v>9.6637499999999997E-148</v>
      </c>
      <c r="G830" s="3">
        <v>412.74200000000002</v>
      </c>
      <c r="H830" s="3" t="s">
        <v>4019</v>
      </c>
      <c r="I830" s="3" t="s">
        <v>4020</v>
      </c>
      <c r="J830" s="3" t="s">
        <v>16</v>
      </c>
      <c r="K830" s="3" t="s">
        <v>4021</v>
      </c>
      <c r="L830" s="3" t="s">
        <v>4022</v>
      </c>
    </row>
    <row r="831" spans="1:12" x14ac:dyDescent="0.3">
      <c r="A831" s="3" t="s">
        <v>15146</v>
      </c>
      <c r="B831" s="3" t="s">
        <v>13</v>
      </c>
      <c r="C831" s="3">
        <v>223791</v>
      </c>
      <c r="D831" s="3">
        <v>5</v>
      </c>
      <c r="E831" s="3">
        <v>416</v>
      </c>
      <c r="F831" s="4">
        <v>7.5058500000000005E-129</v>
      </c>
      <c r="G831" s="3">
        <v>377.42899999999997</v>
      </c>
      <c r="H831" s="3" t="s">
        <v>4003</v>
      </c>
      <c r="I831" s="3" t="s">
        <v>4004</v>
      </c>
      <c r="J831" s="3" t="s">
        <v>16</v>
      </c>
      <c r="K831" s="3" t="s">
        <v>4005</v>
      </c>
      <c r="L831" s="3" t="s">
        <v>4006</v>
      </c>
    </row>
    <row r="832" spans="1:12" x14ac:dyDescent="0.3">
      <c r="A832" s="3" t="s">
        <v>15147</v>
      </c>
      <c r="B832" s="3" t="s">
        <v>13</v>
      </c>
      <c r="C832" s="3">
        <v>223594</v>
      </c>
      <c r="D832" s="3">
        <v>1</v>
      </c>
      <c r="E832" s="3">
        <v>403</v>
      </c>
      <c r="F832" s="3">
        <v>0</v>
      </c>
      <c r="G832" s="3">
        <v>573.10500000000002</v>
      </c>
      <c r="H832" s="3" t="s">
        <v>4013</v>
      </c>
      <c r="I832" s="3" t="s">
        <v>4014</v>
      </c>
      <c r="J832" s="3" t="s">
        <v>16</v>
      </c>
      <c r="K832" s="3" t="s">
        <v>4015</v>
      </c>
      <c r="L832" s="3" t="s">
        <v>4016</v>
      </c>
    </row>
    <row r="833" spans="1:12" x14ac:dyDescent="0.3">
      <c r="A833" s="3" t="s">
        <v>15148</v>
      </c>
      <c r="B833" s="3" t="s">
        <v>13</v>
      </c>
      <c r="C833" s="3">
        <v>223892</v>
      </c>
      <c r="D833" s="3">
        <v>4</v>
      </c>
      <c r="E833" s="3">
        <v>141</v>
      </c>
      <c r="F833" s="4">
        <v>2.0562400000000002E-55</v>
      </c>
      <c r="G833" s="3">
        <v>170.24199999999999</v>
      </c>
      <c r="H833" s="3" t="s">
        <v>4008</v>
      </c>
      <c r="I833" s="3" t="s">
        <v>4009</v>
      </c>
      <c r="J833" s="3" t="s">
        <v>16</v>
      </c>
      <c r="K833" s="3" t="s">
        <v>4010</v>
      </c>
      <c r="L833" s="3" t="s">
        <v>4011</v>
      </c>
    </row>
    <row r="834" spans="1:12" x14ac:dyDescent="0.3">
      <c r="A834" s="3" t="s">
        <v>15149</v>
      </c>
      <c r="B834" s="3" t="s">
        <v>13</v>
      </c>
      <c r="C834" s="3">
        <v>223791</v>
      </c>
      <c r="D834" s="3">
        <v>40</v>
      </c>
      <c r="E834" s="3">
        <v>470</v>
      </c>
      <c r="F834" s="3">
        <v>0</v>
      </c>
      <c r="G834" s="3">
        <v>521.10900000000004</v>
      </c>
      <c r="H834" s="3" t="s">
        <v>4003</v>
      </c>
      <c r="I834" s="3" t="s">
        <v>4004</v>
      </c>
      <c r="J834" s="3" t="s">
        <v>16</v>
      </c>
      <c r="K834" s="3" t="s">
        <v>4005</v>
      </c>
      <c r="L834" s="3" t="s">
        <v>4006</v>
      </c>
    </row>
    <row r="835" spans="1:12" x14ac:dyDescent="0.3">
      <c r="A835" s="3" t="s">
        <v>15150</v>
      </c>
      <c r="B835" s="3" t="s">
        <v>25</v>
      </c>
      <c r="C835" s="3">
        <v>226118</v>
      </c>
      <c r="D835" s="3">
        <v>1</v>
      </c>
      <c r="E835" s="3">
        <v>631</v>
      </c>
      <c r="F835" s="3">
        <v>0</v>
      </c>
      <c r="G835" s="3">
        <v>832.83799999999997</v>
      </c>
      <c r="H835" s="3" t="s">
        <v>643</v>
      </c>
      <c r="I835" s="3" t="s">
        <v>644</v>
      </c>
      <c r="J835" s="3" t="s">
        <v>16</v>
      </c>
      <c r="K835" s="3" t="s">
        <v>16</v>
      </c>
      <c r="L835" s="3" t="s">
        <v>645</v>
      </c>
    </row>
    <row r="836" spans="1:12" x14ac:dyDescent="0.3">
      <c r="A836" s="3" t="s">
        <v>15151</v>
      </c>
      <c r="B836" s="3" t="s">
        <v>13</v>
      </c>
      <c r="C836" s="3">
        <v>224131</v>
      </c>
      <c r="D836" s="3">
        <v>1</v>
      </c>
      <c r="E836" s="3">
        <v>294</v>
      </c>
      <c r="F836" s="4">
        <v>2.0185199999999999E-179</v>
      </c>
      <c r="G836" s="3">
        <v>496.28800000000001</v>
      </c>
      <c r="H836" s="3" t="s">
        <v>4922</v>
      </c>
      <c r="I836" s="3" t="s">
        <v>4923</v>
      </c>
      <c r="J836" s="3" t="s">
        <v>16</v>
      </c>
      <c r="K836" s="3" t="s">
        <v>335</v>
      </c>
      <c r="L836" s="3" t="s">
        <v>4924</v>
      </c>
    </row>
    <row r="837" spans="1:12" x14ac:dyDescent="0.3">
      <c r="A837" s="3" t="s">
        <v>15152</v>
      </c>
      <c r="B837" s="3" t="s">
        <v>13</v>
      </c>
      <c r="C837" s="3">
        <v>223318</v>
      </c>
      <c r="D837" s="3">
        <v>3</v>
      </c>
      <c r="E837" s="3">
        <v>334</v>
      </c>
      <c r="F837" s="4">
        <v>7.1917400000000003E-172</v>
      </c>
      <c r="G837" s="3">
        <v>480.14299999999997</v>
      </c>
      <c r="H837" s="3" t="s">
        <v>4917</v>
      </c>
      <c r="I837" s="3" t="s">
        <v>4918</v>
      </c>
      <c r="J837" s="3" t="s">
        <v>16</v>
      </c>
      <c r="K837" s="3" t="s">
        <v>4919</v>
      </c>
      <c r="L837" s="3" t="s">
        <v>4920</v>
      </c>
    </row>
    <row r="838" spans="1:12" x14ac:dyDescent="0.3">
      <c r="A838" s="3" t="s">
        <v>15153</v>
      </c>
      <c r="B838" s="3" t="s">
        <v>25</v>
      </c>
      <c r="C838" s="3">
        <v>225382</v>
      </c>
      <c r="D838" s="3">
        <v>9</v>
      </c>
      <c r="E838" s="3">
        <v>89</v>
      </c>
      <c r="F838" s="4">
        <v>8.6252099999999996E-35</v>
      </c>
      <c r="G838" s="3">
        <v>120.56399999999999</v>
      </c>
      <c r="H838" s="3" t="s">
        <v>13900</v>
      </c>
      <c r="I838" s="3" t="s">
        <v>14547</v>
      </c>
      <c r="J838" s="3" t="s">
        <v>99</v>
      </c>
      <c r="K838" s="3" t="s">
        <v>16</v>
      </c>
      <c r="L838" s="3" t="s">
        <v>13901</v>
      </c>
    </row>
    <row r="839" spans="1:12" x14ac:dyDescent="0.3">
      <c r="A839" s="3" t="s">
        <v>15154</v>
      </c>
      <c r="B839" s="3" t="s">
        <v>13</v>
      </c>
      <c r="C839" s="3">
        <v>223410</v>
      </c>
      <c r="D839" s="3">
        <v>1</v>
      </c>
      <c r="E839" s="3">
        <v>56</v>
      </c>
      <c r="F839" s="4">
        <v>6.5147199999999995E-17</v>
      </c>
      <c r="G839" s="3">
        <v>66.515699999999995</v>
      </c>
      <c r="H839" s="3" t="s">
        <v>171</v>
      </c>
      <c r="I839" s="3" t="s">
        <v>172</v>
      </c>
      <c r="J839" s="3" t="s">
        <v>16</v>
      </c>
      <c r="K839" s="3" t="s">
        <v>173</v>
      </c>
      <c r="L839" s="3" t="s">
        <v>174</v>
      </c>
    </row>
    <row r="840" spans="1:12" x14ac:dyDescent="0.3">
      <c r="A840" s="3" t="s">
        <v>15155</v>
      </c>
      <c r="B840" s="3" t="s">
        <v>13</v>
      </c>
      <c r="C840" s="3">
        <v>223345</v>
      </c>
      <c r="D840" s="3">
        <v>1</v>
      </c>
      <c r="E840" s="3">
        <v>49</v>
      </c>
      <c r="F840" s="4">
        <v>1.3291500000000001E-14</v>
      </c>
      <c r="G840" s="3">
        <v>59.970300000000002</v>
      </c>
      <c r="H840" s="3" t="s">
        <v>176</v>
      </c>
      <c r="I840" s="3" t="s">
        <v>177</v>
      </c>
      <c r="J840" s="3" t="s">
        <v>16</v>
      </c>
      <c r="K840" s="3" t="s">
        <v>178</v>
      </c>
      <c r="L840" s="3" t="s">
        <v>179</v>
      </c>
    </row>
    <row r="841" spans="1:12" x14ac:dyDescent="0.3">
      <c r="A841" s="3" t="s">
        <v>15156</v>
      </c>
      <c r="B841" s="3" t="s">
        <v>25</v>
      </c>
      <c r="C841" s="3">
        <v>412227</v>
      </c>
      <c r="D841" s="3">
        <v>275</v>
      </c>
      <c r="E841" s="3">
        <v>478</v>
      </c>
      <c r="F841" s="4">
        <v>2.6763900000000001E-12</v>
      </c>
      <c r="G841" s="3">
        <v>67.228800000000007</v>
      </c>
      <c r="H841" s="3" t="s">
        <v>2535</v>
      </c>
      <c r="I841" s="3" t="s">
        <v>2536</v>
      </c>
      <c r="J841" s="3" t="s">
        <v>99</v>
      </c>
      <c r="K841" s="3" t="s">
        <v>16</v>
      </c>
      <c r="L841" s="3" t="s">
        <v>2537</v>
      </c>
    </row>
    <row r="842" spans="1:12" x14ac:dyDescent="0.3">
      <c r="A842" s="3" t="s">
        <v>15157</v>
      </c>
      <c r="B842" s="3" t="s">
        <v>25</v>
      </c>
      <c r="C842" s="3">
        <v>225497</v>
      </c>
      <c r="D842" s="3">
        <v>38</v>
      </c>
      <c r="E842" s="3">
        <v>286</v>
      </c>
      <c r="F842" s="4">
        <v>5.4720400000000003E-14</v>
      </c>
      <c r="G842" s="3">
        <v>72.107399999999998</v>
      </c>
      <c r="H842" s="3" t="s">
        <v>7632</v>
      </c>
      <c r="I842" s="3" t="s">
        <v>7633</v>
      </c>
      <c r="J842" s="3" t="s">
        <v>99</v>
      </c>
      <c r="K842" s="3" t="s">
        <v>16</v>
      </c>
      <c r="L842" s="3" t="s">
        <v>7634</v>
      </c>
    </row>
    <row r="843" spans="1:12" x14ac:dyDescent="0.3">
      <c r="A843" s="3" t="s">
        <v>15158</v>
      </c>
      <c r="B843" s="3" t="s">
        <v>25</v>
      </c>
      <c r="C843" s="3">
        <v>224588</v>
      </c>
      <c r="D843" s="3">
        <v>204</v>
      </c>
      <c r="E843" s="3">
        <v>441</v>
      </c>
      <c r="F843" s="4">
        <v>1.3596700000000001E-13</v>
      </c>
      <c r="G843" s="3">
        <v>72.958200000000005</v>
      </c>
      <c r="H843" s="3" t="s">
        <v>1583</v>
      </c>
      <c r="I843" s="3" t="s">
        <v>7596</v>
      </c>
      <c r="J843" s="3" t="s">
        <v>99</v>
      </c>
      <c r="K843" s="3" t="s">
        <v>16</v>
      </c>
      <c r="L843" s="3" t="s">
        <v>1584</v>
      </c>
    </row>
    <row r="844" spans="1:12" x14ac:dyDescent="0.3">
      <c r="A844" s="3" t="s">
        <v>15159</v>
      </c>
      <c r="B844" s="3" t="s">
        <v>25</v>
      </c>
      <c r="C844" s="3">
        <v>226406</v>
      </c>
      <c r="D844" s="3">
        <v>114</v>
      </c>
      <c r="E844" s="3">
        <v>244</v>
      </c>
      <c r="F844" s="3">
        <v>8.7076500000000002E-4</v>
      </c>
      <c r="G844" s="3">
        <v>41.386699999999998</v>
      </c>
      <c r="H844" s="3" t="s">
        <v>2922</v>
      </c>
      <c r="I844" s="3" t="s">
        <v>2923</v>
      </c>
      <c r="J844" s="3" t="s">
        <v>99</v>
      </c>
      <c r="K844" s="3" t="s">
        <v>16</v>
      </c>
      <c r="L844" s="3" t="s">
        <v>2924</v>
      </c>
    </row>
    <row r="845" spans="1:12" x14ac:dyDescent="0.3">
      <c r="A845" s="3" t="s">
        <v>15159</v>
      </c>
      <c r="B845" s="3" t="s">
        <v>25</v>
      </c>
      <c r="C845" s="3">
        <v>223810</v>
      </c>
      <c r="D845" s="3">
        <v>54</v>
      </c>
      <c r="E845" s="3">
        <v>129</v>
      </c>
      <c r="F845" s="3">
        <v>5.4110800000000004E-3</v>
      </c>
      <c r="G845" s="3">
        <v>38.233899999999998</v>
      </c>
      <c r="H845" s="3" t="s">
        <v>2783</v>
      </c>
      <c r="I845" s="3" t="s">
        <v>2784</v>
      </c>
      <c r="J845" s="3" t="s">
        <v>113</v>
      </c>
      <c r="K845" s="3" t="s">
        <v>16</v>
      </c>
      <c r="L845" s="3" t="s">
        <v>2785</v>
      </c>
    </row>
    <row r="846" spans="1:12" x14ac:dyDescent="0.3">
      <c r="A846" s="3" t="s">
        <v>15160</v>
      </c>
      <c r="B846" s="3" t="s">
        <v>25</v>
      </c>
      <c r="C846" s="3">
        <v>412381</v>
      </c>
      <c r="D846" s="3">
        <v>54</v>
      </c>
      <c r="E846" s="3">
        <v>150</v>
      </c>
      <c r="F846" s="4">
        <v>3.9242299999999998E-9</v>
      </c>
      <c r="G846" s="3">
        <v>53.165900000000001</v>
      </c>
      <c r="H846" s="3" t="s">
        <v>639</v>
      </c>
      <c r="I846" s="3" t="s">
        <v>640</v>
      </c>
      <c r="J846" s="3" t="s">
        <v>99</v>
      </c>
      <c r="K846" s="3" t="s">
        <v>16</v>
      </c>
      <c r="L846" s="3" t="s">
        <v>641</v>
      </c>
    </row>
    <row r="847" spans="1:12" x14ac:dyDescent="0.3">
      <c r="A847" s="3" t="s">
        <v>15161</v>
      </c>
      <c r="B847" s="3" t="s">
        <v>13</v>
      </c>
      <c r="C847" s="3">
        <v>224609</v>
      </c>
      <c r="D847" s="3">
        <v>9</v>
      </c>
      <c r="E847" s="3">
        <v>97</v>
      </c>
      <c r="F847" s="4">
        <v>1.5179300000000001E-19</v>
      </c>
      <c r="G847" s="3">
        <v>77.2303</v>
      </c>
      <c r="H847" s="3" t="s">
        <v>969</v>
      </c>
      <c r="I847" s="3" t="s">
        <v>970</v>
      </c>
      <c r="J847" s="3" t="s">
        <v>113</v>
      </c>
      <c r="K847" s="3" t="s">
        <v>193</v>
      </c>
      <c r="L847" s="3" t="s">
        <v>971</v>
      </c>
    </row>
    <row r="848" spans="1:12" x14ac:dyDescent="0.3">
      <c r="A848" s="3" t="s">
        <v>15162</v>
      </c>
      <c r="B848" s="3" t="s">
        <v>25</v>
      </c>
      <c r="C848" s="3">
        <v>304504</v>
      </c>
      <c r="D848" s="3">
        <v>1</v>
      </c>
      <c r="E848" s="3">
        <v>210</v>
      </c>
      <c r="F848" s="4">
        <v>2.4095600000000001E-29</v>
      </c>
      <c r="G848" s="3">
        <v>108.26600000000001</v>
      </c>
      <c r="H848" s="3" t="s">
        <v>315</v>
      </c>
      <c r="I848" s="3" t="s">
        <v>316</v>
      </c>
      <c r="J848" s="3" t="s">
        <v>16</v>
      </c>
      <c r="K848" s="3" t="s">
        <v>16</v>
      </c>
      <c r="L848" s="3" t="s">
        <v>317</v>
      </c>
    </row>
    <row r="849" spans="1:12" x14ac:dyDescent="0.3">
      <c r="A849" s="3" t="s">
        <v>15163</v>
      </c>
      <c r="B849" s="3" t="s">
        <v>13</v>
      </c>
      <c r="C849" s="3">
        <v>223539</v>
      </c>
      <c r="D849" s="3">
        <v>1</v>
      </c>
      <c r="E849" s="3">
        <v>285</v>
      </c>
      <c r="F849" s="4">
        <v>2.8550199999999998E-17</v>
      </c>
      <c r="G849" s="3">
        <v>80.8977</v>
      </c>
      <c r="H849" s="3" t="s">
        <v>410</v>
      </c>
      <c r="I849" s="3" t="s">
        <v>411</v>
      </c>
      <c r="J849" s="3" t="s">
        <v>16</v>
      </c>
      <c r="K849" s="3" t="s">
        <v>412</v>
      </c>
      <c r="L849" s="3" t="s">
        <v>413</v>
      </c>
    </row>
    <row r="850" spans="1:12" x14ac:dyDescent="0.3">
      <c r="A850" s="3" t="s">
        <v>15164</v>
      </c>
      <c r="B850" s="3" t="s">
        <v>25</v>
      </c>
      <c r="C850" s="3">
        <v>225913</v>
      </c>
      <c r="D850" s="3">
        <v>122</v>
      </c>
      <c r="E850" s="3">
        <v>419</v>
      </c>
      <c r="F850" s="4">
        <v>2.3914099999999999E-64</v>
      </c>
      <c r="G850" s="3">
        <v>217.30199999999999</v>
      </c>
      <c r="H850" s="3" t="s">
        <v>15165</v>
      </c>
      <c r="I850" s="3" t="s">
        <v>15166</v>
      </c>
      <c r="J850" s="3" t="s">
        <v>99</v>
      </c>
      <c r="K850" s="3" t="s">
        <v>16</v>
      </c>
      <c r="L850" s="3" t="s">
        <v>15167</v>
      </c>
    </row>
    <row r="851" spans="1:12" x14ac:dyDescent="0.3">
      <c r="A851" s="3" t="s">
        <v>15168</v>
      </c>
      <c r="B851" s="3" t="s">
        <v>25</v>
      </c>
      <c r="C851" s="3">
        <v>419869</v>
      </c>
      <c r="D851" s="3">
        <v>14</v>
      </c>
      <c r="E851" s="3">
        <v>62</v>
      </c>
      <c r="F851" s="4">
        <v>1.9651200000000002E-6</v>
      </c>
      <c r="G851" s="3">
        <v>40.375999999999998</v>
      </c>
      <c r="H851" s="3" t="s">
        <v>59</v>
      </c>
      <c r="I851" s="3" t="s">
        <v>60</v>
      </c>
      <c r="J851" s="3" t="s">
        <v>16</v>
      </c>
      <c r="K851" s="3" t="s">
        <v>16</v>
      </c>
      <c r="L851" s="3" t="s">
        <v>61</v>
      </c>
    </row>
    <row r="852" spans="1:12" x14ac:dyDescent="0.3">
      <c r="A852" s="3" t="s">
        <v>15169</v>
      </c>
      <c r="B852" s="3" t="s">
        <v>13</v>
      </c>
      <c r="C852" s="3">
        <v>224314</v>
      </c>
      <c r="D852" s="3">
        <v>3</v>
      </c>
      <c r="E852" s="3">
        <v>94</v>
      </c>
      <c r="F852" s="4">
        <v>4.2719699999999997E-9</v>
      </c>
      <c r="G852" s="3">
        <v>52.730499999999999</v>
      </c>
      <c r="H852" s="3" t="s">
        <v>63</v>
      </c>
      <c r="I852" s="3" t="s">
        <v>64</v>
      </c>
      <c r="J852" s="3" t="s">
        <v>113</v>
      </c>
      <c r="K852" s="3" t="s">
        <v>65</v>
      </c>
      <c r="L852" s="3" t="s">
        <v>66</v>
      </c>
    </row>
    <row r="853" spans="1:12" x14ac:dyDescent="0.3">
      <c r="A853" s="3" t="s">
        <v>15170</v>
      </c>
      <c r="B853" s="3" t="s">
        <v>13</v>
      </c>
      <c r="C853" s="3">
        <v>223655</v>
      </c>
      <c r="D853" s="3">
        <v>63</v>
      </c>
      <c r="E853" s="3">
        <v>381</v>
      </c>
      <c r="F853" s="4">
        <v>2.3800799999999999E-18</v>
      </c>
      <c r="G853" s="3">
        <v>84.941999999999993</v>
      </c>
      <c r="H853" s="3" t="s">
        <v>3999</v>
      </c>
      <c r="I853" s="3" t="s">
        <v>4000</v>
      </c>
      <c r="J853" s="3" t="s">
        <v>16</v>
      </c>
      <c r="K853" s="3" t="s">
        <v>2535</v>
      </c>
      <c r="L853" s="3" t="s">
        <v>4001</v>
      </c>
    </row>
    <row r="854" spans="1:12" x14ac:dyDescent="0.3">
      <c r="A854" s="3" t="s">
        <v>15171</v>
      </c>
      <c r="B854" s="3" t="s">
        <v>13</v>
      </c>
      <c r="C854" s="3">
        <v>223596</v>
      </c>
      <c r="D854" s="3">
        <v>1</v>
      </c>
      <c r="E854" s="3">
        <v>201</v>
      </c>
      <c r="F854" s="4">
        <v>1.9464499999999999E-89</v>
      </c>
      <c r="G854" s="3">
        <v>261.08999999999997</v>
      </c>
      <c r="H854" s="3" t="s">
        <v>777</v>
      </c>
      <c r="I854" s="3" t="s">
        <v>778</v>
      </c>
      <c r="J854" s="3" t="s">
        <v>16</v>
      </c>
      <c r="K854" s="3" t="s">
        <v>779</v>
      </c>
      <c r="L854" s="3" t="s">
        <v>780</v>
      </c>
    </row>
    <row r="855" spans="1:12" x14ac:dyDescent="0.3">
      <c r="A855" s="3" t="s">
        <v>15172</v>
      </c>
      <c r="B855" s="3" t="s">
        <v>13</v>
      </c>
      <c r="C855" s="3">
        <v>226872</v>
      </c>
      <c r="D855" s="3">
        <v>5</v>
      </c>
      <c r="E855" s="3">
        <v>90</v>
      </c>
      <c r="F855" s="4">
        <v>2.51234E-31</v>
      </c>
      <c r="G855" s="3">
        <v>105.182</v>
      </c>
      <c r="H855" s="3" t="s">
        <v>773</v>
      </c>
      <c r="I855" s="3" t="s">
        <v>773</v>
      </c>
      <c r="J855" s="3" t="s">
        <v>16</v>
      </c>
      <c r="K855" s="3" t="s">
        <v>774</v>
      </c>
      <c r="L855" s="3" t="s">
        <v>775</v>
      </c>
    </row>
    <row r="856" spans="1:12" x14ac:dyDescent="0.3">
      <c r="A856" s="3" t="s">
        <v>15173</v>
      </c>
      <c r="B856" s="3" t="s">
        <v>13</v>
      </c>
      <c r="C856" s="3">
        <v>223382</v>
      </c>
      <c r="D856" s="3">
        <v>8</v>
      </c>
      <c r="E856" s="3">
        <v>448</v>
      </c>
      <c r="F856" s="3">
        <v>0</v>
      </c>
      <c r="G856" s="3">
        <v>567.245</v>
      </c>
      <c r="H856" s="3" t="s">
        <v>769</v>
      </c>
      <c r="I856" s="3" t="s">
        <v>770</v>
      </c>
      <c r="J856" s="3" t="s">
        <v>16</v>
      </c>
      <c r="K856" s="3" t="s">
        <v>369</v>
      </c>
      <c r="L856" s="3" t="s">
        <v>771</v>
      </c>
    </row>
    <row r="857" spans="1:12" x14ac:dyDescent="0.3">
      <c r="A857" s="3" t="s">
        <v>15174</v>
      </c>
      <c r="B857" s="3" t="s">
        <v>13</v>
      </c>
      <c r="C857" s="3">
        <v>223436</v>
      </c>
      <c r="D857" s="3">
        <v>1</v>
      </c>
      <c r="E857" s="3">
        <v>150</v>
      </c>
      <c r="F857" s="4">
        <v>4.8731000000000003E-45</v>
      </c>
      <c r="G857" s="3">
        <v>144.27099999999999</v>
      </c>
      <c r="H857" s="3" t="s">
        <v>764</v>
      </c>
      <c r="I857" s="3" t="s">
        <v>765</v>
      </c>
      <c r="J857" s="3" t="s">
        <v>16</v>
      </c>
      <c r="K857" s="3" t="s">
        <v>766</v>
      </c>
      <c r="L857" s="3" t="s">
        <v>767</v>
      </c>
    </row>
    <row r="858" spans="1:12" x14ac:dyDescent="0.3">
      <c r="A858" s="3" t="s">
        <v>15175</v>
      </c>
      <c r="B858" s="3" t="s">
        <v>13</v>
      </c>
      <c r="C858" s="3">
        <v>226404</v>
      </c>
      <c r="D858" s="3">
        <v>1</v>
      </c>
      <c r="E858" s="3">
        <v>650</v>
      </c>
      <c r="F858" s="3">
        <v>0</v>
      </c>
      <c r="G858" s="3">
        <v>745.697</v>
      </c>
      <c r="H858" s="3" t="s">
        <v>10782</v>
      </c>
      <c r="I858" s="3" t="s">
        <v>10783</v>
      </c>
      <c r="J858" s="3" t="s">
        <v>16</v>
      </c>
      <c r="K858" s="3" t="s">
        <v>760</v>
      </c>
      <c r="L858" s="3" t="s">
        <v>762</v>
      </c>
    </row>
    <row r="859" spans="1:12" x14ac:dyDescent="0.3">
      <c r="A859" s="3" t="s">
        <v>15176</v>
      </c>
      <c r="B859" s="3" t="s">
        <v>13</v>
      </c>
      <c r="C859" s="3">
        <v>223522</v>
      </c>
      <c r="D859" s="3">
        <v>5</v>
      </c>
      <c r="E859" s="3">
        <v>629</v>
      </c>
      <c r="F859" s="3">
        <v>0</v>
      </c>
      <c r="G859" s="3">
        <v>1108</v>
      </c>
      <c r="H859" s="3" t="s">
        <v>755</v>
      </c>
      <c r="I859" s="3" t="s">
        <v>756</v>
      </c>
      <c r="J859" s="3" t="s">
        <v>16</v>
      </c>
      <c r="K859" s="3" t="s">
        <v>757</v>
      </c>
      <c r="L859" s="3" t="s">
        <v>758</v>
      </c>
    </row>
    <row r="860" spans="1:12" x14ac:dyDescent="0.3">
      <c r="A860" s="3" t="s">
        <v>15177</v>
      </c>
      <c r="B860" s="3" t="s">
        <v>13</v>
      </c>
      <c r="C860" s="3">
        <v>224185</v>
      </c>
      <c r="D860" s="3">
        <v>76</v>
      </c>
      <c r="E860" s="3">
        <v>205</v>
      </c>
      <c r="F860" s="3">
        <v>3.8010499999999998E-3</v>
      </c>
      <c r="G860" s="3">
        <v>37.5884</v>
      </c>
      <c r="H860" s="3" t="s">
        <v>964</v>
      </c>
      <c r="I860" s="3" t="s">
        <v>965</v>
      </c>
      <c r="J860" s="3" t="s">
        <v>99</v>
      </c>
      <c r="K860" s="3" t="s">
        <v>966</v>
      </c>
      <c r="L860" s="3" t="s">
        <v>967</v>
      </c>
    </row>
    <row r="861" spans="1:12" x14ac:dyDescent="0.3">
      <c r="A861" s="3" t="s">
        <v>15178</v>
      </c>
      <c r="B861" s="3" t="s">
        <v>13</v>
      </c>
      <c r="C861" s="3">
        <v>223558</v>
      </c>
      <c r="D861" s="3">
        <v>5</v>
      </c>
      <c r="E861" s="3">
        <v>365</v>
      </c>
      <c r="F861" s="3">
        <v>0</v>
      </c>
      <c r="G861" s="3">
        <v>566.86900000000003</v>
      </c>
      <c r="H861" s="3" t="s">
        <v>750</v>
      </c>
      <c r="I861" s="3" t="s">
        <v>751</v>
      </c>
      <c r="J861" s="3" t="s">
        <v>16</v>
      </c>
      <c r="K861" s="3" t="s">
        <v>752</v>
      </c>
      <c r="L861" s="3" t="s">
        <v>753</v>
      </c>
    </row>
    <row r="862" spans="1:12" x14ac:dyDescent="0.3">
      <c r="A862" s="3" t="s">
        <v>15179</v>
      </c>
      <c r="B862" s="3" t="s">
        <v>13</v>
      </c>
      <c r="C862" s="3">
        <v>224674</v>
      </c>
      <c r="D862" s="3">
        <v>1</v>
      </c>
      <c r="E862" s="3">
        <v>223</v>
      </c>
      <c r="F862" s="4">
        <v>3.6849400000000001E-89</v>
      </c>
      <c r="G862" s="3">
        <v>263.31299999999999</v>
      </c>
      <c r="H862" s="3" t="s">
        <v>740</v>
      </c>
      <c r="I862" s="3" t="s">
        <v>741</v>
      </c>
      <c r="J862" s="3" t="s">
        <v>16</v>
      </c>
      <c r="K862" s="3" t="s">
        <v>742</v>
      </c>
      <c r="L862" s="3" t="s">
        <v>743</v>
      </c>
    </row>
    <row r="863" spans="1:12" x14ac:dyDescent="0.3">
      <c r="A863" s="3" t="s">
        <v>15180</v>
      </c>
      <c r="B863" s="3" t="s">
        <v>13</v>
      </c>
      <c r="C863" s="3">
        <v>224674</v>
      </c>
      <c r="D863" s="3">
        <v>1</v>
      </c>
      <c r="E863" s="3">
        <v>277</v>
      </c>
      <c r="F863" s="4">
        <v>8.88692E-89</v>
      </c>
      <c r="G863" s="3">
        <v>264.85399999999998</v>
      </c>
      <c r="H863" s="3" t="s">
        <v>740</v>
      </c>
      <c r="I863" s="3" t="s">
        <v>741</v>
      </c>
      <c r="J863" s="3" t="s">
        <v>16</v>
      </c>
      <c r="K863" s="3" t="s">
        <v>742</v>
      </c>
      <c r="L863" s="3" t="s">
        <v>743</v>
      </c>
    </row>
    <row r="864" spans="1:12" x14ac:dyDescent="0.3">
      <c r="A864" s="3" t="s">
        <v>15181</v>
      </c>
      <c r="B864" s="3" t="s">
        <v>13</v>
      </c>
      <c r="C864" s="3">
        <v>223483</v>
      </c>
      <c r="D864" s="3">
        <v>1</v>
      </c>
      <c r="E864" s="3">
        <v>152</v>
      </c>
      <c r="F864" s="4">
        <v>1.95603E-21</v>
      </c>
      <c r="G864" s="3">
        <v>87.155900000000003</v>
      </c>
      <c r="H864" s="3" t="s">
        <v>425</v>
      </c>
      <c r="I864" s="3" t="s">
        <v>426</v>
      </c>
      <c r="J864" s="3" t="s">
        <v>113</v>
      </c>
      <c r="K864" s="3" t="s">
        <v>427</v>
      </c>
      <c r="L864" s="3" t="s">
        <v>428</v>
      </c>
    </row>
    <row r="865" spans="1:12" x14ac:dyDescent="0.3">
      <c r="A865" s="3" t="s">
        <v>15182</v>
      </c>
      <c r="B865" s="3" t="s">
        <v>13</v>
      </c>
      <c r="C865" s="3">
        <v>223620</v>
      </c>
      <c r="D865" s="3">
        <v>1</v>
      </c>
      <c r="E865" s="3">
        <v>206</v>
      </c>
      <c r="F865" s="4">
        <v>3.3952699999999999E-48</v>
      </c>
      <c r="G865" s="3">
        <v>156.845</v>
      </c>
      <c r="H865" s="3" t="s">
        <v>746</v>
      </c>
      <c r="I865" s="3" t="s">
        <v>747</v>
      </c>
      <c r="J865" s="3" t="s">
        <v>16</v>
      </c>
      <c r="K865" s="3" t="s">
        <v>236</v>
      </c>
      <c r="L865" s="3" t="s">
        <v>748</v>
      </c>
    </row>
    <row r="866" spans="1:12" x14ac:dyDescent="0.3">
      <c r="A866" s="3" t="s">
        <v>15183</v>
      </c>
      <c r="B866" s="3" t="s">
        <v>25</v>
      </c>
      <c r="C866" s="3">
        <v>357654</v>
      </c>
      <c r="D866" s="3">
        <v>60</v>
      </c>
      <c r="E866" s="3">
        <v>195</v>
      </c>
      <c r="F866" s="3">
        <v>1.4544200000000001E-3</v>
      </c>
      <c r="G866" s="3">
        <v>38.927199999999999</v>
      </c>
      <c r="H866" s="3" t="s">
        <v>10651</v>
      </c>
      <c r="I866" s="3" t="s">
        <v>15184</v>
      </c>
      <c r="J866" s="3" t="s">
        <v>113</v>
      </c>
      <c r="K866" s="3" t="s">
        <v>16</v>
      </c>
      <c r="L866" s="3" t="s">
        <v>10652</v>
      </c>
    </row>
    <row r="867" spans="1:12" x14ac:dyDescent="0.3">
      <c r="A867" s="3" t="s">
        <v>15185</v>
      </c>
      <c r="B867" s="3" t="s">
        <v>13</v>
      </c>
      <c r="C867" s="3">
        <v>223692</v>
      </c>
      <c r="D867" s="3">
        <v>4</v>
      </c>
      <c r="E867" s="3">
        <v>246</v>
      </c>
      <c r="F867" s="4">
        <v>4.03271E-47</v>
      </c>
      <c r="G867" s="3">
        <v>157.13900000000001</v>
      </c>
      <c r="H867" s="3" t="s">
        <v>3880</v>
      </c>
      <c r="I867" s="3" t="s">
        <v>3881</v>
      </c>
      <c r="J867" s="3" t="s">
        <v>16</v>
      </c>
      <c r="K867" s="3" t="s">
        <v>3882</v>
      </c>
      <c r="L867" s="3" t="s">
        <v>3883</v>
      </c>
    </row>
    <row r="868" spans="1:12" x14ac:dyDescent="0.3">
      <c r="A868" s="3" t="s">
        <v>15186</v>
      </c>
      <c r="B868" s="3" t="s">
        <v>13</v>
      </c>
      <c r="C868" s="3">
        <v>224047</v>
      </c>
      <c r="D868" s="3">
        <v>1</v>
      </c>
      <c r="E868" s="3">
        <v>241</v>
      </c>
      <c r="F868" s="4">
        <v>3.0765600000000002E-102</v>
      </c>
      <c r="G868" s="3">
        <v>297.63</v>
      </c>
      <c r="H868" s="3" t="s">
        <v>3875</v>
      </c>
      <c r="I868" s="3" t="s">
        <v>3876</v>
      </c>
      <c r="J868" s="3" t="s">
        <v>16</v>
      </c>
      <c r="K868" s="3" t="s">
        <v>3877</v>
      </c>
      <c r="L868" s="3" t="s">
        <v>3878</v>
      </c>
    </row>
    <row r="869" spans="1:12" x14ac:dyDescent="0.3">
      <c r="A869" s="3" t="s">
        <v>15187</v>
      </c>
      <c r="B869" s="3" t="s">
        <v>13</v>
      </c>
      <c r="C869" s="3">
        <v>224047</v>
      </c>
      <c r="D869" s="3">
        <v>1</v>
      </c>
      <c r="E869" s="3">
        <v>229</v>
      </c>
      <c r="F869" s="4">
        <v>6.4707400000000003E-102</v>
      </c>
      <c r="G869" s="3">
        <v>296.86</v>
      </c>
      <c r="H869" s="3" t="s">
        <v>3875</v>
      </c>
      <c r="I869" s="3" t="s">
        <v>3876</v>
      </c>
      <c r="J869" s="3" t="s">
        <v>16</v>
      </c>
      <c r="K869" s="3" t="s">
        <v>3877</v>
      </c>
      <c r="L869" s="3" t="s">
        <v>3878</v>
      </c>
    </row>
    <row r="870" spans="1:12" x14ac:dyDescent="0.3">
      <c r="A870" s="3" t="s">
        <v>15188</v>
      </c>
      <c r="B870" s="3" t="s">
        <v>13</v>
      </c>
      <c r="C870" s="3">
        <v>223632</v>
      </c>
      <c r="D870" s="3">
        <v>1</v>
      </c>
      <c r="E870" s="3">
        <v>170</v>
      </c>
      <c r="F870" s="4">
        <v>1.1367999999999999E-34</v>
      </c>
      <c r="G870" s="3">
        <v>120.55500000000001</v>
      </c>
      <c r="H870" s="3" t="s">
        <v>5372</v>
      </c>
      <c r="I870" s="3" t="s">
        <v>5373</v>
      </c>
      <c r="J870" s="3" t="s">
        <v>16</v>
      </c>
      <c r="K870" s="3" t="s">
        <v>5374</v>
      </c>
      <c r="L870" s="3" t="s">
        <v>5375</v>
      </c>
    </row>
    <row r="871" spans="1:12" x14ac:dyDescent="0.3">
      <c r="A871" s="3" t="s">
        <v>15189</v>
      </c>
      <c r="B871" s="3" t="s">
        <v>25</v>
      </c>
      <c r="C871" s="3">
        <v>224343</v>
      </c>
      <c r="D871" s="3">
        <v>4</v>
      </c>
      <c r="E871" s="3">
        <v>76</v>
      </c>
      <c r="F871" s="4">
        <v>6.4729800000000004E-14</v>
      </c>
      <c r="G871" s="3">
        <v>70.183800000000005</v>
      </c>
      <c r="H871" s="3" t="s">
        <v>5377</v>
      </c>
      <c r="I871" s="3" t="s">
        <v>5378</v>
      </c>
      <c r="J871" s="3" t="s">
        <v>113</v>
      </c>
      <c r="K871" s="3" t="s">
        <v>16</v>
      </c>
      <c r="L871" s="3" t="s">
        <v>5379</v>
      </c>
    </row>
    <row r="872" spans="1:12" x14ac:dyDescent="0.3">
      <c r="A872" s="3" t="s">
        <v>15190</v>
      </c>
      <c r="B872" s="3" t="s">
        <v>13</v>
      </c>
      <c r="C872" s="3">
        <v>223685</v>
      </c>
      <c r="D872" s="3">
        <v>23</v>
      </c>
      <c r="E872" s="3">
        <v>425</v>
      </c>
      <c r="F872" s="4">
        <v>9.744509999999999E-66</v>
      </c>
      <c r="G872" s="3">
        <v>216.55699999999999</v>
      </c>
      <c r="H872" s="3" t="s">
        <v>5381</v>
      </c>
      <c r="I872" s="3" t="s">
        <v>5382</v>
      </c>
      <c r="J872" s="3" t="s">
        <v>16</v>
      </c>
      <c r="K872" s="3" t="s">
        <v>5383</v>
      </c>
      <c r="L872" s="3" t="s">
        <v>5384</v>
      </c>
    </row>
    <row r="873" spans="1:12" x14ac:dyDescent="0.3">
      <c r="A873" s="3" t="s">
        <v>15191</v>
      </c>
      <c r="B873" s="3" t="s">
        <v>13</v>
      </c>
      <c r="C873" s="3">
        <v>223685</v>
      </c>
      <c r="D873" s="3">
        <v>1</v>
      </c>
      <c r="E873" s="3">
        <v>410</v>
      </c>
      <c r="F873" s="4">
        <v>4.9034199999999997E-44</v>
      </c>
      <c r="G873" s="3">
        <v>158.77699999999999</v>
      </c>
      <c r="H873" s="3" t="s">
        <v>5381</v>
      </c>
      <c r="I873" s="3" t="s">
        <v>5382</v>
      </c>
      <c r="J873" s="3" t="s">
        <v>16</v>
      </c>
      <c r="K873" s="3" t="s">
        <v>5383</v>
      </c>
      <c r="L873" s="3" t="s">
        <v>5384</v>
      </c>
    </row>
    <row r="874" spans="1:12" x14ac:dyDescent="0.3">
      <c r="A874" s="3" t="s">
        <v>15192</v>
      </c>
      <c r="B874" s="3" t="s">
        <v>13</v>
      </c>
      <c r="C874" s="3">
        <v>225303</v>
      </c>
      <c r="D874" s="3">
        <v>1</v>
      </c>
      <c r="E874" s="3">
        <v>71</v>
      </c>
      <c r="F874" s="4">
        <v>4.4594799999999997E-25</v>
      </c>
      <c r="G874" s="3">
        <v>90.395300000000006</v>
      </c>
      <c r="H874" s="3" t="s">
        <v>5387</v>
      </c>
      <c r="I874" s="3" t="s">
        <v>5388</v>
      </c>
      <c r="J874" s="3" t="s">
        <v>16</v>
      </c>
      <c r="K874" s="3" t="s">
        <v>104</v>
      </c>
      <c r="L874" s="3" t="s">
        <v>5389</v>
      </c>
    </row>
    <row r="875" spans="1:12" x14ac:dyDescent="0.3">
      <c r="A875" s="3" t="s">
        <v>15193</v>
      </c>
      <c r="B875" s="3" t="s">
        <v>13</v>
      </c>
      <c r="C875" s="3">
        <v>224116</v>
      </c>
      <c r="D875" s="3">
        <v>1</v>
      </c>
      <c r="E875" s="3">
        <v>363</v>
      </c>
      <c r="F875" s="4">
        <v>4.9375000000000005E-159</v>
      </c>
      <c r="G875" s="3">
        <v>450.13400000000001</v>
      </c>
      <c r="H875" s="3" t="s">
        <v>5391</v>
      </c>
      <c r="I875" s="3" t="s">
        <v>5392</v>
      </c>
      <c r="J875" s="3" t="s">
        <v>16</v>
      </c>
      <c r="K875" s="3" t="s">
        <v>5393</v>
      </c>
      <c r="L875" s="3" t="s">
        <v>5394</v>
      </c>
    </row>
    <row r="876" spans="1:12" x14ac:dyDescent="0.3">
      <c r="A876" s="3" t="s">
        <v>15194</v>
      </c>
      <c r="B876" s="3" t="s">
        <v>13</v>
      </c>
      <c r="C876" s="3">
        <v>223590</v>
      </c>
      <c r="D876" s="3">
        <v>262</v>
      </c>
      <c r="E876" s="3">
        <v>482</v>
      </c>
      <c r="F876" s="4">
        <v>8.1851099999999998E-55</v>
      </c>
      <c r="G876" s="3">
        <v>180.904</v>
      </c>
      <c r="H876" s="3" t="s">
        <v>3670</v>
      </c>
      <c r="I876" s="3" t="s">
        <v>3671</v>
      </c>
      <c r="J876" s="3" t="s">
        <v>16</v>
      </c>
      <c r="K876" s="3" t="s">
        <v>3672</v>
      </c>
      <c r="L876" s="3" t="s">
        <v>3673</v>
      </c>
    </row>
    <row r="877" spans="1:12" x14ac:dyDescent="0.3">
      <c r="A877" s="3" t="s">
        <v>15194</v>
      </c>
      <c r="B877" s="3" t="s">
        <v>13</v>
      </c>
      <c r="C877" s="3">
        <v>223590</v>
      </c>
      <c r="D877" s="3">
        <v>1</v>
      </c>
      <c r="E877" s="3">
        <v>101</v>
      </c>
      <c r="F877" s="4">
        <v>1.61491E-34</v>
      </c>
      <c r="G877" s="3">
        <v>127.36199999999999</v>
      </c>
      <c r="H877" s="3" t="s">
        <v>3670</v>
      </c>
      <c r="I877" s="3" t="s">
        <v>3671</v>
      </c>
      <c r="J877" s="3" t="s">
        <v>113</v>
      </c>
      <c r="K877" s="3" t="s">
        <v>3672</v>
      </c>
      <c r="L877" s="3" t="s">
        <v>3673</v>
      </c>
    </row>
    <row r="878" spans="1:12" x14ac:dyDescent="0.3">
      <c r="A878" s="3" t="s">
        <v>15194</v>
      </c>
      <c r="B878" s="3" t="s">
        <v>13</v>
      </c>
      <c r="C878" s="3">
        <v>223591</v>
      </c>
      <c r="D878" s="3">
        <v>100</v>
      </c>
      <c r="E878" s="3">
        <v>206</v>
      </c>
      <c r="F878" s="4">
        <v>1.8412999999999999E-17</v>
      </c>
      <c r="G878" s="3">
        <v>78.2821</v>
      </c>
      <c r="H878" s="3" t="s">
        <v>543</v>
      </c>
      <c r="I878" s="3" t="s">
        <v>544</v>
      </c>
      <c r="J878" s="3" t="s">
        <v>16</v>
      </c>
      <c r="K878" s="3" t="s">
        <v>545</v>
      </c>
      <c r="L878" s="3" t="s">
        <v>546</v>
      </c>
    </row>
    <row r="879" spans="1:12" x14ac:dyDescent="0.3">
      <c r="A879" s="3" t="s">
        <v>15194</v>
      </c>
      <c r="B879" s="3" t="s">
        <v>25</v>
      </c>
      <c r="C879" s="3">
        <v>225979</v>
      </c>
      <c r="D879" s="3">
        <v>161</v>
      </c>
      <c r="E879" s="3">
        <v>263</v>
      </c>
      <c r="F879" s="4">
        <v>4.1803700000000003E-6</v>
      </c>
      <c r="G879" s="3">
        <v>48.666899999999998</v>
      </c>
      <c r="H879" s="3" t="s">
        <v>5856</v>
      </c>
      <c r="I879" s="3" t="s">
        <v>5857</v>
      </c>
      <c r="J879" s="3" t="s">
        <v>99</v>
      </c>
      <c r="K879" s="3" t="s">
        <v>16</v>
      </c>
      <c r="L879" s="3" t="s">
        <v>5858</v>
      </c>
    </row>
    <row r="880" spans="1:12" x14ac:dyDescent="0.3">
      <c r="A880" s="3" t="s">
        <v>15195</v>
      </c>
      <c r="B880" s="3" t="s">
        <v>13</v>
      </c>
      <c r="C880" s="3">
        <v>224327</v>
      </c>
      <c r="D880" s="3">
        <v>79</v>
      </c>
      <c r="E880" s="3">
        <v>331</v>
      </c>
      <c r="F880" s="4">
        <v>6.5104599999999997E-15</v>
      </c>
      <c r="G880" s="3">
        <v>75.000100000000003</v>
      </c>
      <c r="H880" s="3" t="s">
        <v>10967</v>
      </c>
      <c r="I880" s="3" t="s">
        <v>10968</v>
      </c>
      <c r="J880" s="3" t="s">
        <v>16</v>
      </c>
      <c r="K880" s="3" t="s">
        <v>10969</v>
      </c>
      <c r="L880" s="3" t="s">
        <v>10970</v>
      </c>
    </row>
    <row r="881" spans="1:12" x14ac:dyDescent="0.3">
      <c r="A881" s="3" t="s">
        <v>15196</v>
      </c>
      <c r="B881" s="3" t="s">
        <v>13</v>
      </c>
      <c r="C881" s="3">
        <v>223258</v>
      </c>
      <c r="D881" s="3">
        <v>1</v>
      </c>
      <c r="E881" s="3">
        <v>319</v>
      </c>
      <c r="F881" s="4">
        <v>1.8163000000000002E-142</v>
      </c>
      <c r="G881" s="3">
        <v>405.42099999999999</v>
      </c>
      <c r="H881" s="3" t="s">
        <v>272</v>
      </c>
      <c r="I881" s="3" t="s">
        <v>273</v>
      </c>
      <c r="J881" s="3" t="s">
        <v>16</v>
      </c>
      <c r="K881" s="3" t="s">
        <v>274</v>
      </c>
      <c r="L881" s="3" t="s">
        <v>275</v>
      </c>
    </row>
    <row r="882" spans="1:12" x14ac:dyDescent="0.3">
      <c r="A882" s="3" t="s">
        <v>15197</v>
      </c>
      <c r="B882" s="3" t="s">
        <v>13</v>
      </c>
      <c r="C882" s="3">
        <v>224584</v>
      </c>
      <c r="D882" s="3">
        <v>14</v>
      </c>
      <c r="E882" s="3">
        <v>185</v>
      </c>
      <c r="F882" s="4">
        <v>4.8119600000000001E-35</v>
      </c>
      <c r="G882" s="3">
        <v>121.979</v>
      </c>
      <c r="H882" s="3" t="s">
        <v>1018</v>
      </c>
      <c r="I882" s="3" t="s">
        <v>1019</v>
      </c>
      <c r="J882" s="3" t="s">
        <v>16</v>
      </c>
      <c r="K882" s="3" t="s">
        <v>1020</v>
      </c>
      <c r="L882" s="3" t="s">
        <v>1021</v>
      </c>
    </row>
    <row r="883" spans="1:12" x14ac:dyDescent="0.3">
      <c r="A883" s="3" t="s">
        <v>15198</v>
      </c>
      <c r="B883" s="3" t="s">
        <v>13</v>
      </c>
      <c r="C883" s="3">
        <v>224203</v>
      </c>
      <c r="D883" s="3">
        <v>1</v>
      </c>
      <c r="E883" s="3">
        <v>277</v>
      </c>
      <c r="F883" s="4">
        <v>8.2096799999999998E-63</v>
      </c>
      <c r="G883" s="3">
        <v>199.73400000000001</v>
      </c>
      <c r="H883" s="3" t="s">
        <v>151</v>
      </c>
      <c r="I883" s="3" t="s">
        <v>152</v>
      </c>
      <c r="J883" s="3" t="s">
        <v>16</v>
      </c>
      <c r="K883" s="3" t="s">
        <v>153</v>
      </c>
      <c r="L883" s="3" t="s">
        <v>154</v>
      </c>
    </row>
    <row r="884" spans="1:12" x14ac:dyDescent="0.3">
      <c r="A884" s="3" t="s">
        <v>15199</v>
      </c>
      <c r="B884" s="3" t="s">
        <v>13</v>
      </c>
      <c r="C884" s="3">
        <v>223562</v>
      </c>
      <c r="D884" s="3">
        <v>1</v>
      </c>
      <c r="E884" s="3">
        <v>531</v>
      </c>
      <c r="F884" s="3">
        <v>0</v>
      </c>
      <c r="G884" s="3">
        <v>626.97</v>
      </c>
      <c r="H884" s="3" t="s">
        <v>239</v>
      </c>
      <c r="I884" s="3" t="s">
        <v>240</v>
      </c>
      <c r="J884" s="3" t="s">
        <v>16</v>
      </c>
      <c r="K884" s="3" t="s">
        <v>241</v>
      </c>
      <c r="L884" s="3" t="s">
        <v>242</v>
      </c>
    </row>
    <row r="885" spans="1:12" x14ac:dyDescent="0.3">
      <c r="A885" s="3" t="s">
        <v>15200</v>
      </c>
      <c r="B885" s="3" t="s">
        <v>13</v>
      </c>
      <c r="C885" s="3">
        <v>226146</v>
      </c>
      <c r="D885" s="3">
        <v>5</v>
      </c>
      <c r="E885" s="3">
        <v>216</v>
      </c>
      <c r="F885" s="4">
        <v>5.1950599999999996E-38</v>
      </c>
      <c r="G885" s="3">
        <v>131.68600000000001</v>
      </c>
      <c r="H885" s="3" t="s">
        <v>5860</v>
      </c>
      <c r="I885" s="3" t="s">
        <v>5861</v>
      </c>
      <c r="J885" s="3" t="s">
        <v>16</v>
      </c>
      <c r="K885" s="3" t="s">
        <v>5862</v>
      </c>
      <c r="L885" s="3" t="s">
        <v>5863</v>
      </c>
    </row>
    <row r="886" spans="1:12" x14ac:dyDescent="0.3">
      <c r="A886" s="3" t="s">
        <v>15201</v>
      </c>
      <c r="B886" s="3" t="s">
        <v>13</v>
      </c>
      <c r="C886" s="3">
        <v>224492</v>
      </c>
      <c r="D886" s="3">
        <v>1</v>
      </c>
      <c r="E886" s="3">
        <v>159</v>
      </c>
      <c r="F886" s="4">
        <v>9.9832100000000007E-77</v>
      </c>
      <c r="G886" s="3">
        <v>225.18100000000001</v>
      </c>
      <c r="H886" s="3" t="s">
        <v>5865</v>
      </c>
      <c r="I886" s="3" t="s">
        <v>5866</v>
      </c>
      <c r="J886" s="3" t="s">
        <v>16</v>
      </c>
      <c r="K886" s="3" t="s">
        <v>4092</v>
      </c>
      <c r="L886" s="3" t="s">
        <v>5867</v>
      </c>
    </row>
    <row r="887" spans="1:12" x14ac:dyDescent="0.3">
      <c r="A887" s="3" t="s">
        <v>15202</v>
      </c>
      <c r="B887" s="3" t="s">
        <v>13</v>
      </c>
      <c r="C887" s="3">
        <v>223343</v>
      </c>
      <c r="D887" s="3">
        <v>54</v>
      </c>
      <c r="E887" s="3">
        <v>389</v>
      </c>
      <c r="F887" s="4">
        <v>1.4649299999999999E-77</v>
      </c>
      <c r="G887" s="3">
        <v>243.26400000000001</v>
      </c>
      <c r="H887" s="3" t="s">
        <v>5869</v>
      </c>
      <c r="I887" s="3" t="s">
        <v>5870</v>
      </c>
      <c r="J887" s="3" t="s">
        <v>16</v>
      </c>
      <c r="K887" s="3" t="s">
        <v>5871</v>
      </c>
      <c r="L887" s="3" t="s">
        <v>5872</v>
      </c>
    </row>
    <row r="888" spans="1:12" x14ac:dyDescent="0.3">
      <c r="A888" s="3" t="s">
        <v>15203</v>
      </c>
      <c r="B888" s="3" t="s">
        <v>13</v>
      </c>
      <c r="C888" s="3">
        <v>224392</v>
      </c>
      <c r="D888" s="3">
        <v>2</v>
      </c>
      <c r="E888" s="3">
        <v>250</v>
      </c>
      <c r="F888" s="4">
        <v>7.4961799999999999E-51</v>
      </c>
      <c r="G888" s="3">
        <v>166.21600000000001</v>
      </c>
      <c r="H888" s="3" t="s">
        <v>5874</v>
      </c>
      <c r="I888" s="3" t="s">
        <v>5875</v>
      </c>
      <c r="J888" s="3" t="s">
        <v>16</v>
      </c>
      <c r="K888" s="3" t="s">
        <v>5876</v>
      </c>
      <c r="L888" s="3" t="s">
        <v>5877</v>
      </c>
    </row>
    <row r="889" spans="1:12" x14ac:dyDescent="0.3">
      <c r="A889" s="3" t="s">
        <v>15204</v>
      </c>
      <c r="B889" s="3" t="s">
        <v>13</v>
      </c>
      <c r="C889" s="3">
        <v>223666</v>
      </c>
      <c r="D889" s="3">
        <v>9</v>
      </c>
      <c r="E889" s="3">
        <v>451</v>
      </c>
      <c r="F889" s="4">
        <v>1.13399E-147</v>
      </c>
      <c r="G889" s="3">
        <v>426.70100000000002</v>
      </c>
      <c r="H889" s="3" t="s">
        <v>14</v>
      </c>
      <c r="I889" s="3" t="s">
        <v>15</v>
      </c>
      <c r="J889" s="3" t="s">
        <v>16</v>
      </c>
      <c r="K889" s="3" t="s">
        <v>17</v>
      </c>
      <c r="L889" s="3" t="s">
        <v>18</v>
      </c>
    </row>
    <row r="890" spans="1:12" x14ac:dyDescent="0.3">
      <c r="A890" s="3" t="s">
        <v>15205</v>
      </c>
      <c r="B890" s="3" t="s">
        <v>13</v>
      </c>
      <c r="C890" s="3">
        <v>223665</v>
      </c>
      <c r="D890" s="3">
        <v>2</v>
      </c>
      <c r="E890" s="3">
        <v>377</v>
      </c>
      <c r="F890" s="4">
        <v>6.5990399999999998E-96</v>
      </c>
      <c r="G890" s="3">
        <v>290.33600000000001</v>
      </c>
      <c r="H890" s="3" t="s">
        <v>20</v>
      </c>
      <c r="I890" s="3" t="s">
        <v>21</v>
      </c>
      <c r="J890" s="3" t="s">
        <v>16</v>
      </c>
      <c r="K890" s="3" t="s">
        <v>22</v>
      </c>
      <c r="L890" s="3" t="s">
        <v>23</v>
      </c>
    </row>
    <row r="891" spans="1:12" x14ac:dyDescent="0.3">
      <c r="A891" s="3" t="s">
        <v>15206</v>
      </c>
      <c r="B891" s="3" t="s">
        <v>25</v>
      </c>
      <c r="C891" s="3">
        <v>413099</v>
      </c>
      <c r="D891" s="3">
        <v>1</v>
      </c>
      <c r="E891" s="3">
        <v>64</v>
      </c>
      <c r="F891" s="4">
        <v>4.1906899999999997E-24</v>
      </c>
      <c r="G891" s="3">
        <v>84.858000000000004</v>
      </c>
      <c r="H891" s="3" t="s">
        <v>35</v>
      </c>
      <c r="I891" s="3" t="s">
        <v>36</v>
      </c>
      <c r="J891" s="3" t="s">
        <v>16</v>
      </c>
      <c r="K891" s="3" t="s">
        <v>16</v>
      </c>
      <c r="L891" s="3" t="s">
        <v>37</v>
      </c>
    </row>
    <row r="892" spans="1:12" x14ac:dyDescent="0.3">
      <c r="A892" s="3" t="s">
        <v>15207</v>
      </c>
      <c r="B892" s="3" t="s">
        <v>13</v>
      </c>
      <c r="C892" s="3">
        <v>224314</v>
      </c>
      <c r="D892" s="3">
        <v>4</v>
      </c>
      <c r="E892" s="3">
        <v>118</v>
      </c>
      <c r="F892" s="4">
        <v>1.7447200000000001E-11</v>
      </c>
      <c r="G892" s="3">
        <v>57.352899999999998</v>
      </c>
      <c r="H892" s="3" t="s">
        <v>63</v>
      </c>
      <c r="I892" s="3" t="s">
        <v>64</v>
      </c>
      <c r="J892" s="3" t="s">
        <v>16</v>
      </c>
      <c r="K892" s="3" t="s">
        <v>65</v>
      </c>
      <c r="L892" s="3" t="s">
        <v>66</v>
      </c>
    </row>
    <row r="893" spans="1:12" x14ac:dyDescent="0.3">
      <c r="A893" s="3" t="s">
        <v>15208</v>
      </c>
      <c r="B893" s="3" t="s">
        <v>13</v>
      </c>
      <c r="C893" s="3">
        <v>223091</v>
      </c>
      <c r="D893" s="3">
        <v>1</v>
      </c>
      <c r="E893" s="3">
        <v>371</v>
      </c>
      <c r="F893" s="3">
        <v>0</v>
      </c>
      <c r="G893" s="3">
        <v>556.40800000000002</v>
      </c>
      <c r="H893" s="3" t="s">
        <v>39</v>
      </c>
      <c r="I893" s="3" t="s">
        <v>40</v>
      </c>
      <c r="J893" s="3" t="s">
        <v>16</v>
      </c>
      <c r="K893" s="3" t="s">
        <v>41</v>
      </c>
      <c r="L893" s="3" t="s">
        <v>42</v>
      </c>
    </row>
    <row r="894" spans="1:12" x14ac:dyDescent="0.3">
      <c r="A894" s="3" t="s">
        <v>15209</v>
      </c>
      <c r="B894" s="3" t="s">
        <v>13</v>
      </c>
      <c r="C894" s="3">
        <v>223271</v>
      </c>
      <c r="D894" s="3">
        <v>1</v>
      </c>
      <c r="E894" s="3">
        <v>189</v>
      </c>
      <c r="F894" s="4">
        <v>4.1247399999999999E-100</v>
      </c>
      <c r="G894" s="3">
        <v>286.762</v>
      </c>
      <c r="H894" s="3" t="s">
        <v>44</v>
      </c>
      <c r="I894" s="3" t="s">
        <v>45</v>
      </c>
      <c r="J894" s="3" t="s">
        <v>16</v>
      </c>
      <c r="K894" s="3" t="s">
        <v>46</v>
      </c>
      <c r="L894" s="3" t="s">
        <v>47</v>
      </c>
    </row>
    <row r="895" spans="1:12" x14ac:dyDescent="0.3">
      <c r="A895" s="3" t="s">
        <v>15210</v>
      </c>
      <c r="B895" s="3" t="s">
        <v>13</v>
      </c>
      <c r="C895" s="3">
        <v>224118</v>
      </c>
      <c r="D895" s="3">
        <v>25</v>
      </c>
      <c r="E895" s="3">
        <v>1163</v>
      </c>
      <c r="F895" s="3">
        <v>0</v>
      </c>
      <c r="G895" s="3">
        <v>1407.78</v>
      </c>
      <c r="H895" s="3" t="s">
        <v>49</v>
      </c>
      <c r="I895" s="3" t="s">
        <v>50</v>
      </c>
      <c r="J895" s="3" t="s">
        <v>16</v>
      </c>
      <c r="K895" s="3" t="s">
        <v>51</v>
      </c>
      <c r="L895" s="3" t="s">
        <v>52</v>
      </c>
    </row>
    <row r="896" spans="1:12" x14ac:dyDescent="0.3">
      <c r="A896" s="3" t="s">
        <v>15211</v>
      </c>
      <c r="B896" s="3" t="s">
        <v>13</v>
      </c>
      <c r="C896" s="3">
        <v>224314</v>
      </c>
      <c r="D896" s="3">
        <v>2</v>
      </c>
      <c r="E896" s="3">
        <v>74</v>
      </c>
      <c r="F896" s="4">
        <v>1.0440200000000001E-11</v>
      </c>
      <c r="G896" s="3">
        <v>59.2789</v>
      </c>
      <c r="H896" s="3" t="s">
        <v>63</v>
      </c>
      <c r="I896" s="3" t="s">
        <v>64</v>
      </c>
      <c r="J896" s="3" t="s">
        <v>113</v>
      </c>
      <c r="K896" s="3" t="s">
        <v>65</v>
      </c>
      <c r="L896" s="3" t="s">
        <v>66</v>
      </c>
    </row>
    <row r="897" spans="1:12" x14ac:dyDescent="0.3">
      <c r="A897" s="3" t="s">
        <v>15212</v>
      </c>
      <c r="B897" s="3" t="s">
        <v>13</v>
      </c>
      <c r="C897" s="3">
        <v>224109</v>
      </c>
      <c r="D897" s="3">
        <v>1</v>
      </c>
      <c r="E897" s="3">
        <v>85</v>
      </c>
      <c r="F897" s="4">
        <v>4.89902E-32</v>
      </c>
      <c r="G897" s="3">
        <v>107.001</v>
      </c>
      <c r="H897" s="3" t="s">
        <v>102</v>
      </c>
      <c r="I897" s="3" t="s">
        <v>103</v>
      </c>
      <c r="J897" s="3" t="s">
        <v>16</v>
      </c>
      <c r="K897" s="3" t="s">
        <v>104</v>
      </c>
      <c r="L897" s="3" t="s">
        <v>105</v>
      </c>
    </row>
    <row r="898" spans="1:12" x14ac:dyDescent="0.3">
      <c r="A898" s="3" t="s">
        <v>15213</v>
      </c>
      <c r="B898" s="3" t="s">
        <v>25</v>
      </c>
      <c r="C898" s="3">
        <v>416267</v>
      </c>
      <c r="D898" s="3">
        <v>12</v>
      </c>
      <c r="E898" s="3">
        <v>124</v>
      </c>
      <c r="F898" s="4">
        <v>1.1706199999999999E-12</v>
      </c>
      <c r="G898" s="3">
        <v>59.662399999999998</v>
      </c>
      <c r="H898" s="3" t="s">
        <v>107</v>
      </c>
      <c r="I898" s="3" t="s">
        <v>108</v>
      </c>
      <c r="J898" s="3" t="s">
        <v>16</v>
      </c>
      <c r="K898" s="3" t="s">
        <v>16</v>
      </c>
      <c r="L898" s="3" t="s">
        <v>109</v>
      </c>
    </row>
    <row r="899" spans="1:12" x14ac:dyDescent="0.3">
      <c r="A899" s="3" t="s">
        <v>15214</v>
      </c>
      <c r="B899" s="3" t="s">
        <v>25</v>
      </c>
      <c r="C899" s="3">
        <v>225242</v>
      </c>
      <c r="D899" s="3">
        <v>177</v>
      </c>
      <c r="E899" s="3">
        <v>416</v>
      </c>
      <c r="F899" s="4">
        <v>1.4042099999999999E-22</v>
      </c>
      <c r="G899" s="3">
        <v>97.505799999999994</v>
      </c>
      <c r="H899" s="3" t="s">
        <v>2798</v>
      </c>
      <c r="I899" s="3" t="s">
        <v>2799</v>
      </c>
      <c r="J899" s="3" t="s">
        <v>99</v>
      </c>
      <c r="K899" s="3" t="s">
        <v>16</v>
      </c>
      <c r="L899" s="3" t="s">
        <v>2800</v>
      </c>
    </row>
    <row r="900" spans="1:12" x14ac:dyDescent="0.3">
      <c r="A900" s="3" t="s">
        <v>15215</v>
      </c>
      <c r="B900" s="3" t="s">
        <v>13</v>
      </c>
      <c r="C900" s="3">
        <v>223115</v>
      </c>
      <c r="D900" s="3">
        <v>1</v>
      </c>
      <c r="E900" s="3">
        <v>227</v>
      </c>
      <c r="F900" s="4">
        <v>6.3351300000000006E-51</v>
      </c>
      <c r="G900" s="3">
        <v>173.512</v>
      </c>
      <c r="H900" s="3" t="s">
        <v>116</v>
      </c>
      <c r="I900" s="3" t="s">
        <v>117</v>
      </c>
      <c r="J900" s="3" t="s">
        <v>16</v>
      </c>
      <c r="K900" s="3" t="s">
        <v>118</v>
      </c>
      <c r="L900" s="3" t="s">
        <v>119</v>
      </c>
    </row>
    <row r="901" spans="1:12" x14ac:dyDescent="0.3">
      <c r="A901" s="3" t="s">
        <v>15216</v>
      </c>
      <c r="B901" s="3" t="s">
        <v>13</v>
      </c>
      <c r="C901" s="3">
        <v>223707</v>
      </c>
      <c r="D901" s="3">
        <v>5</v>
      </c>
      <c r="E901" s="3">
        <v>177</v>
      </c>
      <c r="F901" s="4">
        <v>9.1562900000000005E-96</v>
      </c>
      <c r="G901" s="3">
        <v>275.17</v>
      </c>
      <c r="H901" s="3" t="s">
        <v>121</v>
      </c>
      <c r="I901" s="3" t="s">
        <v>122</v>
      </c>
      <c r="J901" s="3" t="s">
        <v>16</v>
      </c>
      <c r="K901" s="3" t="s">
        <v>123</v>
      </c>
      <c r="L901" s="3" t="s">
        <v>124</v>
      </c>
    </row>
    <row r="902" spans="1:12" x14ac:dyDescent="0.3">
      <c r="A902" s="3" t="s">
        <v>15217</v>
      </c>
      <c r="B902" s="3" t="s">
        <v>13</v>
      </c>
      <c r="C902" s="3">
        <v>223541</v>
      </c>
      <c r="D902" s="3">
        <v>14</v>
      </c>
      <c r="E902" s="3">
        <v>632</v>
      </c>
      <c r="F902" s="3">
        <v>0</v>
      </c>
      <c r="G902" s="3">
        <v>763.01499999999999</v>
      </c>
      <c r="H902" s="3" t="s">
        <v>126</v>
      </c>
      <c r="I902" s="3" t="s">
        <v>127</v>
      </c>
      <c r="J902" s="3" t="s">
        <v>16</v>
      </c>
      <c r="K902" s="3" t="s">
        <v>128</v>
      </c>
      <c r="L902" s="3" t="s">
        <v>129</v>
      </c>
    </row>
    <row r="903" spans="1:12" x14ac:dyDescent="0.3">
      <c r="A903" s="3" t="s">
        <v>15218</v>
      </c>
      <c r="B903" s="3" t="s">
        <v>13</v>
      </c>
      <c r="C903" s="3">
        <v>223605</v>
      </c>
      <c r="D903" s="3">
        <v>8</v>
      </c>
      <c r="E903" s="3">
        <v>462</v>
      </c>
      <c r="F903" s="4">
        <v>3.88113E-53</v>
      </c>
      <c r="G903" s="3">
        <v>184.982</v>
      </c>
      <c r="H903" s="3" t="s">
        <v>131</v>
      </c>
      <c r="I903" s="3" t="s">
        <v>132</v>
      </c>
      <c r="J903" s="3" t="s">
        <v>16</v>
      </c>
      <c r="K903" s="3" t="s">
        <v>133</v>
      </c>
      <c r="L903" s="3" t="s">
        <v>134</v>
      </c>
    </row>
    <row r="904" spans="1:12" x14ac:dyDescent="0.3">
      <c r="A904" s="3" t="s">
        <v>15219</v>
      </c>
      <c r="B904" s="3" t="s">
        <v>25</v>
      </c>
      <c r="C904" s="3">
        <v>225382</v>
      </c>
      <c r="D904" s="3">
        <v>1</v>
      </c>
      <c r="E904" s="3">
        <v>45</v>
      </c>
      <c r="F904" s="4">
        <v>5.2152399999999999E-15</v>
      </c>
      <c r="G904" s="3">
        <v>65.865399999999994</v>
      </c>
      <c r="H904" s="3" t="s">
        <v>13900</v>
      </c>
      <c r="I904" s="3" t="s">
        <v>14547</v>
      </c>
      <c r="J904" s="3" t="s">
        <v>99</v>
      </c>
      <c r="K904" s="3" t="s">
        <v>16</v>
      </c>
      <c r="L904" s="3" t="s">
        <v>13901</v>
      </c>
    </row>
    <row r="905" spans="1:12" x14ac:dyDescent="0.3">
      <c r="A905" s="3" t="s">
        <v>15220</v>
      </c>
      <c r="B905" s="3" t="s">
        <v>13</v>
      </c>
      <c r="C905" s="3">
        <v>225161</v>
      </c>
      <c r="D905" s="3">
        <v>1</v>
      </c>
      <c r="E905" s="3">
        <v>480</v>
      </c>
      <c r="F905" s="4">
        <v>7.2334099999999999E-137</v>
      </c>
      <c r="G905" s="3">
        <v>401.22199999999998</v>
      </c>
      <c r="H905" s="3" t="s">
        <v>3930</v>
      </c>
      <c r="I905" s="3" t="s">
        <v>3931</v>
      </c>
      <c r="J905" s="3" t="s">
        <v>16</v>
      </c>
      <c r="K905" s="3" t="s">
        <v>2702</v>
      </c>
      <c r="L905" s="3" t="s">
        <v>3932</v>
      </c>
    </row>
    <row r="906" spans="1:12" x14ac:dyDescent="0.3">
      <c r="A906" s="3" t="s">
        <v>15221</v>
      </c>
      <c r="B906" s="3" t="s">
        <v>13</v>
      </c>
      <c r="C906" s="3">
        <v>223873</v>
      </c>
      <c r="D906" s="3">
        <v>1</v>
      </c>
      <c r="E906" s="3">
        <v>143</v>
      </c>
      <c r="F906" s="4">
        <v>5.1690099999999997E-52</v>
      </c>
      <c r="G906" s="3">
        <v>161.64699999999999</v>
      </c>
      <c r="H906" s="3" t="s">
        <v>5132</v>
      </c>
      <c r="I906" s="3" t="s">
        <v>5133</v>
      </c>
      <c r="J906" s="3" t="s">
        <v>16</v>
      </c>
      <c r="K906" s="3" t="s">
        <v>954</v>
      </c>
      <c r="L906" s="3" t="s">
        <v>5134</v>
      </c>
    </row>
    <row r="907" spans="1:12" x14ac:dyDescent="0.3">
      <c r="A907" s="3" t="s">
        <v>15222</v>
      </c>
      <c r="B907" s="3" t="s">
        <v>13</v>
      </c>
      <c r="C907" s="3">
        <v>224584</v>
      </c>
      <c r="D907" s="3">
        <v>5</v>
      </c>
      <c r="E907" s="3">
        <v>173</v>
      </c>
      <c r="F907" s="4">
        <v>7.8447800000000004E-16</v>
      </c>
      <c r="G907" s="3">
        <v>71.132599999999996</v>
      </c>
      <c r="H907" s="3" t="s">
        <v>1018</v>
      </c>
      <c r="I907" s="3" t="s">
        <v>1019</v>
      </c>
      <c r="J907" s="3" t="s">
        <v>16</v>
      </c>
      <c r="K907" s="3" t="s">
        <v>1020</v>
      </c>
      <c r="L907" s="3" t="s">
        <v>1021</v>
      </c>
    </row>
    <row r="908" spans="1:12" x14ac:dyDescent="0.3">
      <c r="A908" s="3" t="s">
        <v>15223</v>
      </c>
      <c r="B908" s="3" t="s">
        <v>13</v>
      </c>
      <c r="C908" s="3">
        <v>224235</v>
      </c>
      <c r="D908" s="3">
        <v>26</v>
      </c>
      <c r="E908" s="3">
        <v>328</v>
      </c>
      <c r="F908" s="4">
        <v>1.0079400000000001E-72</v>
      </c>
      <c r="G908" s="3">
        <v>228.46199999999999</v>
      </c>
      <c r="H908" s="3" t="s">
        <v>585</v>
      </c>
      <c r="I908" s="3" t="s">
        <v>586</v>
      </c>
      <c r="J908" s="3" t="s">
        <v>16</v>
      </c>
      <c r="K908" s="3" t="s">
        <v>587</v>
      </c>
      <c r="L908" s="3" t="s">
        <v>588</v>
      </c>
    </row>
    <row r="909" spans="1:12" x14ac:dyDescent="0.3">
      <c r="A909" s="3" t="s">
        <v>15224</v>
      </c>
      <c r="B909" s="3" t="s">
        <v>13</v>
      </c>
      <c r="C909" s="3">
        <v>224059</v>
      </c>
      <c r="D909" s="3">
        <v>3</v>
      </c>
      <c r="E909" s="3">
        <v>224</v>
      </c>
      <c r="F909" s="4">
        <v>2.5086700000000001E-108</v>
      </c>
      <c r="G909" s="3">
        <v>310.98</v>
      </c>
      <c r="H909" s="3" t="s">
        <v>782</v>
      </c>
      <c r="I909" s="3" t="s">
        <v>783</v>
      </c>
      <c r="J909" s="3" t="s">
        <v>16</v>
      </c>
      <c r="K909" s="3" t="s">
        <v>369</v>
      </c>
      <c r="L909" s="3" t="s">
        <v>784</v>
      </c>
    </row>
    <row r="910" spans="1:12" x14ac:dyDescent="0.3">
      <c r="A910" s="3" t="s">
        <v>15225</v>
      </c>
      <c r="B910" s="3" t="s">
        <v>25</v>
      </c>
      <c r="C910" s="3">
        <v>357184</v>
      </c>
      <c r="D910" s="3">
        <v>218</v>
      </c>
      <c r="E910" s="3">
        <v>442</v>
      </c>
      <c r="F910" s="4">
        <v>3.7383599999999999E-9</v>
      </c>
      <c r="G910" s="3">
        <v>59.614600000000003</v>
      </c>
      <c r="H910" s="3" t="s">
        <v>3436</v>
      </c>
      <c r="I910" s="3" t="s">
        <v>3437</v>
      </c>
      <c r="J910" s="3" t="s">
        <v>99</v>
      </c>
      <c r="K910" s="3" t="s">
        <v>16</v>
      </c>
      <c r="L910" s="3" t="s">
        <v>3438</v>
      </c>
    </row>
    <row r="911" spans="1:12" x14ac:dyDescent="0.3">
      <c r="A911" s="3" t="s">
        <v>15225</v>
      </c>
      <c r="B911" s="3" t="s">
        <v>25</v>
      </c>
      <c r="C911" s="3">
        <v>225669</v>
      </c>
      <c r="D911" s="3">
        <v>781</v>
      </c>
      <c r="E911" s="3">
        <v>869</v>
      </c>
      <c r="F911" s="3">
        <v>3.49928E-4</v>
      </c>
      <c r="G911" s="3">
        <v>44.279299999999999</v>
      </c>
      <c r="H911" s="3" t="s">
        <v>14243</v>
      </c>
      <c r="I911" s="3" t="s">
        <v>14244</v>
      </c>
      <c r="J911" s="3" t="s">
        <v>99</v>
      </c>
      <c r="K911" s="3" t="s">
        <v>16</v>
      </c>
      <c r="L911" s="3" t="s">
        <v>14245</v>
      </c>
    </row>
    <row r="912" spans="1:12" x14ac:dyDescent="0.3">
      <c r="A912" s="3" t="s">
        <v>15226</v>
      </c>
      <c r="B912" s="3" t="s">
        <v>13</v>
      </c>
      <c r="C912" s="3">
        <v>223816</v>
      </c>
      <c r="D912" s="3">
        <v>1</v>
      </c>
      <c r="E912" s="3">
        <v>224</v>
      </c>
      <c r="F912" s="4">
        <v>6.37177E-73</v>
      </c>
      <c r="G912" s="3">
        <v>221.017</v>
      </c>
      <c r="H912" s="3" t="s">
        <v>880</v>
      </c>
      <c r="I912" s="3" t="s">
        <v>881</v>
      </c>
      <c r="J912" s="3" t="s">
        <v>16</v>
      </c>
      <c r="K912" s="3" t="s">
        <v>882</v>
      </c>
      <c r="L912" s="3" t="s">
        <v>883</v>
      </c>
    </row>
    <row r="913" spans="1:12" x14ac:dyDescent="0.3">
      <c r="A913" s="3" t="s">
        <v>15227</v>
      </c>
      <c r="B913" s="3" t="s">
        <v>13</v>
      </c>
      <c r="C913" s="3">
        <v>223715</v>
      </c>
      <c r="D913" s="3">
        <v>24</v>
      </c>
      <c r="E913" s="3">
        <v>299</v>
      </c>
      <c r="F913" s="4">
        <v>2.3008400000000001E-51</v>
      </c>
      <c r="G913" s="3">
        <v>172.24600000000001</v>
      </c>
      <c r="H913" s="3" t="s">
        <v>1865</v>
      </c>
      <c r="I913" s="3" t="s">
        <v>1866</v>
      </c>
      <c r="J913" s="3" t="s">
        <v>16</v>
      </c>
      <c r="K913" s="3" t="s">
        <v>1867</v>
      </c>
      <c r="L913" s="3" t="s">
        <v>1868</v>
      </c>
    </row>
    <row r="914" spans="1:12" x14ac:dyDescent="0.3">
      <c r="A914" s="3" t="s">
        <v>15228</v>
      </c>
      <c r="B914" s="3" t="s">
        <v>13</v>
      </c>
      <c r="C914" s="3">
        <v>225090</v>
      </c>
      <c r="D914" s="3">
        <v>1</v>
      </c>
      <c r="E914" s="3">
        <v>175</v>
      </c>
      <c r="F914" s="4">
        <v>5.313E-90</v>
      </c>
      <c r="G914" s="3">
        <v>260.31599999999997</v>
      </c>
      <c r="H914" s="3" t="s">
        <v>5540</v>
      </c>
      <c r="I914" s="3" t="s">
        <v>5541</v>
      </c>
      <c r="J914" s="3" t="s">
        <v>16</v>
      </c>
      <c r="K914" s="3" t="s">
        <v>5542</v>
      </c>
      <c r="L914" s="3" t="s">
        <v>5543</v>
      </c>
    </row>
    <row r="915" spans="1:12" x14ac:dyDescent="0.3">
      <c r="A915" s="3" t="s">
        <v>15229</v>
      </c>
      <c r="B915" s="3" t="s">
        <v>13</v>
      </c>
      <c r="C915" s="3">
        <v>224083</v>
      </c>
      <c r="D915" s="3">
        <v>39</v>
      </c>
      <c r="E915" s="3">
        <v>372</v>
      </c>
      <c r="F915" s="4">
        <v>3.9326900000000002E-95</v>
      </c>
      <c r="G915" s="3">
        <v>286.58600000000001</v>
      </c>
      <c r="H915" s="3" t="s">
        <v>3160</v>
      </c>
      <c r="I915" s="3" t="s">
        <v>3161</v>
      </c>
      <c r="J915" s="3" t="s">
        <v>16</v>
      </c>
      <c r="K915" s="3" t="s">
        <v>3162</v>
      </c>
      <c r="L915" s="3" t="s">
        <v>3163</v>
      </c>
    </row>
    <row r="916" spans="1:12" x14ac:dyDescent="0.3">
      <c r="A916" s="3" t="s">
        <v>15230</v>
      </c>
      <c r="B916" s="3" t="s">
        <v>13</v>
      </c>
      <c r="C916" s="3">
        <v>224451</v>
      </c>
      <c r="D916" s="3">
        <v>1</v>
      </c>
      <c r="E916" s="3">
        <v>99</v>
      </c>
      <c r="F916" s="4">
        <v>2.1064299999999998E-36</v>
      </c>
      <c r="G916" s="3">
        <v>118.88</v>
      </c>
      <c r="H916" s="3" t="s">
        <v>5498</v>
      </c>
      <c r="I916" s="3" t="s">
        <v>5499</v>
      </c>
      <c r="J916" s="3" t="s">
        <v>16</v>
      </c>
      <c r="K916" s="3" t="s">
        <v>5500</v>
      </c>
      <c r="L916" s="3" t="s">
        <v>5501</v>
      </c>
    </row>
    <row r="917" spans="1:12" x14ac:dyDescent="0.3">
      <c r="A917" s="3" t="s">
        <v>15231</v>
      </c>
      <c r="B917" s="3" t="s">
        <v>13</v>
      </c>
      <c r="C917" s="3">
        <v>223985</v>
      </c>
      <c r="D917" s="3">
        <v>22</v>
      </c>
      <c r="E917" s="3">
        <v>210</v>
      </c>
      <c r="F917" s="4">
        <v>1.11628E-82</v>
      </c>
      <c r="G917" s="3">
        <v>243.73400000000001</v>
      </c>
      <c r="H917" s="3" t="s">
        <v>2315</v>
      </c>
      <c r="I917" s="3" t="s">
        <v>2316</v>
      </c>
      <c r="J917" s="3" t="s">
        <v>16</v>
      </c>
      <c r="K917" s="3" t="s">
        <v>274</v>
      </c>
      <c r="L917" s="3" t="s">
        <v>2317</v>
      </c>
    </row>
    <row r="918" spans="1:12" x14ac:dyDescent="0.3">
      <c r="A918" s="3" t="s">
        <v>15232</v>
      </c>
      <c r="B918" s="3" t="s">
        <v>13</v>
      </c>
      <c r="C918" s="3">
        <v>224627</v>
      </c>
      <c r="D918" s="3">
        <v>9</v>
      </c>
      <c r="E918" s="3">
        <v>195</v>
      </c>
      <c r="F918" s="4">
        <v>9.9167100000000001E-85</v>
      </c>
      <c r="G918" s="3">
        <v>247.98</v>
      </c>
      <c r="H918" s="3" t="s">
        <v>5493</v>
      </c>
      <c r="I918" s="3" t="s">
        <v>5494</v>
      </c>
      <c r="J918" s="3" t="s">
        <v>16</v>
      </c>
      <c r="K918" s="3" t="s">
        <v>4171</v>
      </c>
      <c r="L918" s="3" t="s">
        <v>5495</v>
      </c>
    </row>
    <row r="919" spans="1:12" x14ac:dyDescent="0.3">
      <c r="A919" s="3" t="s">
        <v>15233</v>
      </c>
      <c r="B919" s="3" t="s">
        <v>13</v>
      </c>
      <c r="C919" s="3">
        <v>223870</v>
      </c>
      <c r="D919" s="3">
        <v>1</v>
      </c>
      <c r="E919" s="3">
        <v>111</v>
      </c>
      <c r="F919" s="4">
        <v>1.5079100000000001E-48</v>
      </c>
      <c r="G919" s="3">
        <v>150.464</v>
      </c>
      <c r="H919" s="3" t="s">
        <v>5487</v>
      </c>
      <c r="I919" s="3" t="s">
        <v>5488</v>
      </c>
      <c r="J919" s="3" t="s">
        <v>16</v>
      </c>
      <c r="K919" s="3" t="s">
        <v>5489</v>
      </c>
      <c r="L919" s="3" t="s">
        <v>5490</v>
      </c>
    </row>
    <row r="920" spans="1:12" x14ac:dyDescent="0.3">
      <c r="A920" s="3" t="s">
        <v>15234</v>
      </c>
      <c r="B920" s="3" t="s">
        <v>25</v>
      </c>
      <c r="C920" s="3">
        <v>418430</v>
      </c>
      <c r="D920" s="3">
        <v>2</v>
      </c>
      <c r="E920" s="3">
        <v>143</v>
      </c>
      <c r="F920" s="4">
        <v>2.6767700000000001E-13</v>
      </c>
      <c r="G920" s="3">
        <v>67.289199999999994</v>
      </c>
      <c r="H920" s="3" t="s">
        <v>501</v>
      </c>
      <c r="I920" s="3" t="s">
        <v>577</v>
      </c>
      <c r="J920" s="3" t="s">
        <v>113</v>
      </c>
      <c r="K920" s="3" t="s">
        <v>16</v>
      </c>
      <c r="L920" s="3" t="s">
        <v>578</v>
      </c>
    </row>
    <row r="921" spans="1:12" x14ac:dyDescent="0.3">
      <c r="A921" s="3" t="s">
        <v>15235</v>
      </c>
      <c r="B921" s="3" t="s">
        <v>25</v>
      </c>
      <c r="C921" s="3">
        <v>224117</v>
      </c>
      <c r="D921" s="3">
        <v>160</v>
      </c>
      <c r="E921" s="3">
        <v>418</v>
      </c>
      <c r="F921" s="4">
        <v>8.3618900000000004E-9</v>
      </c>
      <c r="G921" s="3">
        <v>58.572400000000002</v>
      </c>
      <c r="H921" s="3" t="s">
        <v>901</v>
      </c>
      <c r="I921" s="3" t="s">
        <v>1712</v>
      </c>
      <c r="J921" s="3" t="s">
        <v>113</v>
      </c>
      <c r="K921" s="3" t="s">
        <v>16</v>
      </c>
      <c r="L921" s="3" t="s">
        <v>902</v>
      </c>
    </row>
    <row r="922" spans="1:12" x14ac:dyDescent="0.3">
      <c r="A922" s="3" t="s">
        <v>15236</v>
      </c>
      <c r="B922" s="3" t="s">
        <v>13</v>
      </c>
      <c r="C922" s="3">
        <v>224242</v>
      </c>
      <c r="D922" s="3">
        <v>1</v>
      </c>
      <c r="E922" s="3">
        <v>330</v>
      </c>
      <c r="F922" s="4">
        <v>1.5871200000000001E-118</v>
      </c>
      <c r="G922" s="3">
        <v>350.52</v>
      </c>
      <c r="H922" s="3" t="s">
        <v>7614</v>
      </c>
      <c r="I922" s="3" t="s">
        <v>7615</v>
      </c>
      <c r="J922" s="3" t="s">
        <v>16</v>
      </c>
      <c r="K922" s="3" t="s">
        <v>5482</v>
      </c>
      <c r="L922" s="3" t="s">
        <v>7616</v>
      </c>
    </row>
    <row r="923" spans="1:12" x14ac:dyDescent="0.3">
      <c r="A923" s="3" t="s">
        <v>15237</v>
      </c>
      <c r="B923" s="3" t="s">
        <v>13</v>
      </c>
      <c r="C923" s="3">
        <v>223207</v>
      </c>
      <c r="D923" s="3">
        <v>22</v>
      </c>
      <c r="E923" s="3">
        <v>564</v>
      </c>
      <c r="F923" s="3">
        <v>0</v>
      </c>
      <c r="G923" s="3">
        <v>779.79399999999998</v>
      </c>
      <c r="H923" s="3" t="s">
        <v>5624</v>
      </c>
      <c r="I923" s="3" t="s">
        <v>5625</v>
      </c>
      <c r="J923" s="3" t="s">
        <v>16</v>
      </c>
      <c r="K923" s="3" t="s">
        <v>5626</v>
      </c>
      <c r="L923" s="3" t="s">
        <v>5627</v>
      </c>
    </row>
    <row r="924" spans="1:12" x14ac:dyDescent="0.3">
      <c r="A924" s="3" t="s">
        <v>15238</v>
      </c>
      <c r="B924" s="3" t="s">
        <v>13</v>
      </c>
      <c r="C924" s="3">
        <v>223568</v>
      </c>
      <c r="D924" s="3">
        <v>1</v>
      </c>
      <c r="E924" s="3">
        <v>82</v>
      </c>
      <c r="F924" s="4">
        <v>2.1094499999999999E-7</v>
      </c>
      <c r="G924" s="3">
        <v>47.535800000000002</v>
      </c>
      <c r="H924" s="3" t="s">
        <v>1518</v>
      </c>
      <c r="I924" s="3" t="s">
        <v>1519</v>
      </c>
      <c r="J924" s="3" t="s">
        <v>113</v>
      </c>
      <c r="K924" s="3" t="s">
        <v>639</v>
      </c>
      <c r="L924" s="3" t="s">
        <v>1520</v>
      </c>
    </row>
    <row r="925" spans="1:12" x14ac:dyDescent="0.3">
      <c r="A925" s="3" t="s">
        <v>15239</v>
      </c>
      <c r="B925" s="3" t="s">
        <v>13</v>
      </c>
      <c r="C925" s="3">
        <v>226194</v>
      </c>
      <c r="D925" s="3">
        <v>4</v>
      </c>
      <c r="E925" s="3">
        <v>101</v>
      </c>
      <c r="F925" s="4">
        <v>3.2691599999999997E-8</v>
      </c>
      <c r="G925" s="3">
        <v>47.048200000000001</v>
      </c>
      <c r="H925" s="3" t="s">
        <v>15240</v>
      </c>
      <c r="I925" s="3" t="s">
        <v>15241</v>
      </c>
      <c r="J925" s="3" t="s">
        <v>16</v>
      </c>
      <c r="K925" s="3" t="s">
        <v>15242</v>
      </c>
      <c r="L925" s="3" t="s">
        <v>15243</v>
      </c>
    </row>
    <row r="926" spans="1:12" x14ac:dyDescent="0.3">
      <c r="A926" s="3" t="s">
        <v>15244</v>
      </c>
      <c r="B926" s="3" t="s">
        <v>13</v>
      </c>
      <c r="C926" s="3">
        <v>225173</v>
      </c>
      <c r="D926" s="3">
        <v>1</v>
      </c>
      <c r="E926" s="3">
        <v>308</v>
      </c>
      <c r="F926" s="4">
        <v>3.7731200000000002E-132</v>
      </c>
      <c r="G926" s="3">
        <v>377.79599999999999</v>
      </c>
      <c r="H926" s="3" t="s">
        <v>499</v>
      </c>
      <c r="I926" s="3" t="s">
        <v>500</v>
      </c>
      <c r="J926" s="3" t="s">
        <v>16</v>
      </c>
      <c r="K926" s="3" t="s">
        <v>501</v>
      </c>
      <c r="L926" s="3" t="s">
        <v>502</v>
      </c>
    </row>
    <row r="927" spans="1:12" x14ac:dyDescent="0.3">
      <c r="A927" s="3" t="s">
        <v>15245</v>
      </c>
      <c r="B927" s="3" t="s">
        <v>13</v>
      </c>
      <c r="C927" s="3">
        <v>224303</v>
      </c>
      <c r="D927" s="3">
        <v>2</v>
      </c>
      <c r="E927" s="3">
        <v>244</v>
      </c>
      <c r="F927" s="4">
        <v>2.5235100000000001E-80</v>
      </c>
      <c r="G927" s="3">
        <v>241.40199999999999</v>
      </c>
      <c r="H927" s="3" t="s">
        <v>504</v>
      </c>
      <c r="I927" s="3" t="s">
        <v>505</v>
      </c>
      <c r="J927" s="3" t="s">
        <v>16</v>
      </c>
      <c r="K927" s="3" t="s">
        <v>506</v>
      </c>
      <c r="L927" s="3" t="s">
        <v>507</v>
      </c>
    </row>
    <row r="928" spans="1:12" x14ac:dyDescent="0.3">
      <c r="A928" s="3" t="s">
        <v>15246</v>
      </c>
      <c r="B928" s="3" t="s">
        <v>13</v>
      </c>
      <c r="C928" s="3">
        <v>224551</v>
      </c>
      <c r="D928" s="3">
        <v>34</v>
      </c>
      <c r="E928" s="3">
        <v>239</v>
      </c>
      <c r="F928" s="4">
        <v>4.7510699999999996E-99</v>
      </c>
      <c r="G928" s="3">
        <v>287.72800000000001</v>
      </c>
      <c r="H928" s="3" t="s">
        <v>12198</v>
      </c>
      <c r="I928" s="3" t="s">
        <v>12198</v>
      </c>
      <c r="J928" s="3" t="s">
        <v>16</v>
      </c>
      <c r="K928" s="3" t="s">
        <v>118</v>
      </c>
      <c r="L928" s="3" t="s">
        <v>12199</v>
      </c>
    </row>
    <row r="929" spans="1:12" x14ac:dyDescent="0.3">
      <c r="A929" s="3" t="s">
        <v>15247</v>
      </c>
      <c r="B929" s="3" t="s">
        <v>13</v>
      </c>
      <c r="C929" s="3">
        <v>224525</v>
      </c>
      <c r="D929" s="3">
        <v>2</v>
      </c>
      <c r="E929" s="3">
        <v>331</v>
      </c>
      <c r="F929" s="4">
        <v>1.15936E-80</v>
      </c>
      <c r="G929" s="3">
        <v>248.37799999999999</v>
      </c>
      <c r="H929" s="3" t="s">
        <v>1650</v>
      </c>
      <c r="I929" s="3" t="s">
        <v>1651</v>
      </c>
      <c r="J929" s="3" t="s">
        <v>16</v>
      </c>
      <c r="K929" s="3" t="s">
        <v>1652</v>
      </c>
      <c r="L929" s="3" t="s">
        <v>1653</v>
      </c>
    </row>
    <row r="930" spans="1:12" x14ac:dyDescent="0.3">
      <c r="A930" s="3" t="s">
        <v>15248</v>
      </c>
      <c r="B930" s="3" t="s">
        <v>25</v>
      </c>
      <c r="C930" s="3">
        <v>412407</v>
      </c>
      <c r="D930" s="3">
        <v>1</v>
      </c>
      <c r="E930" s="3">
        <v>269</v>
      </c>
      <c r="F930" s="4">
        <v>1.7588400000000001E-54</v>
      </c>
      <c r="G930" s="3">
        <v>176.822</v>
      </c>
      <c r="H930" s="3" t="s">
        <v>1394</v>
      </c>
      <c r="I930" s="3" t="s">
        <v>1395</v>
      </c>
      <c r="J930" s="3" t="s">
        <v>16</v>
      </c>
      <c r="K930" s="3" t="s">
        <v>16</v>
      </c>
      <c r="L930" s="3" t="s">
        <v>1396</v>
      </c>
    </row>
    <row r="931" spans="1:12" x14ac:dyDescent="0.3">
      <c r="A931" s="3" t="s">
        <v>15249</v>
      </c>
      <c r="B931" s="3" t="s">
        <v>13</v>
      </c>
      <c r="C931" s="3">
        <v>224858</v>
      </c>
      <c r="D931" s="3">
        <v>1</v>
      </c>
      <c r="E931" s="3">
        <v>281</v>
      </c>
      <c r="F931" s="4">
        <v>1.43775E-104</v>
      </c>
      <c r="G931" s="3">
        <v>305.72399999999999</v>
      </c>
      <c r="H931" s="3" t="s">
        <v>5795</v>
      </c>
      <c r="I931" s="3" t="s">
        <v>5796</v>
      </c>
      <c r="J931" s="3" t="s">
        <v>16</v>
      </c>
      <c r="K931" s="3" t="s">
        <v>5797</v>
      </c>
      <c r="L931" s="3" t="s">
        <v>5798</v>
      </c>
    </row>
    <row r="932" spans="1:12" x14ac:dyDescent="0.3">
      <c r="A932" s="3" t="s">
        <v>15250</v>
      </c>
      <c r="B932" s="3" t="s">
        <v>13</v>
      </c>
      <c r="C932" s="3">
        <v>224759</v>
      </c>
      <c r="D932" s="3">
        <v>23</v>
      </c>
      <c r="E932" s="3">
        <v>131</v>
      </c>
      <c r="F932" s="4">
        <v>7.9274399999999995E-11</v>
      </c>
      <c r="G932" s="3">
        <v>56.065199999999997</v>
      </c>
      <c r="H932" s="3" t="s">
        <v>2211</v>
      </c>
      <c r="I932" s="3" t="s">
        <v>2212</v>
      </c>
      <c r="J932" s="3" t="s">
        <v>16</v>
      </c>
      <c r="K932" s="3" t="s">
        <v>193</v>
      </c>
      <c r="L932" s="3" t="s">
        <v>2213</v>
      </c>
    </row>
    <row r="933" spans="1:12" x14ac:dyDescent="0.3">
      <c r="A933" s="3" t="s">
        <v>15251</v>
      </c>
      <c r="B933" s="3" t="s">
        <v>13</v>
      </c>
      <c r="C933" s="3">
        <v>224046</v>
      </c>
      <c r="D933" s="3">
        <v>1</v>
      </c>
      <c r="E933" s="3">
        <v>229</v>
      </c>
      <c r="F933" s="4">
        <v>2.6421499999999999E-110</v>
      </c>
      <c r="G933" s="3">
        <v>317.24900000000002</v>
      </c>
      <c r="H933" s="3" t="s">
        <v>5265</v>
      </c>
      <c r="I933" s="3" t="s">
        <v>5266</v>
      </c>
      <c r="J933" s="3" t="s">
        <v>16</v>
      </c>
      <c r="K933" s="3" t="s">
        <v>369</v>
      </c>
      <c r="L933" s="3" t="s">
        <v>5267</v>
      </c>
    </row>
    <row r="934" spans="1:12" x14ac:dyDescent="0.3">
      <c r="A934" s="3" t="s">
        <v>15252</v>
      </c>
      <c r="B934" s="3" t="s">
        <v>13</v>
      </c>
      <c r="C934" s="3">
        <v>224033</v>
      </c>
      <c r="D934" s="3">
        <v>1</v>
      </c>
      <c r="E934" s="3">
        <v>264</v>
      </c>
      <c r="F934" s="4">
        <v>7.7985400000000004E-57</v>
      </c>
      <c r="G934" s="3">
        <v>183.12200000000001</v>
      </c>
      <c r="H934" s="3" t="s">
        <v>5260</v>
      </c>
      <c r="I934" s="3" t="s">
        <v>5261</v>
      </c>
      <c r="J934" s="3" t="s">
        <v>16</v>
      </c>
      <c r="K934" s="3" t="s">
        <v>5262</v>
      </c>
      <c r="L934" s="3" t="s">
        <v>5263</v>
      </c>
    </row>
    <row r="935" spans="1:12" x14ac:dyDescent="0.3">
      <c r="A935" s="3" t="s">
        <v>15253</v>
      </c>
      <c r="B935" s="3" t="s">
        <v>13</v>
      </c>
      <c r="C935" s="3">
        <v>224393</v>
      </c>
      <c r="D935" s="3">
        <v>1</v>
      </c>
      <c r="E935" s="3">
        <v>64</v>
      </c>
      <c r="F935" s="4">
        <v>1.3998599999999999E-22</v>
      </c>
      <c r="G935" s="3">
        <v>81.11</v>
      </c>
      <c r="H935" s="3" t="s">
        <v>1245</v>
      </c>
      <c r="I935" s="3" t="s">
        <v>1246</v>
      </c>
      <c r="J935" s="3" t="s">
        <v>16</v>
      </c>
      <c r="K935" s="3" t="s">
        <v>59</v>
      </c>
      <c r="L935" s="3" t="s">
        <v>1247</v>
      </c>
    </row>
    <row r="936" spans="1:12" x14ac:dyDescent="0.3">
      <c r="A936" s="3" t="s">
        <v>15254</v>
      </c>
      <c r="B936" s="3" t="s">
        <v>13</v>
      </c>
      <c r="C936" s="3">
        <v>224054</v>
      </c>
      <c r="D936" s="3">
        <v>5</v>
      </c>
      <c r="E936" s="3">
        <v>276</v>
      </c>
      <c r="F936" s="4">
        <v>1.8946000000000001E-87</v>
      </c>
      <c r="G936" s="3">
        <v>262.24299999999999</v>
      </c>
      <c r="H936" s="3" t="s">
        <v>1590</v>
      </c>
      <c r="I936" s="3" t="s">
        <v>1591</v>
      </c>
      <c r="J936" s="3" t="s">
        <v>16</v>
      </c>
      <c r="K936" s="3" t="s">
        <v>1592</v>
      </c>
      <c r="L936" s="3" t="s">
        <v>1593</v>
      </c>
    </row>
    <row r="937" spans="1:12" x14ac:dyDescent="0.3">
      <c r="A937" s="3" t="s">
        <v>15255</v>
      </c>
      <c r="B937" s="3" t="s">
        <v>13</v>
      </c>
      <c r="C937" s="3">
        <v>224185</v>
      </c>
      <c r="D937" s="3">
        <v>13</v>
      </c>
      <c r="E937" s="3">
        <v>218</v>
      </c>
      <c r="F937" s="4">
        <v>3.72775E-6</v>
      </c>
      <c r="G937" s="3">
        <v>46.062800000000003</v>
      </c>
      <c r="H937" s="3" t="s">
        <v>964</v>
      </c>
      <c r="I937" s="3" t="s">
        <v>965</v>
      </c>
      <c r="J937" s="3" t="s">
        <v>16</v>
      </c>
      <c r="K937" s="3" t="s">
        <v>966</v>
      </c>
      <c r="L937" s="3" t="s">
        <v>967</v>
      </c>
    </row>
    <row r="938" spans="1:12" x14ac:dyDescent="0.3">
      <c r="A938" s="3" t="s">
        <v>15256</v>
      </c>
      <c r="B938" s="3" t="s">
        <v>13</v>
      </c>
      <c r="C938" s="3">
        <v>224185</v>
      </c>
      <c r="D938" s="3">
        <v>7</v>
      </c>
      <c r="E938" s="3">
        <v>218</v>
      </c>
      <c r="F938" s="4">
        <v>6.6989700000000001E-10</v>
      </c>
      <c r="G938" s="3">
        <v>56.848300000000002</v>
      </c>
      <c r="H938" s="3" t="s">
        <v>964</v>
      </c>
      <c r="I938" s="3" t="s">
        <v>965</v>
      </c>
      <c r="J938" s="3" t="s">
        <v>16</v>
      </c>
      <c r="K938" s="3" t="s">
        <v>966</v>
      </c>
      <c r="L938" s="3" t="s">
        <v>967</v>
      </c>
    </row>
    <row r="939" spans="1:12" x14ac:dyDescent="0.3">
      <c r="A939" s="3" t="s">
        <v>15257</v>
      </c>
      <c r="B939" s="3" t="s">
        <v>13</v>
      </c>
      <c r="C939" s="3">
        <v>223422</v>
      </c>
      <c r="D939" s="3">
        <v>1</v>
      </c>
      <c r="E939" s="3">
        <v>256</v>
      </c>
      <c r="F939" s="4">
        <v>3.4744600000000003E-86</v>
      </c>
      <c r="G939" s="3">
        <v>257.12400000000002</v>
      </c>
      <c r="H939" s="3" t="s">
        <v>4778</v>
      </c>
      <c r="I939" s="3" t="s">
        <v>4779</v>
      </c>
      <c r="J939" s="3" t="s">
        <v>16</v>
      </c>
      <c r="K939" s="3" t="s">
        <v>4780</v>
      </c>
      <c r="L939" s="3" t="s">
        <v>4781</v>
      </c>
    </row>
    <row r="940" spans="1:12" x14ac:dyDescent="0.3">
      <c r="A940" s="3" t="s">
        <v>15258</v>
      </c>
      <c r="B940" s="3" t="s">
        <v>13</v>
      </c>
      <c r="C940" s="3">
        <v>224282</v>
      </c>
      <c r="D940" s="3">
        <v>1</v>
      </c>
      <c r="E940" s="3">
        <v>353</v>
      </c>
      <c r="F940" s="4">
        <v>4.6821100000000002E-151</v>
      </c>
      <c r="G940" s="3">
        <v>429.33</v>
      </c>
      <c r="H940" s="3" t="s">
        <v>624</v>
      </c>
      <c r="I940" s="3" t="s">
        <v>625</v>
      </c>
      <c r="J940" s="3" t="s">
        <v>16</v>
      </c>
      <c r="K940" s="3" t="s">
        <v>626</v>
      </c>
      <c r="L940" s="3" t="s">
        <v>627</v>
      </c>
    </row>
    <row r="941" spans="1:12" x14ac:dyDescent="0.3">
      <c r="A941" s="3" t="s">
        <v>15259</v>
      </c>
      <c r="B941" s="3" t="s">
        <v>13</v>
      </c>
      <c r="C941" s="3">
        <v>223600</v>
      </c>
      <c r="D941" s="3">
        <v>16</v>
      </c>
      <c r="E941" s="3">
        <v>105</v>
      </c>
      <c r="F941" s="4">
        <v>1.4526600000000001E-11</v>
      </c>
      <c r="G941" s="3">
        <v>56.445599999999999</v>
      </c>
      <c r="H941" s="3" t="s">
        <v>4772</v>
      </c>
      <c r="I941" s="3" t="s">
        <v>4773</v>
      </c>
      <c r="J941" s="3" t="s">
        <v>99</v>
      </c>
      <c r="K941" s="3" t="s">
        <v>797</v>
      </c>
      <c r="L941" s="3" t="s">
        <v>4774</v>
      </c>
    </row>
    <row r="942" spans="1:12" x14ac:dyDescent="0.3">
      <c r="A942" s="3" t="s">
        <v>15260</v>
      </c>
      <c r="B942" s="3" t="s">
        <v>13</v>
      </c>
      <c r="C942" s="3">
        <v>223151</v>
      </c>
      <c r="D942" s="3">
        <v>76</v>
      </c>
      <c r="E942" s="3">
        <v>200</v>
      </c>
      <c r="F942" s="4">
        <v>8.8850399999999999E-29</v>
      </c>
      <c r="G942" s="3">
        <v>103.959</v>
      </c>
      <c r="H942" s="3" t="s">
        <v>1664</v>
      </c>
      <c r="I942" s="3" t="s">
        <v>1665</v>
      </c>
      <c r="J942" s="3" t="s">
        <v>16</v>
      </c>
      <c r="K942" s="3" t="s">
        <v>1666</v>
      </c>
      <c r="L942" s="3" t="s">
        <v>1667</v>
      </c>
    </row>
    <row r="943" spans="1:12" x14ac:dyDescent="0.3">
      <c r="A943" s="3" t="s">
        <v>15261</v>
      </c>
      <c r="B943" s="3" t="s">
        <v>13</v>
      </c>
      <c r="C943" s="3">
        <v>223667</v>
      </c>
      <c r="D943" s="3">
        <v>1</v>
      </c>
      <c r="E943" s="3">
        <v>115</v>
      </c>
      <c r="F943" s="4">
        <v>3.9330699999999996E-34</v>
      </c>
      <c r="G943" s="3">
        <v>114.68</v>
      </c>
      <c r="H943" s="3" t="s">
        <v>5222</v>
      </c>
      <c r="I943" s="3" t="s">
        <v>5223</v>
      </c>
      <c r="J943" s="3" t="s">
        <v>16</v>
      </c>
      <c r="K943" s="3" t="s">
        <v>5224</v>
      </c>
      <c r="L943" s="3" t="s">
        <v>5225</v>
      </c>
    </row>
    <row r="944" spans="1:12" x14ac:dyDescent="0.3">
      <c r="A944" s="3" t="s">
        <v>15262</v>
      </c>
      <c r="B944" s="3" t="s">
        <v>13</v>
      </c>
      <c r="C944" s="3">
        <v>223778</v>
      </c>
      <c r="D944" s="3">
        <v>39</v>
      </c>
      <c r="E944" s="3">
        <v>264</v>
      </c>
      <c r="F944" s="4">
        <v>8.6956199999999998E-57</v>
      </c>
      <c r="G944" s="3">
        <v>184.96199999999999</v>
      </c>
      <c r="H944" s="3" t="s">
        <v>4102</v>
      </c>
      <c r="I944" s="3" t="s">
        <v>4103</v>
      </c>
      <c r="J944" s="3" t="s">
        <v>99</v>
      </c>
      <c r="K944" s="3" t="s">
        <v>4104</v>
      </c>
      <c r="L944" s="3" t="s">
        <v>4105</v>
      </c>
    </row>
    <row r="945" spans="1:12" x14ac:dyDescent="0.3">
      <c r="A945" s="3" t="s">
        <v>15263</v>
      </c>
      <c r="B945" s="3" t="s">
        <v>13</v>
      </c>
      <c r="C945" s="3">
        <v>224760</v>
      </c>
      <c r="D945" s="3">
        <v>1</v>
      </c>
      <c r="E945" s="3">
        <v>337</v>
      </c>
      <c r="F945" s="4">
        <v>5.57524E-63</v>
      </c>
      <c r="G945" s="3">
        <v>199.053</v>
      </c>
      <c r="H945" s="3" t="s">
        <v>9840</v>
      </c>
      <c r="I945" s="3" t="s">
        <v>9841</v>
      </c>
      <c r="J945" s="3" t="s">
        <v>16</v>
      </c>
      <c r="K945" s="3" t="s">
        <v>5217</v>
      </c>
      <c r="L945" s="3" t="s">
        <v>5219</v>
      </c>
    </row>
    <row r="946" spans="1:12" x14ac:dyDescent="0.3">
      <c r="A946" s="3" t="s">
        <v>15264</v>
      </c>
      <c r="B946" s="3" t="s">
        <v>13</v>
      </c>
      <c r="C946" s="3">
        <v>223815</v>
      </c>
      <c r="D946" s="3">
        <v>85</v>
      </c>
      <c r="E946" s="3">
        <v>673</v>
      </c>
      <c r="F946" s="3">
        <v>0</v>
      </c>
      <c r="G946" s="3">
        <v>573.149</v>
      </c>
      <c r="H946" s="3" t="s">
        <v>1065</v>
      </c>
      <c r="I946" s="3" t="s">
        <v>1066</v>
      </c>
      <c r="J946" s="3" t="s">
        <v>16</v>
      </c>
      <c r="K946" s="3" t="s">
        <v>1067</v>
      </c>
      <c r="L946" s="3" t="s">
        <v>1068</v>
      </c>
    </row>
    <row r="947" spans="1:12" x14ac:dyDescent="0.3">
      <c r="A947" s="3" t="s">
        <v>15265</v>
      </c>
      <c r="B947" s="3" t="s">
        <v>13</v>
      </c>
      <c r="C947" s="3">
        <v>223345</v>
      </c>
      <c r="D947" s="3">
        <v>1</v>
      </c>
      <c r="E947" s="3">
        <v>50</v>
      </c>
      <c r="F947" s="4">
        <v>2.7792399999999998E-13</v>
      </c>
      <c r="G947" s="3">
        <v>56.503500000000003</v>
      </c>
      <c r="H947" s="3" t="s">
        <v>176</v>
      </c>
      <c r="I947" s="3" t="s">
        <v>177</v>
      </c>
      <c r="J947" s="3" t="s">
        <v>16</v>
      </c>
      <c r="K947" s="3" t="s">
        <v>178</v>
      </c>
      <c r="L947" s="3" t="s">
        <v>179</v>
      </c>
    </row>
    <row r="948" spans="1:12" x14ac:dyDescent="0.3">
      <c r="A948" s="3" t="s">
        <v>15266</v>
      </c>
      <c r="B948" s="3" t="s">
        <v>13</v>
      </c>
      <c r="C948" s="3">
        <v>223762</v>
      </c>
      <c r="D948" s="3">
        <v>1</v>
      </c>
      <c r="E948" s="3">
        <v>48</v>
      </c>
      <c r="F948" s="4">
        <v>5.2761599999999995E-10</v>
      </c>
      <c r="G948" s="3">
        <v>49.288600000000002</v>
      </c>
      <c r="H948" s="3" t="s">
        <v>5784</v>
      </c>
      <c r="I948" s="3" t="s">
        <v>5785</v>
      </c>
      <c r="J948" s="3" t="s">
        <v>99</v>
      </c>
      <c r="K948" s="3" t="s">
        <v>5786</v>
      </c>
      <c r="L948" s="3" t="s">
        <v>5787</v>
      </c>
    </row>
    <row r="949" spans="1:12" x14ac:dyDescent="0.3">
      <c r="A949" s="3" t="s">
        <v>15267</v>
      </c>
      <c r="B949" s="3" t="s">
        <v>13</v>
      </c>
      <c r="C949" s="3">
        <v>223328</v>
      </c>
      <c r="D949" s="3">
        <v>5</v>
      </c>
      <c r="E949" s="3">
        <v>179</v>
      </c>
      <c r="F949" s="4">
        <v>1.93627E-65</v>
      </c>
      <c r="G949" s="3">
        <v>198.316</v>
      </c>
      <c r="H949" s="3" t="s">
        <v>5779</v>
      </c>
      <c r="I949" s="3" t="s">
        <v>5780</v>
      </c>
      <c r="J949" s="3" t="s">
        <v>16</v>
      </c>
      <c r="K949" s="3" t="s">
        <v>5781</v>
      </c>
      <c r="L949" s="3" t="s">
        <v>5782</v>
      </c>
    </row>
    <row r="950" spans="1:12" x14ac:dyDescent="0.3">
      <c r="A950" s="3" t="s">
        <v>15268</v>
      </c>
      <c r="B950" s="3" t="s">
        <v>13</v>
      </c>
      <c r="C950" s="3">
        <v>224893</v>
      </c>
      <c r="D950" s="3">
        <v>1</v>
      </c>
      <c r="E950" s="3">
        <v>483</v>
      </c>
      <c r="F950" s="4">
        <v>1.33049E-172</v>
      </c>
      <c r="G950" s="3">
        <v>496.86</v>
      </c>
      <c r="H950" s="3" t="s">
        <v>15269</v>
      </c>
      <c r="I950" s="3" t="s">
        <v>15270</v>
      </c>
      <c r="J950" s="3" t="s">
        <v>16</v>
      </c>
      <c r="K950" s="3" t="s">
        <v>15271</v>
      </c>
      <c r="L950" s="3" t="s">
        <v>15272</v>
      </c>
    </row>
    <row r="951" spans="1:12" x14ac:dyDescent="0.3">
      <c r="A951" s="3" t="s">
        <v>15273</v>
      </c>
      <c r="B951" s="3" t="s">
        <v>13</v>
      </c>
      <c r="C951" s="3">
        <v>223498</v>
      </c>
      <c r="D951" s="3">
        <v>1</v>
      </c>
      <c r="E951" s="3">
        <v>281</v>
      </c>
      <c r="F951" s="4">
        <v>3.7636300000000001E-104</v>
      </c>
      <c r="G951" s="3">
        <v>304.68</v>
      </c>
      <c r="H951" s="3" t="s">
        <v>15274</v>
      </c>
      <c r="I951" s="3" t="s">
        <v>15275</v>
      </c>
      <c r="J951" s="3" t="s">
        <v>16</v>
      </c>
      <c r="K951" s="3" t="s">
        <v>501</v>
      </c>
      <c r="L951" s="3" t="s">
        <v>15276</v>
      </c>
    </row>
    <row r="952" spans="1:12" x14ac:dyDescent="0.3">
      <c r="A952" s="3" t="s">
        <v>15277</v>
      </c>
      <c r="B952" s="3" t="s">
        <v>13</v>
      </c>
      <c r="C952" s="3">
        <v>224662</v>
      </c>
      <c r="D952" s="3">
        <v>1</v>
      </c>
      <c r="E952" s="3">
        <v>418</v>
      </c>
      <c r="F952" s="4">
        <v>2.22488E-173</v>
      </c>
      <c r="G952" s="3">
        <v>489.92200000000003</v>
      </c>
      <c r="H952" s="3" t="s">
        <v>15278</v>
      </c>
      <c r="I952" s="3" t="s">
        <v>15279</v>
      </c>
      <c r="J952" s="3" t="s">
        <v>16</v>
      </c>
      <c r="K952" s="3" t="s">
        <v>15280</v>
      </c>
      <c r="L952" s="3" t="s">
        <v>15281</v>
      </c>
    </row>
    <row r="953" spans="1:12" x14ac:dyDescent="0.3">
      <c r="A953" s="3" t="s">
        <v>15282</v>
      </c>
      <c r="B953" s="3" t="s">
        <v>13</v>
      </c>
      <c r="C953" s="3">
        <v>223098</v>
      </c>
      <c r="D953" s="3">
        <v>4</v>
      </c>
      <c r="E953" s="3">
        <v>352</v>
      </c>
      <c r="F953" s="4">
        <v>3.8580100000000001E-112</v>
      </c>
      <c r="G953" s="3">
        <v>332.70400000000001</v>
      </c>
      <c r="H953" s="3" t="s">
        <v>2511</v>
      </c>
      <c r="I953" s="3" t="s">
        <v>2512</v>
      </c>
      <c r="J953" s="3" t="s">
        <v>16</v>
      </c>
      <c r="K953" s="3" t="s">
        <v>2513</v>
      </c>
      <c r="L953" s="3" t="s">
        <v>2514</v>
      </c>
    </row>
    <row r="954" spans="1:12" x14ac:dyDescent="0.3">
      <c r="A954" s="3" t="s">
        <v>15283</v>
      </c>
      <c r="B954" s="3" t="s">
        <v>25</v>
      </c>
      <c r="C954" s="3">
        <v>418538</v>
      </c>
      <c r="D954" s="3">
        <v>1</v>
      </c>
      <c r="E954" s="3">
        <v>359</v>
      </c>
      <c r="F954" s="4">
        <v>1.5004600000000001E-166</v>
      </c>
      <c r="G954" s="3">
        <v>468.38400000000001</v>
      </c>
      <c r="H954" s="3" t="s">
        <v>4510</v>
      </c>
      <c r="I954" s="3" t="s">
        <v>4511</v>
      </c>
      <c r="J954" s="3" t="s">
        <v>16</v>
      </c>
      <c r="K954" s="3" t="s">
        <v>16</v>
      </c>
      <c r="L954" s="3" t="s">
        <v>4512</v>
      </c>
    </row>
    <row r="955" spans="1:12" x14ac:dyDescent="0.3">
      <c r="A955" s="3" t="s">
        <v>15284</v>
      </c>
      <c r="B955" s="3" t="s">
        <v>13</v>
      </c>
      <c r="C955" s="3">
        <v>223465</v>
      </c>
      <c r="D955" s="3">
        <v>4</v>
      </c>
      <c r="E955" s="3">
        <v>283</v>
      </c>
      <c r="F955" s="4">
        <v>4.4754700000000003E-77</v>
      </c>
      <c r="G955" s="3">
        <v>235.84</v>
      </c>
      <c r="H955" s="3" t="s">
        <v>13635</v>
      </c>
      <c r="I955" s="3" t="s">
        <v>13636</v>
      </c>
      <c r="J955" s="3" t="s">
        <v>16</v>
      </c>
      <c r="K955" s="3" t="s">
        <v>4377</v>
      </c>
      <c r="L955" s="3" t="s">
        <v>13637</v>
      </c>
    </row>
    <row r="956" spans="1:12" x14ac:dyDescent="0.3">
      <c r="A956" s="3" t="s">
        <v>15285</v>
      </c>
      <c r="B956" s="3" t="s">
        <v>25</v>
      </c>
      <c r="C956" s="3">
        <v>227013</v>
      </c>
      <c r="D956" s="3">
        <v>1</v>
      </c>
      <c r="E956" s="3">
        <v>278</v>
      </c>
      <c r="F956" s="4">
        <v>1.67728E-106</v>
      </c>
      <c r="G956" s="3">
        <v>310.83</v>
      </c>
      <c r="H956" s="3" t="s">
        <v>15286</v>
      </c>
      <c r="I956" s="3" t="s">
        <v>15287</v>
      </c>
      <c r="J956" s="3" t="s">
        <v>16</v>
      </c>
      <c r="K956" s="3" t="s">
        <v>16</v>
      </c>
      <c r="L956" s="3" t="s">
        <v>15288</v>
      </c>
    </row>
    <row r="957" spans="1:12" x14ac:dyDescent="0.3">
      <c r="A957" s="3" t="s">
        <v>15289</v>
      </c>
      <c r="B957" s="3" t="s">
        <v>25</v>
      </c>
      <c r="C957" s="3">
        <v>418437</v>
      </c>
      <c r="D957" s="3">
        <v>1</v>
      </c>
      <c r="E957" s="3">
        <v>343</v>
      </c>
      <c r="F957" s="4">
        <v>1.30859E-168</v>
      </c>
      <c r="G957" s="3">
        <v>473.24799999999999</v>
      </c>
      <c r="H957" s="3" t="s">
        <v>4986</v>
      </c>
      <c r="I957" s="3" t="s">
        <v>4987</v>
      </c>
      <c r="J957" s="3" t="s">
        <v>16</v>
      </c>
      <c r="K957" s="3" t="s">
        <v>16</v>
      </c>
      <c r="L957" s="3" t="s">
        <v>4988</v>
      </c>
    </row>
    <row r="958" spans="1:12" x14ac:dyDescent="0.3">
      <c r="A958" s="3" t="s">
        <v>15290</v>
      </c>
      <c r="B958" s="3" t="s">
        <v>13</v>
      </c>
      <c r="C958" s="3">
        <v>223807</v>
      </c>
      <c r="D958" s="3">
        <v>1</v>
      </c>
      <c r="E958" s="3">
        <v>116</v>
      </c>
      <c r="F958" s="4">
        <v>3.6767899999999997E-42</v>
      </c>
      <c r="G958" s="3">
        <v>135.072</v>
      </c>
      <c r="H958" s="3" t="s">
        <v>2550</v>
      </c>
      <c r="I958" s="3" t="s">
        <v>2551</v>
      </c>
      <c r="J958" s="3" t="s">
        <v>16</v>
      </c>
      <c r="K958" s="3" t="s">
        <v>2552</v>
      </c>
      <c r="L958" s="3" t="s">
        <v>2553</v>
      </c>
    </row>
    <row r="959" spans="1:12" x14ac:dyDescent="0.3">
      <c r="A959" s="3" t="s">
        <v>15291</v>
      </c>
      <c r="B959" s="3" t="s">
        <v>13</v>
      </c>
      <c r="C959" s="3">
        <v>223858</v>
      </c>
      <c r="D959" s="3">
        <v>5</v>
      </c>
      <c r="E959" s="3">
        <v>365</v>
      </c>
      <c r="F959" s="4">
        <v>4.6567500000000003E-148</v>
      </c>
      <c r="G959" s="3">
        <v>422.38499999999999</v>
      </c>
      <c r="H959" s="3" t="s">
        <v>2555</v>
      </c>
      <c r="I959" s="3" t="s">
        <v>2556</v>
      </c>
      <c r="J959" s="3" t="s">
        <v>16</v>
      </c>
      <c r="K959" s="3" t="s">
        <v>2513</v>
      </c>
      <c r="L959" s="3" t="s">
        <v>2557</v>
      </c>
    </row>
    <row r="960" spans="1:12" x14ac:dyDescent="0.3">
      <c r="A960" s="3" t="s">
        <v>15292</v>
      </c>
      <c r="B960" s="3" t="s">
        <v>25</v>
      </c>
      <c r="C960" s="3">
        <v>419667</v>
      </c>
      <c r="D960" s="3">
        <v>32</v>
      </c>
      <c r="E960" s="3">
        <v>287</v>
      </c>
      <c r="F960" s="4">
        <v>4.0026799999999998E-92</v>
      </c>
      <c r="G960" s="3">
        <v>273.72899999999998</v>
      </c>
      <c r="H960" s="3" t="s">
        <v>148</v>
      </c>
      <c r="I960" s="3" t="s">
        <v>990</v>
      </c>
      <c r="J960" s="3" t="s">
        <v>16</v>
      </c>
      <c r="K960" s="3" t="s">
        <v>16</v>
      </c>
      <c r="L960" s="3" t="s">
        <v>991</v>
      </c>
    </row>
    <row r="961" spans="1:12" x14ac:dyDescent="0.3">
      <c r="A961" s="3" t="s">
        <v>15293</v>
      </c>
      <c r="B961" s="3" t="s">
        <v>13</v>
      </c>
      <c r="C961" s="3">
        <v>223697</v>
      </c>
      <c r="D961" s="3">
        <v>26</v>
      </c>
      <c r="E961" s="3">
        <v>456</v>
      </c>
      <c r="F961" s="4">
        <v>7.6287000000000003E-54</v>
      </c>
      <c r="G961" s="3">
        <v>185.36600000000001</v>
      </c>
      <c r="H961" s="3" t="s">
        <v>3385</v>
      </c>
      <c r="I961" s="3" t="s">
        <v>3386</v>
      </c>
      <c r="J961" s="3" t="s">
        <v>16</v>
      </c>
      <c r="K961" s="3" t="s">
        <v>626</v>
      </c>
      <c r="L961" s="3" t="s">
        <v>3387</v>
      </c>
    </row>
    <row r="962" spans="1:12" x14ac:dyDescent="0.3">
      <c r="A962" s="3" t="s">
        <v>15294</v>
      </c>
      <c r="B962" s="3" t="s">
        <v>13</v>
      </c>
      <c r="C962" s="3">
        <v>224058</v>
      </c>
      <c r="D962" s="3">
        <v>5</v>
      </c>
      <c r="E962" s="3">
        <v>352</v>
      </c>
      <c r="F962" s="4">
        <v>1.15098E-160</v>
      </c>
      <c r="G962" s="3">
        <v>452.85899999999998</v>
      </c>
      <c r="H962" s="3" t="s">
        <v>995</v>
      </c>
      <c r="I962" s="3" t="s">
        <v>996</v>
      </c>
      <c r="J962" s="3" t="s">
        <v>16</v>
      </c>
      <c r="K962" s="3" t="s">
        <v>997</v>
      </c>
      <c r="L962" s="3" t="s">
        <v>998</v>
      </c>
    </row>
    <row r="963" spans="1:12" x14ac:dyDescent="0.3">
      <c r="A963" s="3" t="s">
        <v>15295</v>
      </c>
      <c r="B963" s="3" t="s">
        <v>13</v>
      </c>
      <c r="C963" s="3">
        <v>224922</v>
      </c>
      <c r="D963" s="3">
        <v>10</v>
      </c>
      <c r="E963" s="3">
        <v>230</v>
      </c>
      <c r="F963" s="4">
        <v>3.0083500000000001E-63</v>
      </c>
      <c r="G963" s="3">
        <v>196.24799999999999</v>
      </c>
      <c r="H963" s="3" t="s">
        <v>1000</v>
      </c>
      <c r="I963" s="3" t="s">
        <v>1001</v>
      </c>
      <c r="J963" s="3" t="s">
        <v>16</v>
      </c>
      <c r="K963" s="3" t="s">
        <v>90</v>
      </c>
      <c r="L963" s="3" t="s">
        <v>1002</v>
      </c>
    </row>
    <row r="964" spans="1:12" x14ac:dyDescent="0.3">
      <c r="A964" s="3" t="s">
        <v>15296</v>
      </c>
      <c r="B964" s="3" t="s">
        <v>13</v>
      </c>
      <c r="C964" s="3">
        <v>223463</v>
      </c>
      <c r="D964" s="3">
        <v>1</v>
      </c>
      <c r="E964" s="3">
        <v>158</v>
      </c>
      <c r="F964" s="4">
        <v>1.2547E-98</v>
      </c>
      <c r="G964" s="3">
        <v>280.66800000000001</v>
      </c>
      <c r="H964" s="3" t="s">
        <v>3896</v>
      </c>
      <c r="I964" s="3" t="s">
        <v>3897</v>
      </c>
      <c r="J964" s="3" t="s">
        <v>16</v>
      </c>
      <c r="K964" s="3" t="s">
        <v>797</v>
      </c>
      <c r="L964" s="3" t="s">
        <v>3898</v>
      </c>
    </row>
    <row r="965" spans="1:12" x14ac:dyDescent="0.3">
      <c r="A965" s="3" t="s">
        <v>15297</v>
      </c>
      <c r="B965" s="3" t="s">
        <v>13</v>
      </c>
      <c r="C965" s="3">
        <v>224086</v>
      </c>
      <c r="D965" s="3">
        <v>3</v>
      </c>
      <c r="E965" s="3">
        <v>595</v>
      </c>
      <c r="F965" s="3">
        <v>0</v>
      </c>
      <c r="G965" s="3">
        <v>529.60299999999995</v>
      </c>
      <c r="H965" s="3" t="s">
        <v>1925</v>
      </c>
      <c r="I965" s="3" t="s">
        <v>1926</v>
      </c>
      <c r="J965" s="3" t="s">
        <v>16</v>
      </c>
      <c r="K965" s="3" t="s">
        <v>1927</v>
      </c>
      <c r="L965" s="3" t="s">
        <v>1928</v>
      </c>
    </row>
    <row r="966" spans="1:12" x14ac:dyDescent="0.3">
      <c r="A966" s="3" t="s">
        <v>15298</v>
      </c>
      <c r="B966" s="3" t="s">
        <v>13</v>
      </c>
      <c r="C966" s="3">
        <v>225227</v>
      </c>
      <c r="D966" s="3">
        <v>11</v>
      </c>
      <c r="E966" s="3">
        <v>896</v>
      </c>
      <c r="F966" s="3">
        <v>0</v>
      </c>
      <c r="G966" s="3">
        <v>1109.32</v>
      </c>
      <c r="H966" s="3" t="s">
        <v>15299</v>
      </c>
      <c r="I966" s="3" t="s">
        <v>15300</v>
      </c>
      <c r="J966" s="3" t="s">
        <v>16</v>
      </c>
      <c r="K966" s="3" t="s">
        <v>15301</v>
      </c>
      <c r="L966" s="3" t="s">
        <v>15302</v>
      </c>
    </row>
    <row r="967" spans="1:12" x14ac:dyDescent="0.3">
      <c r="A967" s="3" t="s">
        <v>15303</v>
      </c>
      <c r="B967" s="3" t="s">
        <v>13</v>
      </c>
      <c r="C967" s="3">
        <v>224115</v>
      </c>
      <c r="D967" s="3">
        <v>11</v>
      </c>
      <c r="E967" s="3">
        <v>373</v>
      </c>
      <c r="F967" s="4">
        <v>4.0248800000000001E-150</v>
      </c>
      <c r="G967" s="3">
        <v>427.53100000000001</v>
      </c>
      <c r="H967" s="3" t="s">
        <v>10852</v>
      </c>
      <c r="I967" s="3" t="s">
        <v>10853</v>
      </c>
      <c r="J967" s="3" t="s">
        <v>16</v>
      </c>
      <c r="K967" s="3" t="s">
        <v>10854</v>
      </c>
      <c r="L967" s="3" t="s">
        <v>10855</v>
      </c>
    </row>
    <row r="968" spans="1:12" x14ac:dyDescent="0.3">
      <c r="A968" s="3" t="s">
        <v>15304</v>
      </c>
      <c r="B968" s="3" t="s">
        <v>25</v>
      </c>
      <c r="C968" s="3">
        <v>412705</v>
      </c>
      <c r="D968" s="3">
        <v>12</v>
      </c>
      <c r="E968" s="3">
        <v>148</v>
      </c>
      <c r="F968" s="4">
        <v>5.7666900000000004E-16</v>
      </c>
      <c r="G968" s="3">
        <v>69.766900000000007</v>
      </c>
      <c r="H968" s="3" t="s">
        <v>2917</v>
      </c>
      <c r="I968" s="3" t="s">
        <v>2918</v>
      </c>
      <c r="J968" s="3" t="s">
        <v>16</v>
      </c>
      <c r="K968" s="3" t="s">
        <v>16</v>
      </c>
      <c r="L968" s="3" t="s">
        <v>2919</v>
      </c>
    </row>
    <row r="969" spans="1:12" x14ac:dyDescent="0.3">
      <c r="A969" s="3" t="s">
        <v>15305</v>
      </c>
      <c r="B969" s="3" t="s">
        <v>25</v>
      </c>
      <c r="C969" s="3">
        <v>421695</v>
      </c>
      <c r="D969" s="3">
        <v>6</v>
      </c>
      <c r="E969" s="3">
        <v>383</v>
      </c>
      <c r="F969" s="4">
        <v>2.1524099999999999E-7</v>
      </c>
      <c r="G969" s="3">
        <v>52.230899999999998</v>
      </c>
      <c r="H969" s="3" t="s">
        <v>306</v>
      </c>
      <c r="I969" s="3" t="s">
        <v>307</v>
      </c>
      <c r="J969" s="3" t="s">
        <v>16</v>
      </c>
      <c r="K969" s="3" t="s">
        <v>16</v>
      </c>
      <c r="L969" s="3" t="s">
        <v>308</v>
      </c>
    </row>
    <row r="970" spans="1:12" x14ac:dyDescent="0.3">
      <c r="A970" s="3" t="s">
        <v>15306</v>
      </c>
      <c r="B970" s="3" t="s">
        <v>13</v>
      </c>
      <c r="C970" s="3">
        <v>223342</v>
      </c>
      <c r="D970" s="3">
        <v>1</v>
      </c>
      <c r="E970" s="3">
        <v>332</v>
      </c>
      <c r="F970" s="4">
        <v>3.77454E-106</v>
      </c>
      <c r="G970" s="3">
        <v>312.68</v>
      </c>
      <c r="H970" s="3" t="s">
        <v>5400</v>
      </c>
      <c r="I970" s="3" t="s">
        <v>5401</v>
      </c>
      <c r="J970" s="3" t="s">
        <v>16</v>
      </c>
      <c r="K970" s="3" t="s">
        <v>5402</v>
      </c>
      <c r="L970" s="3" t="s">
        <v>5403</v>
      </c>
    </row>
    <row r="971" spans="1:12" x14ac:dyDescent="0.3">
      <c r="A971" s="3" t="s">
        <v>15307</v>
      </c>
      <c r="B971" s="3" t="s">
        <v>13</v>
      </c>
      <c r="C971" s="3">
        <v>223130</v>
      </c>
      <c r="D971" s="3">
        <v>1</v>
      </c>
      <c r="E971" s="3">
        <v>254</v>
      </c>
      <c r="F971" s="4">
        <v>1.4809100000000001E-136</v>
      </c>
      <c r="G971" s="3">
        <v>384.32400000000001</v>
      </c>
      <c r="H971" s="3" t="s">
        <v>5405</v>
      </c>
      <c r="I971" s="3" t="s">
        <v>5406</v>
      </c>
      <c r="J971" s="3" t="s">
        <v>16</v>
      </c>
      <c r="K971" s="3" t="s">
        <v>5407</v>
      </c>
      <c r="L971" s="3" t="s">
        <v>5408</v>
      </c>
    </row>
    <row r="972" spans="1:12" x14ac:dyDescent="0.3">
      <c r="A972" s="3" t="s">
        <v>15308</v>
      </c>
      <c r="B972" s="3" t="s">
        <v>13</v>
      </c>
      <c r="C972" s="3">
        <v>224534</v>
      </c>
      <c r="D972" s="3">
        <v>2</v>
      </c>
      <c r="E972" s="3">
        <v>313</v>
      </c>
      <c r="F972" s="4">
        <v>2.32765E-93</v>
      </c>
      <c r="G972" s="3">
        <v>279.57900000000001</v>
      </c>
      <c r="H972" s="3" t="s">
        <v>4793</v>
      </c>
      <c r="I972" s="3" t="s">
        <v>4794</v>
      </c>
      <c r="J972" s="3" t="s">
        <v>16</v>
      </c>
      <c r="K972" s="3" t="s">
        <v>3707</v>
      </c>
      <c r="L972" s="3" t="s">
        <v>4795</v>
      </c>
    </row>
    <row r="973" spans="1:12" x14ac:dyDescent="0.3">
      <c r="A973" s="3" t="s">
        <v>15309</v>
      </c>
      <c r="B973" s="3" t="s">
        <v>13</v>
      </c>
      <c r="C973" s="3">
        <v>223359</v>
      </c>
      <c r="D973" s="3">
        <v>2</v>
      </c>
      <c r="E973" s="3">
        <v>396</v>
      </c>
      <c r="F973" s="3">
        <v>0</v>
      </c>
      <c r="G973" s="3">
        <v>643.86300000000006</v>
      </c>
      <c r="H973" s="3" t="s">
        <v>1091</v>
      </c>
      <c r="I973" s="3" t="s">
        <v>1092</v>
      </c>
      <c r="J973" s="3" t="s">
        <v>16</v>
      </c>
      <c r="K973" s="3" t="s">
        <v>1093</v>
      </c>
      <c r="L973" s="3" t="s">
        <v>1094</v>
      </c>
    </row>
    <row r="974" spans="1:12" x14ac:dyDescent="0.3">
      <c r="A974" s="3" t="s">
        <v>15310</v>
      </c>
      <c r="B974" s="3" t="s">
        <v>13</v>
      </c>
      <c r="C974" s="3">
        <v>223359</v>
      </c>
      <c r="D974" s="3">
        <v>2</v>
      </c>
      <c r="E974" s="3">
        <v>397</v>
      </c>
      <c r="F974" s="3">
        <v>0</v>
      </c>
      <c r="G974" s="3">
        <v>619.98099999999999</v>
      </c>
      <c r="H974" s="3" t="s">
        <v>1091</v>
      </c>
      <c r="I974" s="3" t="s">
        <v>1092</v>
      </c>
      <c r="J974" s="3" t="s">
        <v>16</v>
      </c>
      <c r="K974" s="3" t="s">
        <v>1093</v>
      </c>
      <c r="L974" s="3" t="s">
        <v>1094</v>
      </c>
    </row>
    <row r="975" spans="1:12" x14ac:dyDescent="0.3">
      <c r="A975" s="3" t="s">
        <v>15311</v>
      </c>
      <c r="B975" s="3" t="s">
        <v>13</v>
      </c>
      <c r="C975" s="3">
        <v>223897</v>
      </c>
      <c r="D975" s="3">
        <v>1</v>
      </c>
      <c r="E975" s="3">
        <v>311</v>
      </c>
      <c r="F975" s="4">
        <v>3.27288E-47</v>
      </c>
      <c r="G975" s="3">
        <v>162.67099999999999</v>
      </c>
      <c r="H975" s="3" t="s">
        <v>1086</v>
      </c>
      <c r="I975" s="3" t="s">
        <v>1087</v>
      </c>
      <c r="J975" s="3" t="s">
        <v>16</v>
      </c>
      <c r="K975" s="3" t="s">
        <v>1088</v>
      </c>
      <c r="L975" s="3" t="s">
        <v>1089</v>
      </c>
    </row>
    <row r="976" spans="1:12" x14ac:dyDescent="0.3">
      <c r="A976" s="3" t="s">
        <v>15312</v>
      </c>
      <c r="B976" s="3" t="s">
        <v>25</v>
      </c>
      <c r="C976" s="3">
        <v>421146</v>
      </c>
      <c r="D976" s="3">
        <v>3</v>
      </c>
      <c r="E976" s="3">
        <v>150</v>
      </c>
      <c r="F976" s="4">
        <v>1.03867E-31</v>
      </c>
      <c r="G976" s="3">
        <v>110.52500000000001</v>
      </c>
      <c r="H976" s="3" t="s">
        <v>5800</v>
      </c>
      <c r="I976" s="3" t="s">
        <v>5801</v>
      </c>
      <c r="J976" s="3" t="s">
        <v>16</v>
      </c>
      <c r="K976" s="3" t="s">
        <v>16</v>
      </c>
      <c r="L976" s="3" t="s">
        <v>5802</v>
      </c>
    </row>
    <row r="977" spans="1:12" x14ac:dyDescent="0.3">
      <c r="A977" s="3" t="s">
        <v>15313</v>
      </c>
      <c r="B977" s="3" t="s">
        <v>13</v>
      </c>
      <c r="C977" s="3">
        <v>225076</v>
      </c>
      <c r="D977" s="3">
        <v>10</v>
      </c>
      <c r="E977" s="3">
        <v>127</v>
      </c>
      <c r="F977" s="3">
        <v>2.1700800000000001E-4</v>
      </c>
      <c r="G977" s="3">
        <v>38.844999999999999</v>
      </c>
      <c r="H977" s="3" t="s">
        <v>7610</v>
      </c>
      <c r="I977" s="3" t="s">
        <v>7611</v>
      </c>
      <c r="J977" s="3" t="s">
        <v>16</v>
      </c>
      <c r="K977" s="3" t="s">
        <v>7612</v>
      </c>
      <c r="L977" s="3" t="s">
        <v>7613</v>
      </c>
    </row>
    <row r="978" spans="1:12" x14ac:dyDescent="0.3">
      <c r="A978" s="3" t="s">
        <v>15314</v>
      </c>
      <c r="B978" s="3" t="s">
        <v>13</v>
      </c>
      <c r="C978" s="3">
        <v>227833</v>
      </c>
      <c r="D978" s="3">
        <v>2</v>
      </c>
      <c r="E978" s="3">
        <v>75</v>
      </c>
      <c r="F978" s="4">
        <v>1.03956E-28</v>
      </c>
      <c r="G978" s="3">
        <v>97.555899999999994</v>
      </c>
      <c r="H978" s="3" t="s">
        <v>15315</v>
      </c>
      <c r="I978" s="3" t="s">
        <v>15315</v>
      </c>
      <c r="J978" s="3" t="s">
        <v>16</v>
      </c>
      <c r="K978" s="3" t="s">
        <v>15316</v>
      </c>
      <c r="L978" s="3" t="s">
        <v>10721</v>
      </c>
    </row>
    <row r="979" spans="1:12" x14ac:dyDescent="0.3">
      <c r="A979" s="3" t="s">
        <v>15317</v>
      </c>
      <c r="B979" s="3" t="s">
        <v>25</v>
      </c>
      <c r="C979" s="3">
        <v>226809</v>
      </c>
      <c r="D979" s="3">
        <v>473</v>
      </c>
      <c r="E979" s="3">
        <v>673</v>
      </c>
      <c r="F979" s="4">
        <v>4.5631500000000002E-7</v>
      </c>
      <c r="G979" s="3">
        <v>54.645800000000001</v>
      </c>
      <c r="H979" s="3" t="s">
        <v>2489</v>
      </c>
      <c r="I979" s="3" t="s">
        <v>2490</v>
      </c>
      <c r="J979" s="3" t="s">
        <v>113</v>
      </c>
      <c r="K979" s="3" t="s">
        <v>16</v>
      </c>
      <c r="L979" s="3" t="s">
        <v>2491</v>
      </c>
    </row>
    <row r="980" spans="1:12" x14ac:dyDescent="0.3">
      <c r="A980" s="3" t="s">
        <v>15318</v>
      </c>
      <c r="B980" s="3" t="s">
        <v>25</v>
      </c>
      <c r="C980" s="3">
        <v>418447</v>
      </c>
      <c r="D980" s="3">
        <v>50</v>
      </c>
      <c r="E980" s="3">
        <v>229</v>
      </c>
      <c r="F980" s="4">
        <v>4.1648800000000001E-10</v>
      </c>
      <c r="G980" s="3">
        <v>58.171100000000003</v>
      </c>
      <c r="H980" s="3" t="s">
        <v>347</v>
      </c>
      <c r="I980" s="3" t="s">
        <v>348</v>
      </c>
      <c r="J980" s="3" t="s">
        <v>16</v>
      </c>
      <c r="K980" s="3" t="s">
        <v>16</v>
      </c>
      <c r="L980" s="3" t="s">
        <v>349</v>
      </c>
    </row>
    <row r="981" spans="1:12" x14ac:dyDescent="0.3">
      <c r="A981" s="3" t="s">
        <v>15319</v>
      </c>
      <c r="B981" s="3" t="s">
        <v>25</v>
      </c>
      <c r="C981" s="3">
        <v>333356</v>
      </c>
      <c r="D981" s="3">
        <v>596</v>
      </c>
      <c r="E981" s="3">
        <v>1048</v>
      </c>
      <c r="F981" s="4">
        <v>4.5148600000000001E-41</v>
      </c>
      <c r="G981" s="3">
        <v>161.482</v>
      </c>
      <c r="H981" s="3" t="s">
        <v>343</v>
      </c>
      <c r="I981" s="3" t="s">
        <v>344</v>
      </c>
      <c r="J981" s="3" t="s">
        <v>16</v>
      </c>
      <c r="K981" s="3" t="s">
        <v>16</v>
      </c>
      <c r="L981" s="3" t="s">
        <v>345</v>
      </c>
    </row>
    <row r="982" spans="1:12" x14ac:dyDescent="0.3">
      <c r="A982" s="3" t="s">
        <v>15320</v>
      </c>
      <c r="B982" s="3" t="s">
        <v>25</v>
      </c>
      <c r="C982" s="3">
        <v>227872</v>
      </c>
      <c r="D982" s="3">
        <v>79</v>
      </c>
      <c r="E982" s="3">
        <v>355</v>
      </c>
      <c r="F982" s="4">
        <v>2.4218899999999999E-14</v>
      </c>
      <c r="G982" s="3">
        <v>74.515500000000003</v>
      </c>
      <c r="H982" s="3" t="s">
        <v>11595</v>
      </c>
      <c r="I982" s="3" t="s">
        <v>11596</v>
      </c>
      <c r="J982" s="3" t="s">
        <v>113</v>
      </c>
      <c r="K982" s="3" t="s">
        <v>16</v>
      </c>
      <c r="L982" s="3" t="s">
        <v>11597</v>
      </c>
    </row>
    <row r="983" spans="1:12" x14ac:dyDescent="0.3">
      <c r="A983" s="3" t="s">
        <v>15321</v>
      </c>
      <c r="B983" s="3" t="s">
        <v>25</v>
      </c>
      <c r="C983" s="3">
        <v>412935</v>
      </c>
      <c r="D983" s="3">
        <v>1</v>
      </c>
      <c r="E983" s="3">
        <v>160</v>
      </c>
      <c r="F983" s="4">
        <v>9.2311500000000003E-27</v>
      </c>
      <c r="G983" s="3">
        <v>99.107299999999995</v>
      </c>
      <c r="H983" s="3" t="s">
        <v>12231</v>
      </c>
      <c r="I983" s="3" t="s">
        <v>12232</v>
      </c>
      <c r="J983" s="3" t="s">
        <v>16</v>
      </c>
      <c r="K983" s="3" t="s">
        <v>16</v>
      </c>
      <c r="L983" s="3" t="s">
        <v>12233</v>
      </c>
    </row>
    <row r="984" spans="1:12" x14ac:dyDescent="0.3">
      <c r="A984" s="3" t="s">
        <v>15322</v>
      </c>
      <c r="B984" s="3" t="s">
        <v>25</v>
      </c>
      <c r="C984" s="3">
        <v>413106</v>
      </c>
      <c r="D984" s="3">
        <v>1</v>
      </c>
      <c r="E984" s="3">
        <v>138</v>
      </c>
      <c r="F984" s="4">
        <v>1.37936E-18</v>
      </c>
      <c r="G984" s="3">
        <v>75.926599999999993</v>
      </c>
      <c r="H984" s="3" t="s">
        <v>6735</v>
      </c>
      <c r="I984" s="3" t="s">
        <v>6736</v>
      </c>
      <c r="J984" s="3" t="s">
        <v>16</v>
      </c>
      <c r="K984" s="3" t="s">
        <v>16</v>
      </c>
      <c r="L984" s="3" t="s">
        <v>6737</v>
      </c>
    </row>
    <row r="985" spans="1:12" x14ac:dyDescent="0.3">
      <c r="A985" s="3" t="s">
        <v>15323</v>
      </c>
      <c r="B985" s="3" t="s">
        <v>25</v>
      </c>
      <c r="C985" s="3">
        <v>419669</v>
      </c>
      <c r="D985" s="3">
        <v>28</v>
      </c>
      <c r="E985" s="3">
        <v>89</v>
      </c>
      <c r="F985" s="4">
        <v>3.0071899999999999E-5</v>
      </c>
      <c r="G985" s="3">
        <v>40.763100000000001</v>
      </c>
      <c r="H985" s="3" t="s">
        <v>193</v>
      </c>
      <c r="I985" s="3" t="s">
        <v>5948</v>
      </c>
      <c r="J985" s="3" t="s">
        <v>113</v>
      </c>
      <c r="K985" s="3" t="s">
        <v>16</v>
      </c>
      <c r="L985" s="3" t="s">
        <v>5949</v>
      </c>
    </row>
    <row r="986" spans="1:12" x14ac:dyDescent="0.3">
      <c r="A986" s="3" t="s">
        <v>15324</v>
      </c>
      <c r="B986" s="3" t="s">
        <v>25</v>
      </c>
      <c r="C986" s="3">
        <v>412913</v>
      </c>
      <c r="D986" s="3">
        <v>105</v>
      </c>
      <c r="E986" s="3">
        <v>240</v>
      </c>
      <c r="F986" s="4">
        <v>1.2231100000000001E-35</v>
      </c>
      <c r="G986" s="3">
        <v>123.319</v>
      </c>
      <c r="H986" s="3" t="s">
        <v>15325</v>
      </c>
      <c r="I986" s="3" t="s">
        <v>15326</v>
      </c>
      <c r="J986" s="3" t="s">
        <v>16</v>
      </c>
      <c r="K986" s="3" t="s">
        <v>16</v>
      </c>
      <c r="L986" s="3" t="s">
        <v>15327</v>
      </c>
    </row>
    <row r="987" spans="1:12" x14ac:dyDescent="0.3">
      <c r="A987" s="3" t="s">
        <v>15324</v>
      </c>
      <c r="B987" s="3" t="s">
        <v>13</v>
      </c>
      <c r="C987" s="3">
        <v>226091</v>
      </c>
      <c r="D987" s="3">
        <v>5</v>
      </c>
      <c r="E987" s="3">
        <v>114</v>
      </c>
      <c r="F987" s="4">
        <v>1.2799499999999999E-35</v>
      </c>
      <c r="G987" s="3">
        <v>122.502</v>
      </c>
      <c r="H987" s="3" t="s">
        <v>11604</v>
      </c>
      <c r="I987" s="3" t="s">
        <v>11604</v>
      </c>
      <c r="J987" s="3" t="s">
        <v>16</v>
      </c>
      <c r="K987" s="3" t="s">
        <v>11605</v>
      </c>
      <c r="L987" s="3" t="s">
        <v>11606</v>
      </c>
    </row>
    <row r="988" spans="1:12" x14ac:dyDescent="0.3">
      <c r="A988" s="3" t="s">
        <v>15328</v>
      </c>
      <c r="B988" s="3" t="s">
        <v>25</v>
      </c>
      <c r="C988" s="3">
        <v>419869</v>
      </c>
      <c r="D988" s="3">
        <v>6</v>
      </c>
      <c r="E988" s="3">
        <v>63</v>
      </c>
      <c r="F988" s="4">
        <v>1.13116E-11</v>
      </c>
      <c r="G988" s="3">
        <v>53.760800000000003</v>
      </c>
      <c r="H988" s="3" t="s">
        <v>59</v>
      </c>
      <c r="I988" s="3" t="s">
        <v>60</v>
      </c>
      <c r="J988" s="3" t="s">
        <v>16</v>
      </c>
      <c r="K988" s="3" t="s">
        <v>16</v>
      </c>
      <c r="L988" s="3" t="s">
        <v>61</v>
      </c>
    </row>
    <row r="989" spans="1:12" x14ac:dyDescent="0.3">
      <c r="A989" s="3" t="s">
        <v>15329</v>
      </c>
      <c r="B989" s="3" t="s">
        <v>13</v>
      </c>
      <c r="C989" s="3">
        <v>225484</v>
      </c>
      <c r="D989" s="3">
        <v>132</v>
      </c>
      <c r="E989" s="3">
        <v>248</v>
      </c>
      <c r="F989" s="4">
        <v>1.99393E-28</v>
      </c>
      <c r="G989" s="3">
        <v>107.12</v>
      </c>
      <c r="H989" s="3" t="s">
        <v>11273</v>
      </c>
      <c r="I989" s="3" t="s">
        <v>11273</v>
      </c>
      <c r="J989" s="3" t="s">
        <v>99</v>
      </c>
      <c r="K989" s="3" t="s">
        <v>2247</v>
      </c>
      <c r="L989" s="3" t="s">
        <v>2249</v>
      </c>
    </row>
    <row r="990" spans="1:12" x14ac:dyDescent="0.3">
      <c r="A990" s="3" t="s">
        <v>15330</v>
      </c>
      <c r="B990" s="3" t="s">
        <v>13</v>
      </c>
      <c r="C990" s="3">
        <v>224872</v>
      </c>
      <c r="D990" s="3">
        <v>6</v>
      </c>
      <c r="E990" s="3">
        <v>193</v>
      </c>
      <c r="F990" s="4">
        <v>1.9052100000000001E-30</v>
      </c>
      <c r="G990" s="3">
        <v>117.599</v>
      </c>
      <c r="H990" s="3" t="s">
        <v>8534</v>
      </c>
      <c r="I990" s="3" t="s">
        <v>8535</v>
      </c>
      <c r="J990" s="3" t="s">
        <v>113</v>
      </c>
      <c r="K990" s="3" t="s">
        <v>8536</v>
      </c>
      <c r="L990" s="3" t="s">
        <v>8537</v>
      </c>
    </row>
    <row r="991" spans="1:12" x14ac:dyDescent="0.3">
      <c r="A991" s="3" t="s">
        <v>15331</v>
      </c>
      <c r="B991" s="3" t="s">
        <v>25</v>
      </c>
      <c r="C991" s="3">
        <v>224376</v>
      </c>
      <c r="D991" s="3">
        <v>32</v>
      </c>
      <c r="E991" s="3">
        <v>344</v>
      </c>
      <c r="F991" s="4">
        <v>1.0048E-60</v>
      </c>
      <c r="G991" s="3">
        <v>199.745</v>
      </c>
      <c r="H991" s="3" t="s">
        <v>5808</v>
      </c>
      <c r="I991" s="3" t="s">
        <v>5809</v>
      </c>
      <c r="J991" s="3" t="s">
        <v>16</v>
      </c>
      <c r="K991" s="3" t="s">
        <v>16</v>
      </c>
      <c r="L991" s="3" t="s">
        <v>5810</v>
      </c>
    </row>
    <row r="992" spans="1:12" x14ac:dyDescent="0.3">
      <c r="A992" s="3" t="s">
        <v>15332</v>
      </c>
      <c r="B992" s="3" t="s">
        <v>25</v>
      </c>
      <c r="C992" s="3">
        <v>225363</v>
      </c>
      <c r="D992" s="3">
        <v>1</v>
      </c>
      <c r="E992" s="3">
        <v>299</v>
      </c>
      <c r="F992" s="4">
        <v>1.07147E-105</v>
      </c>
      <c r="G992" s="3">
        <v>317.35000000000002</v>
      </c>
      <c r="H992" s="3" t="s">
        <v>5812</v>
      </c>
      <c r="I992" s="3" t="s">
        <v>5813</v>
      </c>
      <c r="J992" s="3" t="s">
        <v>99</v>
      </c>
      <c r="K992" s="3" t="s">
        <v>16</v>
      </c>
      <c r="L992" s="3" t="s">
        <v>5814</v>
      </c>
    </row>
    <row r="993" spans="1:12" x14ac:dyDescent="0.3">
      <c r="A993" s="3" t="s">
        <v>15333</v>
      </c>
      <c r="B993" s="3" t="s">
        <v>13</v>
      </c>
      <c r="C993" s="3">
        <v>226466</v>
      </c>
      <c r="D993" s="3">
        <v>1</v>
      </c>
      <c r="E993" s="3">
        <v>784</v>
      </c>
      <c r="F993" s="3">
        <v>0</v>
      </c>
      <c r="G993" s="3">
        <v>1063.17</v>
      </c>
      <c r="H993" s="3" t="s">
        <v>11434</v>
      </c>
      <c r="I993" s="3" t="s">
        <v>11435</v>
      </c>
      <c r="J993" s="3" t="s">
        <v>16</v>
      </c>
      <c r="K993" s="3" t="s">
        <v>11436</v>
      </c>
      <c r="L993" s="3" t="s">
        <v>11437</v>
      </c>
    </row>
    <row r="994" spans="1:12" x14ac:dyDescent="0.3">
      <c r="A994" s="3" t="s">
        <v>15334</v>
      </c>
      <c r="B994" s="3" t="s">
        <v>13</v>
      </c>
      <c r="C994" s="3">
        <v>225071</v>
      </c>
      <c r="D994" s="3">
        <v>2</v>
      </c>
      <c r="E994" s="3">
        <v>474</v>
      </c>
      <c r="F994" s="3">
        <v>0</v>
      </c>
      <c r="G994" s="3">
        <v>730.40099999999995</v>
      </c>
      <c r="H994" s="3" t="s">
        <v>15335</v>
      </c>
      <c r="I994" s="3" t="s">
        <v>15336</v>
      </c>
      <c r="J994" s="3" t="s">
        <v>16</v>
      </c>
      <c r="K994" s="3" t="s">
        <v>15337</v>
      </c>
      <c r="L994" s="3" t="s">
        <v>15338</v>
      </c>
    </row>
    <row r="995" spans="1:12" x14ac:dyDescent="0.3">
      <c r="A995" s="3" t="s">
        <v>15339</v>
      </c>
      <c r="B995" s="3" t="s">
        <v>13</v>
      </c>
      <c r="C995" s="3">
        <v>223313</v>
      </c>
      <c r="D995" s="3">
        <v>1</v>
      </c>
      <c r="E995" s="3">
        <v>231</v>
      </c>
      <c r="F995" s="4">
        <v>2.2288900000000002E-80</v>
      </c>
      <c r="G995" s="3">
        <v>239.917</v>
      </c>
      <c r="H995" s="3" t="s">
        <v>4115</v>
      </c>
      <c r="I995" s="3" t="s">
        <v>4116</v>
      </c>
      <c r="J995" s="3" t="s">
        <v>16</v>
      </c>
      <c r="K995" s="3" t="s">
        <v>4117</v>
      </c>
      <c r="L995" s="3" t="s">
        <v>4118</v>
      </c>
    </row>
    <row r="996" spans="1:12" x14ac:dyDescent="0.3">
      <c r="A996" s="3" t="s">
        <v>15340</v>
      </c>
      <c r="B996" s="3" t="s">
        <v>13</v>
      </c>
      <c r="C996" s="3">
        <v>223996</v>
      </c>
      <c r="D996" s="3">
        <v>10</v>
      </c>
      <c r="E996" s="3">
        <v>516</v>
      </c>
      <c r="F996" s="4">
        <v>3.4160700000000001E-62</v>
      </c>
      <c r="G996" s="3">
        <v>211.852</v>
      </c>
      <c r="H996" s="3" t="s">
        <v>9834</v>
      </c>
      <c r="I996" s="3" t="s">
        <v>9835</v>
      </c>
      <c r="J996" s="3" t="s">
        <v>16</v>
      </c>
      <c r="K996" s="3" t="s">
        <v>1093</v>
      </c>
      <c r="L996" s="3" t="s">
        <v>9836</v>
      </c>
    </row>
    <row r="997" spans="1:12" x14ac:dyDescent="0.3">
      <c r="A997" s="3" t="s">
        <v>15341</v>
      </c>
      <c r="B997" s="3" t="s">
        <v>13</v>
      </c>
      <c r="C997" s="3">
        <v>224053</v>
      </c>
      <c r="D997" s="3">
        <v>1</v>
      </c>
      <c r="E997" s="3">
        <v>509</v>
      </c>
      <c r="F997" s="3">
        <v>0</v>
      </c>
      <c r="G997" s="3">
        <v>668.06200000000001</v>
      </c>
      <c r="H997" s="3" t="s">
        <v>12239</v>
      </c>
      <c r="I997" s="3" t="s">
        <v>12240</v>
      </c>
      <c r="J997" s="3" t="s">
        <v>16</v>
      </c>
      <c r="K997" s="3" t="s">
        <v>12241</v>
      </c>
      <c r="L997" s="3" t="s">
        <v>12242</v>
      </c>
    </row>
    <row r="998" spans="1:12" x14ac:dyDescent="0.3">
      <c r="A998" s="3" t="s">
        <v>15342</v>
      </c>
      <c r="B998" s="3" t="s">
        <v>25</v>
      </c>
      <c r="C998" s="3">
        <v>226668</v>
      </c>
      <c r="D998" s="3">
        <v>17</v>
      </c>
      <c r="E998" s="3">
        <v>392</v>
      </c>
      <c r="F998" s="4">
        <v>1.3058699999999999E-74</v>
      </c>
      <c r="G998" s="3">
        <v>235.73500000000001</v>
      </c>
      <c r="H998" s="3" t="s">
        <v>15343</v>
      </c>
      <c r="I998" s="3" t="s">
        <v>15344</v>
      </c>
      <c r="J998" s="3" t="s">
        <v>16</v>
      </c>
      <c r="K998" s="3" t="s">
        <v>16</v>
      </c>
      <c r="L998" s="3" t="s">
        <v>15345</v>
      </c>
    </row>
    <row r="999" spans="1:12" x14ac:dyDescent="0.3">
      <c r="A999" s="3" t="s">
        <v>15346</v>
      </c>
      <c r="B999" s="3" t="s">
        <v>13</v>
      </c>
      <c r="C999" s="3">
        <v>224525</v>
      </c>
      <c r="D999" s="3">
        <v>38</v>
      </c>
      <c r="E999" s="3">
        <v>354</v>
      </c>
      <c r="F999" s="4">
        <v>3.7814199999999997E-58</v>
      </c>
      <c r="G999" s="3">
        <v>191.36799999999999</v>
      </c>
      <c r="H999" s="3" t="s">
        <v>1650</v>
      </c>
      <c r="I999" s="3" t="s">
        <v>1651</v>
      </c>
      <c r="J999" s="3" t="s">
        <v>16</v>
      </c>
      <c r="K999" s="3" t="s">
        <v>1652</v>
      </c>
      <c r="L999" s="3" t="s">
        <v>1653</v>
      </c>
    </row>
    <row r="1000" spans="1:12" x14ac:dyDescent="0.3">
      <c r="A1000" s="3" t="s">
        <v>15346</v>
      </c>
      <c r="B1000" s="3" t="s">
        <v>25</v>
      </c>
      <c r="C1000" s="3">
        <v>393456</v>
      </c>
      <c r="D1000" s="3">
        <v>2</v>
      </c>
      <c r="E1000" s="3">
        <v>70</v>
      </c>
      <c r="F1000" s="4">
        <v>9.7525599999999994E-13</v>
      </c>
      <c r="G1000" s="3">
        <v>67.004900000000006</v>
      </c>
      <c r="H1000" s="3" t="s">
        <v>14261</v>
      </c>
      <c r="I1000" s="3" t="s">
        <v>15347</v>
      </c>
      <c r="J1000" s="3" t="s">
        <v>113</v>
      </c>
      <c r="K1000" s="3" t="s">
        <v>16</v>
      </c>
      <c r="L1000" s="3" t="s">
        <v>14262</v>
      </c>
    </row>
    <row r="1001" spans="1:12" x14ac:dyDescent="0.3">
      <c r="A1001" s="3" t="s">
        <v>15348</v>
      </c>
      <c r="B1001" s="3" t="s">
        <v>25</v>
      </c>
      <c r="C1001" s="3">
        <v>225660</v>
      </c>
      <c r="D1001" s="3">
        <v>3</v>
      </c>
      <c r="E1001" s="3">
        <v>96</v>
      </c>
      <c r="F1001" s="4">
        <v>1.0614000000000001E-20</v>
      </c>
      <c r="G1001" s="3">
        <v>83.562100000000001</v>
      </c>
      <c r="H1001" s="3" t="s">
        <v>1729</v>
      </c>
      <c r="I1001" s="3" t="s">
        <v>1730</v>
      </c>
      <c r="J1001" s="3" t="s">
        <v>113</v>
      </c>
      <c r="K1001" s="3" t="s">
        <v>16</v>
      </c>
      <c r="L1001" s="3" t="s">
        <v>1731</v>
      </c>
    </row>
    <row r="1002" spans="1:12" x14ac:dyDescent="0.3">
      <c r="A1002" s="3" t="s">
        <v>15349</v>
      </c>
      <c r="B1002" s="3" t="s">
        <v>13</v>
      </c>
      <c r="C1002" s="3">
        <v>225356</v>
      </c>
      <c r="D1002" s="3">
        <v>8</v>
      </c>
      <c r="E1002" s="3">
        <v>139</v>
      </c>
      <c r="F1002" s="4">
        <v>2.55041E-26</v>
      </c>
      <c r="G1002" s="3">
        <v>96.235200000000006</v>
      </c>
      <c r="H1002" s="3" t="s">
        <v>402</v>
      </c>
      <c r="I1002" s="3" t="s">
        <v>403</v>
      </c>
      <c r="J1002" s="3" t="s">
        <v>16</v>
      </c>
      <c r="K1002" s="3" t="s">
        <v>397</v>
      </c>
      <c r="L1002" s="3" t="s">
        <v>404</v>
      </c>
    </row>
    <row r="1003" spans="1:12" x14ac:dyDescent="0.3">
      <c r="A1003" s="3" t="s">
        <v>15350</v>
      </c>
      <c r="B1003" s="3" t="s">
        <v>13</v>
      </c>
      <c r="C1003" s="3">
        <v>223743</v>
      </c>
      <c r="D1003" s="3">
        <v>24</v>
      </c>
      <c r="E1003" s="3">
        <v>162</v>
      </c>
      <c r="F1003" s="4">
        <v>1.14505E-5</v>
      </c>
      <c r="G1003" s="3">
        <v>43.617899999999999</v>
      </c>
      <c r="H1003" s="3" t="s">
        <v>567</v>
      </c>
      <c r="I1003" s="3" t="s">
        <v>568</v>
      </c>
      <c r="J1003" s="3" t="s">
        <v>99</v>
      </c>
      <c r="K1003" s="3" t="s">
        <v>569</v>
      </c>
      <c r="L1003" s="3" t="s">
        <v>570</v>
      </c>
    </row>
    <row r="1004" spans="1:12" x14ac:dyDescent="0.3">
      <c r="A1004" s="3" t="s">
        <v>15351</v>
      </c>
      <c r="B1004" s="3" t="s">
        <v>25</v>
      </c>
      <c r="C1004" s="3">
        <v>413172</v>
      </c>
      <c r="D1004" s="3">
        <v>1</v>
      </c>
      <c r="E1004" s="3">
        <v>115</v>
      </c>
      <c r="F1004" s="4">
        <v>3.9227799999999997E-57</v>
      </c>
      <c r="G1004" s="3">
        <v>172.405</v>
      </c>
      <c r="H1004" s="3" t="s">
        <v>406</v>
      </c>
      <c r="I1004" s="3" t="s">
        <v>407</v>
      </c>
      <c r="J1004" s="3" t="s">
        <v>16</v>
      </c>
      <c r="K1004" s="3" t="s">
        <v>16</v>
      </c>
      <c r="L1004" s="3" t="s">
        <v>408</v>
      </c>
    </row>
    <row r="1005" spans="1:12" x14ac:dyDescent="0.3">
      <c r="A1005" s="3" t="s">
        <v>15352</v>
      </c>
      <c r="B1005" s="3" t="s">
        <v>13</v>
      </c>
      <c r="C1005" s="3">
        <v>224168</v>
      </c>
      <c r="D1005" s="3">
        <v>2</v>
      </c>
      <c r="E1005" s="3">
        <v>174</v>
      </c>
      <c r="F1005" s="4">
        <v>1.08722E-46</v>
      </c>
      <c r="G1005" s="3">
        <v>150.93100000000001</v>
      </c>
      <c r="H1005" s="3" t="s">
        <v>2285</v>
      </c>
      <c r="I1005" s="3" t="s">
        <v>2286</v>
      </c>
      <c r="J1005" s="3" t="s">
        <v>16</v>
      </c>
      <c r="K1005" s="3" t="s">
        <v>2287</v>
      </c>
      <c r="L1005" s="3" t="s">
        <v>2288</v>
      </c>
    </row>
    <row r="1006" spans="1:12" x14ac:dyDescent="0.3">
      <c r="A1006" s="3" t="s">
        <v>15353</v>
      </c>
      <c r="B1006" s="3" t="s">
        <v>13</v>
      </c>
      <c r="C1006" s="3">
        <v>223227</v>
      </c>
      <c r="D1006" s="3">
        <v>2</v>
      </c>
      <c r="E1006" s="3">
        <v>252</v>
      </c>
      <c r="F1006" s="4">
        <v>3.7776799999999998E-121</v>
      </c>
      <c r="G1006" s="3">
        <v>344.99400000000003</v>
      </c>
      <c r="H1006" s="3" t="s">
        <v>4824</v>
      </c>
      <c r="I1006" s="3" t="s">
        <v>4825</v>
      </c>
      <c r="J1006" s="3" t="s">
        <v>16</v>
      </c>
      <c r="K1006" s="3" t="s">
        <v>825</v>
      </c>
      <c r="L1006" s="3" t="s">
        <v>4826</v>
      </c>
    </row>
    <row r="1007" spans="1:12" x14ac:dyDescent="0.3">
      <c r="A1007" s="3" t="s">
        <v>15354</v>
      </c>
      <c r="B1007" s="3" t="s">
        <v>13</v>
      </c>
      <c r="C1007" s="3">
        <v>224108</v>
      </c>
      <c r="D1007" s="3">
        <v>1</v>
      </c>
      <c r="E1007" s="3">
        <v>235</v>
      </c>
      <c r="F1007" s="4">
        <v>3.7221600000000002E-84</v>
      </c>
      <c r="G1007" s="3">
        <v>250.62200000000001</v>
      </c>
      <c r="H1007" s="3" t="s">
        <v>1235</v>
      </c>
      <c r="I1007" s="3" t="s">
        <v>1236</v>
      </c>
      <c r="J1007" s="3" t="s">
        <v>16</v>
      </c>
      <c r="K1007" s="3" t="s">
        <v>1237</v>
      </c>
      <c r="L1007" s="3" t="s">
        <v>1238</v>
      </c>
    </row>
    <row r="1008" spans="1:12" x14ac:dyDescent="0.3">
      <c r="A1008" s="3" t="s">
        <v>15355</v>
      </c>
      <c r="B1008" s="3" t="s">
        <v>13</v>
      </c>
      <c r="C1008" s="3">
        <v>224108</v>
      </c>
      <c r="D1008" s="3">
        <v>1</v>
      </c>
      <c r="E1008" s="3">
        <v>235</v>
      </c>
      <c r="F1008" s="4">
        <v>8.1554099999999998E-95</v>
      </c>
      <c r="G1008" s="3">
        <v>277.97199999999998</v>
      </c>
      <c r="H1008" s="3" t="s">
        <v>1235</v>
      </c>
      <c r="I1008" s="3" t="s">
        <v>1236</v>
      </c>
      <c r="J1008" s="3" t="s">
        <v>16</v>
      </c>
      <c r="K1008" s="3" t="s">
        <v>1237</v>
      </c>
      <c r="L1008" s="3" t="s">
        <v>1238</v>
      </c>
    </row>
    <row r="1009" spans="1:12" x14ac:dyDescent="0.3">
      <c r="A1009" s="3" t="s">
        <v>15356</v>
      </c>
      <c r="B1009" s="3" t="s">
        <v>13</v>
      </c>
      <c r="C1009" s="3">
        <v>223929</v>
      </c>
      <c r="D1009" s="3">
        <v>838</v>
      </c>
      <c r="E1009" s="3">
        <v>1032</v>
      </c>
      <c r="F1009" s="4">
        <v>1.2601699999999999E-61</v>
      </c>
      <c r="G1009" s="3">
        <v>209.54599999999999</v>
      </c>
      <c r="H1009" s="3" t="s">
        <v>15357</v>
      </c>
      <c r="I1009" s="3" t="s">
        <v>15358</v>
      </c>
      <c r="J1009" s="3" t="s">
        <v>16</v>
      </c>
      <c r="K1009" s="3" t="s">
        <v>15359</v>
      </c>
      <c r="L1009" s="3" t="s">
        <v>15360</v>
      </c>
    </row>
    <row r="1010" spans="1:12" x14ac:dyDescent="0.3">
      <c r="A1010" s="3" t="s">
        <v>15361</v>
      </c>
      <c r="B1010" s="3" t="s">
        <v>25</v>
      </c>
      <c r="C1010" s="3">
        <v>413273</v>
      </c>
      <c r="D1010" s="3">
        <v>1</v>
      </c>
      <c r="E1010" s="3">
        <v>142</v>
      </c>
      <c r="F1010" s="4">
        <v>9.2394599999999997E-24</v>
      </c>
      <c r="G1010" s="3">
        <v>89.830699999999993</v>
      </c>
      <c r="H1010" s="3" t="s">
        <v>1014</v>
      </c>
      <c r="I1010" s="3" t="s">
        <v>1015</v>
      </c>
      <c r="J1010" s="3" t="s">
        <v>16</v>
      </c>
      <c r="K1010" s="3" t="s">
        <v>16</v>
      </c>
      <c r="L1010" s="3" t="s">
        <v>1016</v>
      </c>
    </row>
    <row r="1011" spans="1:12" x14ac:dyDescent="0.3">
      <c r="A1011" s="3" t="s">
        <v>15362</v>
      </c>
      <c r="B1011" s="3" t="s">
        <v>25</v>
      </c>
      <c r="C1011" s="3">
        <v>226883</v>
      </c>
      <c r="D1011" s="3">
        <v>20</v>
      </c>
      <c r="E1011" s="3">
        <v>574</v>
      </c>
      <c r="F1011" s="3">
        <v>0</v>
      </c>
      <c r="G1011" s="3">
        <v>553.52200000000005</v>
      </c>
      <c r="H1011" s="3" t="s">
        <v>5396</v>
      </c>
      <c r="I1011" s="3" t="s">
        <v>5397</v>
      </c>
      <c r="J1011" s="3" t="s">
        <v>16</v>
      </c>
      <c r="K1011" s="3" t="s">
        <v>16</v>
      </c>
      <c r="L1011" s="3" t="s">
        <v>5398</v>
      </c>
    </row>
    <row r="1012" spans="1:12" x14ac:dyDescent="0.3">
      <c r="A1012" s="3" t="s">
        <v>15363</v>
      </c>
      <c r="B1012" s="3" t="s">
        <v>13</v>
      </c>
      <c r="C1012" s="3">
        <v>223265</v>
      </c>
      <c r="D1012" s="3">
        <v>12</v>
      </c>
      <c r="E1012" s="3">
        <v>650</v>
      </c>
      <c r="F1012" s="3">
        <v>0</v>
      </c>
      <c r="G1012" s="3">
        <v>1069.44</v>
      </c>
      <c r="H1012" s="3" t="s">
        <v>2636</v>
      </c>
      <c r="I1012" s="3" t="s">
        <v>2637</v>
      </c>
      <c r="J1012" s="3" t="s">
        <v>16</v>
      </c>
      <c r="K1012" s="3" t="s">
        <v>2638</v>
      </c>
      <c r="L1012" s="3" t="s">
        <v>2639</v>
      </c>
    </row>
    <row r="1013" spans="1:12" x14ac:dyDescent="0.3">
      <c r="A1013" s="3" t="s">
        <v>15364</v>
      </c>
      <c r="B1013" s="3" t="s">
        <v>13</v>
      </c>
      <c r="C1013" s="3">
        <v>223620</v>
      </c>
      <c r="D1013" s="3">
        <v>1</v>
      </c>
      <c r="E1013" s="3">
        <v>176</v>
      </c>
      <c r="F1013" s="4">
        <v>2.7977E-30</v>
      </c>
      <c r="G1013" s="3">
        <v>110.236</v>
      </c>
      <c r="H1013" s="3" t="s">
        <v>746</v>
      </c>
      <c r="I1013" s="3" t="s">
        <v>747</v>
      </c>
      <c r="J1013" s="3" t="s">
        <v>16</v>
      </c>
      <c r="K1013" s="3" t="s">
        <v>236</v>
      </c>
      <c r="L1013" s="3" t="s">
        <v>748</v>
      </c>
    </row>
    <row r="1014" spans="1:12" x14ac:dyDescent="0.3">
      <c r="A1014" s="3" t="s">
        <v>15365</v>
      </c>
      <c r="B1014" s="3" t="s">
        <v>25</v>
      </c>
      <c r="C1014" s="3">
        <v>227720</v>
      </c>
      <c r="D1014" s="3">
        <v>146</v>
      </c>
      <c r="E1014" s="3">
        <v>254</v>
      </c>
      <c r="F1014" s="4">
        <v>5.8495099999999999E-16</v>
      </c>
      <c r="G1014" s="3">
        <v>73.210800000000006</v>
      </c>
      <c r="H1014" s="3" t="s">
        <v>15366</v>
      </c>
      <c r="I1014" s="3" t="s">
        <v>15367</v>
      </c>
      <c r="J1014" s="3" t="s">
        <v>16</v>
      </c>
      <c r="K1014" s="3" t="s">
        <v>16</v>
      </c>
      <c r="L1014" s="3" t="s">
        <v>15368</v>
      </c>
    </row>
    <row r="1015" spans="1:12" x14ac:dyDescent="0.3">
      <c r="A1015" s="3" t="s">
        <v>15369</v>
      </c>
      <c r="B1015" s="3" t="s">
        <v>13</v>
      </c>
      <c r="C1015" s="3">
        <v>223843</v>
      </c>
      <c r="D1015" s="3">
        <v>5</v>
      </c>
      <c r="E1015" s="3">
        <v>389</v>
      </c>
      <c r="F1015" s="4">
        <v>2.4731399999999999E-84</v>
      </c>
      <c r="G1015" s="3">
        <v>261.39699999999999</v>
      </c>
      <c r="H1015" s="3" t="s">
        <v>3783</v>
      </c>
      <c r="I1015" s="3" t="s">
        <v>3784</v>
      </c>
      <c r="J1015" s="3" t="s">
        <v>16</v>
      </c>
      <c r="K1015" s="3" t="s">
        <v>3785</v>
      </c>
      <c r="L1015" s="3" t="s">
        <v>3786</v>
      </c>
    </row>
    <row r="1016" spans="1:12" x14ac:dyDescent="0.3">
      <c r="A1016" s="3" t="s">
        <v>15370</v>
      </c>
      <c r="B1016" s="3" t="s">
        <v>13</v>
      </c>
      <c r="C1016" s="3">
        <v>223116</v>
      </c>
      <c r="D1016" s="3">
        <v>21</v>
      </c>
      <c r="E1016" s="3">
        <v>398</v>
      </c>
      <c r="F1016" s="4">
        <v>3.8652499999999998E-49</v>
      </c>
      <c r="G1016" s="3">
        <v>172.13</v>
      </c>
      <c r="H1016" s="3" t="s">
        <v>1188</v>
      </c>
      <c r="I1016" s="3" t="s">
        <v>1189</v>
      </c>
      <c r="J1016" s="3" t="s">
        <v>16</v>
      </c>
      <c r="K1016" s="3" t="s">
        <v>1190</v>
      </c>
      <c r="L1016" s="3" t="s">
        <v>1191</v>
      </c>
    </row>
    <row r="1017" spans="1:12" x14ac:dyDescent="0.3">
      <c r="A1017" s="3" t="s">
        <v>15371</v>
      </c>
      <c r="B1017" s="3" t="s">
        <v>13</v>
      </c>
      <c r="C1017" s="3">
        <v>224521</v>
      </c>
      <c r="D1017" s="3">
        <v>1</v>
      </c>
      <c r="E1017" s="3">
        <v>88</v>
      </c>
      <c r="F1017" s="4">
        <v>8.3305900000000003E-17</v>
      </c>
      <c r="G1017" s="3">
        <v>68.522400000000005</v>
      </c>
      <c r="H1017" s="3" t="s">
        <v>1194</v>
      </c>
      <c r="I1017" s="3" t="s">
        <v>1195</v>
      </c>
      <c r="J1017" s="3" t="s">
        <v>16</v>
      </c>
      <c r="K1017" s="3" t="s">
        <v>1196</v>
      </c>
      <c r="L1017" s="3" t="s">
        <v>1197</v>
      </c>
    </row>
    <row r="1018" spans="1:12" x14ac:dyDescent="0.3">
      <c r="A1018" s="3" t="s">
        <v>15372</v>
      </c>
      <c r="B1018" s="3" t="s">
        <v>13</v>
      </c>
      <c r="C1018" s="3">
        <v>223116</v>
      </c>
      <c r="D1018" s="3">
        <v>84</v>
      </c>
      <c r="E1018" s="3">
        <v>431</v>
      </c>
      <c r="F1018" s="4">
        <v>9.0651499999999996E-68</v>
      </c>
      <c r="G1018" s="3">
        <v>224.518</v>
      </c>
      <c r="H1018" s="3" t="s">
        <v>1188</v>
      </c>
      <c r="I1018" s="3" t="s">
        <v>1189</v>
      </c>
      <c r="J1018" s="3" t="s">
        <v>16</v>
      </c>
      <c r="K1018" s="3" t="s">
        <v>1190</v>
      </c>
      <c r="L1018" s="3" t="s">
        <v>1191</v>
      </c>
    </row>
    <row r="1019" spans="1:12" x14ac:dyDescent="0.3">
      <c r="A1019" s="3" t="s">
        <v>15373</v>
      </c>
      <c r="B1019" s="3" t="s">
        <v>13</v>
      </c>
      <c r="C1019" s="3">
        <v>223788</v>
      </c>
      <c r="D1019" s="3">
        <v>1</v>
      </c>
      <c r="E1019" s="3">
        <v>146</v>
      </c>
      <c r="F1019" s="4">
        <v>1.94246E-39</v>
      </c>
      <c r="G1019" s="3">
        <v>130.19399999999999</v>
      </c>
      <c r="H1019" s="3" t="s">
        <v>4078</v>
      </c>
      <c r="I1019" s="3" t="s">
        <v>4079</v>
      </c>
      <c r="J1019" s="3" t="s">
        <v>16</v>
      </c>
      <c r="K1019" s="3" t="s">
        <v>2208</v>
      </c>
      <c r="L1019" s="3" t="s">
        <v>4080</v>
      </c>
    </row>
    <row r="1020" spans="1:12" x14ac:dyDescent="0.3">
      <c r="A1020" s="3" t="s">
        <v>15374</v>
      </c>
      <c r="B1020" s="3" t="s">
        <v>25</v>
      </c>
      <c r="C1020" s="3">
        <v>412281</v>
      </c>
      <c r="D1020" s="3">
        <v>7</v>
      </c>
      <c r="E1020" s="3">
        <v>334</v>
      </c>
      <c r="F1020" s="4">
        <v>8.6925E-69</v>
      </c>
      <c r="G1020" s="3">
        <v>218.72300000000001</v>
      </c>
      <c r="H1020" s="3" t="s">
        <v>802</v>
      </c>
      <c r="I1020" s="3" t="s">
        <v>4661</v>
      </c>
      <c r="J1020" s="3" t="s">
        <v>16</v>
      </c>
      <c r="K1020" s="3" t="s">
        <v>16</v>
      </c>
      <c r="L1020" s="3" t="s">
        <v>4662</v>
      </c>
    </row>
    <row r="1021" spans="1:12" x14ac:dyDescent="0.3">
      <c r="A1021" s="3" t="s">
        <v>15375</v>
      </c>
      <c r="B1021" s="3" t="s">
        <v>13</v>
      </c>
      <c r="C1021" s="3">
        <v>223698</v>
      </c>
      <c r="D1021" s="3">
        <v>46</v>
      </c>
      <c r="E1021" s="3">
        <v>252</v>
      </c>
      <c r="F1021" s="4">
        <v>1.2261200000000001E-35</v>
      </c>
      <c r="G1021" s="3">
        <v>126.46299999999999</v>
      </c>
      <c r="H1021" s="3" t="s">
        <v>14123</v>
      </c>
      <c r="I1021" s="3" t="s">
        <v>14124</v>
      </c>
      <c r="J1021" s="3" t="s">
        <v>16</v>
      </c>
      <c r="K1021" s="3" t="s">
        <v>14125</v>
      </c>
      <c r="L1021" s="3" t="s">
        <v>14126</v>
      </c>
    </row>
    <row r="1022" spans="1:12" x14ac:dyDescent="0.3">
      <c r="A1022" s="3" t="s">
        <v>15376</v>
      </c>
      <c r="B1022" s="3" t="s">
        <v>13</v>
      </c>
      <c r="C1022" s="3">
        <v>225064</v>
      </c>
      <c r="D1022" s="3">
        <v>1</v>
      </c>
      <c r="E1022" s="3">
        <v>142</v>
      </c>
      <c r="F1022" s="4">
        <v>2.4536500000000001E-64</v>
      </c>
      <c r="G1022" s="3">
        <v>193.316</v>
      </c>
      <c r="H1022" s="3" t="s">
        <v>10977</v>
      </c>
      <c r="I1022" s="3" t="s">
        <v>10978</v>
      </c>
      <c r="J1022" s="3" t="s">
        <v>16</v>
      </c>
      <c r="K1022" s="3" t="s">
        <v>2280</v>
      </c>
      <c r="L1022" s="3" t="s">
        <v>2282</v>
      </c>
    </row>
    <row r="1023" spans="1:12" x14ac:dyDescent="0.3">
      <c r="A1023" s="3" t="s">
        <v>15377</v>
      </c>
      <c r="B1023" s="3" t="s">
        <v>13</v>
      </c>
      <c r="C1023" s="3">
        <v>223691</v>
      </c>
      <c r="D1023" s="3">
        <v>1</v>
      </c>
      <c r="E1023" s="3">
        <v>310</v>
      </c>
      <c r="F1023" s="4">
        <v>5.0588999999999999E-91</v>
      </c>
      <c r="G1023" s="3">
        <v>273.87700000000001</v>
      </c>
      <c r="H1023" s="3" t="s">
        <v>1027</v>
      </c>
      <c r="I1023" s="3" t="s">
        <v>1028</v>
      </c>
      <c r="J1023" s="3" t="s">
        <v>16</v>
      </c>
      <c r="K1023" s="3" t="s">
        <v>1029</v>
      </c>
      <c r="L1023" s="3" t="s">
        <v>1030</v>
      </c>
    </row>
    <row r="1024" spans="1:12" x14ac:dyDescent="0.3">
      <c r="A1024" s="3" t="s">
        <v>15378</v>
      </c>
      <c r="B1024" s="3" t="s">
        <v>13</v>
      </c>
      <c r="C1024" s="3">
        <v>223332</v>
      </c>
      <c r="D1024" s="3">
        <v>1</v>
      </c>
      <c r="E1024" s="3">
        <v>85</v>
      </c>
      <c r="F1024" s="4">
        <v>4.1309600000000002E-33</v>
      </c>
      <c r="G1024" s="3">
        <v>108.937</v>
      </c>
      <c r="H1024" s="3" t="s">
        <v>1037</v>
      </c>
      <c r="I1024" s="3" t="s">
        <v>1038</v>
      </c>
      <c r="J1024" s="3" t="s">
        <v>16</v>
      </c>
      <c r="K1024" s="3" t="s">
        <v>1039</v>
      </c>
      <c r="L1024" s="3" t="s">
        <v>1040</v>
      </c>
    </row>
    <row r="1025" spans="1:12" x14ac:dyDescent="0.3">
      <c r="A1025" s="3" t="s">
        <v>15379</v>
      </c>
      <c r="B1025" s="3" t="s">
        <v>25</v>
      </c>
      <c r="C1025" s="3">
        <v>412227</v>
      </c>
      <c r="D1025" s="3">
        <v>143</v>
      </c>
      <c r="E1025" s="3">
        <v>365</v>
      </c>
      <c r="F1025" s="4">
        <v>8.3044300000000006E-23</v>
      </c>
      <c r="G1025" s="3">
        <v>96.889200000000002</v>
      </c>
      <c r="H1025" s="3" t="s">
        <v>2535</v>
      </c>
      <c r="I1025" s="3" t="s">
        <v>2536</v>
      </c>
      <c r="J1025" s="3" t="s">
        <v>99</v>
      </c>
      <c r="K1025" s="3" t="s">
        <v>16</v>
      </c>
      <c r="L1025" s="3" t="s">
        <v>2537</v>
      </c>
    </row>
    <row r="1026" spans="1:12" x14ac:dyDescent="0.3">
      <c r="A1026" s="3" t="s">
        <v>15380</v>
      </c>
      <c r="B1026" s="3" t="s">
        <v>13</v>
      </c>
      <c r="C1026" s="3">
        <v>224314</v>
      </c>
      <c r="D1026" s="3">
        <v>1</v>
      </c>
      <c r="E1026" s="3">
        <v>74</v>
      </c>
      <c r="F1026" s="4">
        <v>2.3635400000000002E-6</v>
      </c>
      <c r="G1026" s="3">
        <v>45.411700000000003</v>
      </c>
      <c r="H1026" s="3" t="s">
        <v>63</v>
      </c>
      <c r="I1026" s="3" t="s">
        <v>64</v>
      </c>
      <c r="J1026" s="3" t="s">
        <v>113</v>
      </c>
      <c r="K1026" s="3" t="s">
        <v>65</v>
      </c>
      <c r="L1026" s="3" t="s">
        <v>66</v>
      </c>
    </row>
    <row r="1027" spans="1:12" x14ac:dyDescent="0.3">
      <c r="A1027" s="3" t="s">
        <v>15381</v>
      </c>
      <c r="B1027" s="3" t="s">
        <v>25</v>
      </c>
      <c r="C1027" s="3">
        <v>419869</v>
      </c>
      <c r="D1027" s="3">
        <v>10</v>
      </c>
      <c r="E1027" s="3">
        <v>45</v>
      </c>
      <c r="F1027" s="3">
        <v>6.68061E-3</v>
      </c>
      <c r="G1027" s="3">
        <v>31.033999999999999</v>
      </c>
      <c r="H1027" s="3" t="s">
        <v>59</v>
      </c>
      <c r="I1027" s="3" t="s">
        <v>60</v>
      </c>
      <c r="J1027" s="3" t="s">
        <v>113</v>
      </c>
      <c r="K1027" s="3" t="s">
        <v>16</v>
      </c>
      <c r="L1027" s="3" t="s">
        <v>61</v>
      </c>
    </row>
    <row r="1028" spans="1:12" x14ac:dyDescent="0.3">
      <c r="A1028" s="3" t="s">
        <v>15382</v>
      </c>
      <c r="B1028" s="3" t="s">
        <v>25</v>
      </c>
      <c r="C1028" s="3">
        <v>225913</v>
      </c>
      <c r="D1028" s="3">
        <v>40</v>
      </c>
      <c r="E1028" s="3">
        <v>496</v>
      </c>
      <c r="F1028" s="4">
        <v>6.7742300000000004E-88</v>
      </c>
      <c r="G1028" s="3">
        <v>279.32</v>
      </c>
      <c r="H1028" s="3" t="s">
        <v>15165</v>
      </c>
      <c r="I1028" s="3" t="s">
        <v>15166</v>
      </c>
      <c r="J1028" s="3" t="s">
        <v>16</v>
      </c>
      <c r="K1028" s="3" t="s">
        <v>16</v>
      </c>
      <c r="L1028" s="3" t="s">
        <v>15167</v>
      </c>
    </row>
    <row r="1029" spans="1:12" x14ac:dyDescent="0.3">
      <c r="A1029" s="3" t="s">
        <v>15383</v>
      </c>
      <c r="B1029" s="3" t="s">
        <v>13</v>
      </c>
      <c r="C1029" s="3">
        <v>223655</v>
      </c>
      <c r="D1029" s="3">
        <v>5</v>
      </c>
      <c r="E1029" s="3">
        <v>175</v>
      </c>
      <c r="F1029" s="4">
        <v>5.1532600000000004E-7</v>
      </c>
      <c r="G1029" s="3">
        <v>48.347999999999999</v>
      </c>
      <c r="H1029" s="3" t="s">
        <v>3999</v>
      </c>
      <c r="I1029" s="3" t="s">
        <v>4000</v>
      </c>
      <c r="J1029" s="3" t="s">
        <v>99</v>
      </c>
      <c r="K1029" s="3" t="s">
        <v>2535</v>
      </c>
      <c r="L1029" s="3" t="s">
        <v>4001</v>
      </c>
    </row>
    <row r="1030" spans="1:12" x14ac:dyDescent="0.3">
      <c r="A1030" s="3" t="s">
        <v>15384</v>
      </c>
      <c r="B1030" s="3" t="s">
        <v>25</v>
      </c>
      <c r="C1030" s="3">
        <v>225718</v>
      </c>
      <c r="D1030" s="3">
        <v>2</v>
      </c>
      <c r="E1030" s="3">
        <v>221</v>
      </c>
      <c r="F1030" s="4">
        <v>2.6309700000000001E-23</v>
      </c>
      <c r="G1030" s="3">
        <v>95.593999999999994</v>
      </c>
      <c r="H1030" s="3" t="s">
        <v>11470</v>
      </c>
      <c r="I1030" s="3" t="s">
        <v>11471</v>
      </c>
      <c r="J1030" s="3" t="s">
        <v>113</v>
      </c>
      <c r="K1030" s="3" t="s">
        <v>16</v>
      </c>
      <c r="L1030" s="3" t="s">
        <v>11472</v>
      </c>
    </row>
    <row r="1031" spans="1:12" x14ac:dyDescent="0.3">
      <c r="A1031" s="3" t="s">
        <v>15385</v>
      </c>
      <c r="B1031" s="3" t="s">
        <v>25</v>
      </c>
      <c r="C1031" s="3">
        <v>223562</v>
      </c>
      <c r="D1031" s="3">
        <v>1</v>
      </c>
      <c r="E1031" s="3">
        <v>493</v>
      </c>
      <c r="F1031" s="4">
        <v>8.4638499999999999E-99</v>
      </c>
      <c r="G1031" s="3">
        <v>307.64</v>
      </c>
      <c r="H1031" s="3" t="s">
        <v>241</v>
      </c>
      <c r="I1031" s="3" t="s">
        <v>4328</v>
      </c>
      <c r="J1031" s="3" t="s">
        <v>16</v>
      </c>
      <c r="K1031" s="3" t="s">
        <v>16</v>
      </c>
      <c r="L1031" s="3" t="s">
        <v>242</v>
      </c>
    </row>
    <row r="1032" spans="1:12" x14ac:dyDescent="0.3">
      <c r="A1032" s="3" t="s">
        <v>15386</v>
      </c>
      <c r="B1032" s="3" t="s">
        <v>13</v>
      </c>
      <c r="C1032" s="3">
        <v>224584</v>
      </c>
      <c r="D1032" s="3">
        <v>8</v>
      </c>
      <c r="E1032" s="3">
        <v>184</v>
      </c>
      <c r="F1032" s="4">
        <v>5.6016999999999998E-25</v>
      </c>
      <c r="G1032" s="3">
        <v>95.400199999999998</v>
      </c>
      <c r="H1032" s="3" t="s">
        <v>1018</v>
      </c>
      <c r="I1032" s="3" t="s">
        <v>1019</v>
      </c>
      <c r="J1032" s="3" t="s">
        <v>16</v>
      </c>
      <c r="K1032" s="3" t="s">
        <v>1020</v>
      </c>
      <c r="L1032" s="3" t="s">
        <v>1021</v>
      </c>
    </row>
    <row r="1033" spans="1:12" x14ac:dyDescent="0.3">
      <c r="A1033" s="3" t="s">
        <v>15387</v>
      </c>
      <c r="B1033" s="3" t="s">
        <v>13</v>
      </c>
      <c r="C1033" s="3">
        <v>223610</v>
      </c>
      <c r="D1033" s="3">
        <v>3</v>
      </c>
      <c r="E1033" s="3">
        <v>374</v>
      </c>
      <c r="F1033" s="3">
        <v>0</v>
      </c>
      <c r="G1033" s="3">
        <v>520.18899999999996</v>
      </c>
      <c r="H1033" s="3" t="s">
        <v>3826</v>
      </c>
      <c r="I1033" s="3" t="s">
        <v>3827</v>
      </c>
      <c r="J1033" s="3" t="s">
        <v>16</v>
      </c>
      <c r="K1033" s="3" t="s">
        <v>3828</v>
      </c>
      <c r="L1033" s="3" t="s">
        <v>3829</v>
      </c>
    </row>
    <row r="1034" spans="1:12" x14ac:dyDescent="0.3">
      <c r="A1034" s="3" t="s">
        <v>15388</v>
      </c>
      <c r="B1034" s="3" t="s">
        <v>13</v>
      </c>
      <c r="C1034" s="3">
        <v>225191</v>
      </c>
      <c r="D1034" s="3">
        <v>9</v>
      </c>
      <c r="E1034" s="3">
        <v>412</v>
      </c>
      <c r="F1034" s="4">
        <v>2.2783999999999998E-121</v>
      </c>
      <c r="G1034" s="3">
        <v>357.4</v>
      </c>
      <c r="H1034" s="3" t="s">
        <v>4747</v>
      </c>
      <c r="I1034" s="3" t="s">
        <v>4748</v>
      </c>
      <c r="J1034" s="3" t="s">
        <v>16</v>
      </c>
      <c r="K1034" s="3" t="s">
        <v>4749</v>
      </c>
      <c r="L1034" s="3" t="s">
        <v>4750</v>
      </c>
    </row>
    <row r="1035" spans="1:12" x14ac:dyDescent="0.3">
      <c r="A1035" s="3" t="s">
        <v>15389</v>
      </c>
      <c r="B1035" s="3" t="s">
        <v>13</v>
      </c>
      <c r="C1035" s="3">
        <v>225304</v>
      </c>
      <c r="D1035" s="3">
        <v>1</v>
      </c>
      <c r="E1035" s="3">
        <v>330</v>
      </c>
      <c r="F1035" s="3">
        <v>0</v>
      </c>
      <c r="G1035" s="3">
        <v>655.27099999999996</v>
      </c>
      <c r="H1035" s="3" t="s">
        <v>15390</v>
      </c>
      <c r="I1035" s="3" t="s">
        <v>15391</v>
      </c>
      <c r="J1035" s="3" t="s">
        <v>16</v>
      </c>
      <c r="K1035" s="3" t="s">
        <v>4176</v>
      </c>
      <c r="L1035" s="3" t="s">
        <v>15392</v>
      </c>
    </row>
    <row r="1036" spans="1:12" x14ac:dyDescent="0.3">
      <c r="A1036" s="3" t="s">
        <v>15393</v>
      </c>
      <c r="B1036" s="3" t="s">
        <v>25</v>
      </c>
      <c r="C1036" s="3">
        <v>417689</v>
      </c>
      <c r="D1036" s="3">
        <v>107</v>
      </c>
      <c r="E1036" s="3">
        <v>245</v>
      </c>
      <c r="F1036" s="4">
        <v>1.21522E-21</v>
      </c>
      <c r="G1036" s="3">
        <v>88.549800000000005</v>
      </c>
      <c r="H1036" s="3" t="s">
        <v>9940</v>
      </c>
      <c r="I1036" s="3" t="s">
        <v>15394</v>
      </c>
      <c r="J1036" s="3" t="s">
        <v>16</v>
      </c>
      <c r="K1036" s="3" t="s">
        <v>16</v>
      </c>
      <c r="L1036" s="3" t="s">
        <v>15395</v>
      </c>
    </row>
    <row r="1037" spans="1:12" x14ac:dyDescent="0.3">
      <c r="A1037" s="3" t="s">
        <v>15396</v>
      </c>
      <c r="B1037" s="3" t="s">
        <v>13</v>
      </c>
      <c r="C1037" s="3">
        <v>223412</v>
      </c>
      <c r="D1037" s="3">
        <v>2</v>
      </c>
      <c r="E1037" s="3">
        <v>114</v>
      </c>
      <c r="F1037" s="4">
        <v>2.3229399999999999E-59</v>
      </c>
      <c r="G1037" s="3">
        <v>177.79300000000001</v>
      </c>
      <c r="H1037" s="3" t="s">
        <v>2179</v>
      </c>
      <c r="I1037" s="3" t="s">
        <v>2180</v>
      </c>
      <c r="J1037" s="3" t="s">
        <v>16</v>
      </c>
      <c r="K1037" s="3" t="s">
        <v>2181</v>
      </c>
      <c r="L1037" s="3" t="s">
        <v>2182</v>
      </c>
    </row>
    <row r="1038" spans="1:12" x14ac:dyDescent="0.3">
      <c r="A1038" s="3" t="s">
        <v>15397</v>
      </c>
      <c r="B1038" s="3" t="s">
        <v>13</v>
      </c>
      <c r="C1038" s="3">
        <v>224461</v>
      </c>
      <c r="D1038" s="3">
        <v>2</v>
      </c>
      <c r="E1038" s="3">
        <v>111</v>
      </c>
      <c r="F1038" s="4">
        <v>7.5187699999999998E-37</v>
      </c>
      <c r="G1038" s="3">
        <v>123.524</v>
      </c>
      <c r="H1038" s="3" t="s">
        <v>1474</v>
      </c>
      <c r="I1038" s="3" t="s">
        <v>1475</v>
      </c>
      <c r="J1038" s="3" t="s">
        <v>16</v>
      </c>
      <c r="K1038" s="3" t="s">
        <v>1476</v>
      </c>
      <c r="L1038" s="3" t="s">
        <v>1477</v>
      </c>
    </row>
    <row r="1039" spans="1:12" x14ac:dyDescent="0.3">
      <c r="A1039" s="3" t="s">
        <v>15398</v>
      </c>
      <c r="B1039" s="3" t="s">
        <v>13</v>
      </c>
      <c r="C1039" s="3">
        <v>223970</v>
      </c>
      <c r="D1039" s="3">
        <v>1</v>
      </c>
      <c r="E1039" s="3">
        <v>220</v>
      </c>
      <c r="F1039" s="4">
        <v>4.8338799999999999E-49</v>
      </c>
      <c r="G1039" s="3">
        <v>159.864</v>
      </c>
      <c r="H1039" s="3" t="s">
        <v>4934</v>
      </c>
      <c r="I1039" s="3" t="s">
        <v>4935</v>
      </c>
      <c r="J1039" s="3" t="s">
        <v>16</v>
      </c>
      <c r="K1039" s="3" t="s">
        <v>123</v>
      </c>
      <c r="L1039" s="3" t="s">
        <v>4936</v>
      </c>
    </row>
    <row r="1040" spans="1:12" x14ac:dyDescent="0.3">
      <c r="A1040" s="3" t="s">
        <v>15399</v>
      </c>
      <c r="B1040" s="3" t="s">
        <v>13</v>
      </c>
      <c r="C1040" s="3">
        <v>226583</v>
      </c>
      <c r="D1040" s="3">
        <v>1</v>
      </c>
      <c r="E1040" s="3">
        <v>429</v>
      </c>
      <c r="F1040" s="3">
        <v>0</v>
      </c>
      <c r="G1040" s="3">
        <v>605.61500000000001</v>
      </c>
      <c r="H1040" s="3" t="s">
        <v>4938</v>
      </c>
      <c r="I1040" s="3" t="s">
        <v>4939</v>
      </c>
      <c r="J1040" s="3" t="s">
        <v>16</v>
      </c>
      <c r="K1040" s="3" t="s">
        <v>4940</v>
      </c>
      <c r="L1040" s="3" t="s">
        <v>4941</v>
      </c>
    </row>
    <row r="1041" spans="1:12" x14ac:dyDescent="0.3">
      <c r="A1041" s="3" t="s">
        <v>15400</v>
      </c>
      <c r="B1041" s="3" t="s">
        <v>13</v>
      </c>
      <c r="C1041" s="3">
        <v>224653</v>
      </c>
      <c r="D1041" s="3">
        <v>1</v>
      </c>
      <c r="E1041" s="3">
        <v>201</v>
      </c>
      <c r="F1041" s="4">
        <v>1.4949100000000001E-73</v>
      </c>
      <c r="G1041" s="3">
        <v>221.03100000000001</v>
      </c>
      <c r="H1041" s="3" t="s">
        <v>4943</v>
      </c>
      <c r="I1041" s="3" t="s">
        <v>4944</v>
      </c>
      <c r="J1041" s="3" t="s">
        <v>16</v>
      </c>
      <c r="K1041" s="3" t="s">
        <v>4945</v>
      </c>
      <c r="L1041" s="3" t="s">
        <v>4946</v>
      </c>
    </row>
    <row r="1042" spans="1:12" x14ac:dyDescent="0.3">
      <c r="A1042" s="3" t="s">
        <v>15401</v>
      </c>
      <c r="B1042" s="3" t="s">
        <v>13</v>
      </c>
      <c r="C1042" s="3">
        <v>223110</v>
      </c>
      <c r="D1042" s="3">
        <v>4</v>
      </c>
      <c r="E1042" s="3">
        <v>302</v>
      </c>
      <c r="F1042" s="4">
        <v>8.19461E-141</v>
      </c>
      <c r="G1042" s="3">
        <v>399.21800000000002</v>
      </c>
      <c r="H1042" s="3" t="s">
        <v>2607</v>
      </c>
      <c r="I1042" s="3" t="s">
        <v>2608</v>
      </c>
      <c r="J1042" s="3" t="s">
        <v>16</v>
      </c>
      <c r="K1042" s="3" t="s">
        <v>2171</v>
      </c>
      <c r="L1042" s="3" t="s">
        <v>2609</v>
      </c>
    </row>
    <row r="1043" spans="1:12" x14ac:dyDescent="0.3">
      <c r="A1043" s="3" t="s">
        <v>15402</v>
      </c>
      <c r="B1043" s="3" t="s">
        <v>13</v>
      </c>
      <c r="C1043" s="3">
        <v>224023</v>
      </c>
      <c r="D1043" s="3">
        <v>1</v>
      </c>
      <c r="E1043" s="3">
        <v>120</v>
      </c>
      <c r="F1043" s="4">
        <v>3.28829E-44</v>
      </c>
      <c r="G1043" s="3">
        <v>140.11199999999999</v>
      </c>
      <c r="H1043" s="3" t="s">
        <v>6922</v>
      </c>
      <c r="I1043" s="3" t="s">
        <v>6923</v>
      </c>
      <c r="J1043" s="3" t="s">
        <v>16</v>
      </c>
      <c r="K1043" s="3" t="s">
        <v>111</v>
      </c>
      <c r="L1043" s="3" t="s">
        <v>114</v>
      </c>
    </row>
    <row r="1044" spans="1:12" x14ac:dyDescent="0.3">
      <c r="A1044" s="3" t="s">
        <v>15403</v>
      </c>
      <c r="B1044" s="3" t="s">
        <v>13</v>
      </c>
      <c r="C1044" s="3">
        <v>223725</v>
      </c>
      <c r="D1044" s="3">
        <v>286</v>
      </c>
      <c r="E1044" s="3">
        <v>466</v>
      </c>
      <c r="F1044" s="4">
        <v>3.7845400000000001E-62</v>
      </c>
      <c r="G1044" s="3">
        <v>198.983</v>
      </c>
      <c r="H1044" s="3" t="s">
        <v>4336</v>
      </c>
      <c r="I1044" s="3" t="s">
        <v>4337</v>
      </c>
      <c r="J1044" s="3" t="s">
        <v>16</v>
      </c>
      <c r="K1044" s="3" t="s">
        <v>4338</v>
      </c>
      <c r="L1044" s="3" t="s">
        <v>4339</v>
      </c>
    </row>
    <row r="1045" spans="1:12" x14ac:dyDescent="0.3">
      <c r="A1045" s="3" t="s">
        <v>15403</v>
      </c>
      <c r="B1045" s="3" t="s">
        <v>13</v>
      </c>
      <c r="C1045" s="3">
        <v>223635</v>
      </c>
      <c r="D1045" s="3">
        <v>14</v>
      </c>
      <c r="E1045" s="3">
        <v>268</v>
      </c>
      <c r="F1045" s="4">
        <v>1.26721E-48</v>
      </c>
      <c r="G1045" s="3">
        <v>167.589</v>
      </c>
      <c r="H1045" s="3" t="s">
        <v>234</v>
      </c>
      <c r="I1045" s="3" t="s">
        <v>235</v>
      </c>
      <c r="J1045" s="3" t="s">
        <v>16</v>
      </c>
      <c r="K1045" s="3" t="s">
        <v>236</v>
      </c>
      <c r="L1045" s="3" t="s">
        <v>237</v>
      </c>
    </row>
    <row r="1046" spans="1:12" x14ac:dyDescent="0.3">
      <c r="A1046" s="3" t="s">
        <v>15404</v>
      </c>
      <c r="B1046" s="3" t="s">
        <v>13</v>
      </c>
      <c r="C1046" s="3">
        <v>225107</v>
      </c>
      <c r="D1046" s="3">
        <v>3</v>
      </c>
      <c r="E1046" s="3">
        <v>207</v>
      </c>
      <c r="F1046" s="4">
        <v>1.7721400000000001E-84</v>
      </c>
      <c r="G1046" s="3">
        <v>249.143</v>
      </c>
      <c r="H1046" s="3" t="s">
        <v>4342</v>
      </c>
      <c r="I1046" s="3" t="s">
        <v>4343</v>
      </c>
      <c r="J1046" s="3" t="s">
        <v>16</v>
      </c>
      <c r="K1046" s="3" t="s">
        <v>4344</v>
      </c>
      <c r="L1046" s="3" t="s">
        <v>4345</v>
      </c>
    </row>
    <row r="1047" spans="1:12" x14ac:dyDescent="0.3">
      <c r="A1047" s="3" t="s">
        <v>15405</v>
      </c>
      <c r="B1047" s="3" t="s">
        <v>13</v>
      </c>
      <c r="C1047" s="3">
        <v>226951</v>
      </c>
      <c r="D1047" s="3">
        <v>1</v>
      </c>
      <c r="E1047" s="3">
        <v>327</v>
      </c>
      <c r="F1047" s="4">
        <v>7.5596800000000006E-58</v>
      </c>
      <c r="G1047" s="3">
        <v>190.77500000000001</v>
      </c>
      <c r="H1047" s="3" t="s">
        <v>4347</v>
      </c>
      <c r="I1047" s="3" t="s">
        <v>4347</v>
      </c>
      <c r="J1047" s="3" t="s">
        <v>16</v>
      </c>
      <c r="K1047" s="3" t="s">
        <v>4348</v>
      </c>
      <c r="L1047" s="3" t="s">
        <v>887</v>
      </c>
    </row>
    <row r="1048" spans="1:12" x14ac:dyDescent="0.3">
      <c r="A1048" s="3" t="s">
        <v>15406</v>
      </c>
      <c r="B1048" s="3" t="s">
        <v>25</v>
      </c>
      <c r="C1048" s="3">
        <v>418643</v>
      </c>
      <c r="D1048" s="3">
        <v>1</v>
      </c>
      <c r="E1048" s="3">
        <v>231</v>
      </c>
      <c r="F1048" s="4">
        <v>5.7480100000000001E-50</v>
      </c>
      <c r="G1048" s="3">
        <v>162.923</v>
      </c>
      <c r="H1048" s="3" t="s">
        <v>4350</v>
      </c>
      <c r="I1048" s="3" t="s">
        <v>4351</v>
      </c>
      <c r="J1048" s="3" t="s">
        <v>16</v>
      </c>
      <c r="K1048" s="3" t="s">
        <v>16</v>
      </c>
      <c r="L1048" s="3" t="s">
        <v>4352</v>
      </c>
    </row>
    <row r="1049" spans="1:12" x14ac:dyDescent="0.3">
      <c r="A1049" s="3" t="s">
        <v>15407</v>
      </c>
      <c r="B1049" s="3" t="s">
        <v>13</v>
      </c>
      <c r="C1049" s="3">
        <v>223589</v>
      </c>
      <c r="D1049" s="3">
        <v>12</v>
      </c>
      <c r="E1049" s="3">
        <v>350</v>
      </c>
      <c r="F1049" s="4">
        <v>8.9857999999999998E-60</v>
      </c>
      <c r="G1049" s="3">
        <v>204.59100000000001</v>
      </c>
      <c r="H1049" s="3" t="s">
        <v>4410</v>
      </c>
      <c r="I1049" s="3" t="s">
        <v>4411</v>
      </c>
      <c r="J1049" s="3" t="s">
        <v>16</v>
      </c>
      <c r="K1049" s="3" t="s">
        <v>196</v>
      </c>
      <c r="L1049" s="3" t="s">
        <v>4412</v>
      </c>
    </row>
    <row r="1050" spans="1:12" x14ac:dyDescent="0.3">
      <c r="A1050" s="3" t="s">
        <v>15407</v>
      </c>
      <c r="B1050" s="3" t="s">
        <v>25</v>
      </c>
      <c r="C1050" s="3">
        <v>413465</v>
      </c>
      <c r="D1050" s="3">
        <v>351</v>
      </c>
      <c r="E1050" s="3">
        <v>588</v>
      </c>
      <c r="F1050" s="4">
        <v>5.7483200000000003E-37</v>
      </c>
      <c r="G1050" s="3">
        <v>139.85499999999999</v>
      </c>
      <c r="H1050" s="3" t="s">
        <v>2598</v>
      </c>
      <c r="I1050" s="3" t="s">
        <v>2599</v>
      </c>
      <c r="J1050" s="3" t="s">
        <v>113</v>
      </c>
      <c r="K1050" s="3" t="s">
        <v>16</v>
      </c>
      <c r="L1050" s="3" t="s">
        <v>2600</v>
      </c>
    </row>
    <row r="1051" spans="1:12" x14ac:dyDescent="0.3">
      <c r="A1051" s="3" t="s">
        <v>15408</v>
      </c>
      <c r="B1051" s="3" t="s">
        <v>13</v>
      </c>
      <c r="C1051" s="3">
        <v>223704</v>
      </c>
      <c r="D1051" s="3">
        <v>1</v>
      </c>
      <c r="E1051" s="3">
        <v>243</v>
      </c>
      <c r="F1051" s="4">
        <v>1.5448100000000001E-83</v>
      </c>
      <c r="G1051" s="3">
        <v>249.96600000000001</v>
      </c>
      <c r="H1051" s="3" t="s">
        <v>4414</v>
      </c>
      <c r="I1051" s="3" t="s">
        <v>4415</v>
      </c>
      <c r="J1051" s="3" t="s">
        <v>16</v>
      </c>
      <c r="K1051" s="3" t="s">
        <v>4416</v>
      </c>
      <c r="L1051" s="3" t="s">
        <v>4417</v>
      </c>
    </row>
    <row r="1052" spans="1:12" x14ac:dyDescent="0.3">
      <c r="A1052" s="3" t="s">
        <v>15409</v>
      </c>
      <c r="B1052" s="3" t="s">
        <v>13</v>
      </c>
      <c r="C1052" s="3">
        <v>223222</v>
      </c>
      <c r="D1052" s="3">
        <v>97</v>
      </c>
      <c r="E1052" s="3">
        <v>439</v>
      </c>
      <c r="F1052" s="4">
        <v>1.5972400000000001E-119</v>
      </c>
      <c r="G1052" s="3">
        <v>352.46300000000002</v>
      </c>
      <c r="H1052" s="3" t="s">
        <v>4419</v>
      </c>
      <c r="I1052" s="3" t="s">
        <v>4420</v>
      </c>
      <c r="J1052" s="3" t="s">
        <v>16</v>
      </c>
      <c r="K1052" s="3" t="s">
        <v>4421</v>
      </c>
      <c r="L1052" s="3" t="s">
        <v>4422</v>
      </c>
    </row>
    <row r="1053" spans="1:12" x14ac:dyDescent="0.3">
      <c r="A1053" s="3" t="s">
        <v>15410</v>
      </c>
      <c r="B1053" s="3" t="s">
        <v>13</v>
      </c>
      <c r="C1053" s="3">
        <v>223301</v>
      </c>
      <c r="D1053" s="3">
        <v>1</v>
      </c>
      <c r="E1053" s="3">
        <v>307</v>
      </c>
      <c r="F1053" s="4">
        <v>1.9870599999999998E-152</v>
      </c>
      <c r="G1053" s="3">
        <v>428.95800000000003</v>
      </c>
      <c r="H1053" s="3" t="s">
        <v>4427</v>
      </c>
      <c r="I1053" s="3" t="s">
        <v>4428</v>
      </c>
      <c r="J1053" s="3" t="s">
        <v>16</v>
      </c>
      <c r="K1053" s="3" t="s">
        <v>4429</v>
      </c>
      <c r="L1053" s="3" t="s">
        <v>4430</v>
      </c>
    </row>
    <row r="1054" spans="1:12" x14ac:dyDescent="0.3">
      <c r="A1054" s="3" t="s">
        <v>15411</v>
      </c>
      <c r="B1054" s="3" t="s">
        <v>25</v>
      </c>
      <c r="C1054" s="3">
        <v>412486</v>
      </c>
      <c r="D1054" s="3">
        <v>34</v>
      </c>
      <c r="E1054" s="3">
        <v>128</v>
      </c>
      <c r="F1054" s="3">
        <v>9.1154199999999999E-4</v>
      </c>
      <c r="G1054" s="3">
        <v>39.013300000000001</v>
      </c>
      <c r="H1054" s="3" t="s">
        <v>1917</v>
      </c>
      <c r="I1054" s="3" t="s">
        <v>1918</v>
      </c>
      <c r="J1054" s="3" t="s">
        <v>74</v>
      </c>
      <c r="K1054" s="3" t="s">
        <v>16</v>
      </c>
      <c r="L1054" s="3" t="s">
        <v>1919</v>
      </c>
    </row>
    <row r="1055" spans="1:12" x14ac:dyDescent="0.3">
      <c r="A1055" s="3" t="s">
        <v>15412</v>
      </c>
      <c r="B1055" s="3" t="s">
        <v>13</v>
      </c>
      <c r="C1055" s="3">
        <v>224119</v>
      </c>
      <c r="D1055" s="3">
        <v>2</v>
      </c>
      <c r="E1055" s="3">
        <v>793</v>
      </c>
      <c r="F1055" s="3">
        <v>0</v>
      </c>
      <c r="G1055" s="3">
        <v>921.72799999999995</v>
      </c>
      <c r="H1055" s="3" t="s">
        <v>4432</v>
      </c>
      <c r="I1055" s="3" t="s">
        <v>4433</v>
      </c>
      <c r="J1055" s="3" t="s">
        <v>16</v>
      </c>
      <c r="K1055" s="3" t="s">
        <v>4434</v>
      </c>
      <c r="L1055" s="3" t="s">
        <v>4435</v>
      </c>
    </row>
    <row r="1056" spans="1:12" x14ac:dyDescent="0.3">
      <c r="A1056" s="3" t="s">
        <v>15413</v>
      </c>
      <c r="B1056" s="3" t="s">
        <v>13</v>
      </c>
      <c r="C1056" s="3">
        <v>224672</v>
      </c>
      <c r="D1056" s="3">
        <v>2</v>
      </c>
      <c r="E1056" s="3">
        <v>69</v>
      </c>
      <c r="F1056" s="4">
        <v>9.4023800000000003E-17</v>
      </c>
      <c r="G1056" s="3">
        <v>68.103800000000007</v>
      </c>
      <c r="H1056" s="3" t="s">
        <v>4437</v>
      </c>
      <c r="I1056" s="3" t="s">
        <v>4438</v>
      </c>
      <c r="J1056" s="3" t="s">
        <v>16</v>
      </c>
      <c r="K1056" s="3" t="s">
        <v>4439</v>
      </c>
      <c r="L1056" s="3" t="s">
        <v>4440</v>
      </c>
    </row>
    <row r="1057" spans="1:12" x14ac:dyDescent="0.3">
      <c r="A1057" s="3" t="s">
        <v>15414</v>
      </c>
      <c r="B1057" s="3" t="s">
        <v>13</v>
      </c>
      <c r="C1057" s="3">
        <v>223272</v>
      </c>
      <c r="D1057" s="3">
        <v>4</v>
      </c>
      <c r="E1057" s="3">
        <v>191</v>
      </c>
      <c r="F1057" s="4">
        <v>2.2922000000000001E-104</v>
      </c>
      <c r="G1057" s="3">
        <v>298.291</v>
      </c>
      <c r="H1057" s="3" t="s">
        <v>4442</v>
      </c>
      <c r="I1057" s="3" t="s">
        <v>4443</v>
      </c>
      <c r="J1057" s="3" t="s">
        <v>16</v>
      </c>
      <c r="K1057" s="3" t="s">
        <v>4444</v>
      </c>
      <c r="L1057" s="3" t="s">
        <v>4445</v>
      </c>
    </row>
    <row r="1058" spans="1:12" x14ac:dyDescent="0.3">
      <c r="A1058" s="3" t="s">
        <v>15415</v>
      </c>
      <c r="B1058" s="3" t="s">
        <v>13</v>
      </c>
      <c r="C1058" s="3">
        <v>224336</v>
      </c>
      <c r="D1058" s="3">
        <v>314</v>
      </c>
      <c r="E1058" s="3">
        <v>535</v>
      </c>
      <c r="F1058" s="4">
        <v>5.47487E-66</v>
      </c>
      <c r="G1058" s="3">
        <v>213.07400000000001</v>
      </c>
      <c r="H1058" s="3" t="s">
        <v>277</v>
      </c>
      <c r="I1058" s="3" t="s">
        <v>278</v>
      </c>
      <c r="J1058" s="3" t="s">
        <v>16</v>
      </c>
      <c r="K1058" s="3" t="s">
        <v>279</v>
      </c>
      <c r="L1058" s="3" t="s">
        <v>280</v>
      </c>
    </row>
    <row r="1059" spans="1:12" x14ac:dyDescent="0.3">
      <c r="A1059" s="3" t="s">
        <v>15415</v>
      </c>
      <c r="B1059" s="3" t="s">
        <v>25</v>
      </c>
      <c r="C1059" s="3">
        <v>224117</v>
      </c>
      <c r="D1059" s="3">
        <v>27</v>
      </c>
      <c r="E1059" s="3">
        <v>217</v>
      </c>
      <c r="F1059" s="4">
        <v>2.54323E-6</v>
      </c>
      <c r="G1059" s="3">
        <v>50.483199999999997</v>
      </c>
      <c r="H1059" s="3" t="s">
        <v>901</v>
      </c>
      <c r="I1059" s="3" t="s">
        <v>1712</v>
      </c>
      <c r="J1059" s="3" t="s">
        <v>99</v>
      </c>
      <c r="K1059" s="3" t="s">
        <v>16</v>
      </c>
      <c r="L1059" s="3" t="s">
        <v>902</v>
      </c>
    </row>
    <row r="1060" spans="1:12" x14ac:dyDescent="0.3">
      <c r="A1060" s="3" t="s">
        <v>15415</v>
      </c>
      <c r="B1060" s="3" t="s">
        <v>25</v>
      </c>
      <c r="C1060" s="3">
        <v>224019</v>
      </c>
      <c r="D1060" s="3">
        <v>237</v>
      </c>
      <c r="E1060" s="3">
        <v>317</v>
      </c>
      <c r="F1060" s="4">
        <v>6.6716099999999996E-6</v>
      </c>
      <c r="G1060" s="3">
        <v>46.900100000000002</v>
      </c>
      <c r="H1060" s="3" t="s">
        <v>2486</v>
      </c>
      <c r="I1060" s="3" t="s">
        <v>2487</v>
      </c>
      <c r="J1060" s="3" t="s">
        <v>99</v>
      </c>
      <c r="K1060" s="3" t="s">
        <v>16</v>
      </c>
      <c r="L1060" s="3" t="s">
        <v>2488</v>
      </c>
    </row>
    <row r="1061" spans="1:12" x14ac:dyDescent="0.3">
      <c r="A1061" s="3" t="s">
        <v>15416</v>
      </c>
      <c r="B1061" s="3" t="s">
        <v>13</v>
      </c>
      <c r="C1061" s="3">
        <v>224767</v>
      </c>
      <c r="D1061" s="3">
        <v>4</v>
      </c>
      <c r="E1061" s="3">
        <v>159</v>
      </c>
      <c r="F1061" s="4">
        <v>8.74182E-88</v>
      </c>
      <c r="G1061" s="3">
        <v>253.42400000000001</v>
      </c>
      <c r="H1061" s="3" t="s">
        <v>5175</v>
      </c>
      <c r="I1061" s="3" t="s">
        <v>5176</v>
      </c>
      <c r="J1061" s="3" t="s">
        <v>16</v>
      </c>
      <c r="K1061" s="3" t="s">
        <v>5177</v>
      </c>
      <c r="L1061" s="3" t="s">
        <v>5178</v>
      </c>
    </row>
    <row r="1062" spans="1:12" x14ac:dyDescent="0.3">
      <c r="A1062" s="3" t="s">
        <v>15417</v>
      </c>
      <c r="B1062" s="3" t="s">
        <v>13</v>
      </c>
      <c r="C1062" s="3">
        <v>223194</v>
      </c>
      <c r="D1062" s="3">
        <v>3</v>
      </c>
      <c r="E1062" s="3">
        <v>381</v>
      </c>
      <c r="F1062" s="3">
        <v>0</v>
      </c>
      <c r="G1062" s="3">
        <v>518.01700000000005</v>
      </c>
      <c r="H1062" s="3" t="s">
        <v>3651</v>
      </c>
      <c r="I1062" s="3" t="s">
        <v>3652</v>
      </c>
      <c r="J1062" s="3" t="s">
        <v>16</v>
      </c>
      <c r="K1062" s="3" t="s">
        <v>501</v>
      </c>
      <c r="L1062" s="3" t="s">
        <v>3653</v>
      </c>
    </row>
    <row r="1063" spans="1:12" x14ac:dyDescent="0.3">
      <c r="A1063" s="3" t="s">
        <v>15418</v>
      </c>
      <c r="B1063" s="3" t="s">
        <v>13</v>
      </c>
      <c r="C1063" s="3">
        <v>226127</v>
      </c>
      <c r="D1063" s="3">
        <v>1</v>
      </c>
      <c r="E1063" s="3">
        <v>131</v>
      </c>
      <c r="F1063" s="4">
        <v>1.84407E-16</v>
      </c>
      <c r="G1063" s="3">
        <v>72.085499999999996</v>
      </c>
      <c r="H1063" s="3" t="s">
        <v>3655</v>
      </c>
      <c r="I1063" s="3" t="s">
        <v>3656</v>
      </c>
      <c r="J1063" s="3" t="s">
        <v>113</v>
      </c>
      <c r="K1063" s="3" t="s">
        <v>3657</v>
      </c>
      <c r="L1063" s="3" t="s">
        <v>3658</v>
      </c>
    </row>
    <row r="1064" spans="1:12" x14ac:dyDescent="0.3">
      <c r="A1064" s="3" t="s">
        <v>15419</v>
      </c>
      <c r="B1064" s="3" t="s">
        <v>25</v>
      </c>
      <c r="C1064" s="3">
        <v>419877</v>
      </c>
      <c r="D1064" s="3">
        <v>2</v>
      </c>
      <c r="E1064" s="3">
        <v>161</v>
      </c>
      <c r="F1064" s="4">
        <v>1.03438E-62</v>
      </c>
      <c r="G1064" s="3">
        <v>190.7</v>
      </c>
      <c r="H1064" s="3" t="s">
        <v>3472</v>
      </c>
      <c r="I1064" s="3" t="s">
        <v>3660</v>
      </c>
      <c r="J1064" s="3" t="s">
        <v>16</v>
      </c>
      <c r="K1064" s="3" t="s">
        <v>16</v>
      </c>
      <c r="L1064" s="3" t="s">
        <v>3661</v>
      </c>
    </row>
    <row r="1065" spans="1:12" x14ac:dyDescent="0.3">
      <c r="A1065" s="3" t="s">
        <v>15420</v>
      </c>
      <c r="B1065" s="3" t="s">
        <v>13</v>
      </c>
      <c r="C1065" s="3">
        <v>225042</v>
      </c>
      <c r="D1065" s="3">
        <v>1</v>
      </c>
      <c r="E1065" s="3">
        <v>139</v>
      </c>
      <c r="F1065" s="4">
        <v>6.1328000000000004E-64</v>
      </c>
      <c r="G1065" s="3">
        <v>192.61500000000001</v>
      </c>
      <c r="H1065" s="3" t="s">
        <v>2227</v>
      </c>
      <c r="I1065" s="3" t="s">
        <v>2228</v>
      </c>
      <c r="J1065" s="3" t="s">
        <v>16</v>
      </c>
      <c r="K1065" s="3" t="s">
        <v>1011</v>
      </c>
      <c r="L1065" s="3" t="s">
        <v>2229</v>
      </c>
    </row>
    <row r="1066" spans="1:12" x14ac:dyDescent="0.3">
      <c r="A1066" s="3" t="s">
        <v>15421</v>
      </c>
      <c r="B1066" s="3" t="s">
        <v>13</v>
      </c>
      <c r="C1066" s="3">
        <v>223085</v>
      </c>
      <c r="D1066" s="3">
        <v>1</v>
      </c>
      <c r="E1066" s="3">
        <v>357</v>
      </c>
      <c r="F1066" s="4">
        <v>1.6415500000000001E-114</v>
      </c>
      <c r="G1066" s="3">
        <v>337.47699999999998</v>
      </c>
      <c r="H1066" s="3" t="s">
        <v>2427</v>
      </c>
      <c r="I1066" s="3" t="s">
        <v>2428</v>
      </c>
      <c r="J1066" s="3" t="s">
        <v>16</v>
      </c>
      <c r="K1066" s="3" t="s">
        <v>2429</v>
      </c>
      <c r="L1066" s="3" t="s">
        <v>2430</v>
      </c>
    </row>
    <row r="1067" spans="1:12" x14ac:dyDescent="0.3">
      <c r="A1067" s="3" t="s">
        <v>15422</v>
      </c>
      <c r="B1067" s="3" t="s">
        <v>25</v>
      </c>
      <c r="C1067" s="3">
        <v>412767</v>
      </c>
      <c r="D1067" s="3">
        <v>3</v>
      </c>
      <c r="E1067" s="3">
        <v>237</v>
      </c>
      <c r="F1067" s="4">
        <v>2.8721899999999999E-58</v>
      </c>
      <c r="G1067" s="3">
        <v>184.833</v>
      </c>
      <c r="H1067" s="3" t="s">
        <v>15423</v>
      </c>
      <c r="I1067" s="3" t="s">
        <v>15424</v>
      </c>
      <c r="J1067" s="3" t="s">
        <v>16</v>
      </c>
      <c r="K1067" s="3" t="s">
        <v>16</v>
      </c>
      <c r="L1067" s="3" t="s">
        <v>15425</v>
      </c>
    </row>
    <row r="1068" spans="1:12" x14ac:dyDescent="0.3">
      <c r="A1068" s="3" t="s">
        <v>15426</v>
      </c>
      <c r="B1068" s="3" t="s">
        <v>13</v>
      </c>
      <c r="C1068" s="3">
        <v>223466</v>
      </c>
      <c r="D1068" s="3">
        <v>12</v>
      </c>
      <c r="E1068" s="3">
        <v>358</v>
      </c>
      <c r="F1068" s="4">
        <v>1.1994000000000001E-130</v>
      </c>
      <c r="G1068" s="3">
        <v>377.80599999999998</v>
      </c>
      <c r="H1068" s="3" t="s">
        <v>1403</v>
      </c>
      <c r="I1068" s="3" t="s">
        <v>1404</v>
      </c>
      <c r="J1068" s="3" t="s">
        <v>16</v>
      </c>
      <c r="K1068" s="3" t="s">
        <v>1405</v>
      </c>
      <c r="L1068" s="3" t="s">
        <v>1406</v>
      </c>
    </row>
    <row r="1069" spans="1:12" x14ac:dyDescent="0.3">
      <c r="A1069" s="3" t="s">
        <v>15427</v>
      </c>
      <c r="B1069" s="3" t="s">
        <v>13</v>
      </c>
      <c r="C1069" s="3">
        <v>224794</v>
      </c>
      <c r="D1069" s="3">
        <v>5</v>
      </c>
      <c r="E1069" s="3">
        <v>762</v>
      </c>
      <c r="F1069" s="3">
        <v>0</v>
      </c>
      <c r="G1069" s="3">
        <v>1010.72</v>
      </c>
      <c r="H1069" s="3" t="s">
        <v>1398</v>
      </c>
      <c r="I1069" s="3" t="s">
        <v>1399</v>
      </c>
      <c r="J1069" s="3" t="s">
        <v>16</v>
      </c>
      <c r="K1069" s="3" t="s">
        <v>1400</v>
      </c>
      <c r="L1069" s="3" t="s">
        <v>1401</v>
      </c>
    </row>
    <row r="1070" spans="1:12" x14ac:dyDescent="0.3">
      <c r="A1070" s="3" t="s">
        <v>15428</v>
      </c>
      <c r="B1070" s="3" t="s">
        <v>13</v>
      </c>
      <c r="C1070" s="3">
        <v>223702</v>
      </c>
      <c r="D1070" s="3">
        <v>1</v>
      </c>
      <c r="E1070" s="3">
        <v>107</v>
      </c>
      <c r="F1070" s="4">
        <v>2.2208899999999998E-30</v>
      </c>
      <c r="G1070" s="3">
        <v>106.791</v>
      </c>
      <c r="H1070" s="3" t="s">
        <v>1225</v>
      </c>
      <c r="I1070" s="3" t="s">
        <v>1226</v>
      </c>
      <c r="J1070" s="3" t="s">
        <v>113</v>
      </c>
      <c r="K1070" s="3" t="s">
        <v>1227</v>
      </c>
      <c r="L1070" s="3" t="s">
        <v>1228</v>
      </c>
    </row>
    <row r="1071" spans="1:12" x14ac:dyDescent="0.3">
      <c r="A1071" s="3" t="s">
        <v>15429</v>
      </c>
      <c r="B1071" s="3" t="s">
        <v>25</v>
      </c>
      <c r="C1071" s="3">
        <v>225137</v>
      </c>
      <c r="D1071" s="3">
        <v>30</v>
      </c>
      <c r="E1071" s="3">
        <v>189</v>
      </c>
      <c r="F1071" s="4">
        <v>3.5741999999999998E-7</v>
      </c>
      <c r="G1071" s="3">
        <v>49.638100000000001</v>
      </c>
      <c r="H1071" s="3" t="s">
        <v>7624</v>
      </c>
      <c r="I1071" s="3" t="s">
        <v>7625</v>
      </c>
      <c r="J1071" s="3" t="s">
        <v>99</v>
      </c>
      <c r="K1071" s="3" t="s">
        <v>16</v>
      </c>
      <c r="L1071" s="3" t="s">
        <v>7626</v>
      </c>
    </row>
    <row r="1072" spans="1:12" x14ac:dyDescent="0.3">
      <c r="A1072" s="3" t="s">
        <v>15430</v>
      </c>
      <c r="B1072" s="3" t="s">
        <v>13</v>
      </c>
      <c r="C1072" s="3">
        <v>223618</v>
      </c>
      <c r="D1072" s="3">
        <v>1</v>
      </c>
      <c r="E1072" s="3">
        <v>427</v>
      </c>
      <c r="F1072" s="4">
        <v>2.6398E-146</v>
      </c>
      <c r="G1072" s="3">
        <v>423.23</v>
      </c>
      <c r="H1072" s="3" t="s">
        <v>4040</v>
      </c>
      <c r="I1072" s="3" t="s">
        <v>4041</v>
      </c>
      <c r="J1072" s="3" t="s">
        <v>16</v>
      </c>
      <c r="K1072" s="3" t="s">
        <v>3995</v>
      </c>
      <c r="L1072" s="3" t="s">
        <v>3997</v>
      </c>
    </row>
    <row r="1073" spans="1:12" x14ac:dyDescent="0.3">
      <c r="A1073" s="3" t="s">
        <v>15431</v>
      </c>
      <c r="B1073" s="3" t="s">
        <v>13</v>
      </c>
      <c r="C1073" s="3">
        <v>223740</v>
      </c>
      <c r="D1073" s="3">
        <v>57</v>
      </c>
      <c r="E1073" s="3">
        <v>266</v>
      </c>
      <c r="F1073" s="4">
        <v>5.1348000000000002E-38</v>
      </c>
      <c r="G1073" s="3">
        <v>135.81800000000001</v>
      </c>
      <c r="H1073" s="3" t="s">
        <v>2498</v>
      </c>
      <c r="I1073" s="3" t="s">
        <v>2499</v>
      </c>
      <c r="J1073" s="3" t="s">
        <v>99</v>
      </c>
      <c r="K1073" s="3" t="s">
        <v>2500</v>
      </c>
      <c r="L1073" s="3" t="s">
        <v>2501</v>
      </c>
    </row>
    <row r="1074" spans="1:12" x14ac:dyDescent="0.3">
      <c r="A1074" s="3" t="s">
        <v>15432</v>
      </c>
      <c r="B1074" s="3" t="s">
        <v>25</v>
      </c>
      <c r="C1074" s="3">
        <v>413097</v>
      </c>
      <c r="D1074" s="3">
        <v>6</v>
      </c>
      <c r="E1074" s="3">
        <v>182</v>
      </c>
      <c r="F1074" s="4">
        <v>7.0426199999999998E-100</v>
      </c>
      <c r="G1074" s="3">
        <v>285.88400000000001</v>
      </c>
      <c r="H1074" s="3" t="s">
        <v>3581</v>
      </c>
      <c r="I1074" s="3" t="s">
        <v>3582</v>
      </c>
      <c r="J1074" s="3" t="s">
        <v>16</v>
      </c>
      <c r="K1074" s="3" t="s">
        <v>16</v>
      </c>
      <c r="L1074" s="3" t="s">
        <v>3583</v>
      </c>
    </row>
    <row r="1075" spans="1:12" x14ac:dyDescent="0.3">
      <c r="A1075" s="3" t="s">
        <v>15433</v>
      </c>
      <c r="B1075" s="3" t="s">
        <v>25</v>
      </c>
      <c r="C1075" s="3">
        <v>419687</v>
      </c>
      <c r="D1075" s="3">
        <v>1</v>
      </c>
      <c r="E1075" s="3">
        <v>153</v>
      </c>
      <c r="F1075" s="4">
        <v>2.4337799999999998E-27</v>
      </c>
      <c r="G1075" s="3">
        <v>100.163</v>
      </c>
      <c r="H1075" s="3" t="s">
        <v>982</v>
      </c>
      <c r="I1075" s="3" t="s">
        <v>983</v>
      </c>
      <c r="J1075" s="3" t="s">
        <v>16</v>
      </c>
      <c r="K1075" s="3" t="s">
        <v>16</v>
      </c>
      <c r="L1075" s="3" t="s">
        <v>984</v>
      </c>
    </row>
    <row r="1076" spans="1:12" x14ac:dyDescent="0.3">
      <c r="A1076" s="3" t="s">
        <v>15434</v>
      </c>
      <c r="B1076" s="3" t="s">
        <v>13</v>
      </c>
      <c r="C1076" s="3">
        <v>223428</v>
      </c>
      <c r="D1076" s="3">
        <v>1</v>
      </c>
      <c r="E1076" s="3">
        <v>243</v>
      </c>
      <c r="F1076" s="4">
        <v>1.08345E-79</v>
      </c>
      <c r="G1076" s="3">
        <v>240.56800000000001</v>
      </c>
      <c r="H1076" s="3" t="s">
        <v>3586</v>
      </c>
      <c r="I1076" s="3" t="s">
        <v>3587</v>
      </c>
      <c r="J1076" s="3" t="s">
        <v>16</v>
      </c>
      <c r="K1076" s="3" t="s">
        <v>3588</v>
      </c>
      <c r="L1076" s="3" t="s">
        <v>3589</v>
      </c>
    </row>
    <row r="1077" spans="1:12" x14ac:dyDescent="0.3">
      <c r="A1077" s="3" t="s">
        <v>15435</v>
      </c>
      <c r="B1077" s="3" t="s">
        <v>13</v>
      </c>
      <c r="C1077" s="3">
        <v>223179</v>
      </c>
      <c r="D1077" s="3">
        <v>1</v>
      </c>
      <c r="E1077" s="3">
        <v>249</v>
      </c>
      <c r="F1077" s="4">
        <v>2.76711E-119</v>
      </c>
      <c r="G1077" s="3">
        <v>340.78399999999999</v>
      </c>
      <c r="H1077" s="3" t="s">
        <v>3594</v>
      </c>
      <c r="I1077" s="3" t="s">
        <v>3595</v>
      </c>
      <c r="J1077" s="3" t="s">
        <v>16</v>
      </c>
      <c r="K1077" s="3" t="s">
        <v>3596</v>
      </c>
      <c r="L1077" s="3" t="s">
        <v>3597</v>
      </c>
    </row>
    <row r="1078" spans="1:12" x14ac:dyDescent="0.3">
      <c r="A1078" s="3" t="s">
        <v>15436</v>
      </c>
      <c r="B1078" s="3" t="s">
        <v>13</v>
      </c>
      <c r="C1078" s="3">
        <v>224089</v>
      </c>
      <c r="D1078" s="3">
        <v>12</v>
      </c>
      <c r="E1078" s="3">
        <v>466</v>
      </c>
      <c r="F1078" s="4">
        <v>2.4120999999999999E-105</v>
      </c>
      <c r="G1078" s="3">
        <v>320.81599999999997</v>
      </c>
      <c r="H1078" s="3" t="s">
        <v>5532</v>
      </c>
      <c r="I1078" s="3" t="s">
        <v>5533</v>
      </c>
      <c r="J1078" s="3" t="s">
        <v>16</v>
      </c>
      <c r="K1078" s="3" t="s">
        <v>297</v>
      </c>
      <c r="L1078" s="3" t="s">
        <v>5534</v>
      </c>
    </row>
    <row r="1079" spans="1:12" x14ac:dyDescent="0.3">
      <c r="A1079" s="3" t="s">
        <v>15437</v>
      </c>
      <c r="B1079" s="3" t="s">
        <v>13</v>
      </c>
      <c r="C1079" s="3">
        <v>223836</v>
      </c>
      <c r="D1079" s="3">
        <v>1</v>
      </c>
      <c r="E1079" s="3">
        <v>223</v>
      </c>
      <c r="F1079" s="4">
        <v>3.99178E-68</v>
      </c>
      <c r="G1079" s="3">
        <v>208.51300000000001</v>
      </c>
      <c r="H1079" s="3" t="s">
        <v>136</v>
      </c>
      <c r="I1079" s="3" t="s">
        <v>137</v>
      </c>
      <c r="J1079" s="3" t="s">
        <v>16</v>
      </c>
      <c r="K1079" s="3" t="s">
        <v>90</v>
      </c>
      <c r="L1079" s="3" t="s">
        <v>138</v>
      </c>
    </row>
    <row r="1080" spans="1:12" x14ac:dyDescent="0.3">
      <c r="A1080" s="3" t="s">
        <v>15438</v>
      </c>
      <c r="B1080" s="3" t="s">
        <v>13</v>
      </c>
      <c r="C1080" s="3">
        <v>223904</v>
      </c>
      <c r="D1080" s="3">
        <v>1</v>
      </c>
      <c r="E1080" s="3">
        <v>276</v>
      </c>
      <c r="F1080" s="4">
        <v>6.5026800000000004E-40</v>
      </c>
      <c r="G1080" s="3">
        <v>140.13800000000001</v>
      </c>
      <c r="H1080" s="3" t="s">
        <v>146</v>
      </c>
      <c r="I1080" s="3" t="s">
        <v>147</v>
      </c>
      <c r="J1080" s="3" t="s">
        <v>16</v>
      </c>
      <c r="K1080" s="3" t="s">
        <v>148</v>
      </c>
      <c r="L1080" s="3" t="s">
        <v>149</v>
      </c>
    </row>
    <row r="1081" spans="1:12" x14ac:dyDescent="0.3">
      <c r="A1081" s="3" t="s">
        <v>15439</v>
      </c>
      <c r="B1081" s="3" t="s">
        <v>13</v>
      </c>
      <c r="C1081" s="3">
        <v>223232</v>
      </c>
      <c r="D1081" s="3">
        <v>1</v>
      </c>
      <c r="E1081" s="3">
        <v>476</v>
      </c>
      <c r="F1081" s="4">
        <v>1.6995800000000001E-98</v>
      </c>
      <c r="G1081" s="3">
        <v>304.21699999999998</v>
      </c>
      <c r="H1081" s="3" t="s">
        <v>2036</v>
      </c>
      <c r="I1081" s="3" t="s">
        <v>2037</v>
      </c>
      <c r="J1081" s="3" t="s">
        <v>16</v>
      </c>
      <c r="K1081" s="3" t="s">
        <v>2038</v>
      </c>
      <c r="L1081" s="3" t="s">
        <v>2039</v>
      </c>
    </row>
    <row r="1082" spans="1:12" x14ac:dyDescent="0.3">
      <c r="A1082" s="3" t="s">
        <v>15440</v>
      </c>
      <c r="B1082" s="3" t="s">
        <v>13</v>
      </c>
      <c r="C1082" s="3">
        <v>223560</v>
      </c>
      <c r="D1082" s="3">
        <v>1</v>
      </c>
      <c r="E1082" s="3">
        <v>377</v>
      </c>
      <c r="F1082" s="4">
        <v>1.19028E-166</v>
      </c>
      <c r="G1082" s="3">
        <v>470.56900000000002</v>
      </c>
      <c r="H1082" s="3" t="s">
        <v>5545</v>
      </c>
      <c r="I1082" s="3" t="s">
        <v>5546</v>
      </c>
      <c r="J1082" s="3" t="s">
        <v>16</v>
      </c>
      <c r="K1082" s="3" t="s">
        <v>2987</v>
      </c>
      <c r="L1082" s="3" t="s">
        <v>2989</v>
      </c>
    </row>
    <row r="1083" spans="1:12" x14ac:dyDescent="0.3">
      <c r="A1083" s="3" t="s">
        <v>15441</v>
      </c>
      <c r="B1083" s="3" t="s">
        <v>13</v>
      </c>
      <c r="C1083" s="3">
        <v>223520</v>
      </c>
      <c r="D1083" s="3">
        <v>1</v>
      </c>
      <c r="E1083" s="3">
        <v>573</v>
      </c>
      <c r="F1083" s="3">
        <v>0</v>
      </c>
      <c r="G1083" s="3">
        <v>754.17899999999997</v>
      </c>
      <c r="H1083" s="3" t="s">
        <v>1799</v>
      </c>
      <c r="I1083" s="3" t="s">
        <v>1800</v>
      </c>
      <c r="J1083" s="3" t="s">
        <v>16</v>
      </c>
      <c r="K1083" s="3" t="s">
        <v>1801</v>
      </c>
      <c r="L1083" s="3" t="s">
        <v>1802</v>
      </c>
    </row>
    <row r="1084" spans="1:12" x14ac:dyDescent="0.3">
      <c r="A1084" s="3" t="s">
        <v>15442</v>
      </c>
      <c r="B1084" s="3" t="s">
        <v>13</v>
      </c>
      <c r="C1084" s="3">
        <v>223649</v>
      </c>
      <c r="D1084" s="3">
        <v>15</v>
      </c>
      <c r="E1084" s="3">
        <v>187</v>
      </c>
      <c r="F1084" s="4">
        <v>7.0740699999999998E-46</v>
      </c>
      <c r="G1084" s="3">
        <v>149.40299999999999</v>
      </c>
      <c r="H1084" s="3" t="s">
        <v>1794</v>
      </c>
      <c r="I1084" s="3" t="s">
        <v>1795</v>
      </c>
      <c r="J1084" s="3" t="s">
        <v>16</v>
      </c>
      <c r="K1084" s="3" t="s">
        <v>1796</v>
      </c>
      <c r="L1084" s="3" t="s">
        <v>1797</v>
      </c>
    </row>
    <row r="1085" spans="1:12" x14ac:dyDescent="0.3">
      <c r="A1085" s="3" t="s">
        <v>15443</v>
      </c>
      <c r="B1085" s="3" t="s">
        <v>13</v>
      </c>
      <c r="C1085" s="3">
        <v>224338</v>
      </c>
      <c r="D1085" s="3">
        <v>1</v>
      </c>
      <c r="E1085" s="3">
        <v>335</v>
      </c>
      <c r="F1085" s="4">
        <v>8.8252399999999999E-104</v>
      </c>
      <c r="G1085" s="3">
        <v>308.41300000000001</v>
      </c>
      <c r="H1085" s="3" t="s">
        <v>1789</v>
      </c>
      <c r="I1085" s="3" t="s">
        <v>1790</v>
      </c>
      <c r="J1085" s="3" t="s">
        <v>16</v>
      </c>
      <c r="K1085" s="3" t="s">
        <v>1791</v>
      </c>
      <c r="L1085" s="3" t="s">
        <v>1792</v>
      </c>
    </row>
    <row r="1086" spans="1:12" x14ac:dyDescent="0.3">
      <c r="A1086" s="3" t="s">
        <v>15444</v>
      </c>
      <c r="B1086" s="3" t="s">
        <v>25</v>
      </c>
      <c r="C1086" s="3">
        <v>412624</v>
      </c>
      <c r="D1086" s="3">
        <v>1</v>
      </c>
      <c r="E1086" s="3">
        <v>70</v>
      </c>
      <c r="F1086" s="4">
        <v>2.3876E-7</v>
      </c>
      <c r="G1086" s="3">
        <v>43.1571</v>
      </c>
      <c r="H1086" s="3" t="s">
        <v>4252</v>
      </c>
      <c r="I1086" s="3" t="s">
        <v>4253</v>
      </c>
      <c r="J1086" s="3" t="s">
        <v>113</v>
      </c>
      <c r="K1086" s="3" t="s">
        <v>16</v>
      </c>
      <c r="L1086" s="3" t="s">
        <v>4254</v>
      </c>
    </row>
    <row r="1087" spans="1:12" x14ac:dyDescent="0.3">
      <c r="A1087" s="3" t="s">
        <v>15445</v>
      </c>
      <c r="B1087" s="3" t="s">
        <v>25</v>
      </c>
      <c r="C1087" s="3">
        <v>415584</v>
      </c>
      <c r="D1087" s="3">
        <v>7</v>
      </c>
      <c r="E1087" s="3">
        <v>245</v>
      </c>
      <c r="F1087" s="4">
        <v>1.6462900000000001E-24</v>
      </c>
      <c r="G1087" s="3">
        <v>98.715000000000003</v>
      </c>
      <c r="H1087" s="3" t="s">
        <v>3745</v>
      </c>
      <c r="I1087" s="3" t="s">
        <v>5238</v>
      </c>
      <c r="J1087" s="3" t="s">
        <v>16</v>
      </c>
      <c r="K1087" s="3" t="s">
        <v>16</v>
      </c>
      <c r="L1087" s="3" t="s">
        <v>5239</v>
      </c>
    </row>
    <row r="1088" spans="1:12" x14ac:dyDescent="0.3">
      <c r="A1088" s="3" t="s">
        <v>15446</v>
      </c>
      <c r="B1088" s="3" t="s">
        <v>13</v>
      </c>
      <c r="C1088" s="3">
        <v>223483</v>
      </c>
      <c r="D1088" s="3">
        <v>14</v>
      </c>
      <c r="E1088" s="3">
        <v>235</v>
      </c>
      <c r="F1088" s="4">
        <v>5.0264700000000001E-45</v>
      </c>
      <c r="G1088" s="3">
        <v>149.55799999999999</v>
      </c>
      <c r="H1088" s="3" t="s">
        <v>425</v>
      </c>
      <c r="I1088" s="3" t="s">
        <v>426</v>
      </c>
      <c r="J1088" s="3" t="s">
        <v>16</v>
      </c>
      <c r="K1088" s="3" t="s">
        <v>427</v>
      </c>
      <c r="L1088" s="3" t="s">
        <v>428</v>
      </c>
    </row>
    <row r="1089" spans="1:12" x14ac:dyDescent="0.3">
      <c r="A1089" s="3" t="s">
        <v>15447</v>
      </c>
      <c r="B1089" s="3" t="s">
        <v>13</v>
      </c>
      <c r="C1089" s="3">
        <v>223991</v>
      </c>
      <c r="D1089" s="3">
        <v>1</v>
      </c>
      <c r="E1089" s="3">
        <v>345</v>
      </c>
      <c r="F1089" s="4">
        <v>2.53013E-79</v>
      </c>
      <c r="G1089" s="3">
        <v>246.13900000000001</v>
      </c>
      <c r="H1089" s="3" t="s">
        <v>10914</v>
      </c>
      <c r="I1089" s="3" t="s">
        <v>10915</v>
      </c>
      <c r="J1089" s="3" t="s">
        <v>16</v>
      </c>
      <c r="K1089" s="3" t="s">
        <v>390</v>
      </c>
      <c r="L1089" s="3" t="s">
        <v>10916</v>
      </c>
    </row>
    <row r="1090" spans="1:12" x14ac:dyDescent="0.3">
      <c r="A1090" s="3" t="s">
        <v>15448</v>
      </c>
      <c r="B1090" s="3" t="s">
        <v>13</v>
      </c>
      <c r="C1090" s="3">
        <v>223860</v>
      </c>
      <c r="D1090" s="3">
        <v>1</v>
      </c>
      <c r="E1090" s="3">
        <v>115</v>
      </c>
      <c r="F1090" s="4">
        <v>1.42183E-24</v>
      </c>
      <c r="G1090" s="3">
        <v>90.190299999999993</v>
      </c>
      <c r="H1090" s="3" t="s">
        <v>1160</v>
      </c>
      <c r="I1090" s="3" t="s">
        <v>1161</v>
      </c>
      <c r="J1090" s="3" t="s">
        <v>16</v>
      </c>
      <c r="K1090" s="3" t="s">
        <v>1162</v>
      </c>
      <c r="L1090" s="3" t="s">
        <v>1163</v>
      </c>
    </row>
    <row r="1091" spans="1:12" x14ac:dyDescent="0.3">
      <c r="A1091" s="3" t="s">
        <v>15449</v>
      </c>
      <c r="B1091" s="3" t="s">
        <v>13</v>
      </c>
      <c r="C1091" s="3">
        <v>223774</v>
      </c>
      <c r="D1091" s="3">
        <v>1</v>
      </c>
      <c r="E1091" s="3">
        <v>264</v>
      </c>
      <c r="F1091" s="4">
        <v>4.8772899999999997E-35</v>
      </c>
      <c r="G1091" s="3">
        <v>126.943</v>
      </c>
      <c r="H1091" s="3" t="s">
        <v>11050</v>
      </c>
      <c r="I1091" s="3" t="s">
        <v>11051</v>
      </c>
      <c r="J1091" s="3" t="s">
        <v>16</v>
      </c>
      <c r="K1091" s="3" t="s">
        <v>11052</v>
      </c>
      <c r="L1091" s="3" t="s">
        <v>11053</v>
      </c>
    </row>
    <row r="1092" spans="1:12" x14ac:dyDescent="0.3">
      <c r="A1092" s="3" t="s">
        <v>15450</v>
      </c>
      <c r="B1092" s="3" t="s">
        <v>13</v>
      </c>
      <c r="C1092" s="3">
        <v>224646</v>
      </c>
      <c r="D1092" s="3">
        <v>204</v>
      </c>
      <c r="E1092" s="3">
        <v>503</v>
      </c>
      <c r="F1092" s="4">
        <v>2.48294E-132</v>
      </c>
      <c r="G1092" s="3">
        <v>385.49400000000003</v>
      </c>
      <c r="H1092" s="3" t="s">
        <v>5833</v>
      </c>
      <c r="I1092" s="3" t="s">
        <v>5834</v>
      </c>
      <c r="J1092" s="3" t="s">
        <v>16</v>
      </c>
      <c r="K1092" s="3" t="s">
        <v>148</v>
      </c>
      <c r="L1092" s="3" t="s">
        <v>5835</v>
      </c>
    </row>
    <row r="1093" spans="1:12" x14ac:dyDescent="0.3">
      <c r="A1093" s="3" t="s">
        <v>15450</v>
      </c>
      <c r="B1093" s="3" t="s">
        <v>13</v>
      </c>
      <c r="C1093" s="3">
        <v>224095</v>
      </c>
      <c r="D1093" s="3">
        <v>1</v>
      </c>
      <c r="E1093" s="3">
        <v>207</v>
      </c>
      <c r="F1093" s="4">
        <v>6.2305500000000003E-89</v>
      </c>
      <c r="G1093" s="3">
        <v>271.76900000000001</v>
      </c>
      <c r="H1093" s="3" t="s">
        <v>5836</v>
      </c>
      <c r="I1093" s="3" t="s">
        <v>5837</v>
      </c>
      <c r="J1093" s="3" t="s">
        <v>16</v>
      </c>
      <c r="K1093" s="3" t="s">
        <v>90</v>
      </c>
      <c r="L1093" s="3" t="s">
        <v>5838</v>
      </c>
    </row>
    <row r="1094" spans="1:12" x14ac:dyDescent="0.3">
      <c r="A1094" s="3" t="s">
        <v>15451</v>
      </c>
      <c r="B1094" s="3" t="s">
        <v>13</v>
      </c>
      <c r="C1094" s="3">
        <v>224050</v>
      </c>
      <c r="D1094" s="3">
        <v>1</v>
      </c>
      <c r="E1094" s="3">
        <v>238</v>
      </c>
      <c r="F1094" s="4">
        <v>2.4517399999999999E-134</v>
      </c>
      <c r="G1094" s="3">
        <v>380.48899999999998</v>
      </c>
      <c r="H1094" s="3" t="s">
        <v>5840</v>
      </c>
      <c r="I1094" s="3" t="s">
        <v>5841</v>
      </c>
      <c r="J1094" s="3" t="s">
        <v>113</v>
      </c>
      <c r="K1094" s="3" t="s">
        <v>5842</v>
      </c>
      <c r="L1094" s="3" t="s">
        <v>5843</v>
      </c>
    </row>
    <row r="1095" spans="1:12" x14ac:dyDescent="0.3">
      <c r="A1095" s="3" t="s">
        <v>15452</v>
      </c>
      <c r="B1095" s="3" t="s">
        <v>13</v>
      </c>
      <c r="C1095" s="3">
        <v>224759</v>
      </c>
      <c r="D1095" s="3">
        <v>46</v>
      </c>
      <c r="E1095" s="3">
        <v>137</v>
      </c>
      <c r="F1095" s="4">
        <v>6.4876100000000005E-10</v>
      </c>
      <c r="G1095" s="3">
        <v>53.753999999999998</v>
      </c>
      <c r="H1095" s="3" t="s">
        <v>2211</v>
      </c>
      <c r="I1095" s="3" t="s">
        <v>2212</v>
      </c>
      <c r="J1095" s="3" t="s">
        <v>99</v>
      </c>
      <c r="K1095" s="3" t="s">
        <v>193</v>
      </c>
      <c r="L1095" s="3" t="s">
        <v>2213</v>
      </c>
    </row>
    <row r="1096" spans="1:12" x14ac:dyDescent="0.3">
      <c r="A1096" s="3" t="s">
        <v>15453</v>
      </c>
      <c r="B1096" s="3" t="s">
        <v>13</v>
      </c>
      <c r="C1096" s="3">
        <v>223677</v>
      </c>
      <c r="D1096" s="3">
        <v>1</v>
      </c>
      <c r="E1096" s="3">
        <v>316</v>
      </c>
      <c r="F1096" s="4">
        <v>5.2542300000000001E-55</v>
      </c>
      <c r="G1096" s="3">
        <v>181.77699999999999</v>
      </c>
      <c r="H1096" s="3" t="s">
        <v>388</v>
      </c>
      <c r="I1096" s="3" t="s">
        <v>389</v>
      </c>
      <c r="J1096" s="3" t="s">
        <v>16</v>
      </c>
      <c r="K1096" s="3" t="s">
        <v>390</v>
      </c>
      <c r="L1096" s="3" t="s">
        <v>391</v>
      </c>
    </row>
    <row r="1097" spans="1:12" x14ac:dyDescent="0.3">
      <c r="A1097" s="3" t="s">
        <v>15454</v>
      </c>
      <c r="B1097" s="3" t="s">
        <v>13</v>
      </c>
      <c r="C1097" s="3">
        <v>225404</v>
      </c>
      <c r="D1097" s="3">
        <v>1</v>
      </c>
      <c r="E1097" s="3">
        <v>445</v>
      </c>
      <c r="F1097" s="3">
        <v>0</v>
      </c>
      <c r="G1097" s="3">
        <v>686.899</v>
      </c>
      <c r="H1097" s="3" t="s">
        <v>5605</v>
      </c>
      <c r="I1097" s="3" t="s">
        <v>5605</v>
      </c>
      <c r="J1097" s="3" t="s">
        <v>16</v>
      </c>
      <c r="K1097" s="3" t="s">
        <v>631</v>
      </c>
      <c r="L1097" s="3" t="s">
        <v>5606</v>
      </c>
    </row>
    <row r="1098" spans="1:12" x14ac:dyDescent="0.3">
      <c r="A1098" s="3" t="s">
        <v>15455</v>
      </c>
      <c r="B1098" s="3" t="s">
        <v>13</v>
      </c>
      <c r="C1098" s="3">
        <v>226351</v>
      </c>
      <c r="D1098" s="3">
        <v>1</v>
      </c>
      <c r="E1098" s="3">
        <v>88</v>
      </c>
      <c r="F1098" s="4">
        <v>1.83655E-31</v>
      </c>
      <c r="G1098" s="3">
        <v>105.432</v>
      </c>
      <c r="H1098" s="3" t="s">
        <v>5608</v>
      </c>
      <c r="I1098" s="3" t="s">
        <v>5609</v>
      </c>
      <c r="J1098" s="3" t="s">
        <v>16</v>
      </c>
      <c r="K1098" s="3" t="s">
        <v>5610</v>
      </c>
      <c r="L1098" s="3" t="s">
        <v>5611</v>
      </c>
    </row>
    <row r="1099" spans="1:12" x14ac:dyDescent="0.3">
      <c r="A1099" s="3" t="s">
        <v>15456</v>
      </c>
      <c r="B1099" s="3" t="s">
        <v>13</v>
      </c>
      <c r="C1099" s="3">
        <v>223243</v>
      </c>
      <c r="D1099" s="3">
        <v>6</v>
      </c>
      <c r="E1099" s="3">
        <v>458</v>
      </c>
      <c r="F1099" s="3">
        <v>0</v>
      </c>
      <c r="G1099" s="3">
        <v>722.50199999999995</v>
      </c>
      <c r="H1099" s="3" t="s">
        <v>5227</v>
      </c>
      <c r="I1099" s="3" t="s">
        <v>5228</v>
      </c>
      <c r="J1099" s="3" t="s">
        <v>16</v>
      </c>
      <c r="K1099" s="3" t="s">
        <v>5229</v>
      </c>
      <c r="L1099" s="3" t="s">
        <v>5230</v>
      </c>
    </row>
    <row r="1100" spans="1:12" x14ac:dyDescent="0.3">
      <c r="A1100" s="3" t="s">
        <v>15457</v>
      </c>
      <c r="B1100" s="3" t="s">
        <v>13</v>
      </c>
      <c r="C1100" s="3">
        <v>223215</v>
      </c>
      <c r="D1100" s="3">
        <v>1</v>
      </c>
      <c r="E1100" s="3">
        <v>397</v>
      </c>
      <c r="F1100" s="3">
        <v>0</v>
      </c>
      <c r="G1100" s="3">
        <v>660.04300000000001</v>
      </c>
      <c r="H1100" s="3" t="s">
        <v>5232</v>
      </c>
      <c r="I1100" s="3" t="s">
        <v>5233</v>
      </c>
      <c r="J1100" s="3" t="s">
        <v>16</v>
      </c>
      <c r="K1100" s="3" t="s">
        <v>118</v>
      </c>
      <c r="L1100" s="3" t="s">
        <v>5234</v>
      </c>
    </row>
    <row r="1101" spans="1:12" x14ac:dyDescent="0.3">
      <c r="A1101" s="3" t="s">
        <v>15458</v>
      </c>
      <c r="B1101" s="3" t="s">
        <v>13</v>
      </c>
      <c r="C1101" s="3">
        <v>223173</v>
      </c>
      <c r="D1101" s="3">
        <v>1</v>
      </c>
      <c r="E1101" s="3">
        <v>241</v>
      </c>
      <c r="F1101" s="4">
        <v>1.3352100000000001E-88</v>
      </c>
      <c r="G1101" s="3">
        <v>265.40300000000002</v>
      </c>
      <c r="H1101" s="3" t="s">
        <v>3527</v>
      </c>
      <c r="I1101" s="3" t="s">
        <v>3528</v>
      </c>
      <c r="J1101" s="3" t="s">
        <v>16</v>
      </c>
      <c r="K1101" s="3" t="s">
        <v>2466</v>
      </c>
      <c r="L1101" s="3" t="s">
        <v>3529</v>
      </c>
    </row>
    <row r="1102" spans="1:12" x14ac:dyDescent="0.3">
      <c r="A1102" s="3" t="s">
        <v>15459</v>
      </c>
      <c r="B1102" s="3" t="s">
        <v>25</v>
      </c>
      <c r="C1102" s="3">
        <v>304504</v>
      </c>
      <c r="D1102" s="3">
        <v>1</v>
      </c>
      <c r="E1102" s="3">
        <v>96</v>
      </c>
      <c r="F1102" s="4">
        <v>6.23446E-9</v>
      </c>
      <c r="G1102" s="3">
        <v>55.108199999999997</v>
      </c>
      <c r="H1102" s="3" t="s">
        <v>315</v>
      </c>
      <c r="I1102" s="3" t="s">
        <v>316</v>
      </c>
      <c r="J1102" s="3" t="s">
        <v>113</v>
      </c>
      <c r="K1102" s="3" t="s">
        <v>16</v>
      </c>
      <c r="L1102" s="3" t="s">
        <v>317</v>
      </c>
    </row>
    <row r="1103" spans="1:12" x14ac:dyDescent="0.3">
      <c r="A1103" s="3" t="s">
        <v>15460</v>
      </c>
      <c r="B1103" s="3" t="s">
        <v>13</v>
      </c>
      <c r="C1103" s="3">
        <v>224609</v>
      </c>
      <c r="D1103" s="3">
        <v>1</v>
      </c>
      <c r="E1103" s="3">
        <v>98</v>
      </c>
      <c r="F1103" s="4">
        <v>4.5797800000000001E-17</v>
      </c>
      <c r="G1103" s="3">
        <v>71.067099999999996</v>
      </c>
      <c r="H1103" s="3" t="s">
        <v>969</v>
      </c>
      <c r="I1103" s="3" t="s">
        <v>970</v>
      </c>
      <c r="J1103" s="3" t="s">
        <v>113</v>
      </c>
      <c r="K1103" s="3" t="s">
        <v>193</v>
      </c>
      <c r="L1103" s="3" t="s">
        <v>971</v>
      </c>
    </row>
    <row r="1104" spans="1:12" x14ac:dyDescent="0.3">
      <c r="A1104" s="3" t="s">
        <v>15461</v>
      </c>
      <c r="B1104" s="3" t="s">
        <v>25</v>
      </c>
      <c r="C1104" s="3">
        <v>226966</v>
      </c>
      <c r="D1104" s="3">
        <v>5</v>
      </c>
      <c r="E1104" s="3">
        <v>329</v>
      </c>
      <c r="F1104" s="4">
        <v>3.5079300000000002E-98</v>
      </c>
      <c r="G1104" s="3">
        <v>292.72300000000001</v>
      </c>
      <c r="H1104" s="3" t="s">
        <v>3034</v>
      </c>
      <c r="I1104" s="3" t="s">
        <v>15462</v>
      </c>
      <c r="J1104" s="3" t="s">
        <v>16</v>
      </c>
      <c r="K1104" s="3" t="s">
        <v>16</v>
      </c>
      <c r="L1104" s="3" t="s">
        <v>3035</v>
      </c>
    </row>
    <row r="1105" spans="1:12" x14ac:dyDescent="0.3">
      <c r="A1105" s="3" t="s">
        <v>15463</v>
      </c>
      <c r="B1105" s="3" t="s">
        <v>25</v>
      </c>
      <c r="C1105" s="3">
        <v>226963</v>
      </c>
      <c r="D1105" s="3">
        <v>1</v>
      </c>
      <c r="E1105" s="3">
        <v>251</v>
      </c>
      <c r="F1105" s="4">
        <v>2.8316899999999999E-134</v>
      </c>
      <c r="G1105" s="3">
        <v>378.18799999999999</v>
      </c>
      <c r="H1105" s="3" t="s">
        <v>3028</v>
      </c>
      <c r="I1105" s="3" t="s">
        <v>3029</v>
      </c>
      <c r="J1105" s="3" t="s">
        <v>16</v>
      </c>
      <c r="K1105" s="3" t="s">
        <v>16</v>
      </c>
      <c r="L1105" s="3" t="s">
        <v>3030</v>
      </c>
    </row>
    <row r="1106" spans="1:12" x14ac:dyDescent="0.3">
      <c r="A1106" s="3" t="s">
        <v>15464</v>
      </c>
      <c r="B1106" s="3" t="s">
        <v>25</v>
      </c>
      <c r="C1106" s="3">
        <v>412386</v>
      </c>
      <c r="D1106" s="3">
        <v>4</v>
      </c>
      <c r="E1106" s="3">
        <v>319</v>
      </c>
      <c r="F1106" s="4">
        <v>7.6842099999999998E-81</v>
      </c>
      <c r="G1106" s="3">
        <v>247.95500000000001</v>
      </c>
      <c r="H1106" s="3" t="s">
        <v>527</v>
      </c>
      <c r="I1106" s="3" t="s">
        <v>3024</v>
      </c>
      <c r="J1106" s="3" t="s">
        <v>16</v>
      </c>
      <c r="K1106" s="3" t="s">
        <v>16</v>
      </c>
      <c r="L1106" s="3" t="s">
        <v>3025</v>
      </c>
    </row>
    <row r="1107" spans="1:12" x14ac:dyDescent="0.3">
      <c r="A1107" s="3" t="s">
        <v>15465</v>
      </c>
      <c r="B1107" s="3" t="s">
        <v>25</v>
      </c>
      <c r="C1107" s="3">
        <v>412386</v>
      </c>
      <c r="D1107" s="3">
        <v>1</v>
      </c>
      <c r="E1107" s="3">
        <v>317</v>
      </c>
      <c r="F1107" s="4">
        <v>2.6189900000000001E-110</v>
      </c>
      <c r="G1107" s="3">
        <v>323.09100000000001</v>
      </c>
      <c r="H1107" s="3" t="s">
        <v>527</v>
      </c>
      <c r="I1107" s="3" t="s">
        <v>3024</v>
      </c>
      <c r="J1107" s="3" t="s">
        <v>16</v>
      </c>
      <c r="K1107" s="3" t="s">
        <v>16</v>
      </c>
      <c r="L1107" s="3" t="s">
        <v>3025</v>
      </c>
    </row>
    <row r="1108" spans="1:12" x14ac:dyDescent="0.3">
      <c r="A1108" s="3" t="s">
        <v>15466</v>
      </c>
      <c r="B1108" s="3" t="s">
        <v>13</v>
      </c>
      <c r="C1108" s="3">
        <v>224169</v>
      </c>
      <c r="D1108" s="3">
        <v>129</v>
      </c>
      <c r="E1108" s="3">
        <v>573</v>
      </c>
      <c r="F1108" s="4">
        <v>4.1969200000000004E-180</v>
      </c>
      <c r="G1108" s="3">
        <v>515.99099999999999</v>
      </c>
      <c r="H1108" s="3" t="s">
        <v>3344</v>
      </c>
      <c r="I1108" s="3" t="s">
        <v>3345</v>
      </c>
      <c r="J1108" s="3" t="s">
        <v>16</v>
      </c>
      <c r="K1108" s="3" t="s">
        <v>1251</v>
      </c>
      <c r="L1108" s="3" t="s">
        <v>3346</v>
      </c>
    </row>
    <row r="1109" spans="1:12" x14ac:dyDescent="0.3">
      <c r="A1109" s="3" t="s">
        <v>15466</v>
      </c>
      <c r="B1109" s="3" t="s">
        <v>25</v>
      </c>
      <c r="C1109" s="3">
        <v>223582</v>
      </c>
      <c r="D1109" s="3">
        <v>1</v>
      </c>
      <c r="E1109" s="3">
        <v>108</v>
      </c>
      <c r="F1109" s="4">
        <v>2.07671E-30</v>
      </c>
      <c r="G1109" s="3">
        <v>123.276</v>
      </c>
      <c r="H1109" s="3" t="s">
        <v>4835</v>
      </c>
      <c r="I1109" s="3" t="s">
        <v>4836</v>
      </c>
      <c r="J1109" s="3" t="s">
        <v>113</v>
      </c>
      <c r="K1109" s="3" t="s">
        <v>16</v>
      </c>
      <c r="L1109" s="3" t="s">
        <v>4837</v>
      </c>
    </row>
    <row r="1110" spans="1:12" x14ac:dyDescent="0.3">
      <c r="A1110" s="3" t="s">
        <v>15467</v>
      </c>
      <c r="B1110" s="3" t="s">
        <v>13</v>
      </c>
      <c r="C1110" s="3">
        <v>223582</v>
      </c>
      <c r="D1110" s="3">
        <v>1</v>
      </c>
      <c r="E1110" s="3">
        <v>450</v>
      </c>
      <c r="F1110" s="4">
        <v>7.2648899999999993E-133</v>
      </c>
      <c r="G1110" s="3">
        <v>389.06400000000002</v>
      </c>
      <c r="H1110" s="3" t="s">
        <v>5271</v>
      </c>
      <c r="I1110" s="3" t="s">
        <v>5272</v>
      </c>
      <c r="J1110" s="3" t="s">
        <v>16</v>
      </c>
      <c r="K1110" s="3" t="s">
        <v>4835</v>
      </c>
      <c r="L1110" s="3" t="s">
        <v>4837</v>
      </c>
    </row>
    <row r="1111" spans="1:12" x14ac:dyDescent="0.3">
      <c r="A1111" s="3" t="s">
        <v>15468</v>
      </c>
      <c r="B1111" s="3" t="s">
        <v>13</v>
      </c>
      <c r="C1111" s="3">
        <v>223101</v>
      </c>
      <c r="D1111" s="3">
        <v>7</v>
      </c>
      <c r="E1111" s="3">
        <v>330</v>
      </c>
      <c r="F1111" s="4">
        <v>2.4000599999999999E-168</v>
      </c>
      <c r="G1111" s="3">
        <v>470.86399999999998</v>
      </c>
      <c r="H1111" s="3" t="s">
        <v>5274</v>
      </c>
      <c r="I1111" s="3" t="s">
        <v>5275</v>
      </c>
      <c r="J1111" s="3" t="s">
        <v>16</v>
      </c>
      <c r="K1111" s="3" t="s">
        <v>2349</v>
      </c>
      <c r="L1111" s="3" t="s">
        <v>2351</v>
      </c>
    </row>
    <row r="1112" spans="1:12" x14ac:dyDescent="0.3">
      <c r="A1112" s="3" t="s">
        <v>15469</v>
      </c>
      <c r="B1112" s="3" t="s">
        <v>13</v>
      </c>
      <c r="C1112" s="3">
        <v>223997</v>
      </c>
      <c r="D1112" s="3">
        <v>1</v>
      </c>
      <c r="E1112" s="3">
        <v>322</v>
      </c>
      <c r="F1112" s="4">
        <v>5.4968800000000005E-153</v>
      </c>
      <c r="G1112" s="3">
        <v>432.83699999999999</v>
      </c>
      <c r="H1112" s="3" t="s">
        <v>2344</v>
      </c>
      <c r="I1112" s="3" t="s">
        <v>2345</v>
      </c>
      <c r="J1112" s="3" t="s">
        <v>16</v>
      </c>
      <c r="K1112" s="3" t="s">
        <v>2346</v>
      </c>
      <c r="L1112" s="3" t="s">
        <v>2347</v>
      </c>
    </row>
    <row r="1113" spans="1:12" x14ac:dyDescent="0.3">
      <c r="A1113" s="3" t="s">
        <v>15470</v>
      </c>
      <c r="B1113" s="3" t="s">
        <v>13</v>
      </c>
      <c r="C1113" s="3">
        <v>223904</v>
      </c>
      <c r="D1113" s="3">
        <v>9</v>
      </c>
      <c r="E1113" s="3">
        <v>261</v>
      </c>
      <c r="F1113" s="4">
        <v>8.9456500000000004E-49</v>
      </c>
      <c r="G1113" s="3">
        <v>162.47999999999999</v>
      </c>
      <c r="H1113" s="3" t="s">
        <v>146</v>
      </c>
      <c r="I1113" s="3" t="s">
        <v>147</v>
      </c>
      <c r="J1113" s="3" t="s">
        <v>16</v>
      </c>
      <c r="K1113" s="3" t="s">
        <v>148</v>
      </c>
      <c r="L1113" s="3" t="s">
        <v>149</v>
      </c>
    </row>
    <row r="1114" spans="1:12" x14ac:dyDescent="0.3">
      <c r="A1114" s="3" t="s">
        <v>15471</v>
      </c>
      <c r="B1114" s="3" t="s">
        <v>13</v>
      </c>
      <c r="C1114" s="3">
        <v>223508</v>
      </c>
      <c r="D1114" s="3">
        <v>2</v>
      </c>
      <c r="E1114" s="3">
        <v>181</v>
      </c>
      <c r="F1114" s="4">
        <v>3.5070799999999999E-29</v>
      </c>
      <c r="G1114" s="3">
        <v>105.934</v>
      </c>
      <c r="H1114" s="3" t="s">
        <v>2206</v>
      </c>
      <c r="I1114" s="3" t="s">
        <v>2207</v>
      </c>
      <c r="J1114" s="3" t="s">
        <v>16</v>
      </c>
      <c r="K1114" s="3" t="s">
        <v>2208</v>
      </c>
      <c r="L1114" s="3" t="s">
        <v>2209</v>
      </c>
    </row>
    <row r="1115" spans="1:12" x14ac:dyDescent="0.3">
      <c r="A1115" s="3" t="s">
        <v>15472</v>
      </c>
      <c r="B1115" s="3" t="s">
        <v>13</v>
      </c>
      <c r="C1115" s="3">
        <v>224759</v>
      </c>
      <c r="D1115" s="3">
        <v>30</v>
      </c>
      <c r="E1115" s="3">
        <v>140</v>
      </c>
      <c r="F1115" s="4">
        <v>2.19698E-24</v>
      </c>
      <c r="G1115" s="3">
        <v>90.733099999999993</v>
      </c>
      <c r="H1115" s="3" t="s">
        <v>2211</v>
      </c>
      <c r="I1115" s="3" t="s">
        <v>2212</v>
      </c>
      <c r="J1115" s="3" t="s">
        <v>16</v>
      </c>
      <c r="K1115" s="3" t="s">
        <v>193</v>
      </c>
      <c r="L1115" s="3" t="s">
        <v>2213</v>
      </c>
    </row>
    <row r="1116" spans="1:12" x14ac:dyDescent="0.3">
      <c r="A1116" s="3" t="s">
        <v>15473</v>
      </c>
      <c r="B1116" s="3" t="s">
        <v>13</v>
      </c>
      <c r="C1116" s="3">
        <v>225087</v>
      </c>
      <c r="D1116" s="3">
        <v>1</v>
      </c>
      <c r="E1116" s="3">
        <v>1460</v>
      </c>
      <c r="F1116" s="3">
        <v>0</v>
      </c>
      <c r="G1116" s="3">
        <v>2388.94</v>
      </c>
      <c r="H1116" s="3" t="s">
        <v>707</v>
      </c>
      <c r="I1116" s="3" t="s">
        <v>708</v>
      </c>
      <c r="J1116" s="3" t="s">
        <v>16</v>
      </c>
      <c r="K1116" s="3" t="s">
        <v>709</v>
      </c>
      <c r="L1116" s="3" t="s">
        <v>710</v>
      </c>
    </row>
    <row r="1117" spans="1:12" x14ac:dyDescent="0.3">
      <c r="A1117" s="3" t="s">
        <v>15474</v>
      </c>
      <c r="B1117" s="3" t="s">
        <v>25</v>
      </c>
      <c r="C1117" s="3">
        <v>418554</v>
      </c>
      <c r="D1117" s="3">
        <v>11</v>
      </c>
      <c r="E1117" s="3">
        <v>278</v>
      </c>
      <c r="F1117" s="4">
        <v>7.0314199999999998E-39</v>
      </c>
      <c r="G1117" s="3">
        <v>137.489</v>
      </c>
      <c r="H1117" s="3" t="s">
        <v>1524</v>
      </c>
      <c r="I1117" s="3" t="s">
        <v>13365</v>
      </c>
      <c r="J1117" s="3" t="s">
        <v>16</v>
      </c>
      <c r="K1117" s="3" t="s">
        <v>16</v>
      </c>
      <c r="L1117" s="3" t="s">
        <v>13366</v>
      </c>
    </row>
    <row r="1118" spans="1:12" x14ac:dyDescent="0.3">
      <c r="A1118" s="3" t="s">
        <v>15475</v>
      </c>
      <c r="B1118" s="3" t="s">
        <v>25</v>
      </c>
      <c r="C1118" s="3">
        <v>226400</v>
      </c>
      <c r="D1118" s="3">
        <v>1</v>
      </c>
      <c r="E1118" s="3">
        <v>218</v>
      </c>
      <c r="F1118" s="4">
        <v>7.7197500000000004E-44</v>
      </c>
      <c r="G1118" s="3">
        <v>153.33600000000001</v>
      </c>
      <c r="H1118" s="3" t="s">
        <v>1531</v>
      </c>
      <c r="I1118" s="3" t="s">
        <v>1532</v>
      </c>
      <c r="J1118" s="3" t="s">
        <v>16</v>
      </c>
      <c r="K1118" s="3" t="s">
        <v>16</v>
      </c>
      <c r="L1118" s="3" t="s">
        <v>1533</v>
      </c>
    </row>
    <row r="1119" spans="1:12" x14ac:dyDescent="0.3">
      <c r="A1119" s="3" t="s">
        <v>15475</v>
      </c>
      <c r="B1119" s="3" t="s">
        <v>13</v>
      </c>
      <c r="C1119" s="3">
        <v>226451</v>
      </c>
      <c r="D1119" s="3">
        <v>260</v>
      </c>
      <c r="E1119" s="3">
        <v>397</v>
      </c>
      <c r="F1119" s="4">
        <v>3.7476900000000001E-30</v>
      </c>
      <c r="G1119" s="3">
        <v>114.096</v>
      </c>
      <c r="H1119" s="3" t="s">
        <v>2942</v>
      </c>
      <c r="I1119" s="3" t="s">
        <v>2942</v>
      </c>
      <c r="J1119" s="3" t="s">
        <v>16</v>
      </c>
      <c r="K1119" s="3" t="s">
        <v>611</v>
      </c>
      <c r="L1119" s="3" t="s">
        <v>613</v>
      </c>
    </row>
    <row r="1120" spans="1:12" x14ac:dyDescent="0.3">
      <c r="A1120" s="3" t="s">
        <v>15476</v>
      </c>
      <c r="B1120" s="3" t="s">
        <v>13</v>
      </c>
      <c r="C1120" s="3">
        <v>223538</v>
      </c>
      <c r="D1120" s="3">
        <v>4</v>
      </c>
      <c r="E1120" s="3">
        <v>317</v>
      </c>
      <c r="F1120" s="4">
        <v>1.6317399999999999E-168</v>
      </c>
      <c r="G1120" s="3">
        <v>470.53100000000001</v>
      </c>
      <c r="H1120" s="3" t="s">
        <v>712</v>
      </c>
      <c r="I1120" s="3" t="s">
        <v>713</v>
      </c>
      <c r="J1120" s="3" t="s">
        <v>16</v>
      </c>
      <c r="K1120" s="3" t="s">
        <v>714</v>
      </c>
      <c r="L1120" s="3" t="s">
        <v>715</v>
      </c>
    </row>
    <row r="1121" spans="1:12" x14ac:dyDescent="0.3">
      <c r="A1121" s="3" t="s">
        <v>15477</v>
      </c>
      <c r="B1121" s="3" t="s">
        <v>13</v>
      </c>
      <c r="C1121" s="3">
        <v>223513</v>
      </c>
      <c r="D1121" s="3">
        <v>32</v>
      </c>
      <c r="E1121" s="3">
        <v>389</v>
      </c>
      <c r="F1121" s="4">
        <v>8.8053499999999997E-143</v>
      </c>
      <c r="G1121" s="3">
        <v>411.28300000000002</v>
      </c>
      <c r="H1121" s="3" t="s">
        <v>295</v>
      </c>
      <c r="I1121" s="3" t="s">
        <v>296</v>
      </c>
      <c r="J1121" s="3" t="s">
        <v>16</v>
      </c>
      <c r="K1121" s="3" t="s">
        <v>297</v>
      </c>
      <c r="L1121" s="3" t="s">
        <v>298</v>
      </c>
    </row>
    <row r="1122" spans="1:12" x14ac:dyDescent="0.3">
      <c r="A1122" s="3" t="s">
        <v>15478</v>
      </c>
      <c r="B1122" s="3" t="s">
        <v>13</v>
      </c>
      <c r="C1122" s="3">
        <v>224299</v>
      </c>
      <c r="D1122" s="3">
        <v>5</v>
      </c>
      <c r="E1122" s="3">
        <v>251</v>
      </c>
      <c r="F1122" s="4">
        <v>1.1166199999999999E-67</v>
      </c>
      <c r="G1122" s="3">
        <v>209.511</v>
      </c>
      <c r="H1122" s="3" t="s">
        <v>7601</v>
      </c>
      <c r="I1122" s="3" t="s">
        <v>7602</v>
      </c>
      <c r="J1122" s="3" t="s">
        <v>16</v>
      </c>
      <c r="K1122" s="3" t="s">
        <v>291</v>
      </c>
      <c r="L1122" s="3" t="s">
        <v>7603</v>
      </c>
    </row>
    <row r="1123" spans="1:12" x14ac:dyDescent="0.3">
      <c r="A1123" s="3" t="s">
        <v>15479</v>
      </c>
      <c r="B1123" s="3" t="s">
        <v>13</v>
      </c>
      <c r="C1123" s="3">
        <v>223493</v>
      </c>
      <c r="D1123" s="3">
        <v>1</v>
      </c>
      <c r="E1123" s="3">
        <v>328</v>
      </c>
      <c r="F1123" s="4">
        <v>1.1541500000000001E-164</v>
      </c>
      <c r="G1123" s="3">
        <v>462.048</v>
      </c>
      <c r="H1123" s="3" t="s">
        <v>229</v>
      </c>
      <c r="I1123" s="3" t="s">
        <v>230</v>
      </c>
      <c r="J1123" s="3" t="s">
        <v>16</v>
      </c>
      <c r="K1123" s="3" t="s">
        <v>231</v>
      </c>
      <c r="L1123" s="3" t="s">
        <v>232</v>
      </c>
    </row>
    <row r="1124" spans="1:12" x14ac:dyDescent="0.3">
      <c r="A1124" s="3" t="s">
        <v>15480</v>
      </c>
      <c r="B1124" s="3" t="s">
        <v>13</v>
      </c>
      <c r="C1124" s="3">
        <v>223230</v>
      </c>
      <c r="D1124" s="3">
        <v>1</v>
      </c>
      <c r="E1124" s="3">
        <v>234</v>
      </c>
      <c r="F1124" s="4">
        <v>3.4076699999999998E-116</v>
      </c>
      <c r="G1124" s="3">
        <v>331.86</v>
      </c>
      <c r="H1124" s="3" t="s">
        <v>2854</v>
      </c>
      <c r="I1124" s="3" t="s">
        <v>2855</v>
      </c>
      <c r="J1124" s="3" t="s">
        <v>16</v>
      </c>
      <c r="K1124" s="3" t="s">
        <v>2856</v>
      </c>
      <c r="L1124" s="3" t="s">
        <v>2857</v>
      </c>
    </row>
    <row r="1125" spans="1:12" x14ac:dyDescent="0.3">
      <c r="A1125" s="3" t="s">
        <v>15481</v>
      </c>
      <c r="B1125" s="3" t="s">
        <v>13</v>
      </c>
      <c r="C1125" s="3">
        <v>223124</v>
      </c>
      <c r="D1125" s="3">
        <v>168</v>
      </c>
      <c r="E1125" s="3">
        <v>944</v>
      </c>
      <c r="F1125" s="3">
        <v>0</v>
      </c>
      <c r="G1125" s="3">
        <v>719.01499999999999</v>
      </c>
      <c r="H1125" s="3" t="s">
        <v>2868</v>
      </c>
      <c r="I1125" s="3" t="s">
        <v>2869</v>
      </c>
      <c r="J1125" s="3" t="s">
        <v>16</v>
      </c>
      <c r="K1125" s="3" t="s">
        <v>2870</v>
      </c>
      <c r="L1125" s="3" t="s">
        <v>2871</v>
      </c>
    </row>
    <row r="1126" spans="1:12" x14ac:dyDescent="0.3">
      <c r="A1126" s="3" t="s">
        <v>15481</v>
      </c>
      <c r="B1126" s="3" t="s">
        <v>13</v>
      </c>
      <c r="C1126" s="3">
        <v>223125</v>
      </c>
      <c r="D1126" s="3">
        <v>976</v>
      </c>
      <c r="E1126" s="3">
        <v>1239</v>
      </c>
      <c r="F1126" s="4">
        <v>5.37012E-88</v>
      </c>
      <c r="G1126" s="3">
        <v>284.459</v>
      </c>
      <c r="H1126" s="3" t="s">
        <v>2864</v>
      </c>
      <c r="I1126" s="3" t="s">
        <v>2865</v>
      </c>
      <c r="J1126" s="3" t="s">
        <v>16</v>
      </c>
      <c r="K1126" s="3" t="s">
        <v>469</v>
      </c>
      <c r="L1126" s="3" t="s">
        <v>2866</v>
      </c>
    </row>
    <row r="1127" spans="1:12" x14ac:dyDescent="0.3">
      <c r="A1127" s="3" t="s">
        <v>15482</v>
      </c>
      <c r="B1127" s="3" t="s">
        <v>13</v>
      </c>
      <c r="C1127" s="3">
        <v>223112</v>
      </c>
      <c r="D1127" s="3">
        <v>8</v>
      </c>
      <c r="E1127" s="3">
        <v>476</v>
      </c>
      <c r="F1127" s="3">
        <v>0</v>
      </c>
      <c r="G1127" s="3">
        <v>765.221</v>
      </c>
      <c r="H1127" s="3" t="s">
        <v>2873</v>
      </c>
      <c r="I1127" s="3" t="s">
        <v>2874</v>
      </c>
      <c r="J1127" s="3" t="s">
        <v>16</v>
      </c>
      <c r="K1127" s="3" t="s">
        <v>2875</v>
      </c>
      <c r="L1127" s="3" t="s">
        <v>2876</v>
      </c>
    </row>
    <row r="1128" spans="1:12" x14ac:dyDescent="0.3">
      <c r="A1128" s="3" t="s">
        <v>15483</v>
      </c>
      <c r="B1128" s="3" t="s">
        <v>13</v>
      </c>
      <c r="C1128" s="3">
        <v>223228</v>
      </c>
      <c r="D1128" s="3">
        <v>3</v>
      </c>
      <c r="E1128" s="3">
        <v>340</v>
      </c>
      <c r="F1128" s="3">
        <v>0</v>
      </c>
      <c r="G1128" s="3">
        <v>510.21199999999999</v>
      </c>
      <c r="H1128" s="3" t="s">
        <v>2878</v>
      </c>
      <c r="I1128" s="3" t="s">
        <v>2879</v>
      </c>
      <c r="J1128" s="3" t="s">
        <v>16</v>
      </c>
      <c r="K1128" s="3" t="s">
        <v>2880</v>
      </c>
      <c r="L1128" s="3" t="s">
        <v>2881</v>
      </c>
    </row>
    <row r="1129" spans="1:12" x14ac:dyDescent="0.3">
      <c r="A1129" s="3" t="s">
        <v>15484</v>
      </c>
      <c r="B1129" s="3" t="s">
        <v>13</v>
      </c>
      <c r="C1129" s="3">
        <v>223376</v>
      </c>
      <c r="D1129" s="3">
        <v>3</v>
      </c>
      <c r="E1129" s="3">
        <v>179</v>
      </c>
      <c r="F1129" s="4">
        <v>1.9347699999999999E-93</v>
      </c>
      <c r="G1129" s="3">
        <v>270.22199999999998</v>
      </c>
      <c r="H1129" s="3" t="s">
        <v>2883</v>
      </c>
      <c r="I1129" s="3" t="s">
        <v>2884</v>
      </c>
      <c r="J1129" s="3" t="s">
        <v>16</v>
      </c>
      <c r="K1129" s="3" t="s">
        <v>2885</v>
      </c>
      <c r="L1129" s="3" t="s">
        <v>2886</v>
      </c>
    </row>
    <row r="1130" spans="1:12" x14ac:dyDescent="0.3">
      <c r="A1130" s="3" t="s">
        <v>15485</v>
      </c>
      <c r="B1130" s="3" t="s">
        <v>13</v>
      </c>
      <c r="C1130" s="3">
        <v>223216</v>
      </c>
      <c r="D1130" s="3">
        <v>1</v>
      </c>
      <c r="E1130" s="3">
        <v>515</v>
      </c>
      <c r="F1130" s="3">
        <v>0</v>
      </c>
      <c r="G1130" s="3">
        <v>848.07500000000005</v>
      </c>
      <c r="H1130" s="3" t="s">
        <v>2888</v>
      </c>
      <c r="I1130" s="3" t="s">
        <v>2889</v>
      </c>
      <c r="J1130" s="3" t="s">
        <v>16</v>
      </c>
      <c r="K1130" s="3" t="s">
        <v>2720</v>
      </c>
      <c r="L1130" s="3" t="s">
        <v>2722</v>
      </c>
    </row>
    <row r="1131" spans="1:12" x14ac:dyDescent="0.3">
      <c r="A1131" s="3" t="s">
        <v>15486</v>
      </c>
      <c r="B1131" s="3" t="s">
        <v>13</v>
      </c>
      <c r="C1131" s="3">
        <v>224937</v>
      </c>
      <c r="D1131" s="3">
        <v>1</v>
      </c>
      <c r="E1131" s="3">
        <v>87</v>
      </c>
      <c r="F1131" s="4">
        <v>3.53563E-12</v>
      </c>
      <c r="G1131" s="3">
        <v>56.504600000000003</v>
      </c>
      <c r="H1131" s="3" t="s">
        <v>15487</v>
      </c>
      <c r="I1131" s="3" t="s">
        <v>15488</v>
      </c>
      <c r="J1131" s="3" t="s">
        <v>16</v>
      </c>
      <c r="K1131" s="3" t="s">
        <v>15242</v>
      </c>
      <c r="L1131" s="3" t="s">
        <v>15489</v>
      </c>
    </row>
    <row r="1132" spans="1:12" x14ac:dyDescent="0.3">
      <c r="A1132" s="3" t="s">
        <v>15490</v>
      </c>
      <c r="B1132" s="3" t="s">
        <v>13</v>
      </c>
      <c r="C1132" s="3">
        <v>223745</v>
      </c>
      <c r="D1132" s="3">
        <v>4</v>
      </c>
      <c r="E1132" s="3">
        <v>320</v>
      </c>
      <c r="F1132" s="4">
        <v>7.2148199999999998E-58</v>
      </c>
      <c r="G1132" s="3">
        <v>190.071</v>
      </c>
      <c r="H1132" s="3" t="s">
        <v>3886</v>
      </c>
      <c r="I1132" s="3" t="s">
        <v>3887</v>
      </c>
      <c r="J1132" s="3" t="s">
        <v>16</v>
      </c>
      <c r="K1132" s="3" t="s">
        <v>3888</v>
      </c>
      <c r="L1132" s="3" t="s">
        <v>3889</v>
      </c>
    </row>
    <row r="1133" spans="1:12" x14ac:dyDescent="0.3">
      <c r="A1133" s="3" t="s">
        <v>15491</v>
      </c>
      <c r="B1133" s="3" t="s">
        <v>13</v>
      </c>
      <c r="C1133" s="3">
        <v>223229</v>
      </c>
      <c r="D1133" s="3">
        <v>1</v>
      </c>
      <c r="E1133" s="3">
        <v>420</v>
      </c>
      <c r="F1133" s="3">
        <v>0</v>
      </c>
      <c r="G1133" s="3">
        <v>625.73900000000003</v>
      </c>
      <c r="H1133" s="3" t="s">
        <v>2891</v>
      </c>
      <c r="I1133" s="3" t="s">
        <v>2892</v>
      </c>
      <c r="J1133" s="3" t="s">
        <v>16</v>
      </c>
      <c r="K1133" s="3" t="s">
        <v>2893</v>
      </c>
      <c r="L1133" s="3" t="s">
        <v>2894</v>
      </c>
    </row>
    <row r="1134" spans="1:12" x14ac:dyDescent="0.3">
      <c r="A1134" s="3" t="s">
        <v>15492</v>
      </c>
      <c r="B1134" s="3" t="s">
        <v>13</v>
      </c>
      <c r="C1134" s="3">
        <v>223119</v>
      </c>
      <c r="D1134" s="3">
        <v>1</v>
      </c>
      <c r="E1134" s="3">
        <v>161</v>
      </c>
      <c r="F1134" s="4">
        <v>4.14593E-77</v>
      </c>
      <c r="G1134" s="3">
        <v>226.37200000000001</v>
      </c>
      <c r="H1134" s="3" t="s">
        <v>2840</v>
      </c>
      <c r="I1134" s="3" t="s">
        <v>2841</v>
      </c>
      <c r="J1134" s="3" t="s">
        <v>16</v>
      </c>
      <c r="K1134" s="3" t="s">
        <v>2842</v>
      </c>
      <c r="L1134" s="3" t="s">
        <v>2843</v>
      </c>
    </row>
    <row r="1135" spans="1:12" x14ac:dyDescent="0.3">
      <c r="A1135" s="3" t="s">
        <v>15493</v>
      </c>
      <c r="B1135" s="3" t="s">
        <v>13</v>
      </c>
      <c r="C1135" s="3">
        <v>223105</v>
      </c>
      <c r="D1135" s="3">
        <v>14</v>
      </c>
      <c r="E1135" s="3">
        <v>355</v>
      </c>
      <c r="F1135" s="4">
        <v>9.4988999999999997E-180</v>
      </c>
      <c r="G1135" s="3">
        <v>502.92399999999998</v>
      </c>
      <c r="H1135" s="3" t="s">
        <v>2845</v>
      </c>
      <c r="I1135" s="3" t="s">
        <v>2846</v>
      </c>
      <c r="J1135" s="3" t="s">
        <v>16</v>
      </c>
      <c r="K1135" s="3" t="s">
        <v>2847</v>
      </c>
      <c r="L1135" s="3" t="s">
        <v>2848</v>
      </c>
    </row>
    <row r="1136" spans="1:12" x14ac:dyDescent="0.3">
      <c r="A1136" s="3" t="s">
        <v>15494</v>
      </c>
      <c r="B1136" s="3" t="s">
        <v>25</v>
      </c>
      <c r="C1136" s="3">
        <v>226425</v>
      </c>
      <c r="D1136" s="3">
        <v>317</v>
      </c>
      <c r="E1136" s="3">
        <v>379</v>
      </c>
      <c r="F1136" s="4">
        <v>5.5528600000000002E-5</v>
      </c>
      <c r="G1136" s="3">
        <v>43.963700000000003</v>
      </c>
      <c r="H1136" s="3" t="s">
        <v>5845</v>
      </c>
      <c r="I1136" s="3" t="s">
        <v>5846</v>
      </c>
      <c r="J1136" s="3" t="s">
        <v>99</v>
      </c>
      <c r="K1136" s="3" t="s">
        <v>16</v>
      </c>
      <c r="L1136" s="3" t="s">
        <v>4893</v>
      </c>
    </row>
    <row r="1137" spans="1:12" x14ac:dyDescent="0.3">
      <c r="A1137" s="3" t="s">
        <v>15494</v>
      </c>
      <c r="B1137" s="3" t="s">
        <v>25</v>
      </c>
      <c r="C1137" s="3">
        <v>226459</v>
      </c>
      <c r="D1137" s="3">
        <v>21</v>
      </c>
      <c r="E1137" s="3">
        <v>379</v>
      </c>
      <c r="F1137" s="3">
        <v>1.0838600000000001E-3</v>
      </c>
      <c r="G1137" s="3">
        <v>41.070399999999999</v>
      </c>
      <c r="H1137" s="3" t="s">
        <v>15078</v>
      </c>
      <c r="I1137" s="3" t="s">
        <v>15079</v>
      </c>
      <c r="J1137" s="3" t="s">
        <v>16</v>
      </c>
      <c r="K1137" s="3" t="s">
        <v>16</v>
      </c>
      <c r="L1137" s="3" t="s">
        <v>15080</v>
      </c>
    </row>
    <row r="1138" spans="1:12" x14ac:dyDescent="0.3">
      <c r="A1138" s="3" t="s">
        <v>15495</v>
      </c>
      <c r="B1138" s="3" t="s">
        <v>13</v>
      </c>
      <c r="C1138" s="3">
        <v>223094</v>
      </c>
      <c r="D1138" s="3">
        <v>1</v>
      </c>
      <c r="E1138" s="3">
        <v>429</v>
      </c>
      <c r="F1138" s="3">
        <v>0</v>
      </c>
      <c r="G1138" s="3">
        <v>623.48500000000001</v>
      </c>
      <c r="H1138" s="3" t="s">
        <v>3645</v>
      </c>
      <c r="I1138" s="3" t="s">
        <v>3646</v>
      </c>
      <c r="J1138" s="3" t="s">
        <v>16</v>
      </c>
      <c r="K1138" s="3" t="s">
        <v>3647</v>
      </c>
      <c r="L1138" s="3" t="s">
        <v>3648</v>
      </c>
    </row>
    <row r="1139" spans="1:12" x14ac:dyDescent="0.3">
      <c r="A1139" s="3" t="s">
        <v>15496</v>
      </c>
      <c r="B1139" s="3" t="s">
        <v>13</v>
      </c>
      <c r="C1139" s="3">
        <v>224314</v>
      </c>
      <c r="D1139" s="3">
        <v>6</v>
      </c>
      <c r="E1139" s="3">
        <v>102</v>
      </c>
      <c r="F1139" s="3">
        <v>1.4226899999999999E-4</v>
      </c>
      <c r="G1139" s="3">
        <v>40.789299999999997</v>
      </c>
      <c r="H1139" s="3" t="s">
        <v>63</v>
      </c>
      <c r="I1139" s="3" t="s">
        <v>64</v>
      </c>
      <c r="J1139" s="3" t="s">
        <v>16</v>
      </c>
      <c r="K1139" s="3" t="s">
        <v>65</v>
      </c>
      <c r="L1139" s="3" t="s">
        <v>66</v>
      </c>
    </row>
    <row r="1140" spans="1:12" x14ac:dyDescent="0.3">
      <c r="A1140" s="3" t="s">
        <v>15497</v>
      </c>
      <c r="B1140" s="3" t="s">
        <v>13</v>
      </c>
      <c r="C1140" s="3">
        <v>225164</v>
      </c>
      <c r="D1140" s="3">
        <v>1</v>
      </c>
      <c r="E1140" s="3">
        <v>332</v>
      </c>
      <c r="F1140" s="3">
        <v>0</v>
      </c>
      <c r="G1140" s="3">
        <v>592.60900000000004</v>
      </c>
      <c r="H1140" s="3" t="s">
        <v>5421</v>
      </c>
      <c r="I1140" s="3" t="s">
        <v>5422</v>
      </c>
      <c r="J1140" s="3" t="s">
        <v>16</v>
      </c>
      <c r="K1140" s="3" t="s">
        <v>5423</v>
      </c>
      <c r="L1140" s="3" t="s">
        <v>5424</v>
      </c>
    </row>
    <row r="1141" spans="1:12" x14ac:dyDescent="0.3">
      <c r="A1141" s="3" t="s">
        <v>15498</v>
      </c>
      <c r="B1141" s="3" t="s">
        <v>13</v>
      </c>
      <c r="C1141" s="3">
        <v>224814</v>
      </c>
      <c r="D1141" s="3">
        <v>1</v>
      </c>
      <c r="E1141" s="3">
        <v>300</v>
      </c>
      <c r="F1141" s="4">
        <v>1.0781600000000001E-112</v>
      </c>
      <c r="G1141" s="3">
        <v>330.74799999999999</v>
      </c>
      <c r="H1141" s="3" t="s">
        <v>11649</v>
      </c>
      <c r="I1141" s="3" t="s">
        <v>11650</v>
      </c>
      <c r="J1141" s="3" t="s">
        <v>16</v>
      </c>
      <c r="K1141" s="3" t="s">
        <v>825</v>
      </c>
      <c r="L1141" s="3" t="s">
        <v>11651</v>
      </c>
    </row>
    <row r="1142" spans="1:12" x14ac:dyDescent="0.3">
      <c r="A1142" s="3" t="s">
        <v>15499</v>
      </c>
      <c r="B1142" s="3" t="s">
        <v>13</v>
      </c>
      <c r="C1142" s="3">
        <v>224609</v>
      </c>
      <c r="D1142" s="3">
        <v>4</v>
      </c>
      <c r="E1142" s="3">
        <v>102</v>
      </c>
      <c r="F1142" s="4">
        <v>4.2804100000000003E-26</v>
      </c>
      <c r="G1142" s="3">
        <v>94.179100000000005</v>
      </c>
      <c r="H1142" s="3" t="s">
        <v>969</v>
      </c>
      <c r="I1142" s="3" t="s">
        <v>970</v>
      </c>
      <c r="J1142" s="3" t="s">
        <v>113</v>
      </c>
      <c r="K1142" s="3" t="s">
        <v>193</v>
      </c>
      <c r="L1142" s="3" t="s">
        <v>971</v>
      </c>
    </row>
    <row r="1143" spans="1:12" x14ac:dyDescent="0.3">
      <c r="A1143" s="3" t="s">
        <v>15500</v>
      </c>
      <c r="B1143" s="3" t="s">
        <v>13</v>
      </c>
      <c r="C1143" s="3">
        <v>224188</v>
      </c>
      <c r="D1143" s="3">
        <v>1</v>
      </c>
      <c r="E1143" s="3">
        <v>636</v>
      </c>
      <c r="F1143" s="4">
        <v>3.91007E-106</v>
      </c>
      <c r="G1143" s="3">
        <v>335.48500000000001</v>
      </c>
      <c r="H1143" s="3" t="s">
        <v>15501</v>
      </c>
      <c r="I1143" s="3" t="s">
        <v>15502</v>
      </c>
      <c r="J1143" s="3" t="s">
        <v>16</v>
      </c>
      <c r="K1143" s="3" t="s">
        <v>15503</v>
      </c>
      <c r="L1143" s="3" t="s">
        <v>15504</v>
      </c>
    </row>
    <row r="1144" spans="1:12" x14ac:dyDescent="0.3">
      <c r="A1144" s="3" t="s">
        <v>15505</v>
      </c>
      <c r="B1144" s="3" t="s">
        <v>13</v>
      </c>
      <c r="C1144" s="3">
        <v>223709</v>
      </c>
      <c r="D1144" s="3">
        <v>92</v>
      </c>
      <c r="E1144" s="3">
        <v>156</v>
      </c>
      <c r="F1144" s="3">
        <v>6.7231400000000003E-4</v>
      </c>
      <c r="G1144" s="3">
        <v>36.465800000000002</v>
      </c>
      <c r="H1144" s="3" t="s">
        <v>1827</v>
      </c>
      <c r="I1144" s="3" t="s">
        <v>1828</v>
      </c>
      <c r="J1144" s="3" t="s">
        <v>16</v>
      </c>
      <c r="K1144" s="3" t="s">
        <v>1829</v>
      </c>
      <c r="L1144" s="3" t="s">
        <v>1830</v>
      </c>
    </row>
    <row r="1145" spans="1:12" x14ac:dyDescent="0.3">
      <c r="A1145" s="3" t="s">
        <v>15506</v>
      </c>
      <c r="B1145" s="3" t="s">
        <v>25</v>
      </c>
      <c r="C1145" s="3">
        <v>412502</v>
      </c>
      <c r="D1145" s="3">
        <v>4</v>
      </c>
      <c r="E1145" s="3">
        <v>324</v>
      </c>
      <c r="F1145" s="4">
        <v>3.1926899999999998E-38</v>
      </c>
      <c r="G1145" s="3">
        <v>138.636</v>
      </c>
      <c r="H1145" s="3" t="s">
        <v>15507</v>
      </c>
      <c r="I1145" s="3" t="s">
        <v>15508</v>
      </c>
      <c r="J1145" s="3" t="s">
        <v>16</v>
      </c>
      <c r="K1145" s="3" t="s">
        <v>16</v>
      </c>
      <c r="L1145" s="3" t="s">
        <v>15509</v>
      </c>
    </row>
    <row r="1146" spans="1:12" x14ac:dyDescent="0.3">
      <c r="A1146" s="3" t="s">
        <v>15510</v>
      </c>
      <c r="B1146" s="3" t="s">
        <v>13</v>
      </c>
      <c r="C1146" s="3">
        <v>224353</v>
      </c>
      <c r="D1146" s="3">
        <v>1</v>
      </c>
      <c r="E1146" s="3">
        <v>102</v>
      </c>
      <c r="F1146" s="4">
        <v>1.7427799999999999E-21</v>
      </c>
      <c r="G1146" s="3">
        <v>81.186599999999999</v>
      </c>
      <c r="H1146" s="3" t="s">
        <v>15511</v>
      </c>
      <c r="I1146" s="3" t="s">
        <v>15512</v>
      </c>
      <c r="J1146" s="3" t="s">
        <v>16</v>
      </c>
      <c r="K1146" s="3" t="s">
        <v>15513</v>
      </c>
      <c r="L1146" s="3" t="s">
        <v>15514</v>
      </c>
    </row>
    <row r="1147" spans="1:12" x14ac:dyDescent="0.3">
      <c r="A1147" s="3" t="s">
        <v>15515</v>
      </c>
      <c r="B1147" s="3" t="s">
        <v>13</v>
      </c>
      <c r="C1147" s="3">
        <v>224077</v>
      </c>
      <c r="D1147" s="3">
        <v>2</v>
      </c>
      <c r="E1147" s="3">
        <v>587</v>
      </c>
      <c r="F1147" s="3">
        <v>0</v>
      </c>
      <c r="G1147" s="3">
        <v>985.99800000000005</v>
      </c>
      <c r="H1147" s="3" t="s">
        <v>15516</v>
      </c>
      <c r="I1147" s="3" t="s">
        <v>15517</v>
      </c>
      <c r="J1147" s="3" t="s">
        <v>16</v>
      </c>
      <c r="K1147" s="3" t="s">
        <v>15518</v>
      </c>
      <c r="L1147" s="3" t="s">
        <v>15519</v>
      </c>
    </row>
    <row r="1148" spans="1:12" x14ac:dyDescent="0.3">
      <c r="A1148" s="3" t="s">
        <v>15520</v>
      </c>
      <c r="B1148" s="3" t="s">
        <v>13</v>
      </c>
      <c r="C1148" s="3">
        <v>224078</v>
      </c>
      <c r="D1148" s="3">
        <v>1</v>
      </c>
      <c r="E1148" s="3">
        <v>460</v>
      </c>
      <c r="F1148" s="3">
        <v>0</v>
      </c>
      <c r="G1148" s="3">
        <v>849.31200000000001</v>
      </c>
      <c r="H1148" s="3" t="s">
        <v>15521</v>
      </c>
      <c r="I1148" s="3" t="s">
        <v>15522</v>
      </c>
      <c r="J1148" s="3" t="s">
        <v>16</v>
      </c>
      <c r="K1148" s="3" t="s">
        <v>369</v>
      </c>
      <c r="L1148" s="3" t="s">
        <v>15523</v>
      </c>
    </row>
    <row r="1149" spans="1:12" x14ac:dyDescent="0.3">
      <c r="A1149" s="3" t="s">
        <v>15524</v>
      </c>
      <c r="B1149" s="3" t="s">
        <v>13</v>
      </c>
      <c r="C1149" s="3">
        <v>224312</v>
      </c>
      <c r="D1149" s="3">
        <v>2</v>
      </c>
      <c r="E1149" s="3">
        <v>206</v>
      </c>
      <c r="F1149" s="4">
        <v>1.8023099999999999E-64</v>
      </c>
      <c r="G1149" s="3">
        <v>197.88900000000001</v>
      </c>
      <c r="H1149" s="3" t="s">
        <v>15525</v>
      </c>
      <c r="I1149" s="3" t="s">
        <v>15526</v>
      </c>
      <c r="J1149" s="3" t="s">
        <v>16</v>
      </c>
      <c r="K1149" s="3" t="s">
        <v>15527</v>
      </c>
      <c r="L1149" s="3" t="s">
        <v>15528</v>
      </c>
    </row>
    <row r="1150" spans="1:12" x14ac:dyDescent="0.3">
      <c r="A1150" s="3" t="s">
        <v>15529</v>
      </c>
      <c r="B1150" s="3" t="s">
        <v>13</v>
      </c>
      <c r="C1150" s="3">
        <v>223979</v>
      </c>
      <c r="D1150" s="3">
        <v>13</v>
      </c>
      <c r="E1150" s="3">
        <v>131</v>
      </c>
      <c r="F1150" s="4">
        <v>2.9133000000000001E-21</v>
      </c>
      <c r="G1150" s="3">
        <v>83.596599999999995</v>
      </c>
      <c r="H1150" s="3" t="s">
        <v>805</v>
      </c>
      <c r="I1150" s="3" t="s">
        <v>806</v>
      </c>
      <c r="J1150" s="3" t="s">
        <v>16</v>
      </c>
      <c r="K1150" s="3" t="s">
        <v>639</v>
      </c>
      <c r="L1150" s="3" t="s">
        <v>807</v>
      </c>
    </row>
    <row r="1151" spans="1:12" x14ac:dyDescent="0.3">
      <c r="A1151" s="3" t="s">
        <v>15530</v>
      </c>
      <c r="B1151" s="3" t="s">
        <v>13</v>
      </c>
      <c r="C1151" s="3">
        <v>224371</v>
      </c>
      <c r="D1151" s="3">
        <v>466</v>
      </c>
      <c r="E1151" s="3">
        <v>871</v>
      </c>
      <c r="F1151" s="4">
        <v>1.01694E-171</v>
      </c>
      <c r="G1151" s="3">
        <v>502.12799999999999</v>
      </c>
      <c r="H1151" s="3" t="s">
        <v>5411</v>
      </c>
      <c r="I1151" s="3" t="s">
        <v>5412</v>
      </c>
      <c r="J1151" s="3" t="s">
        <v>16</v>
      </c>
      <c r="K1151" s="3" t="s">
        <v>393</v>
      </c>
      <c r="L1151" s="3" t="s">
        <v>5413</v>
      </c>
    </row>
    <row r="1152" spans="1:12" x14ac:dyDescent="0.3">
      <c r="A1152" s="3" t="s">
        <v>15530</v>
      </c>
      <c r="B1152" s="3" t="s">
        <v>13</v>
      </c>
      <c r="C1152" s="3">
        <v>223944</v>
      </c>
      <c r="D1152" s="3">
        <v>16</v>
      </c>
      <c r="E1152" s="3">
        <v>457</v>
      </c>
      <c r="F1152" s="4">
        <v>2.0097500000000001E-72</v>
      </c>
      <c r="G1152" s="3">
        <v>246.054</v>
      </c>
      <c r="H1152" s="3" t="s">
        <v>2850</v>
      </c>
      <c r="I1152" s="3" t="s">
        <v>2851</v>
      </c>
      <c r="J1152" s="3" t="s">
        <v>16</v>
      </c>
      <c r="K1152" s="3" t="s">
        <v>2002</v>
      </c>
      <c r="L1152" s="3" t="s">
        <v>2852</v>
      </c>
    </row>
    <row r="1153" spans="1:12" x14ac:dyDescent="0.3">
      <c r="A1153" s="3" t="s">
        <v>15531</v>
      </c>
      <c r="B1153" s="3" t="s">
        <v>13</v>
      </c>
      <c r="C1153" s="3">
        <v>223992</v>
      </c>
      <c r="D1153" s="3">
        <v>1</v>
      </c>
      <c r="E1153" s="3">
        <v>338</v>
      </c>
      <c r="F1153" s="4">
        <v>2.81081E-143</v>
      </c>
      <c r="G1153" s="3">
        <v>408.12900000000002</v>
      </c>
      <c r="H1153" s="3" t="s">
        <v>5580</v>
      </c>
      <c r="I1153" s="3" t="s">
        <v>5581</v>
      </c>
      <c r="J1153" s="3" t="s">
        <v>16</v>
      </c>
      <c r="K1153" s="3" t="s">
        <v>390</v>
      </c>
      <c r="L1153" s="3" t="s">
        <v>5582</v>
      </c>
    </row>
    <row r="1154" spans="1:12" x14ac:dyDescent="0.3">
      <c r="A1154" s="3" t="s">
        <v>15532</v>
      </c>
      <c r="B1154" s="3" t="s">
        <v>13</v>
      </c>
      <c r="C1154" s="3">
        <v>223572</v>
      </c>
      <c r="D1154" s="3">
        <v>5</v>
      </c>
      <c r="E1154" s="3">
        <v>439</v>
      </c>
      <c r="F1154" s="4">
        <v>2.9256199999999999E-124</v>
      </c>
      <c r="G1154" s="3">
        <v>368.57100000000003</v>
      </c>
      <c r="H1154" s="3" t="s">
        <v>5774</v>
      </c>
      <c r="I1154" s="3" t="s">
        <v>5775</v>
      </c>
      <c r="J1154" s="3" t="s">
        <v>16</v>
      </c>
      <c r="K1154" s="3" t="s">
        <v>5776</v>
      </c>
      <c r="L1154" s="3" t="s">
        <v>5777</v>
      </c>
    </row>
    <row r="1155" spans="1:12" x14ac:dyDescent="0.3">
      <c r="A1155" s="3" t="s">
        <v>15533</v>
      </c>
      <c r="B1155" s="3" t="s">
        <v>13</v>
      </c>
      <c r="C1155" s="3">
        <v>225818</v>
      </c>
      <c r="D1155" s="3">
        <v>1</v>
      </c>
      <c r="E1155" s="3">
        <v>242</v>
      </c>
      <c r="F1155" s="4">
        <v>1.03069E-36</v>
      </c>
      <c r="G1155" s="3">
        <v>129.78800000000001</v>
      </c>
      <c r="H1155" s="3" t="s">
        <v>2100</v>
      </c>
      <c r="I1155" s="3" t="s">
        <v>2101</v>
      </c>
      <c r="J1155" s="3" t="s">
        <v>16</v>
      </c>
      <c r="K1155" s="3" t="s">
        <v>2102</v>
      </c>
      <c r="L1155" s="3" t="s">
        <v>2103</v>
      </c>
    </row>
    <row r="1156" spans="1:12" x14ac:dyDescent="0.3">
      <c r="A1156" s="3" t="s">
        <v>15534</v>
      </c>
      <c r="B1156" s="3" t="s">
        <v>25</v>
      </c>
      <c r="C1156" s="3">
        <v>225519</v>
      </c>
      <c r="D1156" s="3">
        <v>89</v>
      </c>
      <c r="E1156" s="3">
        <v>425</v>
      </c>
      <c r="F1156" s="4">
        <v>3.4789600000000002E-20</v>
      </c>
      <c r="G1156" s="3">
        <v>92.513599999999997</v>
      </c>
      <c r="H1156" s="3" t="s">
        <v>2105</v>
      </c>
      <c r="I1156" s="3" t="s">
        <v>2106</v>
      </c>
      <c r="J1156" s="3" t="s">
        <v>99</v>
      </c>
      <c r="K1156" s="3" t="s">
        <v>16</v>
      </c>
      <c r="L1156" s="3" t="s">
        <v>2107</v>
      </c>
    </row>
    <row r="1157" spans="1:12" x14ac:dyDescent="0.3">
      <c r="A1157" s="3" t="s">
        <v>15535</v>
      </c>
      <c r="B1157" s="3" t="s">
        <v>13</v>
      </c>
      <c r="C1157" s="3">
        <v>223608</v>
      </c>
      <c r="D1157" s="3">
        <v>6</v>
      </c>
      <c r="E1157" s="3">
        <v>416</v>
      </c>
      <c r="F1157" s="4">
        <v>3.92888E-70</v>
      </c>
      <c r="G1157" s="3">
        <v>228.26300000000001</v>
      </c>
      <c r="H1157" s="3" t="s">
        <v>2194</v>
      </c>
      <c r="I1157" s="3" t="s">
        <v>2195</v>
      </c>
      <c r="J1157" s="3" t="s">
        <v>16</v>
      </c>
      <c r="K1157" s="3" t="s">
        <v>56</v>
      </c>
      <c r="L1157" s="3" t="s">
        <v>2196</v>
      </c>
    </row>
    <row r="1158" spans="1:12" x14ac:dyDescent="0.3">
      <c r="A1158" s="3" t="s">
        <v>15536</v>
      </c>
      <c r="B1158" s="3" t="s">
        <v>13</v>
      </c>
      <c r="C1158" s="3">
        <v>223660</v>
      </c>
      <c r="D1158" s="3">
        <v>1</v>
      </c>
      <c r="E1158" s="3">
        <v>1026</v>
      </c>
      <c r="F1158" s="3">
        <v>0</v>
      </c>
      <c r="G1158" s="3">
        <v>1026.07</v>
      </c>
      <c r="H1158" s="3" t="s">
        <v>3564</v>
      </c>
      <c r="I1158" s="3" t="s">
        <v>3565</v>
      </c>
      <c r="J1158" s="3" t="s">
        <v>16</v>
      </c>
      <c r="K1158" s="3" t="s">
        <v>3566</v>
      </c>
      <c r="L1158" s="3" t="s">
        <v>3567</v>
      </c>
    </row>
    <row r="1159" spans="1:12" x14ac:dyDescent="0.3">
      <c r="A1159" s="3" t="s">
        <v>15537</v>
      </c>
      <c r="B1159" s="3" t="s">
        <v>13</v>
      </c>
      <c r="C1159" s="3">
        <v>224639</v>
      </c>
      <c r="D1159" s="3">
        <v>1</v>
      </c>
      <c r="E1159" s="3">
        <v>120</v>
      </c>
      <c r="F1159" s="4">
        <v>4.5554400000000001E-48</v>
      </c>
      <c r="G1159" s="3">
        <v>150.10499999999999</v>
      </c>
      <c r="H1159" s="3" t="s">
        <v>3447</v>
      </c>
      <c r="I1159" s="3" t="s">
        <v>3448</v>
      </c>
      <c r="J1159" s="3" t="s">
        <v>16</v>
      </c>
      <c r="K1159" s="3" t="s">
        <v>1586</v>
      </c>
      <c r="L1159" s="3" t="s">
        <v>1588</v>
      </c>
    </row>
    <row r="1160" spans="1:12" x14ac:dyDescent="0.3">
      <c r="A1160" s="3" t="s">
        <v>15538</v>
      </c>
      <c r="B1160" s="3" t="s">
        <v>13</v>
      </c>
      <c r="C1160" s="3">
        <v>224054</v>
      </c>
      <c r="D1160" s="3">
        <v>1</v>
      </c>
      <c r="E1160" s="3">
        <v>230</v>
      </c>
      <c r="F1160" s="4">
        <v>2.2728900000000001E-72</v>
      </c>
      <c r="G1160" s="3">
        <v>222.18299999999999</v>
      </c>
      <c r="H1160" s="3" t="s">
        <v>1590</v>
      </c>
      <c r="I1160" s="3" t="s">
        <v>1591</v>
      </c>
      <c r="J1160" s="3" t="s">
        <v>16</v>
      </c>
      <c r="K1160" s="3" t="s">
        <v>1592</v>
      </c>
      <c r="L1160" s="3" t="s">
        <v>1593</v>
      </c>
    </row>
    <row r="1161" spans="1:12" x14ac:dyDescent="0.3">
      <c r="A1161" s="3" t="s">
        <v>15539</v>
      </c>
      <c r="B1161" s="3" t="s">
        <v>25</v>
      </c>
      <c r="C1161" s="3">
        <v>419670</v>
      </c>
      <c r="D1161" s="3">
        <v>107</v>
      </c>
      <c r="E1161" s="3">
        <v>260</v>
      </c>
      <c r="F1161" s="3">
        <v>1.24891E-3</v>
      </c>
      <c r="G1161" s="3">
        <v>40.01</v>
      </c>
      <c r="H1161" s="3" t="s">
        <v>236</v>
      </c>
      <c r="I1161" s="3" t="s">
        <v>2752</v>
      </c>
      <c r="J1161" s="3" t="s">
        <v>99</v>
      </c>
      <c r="K1161" s="3" t="s">
        <v>16</v>
      </c>
      <c r="L1161" s="3" t="s">
        <v>2753</v>
      </c>
    </row>
    <row r="1162" spans="1:12" x14ac:dyDescent="0.3">
      <c r="A1162" s="3" t="s">
        <v>15540</v>
      </c>
      <c r="B1162" s="3" t="s">
        <v>13</v>
      </c>
      <c r="C1162" s="3">
        <v>224173</v>
      </c>
      <c r="D1162" s="3">
        <v>7</v>
      </c>
      <c r="E1162" s="3">
        <v>442</v>
      </c>
      <c r="F1162" s="4">
        <v>2.9797899999999998E-132</v>
      </c>
      <c r="G1162" s="3">
        <v>387.80799999999999</v>
      </c>
      <c r="H1162" s="3" t="s">
        <v>5124</v>
      </c>
      <c r="I1162" s="3" t="s">
        <v>5125</v>
      </c>
      <c r="J1162" s="3" t="s">
        <v>16</v>
      </c>
      <c r="K1162" s="3" t="s">
        <v>5126</v>
      </c>
      <c r="L1162" s="3" t="s">
        <v>5127</v>
      </c>
    </row>
    <row r="1163" spans="1:12" x14ac:dyDescent="0.3">
      <c r="A1163" s="3" t="s">
        <v>15541</v>
      </c>
      <c r="B1163" s="3" t="s">
        <v>13</v>
      </c>
      <c r="C1163" s="3">
        <v>224197</v>
      </c>
      <c r="D1163" s="3">
        <v>1</v>
      </c>
      <c r="E1163" s="3">
        <v>66</v>
      </c>
      <c r="F1163" s="4">
        <v>2.3246000000000002E-28</v>
      </c>
      <c r="G1163" s="3">
        <v>95.687299999999993</v>
      </c>
      <c r="H1163" s="3" t="s">
        <v>5336</v>
      </c>
      <c r="I1163" s="3" t="s">
        <v>5337</v>
      </c>
      <c r="J1163" s="3" t="s">
        <v>16</v>
      </c>
      <c r="K1163" s="3" t="s">
        <v>5338</v>
      </c>
      <c r="L1163" s="3" t="s">
        <v>5339</v>
      </c>
    </row>
    <row r="1164" spans="1:12" x14ac:dyDescent="0.3">
      <c r="A1164" s="3" t="s">
        <v>15542</v>
      </c>
      <c r="B1164" s="3" t="s">
        <v>13</v>
      </c>
      <c r="C1164" s="3">
        <v>223226</v>
      </c>
      <c r="D1164" s="3">
        <v>1</v>
      </c>
      <c r="E1164" s="3">
        <v>433</v>
      </c>
      <c r="F1164" s="3">
        <v>0</v>
      </c>
      <c r="G1164" s="3">
        <v>737.89700000000005</v>
      </c>
      <c r="H1164" s="3" t="s">
        <v>1479</v>
      </c>
      <c r="I1164" s="3" t="s">
        <v>1480</v>
      </c>
      <c r="J1164" s="3" t="s">
        <v>16</v>
      </c>
      <c r="K1164" s="3" t="s">
        <v>1481</v>
      </c>
      <c r="L1164" s="3" t="s">
        <v>1482</v>
      </c>
    </row>
    <row r="1165" spans="1:12" x14ac:dyDescent="0.3">
      <c r="A1165" s="3" t="s">
        <v>15543</v>
      </c>
      <c r="B1165" s="3" t="s">
        <v>13</v>
      </c>
      <c r="C1165" s="3">
        <v>224044</v>
      </c>
      <c r="D1165" s="3">
        <v>1</v>
      </c>
      <c r="E1165" s="3">
        <v>227</v>
      </c>
      <c r="F1165" s="4">
        <v>3.5014099999999999E-90</v>
      </c>
      <c r="G1165" s="3">
        <v>267.25599999999997</v>
      </c>
      <c r="H1165" s="3" t="s">
        <v>11193</v>
      </c>
      <c r="I1165" s="3" t="s">
        <v>11194</v>
      </c>
      <c r="J1165" s="3" t="s">
        <v>16</v>
      </c>
      <c r="K1165" s="3" t="s">
        <v>11195</v>
      </c>
      <c r="L1165" s="3" t="s">
        <v>11196</v>
      </c>
    </row>
    <row r="1166" spans="1:12" x14ac:dyDescent="0.3">
      <c r="A1166" s="3" t="s">
        <v>15544</v>
      </c>
      <c r="B1166" s="3" t="s">
        <v>25</v>
      </c>
      <c r="C1166" s="3">
        <v>418430</v>
      </c>
      <c r="D1166" s="3">
        <v>12</v>
      </c>
      <c r="E1166" s="3">
        <v>72</v>
      </c>
      <c r="F1166" s="3">
        <v>1.2095E-4</v>
      </c>
      <c r="G1166" s="3">
        <v>41.531799999999997</v>
      </c>
      <c r="H1166" s="3" t="s">
        <v>501</v>
      </c>
      <c r="I1166" s="3" t="s">
        <v>577</v>
      </c>
      <c r="J1166" s="3" t="s">
        <v>74</v>
      </c>
      <c r="K1166" s="3" t="s">
        <v>16</v>
      </c>
      <c r="L1166" s="3" t="s">
        <v>578</v>
      </c>
    </row>
    <row r="1167" spans="1:12" x14ac:dyDescent="0.3">
      <c r="A1167" s="3" t="s">
        <v>15544</v>
      </c>
      <c r="B1167" s="3" t="s">
        <v>25</v>
      </c>
      <c r="C1167" s="3">
        <v>225316</v>
      </c>
      <c r="D1167" s="3">
        <v>29</v>
      </c>
      <c r="E1167" s="3">
        <v>138</v>
      </c>
      <c r="F1167" s="3">
        <v>3.80526E-3</v>
      </c>
      <c r="G1167" s="3">
        <v>36.453699999999998</v>
      </c>
      <c r="H1167" s="3" t="s">
        <v>9546</v>
      </c>
      <c r="I1167" s="3" t="s">
        <v>9547</v>
      </c>
      <c r="J1167" s="3" t="s">
        <v>99</v>
      </c>
      <c r="K1167" s="3" t="s">
        <v>16</v>
      </c>
      <c r="L1167" s="3" t="s">
        <v>9548</v>
      </c>
    </row>
    <row r="1168" spans="1:12" x14ac:dyDescent="0.3">
      <c r="A1168" s="3" t="s">
        <v>15545</v>
      </c>
      <c r="B1168" s="3" t="s">
        <v>13</v>
      </c>
      <c r="C1168" s="3">
        <v>223565</v>
      </c>
      <c r="D1168" s="3">
        <v>1</v>
      </c>
      <c r="E1168" s="3">
        <v>220</v>
      </c>
      <c r="F1168" s="4">
        <v>2.5776900000000002E-22</v>
      </c>
      <c r="G1168" s="3">
        <v>91.780799999999999</v>
      </c>
      <c r="H1168" s="3" t="s">
        <v>1445</v>
      </c>
      <c r="I1168" s="3" t="s">
        <v>1446</v>
      </c>
      <c r="J1168" s="3" t="s">
        <v>16</v>
      </c>
      <c r="K1168" s="3" t="s">
        <v>1447</v>
      </c>
      <c r="L1168" s="3" t="s">
        <v>1448</v>
      </c>
    </row>
    <row r="1169" spans="1:12" x14ac:dyDescent="0.3">
      <c r="A1169" s="3" t="s">
        <v>15546</v>
      </c>
      <c r="B1169" s="3" t="s">
        <v>25</v>
      </c>
      <c r="C1169" s="3">
        <v>419665</v>
      </c>
      <c r="D1169" s="3">
        <v>34</v>
      </c>
      <c r="E1169" s="3">
        <v>261</v>
      </c>
      <c r="F1169" s="4">
        <v>1.1741599999999999E-53</v>
      </c>
      <c r="G1169" s="3">
        <v>174.58699999999999</v>
      </c>
      <c r="H1169" s="3" t="s">
        <v>196</v>
      </c>
      <c r="I1169" s="3" t="s">
        <v>197</v>
      </c>
      <c r="J1169" s="3" t="s">
        <v>16</v>
      </c>
      <c r="K1169" s="3" t="s">
        <v>16</v>
      </c>
      <c r="L1169" s="3" t="s">
        <v>198</v>
      </c>
    </row>
    <row r="1170" spans="1:12" x14ac:dyDescent="0.3">
      <c r="A1170" s="3" t="s">
        <v>15547</v>
      </c>
      <c r="B1170" s="3" t="s">
        <v>13</v>
      </c>
      <c r="C1170" s="3">
        <v>224163</v>
      </c>
      <c r="D1170" s="3">
        <v>1</v>
      </c>
      <c r="E1170" s="3">
        <v>305</v>
      </c>
      <c r="F1170" s="3">
        <v>0</v>
      </c>
      <c r="G1170" s="3">
        <v>516.10500000000002</v>
      </c>
      <c r="H1170" s="3" t="s">
        <v>572</v>
      </c>
      <c r="I1170" s="3" t="s">
        <v>573</v>
      </c>
      <c r="J1170" s="3" t="s">
        <v>16</v>
      </c>
      <c r="K1170" s="3" t="s">
        <v>574</v>
      </c>
      <c r="L1170" s="3" t="s">
        <v>575</v>
      </c>
    </row>
    <row r="1171" spans="1:12" x14ac:dyDescent="0.3">
      <c r="A1171" s="3" t="s">
        <v>15548</v>
      </c>
      <c r="B1171" s="3" t="s">
        <v>25</v>
      </c>
      <c r="C1171" s="3">
        <v>299767</v>
      </c>
      <c r="D1171" s="3">
        <v>1</v>
      </c>
      <c r="E1171" s="3">
        <v>316</v>
      </c>
      <c r="F1171" s="4">
        <v>1.5530999999999999E-85</v>
      </c>
      <c r="G1171" s="3">
        <v>260.822</v>
      </c>
      <c r="H1171" s="3" t="s">
        <v>1921</v>
      </c>
      <c r="I1171" s="3" t="s">
        <v>1922</v>
      </c>
      <c r="J1171" s="3" t="s">
        <v>16</v>
      </c>
      <c r="K1171" s="3" t="s">
        <v>16</v>
      </c>
      <c r="L1171" s="3" t="s">
        <v>1923</v>
      </c>
    </row>
    <row r="1172" spans="1:12" x14ac:dyDescent="0.3">
      <c r="A1172" s="3" t="s">
        <v>15549</v>
      </c>
      <c r="B1172" s="3" t="s">
        <v>13</v>
      </c>
      <c r="C1172" s="3">
        <v>223927</v>
      </c>
      <c r="D1172" s="3">
        <v>7</v>
      </c>
      <c r="E1172" s="3">
        <v>122</v>
      </c>
      <c r="F1172" s="4">
        <v>2.7008599999999999E-42</v>
      </c>
      <c r="G1172" s="3">
        <v>135.05199999999999</v>
      </c>
      <c r="H1172" s="3" t="s">
        <v>4548</v>
      </c>
      <c r="I1172" s="3" t="s">
        <v>4549</v>
      </c>
      <c r="J1172" s="3" t="s">
        <v>16</v>
      </c>
      <c r="K1172" s="3" t="s">
        <v>4550</v>
      </c>
      <c r="L1172" s="3" t="s">
        <v>4551</v>
      </c>
    </row>
    <row r="1173" spans="1:12" x14ac:dyDescent="0.3">
      <c r="A1173" s="3" t="s">
        <v>15550</v>
      </c>
      <c r="B1173" s="3" t="s">
        <v>13</v>
      </c>
      <c r="C1173" s="3">
        <v>223606</v>
      </c>
      <c r="D1173" s="3">
        <v>410</v>
      </c>
      <c r="E1173" s="3">
        <v>911</v>
      </c>
      <c r="F1173" s="3">
        <v>0</v>
      </c>
      <c r="G1173" s="3">
        <v>757.46799999999996</v>
      </c>
      <c r="H1173" s="3" t="s">
        <v>4553</v>
      </c>
      <c r="I1173" s="3" t="s">
        <v>4554</v>
      </c>
      <c r="J1173" s="3" t="s">
        <v>16</v>
      </c>
      <c r="K1173" s="3" t="s">
        <v>4555</v>
      </c>
      <c r="L1173" s="3" t="s">
        <v>4556</v>
      </c>
    </row>
    <row r="1174" spans="1:12" x14ac:dyDescent="0.3">
      <c r="A1174" s="3" t="s">
        <v>15551</v>
      </c>
      <c r="B1174" s="3" t="s">
        <v>13</v>
      </c>
      <c r="C1174" s="3">
        <v>224277</v>
      </c>
      <c r="D1174" s="3">
        <v>1</v>
      </c>
      <c r="E1174" s="3">
        <v>100</v>
      </c>
      <c r="F1174" s="4">
        <v>1.7311699999999999E-23</v>
      </c>
      <c r="G1174" s="3">
        <v>86.602000000000004</v>
      </c>
      <c r="H1174" s="3" t="s">
        <v>4558</v>
      </c>
      <c r="I1174" s="3" t="s">
        <v>4559</v>
      </c>
      <c r="J1174" s="3" t="s">
        <v>16</v>
      </c>
      <c r="K1174" s="3" t="s">
        <v>4560</v>
      </c>
      <c r="L1174" s="3" t="s">
        <v>4561</v>
      </c>
    </row>
    <row r="1175" spans="1:12" x14ac:dyDescent="0.3">
      <c r="A1175" s="3" t="s">
        <v>15552</v>
      </c>
      <c r="B1175" s="3" t="s">
        <v>13</v>
      </c>
      <c r="C1175" s="3">
        <v>225350</v>
      </c>
      <c r="D1175" s="3">
        <v>3</v>
      </c>
      <c r="E1175" s="3">
        <v>96</v>
      </c>
      <c r="F1175" s="4">
        <v>1.13938E-35</v>
      </c>
      <c r="G1175" s="3">
        <v>116.687</v>
      </c>
      <c r="H1175" s="3" t="s">
        <v>4563</v>
      </c>
      <c r="I1175" s="3" t="s">
        <v>4564</v>
      </c>
      <c r="J1175" s="3" t="s">
        <v>16</v>
      </c>
      <c r="K1175" s="3" t="s">
        <v>4565</v>
      </c>
      <c r="L1175" s="3" t="s">
        <v>4566</v>
      </c>
    </row>
    <row r="1176" spans="1:12" x14ac:dyDescent="0.3">
      <c r="A1176" s="3" t="s">
        <v>15553</v>
      </c>
      <c r="B1176" s="3" t="s">
        <v>13</v>
      </c>
      <c r="C1176" s="3">
        <v>223273</v>
      </c>
      <c r="D1176" s="3">
        <v>157</v>
      </c>
      <c r="E1176" s="3">
        <v>358</v>
      </c>
      <c r="F1176" s="4">
        <v>5.3670200000000003E-60</v>
      </c>
      <c r="G1176" s="3">
        <v>192.44499999999999</v>
      </c>
      <c r="H1176" s="3" t="s">
        <v>4568</v>
      </c>
      <c r="I1176" s="3" t="s">
        <v>4569</v>
      </c>
      <c r="J1176" s="3" t="s">
        <v>16</v>
      </c>
      <c r="K1176" s="3" t="s">
        <v>4570</v>
      </c>
      <c r="L1176" s="3" t="s">
        <v>4571</v>
      </c>
    </row>
    <row r="1177" spans="1:12" x14ac:dyDescent="0.3">
      <c r="A1177" s="3" t="s">
        <v>15554</v>
      </c>
      <c r="B1177" s="3" t="s">
        <v>13</v>
      </c>
      <c r="C1177" s="3">
        <v>223850</v>
      </c>
      <c r="D1177" s="3">
        <v>8</v>
      </c>
      <c r="E1177" s="3">
        <v>160</v>
      </c>
      <c r="F1177" s="4">
        <v>2.95998E-50</v>
      </c>
      <c r="G1177" s="3">
        <v>158.208</v>
      </c>
      <c r="H1177" s="3" t="s">
        <v>4573</v>
      </c>
      <c r="I1177" s="3" t="s">
        <v>4574</v>
      </c>
      <c r="J1177" s="3" t="s">
        <v>16</v>
      </c>
      <c r="K1177" s="3" t="s">
        <v>4575</v>
      </c>
      <c r="L1177" s="3" t="s">
        <v>4576</v>
      </c>
    </row>
    <row r="1178" spans="1:12" x14ac:dyDescent="0.3">
      <c r="A1178" s="3" t="s">
        <v>15555</v>
      </c>
      <c r="B1178" s="3" t="s">
        <v>13</v>
      </c>
      <c r="C1178" s="3">
        <v>224851</v>
      </c>
      <c r="D1178" s="3">
        <v>1</v>
      </c>
      <c r="E1178" s="3">
        <v>289</v>
      </c>
      <c r="F1178" s="4">
        <v>1.3717000000000001E-48</v>
      </c>
      <c r="G1178" s="3">
        <v>163.81399999999999</v>
      </c>
      <c r="H1178" s="3" t="s">
        <v>1423</v>
      </c>
      <c r="I1178" s="3" t="s">
        <v>1424</v>
      </c>
      <c r="J1178" s="3" t="s">
        <v>16</v>
      </c>
      <c r="K1178" s="3" t="s">
        <v>1093</v>
      </c>
      <c r="L1178" s="3" t="s">
        <v>1425</v>
      </c>
    </row>
    <row r="1179" spans="1:12" x14ac:dyDescent="0.3">
      <c r="A1179" s="3" t="s">
        <v>15556</v>
      </c>
      <c r="B1179" s="3" t="s">
        <v>13</v>
      </c>
      <c r="C1179" s="3">
        <v>224183</v>
      </c>
      <c r="D1179" s="3">
        <v>96</v>
      </c>
      <c r="E1179" s="3">
        <v>458</v>
      </c>
      <c r="F1179" s="4">
        <v>1.5829400000000001E-90</v>
      </c>
      <c r="G1179" s="3">
        <v>286.06</v>
      </c>
      <c r="H1179" s="3" t="s">
        <v>1381</v>
      </c>
      <c r="I1179" s="3" t="s">
        <v>1382</v>
      </c>
      <c r="J1179" s="3" t="s">
        <v>16</v>
      </c>
      <c r="K1179" s="3" t="s">
        <v>1383</v>
      </c>
      <c r="L1179" s="3" t="s">
        <v>1384</v>
      </c>
    </row>
    <row r="1180" spans="1:12" x14ac:dyDescent="0.3">
      <c r="A1180" s="3" t="s">
        <v>15556</v>
      </c>
      <c r="B1180" s="3" t="s">
        <v>13</v>
      </c>
      <c r="C1180" s="3">
        <v>225101</v>
      </c>
      <c r="D1180" s="3">
        <v>492</v>
      </c>
      <c r="E1180" s="3">
        <v>643</v>
      </c>
      <c r="F1180" s="4">
        <v>2.3254899999999999E-60</v>
      </c>
      <c r="G1180" s="3">
        <v>198.59</v>
      </c>
      <c r="H1180" s="3" t="s">
        <v>1385</v>
      </c>
      <c r="I1180" s="3" t="s">
        <v>1386</v>
      </c>
      <c r="J1180" s="3" t="s">
        <v>16</v>
      </c>
      <c r="K1180" s="3" t="s">
        <v>1387</v>
      </c>
      <c r="L1180" s="3" t="s">
        <v>1388</v>
      </c>
    </row>
    <row r="1181" spans="1:12" x14ac:dyDescent="0.3">
      <c r="A1181" s="3" t="s">
        <v>15556</v>
      </c>
      <c r="B1181" s="3" t="s">
        <v>13</v>
      </c>
      <c r="C1181" s="3">
        <v>224184</v>
      </c>
      <c r="D1181" s="3">
        <v>5</v>
      </c>
      <c r="E1181" s="3">
        <v>89</v>
      </c>
      <c r="F1181" s="4">
        <v>8.1066700000000005E-23</v>
      </c>
      <c r="G1181" s="3">
        <v>92.743300000000005</v>
      </c>
      <c r="H1181" s="3" t="s">
        <v>1389</v>
      </c>
      <c r="I1181" s="3" t="s">
        <v>1390</v>
      </c>
      <c r="J1181" s="3" t="s">
        <v>16</v>
      </c>
      <c r="K1181" s="3" t="s">
        <v>1391</v>
      </c>
      <c r="L1181" s="3" t="s">
        <v>1392</v>
      </c>
    </row>
    <row r="1182" spans="1:12" x14ac:dyDescent="0.3">
      <c r="A1182" s="3" t="s">
        <v>15557</v>
      </c>
      <c r="B1182" s="3" t="s">
        <v>13</v>
      </c>
      <c r="C1182" s="3">
        <v>224536</v>
      </c>
      <c r="D1182" s="3">
        <v>5</v>
      </c>
      <c r="E1182" s="3">
        <v>465</v>
      </c>
      <c r="F1182" s="4">
        <v>1.29596E-174</v>
      </c>
      <c r="G1182" s="3">
        <v>499.21</v>
      </c>
      <c r="H1182" s="3" t="s">
        <v>1694</v>
      </c>
      <c r="I1182" s="3" t="s">
        <v>1695</v>
      </c>
      <c r="J1182" s="3" t="s">
        <v>16</v>
      </c>
      <c r="K1182" s="3" t="s">
        <v>1696</v>
      </c>
      <c r="L1182" s="3" t="s">
        <v>1697</v>
      </c>
    </row>
    <row r="1183" spans="1:12" x14ac:dyDescent="0.3">
      <c r="A1183" s="3" t="s">
        <v>15558</v>
      </c>
      <c r="B1183" s="3" t="s">
        <v>13</v>
      </c>
      <c r="C1183" s="3">
        <v>224525</v>
      </c>
      <c r="D1183" s="3">
        <v>3</v>
      </c>
      <c r="E1183" s="3">
        <v>313</v>
      </c>
      <c r="F1183" s="4">
        <v>2.0032299999999999E-94</v>
      </c>
      <c r="G1183" s="3">
        <v>283.04599999999999</v>
      </c>
      <c r="H1183" s="3" t="s">
        <v>1650</v>
      </c>
      <c r="I1183" s="3" t="s">
        <v>1651</v>
      </c>
      <c r="J1183" s="3" t="s">
        <v>16</v>
      </c>
      <c r="K1183" s="3" t="s">
        <v>1652</v>
      </c>
      <c r="L1183" s="3" t="s">
        <v>1653</v>
      </c>
    </row>
    <row r="1184" spans="1:12" x14ac:dyDescent="0.3">
      <c r="A1184" s="3" t="s">
        <v>15559</v>
      </c>
      <c r="B1184" s="3" t="s">
        <v>13</v>
      </c>
      <c r="C1184" s="3">
        <v>224600</v>
      </c>
      <c r="D1184" s="3">
        <v>8</v>
      </c>
      <c r="E1184" s="3">
        <v>388</v>
      </c>
      <c r="F1184" s="4">
        <v>1.6009300000000001E-78</v>
      </c>
      <c r="G1184" s="3">
        <v>246.899</v>
      </c>
      <c r="H1184" s="3" t="s">
        <v>338</v>
      </c>
      <c r="I1184" s="3" t="s">
        <v>339</v>
      </c>
      <c r="J1184" s="3" t="s">
        <v>16</v>
      </c>
      <c r="K1184" s="3" t="s">
        <v>340</v>
      </c>
      <c r="L1184" s="3" t="s">
        <v>341</v>
      </c>
    </row>
    <row r="1185" spans="1:12" x14ac:dyDescent="0.3">
      <c r="A1185" s="3" t="s">
        <v>15560</v>
      </c>
      <c r="B1185" s="3" t="s">
        <v>13</v>
      </c>
      <c r="C1185" s="3">
        <v>223638</v>
      </c>
      <c r="D1185" s="3">
        <v>14</v>
      </c>
      <c r="E1185" s="3">
        <v>278</v>
      </c>
      <c r="F1185" s="4">
        <v>1.5018600000000001E-83</v>
      </c>
      <c r="G1185" s="3">
        <v>252.61699999999999</v>
      </c>
      <c r="H1185" s="3" t="s">
        <v>2681</v>
      </c>
      <c r="I1185" s="3" t="s">
        <v>2682</v>
      </c>
      <c r="J1185" s="3" t="s">
        <v>16</v>
      </c>
      <c r="K1185" s="3" t="s">
        <v>2683</v>
      </c>
      <c r="L1185" s="3" t="s">
        <v>2684</v>
      </c>
    </row>
    <row r="1186" spans="1:12" x14ac:dyDescent="0.3">
      <c r="A1186" s="3" t="s">
        <v>15561</v>
      </c>
      <c r="B1186" s="3" t="s">
        <v>13</v>
      </c>
      <c r="C1186" s="3">
        <v>225130</v>
      </c>
      <c r="D1186" s="3">
        <v>36</v>
      </c>
      <c r="E1186" s="3">
        <v>333</v>
      </c>
      <c r="F1186" s="4">
        <v>5.4983200000000003E-55</v>
      </c>
      <c r="G1186" s="3">
        <v>181.179</v>
      </c>
      <c r="H1186" s="3" t="s">
        <v>4141</v>
      </c>
      <c r="I1186" s="3" t="s">
        <v>4142</v>
      </c>
      <c r="J1186" s="3" t="s">
        <v>16</v>
      </c>
      <c r="K1186" s="3" t="s">
        <v>4143</v>
      </c>
      <c r="L1186" s="3" t="s">
        <v>4144</v>
      </c>
    </row>
    <row r="1187" spans="1:12" x14ac:dyDescent="0.3">
      <c r="A1187" s="3" t="s">
        <v>15562</v>
      </c>
      <c r="B1187" s="3" t="s">
        <v>13</v>
      </c>
      <c r="C1187" s="3">
        <v>225305</v>
      </c>
      <c r="D1187" s="3">
        <v>1</v>
      </c>
      <c r="E1187" s="3">
        <v>286</v>
      </c>
      <c r="F1187" s="4">
        <v>7.2319300000000007E-108</v>
      </c>
      <c r="G1187" s="3">
        <v>314.01799999999997</v>
      </c>
      <c r="H1187" s="3" t="s">
        <v>15563</v>
      </c>
      <c r="I1187" s="3" t="s">
        <v>15563</v>
      </c>
      <c r="J1187" s="3" t="s">
        <v>16</v>
      </c>
      <c r="K1187" s="3" t="s">
        <v>236</v>
      </c>
      <c r="L1187" s="3" t="s">
        <v>15564</v>
      </c>
    </row>
    <row r="1188" spans="1:12" x14ac:dyDescent="0.3">
      <c r="A1188" s="3" t="s">
        <v>15565</v>
      </c>
      <c r="B1188" s="3" t="s">
        <v>25</v>
      </c>
      <c r="C1188" s="3">
        <v>227604</v>
      </c>
      <c r="D1188" s="3">
        <v>20</v>
      </c>
      <c r="E1188" s="3">
        <v>176</v>
      </c>
      <c r="F1188" s="4">
        <v>4.1463399999999998E-18</v>
      </c>
      <c r="G1188" s="3">
        <v>81.5381</v>
      </c>
      <c r="H1188" s="3" t="s">
        <v>12393</v>
      </c>
      <c r="I1188" s="3" t="s">
        <v>12394</v>
      </c>
      <c r="J1188" s="3" t="s">
        <v>74</v>
      </c>
      <c r="K1188" s="3" t="s">
        <v>16</v>
      </c>
      <c r="L1188" s="3" t="s">
        <v>12395</v>
      </c>
    </row>
    <row r="1189" spans="1:12" x14ac:dyDescent="0.3">
      <c r="A1189" s="3" t="s">
        <v>15566</v>
      </c>
      <c r="B1189" s="3" t="s">
        <v>13</v>
      </c>
      <c r="C1189" s="3">
        <v>226234</v>
      </c>
      <c r="D1189" s="3">
        <v>3</v>
      </c>
      <c r="E1189" s="3">
        <v>506</v>
      </c>
      <c r="F1189" s="4">
        <v>6.3686299999999997E-48</v>
      </c>
      <c r="G1189" s="3">
        <v>173.77699999999999</v>
      </c>
      <c r="H1189" s="3" t="s">
        <v>8626</v>
      </c>
      <c r="I1189" s="3" t="s">
        <v>8627</v>
      </c>
      <c r="J1189" s="3" t="s">
        <v>16</v>
      </c>
      <c r="K1189" s="3" t="s">
        <v>2957</v>
      </c>
      <c r="L1189" s="3" t="s">
        <v>2959</v>
      </c>
    </row>
    <row r="1190" spans="1:12" x14ac:dyDescent="0.3">
      <c r="A1190" s="3" t="s">
        <v>15567</v>
      </c>
      <c r="B1190" s="3" t="s">
        <v>13</v>
      </c>
      <c r="C1190" s="3">
        <v>223313</v>
      </c>
      <c r="D1190" s="3">
        <v>1</v>
      </c>
      <c r="E1190" s="3">
        <v>234</v>
      </c>
      <c r="F1190" s="4">
        <v>1.13184E-88</v>
      </c>
      <c r="G1190" s="3">
        <v>261.10300000000001</v>
      </c>
      <c r="H1190" s="3" t="s">
        <v>4115</v>
      </c>
      <c r="I1190" s="3" t="s">
        <v>4116</v>
      </c>
      <c r="J1190" s="3" t="s">
        <v>16</v>
      </c>
      <c r="K1190" s="3" t="s">
        <v>4117</v>
      </c>
      <c r="L1190" s="3" t="s">
        <v>4118</v>
      </c>
    </row>
    <row r="1191" spans="1:12" x14ac:dyDescent="0.3">
      <c r="A1191" s="3" t="s">
        <v>15568</v>
      </c>
      <c r="B1191" s="3" t="s">
        <v>13</v>
      </c>
      <c r="C1191" s="3">
        <v>226150</v>
      </c>
      <c r="D1191" s="3">
        <v>1</v>
      </c>
      <c r="E1191" s="3">
        <v>285</v>
      </c>
      <c r="F1191" s="3">
        <v>0</v>
      </c>
      <c r="G1191" s="3">
        <v>525.029</v>
      </c>
      <c r="H1191" s="3" t="s">
        <v>15569</v>
      </c>
      <c r="I1191" s="3" t="s">
        <v>15570</v>
      </c>
      <c r="J1191" s="3" t="s">
        <v>16</v>
      </c>
      <c r="K1191" s="3" t="s">
        <v>4120</v>
      </c>
      <c r="L1191" s="3" t="s">
        <v>4122</v>
      </c>
    </row>
    <row r="1192" spans="1:12" x14ac:dyDescent="0.3">
      <c r="A1192" s="3" t="s">
        <v>15571</v>
      </c>
      <c r="B1192" s="3" t="s">
        <v>13</v>
      </c>
      <c r="C1192" s="3">
        <v>223347</v>
      </c>
      <c r="D1192" s="3">
        <v>4</v>
      </c>
      <c r="E1192" s="3">
        <v>221</v>
      </c>
      <c r="F1192" s="4">
        <v>8.63932E-96</v>
      </c>
      <c r="G1192" s="3">
        <v>278.36399999999998</v>
      </c>
      <c r="H1192" s="3" t="s">
        <v>4124</v>
      </c>
      <c r="I1192" s="3" t="s">
        <v>4125</v>
      </c>
      <c r="J1192" s="3" t="s">
        <v>16</v>
      </c>
      <c r="K1192" s="3" t="s">
        <v>825</v>
      </c>
      <c r="L1192" s="3" t="s">
        <v>4126</v>
      </c>
    </row>
    <row r="1193" spans="1:12" x14ac:dyDescent="0.3">
      <c r="A1193" s="3" t="s">
        <v>15572</v>
      </c>
      <c r="B1193" s="3" t="s">
        <v>13</v>
      </c>
      <c r="C1193" s="3">
        <v>224676</v>
      </c>
      <c r="D1193" s="3">
        <v>3</v>
      </c>
      <c r="E1193" s="3">
        <v>151</v>
      </c>
      <c r="F1193" s="4">
        <v>4.9897800000000003E-36</v>
      </c>
      <c r="G1193" s="3">
        <v>122.04900000000001</v>
      </c>
      <c r="H1193" s="3" t="s">
        <v>4136</v>
      </c>
      <c r="I1193" s="3" t="s">
        <v>4137</v>
      </c>
      <c r="J1193" s="3" t="s">
        <v>16</v>
      </c>
      <c r="K1193" s="3" t="s">
        <v>4138</v>
      </c>
      <c r="L1193" s="3" t="s">
        <v>4139</v>
      </c>
    </row>
    <row r="1194" spans="1:12" x14ac:dyDescent="0.3">
      <c r="A1194" s="3" t="s">
        <v>15573</v>
      </c>
      <c r="B1194" s="3" t="s">
        <v>13</v>
      </c>
      <c r="C1194" s="3">
        <v>225948</v>
      </c>
      <c r="D1194" s="3">
        <v>1</v>
      </c>
      <c r="E1194" s="3">
        <v>92</v>
      </c>
      <c r="F1194" s="4">
        <v>4.5309699999999996E-31</v>
      </c>
      <c r="G1194" s="3">
        <v>104.628</v>
      </c>
      <c r="H1194" s="3" t="s">
        <v>15574</v>
      </c>
      <c r="I1194" s="3" t="s">
        <v>15575</v>
      </c>
      <c r="J1194" s="3" t="s">
        <v>16</v>
      </c>
      <c r="K1194" s="3" t="s">
        <v>4128</v>
      </c>
      <c r="L1194" s="3" t="s">
        <v>15576</v>
      </c>
    </row>
    <row r="1195" spans="1:12" x14ac:dyDescent="0.3">
      <c r="A1195" s="3" t="s">
        <v>15577</v>
      </c>
      <c r="B1195" s="3" t="s">
        <v>13</v>
      </c>
      <c r="C1195" s="3">
        <v>225579</v>
      </c>
      <c r="D1195" s="3">
        <v>1</v>
      </c>
      <c r="E1195" s="3">
        <v>476</v>
      </c>
      <c r="F1195" s="4">
        <v>8.2119900000000001E-170</v>
      </c>
      <c r="G1195" s="3">
        <v>486.815</v>
      </c>
      <c r="H1195" s="3" t="s">
        <v>15578</v>
      </c>
      <c r="I1195" s="3" t="s">
        <v>15579</v>
      </c>
      <c r="J1195" s="3" t="s">
        <v>16</v>
      </c>
      <c r="K1195" s="3" t="s">
        <v>4132</v>
      </c>
      <c r="L1195" s="3" t="s">
        <v>15580</v>
      </c>
    </row>
    <row r="1196" spans="1:12" x14ac:dyDescent="0.3">
      <c r="A1196" s="3" t="s">
        <v>15581</v>
      </c>
      <c r="B1196" s="3" t="s">
        <v>25</v>
      </c>
      <c r="C1196" s="3">
        <v>420113</v>
      </c>
      <c r="D1196" s="3">
        <v>12</v>
      </c>
      <c r="E1196" s="3">
        <v>207</v>
      </c>
      <c r="F1196" s="4">
        <v>1.1089300000000001E-15</v>
      </c>
      <c r="G1196" s="3">
        <v>72.326700000000002</v>
      </c>
      <c r="H1196" s="3" t="s">
        <v>1258</v>
      </c>
      <c r="I1196" s="3" t="s">
        <v>1259</v>
      </c>
      <c r="J1196" s="3" t="s">
        <v>16</v>
      </c>
      <c r="K1196" s="3" t="s">
        <v>16</v>
      </c>
      <c r="L1196" s="3" t="s">
        <v>1260</v>
      </c>
    </row>
    <row r="1197" spans="1:12" x14ac:dyDescent="0.3">
      <c r="A1197" s="3" t="s">
        <v>15582</v>
      </c>
      <c r="B1197" s="3" t="s">
        <v>13</v>
      </c>
      <c r="C1197" s="3">
        <v>223535</v>
      </c>
      <c r="D1197" s="3">
        <v>1</v>
      </c>
      <c r="E1197" s="3">
        <v>521</v>
      </c>
      <c r="F1197" s="3">
        <v>0</v>
      </c>
      <c r="G1197" s="3">
        <v>566.46500000000003</v>
      </c>
      <c r="H1197" s="3" t="s">
        <v>4759</v>
      </c>
      <c r="I1197" s="3" t="s">
        <v>4760</v>
      </c>
      <c r="J1197" s="3" t="s">
        <v>16</v>
      </c>
      <c r="K1197" s="3" t="s">
        <v>4761</v>
      </c>
      <c r="L1197" s="3" t="s">
        <v>4762</v>
      </c>
    </row>
    <row r="1198" spans="1:12" x14ac:dyDescent="0.3">
      <c r="A1198" s="3" t="s">
        <v>15583</v>
      </c>
      <c r="B1198" s="3" t="s">
        <v>25</v>
      </c>
      <c r="C1198" s="3">
        <v>415587</v>
      </c>
      <c r="D1198" s="3">
        <v>1</v>
      </c>
      <c r="E1198" s="3">
        <v>94</v>
      </c>
      <c r="F1198" s="4">
        <v>3.1729600000000002E-22</v>
      </c>
      <c r="G1198" s="3">
        <v>82.228499999999997</v>
      </c>
      <c r="H1198" s="3" t="s">
        <v>4766</v>
      </c>
      <c r="I1198" s="3" t="s">
        <v>15584</v>
      </c>
      <c r="J1198" s="3" t="s">
        <v>16</v>
      </c>
      <c r="K1198" s="3" t="s">
        <v>16</v>
      </c>
      <c r="L1198" s="3" t="s">
        <v>15585</v>
      </c>
    </row>
    <row r="1199" spans="1:12" x14ac:dyDescent="0.3">
      <c r="A1199" s="3" t="s">
        <v>15586</v>
      </c>
      <c r="B1199" s="3" t="s">
        <v>13</v>
      </c>
      <c r="C1199" s="3">
        <v>224594</v>
      </c>
      <c r="D1199" s="3">
        <v>1</v>
      </c>
      <c r="E1199" s="3">
        <v>298</v>
      </c>
      <c r="F1199" s="4">
        <v>3.9765899999999999E-42</v>
      </c>
      <c r="G1199" s="3">
        <v>149.375</v>
      </c>
      <c r="H1199" s="3" t="s">
        <v>2459</v>
      </c>
      <c r="I1199" s="3" t="s">
        <v>2460</v>
      </c>
      <c r="J1199" s="3" t="s">
        <v>16</v>
      </c>
      <c r="K1199" s="3" t="s">
        <v>2461</v>
      </c>
      <c r="L1199" s="3" t="s">
        <v>2462</v>
      </c>
    </row>
    <row r="1200" spans="1:12" x14ac:dyDescent="0.3">
      <c r="A1200" s="3" t="s">
        <v>15587</v>
      </c>
      <c r="B1200" s="3" t="s">
        <v>25</v>
      </c>
      <c r="C1200" s="3">
        <v>225382</v>
      </c>
      <c r="D1200" s="3">
        <v>9</v>
      </c>
      <c r="E1200" s="3">
        <v>89</v>
      </c>
      <c r="F1200" s="4">
        <v>5.5046699999999999E-34</v>
      </c>
      <c r="G1200" s="3">
        <v>118.253</v>
      </c>
      <c r="H1200" s="3" t="s">
        <v>13900</v>
      </c>
      <c r="I1200" s="3" t="s">
        <v>14547</v>
      </c>
      <c r="J1200" s="3" t="s">
        <v>99</v>
      </c>
      <c r="K1200" s="3" t="s">
        <v>16</v>
      </c>
      <c r="L1200" s="3" t="s">
        <v>13901</v>
      </c>
    </row>
    <row r="1201" spans="1:12" x14ac:dyDescent="0.3">
      <c r="A1201" s="3" t="s">
        <v>15588</v>
      </c>
      <c r="B1201" s="3" t="s">
        <v>13</v>
      </c>
      <c r="C1201" s="3">
        <v>226593</v>
      </c>
      <c r="D1201" s="3">
        <v>1</v>
      </c>
      <c r="E1201" s="3">
        <v>514</v>
      </c>
      <c r="F1201" s="3">
        <v>0</v>
      </c>
      <c r="G1201" s="3">
        <v>897.37900000000002</v>
      </c>
      <c r="H1201" s="3" t="s">
        <v>2091</v>
      </c>
      <c r="I1201" s="3" t="s">
        <v>2092</v>
      </c>
      <c r="J1201" s="3" t="s">
        <v>16</v>
      </c>
      <c r="K1201" s="3" t="s">
        <v>2093</v>
      </c>
      <c r="L1201" s="3" t="s">
        <v>2094</v>
      </c>
    </row>
    <row r="1202" spans="1:12" x14ac:dyDescent="0.3">
      <c r="A1202" s="3" t="s">
        <v>15589</v>
      </c>
      <c r="B1202" s="3" t="s">
        <v>13</v>
      </c>
      <c r="C1202" s="3">
        <v>223565</v>
      </c>
      <c r="D1202" s="3">
        <v>1</v>
      </c>
      <c r="E1202" s="3">
        <v>209</v>
      </c>
      <c r="F1202" s="4">
        <v>1.1189300000000001E-37</v>
      </c>
      <c r="G1202" s="3">
        <v>131.071</v>
      </c>
      <c r="H1202" s="3" t="s">
        <v>1445</v>
      </c>
      <c r="I1202" s="3" t="s">
        <v>1446</v>
      </c>
      <c r="J1202" s="3" t="s">
        <v>16</v>
      </c>
      <c r="K1202" s="3" t="s">
        <v>1447</v>
      </c>
      <c r="L1202" s="3" t="s">
        <v>1448</v>
      </c>
    </row>
    <row r="1203" spans="1:12" x14ac:dyDescent="0.3">
      <c r="A1203" s="3" t="s">
        <v>15590</v>
      </c>
      <c r="B1203" s="3" t="s">
        <v>25</v>
      </c>
      <c r="C1203" s="3">
        <v>225176</v>
      </c>
      <c r="D1203" s="3">
        <v>54</v>
      </c>
      <c r="E1203" s="3">
        <v>150</v>
      </c>
      <c r="F1203" s="4">
        <v>5.3853500000000002E-5</v>
      </c>
      <c r="G1203" s="3">
        <v>43.13</v>
      </c>
      <c r="H1203" s="3" t="s">
        <v>1441</v>
      </c>
      <c r="I1203" s="3" t="s">
        <v>15591</v>
      </c>
      <c r="J1203" s="3" t="s">
        <v>113</v>
      </c>
      <c r="K1203" s="3" t="s">
        <v>16</v>
      </c>
      <c r="L1203" s="3" t="s">
        <v>1442</v>
      </c>
    </row>
    <row r="1204" spans="1:12" x14ac:dyDescent="0.3">
      <c r="A1204" s="3" t="s">
        <v>15592</v>
      </c>
      <c r="B1204" s="3" t="s">
        <v>13</v>
      </c>
      <c r="C1204" s="3">
        <v>225088</v>
      </c>
      <c r="D1204" s="3">
        <v>1</v>
      </c>
      <c r="E1204" s="3">
        <v>309</v>
      </c>
      <c r="F1204" s="4">
        <v>3.78736E-94</v>
      </c>
      <c r="G1204" s="3">
        <v>280.685</v>
      </c>
      <c r="H1204" s="3" t="s">
        <v>3906</v>
      </c>
      <c r="I1204" s="3" t="s">
        <v>3907</v>
      </c>
      <c r="J1204" s="3" t="s">
        <v>16</v>
      </c>
      <c r="K1204" s="3" t="s">
        <v>3908</v>
      </c>
      <c r="L1204" s="3" t="s">
        <v>3909</v>
      </c>
    </row>
    <row r="1205" spans="1:12" x14ac:dyDescent="0.3">
      <c r="A1205" s="3" t="s">
        <v>15593</v>
      </c>
      <c r="B1205" s="3" t="s">
        <v>13</v>
      </c>
      <c r="C1205" s="3">
        <v>225438</v>
      </c>
      <c r="D1205" s="3">
        <v>3</v>
      </c>
      <c r="E1205" s="3">
        <v>225</v>
      </c>
      <c r="F1205" s="4">
        <v>1.4368099999999999E-140</v>
      </c>
      <c r="G1205" s="3">
        <v>392.34899999999999</v>
      </c>
      <c r="H1205" s="3" t="s">
        <v>3911</v>
      </c>
      <c r="I1205" s="3" t="s">
        <v>3912</v>
      </c>
      <c r="J1205" s="3" t="s">
        <v>16</v>
      </c>
      <c r="K1205" s="3" t="s">
        <v>3913</v>
      </c>
      <c r="L1205" s="3" t="s">
        <v>3914</v>
      </c>
    </row>
    <row r="1206" spans="1:12" x14ac:dyDescent="0.3">
      <c r="A1206" s="3" t="s">
        <v>15594</v>
      </c>
      <c r="B1206" s="3" t="s">
        <v>13</v>
      </c>
      <c r="C1206" s="3">
        <v>224107</v>
      </c>
      <c r="D1206" s="3">
        <v>125</v>
      </c>
      <c r="E1206" s="3">
        <v>363</v>
      </c>
      <c r="F1206" s="4">
        <v>3.9167300000000002E-145</v>
      </c>
      <c r="G1206" s="3">
        <v>410.08800000000002</v>
      </c>
      <c r="H1206" s="3" t="s">
        <v>3916</v>
      </c>
      <c r="I1206" s="3" t="s">
        <v>3917</v>
      </c>
      <c r="J1206" s="3" t="s">
        <v>16</v>
      </c>
      <c r="K1206" s="3" t="s">
        <v>1763</v>
      </c>
      <c r="L1206" s="3" t="s">
        <v>3918</v>
      </c>
    </row>
    <row r="1207" spans="1:12" x14ac:dyDescent="0.3">
      <c r="A1207" s="3" t="s">
        <v>15595</v>
      </c>
      <c r="B1207" s="3" t="s">
        <v>13</v>
      </c>
      <c r="C1207" s="3">
        <v>224516</v>
      </c>
      <c r="D1207" s="3">
        <v>3</v>
      </c>
      <c r="E1207" s="3">
        <v>336</v>
      </c>
      <c r="F1207" s="4">
        <v>8.0456700000000001E-135</v>
      </c>
      <c r="G1207" s="3">
        <v>388.29199999999997</v>
      </c>
      <c r="H1207" s="3" t="s">
        <v>3920</v>
      </c>
      <c r="I1207" s="3" t="s">
        <v>3921</v>
      </c>
      <c r="J1207" s="3" t="s">
        <v>16</v>
      </c>
      <c r="K1207" s="3" t="s">
        <v>3922</v>
      </c>
      <c r="L1207" s="3" t="s">
        <v>3923</v>
      </c>
    </row>
    <row r="1208" spans="1:12" x14ac:dyDescent="0.3">
      <c r="A1208" s="3" t="s">
        <v>15596</v>
      </c>
      <c r="B1208" s="3" t="s">
        <v>13</v>
      </c>
      <c r="C1208" s="3">
        <v>223849</v>
      </c>
      <c r="D1208" s="3">
        <v>7</v>
      </c>
      <c r="E1208" s="3">
        <v>225</v>
      </c>
      <c r="F1208" s="4">
        <v>8.2860399999999996E-44</v>
      </c>
      <c r="G1208" s="3">
        <v>145.85400000000001</v>
      </c>
      <c r="H1208" s="3" t="s">
        <v>4606</v>
      </c>
      <c r="I1208" s="3" t="s">
        <v>4607</v>
      </c>
      <c r="J1208" s="3" t="s">
        <v>16</v>
      </c>
      <c r="K1208" s="3" t="s">
        <v>1353</v>
      </c>
      <c r="L1208" s="3" t="s">
        <v>4608</v>
      </c>
    </row>
    <row r="1209" spans="1:12" x14ac:dyDescent="0.3">
      <c r="A1209" s="3" t="s">
        <v>15597</v>
      </c>
      <c r="B1209" s="3" t="s">
        <v>13</v>
      </c>
      <c r="C1209" s="3">
        <v>224584</v>
      </c>
      <c r="D1209" s="3">
        <v>11</v>
      </c>
      <c r="E1209" s="3">
        <v>147</v>
      </c>
      <c r="F1209" s="4">
        <v>4.0099999999999997E-6</v>
      </c>
      <c r="G1209" s="3">
        <v>44.553800000000003</v>
      </c>
      <c r="H1209" s="3" t="s">
        <v>1018</v>
      </c>
      <c r="I1209" s="3" t="s">
        <v>1019</v>
      </c>
      <c r="J1209" s="3" t="s">
        <v>16</v>
      </c>
      <c r="K1209" s="3" t="s">
        <v>1020</v>
      </c>
      <c r="L1209" s="3" t="s">
        <v>1021</v>
      </c>
    </row>
    <row r="1210" spans="1:12" x14ac:dyDescent="0.3">
      <c r="A1210" s="3" t="s">
        <v>15598</v>
      </c>
      <c r="B1210" s="3" t="s">
        <v>13</v>
      </c>
      <c r="C1210" s="3">
        <v>411689</v>
      </c>
      <c r="D1210" s="3">
        <v>54</v>
      </c>
      <c r="E1210" s="3">
        <v>319</v>
      </c>
      <c r="F1210" s="4">
        <v>1.5890699999999999E-165</v>
      </c>
      <c r="G1210" s="3">
        <v>462.05399999999997</v>
      </c>
      <c r="H1210" s="3" t="s">
        <v>3821</v>
      </c>
      <c r="I1210" s="3" t="s">
        <v>3822</v>
      </c>
      <c r="J1210" s="3" t="s">
        <v>16</v>
      </c>
      <c r="K1210" s="3" t="s">
        <v>3823</v>
      </c>
      <c r="L1210" s="3" t="s">
        <v>3824</v>
      </c>
    </row>
    <row r="1211" spans="1:12" x14ac:dyDescent="0.3">
      <c r="A1211" s="3" t="s">
        <v>15599</v>
      </c>
      <c r="B1211" s="3" t="s">
        <v>13</v>
      </c>
      <c r="C1211" s="3">
        <v>224185</v>
      </c>
      <c r="D1211" s="3">
        <v>12</v>
      </c>
      <c r="E1211" s="3">
        <v>225</v>
      </c>
      <c r="F1211" s="4">
        <v>1.5536999999999999E-8</v>
      </c>
      <c r="G1211" s="3">
        <v>52.996299999999998</v>
      </c>
      <c r="H1211" s="3" t="s">
        <v>964</v>
      </c>
      <c r="I1211" s="3" t="s">
        <v>965</v>
      </c>
      <c r="J1211" s="3" t="s">
        <v>16</v>
      </c>
      <c r="K1211" s="3" t="s">
        <v>966</v>
      </c>
      <c r="L1211" s="3" t="s">
        <v>967</v>
      </c>
    </row>
    <row r="1212" spans="1:12" x14ac:dyDescent="0.3">
      <c r="A1212" s="3" t="s">
        <v>15600</v>
      </c>
      <c r="B1212" s="3" t="s">
        <v>25</v>
      </c>
      <c r="C1212" s="3">
        <v>382678</v>
      </c>
      <c r="D1212" s="3">
        <v>4</v>
      </c>
      <c r="E1212" s="3">
        <v>426</v>
      </c>
      <c r="F1212" s="4">
        <v>6.8644899999999999E-56</v>
      </c>
      <c r="G1212" s="3">
        <v>191.131</v>
      </c>
      <c r="H1212" s="3" t="s">
        <v>15601</v>
      </c>
      <c r="I1212" s="3" t="s">
        <v>15602</v>
      </c>
      <c r="J1212" s="3" t="s">
        <v>16</v>
      </c>
      <c r="K1212" s="3" t="s">
        <v>16</v>
      </c>
      <c r="L1212" s="3" t="s">
        <v>15603</v>
      </c>
    </row>
    <row r="1213" spans="1:12" x14ac:dyDescent="0.3">
      <c r="A1213" s="3" t="s">
        <v>15604</v>
      </c>
      <c r="B1213" s="3" t="s">
        <v>25</v>
      </c>
      <c r="C1213" s="3">
        <v>224319</v>
      </c>
      <c r="D1213" s="3">
        <v>182</v>
      </c>
      <c r="E1213" s="3">
        <v>544</v>
      </c>
      <c r="F1213" s="4">
        <v>4.6425999999999997E-22</v>
      </c>
      <c r="G1213" s="3">
        <v>100.274</v>
      </c>
      <c r="H1213" s="3" t="s">
        <v>2996</v>
      </c>
      <c r="I1213" s="3" t="s">
        <v>2997</v>
      </c>
      <c r="J1213" s="3" t="s">
        <v>99</v>
      </c>
      <c r="K1213" s="3" t="s">
        <v>16</v>
      </c>
      <c r="L1213" s="3" t="s">
        <v>2998</v>
      </c>
    </row>
    <row r="1214" spans="1:12" x14ac:dyDescent="0.3">
      <c r="A1214" s="3" t="s">
        <v>15605</v>
      </c>
      <c r="B1214" s="3" t="s">
        <v>13</v>
      </c>
      <c r="C1214" s="3">
        <v>223150</v>
      </c>
      <c r="D1214" s="3">
        <v>149</v>
      </c>
      <c r="E1214" s="3">
        <v>813</v>
      </c>
      <c r="F1214" s="3">
        <v>0</v>
      </c>
      <c r="G1214" s="3">
        <v>701.32899999999995</v>
      </c>
      <c r="H1214" s="3" t="s">
        <v>1660</v>
      </c>
      <c r="I1214" s="3" t="s">
        <v>1661</v>
      </c>
      <c r="J1214" s="3" t="s">
        <v>16</v>
      </c>
      <c r="K1214" s="3" t="s">
        <v>1662</v>
      </c>
      <c r="L1214" s="3" t="s">
        <v>1663</v>
      </c>
    </row>
    <row r="1215" spans="1:12" x14ac:dyDescent="0.3">
      <c r="A1215" s="3" t="s">
        <v>15605</v>
      </c>
      <c r="B1215" s="3" t="s">
        <v>13</v>
      </c>
      <c r="C1215" s="3">
        <v>223151</v>
      </c>
      <c r="D1215" s="3">
        <v>25</v>
      </c>
      <c r="E1215" s="3">
        <v>152</v>
      </c>
      <c r="F1215" s="4">
        <v>1.01703E-32</v>
      </c>
      <c r="G1215" s="3">
        <v>122.449</v>
      </c>
      <c r="H1215" s="3" t="s">
        <v>1664</v>
      </c>
      <c r="I1215" s="3" t="s">
        <v>1665</v>
      </c>
      <c r="J1215" s="3" t="s">
        <v>16</v>
      </c>
      <c r="K1215" s="3" t="s">
        <v>1666</v>
      </c>
      <c r="L1215" s="3" t="s">
        <v>1667</v>
      </c>
    </row>
    <row r="1216" spans="1:12" x14ac:dyDescent="0.3">
      <c r="A1216" s="3" t="s">
        <v>15606</v>
      </c>
      <c r="B1216" s="3" t="s">
        <v>13</v>
      </c>
      <c r="C1216" s="3">
        <v>223532</v>
      </c>
      <c r="D1216" s="3">
        <v>1</v>
      </c>
      <c r="E1216" s="3">
        <v>175</v>
      </c>
      <c r="F1216" s="4">
        <v>1.3061600000000001E-14</v>
      </c>
      <c r="G1216" s="3">
        <v>67.714200000000005</v>
      </c>
      <c r="H1216" s="3" t="s">
        <v>5028</v>
      </c>
      <c r="I1216" s="3" t="s">
        <v>5029</v>
      </c>
      <c r="J1216" s="3" t="s">
        <v>16</v>
      </c>
      <c r="K1216" s="3" t="s">
        <v>846</v>
      </c>
      <c r="L1216" s="3" t="s">
        <v>848</v>
      </c>
    </row>
    <row r="1217" spans="1:12" x14ac:dyDescent="0.3">
      <c r="A1217" s="3" t="s">
        <v>15607</v>
      </c>
      <c r="B1217" s="3" t="s">
        <v>13</v>
      </c>
      <c r="C1217" s="3">
        <v>223095</v>
      </c>
      <c r="D1217" s="3">
        <v>2</v>
      </c>
      <c r="E1217" s="3">
        <v>345</v>
      </c>
      <c r="F1217" s="4">
        <v>3.2811499999999998E-178</v>
      </c>
      <c r="G1217" s="3">
        <v>496.74799999999999</v>
      </c>
      <c r="H1217" s="3" t="s">
        <v>1655</v>
      </c>
      <c r="I1217" s="3" t="s">
        <v>1656</v>
      </c>
      <c r="J1217" s="3" t="s">
        <v>16</v>
      </c>
      <c r="K1217" s="3" t="s">
        <v>1657</v>
      </c>
      <c r="L1217" s="3" t="s">
        <v>1658</v>
      </c>
    </row>
    <row r="1218" spans="1:12" x14ac:dyDescent="0.3">
      <c r="A1218" s="3" t="s">
        <v>15608</v>
      </c>
      <c r="B1218" s="3" t="s">
        <v>25</v>
      </c>
      <c r="C1218" s="3">
        <v>225718</v>
      </c>
      <c r="D1218" s="3">
        <v>50</v>
      </c>
      <c r="E1218" s="3">
        <v>330</v>
      </c>
      <c r="F1218" s="4">
        <v>6.3009300000000001E-26</v>
      </c>
      <c r="G1218" s="3">
        <v>107.15</v>
      </c>
      <c r="H1218" s="3" t="s">
        <v>11470</v>
      </c>
      <c r="I1218" s="3" t="s">
        <v>11471</v>
      </c>
      <c r="J1218" s="3" t="s">
        <v>16</v>
      </c>
      <c r="K1218" s="3" t="s">
        <v>16</v>
      </c>
      <c r="L1218" s="3" t="s">
        <v>11472</v>
      </c>
    </row>
    <row r="1219" spans="1:12" x14ac:dyDescent="0.3">
      <c r="A1219" s="3" t="s">
        <v>15609</v>
      </c>
      <c r="B1219" s="3" t="s">
        <v>25</v>
      </c>
      <c r="C1219" s="3">
        <v>416254</v>
      </c>
      <c r="D1219" s="3">
        <v>1</v>
      </c>
      <c r="E1219" s="3">
        <v>227</v>
      </c>
      <c r="F1219" s="4">
        <v>1.7756399999999999E-54</v>
      </c>
      <c r="G1219" s="3">
        <v>180.255</v>
      </c>
      <c r="H1219" s="3" t="s">
        <v>335</v>
      </c>
      <c r="I1219" s="3" t="s">
        <v>1133</v>
      </c>
      <c r="J1219" s="3" t="s">
        <v>16</v>
      </c>
      <c r="K1219" s="3" t="s">
        <v>16</v>
      </c>
      <c r="L1219" s="3" t="s">
        <v>1134</v>
      </c>
    </row>
    <row r="1220" spans="1:12" x14ac:dyDescent="0.3">
      <c r="A1220" s="3" t="s">
        <v>15609</v>
      </c>
      <c r="B1220" s="3" t="s">
        <v>25</v>
      </c>
      <c r="C1220" s="3">
        <v>412717</v>
      </c>
      <c r="D1220" s="3">
        <v>260</v>
      </c>
      <c r="E1220" s="3">
        <v>391</v>
      </c>
      <c r="F1220" s="4">
        <v>3.1966299999999999E-5</v>
      </c>
      <c r="G1220" s="3">
        <v>44.895400000000002</v>
      </c>
      <c r="H1220" s="3" t="s">
        <v>3103</v>
      </c>
      <c r="I1220" s="3" t="s">
        <v>6445</v>
      </c>
      <c r="J1220" s="3" t="s">
        <v>16</v>
      </c>
      <c r="K1220" s="3" t="s">
        <v>16</v>
      </c>
      <c r="L1220" s="3" t="s">
        <v>6446</v>
      </c>
    </row>
    <row r="1221" spans="1:12" x14ac:dyDescent="0.3">
      <c r="A1221" s="3" t="s">
        <v>15610</v>
      </c>
      <c r="B1221" s="3" t="s">
        <v>13</v>
      </c>
      <c r="C1221" s="3">
        <v>223188</v>
      </c>
      <c r="D1221" s="3">
        <v>110</v>
      </c>
      <c r="E1221" s="3">
        <v>209</v>
      </c>
      <c r="F1221" s="4">
        <v>5.2083199999999996E-13</v>
      </c>
      <c r="G1221" s="3">
        <v>64.522099999999995</v>
      </c>
      <c r="H1221" s="3" t="s">
        <v>1635</v>
      </c>
      <c r="I1221" s="3" t="s">
        <v>1636</v>
      </c>
      <c r="J1221" s="3" t="s">
        <v>99</v>
      </c>
      <c r="K1221" s="3" t="s">
        <v>1637</v>
      </c>
      <c r="L1221" s="3" t="s">
        <v>1638</v>
      </c>
    </row>
    <row r="1222" spans="1:12" x14ac:dyDescent="0.3">
      <c r="A1222" s="3" t="s">
        <v>15610</v>
      </c>
      <c r="B1222" s="3" t="s">
        <v>25</v>
      </c>
      <c r="C1222" s="3">
        <v>224129</v>
      </c>
      <c r="D1222" s="3">
        <v>4</v>
      </c>
      <c r="E1222" s="3">
        <v>202</v>
      </c>
      <c r="F1222" s="4">
        <v>5.5512699999999999E-8</v>
      </c>
      <c r="G1222" s="3">
        <v>51.951099999999997</v>
      </c>
      <c r="H1222" s="3" t="s">
        <v>8632</v>
      </c>
      <c r="I1222" s="3" t="s">
        <v>8633</v>
      </c>
      <c r="J1222" s="3" t="s">
        <v>99</v>
      </c>
      <c r="K1222" s="3" t="s">
        <v>16</v>
      </c>
      <c r="L1222" s="3" t="s">
        <v>8634</v>
      </c>
    </row>
    <row r="1223" spans="1:12" x14ac:dyDescent="0.3">
      <c r="A1223" s="3" t="s">
        <v>15611</v>
      </c>
      <c r="B1223" s="3" t="s">
        <v>25</v>
      </c>
      <c r="C1223" s="3">
        <v>424307</v>
      </c>
      <c r="D1223" s="3">
        <v>1</v>
      </c>
      <c r="E1223" s="3">
        <v>376</v>
      </c>
      <c r="F1223" s="4">
        <v>3.1476100000000002E-52</v>
      </c>
      <c r="G1223" s="3">
        <v>178.20500000000001</v>
      </c>
      <c r="H1223" s="3" t="s">
        <v>10152</v>
      </c>
      <c r="I1223" s="3" t="s">
        <v>15612</v>
      </c>
      <c r="J1223" s="3" t="s">
        <v>16</v>
      </c>
      <c r="K1223" s="3" t="s">
        <v>16</v>
      </c>
      <c r="L1223" s="3" t="s">
        <v>15613</v>
      </c>
    </row>
    <row r="1224" spans="1:12" x14ac:dyDescent="0.3">
      <c r="A1224" s="3" t="s">
        <v>15614</v>
      </c>
      <c r="B1224" s="3" t="s">
        <v>25</v>
      </c>
      <c r="C1224" s="3">
        <v>419692</v>
      </c>
      <c r="D1224" s="3">
        <v>4</v>
      </c>
      <c r="E1224" s="3">
        <v>314</v>
      </c>
      <c r="F1224" s="3">
        <v>3.28936E-4</v>
      </c>
      <c r="G1224" s="3">
        <v>41.975099999999998</v>
      </c>
      <c r="H1224" s="3" t="s">
        <v>1578</v>
      </c>
      <c r="I1224" s="3" t="s">
        <v>5886</v>
      </c>
      <c r="J1224" s="3" t="s">
        <v>16</v>
      </c>
      <c r="K1224" s="3" t="s">
        <v>16</v>
      </c>
      <c r="L1224" s="3" t="s">
        <v>5887</v>
      </c>
    </row>
    <row r="1225" spans="1:12" x14ac:dyDescent="0.3">
      <c r="A1225" s="3" t="s">
        <v>15615</v>
      </c>
      <c r="B1225" s="3" t="s">
        <v>13</v>
      </c>
      <c r="C1225" s="3">
        <v>225000</v>
      </c>
      <c r="D1225" s="3">
        <v>2</v>
      </c>
      <c r="E1225" s="3">
        <v>334</v>
      </c>
      <c r="F1225" s="4">
        <v>6.7889099999999998E-141</v>
      </c>
      <c r="G1225" s="3">
        <v>402.48099999999999</v>
      </c>
      <c r="H1225" s="3" t="s">
        <v>15616</v>
      </c>
      <c r="I1225" s="3" t="s">
        <v>15617</v>
      </c>
      <c r="J1225" s="3" t="s">
        <v>16</v>
      </c>
      <c r="K1225" s="3" t="s">
        <v>15618</v>
      </c>
      <c r="L1225" s="3" t="s">
        <v>15619</v>
      </c>
    </row>
    <row r="1226" spans="1:12" x14ac:dyDescent="0.3">
      <c r="A1226" s="3" t="s">
        <v>15620</v>
      </c>
      <c r="B1226" s="3" t="s">
        <v>13</v>
      </c>
      <c r="C1226" s="3">
        <v>225153</v>
      </c>
      <c r="D1226" s="3">
        <v>1</v>
      </c>
      <c r="E1226" s="3">
        <v>462</v>
      </c>
      <c r="F1226" s="4">
        <v>1.5615099999999999E-17</v>
      </c>
      <c r="G1226" s="3">
        <v>84.804199999999994</v>
      </c>
      <c r="H1226" s="3" t="s">
        <v>54</v>
      </c>
      <c r="I1226" s="3" t="s">
        <v>55</v>
      </c>
      <c r="J1226" s="3" t="s">
        <v>16</v>
      </c>
      <c r="K1226" s="3" t="s">
        <v>56</v>
      </c>
      <c r="L1226" s="3" t="s">
        <v>57</v>
      </c>
    </row>
    <row r="1227" spans="1:12" x14ac:dyDescent="0.3">
      <c r="A1227" s="3" t="s">
        <v>15621</v>
      </c>
      <c r="B1227" s="3" t="s">
        <v>13</v>
      </c>
      <c r="C1227" s="3">
        <v>223539</v>
      </c>
      <c r="D1227" s="3">
        <v>1</v>
      </c>
      <c r="E1227" s="3">
        <v>308</v>
      </c>
      <c r="F1227" s="4">
        <v>1.57705E-25</v>
      </c>
      <c r="G1227" s="3">
        <v>103.239</v>
      </c>
      <c r="H1227" s="3" t="s">
        <v>410</v>
      </c>
      <c r="I1227" s="3" t="s">
        <v>411</v>
      </c>
      <c r="J1227" s="3" t="s">
        <v>16</v>
      </c>
      <c r="K1227" s="3" t="s">
        <v>412</v>
      </c>
      <c r="L1227" s="3" t="s">
        <v>413</v>
      </c>
    </row>
    <row r="1228" spans="1:12" x14ac:dyDescent="0.3">
      <c r="A1228" s="3" t="s">
        <v>15622</v>
      </c>
      <c r="B1228" s="3" t="s">
        <v>13</v>
      </c>
      <c r="C1228" s="3">
        <v>223539</v>
      </c>
      <c r="D1228" s="3">
        <v>1</v>
      </c>
      <c r="E1228" s="3">
        <v>301</v>
      </c>
      <c r="F1228" s="4">
        <v>7.7000500000000001E-26</v>
      </c>
      <c r="G1228" s="3">
        <v>104.78</v>
      </c>
      <c r="H1228" s="3" t="s">
        <v>410</v>
      </c>
      <c r="I1228" s="3" t="s">
        <v>411</v>
      </c>
      <c r="J1228" s="3" t="s">
        <v>16</v>
      </c>
      <c r="K1228" s="3" t="s">
        <v>412</v>
      </c>
      <c r="L1228" s="3" t="s">
        <v>413</v>
      </c>
    </row>
    <row r="1229" spans="1:12" x14ac:dyDescent="0.3">
      <c r="A1229" s="3" t="s">
        <v>15623</v>
      </c>
      <c r="B1229" s="3" t="s">
        <v>13</v>
      </c>
      <c r="C1229" s="3">
        <v>223515</v>
      </c>
      <c r="D1229" s="3">
        <v>64</v>
      </c>
      <c r="E1229" s="3">
        <v>382</v>
      </c>
      <c r="F1229" s="4">
        <v>9.0435099999999998E-32</v>
      </c>
      <c r="G1229" s="3">
        <v>123.52</v>
      </c>
      <c r="H1229" s="3" t="s">
        <v>1123</v>
      </c>
      <c r="I1229" s="3" t="s">
        <v>1124</v>
      </c>
      <c r="J1229" s="3" t="s">
        <v>16</v>
      </c>
      <c r="K1229" s="3" t="s">
        <v>852</v>
      </c>
      <c r="L1229" s="3" t="s">
        <v>1125</v>
      </c>
    </row>
    <row r="1230" spans="1:12" x14ac:dyDescent="0.3">
      <c r="A1230" s="3" t="s">
        <v>15624</v>
      </c>
      <c r="B1230" s="3" t="s">
        <v>13</v>
      </c>
      <c r="C1230" s="3">
        <v>223528</v>
      </c>
      <c r="D1230" s="3">
        <v>2</v>
      </c>
      <c r="E1230" s="3">
        <v>223</v>
      </c>
      <c r="F1230" s="4">
        <v>1.8912200000000001E-32</v>
      </c>
      <c r="G1230" s="3">
        <v>121.202</v>
      </c>
      <c r="H1230" s="3" t="s">
        <v>1136</v>
      </c>
      <c r="I1230" s="3" t="s">
        <v>1137</v>
      </c>
      <c r="J1230" s="3" t="s">
        <v>16</v>
      </c>
      <c r="K1230" s="3" t="s">
        <v>1138</v>
      </c>
      <c r="L1230" s="3" t="s">
        <v>1139</v>
      </c>
    </row>
    <row r="1231" spans="1:12" x14ac:dyDescent="0.3">
      <c r="A1231" s="3" t="s">
        <v>15625</v>
      </c>
      <c r="B1231" s="3" t="s">
        <v>13</v>
      </c>
      <c r="C1231" s="3">
        <v>225059</v>
      </c>
      <c r="D1231" s="3">
        <v>1</v>
      </c>
      <c r="E1231" s="3">
        <v>190</v>
      </c>
      <c r="F1231" s="4">
        <v>4.9052000000000002E-89</v>
      </c>
      <c r="G1231" s="3">
        <v>260.63099999999997</v>
      </c>
      <c r="H1231" s="3" t="s">
        <v>603</v>
      </c>
      <c r="I1231" s="3" t="s">
        <v>604</v>
      </c>
      <c r="J1231" s="3" t="s">
        <v>16</v>
      </c>
      <c r="K1231" s="3" t="s">
        <v>605</v>
      </c>
      <c r="L1231" s="3" t="s">
        <v>606</v>
      </c>
    </row>
    <row r="1232" spans="1:12" x14ac:dyDescent="0.3">
      <c r="A1232" s="3" t="s">
        <v>15626</v>
      </c>
      <c r="B1232" s="3" t="s">
        <v>13</v>
      </c>
      <c r="C1232" s="3">
        <v>224011</v>
      </c>
      <c r="D1232" s="3">
        <v>11</v>
      </c>
      <c r="E1232" s="3">
        <v>582</v>
      </c>
      <c r="F1232" s="3">
        <v>0</v>
      </c>
      <c r="G1232" s="3">
        <v>641.24400000000003</v>
      </c>
      <c r="H1232" s="3" t="s">
        <v>15627</v>
      </c>
      <c r="I1232" s="3" t="s">
        <v>15628</v>
      </c>
      <c r="J1232" s="3" t="s">
        <v>16</v>
      </c>
      <c r="K1232" s="3" t="s">
        <v>15629</v>
      </c>
      <c r="L1232" s="3" t="s">
        <v>15630</v>
      </c>
    </row>
    <row r="1233" spans="1:12" x14ac:dyDescent="0.3">
      <c r="A1233" s="3" t="s">
        <v>15631</v>
      </c>
      <c r="B1233" s="3" t="s">
        <v>25</v>
      </c>
      <c r="C1233" s="3">
        <v>421484</v>
      </c>
      <c r="D1233" s="3">
        <v>1</v>
      </c>
      <c r="E1233" s="3">
        <v>369</v>
      </c>
      <c r="F1233" s="3">
        <v>0</v>
      </c>
      <c r="G1233" s="3">
        <v>523.04200000000003</v>
      </c>
      <c r="H1233" s="3" t="s">
        <v>615</v>
      </c>
      <c r="I1233" s="3" t="s">
        <v>616</v>
      </c>
      <c r="J1233" s="3" t="s">
        <v>16</v>
      </c>
      <c r="K1233" s="3" t="s">
        <v>16</v>
      </c>
      <c r="L1233" s="3" t="s">
        <v>617</v>
      </c>
    </row>
    <row r="1234" spans="1:12" x14ac:dyDescent="0.3">
      <c r="A1234" s="3" t="s">
        <v>15632</v>
      </c>
      <c r="B1234" s="3" t="s">
        <v>13</v>
      </c>
      <c r="C1234" s="3">
        <v>223701</v>
      </c>
      <c r="D1234" s="3">
        <v>41</v>
      </c>
      <c r="E1234" s="3">
        <v>362</v>
      </c>
      <c r="F1234" s="4">
        <v>4.1985800000000002E-38</v>
      </c>
      <c r="G1234" s="3">
        <v>139.69399999999999</v>
      </c>
      <c r="H1234" s="3" t="s">
        <v>3462</v>
      </c>
      <c r="I1234" s="3" t="s">
        <v>3463</v>
      </c>
      <c r="J1234" s="3" t="s">
        <v>16</v>
      </c>
      <c r="K1234" s="3" t="s">
        <v>3464</v>
      </c>
      <c r="L1234" s="3" t="s">
        <v>3465</v>
      </c>
    </row>
    <row r="1235" spans="1:12" x14ac:dyDescent="0.3">
      <c r="A1235" s="3" t="s">
        <v>15633</v>
      </c>
      <c r="B1235" s="3" t="s">
        <v>13</v>
      </c>
      <c r="C1235" s="3">
        <v>225353</v>
      </c>
      <c r="D1235" s="3">
        <v>24</v>
      </c>
      <c r="E1235" s="3">
        <v>206</v>
      </c>
      <c r="F1235" s="4">
        <v>4.6383099999999997E-20</v>
      </c>
      <c r="G1235" s="3">
        <v>84.185699999999997</v>
      </c>
      <c r="H1235" s="3" t="s">
        <v>3101</v>
      </c>
      <c r="I1235" s="3" t="s">
        <v>3102</v>
      </c>
      <c r="J1235" s="3" t="s">
        <v>16</v>
      </c>
      <c r="K1235" s="3" t="s">
        <v>3103</v>
      </c>
      <c r="L1235" s="3" t="s">
        <v>3104</v>
      </c>
    </row>
    <row r="1236" spans="1:12" x14ac:dyDescent="0.3">
      <c r="A1236" s="3" t="s">
        <v>15634</v>
      </c>
      <c r="B1236" s="3" t="s">
        <v>13</v>
      </c>
      <c r="C1236" s="3">
        <v>223635</v>
      </c>
      <c r="D1236" s="3">
        <v>1</v>
      </c>
      <c r="E1236" s="3">
        <v>267</v>
      </c>
      <c r="F1236" s="4">
        <v>5.3025600000000004E-56</v>
      </c>
      <c r="G1236" s="3">
        <v>180.685</v>
      </c>
      <c r="H1236" s="3" t="s">
        <v>234</v>
      </c>
      <c r="I1236" s="3" t="s">
        <v>235</v>
      </c>
      <c r="J1236" s="3" t="s">
        <v>16</v>
      </c>
      <c r="K1236" s="3" t="s">
        <v>236</v>
      </c>
      <c r="L1236" s="3" t="s">
        <v>237</v>
      </c>
    </row>
    <row r="1237" spans="1:12" x14ac:dyDescent="0.3">
      <c r="A1237" s="3" t="s">
        <v>15635</v>
      </c>
      <c r="B1237" s="3" t="s">
        <v>25</v>
      </c>
      <c r="C1237" s="3">
        <v>419666</v>
      </c>
      <c r="D1237" s="3">
        <v>3</v>
      </c>
      <c r="E1237" s="3">
        <v>366</v>
      </c>
      <c r="F1237" s="4">
        <v>2.3306699999999999E-112</v>
      </c>
      <c r="G1237" s="3">
        <v>333.39499999999998</v>
      </c>
      <c r="H1237" s="3" t="s">
        <v>621</v>
      </c>
      <c r="I1237" s="3" t="s">
        <v>3226</v>
      </c>
      <c r="J1237" s="3" t="s">
        <v>16</v>
      </c>
      <c r="K1237" s="3" t="s">
        <v>16</v>
      </c>
      <c r="L1237" s="3" t="s">
        <v>3227</v>
      </c>
    </row>
    <row r="1238" spans="1:12" x14ac:dyDescent="0.3">
      <c r="A1238" s="3" t="s">
        <v>15636</v>
      </c>
      <c r="B1238" s="3" t="s">
        <v>13</v>
      </c>
      <c r="C1238" s="3">
        <v>224136</v>
      </c>
      <c r="D1238" s="3">
        <v>34</v>
      </c>
      <c r="E1238" s="3">
        <v>414</v>
      </c>
      <c r="F1238" s="4">
        <v>1.7721499999999999E-47</v>
      </c>
      <c r="G1238" s="3">
        <v>168.19200000000001</v>
      </c>
      <c r="H1238" s="3" t="s">
        <v>333</v>
      </c>
      <c r="I1238" s="3" t="s">
        <v>334</v>
      </c>
      <c r="J1238" s="3" t="s">
        <v>16</v>
      </c>
      <c r="K1238" s="3" t="s">
        <v>335</v>
      </c>
      <c r="L1238" s="3" t="s">
        <v>336</v>
      </c>
    </row>
    <row r="1239" spans="1:12" x14ac:dyDescent="0.3">
      <c r="A1239" s="3" t="s">
        <v>15637</v>
      </c>
      <c r="B1239" s="3" t="s">
        <v>13</v>
      </c>
      <c r="C1239" s="3">
        <v>223587</v>
      </c>
      <c r="D1239" s="3">
        <v>1</v>
      </c>
      <c r="E1239" s="3">
        <v>444</v>
      </c>
      <c r="F1239" s="4">
        <v>3.3155000000000001E-130</v>
      </c>
      <c r="G1239" s="3">
        <v>385.68299999999999</v>
      </c>
      <c r="H1239" s="3" t="s">
        <v>2109</v>
      </c>
      <c r="I1239" s="3" t="s">
        <v>2110</v>
      </c>
      <c r="J1239" s="3" t="s">
        <v>16</v>
      </c>
      <c r="K1239" s="3" t="s">
        <v>2111</v>
      </c>
      <c r="L1239" s="3" t="s">
        <v>2112</v>
      </c>
    </row>
    <row r="1240" spans="1:12" x14ac:dyDescent="0.3">
      <c r="A1240" s="3" t="s">
        <v>15638</v>
      </c>
      <c r="B1240" s="3" t="s">
        <v>13</v>
      </c>
      <c r="C1240" s="3">
        <v>223548</v>
      </c>
      <c r="D1240" s="3">
        <v>1</v>
      </c>
      <c r="E1240" s="3">
        <v>338</v>
      </c>
      <c r="F1240" s="4">
        <v>5.8229199999999999E-71</v>
      </c>
      <c r="G1240" s="3">
        <v>223.3</v>
      </c>
      <c r="H1240" s="3" t="s">
        <v>2602</v>
      </c>
      <c r="I1240" s="3" t="s">
        <v>2603</v>
      </c>
      <c r="J1240" s="3" t="s">
        <v>16</v>
      </c>
      <c r="K1240" s="3" t="s">
        <v>2604</v>
      </c>
      <c r="L1240" s="3" t="s">
        <v>2605</v>
      </c>
    </row>
    <row r="1241" spans="1:12" x14ac:dyDescent="0.3">
      <c r="A1241" s="3" t="s">
        <v>15639</v>
      </c>
      <c r="B1241" s="3" t="s">
        <v>13</v>
      </c>
      <c r="C1241" s="3">
        <v>223839</v>
      </c>
      <c r="D1241" s="3">
        <v>14</v>
      </c>
      <c r="E1241" s="3">
        <v>624</v>
      </c>
      <c r="F1241" s="4">
        <v>1.13997E-128</v>
      </c>
      <c r="G1241" s="3">
        <v>395.238</v>
      </c>
      <c r="H1241" s="3" t="s">
        <v>2071</v>
      </c>
      <c r="I1241" s="3" t="s">
        <v>2072</v>
      </c>
      <c r="J1241" s="3" t="s">
        <v>16</v>
      </c>
      <c r="K1241" s="3" t="s">
        <v>2073</v>
      </c>
      <c r="L1241" s="3" t="s">
        <v>2074</v>
      </c>
    </row>
    <row r="1242" spans="1:12" x14ac:dyDescent="0.3">
      <c r="A1242" s="3" t="s">
        <v>15640</v>
      </c>
      <c r="B1242" s="3" t="s">
        <v>25</v>
      </c>
      <c r="C1242" s="3">
        <v>416267</v>
      </c>
      <c r="D1242" s="3">
        <v>12</v>
      </c>
      <c r="E1242" s="3">
        <v>107</v>
      </c>
      <c r="F1242" s="4">
        <v>2.5319900000000002E-22</v>
      </c>
      <c r="G1242" s="3">
        <v>84.002499999999998</v>
      </c>
      <c r="H1242" s="3" t="s">
        <v>107</v>
      </c>
      <c r="I1242" s="3" t="s">
        <v>108</v>
      </c>
      <c r="J1242" s="3" t="s">
        <v>16</v>
      </c>
      <c r="K1242" s="3" t="s">
        <v>16</v>
      </c>
      <c r="L1242" s="3" t="s">
        <v>109</v>
      </c>
    </row>
    <row r="1243" spans="1:12" x14ac:dyDescent="0.3">
      <c r="A1243" s="3" t="s">
        <v>15641</v>
      </c>
      <c r="B1243" s="3" t="s">
        <v>13</v>
      </c>
      <c r="C1243" s="3">
        <v>223352</v>
      </c>
      <c r="D1243" s="3">
        <v>1</v>
      </c>
      <c r="E1243" s="3">
        <v>316</v>
      </c>
      <c r="F1243" s="3">
        <v>0</v>
      </c>
      <c r="G1243" s="3">
        <v>512.52099999999996</v>
      </c>
      <c r="H1243" s="3" t="s">
        <v>2593</v>
      </c>
      <c r="I1243" s="3" t="s">
        <v>2594</v>
      </c>
      <c r="J1243" s="3" t="s">
        <v>16</v>
      </c>
      <c r="K1243" s="3" t="s">
        <v>501</v>
      </c>
      <c r="L1243" s="3" t="s">
        <v>2595</v>
      </c>
    </row>
    <row r="1244" spans="1:12" x14ac:dyDescent="0.3">
      <c r="A1244" s="3" t="s">
        <v>15642</v>
      </c>
      <c r="B1244" s="3" t="s">
        <v>13</v>
      </c>
      <c r="C1244" s="3">
        <v>226359</v>
      </c>
      <c r="D1244" s="3">
        <v>1</v>
      </c>
      <c r="E1244" s="3">
        <v>371</v>
      </c>
      <c r="F1244" s="4">
        <v>3.4611800000000002E-179</v>
      </c>
      <c r="G1244" s="3">
        <v>500.63400000000001</v>
      </c>
      <c r="H1244" s="3" t="s">
        <v>1432</v>
      </c>
      <c r="I1244" s="3" t="s">
        <v>1433</v>
      </c>
      <c r="J1244" s="3" t="s">
        <v>16</v>
      </c>
      <c r="K1244" s="3" t="s">
        <v>1434</v>
      </c>
      <c r="L1244" s="3" t="s">
        <v>1435</v>
      </c>
    </row>
    <row r="1245" spans="1:12" x14ac:dyDescent="0.3">
      <c r="A1245" s="3" t="s">
        <v>15643</v>
      </c>
      <c r="B1245" s="3" t="s">
        <v>25</v>
      </c>
      <c r="C1245" s="3">
        <v>225306</v>
      </c>
      <c r="D1245" s="3">
        <v>229</v>
      </c>
      <c r="E1245" s="3">
        <v>280</v>
      </c>
      <c r="F1245" s="4">
        <v>5.0706499999999998E-14</v>
      </c>
      <c r="G1245" s="3">
        <v>71.334100000000007</v>
      </c>
      <c r="H1245" s="3" t="s">
        <v>717</v>
      </c>
      <c r="I1245" s="3" t="s">
        <v>718</v>
      </c>
      <c r="J1245" s="3" t="s">
        <v>99</v>
      </c>
      <c r="K1245" s="3" t="s">
        <v>16</v>
      </c>
      <c r="L1245" s="3" t="s">
        <v>719</v>
      </c>
    </row>
    <row r="1246" spans="1:12" x14ac:dyDescent="0.3">
      <c r="A1246" s="3" t="s">
        <v>15644</v>
      </c>
      <c r="B1246" s="3" t="s">
        <v>13</v>
      </c>
      <c r="C1246" s="3">
        <v>223093</v>
      </c>
      <c r="D1246" s="3">
        <v>1</v>
      </c>
      <c r="E1246" s="3">
        <v>416</v>
      </c>
      <c r="F1246" s="3">
        <v>0</v>
      </c>
      <c r="G1246" s="3">
        <v>655.399</v>
      </c>
      <c r="H1246" s="3" t="s">
        <v>2000</v>
      </c>
      <c r="I1246" s="3" t="s">
        <v>2001</v>
      </c>
      <c r="J1246" s="3" t="s">
        <v>16</v>
      </c>
      <c r="K1246" s="3" t="s">
        <v>2002</v>
      </c>
      <c r="L1246" s="3" t="s">
        <v>2003</v>
      </c>
    </row>
    <row r="1247" spans="1:12" x14ac:dyDescent="0.3">
      <c r="A1247" s="3" t="s">
        <v>15645</v>
      </c>
      <c r="B1247" s="3" t="s">
        <v>13</v>
      </c>
      <c r="C1247" s="3">
        <v>223341</v>
      </c>
      <c r="D1247" s="3">
        <v>6</v>
      </c>
      <c r="E1247" s="3">
        <v>266</v>
      </c>
      <c r="F1247" s="4">
        <v>1.10076E-131</v>
      </c>
      <c r="G1247" s="3">
        <v>376.93700000000001</v>
      </c>
      <c r="H1247" s="3" t="s">
        <v>1995</v>
      </c>
      <c r="I1247" s="3" t="s">
        <v>1996</v>
      </c>
      <c r="J1247" s="3" t="s">
        <v>113</v>
      </c>
      <c r="K1247" s="3" t="s">
        <v>1997</v>
      </c>
      <c r="L1247" s="3" t="s">
        <v>1998</v>
      </c>
    </row>
    <row r="1248" spans="1:12" x14ac:dyDescent="0.3">
      <c r="A1248" s="3" t="s">
        <v>15646</v>
      </c>
      <c r="B1248" s="3" t="s">
        <v>13</v>
      </c>
      <c r="C1248" s="3">
        <v>223713</v>
      </c>
      <c r="D1248" s="3">
        <v>248</v>
      </c>
      <c r="E1248" s="3">
        <v>344</v>
      </c>
      <c r="F1248" s="4">
        <v>1.4838699999999999E-6</v>
      </c>
      <c r="G1248" s="3">
        <v>46.350499999999997</v>
      </c>
      <c r="H1248" s="3" t="s">
        <v>191</v>
      </c>
      <c r="I1248" s="3" t="s">
        <v>192</v>
      </c>
      <c r="J1248" s="3" t="s">
        <v>16</v>
      </c>
      <c r="K1248" s="3" t="s">
        <v>193</v>
      </c>
      <c r="L1248" s="3" t="s">
        <v>194</v>
      </c>
    </row>
    <row r="1249" spans="1:12" x14ac:dyDescent="0.3">
      <c r="A1249" s="3" t="s">
        <v>15647</v>
      </c>
      <c r="B1249" s="3" t="s">
        <v>25</v>
      </c>
      <c r="C1249" s="3">
        <v>418431</v>
      </c>
      <c r="D1249" s="3">
        <v>57</v>
      </c>
      <c r="E1249" s="3">
        <v>134</v>
      </c>
      <c r="F1249" s="4">
        <v>1.4621000000000001E-7</v>
      </c>
      <c r="G1249" s="3">
        <v>48.05</v>
      </c>
      <c r="H1249" s="3" t="s">
        <v>2287</v>
      </c>
      <c r="I1249" s="3" t="s">
        <v>2788</v>
      </c>
      <c r="J1249" s="3" t="s">
        <v>74</v>
      </c>
      <c r="K1249" s="3" t="s">
        <v>16</v>
      </c>
      <c r="L1249" s="3" t="s">
        <v>2789</v>
      </c>
    </row>
    <row r="1250" spans="1:12" x14ac:dyDescent="0.3">
      <c r="A1250" s="3" t="s">
        <v>15648</v>
      </c>
      <c r="B1250" s="3" t="s">
        <v>13</v>
      </c>
      <c r="C1250" s="3">
        <v>223256</v>
      </c>
      <c r="D1250" s="3">
        <v>1</v>
      </c>
      <c r="E1250" s="3">
        <v>940</v>
      </c>
      <c r="F1250" s="3">
        <v>0</v>
      </c>
      <c r="G1250" s="3">
        <v>1723.2</v>
      </c>
      <c r="H1250" s="3" t="s">
        <v>4484</v>
      </c>
      <c r="I1250" s="3" t="s">
        <v>4485</v>
      </c>
      <c r="J1250" s="3" t="s">
        <v>16</v>
      </c>
      <c r="K1250" s="3" t="s">
        <v>4486</v>
      </c>
      <c r="L1250" s="3" t="s">
        <v>4487</v>
      </c>
    </row>
    <row r="1251" spans="1:12" x14ac:dyDescent="0.3">
      <c r="A1251" s="3" t="s">
        <v>15649</v>
      </c>
      <c r="B1251" s="3" t="s">
        <v>13</v>
      </c>
      <c r="C1251" s="3">
        <v>223671</v>
      </c>
      <c r="D1251" s="3">
        <v>7</v>
      </c>
      <c r="E1251" s="3">
        <v>314</v>
      </c>
      <c r="F1251" s="4">
        <v>4.4807499999999998E-78</v>
      </c>
      <c r="G1251" s="3">
        <v>240.69</v>
      </c>
      <c r="H1251" s="3" t="s">
        <v>1551</v>
      </c>
      <c r="I1251" s="3" t="s">
        <v>1552</v>
      </c>
      <c r="J1251" s="3" t="s">
        <v>16</v>
      </c>
      <c r="K1251" s="3" t="s">
        <v>1553</v>
      </c>
      <c r="L1251" s="3" t="s">
        <v>1554</v>
      </c>
    </row>
    <row r="1252" spans="1:12" x14ac:dyDescent="0.3">
      <c r="A1252" s="3" t="s">
        <v>15650</v>
      </c>
      <c r="B1252" s="3" t="s">
        <v>25</v>
      </c>
      <c r="C1252" s="3">
        <v>416317</v>
      </c>
      <c r="D1252" s="3">
        <v>1</v>
      </c>
      <c r="E1252" s="3">
        <v>217</v>
      </c>
      <c r="F1252" s="4">
        <v>4.13223E-87</v>
      </c>
      <c r="G1252" s="3">
        <v>256.68200000000002</v>
      </c>
      <c r="H1252" s="3" t="s">
        <v>1341</v>
      </c>
      <c r="I1252" s="3" t="s">
        <v>1342</v>
      </c>
      <c r="J1252" s="3" t="s">
        <v>16</v>
      </c>
      <c r="K1252" s="3" t="s">
        <v>16</v>
      </c>
      <c r="L1252" s="3" t="s">
        <v>1343</v>
      </c>
    </row>
    <row r="1253" spans="1:12" x14ac:dyDescent="0.3">
      <c r="A1253" s="3" t="s">
        <v>15651</v>
      </c>
      <c r="B1253" s="3" t="s">
        <v>25</v>
      </c>
      <c r="C1253" s="3">
        <v>422958</v>
      </c>
      <c r="D1253" s="3">
        <v>42</v>
      </c>
      <c r="E1253" s="3">
        <v>528</v>
      </c>
      <c r="F1253" s="4">
        <v>5.5656300000000002E-8</v>
      </c>
      <c r="G1253" s="3">
        <v>55.381900000000002</v>
      </c>
      <c r="H1253" s="3" t="s">
        <v>869</v>
      </c>
      <c r="I1253" s="3" t="s">
        <v>8504</v>
      </c>
      <c r="J1253" s="3" t="s">
        <v>16</v>
      </c>
      <c r="K1253" s="3" t="s">
        <v>16</v>
      </c>
      <c r="L1253" s="3" t="s">
        <v>8505</v>
      </c>
    </row>
    <row r="1254" spans="1:12" x14ac:dyDescent="0.3">
      <c r="A1254" s="3" t="s">
        <v>15652</v>
      </c>
      <c r="B1254" s="3" t="s">
        <v>13</v>
      </c>
      <c r="C1254" s="3">
        <v>223181</v>
      </c>
      <c r="D1254" s="3">
        <v>1</v>
      </c>
      <c r="E1254" s="3">
        <v>130</v>
      </c>
      <c r="F1254" s="4">
        <v>2.3356700000000002E-69</v>
      </c>
      <c r="G1254" s="3">
        <v>204.31</v>
      </c>
      <c r="H1254" s="3" t="s">
        <v>377</v>
      </c>
      <c r="I1254" s="3" t="s">
        <v>378</v>
      </c>
      <c r="J1254" s="3" t="s">
        <v>16</v>
      </c>
      <c r="K1254" s="3" t="s">
        <v>379</v>
      </c>
      <c r="L1254" s="3" t="s">
        <v>380</v>
      </c>
    </row>
    <row r="1255" spans="1:12" x14ac:dyDescent="0.3">
      <c r="A1255" s="3" t="s">
        <v>15653</v>
      </c>
      <c r="B1255" s="3" t="s">
        <v>13</v>
      </c>
      <c r="C1255" s="3">
        <v>223180</v>
      </c>
      <c r="D1255" s="3">
        <v>3</v>
      </c>
      <c r="E1255" s="3">
        <v>148</v>
      </c>
      <c r="F1255" s="4">
        <v>2.14821E-79</v>
      </c>
      <c r="G1255" s="3">
        <v>230.99199999999999</v>
      </c>
      <c r="H1255" s="3" t="s">
        <v>372</v>
      </c>
      <c r="I1255" s="3" t="s">
        <v>373</v>
      </c>
      <c r="J1255" s="3" t="s">
        <v>16</v>
      </c>
      <c r="K1255" s="3" t="s">
        <v>374</v>
      </c>
      <c r="L1255" s="3" t="s">
        <v>375</v>
      </c>
    </row>
    <row r="1256" spans="1:12" x14ac:dyDescent="0.3">
      <c r="A1256" s="3" t="s">
        <v>15654</v>
      </c>
      <c r="B1256" s="3" t="s">
        <v>13</v>
      </c>
      <c r="C1256" s="3">
        <v>223577</v>
      </c>
      <c r="D1256" s="3">
        <v>83</v>
      </c>
      <c r="E1256" s="3">
        <v>256</v>
      </c>
      <c r="F1256" s="4">
        <v>9.2170300000000005E-45</v>
      </c>
      <c r="G1256" s="3">
        <v>148.95599999999999</v>
      </c>
      <c r="H1256" s="3" t="s">
        <v>563</v>
      </c>
      <c r="I1256" s="3" t="s">
        <v>564</v>
      </c>
      <c r="J1256" s="3" t="s">
        <v>16</v>
      </c>
      <c r="K1256" s="3" t="s">
        <v>123</v>
      </c>
      <c r="L1256" s="3" t="s">
        <v>565</v>
      </c>
    </row>
    <row r="1257" spans="1:12" x14ac:dyDescent="0.3">
      <c r="A1257" s="3" t="s">
        <v>15655</v>
      </c>
      <c r="B1257" s="3" t="s">
        <v>13</v>
      </c>
      <c r="C1257" s="3">
        <v>226012</v>
      </c>
      <c r="D1257" s="3">
        <v>11</v>
      </c>
      <c r="E1257" s="3">
        <v>305</v>
      </c>
      <c r="F1257" s="4">
        <v>3.7760800000000002E-131</v>
      </c>
      <c r="G1257" s="3">
        <v>374.43299999999999</v>
      </c>
      <c r="H1257" s="3" t="s">
        <v>836</v>
      </c>
      <c r="I1257" s="3" t="s">
        <v>837</v>
      </c>
      <c r="J1257" s="3" t="s">
        <v>16</v>
      </c>
      <c r="K1257" s="3" t="s">
        <v>838</v>
      </c>
      <c r="L1257" s="3" t="s">
        <v>839</v>
      </c>
    </row>
    <row r="1258" spans="1:12" x14ac:dyDescent="0.3">
      <c r="A1258" s="3" t="s">
        <v>15656</v>
      </c>
      <c r="B1258" s="3" t="s">
        <v>13</v>
      </c>
      <c r="C1258" s="3">
        <v>224241</v>
      </c>
      <c r="D1258" s="3">
        <v>8</v>
      </c>
      <c r="E1258" s="3">
        <v>409</v>
      </c>
      <c r="F1258" s="4">
        <v>1.42979E-109</v>
      </c>
      <c r="G1258" s="3">
        <v>329.35199999999998</v>
      </c>
      <c r="H1258" s="3" t="s">
        <v>11819</v>
      </c>
      <c r="I1258" s="3" t="s">
        <v>11820</v>
      </c>
      <c r="J1258" s="3" t="s">
        <v>16</v>
      </c>
      <c r="K1258" s="3" t="s">
        <v>11821</v>
      </c>
      <c r="L1258" s="3" t="s">
        <v>11822</v>
      </c>
    </row>
    <row r="1259" spans="1:12" x14ac:dyDescent="0.3">
      <c r="A1259" s="3" t="s">
        <v>15657</v>
      </c>
      <c r="B1259" s="3" t="s">
        <v>13</v>
      </c>
      <c r="C1259" s="3">
        <v>224480</v>
      </c>
      <c r="D1259" s="3">
        <v>1</v>
      </c>
      <c r="E1259" s="3">
        <v>212</v>
      </c>
      <c r="F1259" s="4">
        <v>3.3962100000000002E-57</v>
      </c>
      <c r="G1259" s="3">
        <v>179.773</v>
      </c>
      <c r="H1259" s="3" t="s">
        <v>11762</v>
      </c>
      <c r="I1259" s="3" t="s">
        <v>11763</v>
      </c>
      <c r="J1259" s="3" t="s">
        <v>16</v>
      </c>
      <c r="K1259" s="3" t="s">
        <v>2803</v>
      </c>
      <c r="L1259" s="3" t="s">
        <v>11764</v>
      </c>
    </row>
    <row r="1260" spans="1:12" x14ac:dyDescent="0.3">
      <c r="A1260" s="3" t="s">
        <v>15658</v>
      </c>
      <c r="B1260" s="3" t="s">
        <v>13</v>
      </c>
      <c r="C1260" s="3">
        <v>223114</v>
      </c>
      <c r="D1260" s="3">
        <v>1</v>
      </c>
      <c r="E1260" s="3">
        <v>220</v>
      </c>
      <c r="F1260" s="4">
        <v>3.2532100000000001E-118</v>
      </c>
      <c r="G1260" s="3">
        <v>335.29399999999998</v>
      </c>
      <c r="H1260" s="3" t="s">
        <v>823</v>
      </c>
      <c r="I1260" s="3" t="s">
        <v>824</v>
      </c>
      <c r="J1260" s="3" t="s">
        <v>16</v>
      </c>
      <c r="K1260" s="3" t="s">
        <v>825</v>
      </c>
      <c r="L1260" s="3" t="s">
        <v>826</v>
      </c>
    </row>
    <row r="1261" spans="1:12" x14ac:dyDescent="0.3">
      <c r="A1261" s="3" t="s">
        <v>15659</v>
      </c>
      <c r="B1261" s="3" t="s">
        <v>13</v>
      </c>
      <c r="C1261" s="3">
        <v>224084</v>
      </c>
      <c r="D1261" s="3">
        <v>1</v>
      </c>
      <c r="E1261" s="3">
        <v>284</v>
      </c>
      <c r="F1261" s="4">
        <v>2.0174099999999998E-136</v>
      </c>
      <c r="G1261" s="3">
        <v>387.416</v>
      </c>
      <c r="H1261" s="3" t="s">
        <v>818</v>
      </c>
      <c r="I1261" s="3" t="s">
        <v>819</v>
      </c>
      <c r="J1261" s="3" t="s">
        <v>16</v>
      </c>
      <c r="K1261" s="3" t="s">
        <v>820</v>
      </c>
      <c r="L1261" s="3" t="s">
        <v>821</v>
      </c>
    </row>
    <row r="1262" spans="1:12" x14ac:dyDescent="0.3">
      <c r="A1262" s="3" t="s">
        <v>15660</v>
      </c>
      <c r="B1262" s="3" t="s">
        <v>25</v>
      </c>
      <c r="C1262" s="3">
        <v>412381</v>
      </c>
      <c r="D1262" s="3">
        <v>16</v>
      </c>
      <c r="E1262" s="3">
        <v>104</v>
      </c>
      <c r="F1262" s="4">
        <v>5.9838500000000002E-12</v>
      </c>
      <c r="G1262" s="3">
        <v>59.714199999999998</v>
      </c>
      <c r="H1262" s="3" t="s">
        <v>639</v>
      </c>
      <c r="I1262" s="3" t="s">
        <v>640</v>
      </c>
      <c r="J1262" s="3" t="s">
        <v>113</v>
      </c>
      <c r="K1262" s="3" t="s">
        <v>16</v>
      </c>
      <c r="L1262" s="3" t="s">
        <v>641</v>
      </c>
    </row>
    <row r="1263" spans="1:12" x14ac:dyDescent="0.3">
      <c r="A1263" s="3" t="s">
        <v>15661</v>
      </c>
      <c r="B1263" s="3" t="s">
        <v>25</v>
      </c>
      <c r="C1263" s="3">
        <v>225365</v>
      </c>
      <c r="D1263" s="3">
        <v>50</v>
      </c>
      <c r="E1263" s="3">
        <v>308</v>
      </c>
      <c r="F1263" s="3">
        <v>3.0183899999999998E-4</v>
      </c>
      <c r="G1263" s="3">
        <v>42.270899999999997</v>
      </c>
      <c r="H1263" s="3" t="s">
        <v>15662</v>
      </c>
      <c r="I1263" s="3" t="s">
        <v>15663</v>
      </c>
      <c r="J1263" s="3" t="s">
        <v>16</v>
      </c>
      <c r="K1263" s="3" t="s">
        <v>16</v>
      </c>
      <c r="L1263" s="3" t="s">
        <v>15664</v>
      </c>
    </row>
    <row r="1264" spans="1:12" x14ac:dyDescent="0.3">
      <c r="A1264" s="3" t="s">
        <v>15665</v>
      </c>
      <c r="B1264" s="3" t="s">
        <v>25</v>
      </c>
      <c r="C1264" s="3">
        <v>418510</v>
      </c>
      <c r="D1264" s="3">
        <v>1</v>
      </c>
      <c r="E1264" s="3">
        <v>341</v>
      </c>
      <c r="F1264" s="4">
        <v>2.5986099999999998E-97</v>
      </c>
      <c r="G1264" s="3">
        <v>291.48700000000002</v>
      </c>
      <c r="H1264" s="3" t="s">
        <v>297</v>
      </c>
      <c r="I1264" s="3" t="s">
        <v>6127</v>
      </c>
      <c r="J1264" s="3" t="s">
        <v>16</v>
      </c>
      <c r="K1264" s="3" t="s">
        <v>16</v>
      </c>
      <c r="L1264" s="3" t="s">
        <v>6128</v>
      </c>
    </row>
    <row r="1265" spans="1:12" x14ac:dyDescent="0.3">
      <c r="A1265" s="3" t="s">
        <v>15666</v>
      </c>
      <c r="B1265" s="3" t="s">
        <v>13</v>
      </c>
      <c r="C1265" s="3">
        <v>226827</v>
      </c>
      <c r="D1265" s="3">
        <v>1</v>
      </c>
      <c r="E1265" s="3">
        <v>107</v>
      </c>
      <c r="F1265" s="4">
        <v>8.77076E-17</v>
      </c>
      <c r="G1265" s="3">
        <v>69.246799999999993</v>
      </c>
      <c r="H1265" s="3" t="s">
        <v>4268</v>
      </c>
      <c r="I1265" s="3" t="s">
        <v>4269</v>
      </c>
      <c r="J1265" s="3" t="s">
        <v>16</v>
      </c>
      <c r="K1265" s="3" t="s">
        <v>4270</v>
      </c>
      <c r="L1265" s="3" t="s">
        <v>4271</v>
      </c>
    </row>
    <row r="1266" spans="1:12" x14ac:dyDescent="0.3">
      <c r="A1266" s="3" t="s">
        <v>15667</v>
      </c>
      <c r="B1266" s="3" t="s">
        <v>13</v>
      </c>
      <c r="C1266" s="3">
        <v>224215</v>
      </c>
      <c r="D1266" s="3">
        <v>2</v>
      </c>
      <c r="E1266" s="3">
        <v>230</v>
      </c>
      <c r="F1266" s="4">
        <v>1.2055E-51</v>
      </c>
      <c r="G1266" s="3">
        <v>167.47200000000001</v>
      </c>
      <c r="H1266" s="3" t="s">
        <v>4263</v>
      </c>
      <c r="I1266" s="3" t="s">
        <v>4264</v>
      </c>
      <c r="J1266" s="3" t="s">
        <v>16</v>
      </c>
      <c r="K1266" s="3" t="s">
        <v>4265</v>
      </c>
      <c r="L1266" s="3" t="s">
        <v>4266</v>
      </c>
    </row>
    <row r="1267" spans="1:12" x14ac:dyDescent="0.3">
      <c r="A1267" s="3" t="s">
        <v>15668</v>
      </c>
      <c r="B1267" s="3" t="s">
        <v>13</v>
      </c>
      <c r="C1267" s="3">
        <v>225818</v>
      </c>
      <c r="D1267" s="3">
        <v>30</v>
      </c>
      <c r="E1267" s="3">
        <v>146</v>
      </c>
      <c r="F1267" s="4">
        <v>3.39027E-18</v>
      </c>
      <c r="G1267" s="3">
        <v>77.786199999999994</v>
      </c>
      <c r="H1267" s="3" t="s">
        <v>2100</v>
      </c>
      <c r="I1267" s="3" t="s">
        <v>2101</v>
      </c>
      <c r="J1267" s="3" t="s">
        <v>99</v>
      </c>
      <c r="K1267" s="3" t="s">
        <v>2102</v>
      </c>
      <c r="L1267" s="3" t="s">
        <v>2103</v>
      </c>
    </row>
    <row r="1268" spans="1:12" x14ac:dyDescent="0.3">
      <c r="A1268" s="3" t="s">
        <v>15669</v>
      </c>
      <c r="B1268" s="3" t="s">
        <v>13</v>
      </c>
      <c r="C1268" s="3">
        <v>224924</v>
      </c>
      <c r="D1268" s="3">
        <v>4</v>
      </c>
      <c r="E1268" s="3">
        <v>231</v>
      </c>
      <c r="F1268" s="4">
        <v>8.1624299999999999E-70</v>
      </c>
      <c r="G1268" s="3">
        <v>213.30600000000001</v>
      </c>
      <c r="H1268" s="3" t="s">
        <v>5294</v>
      </c>
      <c r="I1268" s="3" t="s">
        <v>5295</v>
      </c>
      <c r="J1268" s="3" t="s">
        <v>16</v>
      </c>
      <c r="K1268" s="3" t="s">
        <v>5296</v>
      </c>
      <c r="L1268" s="3" t="s">
        <v>5297</v>
      </c>
    </row>
    <row r="1269" spans="1:12" x14ac:dyDescent="0.3">
      <c r="A1269" s="3" t="s">
        <v>15670</v>
      </c>
      <c r="B1269" s="3" t="s">
        <v>13</v>
      </c>
      <c r="C1269" s="3">
        <v>223993</v>
      </c>
      <c r="D1269" s="3">
        <v>1</v>
      </c>
      <c r="E1269" s="3">
        <v>453</v>
      </c>
      <c r="F1269" s="3">
        <v>0</v>
      </c>
      <c r="G1269" s="3">
        <v>739.41899999999998</v>
      </c>
      <c r="H1269" s="3" t="s">
        <v>5307</v>
      </c>
      <c r="I1269" s="3" t="s">
        <v>5308</v>
      </c>
      <c r="J1269" s="3" t="s">
        <v>16</v>
      </c>
      <c r="K1269" s="3" t="s">
        <v>5309</v>
      </c>
      <c r="L1269" s="3" t="s">
        <v>5310</v>
      </c>
    </row>
    <row r="1270" spans="1:12" x14ac:dyDescent="0.3">
      <c r="A1270" s="3" t="s">
        <v>15671</v>
      </c>
      <c r="B1270" s="3" t="s">
        <v>13</v>
      </c>
      <c r="C1270" s="3">
        <v>223827</v>
      </c>
      <c r="D1270" s="3">
        <v>3</v>
      </c>
      <c r="E1270" s="3">
        <v>147</v>
      </c>
      <c r="F1270" s="4">
        <v>2.1030499999999999E-53</v>
      </c>
      <c r="G1270" s="3">
        <v>165.47399999999999</v>
      </c>
      <c r="H1270" s="3" t="s">
        <v>5312</v>
      </c>
      <c r="I1270" s="3" t="s">
        <v>5313</v>
      </c>
      <c r="J1270" s="3" t="s">
        <v>16</v>
      </c>
      <c r="K1270" s="3" t="s">
        <v>5314</v>
      </c>
      <c r="L1270" s="3" t="s">
        <v>5315</v>
      </c>
    </row>
    <row r="1271" spans="1:12" x14ac:dyDescent="0.3">
      <c r="A1271" s="3" t="s">
        <v>15672</v>
      </c>
      <c r="B1271" s="3" t="s">
        <v>13</v>
      </c>
      <c r="C1271" s="3">
        <v>224059</v>
      </c>
      <c r="D1271" s="3">
        <v>5</v>
      </c>
      <c r="E1271" s="3">
        <v>224</v>
      </c>
      <c r="F1271" s="4">
        <v>5.40606E-90</v>
      </c>
      <c r="G1271" s="3">
        <v>263.98599999999999</v>
      </c>
      <c r="H1271" s="3" t="s">
        <v>782</v>
      </c>
      <c r="I1271" s="3" t="s">
        <v>783</v>
      </c>
      <c r="J1271" s="3" t="s">
        <v>16</v>
      </c>
      <c r="K1271" s="3" t="s">
        <v>369</v>
      </c>
      <c r="L1271" s="3" t="s">
        <v>784</v>
      </c>
    </row>
    <row r="1272" spans="1:12" x14ac:dyDescent="0.3">
      <c r="A1272" s="3" t="s">
        <v>15673</v>
      </c>
      <c r="B1272" s="3" t="s">
        <v>13</v>
      </c>
      <c r="C1272" s="3">
        <v>223650</v>
      </c>
      <c r="D1272" s="3">
        <v>236</v>
      </c>
      <c r="E1272" s="3">
        <v>357</v>
      </c>
      <c r="F1272" s="4">
        <v>6.7787700000000002E-9</v>
      </c>
      <c r="G1272" s="3">
        <v>57.0473</v>
      </c>
      <c r="H1272" s="3" t="s">
        <v>785</v>
      </c>
      <c r="I1272" s="3" t="s">
        <v>786</v>
      </c>
      <c r="J1272" s="3" t="s">
        <v>99</v>
      </c>
      <c r="K1272" s="3" t="s">
        <v>787</v>
      </c>
      <c r="L1272" s="3" t="s">
        <v>788</v>
      </c>
    </row>
    <row r="1273" spans="1:12" x14ac:dyDescent="0.3">
      <c r="A1273" s="3" t="s">
        <v>15674</v>
      </c>
      <c r="B1273" s="3" t="s">
        <v>13</v>
      </c>
      <c r="C1273" s="3">
        <v>224055</v>
      </c>
      <c r="D1273" s="3">
        <v>1</v>
      </c>
      <c r="E1273" s="3">
        <v>591</v>
      </c>
      <c r="F1273" s="4">
        <v>3.7822400000000002E-171</v>
      </c>
      <c r="G1273" s="3">
        <v>497.72199999999998</v>
      </c>
      <c r="H1273" s="3" t="s">
        <v>1267</v>
      </c>
      <c r="I1273" s="3" t="s">
        <v>1268</v>
      </c>
      <c r="J1273" s="3" t="s">
        <v>16</v>
      </c>
      <c r="K1273" s="3" t="s">
        <v>1269</v>
      </c>
      <c r="L1273" s="3" t="s">
        <v>1270</v>
      </c>
    </row>
    <row r="1274" spans="1:12" x14ac:dyDescent="0.3">
      <c r="A1274" s="3" t="s">
        <v>15675</v>
      </c>
      <c r="B1274" s="3" t="s">
        <v>13</v>
      </c>
      <c r="C1274" s="3">
        <v>224055</v>
      </c>
      <c r="D1274" s="3">
        <v>6</v>
      </c>
      <c r="E1274" s="3">
        <v>497</v>
      </c>
      <c r="F1274" s="4">
        <v>7.9738600000000005E-118</v>
      </c>
      <c r="G1274" s="3">
        <v>357.89400000000001</v>
      </c>
      <c r="H1274" s="3" t="s">
        <v>1267</v>
      </c>
      <c r="I1274" s="3" t="s">
        <v>1268</v>
      </c>
      <c r="J1274" s="3" t="s">
        <v>16</v>
      </c>
      <c r="K1274" s="3" t="s">
        <v>1269</v>
      </c>
      <c r="L1274" s="3" t="s">
        <v>1270</v>
      </c>
    </row>
    <row r="1275" spans="1:12" x14ac:dyDescent="0.3">
      <c r="A1275" s="3" t="s">
        <v>15676</v>
      </c>
      <c r="B1275" s="3" t="s">
        <v>13</v>
      </c>
      <c r="C1275" s="3">
        <v>224759</v>
      </c>
      <c r="D1275" s="3">
        <v>31</v>
      </c>
      <c r="E1275" s="3">
        <v>131</v>
      </c>
      <c r="F1275" s="4">
        <v>8.5095399999999993E-12</v>
      </c>
      <c r="G1275" s="3">
        <v>58.376399999999997</v>
      </c>
      <c r="H1275" s="3" t="s">
        <v>2211</v>
      </c>
      <c r="I1275" s="3" t="s">
        <v>2212</v>
      </c>
      <c r="J1275" s="3" t="s">
        <v>16</v>
      </c>
      <c r="K1275" s="3" t="s">
        <v>193</v>
      </c>
      <c r="L1275" s="3" t="s">
        <v>2213</v>
      </c>
    </row>
    <row r="1276" spans="1:12" x14ac:dyDescent="0.3">
      <c r="A1276" s="3" t="s">
        <v>15677</v>
      </c>
      <c r="B1276" s="3" t="s">
        <v>13</v>
      </c>
      <c r="C1276" s="3">
        <v>223611</v>
      </c>
      <c r="D1276" s="3">
        <v>2</v>
      </c>
      <c r="E1276" s="3">
        <v>137</v>
      </c>
      <c r="F1276" s="4">
        <v>2.66821E-51</v>
      </c>
      <c r="G1276" s="3">
        <v>159.46100000000001</v>
      </c>
      <c r="H1276" s="3" t="s">
        <v>2835</v>
      </c>
      <c r="I1276" s="3" t="s">
        <v>2836</v>
      </c>
      <c r="J1276" s="3" t="s">
        <v>16</v>
      </c>
      <c r="K1276" s="3" t="s">
        <v>2837</v>
      </c>
      <c r="L1276" s="3" t="s">
        <v>2838</v>
      </c>
    </row>
    <row r="1277" spans="1:12" x14ac:dyDescent="0.3">
      <c r="A1277" s="3" t="s">
        <v>15678</v>
      </c>
      <c r="B1277" s="3" t="s">
        <v>13</v>
      </c>
      <c r="C1277" s="3">
        <v>224054</v>
      </c>
      <c r="D1277" s="3">
        <v>1</v>
      </c>
      <c r="E1277" s="3">
        <v>241</v>
      </c>
      <c r="F1277" s="4">
        <v>3.5325800000000001E-82</v>
      </c>
      <c r="G1277" s="3">
        <v>247.221</v>
      </c>
      <c r="H1277" s="3" t="s">
        <v>1590</v>
      </c>
      <c r="I1277" s="3" t="s">
        <v>1591</v>
      </c>
      <c r="J1277" s="3" t="s">
        <v>16</v>
      </c>
      <c r="K1277" s="3" t="s">
        <v>1592</v>
      </c>
      <c r="L1277" s="3" t="s">
        <v>1593</v>
      </c>
    </row>
    <row r="1278" spans="1:12" x14ac:dyDescent="0.3">
      <c r="A1278" s="3" t="s">
        <v>15679</v>
      </c>
      <c r="B1278" s="3" t="s">
        <v>25</v>
      </c>
      <c r="C1278" s="3">
        <v>416312</v>
      </c>
      <c r="D1278" s="3">
        <v>1</v>
      </c>
      <c r="E1278" s="3">
        <v>345</v>
      </c>
      <c r="F1278" s="4">
        <v>1.0879399999999999E-58</v>
      </c>
      <c r="G1278" s="3">
        <v>193.739</v>
      </c>
      <c r="H1278" s="3" t="s">
        <v>4632</v>
      </c>
      <c r="I1278" s="3" t="s">
        <v>4633</v>
      </c>
      <c r="J1278" s="3" t="s">
        <v>16</v>
      </c>
      <c r="K1278" s="3" t="s">
        <v>16</v>
      </c>
      <c r="L1278" s="3" t="s">
        <v>4634</v>
      </c>
    </row>
    <row r="1279" spans="1:12" x14ac:dyDescent="0.3">
      <c r="A1279" s="3" t="s">
        <v>15680</v>
      </c>
      <c r="B1279" s="3" t="s">
        <v>13</v>
      </c>
      <c r="C1279" s="3">
        <v>223584</v>
      </c>
      <c r="D1279" s="3">
        <v>1</v>
      </c>
      <c r="E1279" s="3">
        <v>260</v>
      </c>
      <c r="F1279" s="4">
        <v>2.8826999999999999E-69</v>
      </c>
      <c r="G1279" s="3">
        <v>214.56700000000001</v>
      </c>
      <c r="H1279" s="3" t="s">
        <v>4628</v>
      </c>
      <c r="I1279" s="3" t="s">
        <v>4629</v>
      </c>
      <c r="J1279" s="3" t="s">
        <v>16</v>
      </c>
      <c r="K1279" s="3" t="s">
        <v>196</v>
      </c>
      <c r="L1279" s="3" t="s">
        <v>4630</v>
      </c>
    </row>
    <row r="1280" spans="1:12" x14ac:dyDescent="0.3">
      <c r="A1280" s="3" t="s">
        <v>15681</v>
      </c>
      <c r="B1280" s="3" t="s">
        <v>13</v>
      </c>
      <c r="C1280" s="3">
        <v>223298</v>
      </c>
      <c r="D1280" s="3">
        <v>1</v>
      </c>
      <c r="E1280" s="3">
        <v>212</v>
      </c>
      <c r="F1280" s="4">
        <v>9.4879100000000007E-87</v>
      </c>
      <c r="G1280" s="3">
        <v>255.29900000000001</v>
      </c>
      <c r="H1280" s="3" t="s">
        <v>4623</v>
      </c>
      <c r="I1280" s="3" t="s">
        <v>4624</v>
      </c>
      <c r="J1280" s="3" t="s">
        <v>16</v>
      </c>
      <c r="K1280" s="3" t="s">
        <v>4625</v>
      </c>
      <c r="L1280" s="3" t="s">
        <v>4626</v>
      </c>
    </row>
    <row r="1281" spans="1:12" x14ac:dyDescent="0.3">
      <c r="A1281" s="3" t="s">
        <v>15682</v>
      </c>
      <c r="B1281" s="3" t="s">
        <v>25</v>
      </c>
      <c r="C1281" s="3">
        <v>412227</v>
      </c>
      <c r="D1281" s="3">
        <v>199</v>
      </c>
      <c r="E1281" s="3">
        <v>335</v>
      </c>
      <c r="F1281" s="4">
        <v>3.7353899999999998E-10</v>
      </c>
      <c r="G1281" s="3">
        <v>59.91</v>
      </c>
      <c r="H1281" s="3" t="s">
        <v>2535</v>
      </c>
      <c r="I1281" s="3" t="s">
        <v>2536</v>
      </c>
      <c r="J1281" s="3" t="s">
        <v>99</v>
      </c>
      <c r="K1281" s="3" t="s">
        <v>16</v>
      </c>
      <c r="L1281" s="3" t="s">
        <v>2537</v>
      </c>
    </row>
    <row r="1282" spans="1:12" x14ac:dyDescent="0.3">
      <c r="A1282" s="3" t="s">
        <v>15683</v>
      </c>
      <c r="B1282" s="3" t="s">
        <v>13</v>
      </c>
      <c r="C1282" s="3">
        <v>224314</v>
      </c>
      <c r="D1282" s="3">
        <v>6</v>
      </c>
      <c r="E1282" s="3">
        <v>117</v>
      </c>
      <c r="F1282" s="4">
        <v>8.9753399999999997E-6</v>
      </c>
      <c r="G1282" s="3">
        <v>41.559699999999999</v>
      </c>
      <c r="H1282" s="3" t="s">
        <v>63</v>
      </c>
      <c r="I1282" s="3" t="s">
        <v>64</v>
      </c>
      <c r="J1282" s="3" t="s">
        <v>16</v>
      </c>
      <c r="K1282" s="3" t="s">
        <v>65</v>
      </c>
      <c r="L1282" s="3" t="s">
        <v>66</v>
      </c>
    </row>
    <row r="1283" spans="1:12" x14ac:dyDescent="0.3">
      <c r="A1283" s="3" t="s">
        <v>15684</v>
      </c>
      <c r="B1283" s="3" t="s">
        <v>13</v>
      </c>
      <c r="C1283" s="3">
        <v>226171</v>
      </c>
      <c r="D1283" s="3">
        <v>123</v>
      </c>
      <c r="E1283" s="3">
        <v>239</v>
      </c>
      <c r="F1283" s="4">
        <v>1.9257899999999999E-39</v>
      </c>
      <c r="G1283" s="3">
        <v>132.94900000000001</v>
      </c>
      <c r="H1283" s="3" t="s">
        <v>15685</v>
      </c>
      <c r="I1283" s="3" t="s">
        <v>15686</v>
      </c>
      <c r="J1283" s="3" t="s">
        <v>16</v>
      </c>
      <c r="K1283" s="3" t="s">
        <v>15325</v>
      </c>
      <c r="L1283" s="3" t="s">
        <v>15687</v>
      </c>
    </row>
    <row r="1284" spans="1:12" x14ac:dyDescent="0.3">
      <c r="A1284" s="3" t="s">
        <v>15684</v>
      </c>
      <c r="B1284" s="3" t="s">
        <v>13</v>
      </c>
      <c r="C1284" s="3">
        <v>226091</v>
      </c>
      <c r="D1284" s="3">
        <v>5</v>
      </c>
      <c r="E1284" s="3">
        <v>114</v>
      </c>
      <c r="F1284" s="4">
        <v>2.8992600000000001E-37</v>
      </c>
      <c r="G1284" s="3">
        <v>126.354</v>
      </c>
      <c r="H1284" s="3" t="s">
        <v>11604</v>
      </c>
      <c r="I1284" s="3" t="s">
        <v>11604</v>
      </c>
      <c r="J1284" s="3" t="s">
        <v>16</v>
      </c>
      <c r="K1284" s="3" t="s">
        <v>11605</v>
      </c>
      <c r="L1284" s="3" t="s">
        <v>11606</v>
      </c>
    </row>
    <row r="1285" spans="1:12" x14ac:dyDescent="0.3">
      <c r="A1285" s="3" t="s">
        <v>15688</v>
      </c>
      <c r="B1285" s="3" t="s">
        <v>25</v>
      </c>
      <c r="C1285" s="3">
        <v>226445</v>
      </c>
      <c r="D1285" s="3">
        <v>165</v>
      </c>
      <c r="E1285" s="3">
        <v>289</v>
      </c>
      <c r="F1285" s="4">
        <v>1.33011E-11</v>
      </c>
      <c r="G1285" s="3">
        <v>63.211399999999998</v>
      </c>
      <c r="H1285" s="3" t="s">
        <v>3969</v>
      </c>
      <c r="I1285" s="3" t="s">
        <v>5090</v>
      </c>
      <c r="J1285" s="3" t="s">
        <v>99</v>
      </c>
      <c r="K1285" s="3" t="s">
        <v>16</v>
      </c>
      <c r="L1285" s="3" t="s">
        <v>3970</v>
      </c>
    </row>
    <row r="1286" spans="1:12" x14ac:dyDescent="0.3">
      <c r="A1286" s="3" t="s">
        <v>15689</v>
      </c>
      <c r="B1286" s="3" t="s">
        <v>25</v>
      </c>
      <c r="C1286" s="3">
        <v>418430</v>
      </c>
      <c r="D1286" s="3">
        <v>1</v>
      </c>
      <c r="E1286" s="3">
        <v>222</v>
      </c>
      <c r="F1286" s="4">
        <v>7.4419699999999997E-21</v>
      </c>
      <c r="G1286" s="3">
        <v>88.458500000000001</v>
      </c>
      <c r="H1286" s="3" t="s">
        <v>501</v>
      </c>
      <c r="I1286" s="3" t="s">
        <v>577</v>
      </c>
      <c r="J1286" s="3" t="s">
        <v>16</v>
      </c>
      <c r="K1286" s="3" t="s">
        <v>16</v>
      </c>
      <c r="L1286" s="3" t="s">
        <v>578</v>
      </c>
    </row>
    <row r="1287" spans="1:12" x14ac:dyDescent="0.3">
      <c r="A1287" s="3" t="s">
        <v>15690</v>
      </c>
      <c r="B1287" s="3" t="s">
        <v>25</v>
      </c>
      <c r="C1287" s="3">
        <v>412227</v>
      </c>
      <c r="D1287" s="3">
        <v>29</v>
      </c>
      <c r="E1287" s="3">
        <v>163</v>
      </c>
      <c r="F1287" s="4">
        <v>1.29053E-5</v>
      </c>
      <c r="G1287" s="3">
        <v>44.116799999999998</v>
      </c>
      <c r="H1287" s="3" t="s">
        <v>2535</v>
      </c>
      <c r="I1287" s="3" t="s">
        <v>2536</v>
      </c>
      <c r="J1287" s="3" t="s">
        <v>99</v>
      </c>
      <c r="K1287" s="3" t="s">
        <v>16</v>
      </c>
      <c r="L1287" s="3" t="s">
        <v>2537</v>
      </c>
    </row>
    <row r="1288" spans="1:12" x14ac:dyDescent="0.3">
      <c r="A1288" s="3" t="s">
        <v>15691</v>
      </c>
      <c r="B1288" s="3" t="s">
        <v>25</v>
      </c>
      <c r="C1288" s="3">
        <v>412150</v>
      </c>
      <c r="D1288" s="3">
        <v>4</v>
      </c>
      <c r="E1288" s="3">
        <v>102</v>
      </c>
      <c r="F1288" s="3">
        <v>4.11115E-3</v>
      </c>
      <c r="G1288" s="3">
        <v>34.540399999999998</v>
      </c>
      <c r="H1288" s="3" t="s">
        <v>6883</v>
      </c>
      <c r="I1288" s="3" t="s">
        <v>8528</v>
      </c>
      <c r="J1288" s="3" t="s">
        <v>99</v>
      </c>
      <c r="K1288" s="3" t="s">
        <v>16</v>
      </c>
      <c r="L1288" s="3" t="s">
        <v>8529</v>
      </c>
    </row>
    <row r="1289" spans="1:12" x14ac:dyDescent="0.3">
      <c r="A1289" s="3" t="s">
        <v>15692</v>
      </c>
      <c r="B1289" s="3" t="s">
        <v>13</v>
      </c>
      <c r="C1289" s="3">
        <v>226974</v>
      </c>
      <c r="D1289" s="3">
        <v>7</v>
      </c>
      <c r="E1289" s="3">
        <v>565</v>
      </c>
      <c r="F1289" s="4">
        <v>2.19623E-162</v>
      </c>
      <c r="G1289" s="3">
        <v>474.15600000000001</v>
      </c>
      <c r="H1289" s="3" t="s">
        <v>15693</v>
      </c>
      <c r="I1289" s="3" t="s">
        <v>15694</v>
      </c>
      <c r="J1289" s="3" t="s">
        <v>16</v>
      </c>
      <c r="K1289" s="3" t="s">
        <v>15695</v>
      </c>
      <c r="L1289" s="3" t="s">
        <v>15696</v>
      </c>
    </row>
    <row r="1290" spans="1:12" x14ac:dyDescent="0.3">
      <c r="A1290" s="3" t="s">
        <v>15697</v>
      </c>
      <c r="B1290" s="3" t="s">
        <v>25</v>
      </c>
      <c r="C1290" s="3">
        <v>418542</v>
      </c>
      <c r="D1290" s="3">
        <v>37</v>
      </c>
      <c r="E1290" s="3">
        <v>364</v>
      </c>
      <c r="F1290" s="4">
        <v>4.3697100000000003E-8</v>
      </c>
      <c r="G1290" s="3">
        <v>54.720799999999997</v>
      </c>
      <c r="H1290" s="3" t="s">
        <v>15698</v>
      </c>
      <c r="I1290" s="3" t="s">
        <v>15699</v>
      </c>
      <c r="J1290" s="3" t="s">
        <v>16</v>
      </c>
      <c r="K1290" s="3" t="s">
        <v>16</v>
      </c>
      <c r="L1290" s="3" t="s">
        <v>15700</v>
      </c>
    </row>
    <row r="1291" spans="1:12" x14ac:dyDescent="0.3">
      <c r="A1291" s="3" t="s">
        <v>15701</v>
      </c>
      <c r="B1291" s="3" t="s">
        <v>25</v>
      </c>
      <c r="C1291" s="3">
        <v>321544</v>
      </c>
      <c r="D1291" s="3">
        <v>7</v>
      </c>
      <c r="E1291" s="3">
        <v>187</v>
      </c>
      <c r="F1291" s="4">
        <v>5.5582200000000001E-48</v>
      </c>
      <c r="G1291" s="3">
        <v>154.91800000000001</v>
      </c>
      <c r="H1291" s="3" t="s">
        <v>15702</v>
      </c>
      <c r="I1291" s="3" t="s">
        <v>15703</v>
      </c>
      <c r="J1291" s="3" t="s">
        <v>16</v>
      </c>
      <c r="K1291" s="3" t="s">
        <v>16</v>
      </c>
      <c r="L1291" s="3" t="s">
        <v>15704</v>
      </c>
    </row>
    <row r="1292" spans="1:12" x14ac:dyDescent="0.3">
      <c r="A1292" s="3" t="s">
        <v>15705</v>
      </c>
      <c r="B1292" s="3" t="s">
        <v>25</v>
      </c>
      <c r="C1292" s="3">
        <v>227605</v>
      </c>
      <c r="D1292" s="3">
        <v>1</v>
      </c>
      <c r="E1292" s="3">
        <v>692</v>
      </c>
      <c r="F1292" s="4">
        <v>1.37733E-65</v>
      </c>
      <c r="G1292" s="3">
        <v>233.19</v>
      </c>
      <c r="H1292" s="3" t="s">
        <v>15706</v>
      </c>
      <c r="I1292" s="3" t="s">
        <v>15707</v>
      </c>
      <c r="J1292" s="3" t="s">
        <v>16</v>
      </c>
      <c r="K1292" s="3" t="s">
        <v>16</v>
      </c>
      <c r="L1292" s="3" t="s">
        <v>3247</v>
      </c>
    </row>
    <row r="1293" spans="1:12" x14ac:dyDescent="0.3">
      <c r="A1293" s="3" t="s">
        <v>15705</v>
      </c>
      <c r="B1293" s="3" t="s">
        <v>25</v>
      </c>
      <c r="C1293" s="3">
        <v>333356</v>
      </c>
      <c r="D1293" s="3">
        <v>551</v>
      </c>
      <c r="E1293" s="3">
        <v>858</v>
      </c>
      <c r="F1293" s="4">
        <v>1.12956E-23</v>
      </c>
      <c r="G1293" s="3">
        <v>107.169</v>
      </c>
      <c r="H1293" s="3" t="s">
        <v>343</v>
      </c>
      <c r="I1293" s="3" t="s">
        <v>344</v>
      </c>
      <c r="J1293" s="3" t="s">
        <v>99</v>
      </c>
      <c r="K1293" s="3" t="s">
        <v>16</v>
      </c>
      <c r="L1293" s="3" t="s">
        <v>345</v>
      </c>
    </row>
    <row r="1294" spans="1:12" x14ac:dyDescent="0.3">
      <c r="A1294" s="3" t="s">
        <v>15705</v>
      </c>
      <c r="B1294" s="3" t="s">
        <v>25</v>
      </c>
      <c r="C1294" s="3">
        <v>227606</v>
      </c>
      <c r="D1294" s="3">
        <v>898</v>
      </c>
      <c r="E1294" s="3">
        <v>996</v>
      </c>
      <c r="F1294" s="3">
        <v>4.3886700000000001E-4</v>
      </c>
      <c r="G1294" s="3">
        <v>44.244999999999997</v>
      </c>
      <c r="H1294" s="3" t="s">
        <v>3245</v>
      </c>
      <c r="I1294" s="3" t="s">
        <v>3246</v>
      </c>
      <c r="J1294" s="3" t="s">
        <v>99</v>
      </c>
      <c r="K1294" s="3" t="s">
        <v>16</v>
      </c>
      <c r="L1294" s="3" t="s">
        <v>3247</v>
      </c>
    </row>
    <row r="1295" spans="1:12" x14ac:dyDescent="0.3">
      <c r="A1295" s="3" t="s">
        <v>15708</v>
      </c>
      <c r="B1295" s="3" t="s">
        <v>13</v>
      </c>
      <c r="C1295" s="3">
        <v>223245</v>
      </c>
      <c r="D1295" s="3">
        <v>4</v>
      </c>
      <c r="E1295" s="3">
        <v>309</v>
      </c>
      <c r="F1295" s="4">
        <v>1.7502100000000001E-112</v>
      </c>
      <c r="G1295" s="3">
        <v>328.00900000000001</v>
      </c>
      <c r="H1295" s="3" t="s">
        <v>2729</v>
      </c>
      <c r="I1295" s="3" t="s">
        <v>2730</v>
      </c>
      <c r="J1295" s="3" t="s">
        <v>16</v>
      </c>
      <c r="K1295" s="3" t="s">
        <v>825</v>
      </c>
      <c r="L1295" s="3" t="s">
        <v>2731</v>
      </c>
    </row>
    <row r="1296" spans="1:12" x14ac:dyDescent="0.3">
      <c r="A1296" s="3" t="s">
        <v>15709</v>
      </c>
      <c r="B1296" s="3" t="s">
        <v>13</v>
      </c>
      <c r="C1296" s="3">
        <v>223617</v>
      </c>
      <c r="D1296" s="3">
        <v>11</v>
      </c>
      <c r="E1296" s="3">
        <v>258</v>
      </c>
      <c r="F1296" s="4">
        <v>2.5700199999999998E-59</v>
      </c>
      <c r="G1296" s="3">
        <v>188.77099999999999</v>
      </c>
      <c r="H1296" s="3" t="s">
        <v>2724</v>
      </c>
      <c r="I1296" s="3" t="s">
        <v>2725</v>
      </c>
      <c r="J1296" s="3" t="s">
        <v>16</v>
      </c>
      <c r="K1296" s="3" t="s">
        <v>2726</v>
      </c>
      <c r="L1296" s="3" t="s">
        <v>2727</v>
      </c>
    </row>
    <row r="1297" spans="1:12" x14ac:dyDescent="0.3">
      <c r="A1297" s="3" t="s">
        <v>15710</v>
      </c>
      <c r="B1297" s="3" t="s">
        <v>13</v>
      </c>
      <c r="C1297" s="3">
        <v>224440</v>
      </c>
      <c r="D1297" s="3">
        <v>1223</v>
      </c>
      <c r="E1297" s="3">
        <v>1984</v>
      </c>
      <c r="F1297" s="4">
        <v>2.4872399999999998E-177</v>
      </c>
      <c r="G1297" s="3">
        <v>558.49800000000005</v>
      </c>
      <c r="H1297" s="3" t="s">
        <v>15711</v>
      </c>
      <c r="I1297" s="3" t="s">
        <v>15712</v>
      </c>
      <c r="J1297" s="3" t="s">
        <v>16</v>
      </c>
      <c r="K1297" s="3" t="s">
        <v>2293</v>
      </c>
      <c r="L1297" s="3" t="s">
        <v>2295</v>
      </c>
    </row>
    <row r="1298" spans="1:12" x14ac:dyDescent="0.3">
      <c r="A1298" s="3" t="s">
        <v>15710</v>
      </c>
      <c r="B1298" s="3" t="s">
        <v>13</v>
      </c>
      <c r="C1298" s="3">
        <v>223443</v>
      </c>
      <c r="D1298" s="3">
        <v>490</v>
      </c>
      <c r="E1298" s="3">
        <v>910</v>
      </c>
      <c r="F1298" s="4">
        <v>1.4541E-40</v>
      </c>
      <c r="G1298" s="3">
        <v>158.61500000000001</v>
      </c>
      <c r="H1298" s="3" t="s">
        <v>872</v>
      </c>
      <c r="I1298" s="3" t="s">
        <v>873</v>
      </c>
      <c r="J1298" s="3" t="s">
        <v>16</v>
      </c>
      <c r="K1298" s="3" t="s">
        <v>869</v>
      </c>
      <c r="L1298" s="3" t="s">
        <v>874</v>
      </c>
    </row>
    <row r="1299" spans="1:12" x14ac:dyDescent="0.3">
      <c r="A1299" s="3" t="s">
        <v>15713</v>
      </c>
      <c r="B1299" s="3" t="s">
        <v>13</v>
      </c>
      <c r="C1299" s="3">
        <v>223943</v>
      </c>
      <c r="D1299" s="3">
        <v>1</v>
      </c>
      <c r="E1299" s="3">
        <v>235</v>
      </c>
      <c r="F1299" s="4">
        <v>3.0947100000000003E-48</v>
      </c>
      <c r="G1299" s="3">
        <v>160.839</v>
      </c>
      <c r="H1299" s="3" t="s">
        <v>300</v>
      </c>
      <c r="I1299" s="3" t="s">
        <v>301</v>
      </c>
      <c r="J1299" s="3" t="s">
        <v>16</v>
      </c>
      <c r="K1299" s="3" t="s">
        <v>302</v>
      </c>
      <c r="L1299" s="3" t="s">
        <v>303</v>
      </c>
    </row>
    <row r="1300" spans="1:12" x14ac:dyDescent="0.3">
      <c r="A1300" s="3" t="s">
        <v>15714</v>
      </c>
      <c r="B1300" s="3" t="s">
        <v>13</v>
      </c>
      <c r="C1300" s="3">
        <v>224111</v>
      </c>
      <c r="D1300" s="3">
        <v>1</v>
      </c>
      <c r="E1300" s="3">
        <v>496</v>
      </c>
      <c r="F1300" s="3">
        <v>0</v>
      </c>
      <c r="G1300" s="3">
        <v>839.94</v>
      </c>
      <c r="H1300" s="3" t="s">
        <v>1669</v>
      </c>
      <c r="I1300" s="3" t="s">
        <v>1670</v>
      </c>
      <c r="J1300" s="3" t="s">
        <v>16</v>
      </c>
      <c r="K1300" s="3" t="s">
        <v>1671</v>
      </c>
      <c r="L1300" s="3" t="s">
        <v>1672</v>
      </c>
    </row>
    <row r="1301" spans="1:12" x14ac:dyDescent="0.3">
      <c r="A1301" s="3" t="s">
        <v>15715</v>
      </c>
      <c r="B1301" s="3" t="s">
        <v>25</v>
      </c>
      <c r="C1301" s="3">
        <v>412454</v>
      </c>
      <c r="D1301" s="3">
        <v>1</v>
      </c>
      <c r="E1301" s="3">
        <v>402</v>
      </c>
      <c r="F1301" s="4">
        <v>1.04693E-169</v>
      </c>
      <c r="G1301" s="3">
        <v>480.73700000000002</v>
      </c>
      <c r="H1301" s="3" t="s">
        <v>13102</v>
      </c>
      <c r="I1301" s="3" t="s">
        <v>13103</v>
      </c>
      <c r="J1301" s="3" t="s">
        <v>16</v>
      </c>
      <c r="K1301" s="3" t="s">
        <v>16</v>
      </c>
      <c r="L1301" s="3" t="s">
        <v>13104</v>
      </c>
    </row>
    <row r="1302" spans="1:12" x14ac:dyDescent="0.3">
      <c r="A1302" s="3" t="s">
        <v>15716</v>
      </c>
      <c r="B1302" s="3" t="s">
        <v>13</v>
      </c>
      <c r="C1302" s="3">
        <v>223270</v>
      </c>
      <c r="D1302" s="3">
        <v>1</v>
      </c>
      <c r="E1302" s="3">
        <v>396</v>
      </c>
      <c r="F1302" s="3">
        <v>0</v>
      </c>
      <c r="G1302" s="3">
        <v>749.79200000000003</v>
      </c>
      <c r="H1302" s="3" t="s">
        <v>2472</v>
      </c>
      <c r="I1302" s="3" t="s">
        <v>2473</v>
      </c>
      <c r="J1302" s="3" t="s">
        <v>16</v>
      </c>
      <c r="K1302" s="3" t="s">
        <v>2474</v>
      </c>
      <c r="L1302" s="3" t="s">
        <v>2475</v>
      </c>
    </row>
    <row r="1303" spans="1:12" x14ac:dyDescent="0.3">
      <c r="A1303" s="3" t="s">
        <v>15717</v>
      </c>
      <c r="B1303" s="3" t="s">
        <v>13</v>
      </c>
      <c r="C1303" s="3">
        <v>223417</v>
      </c>
      <c r="D1303" s="3">
        <v>80</v>
      </c>
      <c r="E1303" s="3">
        <v>312</v>
      </c>
      <c r="F1303" s="4">
        <v>5.0206599999999999E-67</v>
      </c>
      <c r="G1303" s="3">
        <v>209.477</v>
      </c>
      <c r="H1303" s="3" t="s">
        <v>2464</v>
      </c>
      <c r="I1303" s="3" t="s">
        <v>2465</v>
      </c>
      <c r="J1303" s="3" t="s">
        <v>16</v>
      </c>
      <c r="K1303" s="3" t="s">
        <v>2466</v>
      </c>
      <c r="L1303" s="3" t="s">
        <v>2467</v>
      </c>
    </row>
    <row r="1304" spans="1:12" x14ac:dyDescent="0.3">
      <c r="A1304" s="3" t="s">
        <v>15717</v>
      </c>
      <c r="B1304" s="3" t="s">
        <v>13</v>
      </c>
      <c r="C1304" s="3">
        <v>224568</v>
      </c>
      <c r="D1304" s="3">
        <v>1</v>
      </c>
      <c r="E1304" s="3">
        <v>76</v>
      </c>
      <c r="F1304" s="4">
        <v>1.37696E-17</v>
      </c>
      <c r="G1304" s="3">
        <v>75.821799999999996</v>
      </c>
      <c r="H1304" s="3" t="s">
        <v>2468</v>
      </c>
      <c r="I1304" s="3" t="s">
        <v>2469</v>
      </c>
      <c r="J1304" s="3" t="s">
        <v>16</v>
      </c>
      <c r="K1304" s="3" t="s">
        <v>193</v>
      </c>
      <c r="L1304" s="3" t="s">
        <v>2470</v>
      </c>
    </row>
    <row r="1305" spans="1:12" x14ac:dyDescent="0.3">
      <c r="A1305" s="3" t="s">
        <v>15718</v>
      </c>
      <c r="B1305" s="3" t="s">
        <v>13</v>
      </c>
      <c r="C1305" s="3">
        <v>224055</v>
      </c>
      <c r="D1305" s="3">
        <v>1</v>
      </c>
      <c r="E1305" s="3">
        <v>508</v>
      </c>
      <c r="F1305" s="4">
        <v>1.402E-46</v>
      </c>
      <c r="G1305" s="3">
        <v>171.072</v>
      </c>
      <c r="H1305" s="3" t="s">
        <v>1267</v>
      </c>
      <c r="I1305" s="3" t="s">
        <v>1268</v>
      </c>
      <c r="J1305" s="3" t="s">
        <v>16</v>
      </c>
      <c r="K1305" s="3" t="s">
        <v>1269</v>
      </c>
      <c r="L1305" s="3" t="s">
        <v>1270</v>
      </c>
    </row>
    <row r="1306" spans="1:12" x14ac:dyDescent="0.3">
      <c r="A1306" s="3" t="s">
        <v>15719</v>
      </c>
      <c r="B1306" s="3" t="s">
        <v>13</v>
      </c>
      <c r="C1306" s="3">
        <v>224055</v>
      </c>
      <c r="D1306" s="3">
        <v>1</v>
      </c>
      <c r="E1306" s="3">
        <v>518</v>
      </c>
      <c r="F1306" s="4">
        <v>3.7278500000000002E-62</v>
      </c>
      <c r="G1306" s="3">
        <v>213.059</v>
      </c>
      <c r="H1306" s="3" t="s">
        <v>1267</v>
      </c>
      <c r="I1306" s="3" t="s">
        <v>1268</v>
      </c>
      <c r="J1306" s="3" t="s">
        <v>16</v>
      </c>
      <c r="K1306" s="3" t="s">
        <v>1269</v>
      </c>
      <c r="L1306" s="3" t="s">
        <v>1270</v>
      </c>
    </row>
    <row r="1307" spans="1:12" x14ac:dyDescent="0.3">
      <c r="A1307" s="3" t="s">
        <v>15720</v>
      </c>
      <c r="B1307" s="3" t="s">
        <v>13</v>
      </c>
      <c r="C1307" s="3">
        <v>224314</v>
      </c>
      <c r="D1307" s="3">
        <v>4</v>
      </c>
      <c r="E1307" s="3">
        <v>62</v>
      </c>
      <c r="F1307" s="4">
        <v>6.9489300000000006E-5</v>
      </c>
      <c r="G1307" s="3">
        <v>41.559699999999999</v>
      </c>
      <c r="H1307" s="3" t="s">
        <v>63</v>
      </c>
      <c r="I1307" s="3" t="s">
        <v>64</v>
      </c>
      <c r="J1307" s="3" t="s">
        <v>113</v>
      </c>
      <c r="K1307" s="3" t="s">
        <v>65</v>
      </c>
      <c r="L1307" s="3" t="s">
        <v>66</v>
      </c>
    </row>
    <row r="1308" spans="1:12" x14ac:dyDescent="0.3">
      <c r="A1308" s="3" t="s">
        <v>15721</v>
      </c>
      <c r="B1308" s="3" t="s">
        <v>13</v>
      </c>
      <c r="C1308" s="3">
        <v>225369</v>
      </c>
      <c r="D1308" s="3">
        <v>1</v>
      </c>
      <c r="E1308" s="3">
        <v>479</v>
      </c>
      <c r="F1308" s="4">
        <v>1.03841E-172</v>
      </c>
      <c r="G1308" s="3">
        <v>498.46699999999998</v>
      </c>
      <c r="H1308" s="3" t="s">
        <v>1204</v>
      </c>
      <c r="I1308" s="3" t="s">
        <v>1205</v>
      </c>
      <c r="J1308" s="3" t="s">
        <v>16</v>
      </c>
      <c r="K1308" s="3" t="s">
        <v>1206</v>
      </c>
      <c r="L1308" s="3" t="s">
        <v>1207</v>
      </c>
    </row>
    <row r="1309" spans="1:12" x14ac:dyDescent="0.3">
      <c r="A1309" s="3" t="s">
        <v>15722</v>
      </c>
      <c r="B1309" s="3" t="s">
        <v>13</v>
      </c>
      <c r="C1309" s="3">
        <v>224867</v>
      </c>
      <c r="D1309" s="3">
        <v>1</v>
      </c>
      <c r="E1309" s="3">
        <v>157</v>
      </c>
      <c r="F1309" s="4">
        <v>2.9003899999999998E-80</v>
      </c>
      <c r="G1309" s="3">
        <v>234.49199999999999</v>
      </c>
      <c r="H1309" s="3" t="s">
        <v>1199</v>
      </c>
      <c r="I1309" s="3" t="s">
        <v>1200</v>
      </c>
      <c r="J1309" s="3" t="s">
        <v>16</v>
      </c>
      <c r="K1309" s="3" t="s">
        <v>1201</v>
      </c>
      <c r="L1309" s="3" t="s">
        <v>1202</v>
      </c>
    </row>
    <row r="1310" spans="1:12" x14ac:dyDescent="0.3">
      <c r="A1310" s="3" t="s">
        <v>15723</v>
      </c>
      <c r="B1310" s="3" t="s">
        <v>13</v>
      </c>
      <c r="C1310" s="3">
        <v>223847</v>
      </c>
      <c r="D1310" s="3">
        <v>1</v>
      </c>
      <c r="E1310" s="3">
        <v>91</v>
      </c>
      <c r="F1310" s="4">
        <v>3.3476499999999998E-34</v>
      </c>
      <c r="G1310" s="3">
        <v>112.607</v>
      </c>
      <c r="H1310" s="3" t="s">
        <v>3733</v>
      </c>
      <c r="I1310" s="3" t="s">
        <v>3734</v>
      </c>
      <c r="J1310" s="3" t="s">
        <v>16</v>
      </c>
      <c r="K1310" s="3" t="s">
        <v>3735</v>
      </c>
      <c r="L1310" s="3" t="s">
        <v>3736</v>
      </c>
    </row>
    <row r="1311" spans="1:12" x14ac:dyDescent="0.3">
      <c r="A1311" s="3" t="s">
        <v>15724</v>
      </c>
      <c r="B1311" s="3" t="s">
        <v>13</v>
      </c>
      <c r="C1311" s="3">
        <v>223767</v>
      </c>
      <c r="D1311" s="3">
        <v>3</v>
      </c>
      <c r="E1311" s="3">
        <v>73</v>
      </c>
      <c r="F1311" s="4">
        <v>1.7945299999999999E-16</v>
      </c>
      <c r="G1311" s="3">
        <v>66.568600000000004</v>
      </c>
      <c r="H1311" s="3" t="s">
        <v>2627</v>
      </c>
      <c r="I1311" s="3" t="s">
        <v>2628</v>
      </c>
      <c r="J1311" s="3" t="s">
        <v>16</v>
      </c>
      <c r="K1311" s="3" t="s">
        <v>797</v>
      </c>
      <c r="L1311" s="3" t="s">
        <v>2629</v>
      </c>
    </row>
    <row r="1312" spans="1:12" x14ac:dyDescent="0.3">
      <c r="A1312" s="3" t="s">
        <v>15725</v>
      </c>
      <c r="B1312" s="3" t="s">
        <v>13</v>
      </c>
      <c r="C1312" s="3">
        <v>223287</v>
      </c>
      <c r="D1312" s="3">
        <v>8</v>
      </c>
      <c r="E1312" s="3">
        <v>718</v>
      </c>
      <c r="F1312" s="3">
        <v>0</v>
      </c>
      <c r="G1312" s="3">
        <v>655.59</v>
      </c>
      <c r="H1312" s="3" t="s">
        <v>2620</v>
      </c>
      <c r="I1312" s="3" t="s">
        <v>2621</v>
      </c>
      <c r="J1312" s="3" t="s">
        <v>16</v>
      </c>
      <c r="K1312" s="3" t="s">
        <v>631</v>
      </c>
      <c r="L1312" s="3" t="s">
        <v>2622</v>
      </c>
    </row>
    <row r="1313" spans="1:12" x14ac:dyDescent="0.3">
      <c r="A1313" s="3" t="s">
        <v>15726</v>
      </c>
      <c r="B1313" s="3" t="s">
        <v>13</v>
      </c>
      <c r="C1313" s="3">
        <v>223286</v>
      </c>
      <c r="D1313" s="3">
        <v>1</v>
      </c>
      <c r="E1313" s="3">
        <v>316</v>
      </c>
      <c r="F1313" s="4">
        <v>2.9536799999999998E-128</v>
      </c>
      <c r="G1313" s="3">
        <v>369.70800000000003</v>
      </c>
      <c r="H1313" s="3" t="s">
        <v>2616</v>
      </c>
      <c r="I1313" s="3" t="s">
        <v>2617</v>
      </c>
      <c r="J1313" s="3" t="s">
        <v>16</v>
      </c>
      <c r="K1313" s="3" t="s">
        <v>1415</v>
      </c>
      <c r="L1313" s="3" t="s">
        <v>2618</v>
      </c>
    </row>
    <row r="1314" spans="1:12" x14ac:dyDescent="0.3">
      <c r="A1314" s="3" t="s">
        <v>15727</v>
      </c>
      <c r="B1314" s="3" t="s">
        <v>25</v>
      </c>
      <c r="C1314" s="3">
        <v>223532</v>
      </c>
      <c r="D1314" s="3">
        <v>36</v>
      </c>
      <c r="E1314" s="3">
        <v>118</v>
      </c>
      <c r="F1314" s="4">
        <v>3.9017600000000001E-7</v>
      </c>
      <c r="G1314" s="3">
        <v>46.528300000000002</v>
      </c>
      <c r="H1314" s="3" t="s">
        <v>846</v>
      </c>
      <c r="I1314" s="3" t="s">
        <v>847</v>
      </c>
      <c r="J1314" s="3" t="s">
        <v>99</v>
      </c>
      <c r="K1314" s="3" t="s">
        <v>16</v>
      </c>
      <c r="L1314" s="3" t="s">
        <v>848</v>
      </c>
    </row>
    <row r="1315" spans="1:12" x14ac:dyDescent="0.3">
      <c r="A1315" s="3" t="s">
        <v>15728</v>
      </c>
      <c r="B1315" s="3" t="s">
        <v>13</v>
      </c>
      <c r="C1315" s="3">
        <v>223557</v>
      </c>
      <c r="D1315" s="3">
        <v>5</v>
      </c>
      <c r="E1315" s="3">
        <v>607</v>
      </c>
      <c r="F1315" s="3">
        <v>0</v>
      </c>
      <c r="G1315" s="3">
        <v>1211.6400000000001</v>
      </c>
      <c r="H1315" s="3" t="s">
        <v>3531</v>
      </c>
      <c r="I1315" s="3" t="s">
        <v>3532</v>
      </c>
      <c r="J1315" s="3" t="s">
        <v>16</v>
      </c>
      <c r="K1315" s="3" t="s">
        <v>3533</v>
      </c>
      <c r="L1315" s="3" t="s">
        <v>3534</v>
      </c>
    </row>
    <row r="1316" spans="1:12" x14ac:dyDescent="0.3">
      <c r="A1316" s="3" t="s">
        <v>15729</v>
      </c>
      <c r="B1316" s="3" t="s">
        <v>13</v>
      </c>
      <c r="C1316" s="3">
        <v>223563</v>
      </c>
      <c r="D1316" s="3">
        <v>1</v>
      </c>
      <c r="E1316" s="3">
        <v>229</v>
      </c>
      <c r="F1316" s="4">
        <v>2.1281999999999999E-55</v>
      </c>
      <c r="G1316" s="3">
        <v>177.994</v>
      </c>
      <c r="H1316" s="3" t="s">
        <v>594</v>
      </c>
      <c r="I1316" s="3" t="s">
        <v>595</v>
      </c>
      <c r="J1316" s="3" t="s">
        <v>16</v>
      </c>
      <c r="K1316" s="3" t="s">
        <v>596</v>
      </c>
      <c r="L1316" s="3" t="s">
        <v>597</v>
      </c>
    </row>
    <row r="1317" spans="1:12" x14ac:dyDescent="0.3">
      <c r="A1317" s="3" t="s">
        <v>15730</v>
      </c>
      <c r="B1317" s="3" t="s">
        <v>25</v>
      </c>
      <c r="C1317" s="3">
        <v>226453</v>
      </c>
      <c r="D1317" s="3">
        <v>9</v>
      </c>
      <c r="E1317" s="3">
        <v>231</v>
      </c>
      <c r="F1317" s="4">
        <v>2.4660300000000001E-56</v>
      </c>
      <c r="G1317" s="3">
        <v>178.702</v>
      </c>
      <c r="H1317" s="3" t="s">
        <v>590</v>
      </c>
      <c r="I1317" s="3" t="s">
        <v>591</v>
      </c>
      <c r="J1317" s="3" t="s">
        <v>16</v>
      </c>
      <c r="K1317" s="3" t="s">
        <v>16</v>
      </c>
      <c r="L1317" s="3" t="s">
        <v>592</v>
      </c>
    </row>
    <row r="1318" spans="1:12" x14ac:dyDescent="0.3">
      <c r="A1318" s="3" t="s">
        <v>15731</v>
      </c>
      <c r="B1318" s="3" t="s">
        <v>25</v>
      </c>
      <c r="C1318" s="3">
        <v>419967</v>
      </c>
      <c r="D1318" s="3">
        <v>1</v>
      </c>
      <c r="E1318" s="3">
        <v>243</v>
      </c>
      <c r="F1318" s="4">
        <v>3.0449499999999999E-86</v>
      </c>
      <c r="G1318" s="3">
        <v>256.577</v>
      </c>
      <c r="H1318" s="3" t="s">
        <v>599</v>
      </c>
      <c r="I1318" s="3" t="s">
        <v>600</v>
      </c>
      <c r="J1318" s="3" t="s">
        <v>16</v>
      </c>
      <c r="K1318" s="3" t="s">
        <v>16</v>
      </c>
      <c r="L1318" s="3" t="s">
        <v>601</v>
      </c>
    </row>
    <row r="1319" spans="1:12" x14ac:dyDescent="0.3">
      <c r="A1319" s="3" t="s">
        <v>15732</v>
      </c>
      <c r="B1319" s="3" t="s">
        <v>13</v>
      </c>
      <c r="C1319" s="3">
        <v>224235</v>
      </c>
      <c r="D1319" s="3">
        <v>204</v>
      </c>
      <c r="E1319" s="3">
        <v>457</v>
      </c>
      <c r="F1319" s="4">
        <v>1.2530400000000001E-56</v>
      </c>
      <c r="G1319" s="3">
        <v>190.327</v>
      </c>
      <c r="H1319" s="3" t="s">
        <v>585</v>
      </c>
      <c r="I1319" s="3" t="s">
        <v>586</v>
      </c>
      <c r="J1319" s="3" t="s">
        <v>16</v>
      </c>
      <c r="K1319" s="3" t="s">
        <v>587</v>
      </c>
      <c r="L1319" s="3" t="s">
        <v>588</v>
      </c>
    </row>
    <row r="1320" spans="1:12" x14ac:dyDescent="0.3">
      <c r="A1320" s="3" t="s">
        <v>15733</v>
      </c>
      <c r="B1320" s="3" t="s">
        <v>25</v>
      </c>
      <c r="C1320" s="3">
        <v>412931</v>
      </c>
      <c r="D1320" s="3">
        <v>1</v>
      </c>
      <c r="E1320" s="3">
        <v>271</v>
      </c>
      <c r="F1320" s="4">
        <v>8.5702800000000005E-85</v>
      </c>
      <c r="G1320" s="3">
        <v>254.46899999999999</v>
      </c>
      <c r="H1320" s="3" t="s">
        <v>4228</v>
      </c>
      <c r="I1320" s="3" t="s">
        <v>9017</v>
      </c>
      <c r="J1320" s="3" t="s">
        <v>16</v>
      </c>
      <c r="K1320" s="3" t="s">
        <v>16</v>
      </c>
      <c r="L1320" s="3" t="s">
        <v>9018</v>
      </c>
    </row>
    <row r="1321" spans="1:12" x14ac:dyDescent="0.3">
      <c r="A1321" s="3" t="s">
        <v>15734</v>
      </c>
      <c r="B1321" s="3" t="s">
        <v>25</v>
      </c>
      <c r="C1321" s="3">
        <v>412930</v>
      </c>
      <c r="D1321" s="3">
        <v>3</v>
      </c>
      <c r="E1321" s="3">
        <v>283</v>
      </c>
      <c r="F1321" s="4">
        <v>6.1464700000000003E-53</v>
      </c>
      <c r="G1321" s="3">
        <v>173.18199999999999</v>
      </c>
      <c r="H1321" s="3" t="s">
        <v>4222</v>
      </c>
      <c r="I1321" s="3" t="s">
        <v>4223</v>
      </c>
      <c r="J1321" s="3" t="s">
        <v>16</v>
      </c>
      <c r="K1321" s="3" t="s">
        <v>16</v>
      </c>
      <c r="L1321" s="3" t="s">
        <v>4224</v>
      </c>
    </row>
    <row r="1322" spans="1:12" x14ac:dyDescent="0.3">
      <c r="A1322" s="3" t="s">
        <v>15735</v>
      </c>
      <c r="B1322" s="3" t="s">
        <v>25</v>
      </c>
      <c r="C1322" s="3">
        <v>412117</v>
      </c>
      <c r="D1322" s="3">
        <v>1</v>
      </c>
      <c r="E1322" s="3">
        <v>162</v>
      </c>
      <c r="F1322" s="4">
        <v>2.8789599999999998E-31</v>
      </c>
      <c r="G1322" s="3">
        <v>110.026</v>
      </c>
      <c r="H1322" s="3" t="s">
        <v>4216</v>
      </c>
      <c r="I1322" s="3" t="s">
        <v>9013</v>
      </c>
      <c r="J1322" s="3" t="s">
        <v>16</v>
      </c>
      <c r="K1322" s="3" t="s">
        <v>16</v>
      </c>
      <c r="L1322" s="3" t="s">
        <v>9014</v>
      </c>
    </row>
    <row r="1323" spans="1:12" x14ac:dyDescent="0.3">
      <c r="A1323" s="3" t="s">
        <v>15736</v>
      </c>
      <c r="B1323" s="3" t="s">
        <v>25</v>
      </c>
      <c r="C1323" s="3">
        <v>412119</v>
      </c>
      <c r="D1323" s="3">
        <v>1</v>
      </c>
      <c r="E1323" s="3">
        <v>133</v>
      </c>
      <c r="F1323" s="4">
        <v>2.7082899999999999E-17</v>
      </c>
      <c r="G1323" s="3">
        <v>73.072999999999993</v>
      </c>
      <c r="H1323" s="3" t="s">
        <v>3014</v>
      </c>
      <c r="I1323" s="3" t="s">
        <v>3015</v>
      </c>
      <c r="J1323" s="3" t="s">
        <v>16</v>
      </c>
      <c r="K1323" s="3" t="s">
        <v>16</v>
      </c>
      <c r="L1323" s="3" t="s">
        <v>3016</v>
      </c>
    </row>
    <row r="1324" spans="1:12" x14ac:dyDescent="0.3">
      <c r="A1324" s="3" t="s">
        <v>15737</v>
      </c>
      <c r="B1324" s="3" t="s">
        <v>13</v>
      </c>
      <c r="C1324" s="3">
        <v>224567</v>
      </c>
      <c r="D1324" s="3">
        <v>48</v>
      </c>
      <c r="E1324" s="3">
        <v>434</v>
      </c>
      <c r="F1324" s="4">
        <v>2.9490299999999999E-33</v>
      </c>
      <c r="G1324" s="3">
        <v>129.733</v>
      </c>
      <c r="H1324" s="3" t="s">
        <v>3057</v>
      </c>
      <c r="I1324" s="3" t="s">
        <v>3058</v>
      </c>
      <c r="J1324" s="3" t="s">
        <v>16</v>
      </c>
      <c r="K1324" s="3" t="s">
        <v>148</v>
      </c>
      <c r="L1324" s="3" t="s">
        <v>3059</v>
      </c>
    </row>
    <row r="1325" spans="1:12" x14ac:dyDescent="0.3">
      <c r="A1325" s="3" t="s">
        <v>15738</v>
      </c>
      <c r="B1325" s="3" t="s">
        <v>13</v>
      </c>
      <c r="C1325" s="3">
        <v>226951</v>
      </c>
      <c r="D1325" s="3">
        <v>90</v>
      </c>
      <c r="E1325" s="3">
        <v>435</v>
      </c>
      <c r="F1325" s="4">
        <v>4.0573399999999998E-55</v>
      </c>
      <c r="G1325" s="3">
        <v>186.923</v>
      </c>
      <c r="H1325" s="3" t="s">
        <v>4347</v>
      </c>
      <c r="I1325" s="3" t="s">
        <v>4347</v>
      </c>
      <c r="J1325" s="3" t="s">
        <v>16</v>
      </c>
      <c r="K1325" s="3" t="s">
        <v>4348</v>
      </c>
      <c r="L1325" s="3" t="s">
        <v>887</v>
      </c>
    </row>
    <row r="1326" spans="1:12" x14ac:dyDescent="0.3">
      <c r="A1326" s="3" t="s">
        <v>15739</v>
      </c>
      <c r="B1326" s="3" t="s">
        <v>13</v>
      </c>
      <c r="C1326" s="3">
        <v>223635</v>
      </c>
      <c r="D1326" s="3">
        <v>3</v>
      </c>
      <c r="E1326" s="3">
        <v>262</v>
      </c>
      <c r="F1326" s="4">
        <v>2.2851200000000001E-60</v>
      </c>
      <c r="G1326" s="3">
        <v>191.471</v>
      </c>
      <c r="H1326" s="3" t="s">
        <v>234</v>
      </c>
      <c r="I1326" s="3" t="s">
        <v>235</v>
      </c>
      <c r="J1326" s="3" t="s">
        <v>16</v>
      </c>
      <c r="K1326" s="3" t="s">
        <v>236</v>
      </c>
      <c r="L1326" s="3" t="s">
        <v>237</v>
      </c>
    </row>
    <row r="1327" spans="1:12" x14ac:dyDescent="0.3">
      <c r="A1327" s="3" t="s">
        <v>15740</v>
      </c>
      <c r="B1327" s="3" t="s">
        <v>25</v>
      </c>
      <c r="C1327" s="3">
        <v>224536</v>
      </c>
      <c r="D1327" s="3">
        <v>424</v>
      </c>
      <c r="E1327" s="3">
        <v>904</v>
      </c>
      <c r="F1327" s="4">
        <v>2.2312800000000001E-88</v>
      </c>
      <c r="G1327" s="3">
        <v>295.43900000000002</v>
      </c>
      <c r="H1327" s="3" t="s">
        <v>1696</v>
      </c>
      <c r="I1327" s="3" t="s">
        <v>13551</v>
      </c>
      <c r="J1327" s="3" t="s">
        <v>16</v>
      </c>
      <c r="K1327" s="3" t="s">
        <v>16</v>
      </c>
      <c r="L1327" s="3" t="s">
        <v>1697</v>
      </c>
    </row>
    <row r="1328" spans="1:12" x14ac:dyDescent="0.3">
      <c r="A1328" s="3" t="s">
        <v>15740</v>
      </c>
      <c r="B1328" s="3" t="s">
        <v>25</v>
      </c>
      <c r="C1328" s="3">
        <v>227779</v>
      </c>
      <c r="D1328" s="3">
        <v>881</v>
      </c>
      <c r="E1328" s="3">
        <v>1023</v>
      </c>
      <c r="F1328" s="4">
        <v>9.4614599999999997E-6</v>
      </c>
      <c r="G1328" s="3">
        <v>49.029200000000003</v>
      </c>
      <c r="H1328" s="3" t="s">
        <v>1153</v>
      </c>
      <c r="I1328" s="3" t="s">
        <v>1154</v>
      </c>
      <c r="J1328" s="3" t="s">
        <v>99</v>
      </c>
      <c r="K1328" s="3" t="s">
        <v>16</v>
      </c>
      <c r="L1328" s="3" t="s">
        <v>1155</v>
      </c>
    </row>
    <row r="1329" spans="1:12" x14ac:dyDescent="0.3">
      <c r="A1329" s="3" t="s">
        <v>15741</v>
      </c>
      <c r="B1329" s="3" t="s">
        <v>13</v>
      </c>
      <c r="C1329" s="3">
        <v>223362</v>
      </c>
      <c r="D1329" s="3">
        <v>1</v>
      </c>
      <c r="E1329" s="3">
        <v>418</v>
      </c>
      <c r="F1329" s="4">
        <v>3.9207099999999999E-147</v>
      </c>
      <c r="G1329" s="3">
        <v>424.75299999999999</v>
      </c>
      <c r="H1329" s="3" t="s">
        <v>2755</v>
      </c>
      <c r="I1329" s="3" t="s">
        <v>2756</v>
      </c>
      <c r="J1329" s="3" t="s">
        <v>16</v>
      </c>
      <c r="K1329" s="3" t="s">
        <v>2757</v>
      </c>
      <c r="L1329" s="3" t="s">
        <v>2758</v>
      </c>
    </row>
    <row r="1330" spans="1:12" x14ac:dyDescent="0.3">
      <c r="A1330" s="3" t="s">
        <v>15742</v>
      </c>
      <c r="B1330" s="3" t="s">
        <v>13</v>
      </c>
      <c r="C1330" s="3">
        <v>223898</v>
      </c>
      <c r="D1330" s="3">
        <v>1</v>
      </c>
      <c r="E1330" s="3">
        <v>56</v>
      </c>
      <c r="F1330" s="4">
        <v>4.23421E-12</v>
      </c>
      <c r="G1330" s="3">
        <v>54.250100000000003</v>
      </c>
      <c r="H1330" s="3" t="s">
        <v>5451</v>
      </c>
      <c r="I1330" s="3" t="s">
        <v>5452</v>
      </c>
      <c r="J1330" s="3" t="s">
        <v>16</v>
      </c>
      <c r="K1330" s="3" t="s">
        <v>5453</v>
      </c>
      <c r="L1330" s="3" t="s">
        <v>5454</v>
      </c>
    </row>
    <row r="1331" spans="1:12" x14ac:dyDescent="0.3">
      <c r="A1331" s="3" t="s">
        <v>15743</v>
      </c>
      <c r="B1331" s="3" t="s">
        <v>13</v>
      </c>
      <c r="C1331" s="3">
        <v>224223</v>
      </c>
      <c r="D1331" s="3">
        <v>1</v>
      </c>
      <c r="E1331" s="3">
        <v>329</v>
      </c>
      <c r="F1331" s="4">
        <v>7.5192800000000002E-99</v>
      </c>
      <c r="G1331" s="3">
        <v>295.73500000000001</v>
      </c>
      <c r="H1331" s="3" t="s">
        <v>3230</v>
      </c>
      <c r="I1331" s="3" t="s">
        <v>3231</v>
      </c>
      <c r="J1331" s="3" t="s">
        <v>16</v>
      </c>
      <c r="K1331" s="3" t="s">
        <v>825</v>
      </c>
      <c r="L1331" s="3" t="s">
        <v>3232</v>
      </c>
    </row>
    <row r="1332" spans="1:12" x14ac:dyDescent="0.3">
      <c r="A1332" s="3" t="s">
        <v>15744</v>
      </c>
      <c r="B1332" s="3" t="s">
        <v>25</v>
      </c>
      <c r="C1332" s="3">
        <v>418431</v>
      </c>
      <c r="D1332" s="3">
        <v>1</v>
      </c>
      <c r="E1332" s="3">
        <v>176</v>
      </c>
      <c r="F1332" s="4">
        <v>1.15895E-61</v>
      </c>
      <c r="G1332" s="3">
        <v>188.35599999999999</v>
      </c>
      <c r="H1332" s="3" t="s">
        <v>2287</v>
      </c>
      <c r="I1332" s="3" t="s">
        <v>2788</v>
      </c>
      <c r="J1332" s="3" t="s">
        <v>16</v>
      </c>
      <c r="K1332" s="3" t="s">
        <v>16</v>
      </c>
      <c r="L1332" s="3" t="s">
        <v>2789</v>
      </c>
    </row>
    <row r="1333" spans="1:12" x14ac:dyDescent="0.3">
      <c r="A1333" s="3" t="s">
        <v>15745</v>
      </c>
      <c r="B1333" s="3" t="s">
        <v>25</v>
      </c>
      <c r="C1333" s="3">
        <v>224493</v>
      </c>
      <c r="D1333" s="3">
        <v>6</v>
      </c>
      <c r="E1333" s="3">
        <v>330</v>
      </c>
      <c r="F1333" s="4">
        <v>9.3976899999999996E-57</v>
      </c>
      <c r="G1333" s="3">
        <v>185.976</v>
      </c>
      <c r="H1333" s="3" t="s">
        <v>9808</v>
      </c>
      <c r="I1333" s="3" t="s">
        <v>15746</v>
      </c>
      <c r="J1333" s="3" t="s">
        <v>16</v>
      </c>
      <c r="K1333" s="3" t="s">
        <v>16</v>
      </c>
      <c r="L1333" s="3" t="s">
        <v>9809</v>
      </c>
    </row>
    <row r="1334" spans="1:12" x14ac:dyDescent="0.3">
      <c r="A1334" s="3" t="s">
        <v>15747</v>
      </c>
      <c r="B1334" s="3" t="s">
        <v>25</v>
      </c>
      <c r="C1334" s="3">
        <v>421578</v>
      </c>
      <c r="D1334" s="3">
        <v>1</v>
      </c>
      <c r="E1334" s="3">
        <v>300</v>
      </c>
      <c r="F1334" s="4">
        <v>9.19676E-92</v>
      </c>
      <c r="G1334" s="3">
        <v>275.75799999999998</v>
      </c>
      <c r="H1334" s="3" t="s">
        <v>10546</v>
      </c>
      <c r="I1334" s="3" t="s">
        <v>15748</v>
      </c>
      <c r="J1334" s="3" t="s">
        <v>16</v>
      </c>
      <c r="K1334" s="3" t="s">
        <v>16</v>
      </c>
      <c r="L1334" s="3" t="s">
        <v>10547</v>
      </c>
    </row>
    <row r="1335" spans="1:12" x14ac:dyDescent="0.3">
      <c r="A1335" s="3" t="s">
        <v>15749</v>
      </c>
      <c r="B1335" s="3" t="s">
        <v>13</v>
      </c>
      <c r="C1335" s="3">
        <v>224493</v>
      </c>
      <c r="D1335" s="3">
        <v>8</v>
      </c>
      <c r="E1335" s="3">
        <v>294</v>
      </c>
      <c r="F1335" s="4">
        <v>9.3434699999999992E-81</v>
      </c>
      <c r="G1335" s="3">
        <v>246.453</v>
      </c>
      <c r="H1335" s="3" t="s">
        <v>9806</v>
      </c>
      <c r="I1335" s="3" t="s">
        <v>9807</v>
      </c>
      <c r="J1335" s="3" t="s">
        <v>16</v>
      </c>
      <c r="K1335" s="3" t="s">
        <v>9808</v>
      </c>
      <c r="L1335" s="3" t="s">
        <v>9809</v>
      </c>
    </row>
    <row r="1336" spans="1:12" x14ac:dyDescent="0.3">
      <c r="A1336" s="3" t="s">
        <v>15750</v>
      </c>
      <c r="B1336" s="3" t="s">
        <v>25</v>
      </c>
      <c r="C1336" s="3">
        <v>417498</v>
      </c>
      <c r="D1336" s="3">
        <v>1</v>
      </c>
      <c r="E1336" s="3">
        <v>560</v>
      </c>
      <c r="F1336" s="4">
        <v>6.4038099999999996E-106</v>
      </c>
      <c r="G1336" s="3">
        <v>330.45499999999998</v>
      </c>
      <c r="H1336" s="3" t="s">
        <v>1927</v>
      </c>
      <c r="I1336" s="3" t="s">
        <v>3688</v>
      </c>
      <c r="J1336" s="3" t="s">
        <v>16</v>
      </c>
      <c r="K1336" s="3" t="s">
        <v>16</v>
      </c>
      <c r="L1336" s="3" t="s">
        <v>3689</v>
      </c>
    </row>
    <row r="1337" spans="1:12" x14ac:dyDescent="0.3">
      <c r="A1337" s="3" t="s">
        <v>15751</v>
      </c>
      <c r="B1337" s="3" t="s">
        <v>25</v>
      </c>
      <c r="C1337" s="3">
        <v>419872</v>
      </c>
      <c r="D1337" s="3">
        <v>36</v>
      </c>
      <c r="E1337" s="3">
        <v>497</v>
      </c>
      <c r="F1337" s="4">
        <v>3.9343999999999998E-8</v>
      </c>
      <c r="G1337" s="3">
        <v>55.825499999999998</v>
      </c>
      <c r="H1337" s="3" t="s">
        <v>7268</v>
      </c>
      <c r="I1337" s="3" t="s">
        <v>7269</v>
      </c>
      <c r="J1337" s="3" t="s">
        <v>16</v>
      </c>
      <c r="K1337" s="3" t="s">
        <v>16</v>
      </c>
      <c r="L1337" s="3" t="s">
        <v>7270</v>
      </c>
    </row>
    <row r="1338" spans="1:12" x14ac:dyDescent="0.3">
      <c r="A1338" s="3" t="s">
        <v>15752</v>
      </c>
      <c r="B1338" s="3" t="s">
        <v>13</v>
      </c>
      <c r="C1338" s="3">
        <v>223798</v>
      </c>
      <c r="D1338" s="3">
        <v>294</v>
      </c>
      <c r="E1338" s="3">
        <v>475</v>
      </c>
      <c r="F1338" s="4">
        <v>3.0540500000000002E-55</v>
      </c>
      <c r="G1338" s="3">
        <v>185.20699999999999</v>
      </c>
      <c r="H1338" s="3" t="s">
        <v>4370</v>
      </c>
      <c r="I1338" s="3" t="s">
        <v>4371</v>
      </c>
      <c r="J1338" s="3" t="s">
        <v>99</v>
      </c>
      <c r="K1338" s="3" t="s">
        <v>4372</v>
      </c>
      <c r="L1338" s="3" t="s">
        <v>4373</v>
      </c>
    </row>
    <row r="1339" spans="1:12" x14ac:dyDescent="0.3">
      <c r="A1339" s="3" t="s">
        <v>15753</v>
      </c>
      <c r="B1339" s="3" t="s">
        <v>13</v>
      </c>
      <c r="C1339" s="3">
        <v>223944</v>
      </c>
      <c r="D1339" s="3">
        <v>5</v>
      </c>
      <c r="E1339" s="3">
        <v>470</v>
      </c>
      <c r="F1339" s="4">
        <v>3.3293699999999998E-170</v>
      </c>
      <c r="G1339" s="3">
        <v>487.18900000000002</v>
      </c>
      <c r="H1339" s="3" t="s">
        <v>2850</v>
      </c>
      <c r="I1339" s="3" t="s">
        <v>2851</v>
      </c>
      <c r="J1339" s="3" t="s">
        <v>16</v>
      </c>
      <c r="K1339" s="3" t="s">
        <v>2002</v>
      </c>
      <c r="L1339" s="3" t="s">
        <v>2852</v>
      </c>
    </row>
    <row r="1340" spans="1:12" x14ac:dyDescent="0.3">
      <c r="A1340" s="3" t="s">
        <v>15754</v>
      </c>
      <c r="B1340" s="3" t="s">
        <v>13</v>
      </c>
      <c r="C1340" s="3">
        <v>223841</v>
      </c>
      <c r="D1340" s="3">
        <v>1</v>
      </c>
      <c r="E1340" s="3">
        <v>453</v>
      </c>
      <c r="F1340" s="4">
        <v>4.92869E-162</v>
      </c>
      <c r="G1340" s="3">
        <v>464.85300000000001</v>
      </c>
      <c r="H1340" s="3" t="s">
        <v>2086</v>
      </c>
      <c r="I1340" s="3" t="s">
        <v>2087</v>
      </c>
      <c r="J1340" s="3" t="s">
        <v>16</v>
      </c>
      <c r="K1340" s="3" t="s">
        <v>2088</v>
      </c>
      <c r="L1340" s="3" t="s">
        <v>2089</v>
      </c>
    </row>
    <row r="1341" spans="1:12" x14ac:dyDescent="0.3">
      <c r="A1341" s="3" t="s">
        <v>15755</v>
      </c>
      <c r="B1341" s="3" t="s">
        <v>13</v>
      </c>
      <c r="C1341" s="3">
        <v>224102</v>
      </c>
      <c r="D1341" s="3">
        <v>2</v>
      </c>
      <c r="E1341" s="3">
        <v>337</v>
      </c>
      <c r="F1341" s="4">
        <v>1.1292100000000001E-119</v>
      </c>
      <c r="G1341" s="3">
        <v>347.72800000000001</v>
      </c>
      <c r="H1341" s="3" t="s">
        <v>2081</v>
      </c>
      <c r="I1341" s="3" t="s">
        <v>2082</v>
      </c>
      <c r="J1341" s="3" t="s">
        <v>16</v>
      </c>
      <c r="K1341" s="3" t="s">
        <v>2083</v>
      </c>
      <c r="L1341" s="3" t="s">
        <v>2084</v>
      </c>
    </row>
    <row r="1342" spans="1:12" x14ac:dyDescent="0.3">
      <c r="A1342" s="3" t="s">
        <v>15756</v>
      </c>
      <c r="B1342" s="3" t="s">
        <v>13</v>
      </c>
      <c r="C1342" s="3">
        <v>223643</v>
      </c>
      <c r="D1342" s="3">
        <v>1</v>
      </c>
      <c r="E1342" s="3">
        <v>219</v>
      </c>
      <c r="F1342" s="4">
        <v>1.8181399999999999E-55</v>
      </c>
      <c r="G1342" s="3">
        <v>183.62200000000001</v>
      </c>
      <c r="H1342" s="3" t="s">
        <v>2645</v>
      </c>
      <c r="I1342" s="3" t="s">
        <v>2646</v>
      </c>
      <c r="J1342" s="3" t="s">
        <v>16</v>
      </c>
      <c r="K1342" s="3" t="s">
        <v>2647</v>
      </c>
      <c r="L1342" s="3" t="s">
        <v>2648</v>
      </c>
    </row>
    <row r="1343" spans="1:12" x14ac:dyDescent="0.3">
      <c r="A1343" s="3" t="s">
        <v>15756</v>
      </c>
      <c r="B1343" s="3" t="s">
        <v>13</v>
      </c>
      <c r="C1343" s="3">
        <v>223643</v>
      </c>
      <c r="D1343" s="3">
        <v>226</v>
      </c>
      <c r="E1343" s="3">
        <v>450</v>
      </c>
      <c r="F1343" s="4">
        <v>1.0763799999999999E-28</v>
      </c>
      <c r="G1343" s="3">
        <v>112.36</v>
      </c>
      <c r="H1343" s="3" t="s">
        <v>2645</v>
      </c>
      <c r="I1343" s="3" t="s">
        <v>2646</v>
      </c>
      <c r="J1343" s="3" t="s">
        <v>16</v>
      </c>
      <c r="K1343" s="3" t="s">
        <v>2647</v>
      </c>
      <c r="L1343" s="3" t="s">
        <v>2648</v>
      </c>
    </row>
    <row r="1344" spans="1:12" x14ac:dyDescent="0.3">
      <c r="A1344" s="3" t="s">
        <v>15757</v>
      </c>
      <c r="B1344" s="3" t="s">
        <v>13</v>
      </c>
      <c r="C1344" s="3">
        <v>223246</v>
      </c>
      <c r="D1344" s="3">
        <v>1</v>
      </c>
      <c r="E1344" s="3">
        <v>478</v>
      </c>
      <c r="F1344" s="4">
        <v>2.2504E-84</v>
      </c>
      <c r="G1344" s="3">
        <v>268.41500000000002</v>
      </c>
      <c r="H1344" s="3" t="s">
        <v>15758</v>
      </c>
      <c r="I1344" s="3" t="s">
        <v>15759</v>
      </c>
      <c r="J1344" s="3" t="s">
        <v>16</v>
      </c>
      <c r="K1344" s="3" t="s">
        <v>2641</v>
      </c>
      <c r="L1344" s="3" t="s">
        <v>2643</v>
      </c>
    </row>
    <row r="1345" spans="1:12" x14ac:dyDescent="0.3">
      <c r="A1345" s="3" t="s">
        <v>15760</v>
      </c>
      <c r="B1345" s="3" t="s">
        <v>13</v>
      </c>
      <c r="C1345" s="3">
        <v>226234</v>
      </c>
      <c r="D1345" s="3">
        <v>1</v>
      </c>
      <c r="E1345" s="3">
        <v>276</v>
      </c>
      <c r="F1345" s="4">
        <v>4.9970899999999999E-46</v>
      </c>
      <c r="G1345" s="3">
        <v>161.066</v>
      </c>
      <c r="H1345" s="3" t="s">
        <v>8626</v>
      </c>
      <c r="I1345" s="3" t="s">
        <v>8627</v>
      </c>
      <c r="J1345" s="3" t="s">
        <v>99</v>
      </c>
      <c r="K1345" s="3" t="s">
        <v>2957</v>
      </c>
      <c r="L1345" s="3" t="s">
        <v>2959</v>
      </c>
    </row>
    <row r="1346" spans="1:12" x14ac:dyDescent="0.3">
      <c r="A1346" s="3" t="s">
        <v>15761</v>
      </c>
      <c r="B1346" s="3" t="s">
        <v>13</v>
      </c>
      <c r="C1346" s="3">
        <v>225343</v>
      </c>
      <c r="D1346" s="3">
        <v>7</v>
      </c>
      <c r="E1346" s="3">
        <v>479</v>
      </c>
      <c r="F1346" s="3">
        <v>0</v>
      </c>
      <c r="G1346" s="3">
        <v>636.21400000000006</v>
      </c>
      <c r="H1346" s="3" t="s">
        <v>2231</v>
      </c>
      <c r="I1346" s="3" t="s">
        <v>2232</v>
      </c>
      <c r="J1346" s="3" t="s">
        <v>16</v>
      </c>
      <c r="K1346" s="3" t="s">
        <v>2233</v>
      </c>
      <c r="L1346" s="3" t="s">
        <v>2234</v>
      </c>
    </row>
    <row r="1347" spans="1:12" x14ac:dyDescent="0.3">
      <c r="A1347" s="3" t="s">
        <v>15762</v>
      </c>
      <c r="B1347" s="3" t="s">
        <v>13</v>
      </c>
      <c r="C1347" s="3">
        <v>223483</v>
      </c>
      <c r="D1347" s="3">
        <v>1</v>
      </c>
      <c r="E1347" s="3">
        <v>185</v>
      </c>
      <c r="F1347" s="4">
        <v>1.72701E-46</v>
      </c>
      <c r="G1347" s="3">
        <v>152.255</v>
      </c>
      <c r="H1347" s="3" t="s">
        <v>425</v>
      </c>
      <c r="I1347" s="3" t="s">
        <v>426</v>
      </c>
      <c r="J1347" s="3" t="s">
        <v>16</v>
      </c>
      <c r="K1347" s="3" t="s">
        <v>427</v>
      </c>
      <c r="L1347" s="3" t="s">
        <v>428</v>
      </c>
    </row>
    <row r="1348" spans="1:12" x14ac:dyDescent="0.3">
      <c r="A1348" s="3" t="s">
        <v>15763</v>
      </c>
      <c r="B1348" s="3" t="s">
        <v>13</v>
      </c>
      <c r="C1348" s="3">
        <v>225343</v>
      </c>
      <c r="D1348" s="3">
        <v>2</v>
      </c>
      <c r="E1348" s="3">
        <v>485</v>
      </c>
      <c r="F1348" s="3">
        <v>0</v>
      </c>
      <c r="G1348" s="3">
        <v>623.11699999999996</v>
      </c>
      <c r="H1348" s="3" t="s">
        <v>2231</v>
      </c>
      <c r="I1348" s="3" t="s">
        <v>2232</v>
      </c>
      <c r="J1348" s="3" t="s">
        <v>16</v>
      </c>
      <c r="K1348" s="3" t="s">
        <v>2233</v>
      </c>
      <c r="L1348" s="3" t="s">
        <v>2234</v>
      </c>
    </row>
    <row r="1349" spans="1:12" x14ac:dyDescent="0.3">
      <c r="A1349" s="3" t="s">
        <v>15764</v>
      </c>
      <c r="B1349" s="3" t="s">
        <v>13</v>
      </c>
      <c r="C1349" s="3">
        <v>223635</v>
      </c>
      <c r="D1349" s="3">
        <v>1</v>
      </c>
      <c r="E1349" s="3">
        <v>279</v>
      </c>
      <c r="F1349" s="4">
        <v>6.6656600000000004E-57</v>
      </c>
      <c r="G1349" s="3">
        <v>183.38200000000001</v>
      </c>
      <c r="H1349" s="3" t="s">
        <v>234</v>
      </c>
      <c r="I1349" s="3" t="s">
        <v>235</v>
      </c>
      <c r="J1349" s="3" t="s">
        <v>16</v>
      </c>
      <c r="K1349" s="3" t="s">
        <v>236</v>
      </c>
      <c r="L1349" s="3" t="s">
        <v>237</v>
      </c>
    </row>
    <row r="1350" spans="1:12" x14ac:dyDescent="0.3">
      <c r="A1350" s="3" t="s">
        <v>15765</v>
      </c>
      <c r="B1350" s="3" t="s">
        <v>13</v>
      </c>
      <c r="C1350" s="3">
        <v>223483</v>
      </c>
      <c r="D1350" s="3">
        <v>1</v>
      </c>
      <c r="E1350" s="3">
        <v>183</v>
      </c>
      <c r="F1350" s="4">
        <v>1.14109E-43</v>
      </c>
      <c r="G1350" s="3">
        <v>144.55099999999999</v>
      </c>
      <c r="H1350" s="3" t="s">
        <v>425</v>
      </c>
      <c r="I1350" s="3" t="s">
        <v>426</v>
      </c>
      <c r="J1350" s="3" t="s">
        <v>16</v>
      </c>
      <c r="K1350" s="3" t="s">
        <v>427</v>
      </c>
      <c r="L1350" s="3" t="s">
        <v>428</v>
      </c>
    </row>
    <row r="1351" spans="1:12" x14ac:dyDescent="0.3">
      <c r="A1351" s="3" t="s">
        <v>15766</v>
      </c>
      <c r="B1351" s="3" t="s">
        <v>13</v>
      </c>
      <c r="C1351" s="3">
        <v>223635</v>
      </c>
      <c r="D1351" s="3">
        <v>1</v>
      </c>
      <c r="E1351" s="3">
        <v>270</v>
      </c>
      <c r="F1351" s="4">
        <v>7.9978199999999999E-56</v>
      </c>
      <c r="G1351" s="3">
        <v>180.3</v>
      </c>
      <c r="H1351" s="3" t="s">
        <v>234</v>
      </c>
      <c r="I1351" s="3" t="s">
        <v>235</v>
      </c>
      <c r="J1351" s="3" t="s">
        <v>16</v>
      </c>
      <c r="K1351" s="3" t="s">
        <v>236</v>
      </c>
      <c r="L1351" s="3" t="s">
        <v>237</v>
      </c>
    </row>
    <row r="1352" spans="1:12" x14ac:dyDescent="0.3">
      <c r="A1352" s="3" t="s">
        <v>15767</v>
      </c>
      <c r="B1352" s="3" t="s">
        <v>13</v>
      </c>
      <c r="C1352" s="3">
        <v>225343</v>
      </c>
      <c r="D1352" s="3">
        <v>3</v>
      </c>
      <c r="E1352" s="3">
        <v>492</v>
      </c>
      <c r="F1352" s="3">
        <v>0</v>
      </c>
      <c r="G1352" s="3">
        <v>557.63300000000004</v>
      </c>
      <c r="H1352" s="3" t="s">
        <v>2231</v>
      </c>
      <c r="I1352" s="3" t="s">
        <v>2232</v>
      </c>
      <c r="J1352" s="3" t="s">
        <v>16</v>
      </c>
      <c r="K1352" s="3" t="s">
        <v>2233</v>
      </c>
      <c r="L1352" s="3" t="s">
        <v>2234</v>
      </c>
    </row>
    <row r="1353" spans="1:12" x14ac:dyDescent="0.3">
      <c r="A1353" s="3" t="s">
        <v>15768</v>
      </c>
      <c r="B1353" s="3" t="s">
        <v>13</v>
      </c>
      <c r="C1353" s="3">
        <v>225343</v>
      </c>
      <c r="D1353" s="3">
        <v>4</v>
      </c>
      <c r="E1353" s="3">
        <v>475</v>
      </c>
      <c r="F1353" s="3">
        <v>0</v>
      </c>
      <c r="G1353" s="3">
        <v>662.40700000000004</v>
      </c>
      <c r="H1353" s="3" t="s">
        <v>2231</v>
      </c>
      <c r="I1353" s="3" t="s">
        <v>2232</v>
      </c>
      <c r="J1353" s="3" t="s">
        <v>16</v>
      </c>
      <c r="K1353" s="3" t="s">
        <v>2233</v>
      </c>
      <c r="L1353" s="3" t="s">
        <v>2234</v>
      </c>
    </row>
    <row r="1354" spans="1:12" x14ac:dyDescent="0.3">
      <c r="A1354" s="3" t="s">
        <v>15769</v>
      </c>
      <c r="B1354" s="3" t="s">
        <v>13</v>
      </c>
      <c r="C1354" s="3">
        <v>225117</v>
      </c>
      <c r="D1354" s="3">
        <v>175</v>
      </c>
      <c r="E1354" s="3">
        <v>285</v>
      </c>
      <c r="F1354" s="4">
        <v>7.9954799999999999E-29</v>
      </c>
      <c r="G1354" s="3">
        <v>106.874</v>
      </c>
      <c r="H1354" s="3" t="s">
        <v>11312</v>
      </c>
      <c r="I1354" s="3" t="s">
        <v>11313</v>
      </c>
      <c r="J1354" s="3" t="s">
        <v>16</v>
      </c>
      <c r="K1354" s="3" t="s">
        <v>11314</v>
      </c>
      <c r="L1354" s="3" t="s">
        <v>11315</v>
      </c>
    </row>
    <row r="1355" spans="1:12" x14ac:dyDescent="0.3">
      <c r="A1355" s="3" t="s">
        <v>15769</v>
      </c>
      <c r="B1355" s="3" t="s">
        <v>25</v>
      </c>
      <c r="C1355" s="3">
        <v>424065</v>
      </c>
      <c r="D1355" s="3">
        <v>10</v>
      </c>
      <c r="E1355" s="3">
        <v>74</v>
      </c>
      <c r="F1355" s="3">
        <v>6.4568100000000003E-3</v>
      </c>
      <c r="G1355" s="3">
        <v>35.825000000000003</v>
      </c>
      <c r="H1355" s="3" t="s">
        <v>1106</v>
      </c>
      <c r="I1355" s="3" t="s">
        <v>3711</v>
      </c>
      <c r="J1355" s="3" t="s">
        <v>74</v>
      </c>
      <c r="K1355" s="3" t="s">
        <v>16</v>
      </c>
      <c r="L1355" s="3" t="s">
        <v>3712</v>
      </c>
    </row>
    <row r="1356" spans="1:12" x14ac:dyDescent="0.3">
      <c r="A1356" s="3" t="s">
        <v>15770</v>
      </c>
      <c r="B1356" s="3" t="s">
        <v>13</v>
      </c>
      <c r="C1356" s="3">
        <v>226287</v>
      </c>
      <c r="D1356" s="3">
        <v>26</v>
      </c>
      <c r="E1356" s="3">
        <v>212</v>
      </c>
      <c r="F1356" s="4">
        <v>3.7722899999999997E-52</v>
      </c>
      <c r="G1356" s="3">
        <v>169.12100000000001</v>
      </c>
      <c r="H1356" s="3" t="s">
        <v>3743</v>
      </c>
      <c r="I1356" s="3" t="s">
        <v>3744</v>
      </c>
      <c r="J1356" s="3" t="s">
        <v>16</v>
      </c>
      <c r="K1356" s="3" t="s">
        <v>3745</v>
      </c>
      <c r="L1356" s="3" t="s">
        <v>3746</v>
      </c>
    </row>
    <row r="1357" spans="1:12" x14ac:dyDescent="0.3">
      <c r="A1357" s="3" t="s">
        <v>15771</v>
      </c>
      <c r="B1357" s="3" t="s">
        <v>25</v>
      </c>
      <c r="C1357" s="3">
        <v>227268</v>
      </c>
      <c r="D1357" s="3">
        <v>337</v>
      </c>
      <c r="E1357" s="3">
        <v>428</v>
      </c>
      <c r="F1357" s="4">
        <v>5.2924299999999999E-6</v>
      </c>
      <c r="G1357" s="3">
        <v>49.0715</v>
      </c>
      <c r="H1357" s="3" t="s">
        <v>2096</v>
      </c>
      <c r="I1357" s="3" t="s">
        <v>2097</v>
      </c>
      <c r="J1357" s="3" t="s">
        <v>74</v>
      </c>
      <c r="K1357" s="3" t="s">
        <v>16</v>
      </c>
      <c r="L1357" s="3" t="s">
        <v>2098</v>
      </c>
    </row>
    <row r="1358" spans="1:12" x14ac:dyDescent="0.3">
      <c r="A1358" s="3" t="s">
        <v>15772</v>
      </c>
      <c r="B1358" s="3" t="s">
        <v>25</v>
      </c>
      <c r="C1358" s="3">
        <v>412407</v>
      </c>
      <c r="D1358" s="3">
        <v>6</v>
      </c>
      <c r="E1358" s="3">
        <v>252</v>
      </c>
      <c r="F1358" s="4">
        <v>1.45643E-5</v>
      </c>
      <c r="G1358" s="3">
        <v>45.084000000000003</v>
      </c>
      <c r="H1358" s="3" t="s">
        <v>1394</v>
      </c>
      <c r="I1358" s="3" t="s">
        <v>1395</v>
      </c>
      <c r="J1358" s="3" t="s">
        <v>16</v>
      </c>
      <c r="K1358" s="3" t="s">
        <v>16</v>
      </c>
      <c r="L1358" s="3" t="s">
        <v>1396</v>
      </c>
    </row>
    <row r="1359" spans="1:12" x14ac:dyDescent="0.3">
      <c r="A1359" s="3" t="s">
        <v>15773</v>
      </c>
      <c r="B1359" s="3" t="s">
        <v>25</v>
      </c>
      <c r="C1359" s="3">
        <v>224588</v>
      </c>
      <c r="D1359" s="3">
        <v>192</v>
      </c>
      <c r="E1359" s="3">
        <v>391</v>
      </c>
      <c r="F1359" s="4">
        <v>7.3319800000000001E-27</v>
      </c>
      <c r="G1359" s="3">
        <v>113.789</v>
      </c>
      <c r="H1359" s="3" t="s">
        <v>1583</v>
      </c>
      <c r="I1359" s="3" t="s">
        <v>7596</v>
      </c>
      <c r="J1359" s="3" t="s">
        <v>99</v>
      </c>
      <c r="K1359" s="3" t="s">
        <v>16</v>
      </c>
      <c r="L1359" s="3" t="s">
        <v>1584</v>
      </c>
    </row>
    <row r="1360" spans="1:12" x14ac:dyDescent="0.3">
      <c r="A1360" s="3" t="s">
        <v>15774</v>
      </c>
      <c r="B1360" s="3" t="s">
        <v>25</v>
      </c>
      <c r="C1360" s="3">
        <v>412227</v>
      </c>
      <c r="D1360" s="3">
        <v>100</v>
      </c>
      <c r="E1360" s="3">
        <v>362</v>
      </c>
      <c r="F1360" s="4">
        <v>7.5082099999999996E-17</v>
      </c>
      <c r="G1360" s="3">
        <v>79.940399999999997</v>
      </c>
      <c r="H1360" s="3" t="s">
        <v>2535</v>
      </c>
      <c r="I1360" s="3" t="s">
        <v>2536</v>
      </c>
      <c r="J1360" s="3" t="s">
        <v>16</v>
      </c>
      <c r="K1360" s="3" t="s">
        <v>16</v>
      </c>
      <c r="L1360" s="3" t="s">
        <v>2537</v>
      </c>
    </row>
    <row r="1361" spans="1:12" x14ac:dyDescent="0.3">
      <c r="A1361" s="3" t="s">
        <v>15775</v>
      </c>
      <c r="B1361" s="3" t="s">
        <v>13</v>
      </c>
      <c r="C1361" s="3">
        <v>223753</v>
      </c>
      <c r="D1361" s="3">
        <v>32</v>
      </c>
      <c r="E1361" s="3">
        <v>171</v>
      </c>
      <c r="F1361" s="4">
        <v>8.9410600000000004E-6</v>
      </c>
      <c r="G1361" s="3">
        <v>43.832900000000002</v>
      </c>
      <c r="H1361" s="3" t="s">
        <v>267</v>
      </c>
      <c r="I1361" s="3" t="s">
        <v>268</v>
      </c>
      <c r="J1361" s="3" t="s">
        <v>16</v>
      </c>
      <c r="K1361" s="3" t="s">
        <v>269</v>
      </c>
      <c r="L1361" s="3" t="s">
        <v>270</v>
      </c>
    </row>
    <row r="1362" spans="1:12" x14ac:dyDescent="0.3">
      <c r="A1362" s="3" t="s">
        <v>15776</v>
      </c>
      <c r="B1362" s="3" t="s">
        <v>13</v>
      </c>
      <c r="C1362" s="3">
        <v>223316</v>
      </c>
      <c r="D1362" s="3">
        <v>1</v>
      </c>
      <c r="E1362" s="3">
        <v>73</v>
      </c>
      <c r="F1362" s="4">
        <v>3.35952E-33</v>
      </c>
      <c r="G1362" s="3">
        <v>108.88500000000001</v>
      </c>
      <c r="H1362" s="3" t="s">
        <v>1230</v>
      </c>
      <c r="I1362" s="3" t="s">
        <v>1231</v>
      </c>
      <c r="J1362" s="3" t="s">
        <v>16</v>
      </c>
      <c r="K1362" s="3" t="s">
        <v>1232</v>
      </c>
      <c r="L1362" s="3" t="s">
        <v>1233</v>
      </c>
    </row>
    <row r="1363" spans="1:12" x14ac:dyDescent="0.3">
      <c r="A1363" s="3" t="s">
        <v>15777</v>
      </c>
      <c r="B1363" s="3" t="s">
        <v>13</v>
      </c>
      <c r="C1363" s="3">
        <v>223702</v>
      </c>
      <c r="D1363" s="3">
        <v>1</v>
      </c>
      <c r="E1363" s="3">
        <v>167</v>
      </c>
      <c r="F1363" s="4">
        <v>4.0702599999999999E-48</v>
      </c>
      <c r="G1363" s="3">
        <v>153.4</v>
      </c>
      <c r="H1363" s="3" t="s">
        <v>1225</v>
      </c>
      <c r="I1363" s="3" t="s">
        <v>1226</v>
      </c>
      <c r="J1363" s="3" t="s">
        <v>16</v>
      </c>
      <c r="K1363" s="3" t="s">
        <v>1227</v>
      </c>
      <c r="L1363" s="3" t="s">
        <v>1228</v>
      </c>
    </row>
    <row r="1364" spans="1:12" x14ac:dyDescent="0.3">
      <c r="A1364" s="3" t="s">
        <v>15778</v>
      </c>
      <c r="B1364" s="3" t="s">
        <v>13</v>
      </c>
      <c r="C1364" s="3">
        <v>223437</v>
      </c>
      <c r="D1364" s="3">
        <v>2</v>
      </c>
      <c r="E1364" s="3">
        <v>96</v>
      </c>
      <c r="F1364" s="4">
        <v>2.096E-37</v>
      </c>
      <c r="G1364" s="3">
        <v>121.218</v>
      </c>
      <c r="H1364" s="3" t="s">
        <v>1220</v>
      </c>
      <c r="I1364" s="3" t="s">
        <v>1221</v>
      </c>
      <c r="J1364" s="3" t="s">
        <v>16</v>
      </c>
      <c r="K1364" s="3" t="s">
        <v>1222</v>
      </c>
      <c r="L1364" s="3" t="s">
        <v>1223</v>
      </c>
    </row>
    <row r="1365" spans="1:12" x14ac:dyDescent="0.3">
      <c r="A1365" s="3" t="s">
        <v>15779</v>
      </c>
      <c r="B1365" s="3" t="s">
        <v>13</v>
      </c>
      <c r="C1365" s="3">
        <v>224054</v>
      </c>
      <c r="D1365" s="3">
        <v>1</v>
      </c>
      <c r="E1365" s="3">
        <v>290</v>
      </c>
      <c r="F1365" s="4">
        <v>7.49906E-82</v>
      </c>
      <c r="G1365" s="3">
        <v>248.376</v>
      </c>
      <c r="H1365" s="3" t="s">
        <v>1590</v>
      </c>
      <c r="I1365" s="3" t="s">
        <v>1591</v>
      </c>
      <c r="J1365" s="3" t="s">
        <v>16</v>
      </c>
      <c r="K1365" s="3" t="s">
        <v>1592</v>
      </c>
      <c r="L1365" s="3" t="s">
        <v>1593</v>
      </c>
    </row>
    <row r="1366" spans="1:12" x14ac:dyDescent="0.3">
      <c r="A1366" s="3" t="s">
        <v>15780</v>
      </c>
      <c r="B1366" s="3" t="s">
        <v>13</v>
      </c>
      <c r="C1366" s="3">
        <v>226087</v>
      </c>
      <c r="D1366" s="3">
        <v>1</v>
      </c>
      <c r="E1366" s="3">
        <v>177</v>
      </c>
      <c r="F1366" s="4">
        <v>2.0173E-106</v>
      </c>
      <c r="G1366" s="3">
        <v>302.03300000000002</v>
      </c>
      <c r="H1366" s="3" t="s">
        <v>3925</v>
      </c>
      <c r="I1366" s="3" t="s">
        <v>3926</v>
      </c>
      <c r="J1366" s="3" t="s">
        <v>16</v>
      </c>
      <c r="K1366" s="3" t="s">
        <v>3927</v>
      </c>
      <c r="L1366" s="3" t="s">
        <v>3928</v>
      </c>
    </row>
    <row r="1367" spans="1:12" x14ac:dyDescent="0.3">
      <c r="A1367" s="3" t="s">
        <v>15781</v>
      </c>
      <c r="B1367" s="3" t="s">
        <v>13</v>
      </c>
      <c r="C1367" s="3">
        <v>225048</v>
      </c>
      <c r="D1367" s="3">
        <v>37</v>
      </c>
      <c r="E1367" s="3">
        <v>208</v>
      </c>
      <c r="F1367" s="4">
        <v>7.58428E-35</v>
      </c>
      <c r="G1367" s="3">
        <v>122.80800000000001</v>
      </c>
      <c r="H1367" s="3" t="s">
        <v>1240</v>
      </c>
      <c r="I1367" s="3" t="s">
        <v>1241</v>
      </c>
      <c r="J1367" s="3" t="s">
        <v>16</v>
      </c>
      <c r="K1367" s="3" t="s">
        <v>1242</v>
      </c>
      <c r="L1367" s="3" t="s">
        <v>1243</v>
      </c>
    </row>
    <row r="1368" spans="1:12" x14ac:dyDescent="0.3">
      <c r="A1368" s="3" t="s">
        <v>15782</v>
      </c>
      <c r="B1368" s="3" t="s">
        <v>13</v>
      </c>
      <c r="C1368" s="3">
        <v>225174</v>
      </c>
      <c r="D1368" s="3">
        <v>6</v>
      </c>
      <c r="E1368" s="3">
        <v>443</v>
      </c>
      <c r="F1368" s="3">
        <v>0</v>
      </c>
      <c r="G1368" s="3">
        <v>522.64599999999996</v>
      </c>
      <c r="H1368" s="3" t="s">
        <v>1263</v>
      </c>
      <c r="I1368" s="3" t="s">
        <v>1264</v>
      </c>
      <c r="J1368" s="3" t="s">
        <v>16</v>
      </c>
      <c r="K1368" s="3" t="s">
        <v>501</v>
      </c>
      <c r="L1368" s="3" t="s">
        <v>1265</v>
      </c>
    </row>
    <row r="1369" spans="1:12" x14ac:dyDescent="0.3">
      <c r="A1369" s="3" t="s">
        <v>15783</v>
      </c>
      <c r="B1369" s="3" t="s">
        <v>13</v>
      </c>
      <c r="C1369" s="3">
        <v>223951</v>
      </c>
      <c r="D1369" s="3">
        <v>1</v>
      </c>
      <c r="E1369" s="3">
        <v>422</v>
      </c>
      <c r="F1369" s="4">
        <v>1.1948100000000001E-96</v>
      </c>
      <c r="G1369" s="3">
        <v>305.72399999999999</v>
      </c>
      <c r="H1369" s="3" t="s">
        <v>244</v>
      </c>
      <c r="I1369" s="3" t="s">
        <v>245</v>
      </c>
      <c r="J1369" s="3" t="s">
        <v>99</v>
      </c>
      <c r="K1369" s="3" t="s">
        <v>246</v>
      </c>
      <c r="L1369" s="3" t="s">
        <v>247</v>
      </c>
    </row>
    <row r="1370" spans="1:12" x14ac:dyDescent="0.3">
      <c r="A1370" s="3" t="s">
        <v>15784</v>
      </c>
      <c r="B1370" s="3" t="s">
        <v>13</v>
      </c>
      <c r="C1370" s="3">
        <v>224610</v>
      </c>
      <c r="D1370" s="3">
        <v>14</v>
      </c>
      <c r="E1370" s="3">
        <v>414</v>
      </c>
      <c r="F1370" s="4">
        <v>4.9423199999999999E-90</v>
      </c>
      <c r="G1370" s="3">
        <v>278.84100000000001</v>
      </c>
      <c r="H1370" s="3" t="s">
        <v>249</v>
      </c>
      <c r="I1370" s="3" t="s">
        <v>250</v>
      </c>
      <c r="J1370" s="3" t="s">
        <v>16</v>
      </c>
      <c r="K1370" s="3" t="s">
        <v>251</v>
      </c>
      <c r="L1370" s="3" t="s">
        <v>252</v>
      </c>
    </row>
    <row r="1371" spans="1:12" x14ac:dyDescent="0.3">
      <c r="A1371" s="3" t="s">
        <v>15785</v>
      </c>
      <c r="B1371" s="3" t="s">
        <v>13</v>
      </c>
      <c r="C1371" s="3">
        <v>223314</v>
      </c>
      <c r="D1371" s="3">
        <v>1</v>
      </c>
      <c r="E1371" s="3">
        <v>77</v>
      </c>
      <c r="F1371" s="4">
        <v>7.5681E-10</v>
      </c>
      <c r="G1371" s="3">
        <v>49.985599999999998</v>
      </c>
      <c r="H1371" s="3" t="s">
        <v>224</v>
      </c>
      <c r="I1371" s="3" t="s">
        <v>225</v>
      </c>
      <c r="J1371" s="3" t="s">
        <v>16</v>
      </c>
      <c r="K1371" s="3" t="s">
        <v>226</v>
      </c>
      <c r="L1371" s="3" t="s">
        <v>227</v>
      </c>
    </row>
    <row r="1372" spans="1:12" x14ac:dyDescent="0.3">
      <c r="A1372" s="3" t="s">
        <v>15786</v>
      </c>
      <c r="B1372" s="3" t="s">
        <v>25</v>
      </c>
      <c r="C1372" s="3">
        <v>421450</v>
      </c>
      <c r="D1372" s="3">
        <v>8</v>
      </c>
      <c r="E1372" s="3">
        <v>412</v>
      </c>
      <c r="F1372" s="4">
        <v>8.4741600000000004E-147</v>
      </c>
      <c r="G1372" s="3">
        <v>423.416</v>
      </c>
      <c r="H1372" s="3" t="s">
        <v>255</v>
      </c>
      <c r="I1372" s="3" t="s">
        <v>256</v>
      </c>
      <c r="J1372" s="3" t="s">
        <v>16</v>
      </c>
      <c r="K1372" s="3" t="s">
        <v>16</v>
      </c>
      <c r="L1372" s="3" t="s">
        <v>257</v>
      </c>
    </row>
    <row r="1373" spans="1:12" x14ac:dyDescent="0.3">
      <c r="A1373" s="3" t="s">
        <v>15787</v>
      </c>
      <c r="B1373" s="3" t="s">
        <v>13</v>
      </c>
      <c r="C1373" s="3">
        <v>223837</v>
      </c>
      <c r="D1373" s="3">
        <v>1</v>
      </c>
      <c r="E1373" s="3">
        <v>419</v>
      </c>
      <c r="F1373" s="3">
        <v>0</v>
      </c>
      <c r="G1373" s="3">
        <v>620.67399999999998</v>
      </c>
      <c r="H1373" s="3" t="s">
        <v>1032</v>
      </c>
      <c r="I1373" s="3" t="s">
        <v>1033</v>
      </c>
      <c r="J1373" s="3" t="s">
        <v>16</v>
      </c>
      <c r="K1373" s="3" t="s">
        <v>1034</v>
      </c>
      <c r="L1373" s="3" t="s">
        <v>1035</v>
      </c>
    </row>
    <row r="1374" spans="1:12" x14ac:dyDescent="0.3">
      <c r="A1374" s="3" t="s">
        <v>15788</v>
      </c>
      <c r="B1374" s="3" t="s">
        <v>13</v>
      </c>
      <c r="C1374" s="3">
        <v>223443</v>
      </c>
      <c r="D1374" s="3">
        <v>11</v>
      </c>
      <c r="E1374" s="3">
        <v>312</v>
      </c>
      <c r="F1374" s="4">
        <v>3.7290499999999998E-40</v>
      </c>
      <c r="G1374" s="3">
        <v>149.756</v>
      </c>
      <c r="H1374" s="3" t="s">
        <v>872</v>
      </c>
      <c r="I1374" s="3" t="s">
        <v>873</v>
      </c>
      <c r="J1374" s="3" t="s">
        <v>113</v>
      </c>
      <c r="K1374" s="3" t="s">
        <v>869</v>
      </c>
      <c r="L1374" s="3" t="s">
        <v>874</v>
      </c>
    </row>
    <row r="1375" spans="1:12" x14ac:dyDescent="0.3">
      <c r="A1375" s="3" t="s">
        <v>15789</v>
      </c>
      <c r="B1375" s="3" t="s">
        <v>13</v>
      </c>
      <c r="C1375" s="3">
        <v>225093</v>
      </c>
      <c r="D1375" s="3">
        <v>5</v>
      </c>
      <c r="E1375" s="3">
        <v>420</v>
      </c>
      <c r="F1375" s="4">
        <v>1.0968900000000001E-146</v>
      </c>
      <c r="G1375" s="3">
        <v>423.31400000000002</v>
      </c>
      <c r="H1375" s="3" t="s">
        <v>15790</v>
      </c>
      <c r="I1375" s="3" t="s">
        <v>15791</v>
      </c>
      <c r="J1375" s="3" t="s">
        <v>16</v>
      </c>
      <c r="K1375" s="3" t="s">
        <v>148</v>
      </c>
      <c r="L1375" s="3" t="s">
        <v>15792</v>
      </c>
    </row>
    <row r="1376" spans="1:12" x14ac:dyDescent="0.3">
      <c r="A1376" s="3" t="s">
        <v>15793</v>
      </c>
      <c r="B1376" s="3" t="s">
        <v>13</v>
      </c>
      <c r="C1376" s="3">
        <v>223443</v>
      </c>
      <c r="D1376" s="3">
        <v>134</v>
      </c>
      <c r="E1376" s="3">
        <v>480</v>
      </c>
      <c r="F1376" s="4">
        <v>8.9861400000000001E-67</v>
      </c>
      <c r="G1376" s="3">
        <v>225.64</v>
      </c>
      <c r="H1376" s="3" t="s">
        <v>872</v>
      </c>
      <c r="I1376" s="3" t="s">
        <v>873</v>
      </c>
      <c r="J1376" s="3" t="s">
        <v>113</v>
      </c>
      <c r="K1376" s="3" t="s">
        <v>869</v>
      </c>
      <c r="L1376" s="3" t="s">
        <v>874</v>
      </c>
    </row>
    <row r="1377" spans="1:12" x14ac:dyDescent="0.3">
      <c r="A1377" s="3" t="s">
        <v>15794</v>
      </c>
      <c r="B1377" s="3" t="s">
        <v>13</v>
      </c>
      <c r="C1377" s="3">
        <v>224096</v>
      </c>
      <c r="D1377" s="3">
        <v>124</v>
      </c>
      <c r="E1377" s="3">
        <v>434</v>
      </c>
      <c r="F1377" s="4">
        <v>9.3058699999999994E-64</v>
      </c>
      <c r="G1377" s="3">
        <v>207.07499999999999</v>
      </c>
      <c r="H1377" s="3" t="s">
        <v>3046</v>
      </c>
      <c r="I1377" s="3" t="s">
        <v>3047</v>
      </c>
      <c r="J1377" s="3" t="s">
        <v>16</v>
      </c>
      <c r="K1377" s="3" t="s">
        <v>90</v>
      </c>
      <c r="L1377" s="3" t="s">
        <v>3048</v>
      </c>
    </row>
    <row r="1378" spans="1:12" x14ac:dyDescent="0.3">
      <c r="A1378" s="3" t="s">
        <v>15795</v>
      </c>
      <c r="B1378" s="3" t="s">
        <v>13</v>
      </c>
      <c r="C1378" s="3">
        <v>226354</v>
      </c>
      <c r="D1378" s="3">
        <v>9</v>
      </c>
      <c r="E1378" s="3">
        <v>285</v>
      </c>
      <c r="F1378" s="4">
        <v>1.08398E-125</v>
      </c>
      <c r="G1378" s="3">
        <v>359.255</v>
      </c>
      <c r="H1378" s="3" t="s">
        <v>5470</v>
      </c>
      <c r="I1378" s="3" t="s">
        <v>5471</v>
      </c>
      <c r="J1378" s="3" t="s">
        <v>16</v>
      </c>
      <c r="K1378" s="3" t="s">
        <v>90</v>
      </c>
      <c r="L1378" s="3" t="s">
        <v>5472</v>
      </c>
    </row>
    <row r="1379" spans="1:12" x14ac:dyDescent="0.3">
      <c r="A1379" s="3" t="s">
        <v>15796</v>
      </c>
      <c r="B1379" s="3" t="s">
        <v>25</v>
      </c>
      <c r="C1379" s="3">
        <v>420129</v>
      </c>
      <c r="D1379" s="3">
        <v>2</v>
      </c>
      <c r="E1379" s="3">
        <v>268</v>
      </c>
      <c r="F1379" s="4">
        <v>4.2183499999999998E-70</v>
      </c>
      <c r="G1379" s="3">
        <v>217.02099999999999</v>
      </c>
      <c r="H1379" s="3" t="s">
        <v>15797</v>
      </c>
      <c r="I1379" s="3" t="s">
        <v>15798</v>
      </c>
      <c r="J1379" s="3" t="s">
        <v>16</v>
      </c>
      <c r="K1379" s="3" t="s">
        <v>16</v>
      </c>
      <c r="L1379" s="3" t="s">
        <v>15799</v>
      </c>
    </row>
    <row r="1380" spans="1:12" x14ac:dyDescent="0.3">
      <c r="A1380" s="3" t="s">
        <v>15800</v>
      </c>
      <c r="B1380" s="3" t="s">
        <v>13</v>
      </c>
      <c r="C1380" s="3">
        <v>224525</v>
      </c>
      <c r="D1380" s="3">
        <v>2</v>
      </c>
      <c r="E1380" s="3">
        <v>336</v>
      </c>
      <c r="F1380" s="4">
        <v>1.26984E-94</v>
      </c>
      <c r="G1380" s="3">
        <v>284.202</v>
      </c>
      <c r="H1380" s="3" t="s">
        <v>1650</v>
      </c>
      <c r="I1380" s="3" t="s">
        <v>1651</v>
      </c>
      <c r="J1380" s="3" t="s">
        <v>16</v>
      </c>
      <c r="K1380" s="3" t="s">
        <v>1652</v>
      </c>
      <c r="L1380" s="3" t="s">
        <v>1653</v>
      </c>
    </row>
    <row r="1381" spans="1:12" x14ac:dyDescent="0.3">
      <c r="A1381" s="3" t="s">
        <v>15801</v>
      </c>
      <c r="B1381" s="3" t="s">
        <v>13</v>
      </c>
      <c r="C1381" s="3">
        <v>224555</v>
      </c>
      <c r="D1381" s="3">
        <v>1</v>
      </c>
      <c r="E1381" s="3">
        <v>496</v>
      </c>
      <c r="F1381" s="4">
        <v>1.82965E-176</v>
      </c>
      <c r="G1381" s="3">
        <v>506.12599999999998</v>
      </c>
      <c r="H1381" s="3" t="s">
        <v>10739</v>
      </c>
      <c r="I1381" s="3" t="s">
        <v>10740</v>
      </c>
      <c r="J1381" s="3" t="s">
        <v>16</v>
      </c>
      <c r="K1381" s="3" t="s">
        <v>10741</v>
      </c>
      <c r="L1381" s="3" t="s">
        <v>10742</v>
      </c>
    </row>
    <row r="1382" spans="1:12" x14ac:dyDescent="0.3">
      <c r="A1382" s="3" t="s">
        <v>15802</v>
      </c>
      <c r="B1382" s="3" t="s">
        <v>13</v>
      </c>
      <c r="C1382" s="3">
        <v>223136</v>
      </c>
      <c r="D1382" s="3">
        <v>16</v>
      </c>
      <c r="E1382" s="3">
        <v>752</v>
      </c>
      <c r="F1382" s="3">
        <v>0</v>
      </c>
      <c r="G1382" s="3">
        <v>786.10799999999995</v>
      </c>
      <c r="H1382" s="3" t="s">
        <v>850</v>
      </c>
      <c r="I1382" s="3" t="s">
        <v>851</v>
      </c>
      <c r="J1382" s="3" t="s">
        <v>16</v>
      </c>
      <c r="K1382" s="3" t="s">
        <v>852</v>
      </c>
      <c r="L1382" s="3" t="s">
        <v>853</v>
      </c>
    </row>
    <row r="1383" spans="1:12" x14ac:dyDescent="0.3">
      <c r="A1383" s="3" t="s">
        <v>15803</v>
      </c>
      <c r="B1383" s="3" t="s">
        <v>25</v>
      </c>
      <c r="C1383" s="3">
        <v>225177</v>
      </c>
      <c r="D1383" s="3">
        <v>113</v>
      </c>
      <c r="E1383" s="3">
        <v>320</v>
      </c>
      <c r="F1383" s="3">
        <v>2.12875E-3</v>
      </c>
      <c r="G1383" s="3">
        <v>40.971400000000003</v>
      </c>
      <c r="H1383" s="3" t="s">
        <v>220</v>
      </c>
      <c r="I1383" s="3" t="s">
        <v>221</v>
      </c>
      <c r="J1383" s="3" t="s">
        <v>99</v>
      </c>
      <c r="K1383" s="3" t="s">
        <v>16</v>
      </c>
      <c r="L1383" s="3" t="s">
        <v>222</v>
      </c>
    </row>
    <row r="1384" spans="1:12" x14ac:dyDescent="0.3">
      <c r="A1384" s="3" t="s">
        <v>15804</v>
      </c>
      <c r="B1384" s="3" t="s">
        <v>13</v>
      </c>
      <c r="C1384" s="3">
        <v>224669</v>
      </c>
      <c r="D1384" s="3">
        <v>12</v>
      </c>
      <c r="E1384" s="3">
        <v>180</v>
      </c>
      <c r="F1384" s="4">
        <v>3.3778600000000001E-60</v>
      </c>
      <c r="G1384" s="3">
        <v>184.84</v>
      </c>
      <c r="H1384" s="3" t="s">
        <v>15805</v>
      </c>
      <c r="I1384" s="3" t="s">
        <v>15806</v>
      </c>
      <c r="J1384" s="3" t="s">
        <v>16</v>
      </c>
      <c r="K1384" s="3" t="s">
        <v>10631</v>
      </c>
      <c r="L1384" s="3" t="s">
        <v>15807</v>
      </c>
    </row>
    <row r="1385" spans="1:12" x14ac:dyDescent="0.3">
      <c r="A1385" s="3" t="s">
        <v>15808</v>
      </c>
      <c r="B1385" s="3" t="s">
        <v>13</v>
      </c>
      <c r="C1385" s="3">
        <v>223587</v>
      </c>
      <c r="D1385" s="3">
        <v>1</v>
      </c>
      <c r="E1385" s="3">
        <v>430</v>
      </c>
      <c r="F1385" s="4">
        <v>5.8776199999999997E-168</v>
      </c>
      <c r="G1385" s="3">
        <v>485.44900000000001</v>
      </c>
      <c r="H1385" s="3" t="s">
        <v>2109</v>
      </c>
      <c r="I1385" s="3" t="s">
        <v>2110</v>
      </c>
      <c r="J1385" s="3" t="s">
        <v>16</v>
      </c>
      <c r="K1385" s="3" t="s">
        <v>2111</v>
      </c>
      <c r="L1385" s="3" t="s">
        <v>2112</v>
      </c>
    </row>
    <row r="1386" spans="1:12" x14ac:dyDescent="0.3">
      <c r="A1386" s="3" t="s">
        <v>15809</v>
      </c>
      <c r="B1386" s="3" t="s">
        <v>13</v>
      </c>
      <c r="C1386" s="3">
        <v>223098</v>
      </c>
      <c r="D1386" s="3">
        <v>1</v>
      </c>
      <c r="E1386" s="3">
        <v>385</v>
      </c>
      <c r="F1386" s="4">
        <v>1.8224499999999999E-125</v>
      </c>
      <c r="G1386" s="3">
        <v>368.14299999999997</v>
      </c>
      <c r="H1386" s="3" t="s">
        <v>2511</v>
      </c>
      <c r="I1386" s="3" t="s">
        <v>2512</v>
      </c>
      <c r="J1386" s="3" t="s">
        <v>16</v>
      </c>
      <c r="K1386" s="3" t="s">
        <v>2513</v>
      </c>
      <c r="L1386" s="3" t="s">
        <v>2514</v>
      </c>
    </row>
    <row r="1387" spans="1:12" x14ac:dyDescent="0.3">
      <c r="A1387" s="3" t="s">
        <v>15810</v>
      </c>
      <c r="B1387" s="3" t="s">
        <v>13</v>
      </c>
      <c r="C1387" s="3">
        <v>223608</v>
      </c>
      <c r="D1387" s="3">
        <v>6</v>
      </c>
      <c r="E1387" s="3">
        <v>440</v>
      </c>
      <c r="F1387" s="4">
        <v>7.6479799999999999E-73</v>
      </c>
      <c r="G1387" s="3">
        <v>235.96700000000001</v>
      </c>
      <c r="H1387" s="3" t="s">
        <v>2194</v>
      </c>
      <c r="I1387" s="3" t="s">
        <v>2195</v>
      </c>
      <c r="J1387" s="3" t="s">
        <v>16</v>
      </c>
      <c r="K1387" s="3" t="s">
        <v>56</v>
      </c>
      <c r="L1387" s="3" t="s">
        <v>2196</v>
      </c>
    </row>
    <row r="1388" spans="1:12" x14ac:dyDescent="0.3">
      <c r="A1388" s="3" t="s">
        <v>15811</v>
      </c>
      <c r="B1388" s="3" t="s">
        <v>13</v>
      </c>
      <c r="C1388" s="3">
        <v>226286</v>
      </c>
      <c r="D1388" s="3">
        <v>1</v>
      </c>
      <c r="E1388" s="3">
        <v>69</v>
      </c>
      <c r="F1388" s="4">
        <v>1.4599699999999999E-24</v>
      </c>
      <c r="G1388" s="3">
        <v>87.048000000000002</v>
      </c>
      <c r="H1388" s="3" t="s">
        <v>9649</v>
      </c>
      <c r="I1388" s="3" t="s">
        <v>9650</v>
      </c>
      <c r="J1388" s="3" t="s">
        <v>16</v>
      </c>
      <c r="K1388" s="3" t="s">
        <v>2516</v>
      </c>
      <c r="L1388" s="3" t="s">
        <v>9651</v>
      </c>
    </row>
    <row r="1389" spans="1:12" x14ac:dyDescent="0.3">
      <c r="A1389" s="3" t="s">
        <v>15812</v>
      </c>
      <c r="B1389" s="3" t="s">
        <v>13</v>
      </c>
      <c r="C1389" s="3">
        <v>223867</v>
      </c>
      <c r="D1389" s="3">
        <v>1</v>
      </c>
      <c r="E1389" s="3">
        <v>264</v>
      </c>
      <c r="F1389" s="4">
        <v>9.4729399999999999E-131</v>
      </c>
      <c r="G1389" s="3">
        <v>370.76100000000002</v>
      </c>
      <c r="H1389" s="3" t="s">
        <v>2520</v>
      </c>
      <c r="I1389" s="3" t="s">
        <v>2521</v>
      </c>
      <c r="J1389" s="3" t="s">
        <v>16</v>
      </c>
      <c r="K1389" s="3" t="s">
        <v>2522</v>
      </c>
      <c r="L1389" s="3" t="s">
        <v>2523</v>
      </c>
    </row>
    <row r="1390" spans="1:12" x14ac:dyDescent="0.3">
      <c r="A1390" s="3" t="s">
        <v>15813</v>
      </c>
      <c r="B1390" s="3" t="s">
        <v>13</v>
      </c>
      <c r="C1390" s="3">
        <v>223205</v>
      </c>
      <c r="D1390" s="3">
        <v>132</v>
      </c>
      <c r="E1390" s="3">
        <v>327</v>
      </c>
      <c r="F1390" s="4">
        <v>2.2674099999999998E-92</v>
      </c>
      <c r="G1390" s="3">
        <v>273.33300000000003</v>
      </c>
      <c r="H1390" s="3" t="s">
        <v>2525</v>
      </c>
      <c r="I1390" s="3" t="s">
        <v>2526</v>
      </c>
      <c r="J1390" s="3" t="s">
        <v>16</v>
      </c>
      <c r="K1390" s="3" t="s">
        <v>2527</v>
      </c>
      <c r="L1390" s="3" t="s">
        <v>2528</v>
      </c>
    </row>
    <row r="1391" spans="1:12" x14ac:dyDescent="0.3">
      <c r="A1391" s="3" t="s">
        <v>15814</v>
      </c>
      <c r="B1391" s="3" t="s">
        <v>13</v>
      </c>
      <c r="C1391" s="3">
        <v>223695</v>
      </c>
      <c r="D1391" s="3">
        <v>5</v>
      </c>
      <c r="E1391" s="3">
        <v>161</v>
      </c>
      <c r="F1391" s="4">
        <v>6.2701500000000006E-42</v>
      </c>
      <c r="G1391" s="3">
        <v>137.87100000000001</v>
      </c>
      <c r="H1391" s="3" t="s">
        <v>2530</v>
      </c>
      <c r="I1391" s="3" t="s">
        <v>2531</v>
      </c>
      <c r="J1391" s="3" t="s">
        <v>16</v>
      </c>
      <c r="K1391" s="3" t="s">
        <v>200</v>
      </c>
      <c r="L1391" s="3" t="s">
        <v>2532</v>
      </c>
    </row>
    <row r="1392" spans="1:12" x14ac:dyDescent="0.3">
      <c r="A1392" s="3" t="s">
        <v>15815</v>
      </c>
      <c r="B1392" s="3" t="s">
        <v>13</v>
      </c>
      <c r="C1392" s="3">
        <v>223591</v>
      </c>
      <c r="D1392" s="3">
        <v>29</v>
      </c>
      <c r="E1392" s="3">
        <v>134</v>
      </c>
      <c r="F1392" s="4">
        <v>8.4453999999999995E-13</v>
      </c>
      <c r="G1392" s="3">
        <v>60.948099999999997</v>
      </c>
      <c r="H1392" s="3" t="s">
        <v>543</v>
      </c>
      <c r="I1392" s="3" t="s">
        <v>544</v>
      </c>
      <c r="J1392" s="3" t="s">
        <v>16</v>
      </c>
      <c r="K1392" s="3" t="s">
        <v>545</v>
      </c>
      <c r="L1392" s="3" t="s">
        <v>546</v>
      </c>
    </row>
    <row r="1393" spans="1:12" x14ac:dyDescent="0.3">
      <c r="A1393" s="3" t="s">
        <v>15816</v>
      </c>
      <c r="B1393" s="3" t="s">
        <v>25</v>
      </c>
      <c r="C1393" s="3">
        <v>412227</v>
      </c>
      <c r="D1393" s="3">
        <v>1</v>
      </c>
      <c r="E1393" s="3">
        <v>245</v>
      </c>
      <c r="F1393" s="4">
        <v>1.87058E-9</v>
      </c>
      <c r="G1393" s="3">
        <v>56.828400000000002</v>
      </c>
      <c r="H1393" s="3" t="s">
        <v>2535</v>
      </c>
      <c r="I1393" s="3" t="s">
        <v>2536</v>
      </c>
      <c r="J1393" s="3" t="s">
        <v>16</v>
      </c>
      <c r="K1393" s="3" t="s">
        <v>16</v>
      </c>
      <c r="L1393" s="3" t="s">
        <v>2537</v>
      </c>
    </row>
    <row r="1394" spans="1:12" x14ac:dyDescent="0.3">
      <c r="A1394" s="3" t="s">
        <v>15817</v>
      </c>
      <c r="B1394" s="3" t="s">
        <v>13</v>
      </c>
      <c r="C1394" s="3">
        <v>224273</v>
      </c>
      <c r="D1394" s="3">
        <v>1</v>
      </c>
      <c r="E1394" s="3">
        <v>237</v>
      </c>
      <c r="F1394" s="4">
        <v>5.1249599999999999E-62</v>
      </c>
      <c r="G1394" s="3">
        <v>194.45599999999999</v>
      </c>
      <c r="H1394" s="3" t="s">
        <v>2539</v>
      </c>
      <c r="I1394" s="3" t="s">
        <v>2540</v>
      </c>
      <c r="J1394" s="3" t="s">
        <v>16</v>
      </c>
      <c r="K1394" s="3" t="s">
        <v>2541</v>
      </c>
      <c r="L1394" s="3" t="s">
        <v>2542</v>
      </c>
    </row>
    <row r="1395" spans="1:12" x14ac:dyDescent="0.3">
      <c r="A1395" s="3" t="s">
        <v>15818</v>
      </c>
      <c r="B1395" s="3" t="s">
        <v>13</v>
      </c>
      <c r="C1395" s="3">
        <v>224304</v>
      </c>
      <c r="D1395" s="3">
        <v>1</v>
      </c>
      <c r="E1395" s="3">
        <v>167</v>
      </c>
      <c r="F1395" s="4">
        <v>6.4497899999999997E-59</v>
      </c>
      <c r="G1395" s="3">
        <v>182.14599999999999</v>
      </c>
      <c r="H1395" s="3" t="s">
        <v>2544</v>
      </c>
      <c r="I1395" s="3" t="s">
        <v>2545</v>
      </c>
      <c r="J1395" s="3" t="s">
        <v>16</v>
      </c>
      <c r="K1395" s="3" t="s">
        <v>2546</v>
      </c>
      <c r="L1395" s="3" t="s">
        <v>2547</v>
      </c>
    </row>
    <row r="1396" spans="1:12" x14ac:dyDescent="0.3">
      <c r="A1396" s="3" t="s">
        <v>15819</v>
      </c>
      <c r="B1396" s="3" t="s">
        <v>13</v>
      </c>
      <c r="C1396" s="3">
        <v>224108</v>
      </c>
      <c r="D1396" s="3">
        <v>1</v>
      </c>
      <c r="E1396" s="3">
        <v>239</v>
      </c>
      <c r="F1396" s="4">
        <v>1.28316E-110</v>
      </c>
      <c r="G1396" s="3">
        <v>318.03199999999998</v>
      </c>
      <c r="H1396" s="3" t="s">
        <v>1235</v>
      </c>
      <c r="I1396" s="3" t="s">
        <v>1236</v>
      </c>
      <c r="J1396" s="3" t="s">
        <v>16</v>
      </c>
      <c r="K1396" s="3" t="s">
        <v>1237</v>
      </c>
      <c r="L1396" s="3" t="s">
        <v>1238</v>
      </c>
    </row>
    <row r="1397" spans="1:12" x14ac:dyDescent="0.3">
      <c r="A1397" s="3" t="s">
        <v>15820</v>
      </c>
      <c r="B1397" s="3" t="s">
        <v>13</v>
      </c>
      <c r="C1397" s="3">
        <v>223830</v>
      </c>
      <c r="D1397" s="3">
        <v>1</v>
      </c>
      <c r="E1397" s="3">
        <v>75</v>
      </c>
      <c r="F1397" s="4">
        <v>1.30447E-38</v>
      </c>
      <c r="G1397" s="3">
        <v>123.202</v>
      </c>
      <c r="H1397" s="3" t="s">
        <v>4365</v>
      </c>
      <c r="I1397" s="3" t="s">
        <v>4366</v>
      </c>
      <c r="J1397" s="3" t="s">
        <v>16</v>
      </c>
      <c r="K1397" s="3" t="s">
        <v>4367</v>
      </c>
      <c r="L1397" s="3" t="s">
        <v>4368</v>
      </c>
    </row>
    <row r="1398" spans="1:12" x14ac:dyDescent="0.3">
      <c r="A1398" s="3" t="s">
        <v>15821</v>
      </c>
      <c r="B1398" s="3" t="s">
        <v>13</v>
      </c>
      <c r="C1398" s="3">
        <v>223587</v>
      </c>
      <c r="D1398" s="3">
        <v>9</v>
      </c>
      <c r="E1398" s="3">
        <v>356</v>
      </c>
      <c r="F1398" s="4">
        <v>3.5781000000000002E-102</v>
      </c>
      <c r="G1398" s="3">
        <v>310.56900000000002</v>
      </c>
      <c r="H1398" s="3" t="s">
        <v>2109</v>
      </c>
      <c r="I1398" s="3" t="s">
        <v>2110</v>
      </c>
      <c r="J1398" s="3" t="s">
        <v>113</v>
      </c>
      <c r="K1398" s="3" t="s">
        <v>2111</v>
      </c>
      <c r="L1398" s="3" t="s">
        <v>2112</v>
      </c>
    </row>
    <row r="1399" spans="1:12" x14ac:dyDescent="0.3">
      <c r="A1399" s="3" t="s">
        <v>15822</v>
      </c>
      <c r="B1399" s="3" t="s">
        <v>13</v>
      </c>
      <c r="C1399" s="3">
        <v>223645</v>
      </c>
      <c r="D1399" s="3">
        <v>25</v>
      </c>
      <c r="E1399" s="3">
        <v>207</v>
      </c>
      <c r="F1399" s="4">
        <v>3.4211899999999996E-80</v>
      </c>
      <c r="G1399" s="3">
        <v>238.33600000000001</v>
      </c>
      <c r="H1399" s="3" t="s">
        <v>3865</v>
      </c>
      <c r="I1399" s="3" t="s">
        <v>3866</v>
      </c>
      <c r="J1399" s="3" t="s">
        <v>16</v>
      </c>
      <c r="K1399" s="3" t="s">
        <v>3867</v>
      </c>
      <c r="L1399" s="3" t="s">
        <v>3868</v>
      </c>
    </row>
    <row r="1400" spans="1:12" x14ac:dyDescent="0.3">
      <c r="A1400" s="3" t="s">
        <v>15823</v>
      </c>
      <c r="B1400" s="3" t="s">
        <v>13</v>
      </c>
      <c r="C1400" s="3">
        <v>223307</v>
      </c>
      <c r="D1400" s="3">
        <v>6</v>
      </c>
      <c r="E1400" s="3">
        <v>143</v>
      </c>
      <c r="F1400" s="4">
        <v>2.8542600000000002E-84</v>
      </c>
      <c r="G1400" s="3">
        <v>243.3</v>
      </c>
      <c r="H1400" s="3" t="s">
        <v>2269</v>
      </c>
      <c r="I1400" s="3" t="s">
        <v>2270</v>
      </c>
      <c r="J1400" s="3" t="s">
        <v>16</v>
      </c>
      <c r="K1400" s="3" t="s">
        <v>2271</v>
      </c>
      <c r="L1400" s="3" t="s">
        <v>2272</v>
      </c>
    </row>
    <row r="1401" spans="1:12" x14ac:dyDescent="0.3">
      <c r="A1401" s="3" t="s">
        <v>15824</v>
      </c>
      <c r="B1401" s="3" t="s">
        <v>13</v>
      </c>
      <c r="C1401" s="3">
        <v>226282</v>
      </c>
      <c r="D1401" s="3">
        <v>1</v>
      </c>
      <c r="E1401" s="3">
        <v>118</v>
      </c>
      <c r="F1401" s="4">
        <v>2.00002E-33</v>
      </c>
      <c r="G1401" s="3">
        <v>112.44499999999999</v>
      </c>
      <c r="H1401" s="3" t="s">
        <v>430</v>
      </c>
      <c r="I1401" s="3" t="s">
        <v>430</v>
      </c>
      <c r="J1401" s="3" t="s">
        <v>16</v>
      </c>
      <c r="K1401" s="3" t="s">
        <v>431</v>
      </c>
      <c r="L1401" s="3" t="s">
        <v>432</v>
      </c>
    </row>
    <row r="1402" spans="1:12" x14ac:dyDescent="0.3">
      <c r="A1402" s="3" t="s">
        <v>15825</v>
      </c>
      <c r="B1402" s="3" t="s">
        <v>13</v>
      </c>
      <c r="C1402" s="3">
        <v>227349</v>
      </c>
      <c r="D1402" s="3">
        <v>1</v>
      </c>
      <c r="E1402" s="3">
        <v>447</v>
      </c>
      <c r="F1402" s="3">
        <v>0</v>
      </c>
      <c r="G1402" s="3">
        <v>772.28499999999997</v>
      </c>
      <c r="H1402" s="3" t="s">
        <v>5142</v>
      </c>
      <c r="I1402" s="3" t="s">
        <v>5143</v>
      </c>
      <c r="J1402" s="3" t="s">
        <v>16</v>
      </c>
      <c r="K1402" s="3" t="s">
        <v>5144</v>
      </c>
      <c r="L1402" s="3" t="s">
        <v>5145</v>
      </c>
    </row>
    <row r="1403" spans="1:12" x14ac:dyDescent="0.3">
      <c r="A1403" s="3" t="s">
        <v>15826</v>
      </c>
      <c r="B1403" s="3" t="s">
        <v>25</v>
      </c>
      <c r="C1403" s="3">
        <v>393452</v>
      </c>
      <c r="D1403" s="3">
        <v>7</v>
      </c>
      <c r="E1403" s="3">
        <v>113</v>
      </c>
      <c r="F1403" s="4">
        <v>6.5872000000000005E-23</v>
      </c>
      <c r="G1403" s="3">
        <v>91.637200000000007</v>
      </c>
      <c r="H1403" s="3" t="s">
        <v>2483</v>
      </c>
      <c r="I1403" s="3" t="s">
        <v>4841</v>
      </c>
      <c r="J1403" s="3" t="s">
        <v>99</v>
      </c>
      <c r="K1403" s="3" t="s">
        <v>16</v>
      </c>
      <c r="L1403" s="3" t="s">
        <v>2484</v>
      </c>
    </row>
    <row r="1404" spans="1:12" x14ac:dyDescent="0.3">
      <c r="A1404" s="3" t="s">
        <v>15827</v>
      </c>
      <c r="B1404" s="3" t="s">
        <v>13</v>
      </c>
      <c r="C1404" s="3">
        <v>224795</v>
      </c>
      <c r="D1404" s="3">
        <v>2</v>
      </c>
      <c r="E1404" s="3">
        <v>376</v>
      </c>
      <c r="F1404" s="3">
        <v>0</v>
      </c>
      <c r="G1404" s="3">
        <v>545.81799999999998</v>
      </c>
      <c r="H1404" s="3" t="s">
        <v>15828</v>
      </c>
      <c r="I1404" s="3" t="s">
        <v>15829</v>
      </c>
      <c r="J1404" s="3" t="s">
        <v>16</v>
      </c>
      <c r="K1404" s="3" t="s">
        <v>3079</v>
      </c>
      <c r="L1404" s="3" t="s">
        <v>15830</v>
      </c>
    </row>
    <row r="1405" spans="1:12" x14ac:dyDescent="0.3">
      <c r="A1405" s="3" t="s">
        <v>15831</v>
      </c>
      <c r="B1405" s="3" t="s">
        <v>13</v>
      </c>
      <c r="C1405" s="3">
        <v>223914</v>
      </c>
      <c r="D1405" s="3">
        <v>10</v>
      </c>
      <c r="E1405" s="3">
        <v>384</v>
      </c>
      <c r="F1405" s="4">
        <v>5.5453599999999998E-24</v>
      </c>
      <c r="G1405" s="3">
        <v>102.095</v>
      </c>
      <c r="H1405" s="3" t="s">
        <v>2143</v>
      </c>
      <c r="I1405" s="3" t="s">
        <v>2144</v>
      </c>
      <c r="J1405" s="3" t="s">
        <v>16</v>
      </c>
      <c r="K1405" s="3" t="s">
        <v>2145</v>
      </c>
      <c r="L1405" s="3" t="s">
        <v>2146</v>
      </c>
    </row>
    <row r="1406" spans="1:12" x14ac:dyDescent="0.3">
      <c r="A1406" s="3" t="s">
        <v>15832</v>
      </c>
      <c r="B1406" s="3" t="s">
        <v>13</v>
      </c>
      <c r="C1406" s="3">
        <v>224059</v>
      </c>
      <c r="D1406" s="3">
        <v>1</v>
      </c>
      <c r="E1406" s="3">
        <v>220</v>
      </c>
      <c r="F1406" s="4">
        <v>3.4830399999999998E-120</v>
      </c>
      <c r="G1406" s="3">
        <v>340.64100000000002</v>
      </c>
      <c r="H1406" s="3" t="s">
        <v>782</v>
      </c>
      <c r="I1406" s="3" t="s">
        <v>783</v>
      </c>
      <c r="J1406" s="3" t="s">
        <v>16</v>
      </c>
      <c r="K1406" s="3" t="s">
        <v>369</v>
      </c>
      <c r="L1406" s="3" t="s">
        <v>784</v>
      </c>
    </row>
    <row r="1407" spans="1:12" x14ac:dyDescent="0.3">
      <c r="A1407" s="3" t="s">
        <v>15833</v>
      </c>
      <c r="B1407" s="3" t="s">
        <v>13</v>
      </c>
      <c r="C1407" s="3">
        <v>223650</v>
      </c>
      <c r="D1407" s="3">
        <v>15</v>
      </c>
      <c r="E1407" s="3">
        <v>407</v>
      </c>
      <c r="F1407" s="4">
        <v>1.1684E-38</v>
      </c>
      <c r="G1407" s="3">
        <v>143.71700000000001</v>
      </c>
      <c r="H1407" s="3" t="s">
        <v>785</v>
      </c>
      <c r="I1407" s="3" t="s">
        <v>786</v>
      </c>
      <c r="J1407" s="3" t="s">
        <v>16</v>
      </c>
      <c r="K1407" s="3" t="s">
        <v>787</v>
      </c>
      <c r="L1407" s="3" t="s">
        <v>788</v>
      </c>
    </row>
    <row r="1408" spans="1:12" x14ac:dyDescent="0.3">
      <c r="A1408" s="3" t="s">
        <v>15834</v>
      </c>
      <c r="B1408" s="3" t="s">
        <v>25</v>
      </c>
      <c r="C1408" s="3">
        <v>412374</v>
      </c>
      <c r="D1408" s="3">
        <v>41</v>
      </c>
      <c r="E1408" s="3">
        <v>192</v>
      </c>
      <c r="F1408" s="4">
        <v>1.3383999999999999E-22</v>
      </c>
      <c r="G1408" s="3">
        <v>90.847499999999997</v>
      </c>
      <c r="H1408" s="3" t="s">
        <v>3362</v>
      </c>
      <c r="I1408" s="3" t="s">
        <v>3363</v>
      </c>
      <c r="J1408" s="3" t="s">
        <v>16</v>
      </c>
      <c r="K1408" s="3" t="s">
        <v>16</v>
      </c>
      <c r="L1408" s="3" t="s">
        <v>3364</v>
      </c>
    </row>
    <row r="1409" spans="1:12" x14ac:dyDescent="0.3">
      <c r="A1409" s="3" t="s">
        <v>15835</v>
      </c>
      <c r="B1409" s="3" t="s">
        <v>13</v>
      </c>
      <c r="C1409" s="3">
        <v>223306</v>
      </c>
      <c r="D1409" s="3">
        <v>2</v>
      </c>
      <c r="E1409" s="3">
        <v>87</v>
      </c>
      <c r="F1409" s="4">
        <v>7.2238599999999996E-44</v>
      </c>
      <c r="G1409" s="3">
        <v>136.59800000000001</v>
      </c>
      <c r="H1409" s="3" t="s">
        <v>3338</v>
      </c>
      <c r="I1409" s="3" t="s">
        <v>3339</v>
      </c>
      <c r="J1409" s="3" t="s">
        <v>16</v>
      </c>
      <c r="K1409" s="3" t="s">
        <v>3340</v>
      </c>
      <c r="L1409" s="3" t="s">
        <v>3341</v>
      </c>
    </row>
    <row r="1410" spans="1:12" x14ac:dyDescent="0.3">
      <c r="A1410" s="3" t="s">
        <v>15836</v>
      </c>
      <c r="B1410" s="3" t="s">
        <v>13</v>
      </c>
      <c r="C1410" s="3">
        <v>224750</v>
      </c>
      <c r="D1410" s="3">
        <v>4</v>
      </c>
      <c r="E1410" s="3">
        <v>78</v>
      </c>
      <c r="F1410" s="4">
        <v>1.8130600000000001E-22</v>
      </c>
      <c r="G1410" s="3">
        <v>81.844700000000003</v>
      </c>
      <c r="H1410" s="3" t="s">
        <v>3333</v>
      </c>
      <c r="I1410" s="3" t="s">
        <v>3334</v>
      </c>
      <c r="J1410" s="3" t="s">
        <v>16</v>
      </c>
      <c r="K1410" s="3" t="s">
        <v>3335</v>
      </c>
      <c r="L1410" s="3" t="s">
        <v>3336</v>
      </c>
    </row>
    <row r="1411" spans="1:12" x14ac:dyDescent="0.3">
      <c r="A1411" s="3" t="s">
        <v>15837</v>
      </c>
      <c r="B1411" s="3" t="s">
        <v>25</v>
      </c>
      <c r="C1411" s="3">
        <v>412381</v>
      </c>
      <c r="D1411" s="3">
        <v>16</v>
      </c>
      <c r="E1411" s="3">
        <v>113</v>
      </c>
      <c r="F1411" s="4">
        <v>6.1759600000000004E-20</v>
      </c>
      <c r="G1411" s="3">
        <v>80.515000000000001</v>
      </c>
      <c r="H1411" s="3" t="s">
        <v>639</v>
      </c>
      <c r="I1411" s="3" t="s">
        <v>640</v>
      </c>
      <c r="J1411" s="3" t="s">
        <v>16</v>
      </c>
      <c r="K1411" s="3" t="s">
        <v>16</v>
      </c>
      <c r="L1411" s="3" t="s">
        <v>641</v>
      </c>
    </row>
    <row r="1412" spans="1:12" x14ac:dyDescent="0.3">
      <c r="A1412" s="3" t="s">
        <v>15838</v>
      </c>
      <c r="B1412" s="3" t="s">
        <v>13</v>
      </c>
      <c r="C1412" s="3">
        <v>223701</v>
      </c>
      <c r="D1412" s="3">
        <v>41</v>
      </c>
      <c r="E1412" s="3">
        <v>367</v>
      </c>
      <c r="F1412" s="4">
        <v>1.18847E-62</v>
      </c>
      <c r="G1412" s="3">
        <v>204.79300000000001</v>
      </c>
      <c r="H1412" s="3" t="s">
        <v>3462</v>
      </c>
      <c r="I1412" s="3" t="s">
        <v>3463</v>
      </c>
      <c r="J1412" s="3" t="s">
        <v>16</v>
      </c>
      <c r="K1412" s="3" t="s">
        <v>3464</v>
      </c>
      <c r="L1412" s="3" t="s">
        <v>3465</v>
      </c>
    </row>
    <row r="1413" spans="1:12" x14ac:dyDescent="0.3">
      <c r="A1413" s="3" t="s">
        <v>15839</v>
      </c>
      <c r="B1413" s="3" t="s">
        <v>13</v>
      </c>
      <c r="C1413" s="3">
        <v>223533</v>
      </c>
      <c r="D1413" s="3">
        <v>35</v>
      </c>
      <c r="E1413" s="3">
        <v>266</v>
      </c>
      <c r="F1413" s="3">
        <v>1.2922999999999999E-3</v>
      </c>
      <c r="G1413" s="3">
        <v>40.214500000000001</v>
      </c>
      <c r="H1413" s="3" t="s">
        <v>3419</v>
      </c>
      <c r="I1413" s="3" t="s">
        <v>3420</v>
      </c>
      <c r="J1413" s="3" t="s">
        <v>16</v>
      </c>
      <c r="K1413" s="3" t="s">
        <v>3421</v>
      </c>
      <c r="L1413" s="3" t="s">
        <v>3422</v>
      </c>
    </row>
    <row r="1414" spans="1:12" x14ac:dyDescent="0.3">
      <c r="A1414" s="3" t="s">
        <v>15840</v>
      </c>
      <c r="B1414" s="3" t="s">
        <v>13</v>
      </c>
      <c r="C1414" s="3">
        <v>226058</v>
      </c>
      <c r="D1414" s="3">
        <v>3</v>
      </c>
      <c r="E1414" s="3">
        <v>239</v>
      </c>
      <c r="F1414" s="4">
        <v>1.5858399999999999E-107</v>
      </c>
      <c r="G1414" s="3">
        <v>309.65800000000002</v>
      </c>
      <c r="H1414" s="3" t="s">
        <v>2493</v>
      </c>
      <c r="I1414" s="3" t="s">
        <v>2494</v>
      </c>
      <c r="J1414" s="3" t="s">
        <v>16</v>
      </c>
      <c r="K1414" s="3" t="s">
        <v>2495</v>
      </c>
      <c r="L1414" s="3" t="s">
        <v>2496</v>
      </c>
    </row>
    <row r="1415" spans="1:12" x14ac:dyDescent="0.3">
      <c r="A1415" s="3" t="s">
        <v>15841</v>
      </c>
      <c r="B1415" s="3" t="s">
        <v>13</v>
      </c>
      <c r="C1415" s="3">
        <v>223675</v>
      </c>
      <c r="D1415" s="3">
        <v>16</v>
      </c>
      <c r="E1415" s="3">
        <v>196</v>
      </c>
      <c r="F1415" s="4">
        <v>8.4837900000000002E-50</v>
      </c>
      <c r="G1415" s="3">
        <v>160.62899999999999</v>
      </c>
      <c r="H1415" s="3" t="s">
        <v>634</v>
      </c>
      <c r="I1415" s="3" t="s">
        <v>635</v>
      </c>
      <c r="J1415" s="3" t="s">
        <v>16</v>
      </c>
      <c r="K1415" s="3" t="s">
        <v>636</v>
      </c>
      <c r="L1415" s="3" t="s">
        <v>637</v>
      </c>
    </row>
    <row r="1416" spans="1:12" x14ac:dyDescent="0.3">
      <c r="A1416" s="3" t="s">
        <v>15842</v>
      </c>
      <c r="B1416" s="3" t="s">
        <v>13</v>
      </c>
      <c r="C1416" s="3">
        <v>226489</v>
      </c>
      <c r="D1416" s="3">
        <v>1</v>
      </c>
      <c r="E1416" s="3">
        <v>164</v>
      </c>
      <c r="F1416" s="4">
        <v>1.7980599999999999E-73</v>
      </c>
      <c r="G1416" s="3">
        <v>218.01599999999999</v>
      </c>
      <c r="H1416" s="3" t="s">
        <v>11509</v>
      </c>
      <c r="I1416" s="3" t="s">
        <v>11509</v>
      </c>
      <c r="J1416" s="3" t="s">
        <v>16</v>
      </c>
      <c r="K1416" s="3" t="s">
        <v>2287</v>
      </c>
      <c r="L1416" s="3" t="s">
        <v>11510</v>
      </c>
    </row>
    <row r="1417" spans="1:12" x14ac:dyDescent="0.3">
      <c r="A1417" s="3" t="s">
        <v>15843</v>
      </c>
      <c r="B1417" s="3" t="s">
        <v>13</v>
      </c>
      <c r="C1417" s="3">
        <v>223745</v>
      </c>
      <c r="D1417" s="3">
        <v>1</v>
      </c>
      <c r="E1417" s="3">
        <v>308</v>
      </c>
      <c r="F1417" s="4">
        <v>2.1082900000000001E-44</v>
      </c>
      <c r="G1417" s="3">
        <v>154.63300000000001</v>
      </c>
      <c r="H1417" s="3" t="s">
        <v>3886</v>
      </c>
      <c r="I1417" s="3" t="s">
        <v>3887</v>
      </c>
      <c r="J1417" s="3" t="s">
        <v>16</v>
      </c>
      <c r="K1417" s="3" t="s">
        <v>3888</v>
      </c>
      <c r="L1417" s="3" t="s">
        <v>3889</v>
      </c>
    </row>
    <row r="1418" spans="1:12" x14ac:dyDescent="0.3">
      <c r="A1418" s="3" t="s">
        <v>15844</v>
      </c>
      <c r="B1418" s="3" t="s">
        <v>13</v>
      </c>
      <c r="C1418" s="3">
        <v>224247</v>
      </c>
      <c r="D1418" s="3">
        <v>5</v>
      </c>
      <c r="E1418" s="3">
        <v>714</v>
      </c>
      <c r="F1418" s="3">
        <v>0</v>
      </c>
      <c r="G1418" s="3">
        <v>941.39499999999998</v>
      </c>
      <c r="H1418" s="3" t="s">
        <v>629</v>
      </c>
      <c r="I1418" s="3" t="s">
        <v>630</v>
      </c>
      <c r="J1418" s="3" t="s">
        <v>16</v>
      </c>
      <c r="K1418" s="3" t="s">
        <v>631</v>
      </c>
      <c r="L1418" s="3" t="s">
        <v>632</v>
      </c>
    </row>
    <row r="1419" spans="1:12" x14ac:dyDescent="0.3">
      <c r="A1419" s="3" t="s">
        <v>15845</v>
      </c>
      <c r="B1419" s="3" t="s">
        <v>13</v>
      </c>
      <c r="C1419" s="3">
        <v>226421</v>
      </c>
      <c r="D1419" s="3">
        <v>1</v>
      </c>
      <c r="E1419" s="3">
        <v>103</v>
      </c>
      <c r="F1419" s="4">
        <v>4.6031800000000002E-26</v>
      </c>
      <c r="G1419" s="3">
        <v>92.938900000000004</v>
      </c>
      <c r="H1419" s="3" t="s">
        <v>9846</v>
      </c>
      <c r="I1419" s="3" t="s">
        <v>9847</v>
      </c>
      <c r="J1419" s="3" t="s">
        <v>16</v>
      </c>
      <c r="K1419" s="3" t="s">
        <v>5195</v>
      </c>
      <c r="L1419" s="3" t="s">
        <v>9848</v>
      </c>
    </row>
    <row r="1420" spans="1:12" x14ac:dyDescent="0.3">
      <c r="A1420" s="3" t="s">
        <v>15846</v>
      </c>
      <c r="B1420" s="3" t="s">
        <v>13</v>
      </c>
      <c r="C1420" s="3">
        <v>223886</v>
      </c>
      <c r="D1420" s="3">
        <v>1</v>
      </c>
      <c r="E1420" s="3">
        <v>139</v>
      </c>
      <c r="F1420" s="4">
        <v>3.8994000000000002E-61</v>
      </c>
      <c r="G1420" s="3">
        <v>184.358</v>
      </c>
      <c r="H1420" s="3" t="s">
        <v>5199</v>
      </c>
      <c r="I1420" s="3" t="s">
        <v>5200</v>
      </c>
      <c r="J1420" s="3" t="s">
        <v>16</v>
      </c>
      <c r="K1420" s="3" t="s">
        <v>5201</v>
      </c>
      <c r="L1420" s="3" t="s">
        <v>5202</v>
      </c>
    </row>
    <row r="1421" spans="1:12" x14ac:dyDescent="0.3">
      <c r="A1421" s="3" t="s">
        <v>15847</v>
      </c>
      <c r="B1421" s="3" t="s">
        <v>13</v>
      </c>
      <c r="C1421" s="3">
        <v>226878</v>
      </c>
      <c r="D1421" s="3">
        <v>1</v>
      </c>
      <c r="E1421" s="3">
        <v>88</v>
      </c>
      <c r="F1421" s="4">
        <v>7.4182499999999997E-53</v>
      </c>
      <c r="G1421" s="3">
        <v>159.523</v>
      </c>
      <c r="H1421" s="3" t="s">
        <v>5204</v>
      </c>
      <c r="I1421" s="3" t="s">
        <v>5205</v>
      </c>
      <c r="J1421" s="3" t="s">
        <v>16</v>
      </c>
      <c r="K1421" s="3" t="s">
        <v>5206</v>
      </c>
      <c r="L1421" s="3" t="s">
        <v>5207</v>
      </c>
    </row>
    <row r="1422" spans="1:12" x14ac:dyDescent="0.3">
      <c r="A1422" s="3" t="s">
        <v>15848</v>
      </c>
      <c r="B1422" s="3" t="s">
        <v>13</v>
      </c>
      <c r="C1422" s="3">
        <v>224311</v>
      </c>
      <c r="D1422" s="3">
        <v>1</v>
      </c>
      <c r="E1422" s="3">
        <v>116</v>
      </c>
      <c r="F1422" s="4">
        <v>6.0395300000000003E-46</v>
      </c>
      <c r="G1422" s="3">
        <v>144.654</v>
      </c>
      <c r="H1422" s="3" t="s">
        <v>795</v>
      </c>
      <c r="I1422" s="3" t="s">
        <v>796</v>
      </c>
      <c r="J1422" s="3" t="s">
        <v>16</v>
      </c>
      <c r="K1422" s="3" t="s">
        <v>797</v>
      </c>
      <c r="L1422" s="3" t="s">
        <v>798</v>
      </c>
    </row>
    <row r="1423" spans="1:12" x14ac:dyDescent="0.3">
      <c r="A1423" s="3" t="s">
        <v>15849</v>
      </c>
      <c r="B1423" s="3" t="s">
        <v>13</v>
      </c>
      <c r="C1423" s="3">
        <v>223544</v>
      </c>
      <c r="D1423" s="3">
        <v>13</v>
      </c>
      <c r="E1423" s="3">
        <v>299</v>
      </c>
      <c r="F1423" s="4">
        <v>5.6621599999999998E-115</v>
      </c>
      <c r="G1423" s="3">
        <v>335.79300000000001</v>
      </c>
      <c r="H1423" s="3" t="s">
        <v>790</v>
      </c>
      <c r="I1423" s="3" t="s">
        <v>791</v>
      </c>
      <c r="J1423" s="3" t="s">
        <v>16</v>
      </c>
      <c r="K1423" s="3" t="s">
        <v>792</v>
      </c>
      <c r="L1423" s="3" t="s">
        <v>793</v>
      </c>
    </row>
    <row r="1424" spans="1:12" x14ac:dyDescent="0.3">
      <c r="A1424" s="3" t="s">
        <v>15850</v>
      </c>
      <c r="B1424" s="3" t="s">
        <v>13</v>
      </c>
      <c r="C1424" s="3">
        <v>223986</v>
      </c>
      <c r="D1424" s="3">
        <v>1</v>
      </c>
      <c r="E1424" s="3">
        <v>245</v>
      </c>
      <c r="F1424" s="4">
        <v>2.7035500000000001E-101</v>
      </c>
      <c r="G1424" s="3">
        <v>301.464</v>
      </c>
      <c r="H1424" s="3" t="s">
        <v>4847</v>
      </c>
      <c r="I1424" s="3" t="s">
        <v>4848</v>
      </c>
      <c r="J1424" s="3" t="s">
        <v>16</v>
      </c>
      <c r="K1424" s="3" t="s">
        <v>4849</v>
      </c>
      <c r="L1424" s="3" t="s">
        <v>4850</v>
      </c>
    </row>
    <row r="1425" spans="1:12" x14ac:dyDescent="0.3">
      <c r="A1425" s="3" t="s">
        <v>15850</v>
      </c>
      <c r="B1425" s="3" t="s">
        <v>13</v>
      </c>
      <c r="C1425" s="3">
        <v>224463</v>
      </c>
      <c r="D1425" s="3">
        <v>257</v>
      </c>
      <c r="E1425" s="3">
        <v>418</v>
      </c>
      <c r="F1425" s="4">
        <v>1.0503899999999999E-62</v>
      </c>
      <c r="G1425" s="3">
        <v>199.36500000000001</v>
      </c>
      <c r="H1425" s="3" t="s">
        <v>15851</v>
      </c>
      <c r="I1425" s="3" t="s">
        <v>15852</v>
      </c>
      <c r="J1425" s="3" t="s">
        <v>16</v>
      </c>
      <c r="K1425" s="3" t="s">
        <v>4851</v>
      </c>
      <c r="L1425" s="3" t="s">
        <v>15853</v>
      </c>
    </row>
    <row r="1426" spans="1:12" x14ac:dyDescent="0.3">
      <c r="A1426" s="3" t="s">
        <v>15854</v>
      </c>
      <c r="B1426" s="3" t="s">
        <v>25</v>
      </c>
      <c r="C1426" s="3">
        <v>226147</v>
      </c>
      <c r="D1426" s="3">
        <v>11</v>
      </c>
      <c r="E1426" s="3">
        <v>64</v>
      </c>
      <c r="F1426" s="3">
        <v>8.4823999999999993E-3</v>
      </c>
      <c r="G1426" s="3">
        <v>36.255200000000002</v>
      </c>
      <c r="H1426" s="3" t="s">
        <v>6159</v>
      </c>
      <c r="I1426" s="3" t="s">
        <v>6160</v>
      </c>
      <c r="J1426" s="3" t="s">
        <v>113</v>
      </c>
      <c r="K1426" s="3" t="s">
        <v>16</v>
      </c>
      <c r="L1426" s="3" t="s">
        <v>6161</v>
      </c>
    </row>
    <row r="1427" spans="1:12" x14ac:dyDescent="0.3">
      <c r="A1427" s="3" t="s">
        <v>15855</v>
      </c>
      <c r="B1427" s="3" t="s">
        <v>13</v>
      </c>
      <c r="C1427" s="3">
        <v>225374</v>
      </c>
      <c r="D1427" s="3">
        <v>4</v>
      </c>
      <c r="E1427" s="3">
        <v>184</v>
      </c>
      <c r="F1427" s="4">
        <v>2.16805E-101</v>
      </c>
      <c r="G1427" s="3">
        <v>290.02300000000002</v>
      </c>
      <c r="H1427" s="3" t="s">
        <v>841</v>
      </c>
      <c r="I1427" s="3" t="s">
        <v>842</v>
      </c>
      <c r="J1427" s="3" t="s">
        <v>16</v>
      </c>
      <c r="K1427" s="3" t="s">
        <v>843</v>
      </c>
      <c r="L1427" s="3" t="s">
        <v>844</v>
      </c>
    </row>
    <row r="1428" spans="1:12" x14ac:dyDescent="0.3">
      <c r="A1428" s="3" t="s">
        <v>15856</v>
      </c>
      <c r="B1428" s="3" t="s">
        <v>13</v>
      </c>
      <c r="C1428" s="3">
        <v>223705</v>
      </c>
      <c r="D1428" s="3">
        <v>1</v>
      </c>
      <c r="E1428" s="3">
        <v>195</v>
      </c>
      <c r="F1428" s="4">
        <v>6.2625199999999999E-79</v>
      </c>
      <c r="G1428" s="3">
        <v>234.05799999999999</v>
      </c>
      <c r="H1428" s="3" t="s">
        <v>5426</v>
      </c>
      <c r="I1428" s="3" t="s">
        <v>5427</v>
      </c>
      <c r="J1428" s="3" t="s">
        <v>16</v>
      </c>
      <c r="K1428" s="3" t="s">
        <v>5428</v>
      </c>
      <c r="L1428" s="3" t="s">
        <v>5429</v>
      </c>
    </row>
    <row r="1429" spans="1:12" x14ac:dyDescent="0.3">
      <c r="A1429" s="3" t="s">
        <v>15857</v>
      </c>
      <c r="B1429" s="3" t="s">
        <v>13</v>
      </c>
      <c r="C1429" s="3">
        <v>223400</v>
      </c>
      <c r="D1429" s="3">
        <v>1</v>
      </c>
      <c r="E1429" s="3">
        <v>635</v>
      </c>
      <c r="F1429" s="3">
        <v>0</v>
      </c>
      <c r="G1429" s="3">
        <v>736.84100000000001</v>
      </c>
      <c r="H1429" s="3" t="s">
        <v>5431</v>
      </c>
      <c r="I1429" s="3" t="s">
        <v>5432</v>
      </c>
      <c r="J1429" s="3" t="s">
        <v>16</v>
      </c>
      <c r="K1429" s="3" t="s">
        <v>5433</v>
      </c>
      <c r="L1429" s="3" t="s">
        <v>5434</v>
      </c>
    </row>
    <row r="1430" spans="1:12" x14ac:dyDescent="0.3">
      <c r="A1430" s="3" t="s">
        <v>15858</v>
      </c>
      <c r="B1430" s="3" t="s">
        <v>13</v>
      </c>
      <c r="C1430" s="3">
        <v>223327</v>
      </c>
      <c r="D1430" s="3">
        <v>5</v>
      </c>
      <c r="E1430" s="3">
        <v>847</v>
      </c>
      <c r="F1430" s="3">
        <v>0</v>
      </c>
      <c r="G1430" s="3">
        <v>995.64</v>
      </c>
      <c r="H1430" s="3" t="s">
        <v>5436</v>
      </c>
      <c r="I1430" s="3" t="s">
        <v>5437</v>
      </c>
      <c r="J1430" s="3" t="s">
        <v>16</v>
      </c>
      <c r="K1430" s="3" t="s">
        <v>4797</v>
      </c>
      <c r="L1430" s="3" t="s">
        <v>4799</v>
      </c>
    </row>
    <row r="1431" spans="1:12" x14ac:dyDescent="0.3">
      <c r="A1431" s="3" t="s">
        <v>15859</v>
      </c>
      <c r="B1431" s="3" t="s">
        <v>25</v>
      </c>
      <c r="C1431" s="3">
        <v>224355</v>
      </c>
      <c r="D1431" s="3">
        <v>1</v>
      </c>
      <c r="E1431" s="3">
        <v>143</v>
      </c>
      <c r="F1431" s="4">
        <v>3.9561499999999998E-48</v>
      </c>
      <c r="G1431" s="3">
        <v>151.99700000000001</v>
      </c>
      <c r="H1431" s="3" t="s">
        <v>2584</v>
      </c>
      <c r="I1431" s="3" t="s">
        <v>2585</v>
      </c>
      <c r="J1431" s="3" t="s">
        <v>16</v>
      </c>
      <c r="K1431" s="3" t="s">
        <v>16</v>
      </c>
      <c r="L1431" s="3" t="s">
        <v>2586</v>
      </c>
    </row>
    <row r="1432" spans="1:12" x14ac:dyDescent="0.3">
      <c r="A1432" s="3" t="s">
        <v>15860</v>
      </c>
      <c r="B1432" s="3" t="s">
        <v>25</v>
      </c>
      <c r="C1432" s="3">
        <v>225382</v>
      </c>
      <c r="D1432" s="3">
        <v>1</v>
      </c>
      <c r="E1432" s="3">
        <v>45</v>
      </c>
      <c r="F1432" s="4">
        <v>5.2152399999999999E-15</v>
      </c>
      <c r="G1432" s="3">
        <v>65.865399999999994</v>
      </c>
      <c r="H1432" s="3" t="s">
        <v>13900</v>
      </c>
      <c r="I1432" s="3" t="s">
        <v>14547</v>
      </c>
      <c r="J1432" s="3" t="s">
        <v>99</v>
      </c>
      <c r="K1432" s="3" t="s">
        <v>16</v>
      </c>
      <c r="L1432" s="3" t="s">
        <v>13901</v>
      </c>
    </row>
    <row r="1433" spans="1:12" x14ac:dyDescent="0.3">
      <c r="A1433" s="3" t="s">
        <v>15861</v>
      </c>
      <c r="B1433" s="3" t="s">
        <v>13</v>
      </c>
      <c r="C1433" s="3">
        <v>223097</v>
      </c>
      <c r="D1433" s="3">
        <v>1</v>
      </c>
      <c r="E1433" s="3">
        <v>563</v>
      </c>
      <c r="F1433" s="3">
        <v>0</v>
      </c>
      <c r="G1433" s="3">
        <v>641.61099999999999</v>
      </c>
      <c r="H1433" s="3" t="s">
        <v>5445</v>
      </c>
      <c r="I1433" s="3" t="s">
        <v>5446</v>
      </c>
      <c r="J1433" s="3" t="s">
        <v>16</v>
      </c>
      <c r="K1433" s="3" t="s">
        <v>5447</v>
      </c>
      <c r="L1433" s="3" t="s">
        <v>5448</v>
      </c>
    </row>
    <row r="1434" spans="1:12" x14ac:dyDescent="0.3">
      <c r="A1434" s="3" t="s">
        <v>15862</v>
      </c>
      <c r="B1434" s="3" t="s">
        <v>25</v>
      </c>
      <c r="C1434" s="3">
        <v>419869</v>
      </c>
      <c r="D1434" s="3">
        <v>7</v>
      </c>
      <c r="E1434" s="3">
        <v>61</v>
      </c>
      <c r="F1434" s="4">
        <v>4.11698E-9</v>
      </c>
      <c r="G1434" s="3">
        <v>50.679200000000002</v>
      </c>
      <c r="H1434" s="3" t="s">
        <v>59</v>
      </c>
      <c r="I1434" s="3" t="s">
        <v>60</v>
      </c>
      <c r="J1434" s="3" t="s">
        <v>16</v>
      </c>
      <c r="K1434" s="3" t="s">
        <v>16</v>
      </c>
      <c r="L1434" s="3" t="s">
        <v>61</v>
      </c>
    </row>
    <row r="1435" spans="1:12" x14ac:dyDescent="0.3">
      <c r="A1435" s="3" t="s">
        <v>15863</v>
      </c>
      <c r="B1435" s="3" t="s">
        <v>25</v>
      </c>
      <c r="C1435" s="3">
        <v>224117</v>
      </c>
      <c r="D1435" s="3">
        <v>222</v>
      </c>
      <c r="E1435" s="3">
        <v>560</v>
      </c>
      <c r="F1435" s="4">
        <v>6.4314199999999997E-16</v>
      </c>
      <c r="G1435" s="3">
        <v>83.225099999999998</v>
      </c>
      <c r="H1435" s="3" t="s">
        <v>901</v>
      </c>
      <c r="I1435" s="3" t="s">
        <v>1712</v>
      </c>
      <c r="J1435" s="3" t="s">
        <v>99</v>
      </c>
      <c r="K1435" s="3" t="s">
        <v>16</v>
      </c>
      <c r="L1435" s="3" t="s">
        <v>902</v>
      </c>
    </row>
    <row r="1436" spans="1:12" x14ac:dyDescent="0.3">
      <c r="A1436" s="3" t="s">
        <v>15863</v>
      </c>
      <c r="B1436" s="3" t="s">
        <v>13</v>
      </c>
      <c r="C1436" s="3">
        <v>223650</v>
      </c>
      <c r="D1436" s="3">
        <v>754</v>
      </c>
      <c r="E1436" s="3">
        <v>1113</v>
      </c>
      <c r="F1436" s="4">
        <v>3.31961E-13</v>
      </c>
      <c r="G1436" s="3">
        <v>72.840500000000006</v>
      </c>
      <c r="H1436" s="3" t="s">
        <v>785</v>
      </c>
      <c r="I1436" s="3" t="s">
        <v>786</v>
      </c>
      <c r="J1436" s="3" t="s">
        <v>16</v>
      </c>
      <c r="K1436" s="3" t="s">
        <v>787</v>
      </c>
      <c r="L1436" s="3" t="s">
        <v>788</v>
      </c>
    </row>
    <row r="1437" spans="1:12" x14ac:dyDescent="0.3">
      <c r="A1437" s="3" t="s">
        <v>15863</v>
      </c>
      <c r="B1437" s="3" t="s">
        <v>25</v>
      </c>
      <c r="C1437" s="3">
        <v>357184</v>
      </c>
      <c r="D1437" s="3">
        <v>591</v>
      </c>
      <c r="E1437" s="3">
        <v>706</v>
      </c>
      <c r="F1437" s="4">
        <v>1.8755600000000001E-9</v>
      </c>
      <c r="G1437" s="3">
        <v>61.1554</v>
      </c>
      <c r="H1437" s="3" t="s">
        <v>3436</v>
      </c>
      <c r="I1437" s="3" t="s">
        <v>3437</v>
      </c>
      <c r="J1437" s="3" t="s">
        <v>99</v>
      </c>
      <c r="K1437" s="3" t="s">
        <v>16</v>
      </c>
      <c r="L1437" s="3" t="s">
        <v>3438</v>
      </c>
    </row>
    <row r="1438" spans="1:12" x14ac:dyDescent="0.3">
      <c r="A1438" s="3" t="s">
        <v>15864</v>
      </c>
      <c r="B1438" s="3" t="s">
        <v>13</v>
      </c>
      <c r="C1438" s="3">
        <v>224059</v>
      </c>
      <c r="D1438" s="3">
        <v>4</v>
      </c>
      <c r="E1438" s="3">
        <v>222</v>
      </c>
      <c r="F1438" s="4">
        <v>2.4434599999999999E-107</v>
      </c>
      <c r="G1438" s="3">
        <v>308.28399999999999</v>
      </c>
      <c r="H1438" s="3" t="s">
        <v>782</v>
      </c>
      <c r="I1438" s="3" t="s">
        <v>783</v>
      </c>
      <c r="J1438" s="3" t="s">
        <v>16</v>
      </c>
      <c r="K1438" s="3" t="s">
        <v>369</v>
      </c>
      <c r="L1438" s="3" t="s">
        <v>784</v>
      </c>
    </row>
    <row r="1439" spans="1:12" x14ac:dyDescent="0.3">
      <c r="A1439" s="3" t="s">
        <v>15865</v>
      </c>
      <c r="B1439" s="3" t="s">
        <v>13</v>
      </c>
      <c r="C1439" s="3">
        <v>224228</v>
      </c>
      <c r="D1439" s="3">
        <v>1</v>
      </c>
      <c r="E1439" s="3">
        <v>99</v>
      </c>
      <c r="F1439" s="4">
        <v>1.90701E-9</v>
      </c>
      <c r="G1439" s="3">
        <v>54.5593</v>
      </c>
      <c r="H1439" s="3" t="s">
        <v>1562</v>
      </c>
      <c r="I1439" s="3" t="s">
        <v>1563</v>
      </c>
      <c r="J1439" s="3" t="s">
        <v>113</v>
      </c>
      <c r="K1439" s="3" t="s">
        <v>1564</v>
      </c>
      <c r="L1439" s="3" t="s">
        <v>1565</v>
      </c>
    </row>
    <row r="1440" spans="1:12" x14ac:dyDescent="0.3">
      <c r="A1440" s="3" t="s">
        <v>15866</v>
      </c>
      <c r="B1440" s="3" t="s">
        <v>25</v>
      </c>
      <c r="C1440" s="3">
        <v>413465</v>
      </c>
      <c r="D1440" s="3">
        <v>135</v>
      </c>
      <c r="E1440" s="3">
        <v>383</v>
      </c>
      <c r="F1440" s="4">
        <v>4.7424100000000001E-21</v>
      </c>
      <c r="G1440" s="3">
        <v>93.631299999999996</v>
      </c>
      <c r="H1440" s="3" t="s">
        <v>2598</v>
      </c>
      <c r="I1440" s="3" t="s">
        <v>2599</v>
      </c>
      <c r="J1440" s="3" t="s">
        <v>113</v>
      </c>
      <c r="K1440" s="3" t="s">
        <v>16</v>
      </c>
      <c r="L1440" s="3" t="s">
        <v>2600</v>
      </c>
    </row>
    <row r="1441" spans="1:12" x14ac:dyDescent="0.3">
      <c r="A1441" s="3" t="s">
        <v>15866</v>
      </c>
      <c r="B1441" s="3" t="s">
        <v>25</v>
      </c>
      <c r="C1441" s="3">
        <v>413465</v>
      </c>
      <c r="D1441" s="3">
        <v>304</v>
      </c>
      <c r="E1441" s="3">
        <v>501</v>
      </c>
      <c r="F1441" s="4">
        <v>3.9754800000000001E-14</v>
      </c>
      <c r="G1441" s="3">
        <v>73.215699999999998</v>
      </c>
      <c r="H1441" s="3" t="s">
        <v>2598</v>
      </c>
      <c r="I1441" s="3" t="s">
        <v>2599</v>
      </c>
      <c r="J1441" s="3" t="s">
        <v>113</v>
      </c>
      <c r="K1441" s="3" t="s">
        <v>16</v>
      </c>
      <c r="L1441" s="3" t="s">
        <v>2600</v>
      </c>
    </row>
    <row r="1442" spans="1:12" x14ac:dyDescent="0.3">
      <c r="A1442" s="3" t="s">
        <v>15867</v>
      </c>
      <c r="B1442" s="3" t="s">
        <v>13</v>
      </c>
      <c r="C1442" s="3">
        <v>224059</v>
      </c>
      <c r="D1442" s="3">
        <v>3</v>
      </c>
      <c r="E1442" s="3">
        <v>220</v>
      </c>
      <c r="F1442" s="4">
        <v>4.8239699999999997E-81</v>
      </c>
      <c r="G1442" s="3">
        <v>241.25899999999999</v>
      </c>
      <c r="H1442" s="3" t="s">
        <v>782</v>
      </c>
      <c r="I1442" s="3" t="s">
        <v>783</v>
      </c>
      <c r="J1442" s="3" t="s">
        <v>16</v>
      </c>
      <c r="K1442" s="3" t="s">
        <v>369</v>
      </c>
      <c r="L1442" s="3" t="s">
        <v>784</v>
      </c>
    </row>
    <row r="1443" spans="1:12" x14ac:dyDescent="0.3">
      <c r="A1443" s="3" t="s">
        <v>15868</v>
      </c>
      <c r="B1443" s="3" t="s">
        <v>13</v>
      </c>
      <c r="C1443" s="3">
        <v>223650</v>
      </c>
      <c r="D1443" s="3">
        <v>15</v>
      </c>
      <c r="E1443" s="3">
        <v>489</v>
      </c>
      <c r="F1443" s="4">
        <v>2.36517E-10</v>
      </c>
      <c r="G1443" s="3">
        <v>62.440100000000001</v>
      </c>
      <c r="H1443" s="3" t="s">
        <v>785</v>
      </c>
      <c r="I1443" s="3" t="s">
        <v>786</v>
      </c>
      <c r="J1443" s="3" t="s">
        <v>16</v>
      </c>
      <c r="K1443" s="3" t="s">
        <v>787</v>
      </c>
      <c r="L1443" s="3" t="s">
        <v>788</v>
      </c>
    </row>
    <row r="1444" spans="1:12" x14ac:dyDescent="0.3">
      <c r="A1444" s="3" t="s">
        <v>15869</v>
      </c>
      <c r="B1444" s="3" t="s">
        <v>13</v>
      </c>
      <c r="C1444" s="3">
        <v>224203</v>
      </c>
      <c r="D1444" s="3">
        <v>4</v>
      </c>
      <c r="E1444" s="3">
        <v>286</v>
      </c>
      <c r="F1444" s="4">
        <v>9.0026700000000002E-81</v>
      </c>
      <c r="G1444" s="3">
        <v>245.57300000000001</v>
      </c>
      <c r="H1444" s="3" t="s">
        <v>151</v>
      </c>
      <c r="I1444" s="3" t="s">
        <v>152</v>
      </c>
      <c r="J1444" s="3" t="s">
        <v>16</v>
      </c>
      <c r="K1444" s="3" t="s">
        <v>153</v>
      </c>
      <c r="L1444" s="3" t="s">
        <v>154</v>
      </c>
    </row>
    <row r="1445" spans="1:12" x14ac:dyDescent="0.3">
      <c r="A1445" s="3" t="s">
        <v>15870</v>
      </c>
      <c r="B1445" s="3" t="s">
        <v>13</v>
      </c>
      <c r="C1445" s="3">
        <v>224203</v>
      </c>
      <c r="D1445" s="3">
        <v>7</v>
      </c>
      <c r="E1445" s="3">
        <v>284</v>
      </c>
      <c r="F1445" s="4">
        <v>4.9168199999999998E-70</v>
      </c>
      <c r="G1445" s="3">
        <v>218.22399999999999</v>
      </c>
      <c r="H1445" s="3" t="s">
        <v>151</v>
      </c>
      <c r="I1445" s="3" t="s">
        <v>152</v>
      </c>
      <c r="J1445" s="3" t="s">
        <v>16</v>
      </c>
      <c r="K1445" s="3" t="s">
        <v>153</v>
      </c>
      <c r="L1445" s="3" t="s">
        <v>154</v>
      </c>
    </row>
    <row r="1446" spans="1:12" x14ac:dyDescent="0.3">
      <c r="A1446" s="3" t="s">
        <v>15871</v>
      </c>
      <c r="B1446" s="3" t="s">
        <v>13</v>
      </c>
      <c r="C1446" s="3">
        <v>224203</v>
      </c>
      <c r="D1446" s="3">
        <v>26</v>
      </c>
      <c r="E1446" s="3">
        <v>309</v>
      </c>
      <c r="F1446" s="4">
        <v>3.2974899999999998E-78</v>
      </c>
      <c r="G1446" s="3">
        <v>239.79499999999999</v>
      </c>
      <c r="H1446" s="3" t="s">
        <v>151</v>
      </c>
      <c r="I1446" s="3" t="s">
        <v>152</v>
      </c>
      <c r="J1446" s="3" t="s">
        <v>16</v>
      </c>
      <c r="K1446" s="3" t="s">
        <v>153</v>
      </c>
      <c r="L1446" s="3" t="s">
        <v>154</v>
      </c>
    </row>
    <row r="1447" spans="1:12" x14ac:dyDescent="0.3">
      <c r="A1447" s="3" t="s">
        <v>15872</v>
      </c>
      <c r="B1447" s="3" t="s">
        <v>13</v>
      </c>
      <c r="C1447" s="3">
        <v>223251</v>
      </c>
      <c r="D1447" s="3">
        <v>3</v>
      </c>
      <c r="E1447" s="3">
        <v>581</v>
      </c>
      <c r="F1447" s="3">
        <v>0</v>
      </c>
      <c r="G1447" s="3">
        <v>999.00099999999998</v>
      </c>
      <c r="H1447" s="3" t="s">
        <v>157</v>
      </c>
      <c r="I1447" s="3" t="s">
        <v>158</v>
      </c>
      <c r="J1447" s="3" t="s">
        <v>16</v>
      </c>
      <c r="K1447" s="3" t="s">
        <v>159</v>
      </c>
      <c r="L1447" s="3" t="s">
        <v>160</v>
      </c>
    </row>
    <row r="1448" spans="1:12" x14ac:dyDescent="0.3">
      <c r="A1448" s="3" t="s">
        <v>15873</v>
      </c>
      <c r="B1448" s="3" t="s">
        <v>13</v>
      </c>
      <c r="C1448" s="3">
        <v>224748</v>
      </c>
      <c r="D1448" s="3">
        <v>1</v>
      </c>
      <c r="E1448" s="3">
        <v>347</v>
      </c>
      <c r="F1448" s="4">
        <v>3.2528200000000001E-47</v>
      </c>
      <c r="G1448" s="3">
        <v>169.96899999999999</v>
      </c>
      <c r="H1448" s="3" t="s">
        <v>1576</v>
      </c>
      <c r="I1448" s="3" t="s">
        <v>1577</v>
      </c>
      <c r="J1448" s="3" t="s">
        <v>16</v>
      </c>
      <c r="K1448" s="3" t="s">
        <v>1578</v>
      </c>
      <c r="L1448" s="3" t="s">
        <v>1579</v>
      </c>
    </row>
    <row r="1449" spans="1:12" x14ac:dyDescent="0.3">
      <c r="A1449" s="3" t="s">
        <v>15874</v>
      </c>
      <c r="B1449" s="3" t="s">
        <v>25</v>
      </c>
      <c r="C1449" s="3">
        <v>226989</v>
      </c>
      <c r="D1449" s="3">
        <v>41</v>
      </c>
      <c r="E1449" s="3">
        <v>133</v>
      </c>
      <c r="F1449" s="4">
        <v>9.1257299999999996E-26</v>
      </c>
      <c r="G1449" s="3">
        <v>94.419899999999998</v>
      </c>
      <c r="H1449" s="3" t="s">
        <v>7905</v>
      </c>
      <c r="I1449" s="3" t="s">
        <v>7906</v>
      </c>
      <c r="J1449" s="3" t="s">
        <v>99</v>
      </c>
      <c r="K1449" s="3" t="s">
        <v>16</v>
      </c>
      <c r="L1449" s="3" t="s">
        <v>7907</v>
      </c>
    </row>
    <row r="1450" spans="1:12" x14ac:dyDescent="0.3">
      <c r="A1450" s="3" t="s">
        <v>15875</v>
      </c>
      <c r="B1450" s="3" t="s">
        <v>13</v>
      </c>
      <c r="C1450" s="3">
        <v>223471</v>
      </c>
      <c r="D1450" s="3">
        <v>1</v>
      </c>
      <c r="E1450" s="3">
        <v>141</v>
      </c>
      <c r="F1450" s="4">
        <v>3.33203E-49</v>
      </c>
      <c r="G1450" s="3">
        <v>154.34399999999999</v>
      </c>
      <c r="H1450" s="3" t="s">
        <v>5415</v>
      </c>
      <c r="I1450" s="3" t="s">
        <v>5416</v>
      </c>
      <c r="J1450" s="3" t="s">
        <v>16</v>
      </c>
      <c r="K1450" s="3" t="s">
        <v>5417</v>
      </c>
      <c r="L1450" s="3" t="s">
        <v>5418</v>
      </c>
    </row>
    <row r="1451" spans="1:12" x14ac:dyDescent="0.3">
      <c r="A1451" s="3" t="s">
        <v>15876</v>
      </c>
      <c r="B1451" s="3" t="s">
        <v>13</v>
      </c>
      <c r="C1451" s="3">
        <v>223202</v>
      </c>
      <c r="D1451" s="3">
        <v>1</v>
      </c>
      <c r="E1451" s="3">
        <v>422</v>
      </c>
      <c r="F1451" s="3">
        <v>0</v>
      </c>
      <c r="G1451" s="3">
        <v>545.66899999999998</v>
      </c>
      <c r="H1451" s="3" t="s">
        <v>162</v>
      </c>
      <c r="I1451" s="3" t="s">
        <v>163</v>
      </c>
      <c r="J1451" s="3" t="s">
        <v>16</v>
      </c>
      <c r="K1451" s="3" t="s">
        <v>164</v>
      </c>
      <c r="L1451" s="3" t="s">
        <v>165</v>
      </c>
    </row>
    <row r="1452" spans="1:12" x14ac:dyDescent="0.3">
      <c r="A1452" s="3" t="s">
        <v>15877</v>
      </c>
      <c r="B1452" s="3" t="s">
        <v>13</v>
      </c>
      <c r="C1452" s="3">
        <v>225264</v>
      </c>
      <c r="D1452" s="3">
        <v>6</v>
      </c>
      <c r="E1452" s="3">
        <v>138</v>
      </c>
      <c r="F1452" s="4">
        <v>6.9773600000000006E-11</v>
      </c>
      <c r="G1452" s="3">
        <v>60.924399999999999</v>
      </c>
      <c r="H1452" s="3" t="s">
        <v>15878</v>
      </c>
      <c r="I1452" s="3" t="s">
        <v>15879</v>
      </c>
      <c r="J1452" s="3" t="s">
        <v>16</v>
      </c>
      <c r="K1452" s="3" t="s">
        <v>15880</v>
      </c>
      <c r="L1452" s="3" t="s">
        <v>15881</v>
      </c>
    </row>
    <row r="1453" spans="1:12" x14ac:dyDescent="0.3">
      <c r="A1453" s="3" t="s">
        <v>15882</v>
      </c>
      <c r="B1453" s="3" t="s">
        <v>13</v>
      </c>
      <c r="C1453" s="3">
        <v>223502</v>
      </c>
      <c r="D1453" s="3">
        <v>5</v>
      </c>
      <c r="E1453" s="3">
        <v>75</v>
      </c>
      <c r="F1453" s="4">
        <v>3.3586400000000002E-16</v>
      </c>
      <c r="G1453" s="3">
        <v>65.783199999999994</v>
      </c>
      <c r="H1453" s="3" t="s">
        <v>13910</v>
      </c>
      <c r="I1453" s="3" t="s">
        <v>13911</v>
      </c>
      <c r="J1453" s="3" t="s">
        <v>16</v>
      </c>
      <c r="K1453" s="3" t="s">
        <v>13912</v>
      </c>
      <c r="L1453" s="3" t="s">
        <v>13913</v>
      </c>
    </row>
    <row r="1454" spans="1:12" x14ac:dyDescent="0.3">
      <c r="A1454" s="3" t="s">
        <v>15883</v>
      </c>
      <c r="B1454" s="3" t="s">
        <v>13</v>
      </c>
      <c r="C1454" s="3">
        <v>223653</v>
      </c>
      <c r="D1454" s="3">
        <v>2</v>
      </c>
      <c r="E1454" s="3">
        <v>294</v>
      </c>
      <c r="F1454" s="4">
        <v>5.0058000000000001E-71</v>
      </c>
      <c r="G1454" s="3">
        <v>219.416</v>
      </c>
      <c r="H1454" s="3" t="s">
        <v>2691</v>
      </c>
      <c r="I1454" s="3" t="s">
        <v>2692</v>
      </c>
      <c r="J1454" s="3" t="s">
        <v>16</v>
      </c>
      <c r="K1454" s="3" t="s">
        <v>2693</v>
      </c>
      <c r="L1454" s="3" t="s">
        <v>2694</v>
      </c>
    </row>
    <row r="1455" spans="1:12" x14ac:dyDescent="0.3">
      <c r="A1455" s="3" t="s">
        <v>15884</v>
      </c>
      <c r="B1455" s="3" t="s">
        <v>25</v>
      </c>
      <c r="C1455" s="3">
        <v>424357</v>
      </c>
      <c r="D1455" s="3">
        <v>277</v>
      </c>
      <c r="E1455" s="3">
        <v>500</v>
      </c>
      <c r="F1455" s="3">
        <v>2.7334199999999999E-4</v>
      </c>
      <c r="G1455" s="3">
        <v>44.3474</v>
      </c>
      <c r="H1455" s="3" t="s">
        <v>4656</v>
      </c>
      <c r="I1455" s="3" t="s">
        <v>4657</v>
      </c>
      <c r="J1455" s="3" t="s">
        <v>113</v>
      </c>
      <c r="K1455" s="3" t="s">
        <v>16</v>
      </c>
      <c r="L1455" s="3" t="s">
        <v>4658</v>
      </c>
    </row>
    <row r="1456" spans="1:12" x14ac:dyDescent="0.3">
      <c r="A1456" s="3" t="s">
        <v>15885</v>
      </c>
      <c r="B1456" s="3" t="s">
        <v>25</v>
      </c>
      <c r="C1456" s="3">
        <v>227335</v>
      </c>
      <c r="D1456" s="3">
        <v>183</v>
      </c>
      <c r="E1456" s="3">
        <v>552</v>
      </c>
      <c r="F1456" s="4">
        <v>2.3296900000000001E-56</v>
      </c>
      <c r="G1456" s="3">
        <v>195.726</v>
      </c>
      <c r="H1456" s="3" t="s">
        <v>885</v>
      </c>
      <c r="I1456" s="3" t="s">
        <v>886</v>
      </c>
      <c r="J1456" s="3" t="s">
        <v>16</v>
      </c>
      <c r="K1456" s="3" t="s">
        <v>16</v>
      </c>
      <c r="L1456" s="3" t="s">
        <v>887</v>
      </c>
    </row>
    <row r="1457" spans="1:12" x14ac:dyDescent="0.3">
      <c r="A1457" s="3" t="s">
        <v>15886</v>
      </c>
      <c r="B1457" s="3" t="s">
        <v>13</v>
      </c>
      <c r="C1457" s="3">
        <v>223816</v>
      </c>
      <c r="D1457" s="3">
        <v>5</v>
      </c>
      <c r="E1457" s="3">
        <v>224</v>
      </c>
      <c r="F1457" s="4">
        <v>2.2361000000000001E-80</v>
      </c>
      <c r="G1457" s="3">
        <v>239.89099999999999</v>
      </c>
      <c r="H1457" s="3" t="s">
        <v>880</v>
      </c>
      <c r="I1457" s="3" t="s">
        <v>881</v>
      </c>
      <c r="J1457" s="3" t="s">
        <v>16</v>
      </c>
      <c r="K1457" s="3" t="s">
        <v>882</v>
      </c>
      <c r="L1457" s="3" t="s">
        <v>883</v>
      </c>
    </row>
    <row r="1458" spans="1:12" x14ac:dyDescent="0.3">
      <c r="A1458" s="3" t="s">
        <v>15887</v>
      </c>
      <c r="B1458" s="3" t="s">
        <v>13</v>
      </c>
      <c r="C1458" s="3">
        <v>223776</v>
      </c>
      <c r="D1458" s="3">
        <v>1</v>
      </c>
      <c r="E1458" s="3">
        <v>210</v>
      </c>
      <c r="F1458" s="4">
        <v>8.2440399999999997E-41</v>
      </c>
      <c r="G1458" s="3">
        <v>139.102</v>
      </c>
      <c r="H1458" s="3" t="s">
        <v>1890</v>
      </c>
      <c r="I1458" s="3" t="s">
        <v>1891</v>
      </c>
      <c r="J1458" s="3" t="s">
        <v>16</v>
      </c>
      <c r="K1458" s="3" t="s">
        <v>1892</v>
      </c>
      <c r="L1458" s="3" t="s">
        <v>1893</v>
      </c>
    </row>
    <row r="1459" spans="1:12" x14ac:dyDescent="0.3">
      <c r="A1459" s="3" t="s">
        <v>15888</v>
      </c>
      <c r="B1459" s="3" t="s">
        <v>13</v>
      </c>
      <c r="C1459" s="3">
        <v>224042</v>
      </c>
      <c r="D1459" s="3">
        <v>1</v>
      </c>
      <c r="E1459" s="3">
        <v>249</v>
      </c>
      <c r="F1459" s="4">
        <v>2.2797800000000001E-180</v>
      </c>
      <c r="G1459" s="3">
        <v>494.75200000000001</v>
      </c>
      <c r="H1459" s="3" t="s">
        <v>1884</v>
      </c>
      <c r="I1459" s="3" t="s">
        <v>1885</v>
      </c>
      <c r="J1459" s="3" t="s">
        <v>16</v>
      </c>
      <c r="K1459" s="3" t="s">
        <v>1886</v>
      </c>
      <c r="L1459" s="3" t="s">
        <v>1887</v>
      </c>
    </row>
    <row r="1460" spans="1:12" x14ac:dyDescent="0.3">
      <c r="A1460" s="3" t="s">
        <v>15889</v>
      </c>
      <c r="B1460" s="3" t="s">
        <v>13</v>
      </c>
      <c r="C1460" s="3">
        <v>223654</v>
      </c>
      <c r="D1460" s="3">
        <v>24</v>
      </c>
      <c r="E1460" s="3">
        <v>264</v>
      </c>
      <c r="F1460" s="4">
        <v>2.8998899999999998E-76</v>
      </c>
      <c r="G1460" s="3">
        <v>234.41800000000001</v>
      </c>
      <c r="H1460" s="3" t="s">
        <v>1880</v>
      </c>
      <c r="I1460" s="3" t="s">
        <v>1881</v>
      </c>
      <c r="J1460" s="3" t="s">
        <v>16</v>
      </c>
      <c r="K1460" s="3" t="s">
        <v>1882</v>
      </c>
      <c r="L1460" s="3" t="s">
        <v>1878</v>
      </c>
    </row>
    <row r="1461" spans="1:12" x14ac:dyDescent="0.3">
      <c r="A1461" s="3" t="s">
        <v>15890</v>
      </c>
      <c r="B1461" s="3" t="s">
        <v>13</v>
      </c>
      <c r="C1461" s="3">
        <v>223646</v>
      </c>
      <c r="D1461" s="3">
        <v>5</v>
      </c>
      <c r="E1461" s="3">
        <v>272</v>
      </c>
      <c r="F1461" s="4">
        <v>1.60895E-89</v>
      </c>
      <c r="G1461" s="3">
        <v>268.334</v>
      </c>
      <c r="H1461" s="3" t="s">
        <v>1876</v>
      </c>
      <c r="I1461" s="3" t="s">
        <v>1877</v>
      </c>
      <c r="J1461" s="3" t="s">
        <v>16</v>
      </c>
      <c r="K1461" s="3" t="s">
        <v>90</v>
      </c>
      <c r="L1461" s="3" t="s">
        <v>1878</v>
      </c>
    </row>
    <row r="1462" spans="1:12" x14ac:dyDescent="0.3">
      <c r="A1462" s="3" t="s">
        <v>15891</v>
      </c>
      <c r="B1462" s="3" t="s">
        <v>25</v>
      </c>
      <c r="C1462" s="3">
        <v>419667</v>
      </c>
      <c r="D1462" s="3">
        <v>176</v>
      </c>
      <c r="E1462" s="3">
        <v>291</v>
      </c>
      <c r="F1462" s="4">
        <v>7.81004E-26</v>
      </c>
      <c r="G1462" s="3">
        <v>104.047</v>
      </c>
      <c r="H1462" s="3" t="s">
        <v>148</v>
      </c>
      <c r="I1462" s="3" t="s">
        <v>990</v>
      </c>
      <c r="J1462" s="3" t="s">
        <v>113</v>
      </c>
      <c r="K1462" s="3" t="s">
        <v>16</v>
      </c>
      <c r="L1462" s="3" t="s">
        <v>991</v>
      </c>
    </row>
    <row r="1463" spans="1:12" x14ac:dyDescent="0.3">
      <c r="A1463" s="3" t="s">
        <v>15891</v>
      </c>
      <c r="B1463" s="3" t="s">
        <v>25</v>
      </c>
      <c r="C1463" s="3">
        <v>419667</v>
      </c>
      <c r="D1463" s="3">
        <v>37</v>
      </c>
      <c r="E1463" s="3">
        <v>169</v>
      </c>
      <c r="F1463" s="4">
        <v>1.9052999999999999E-17</v>
      </c>
      <c r="G1463" s="3">
        <v>80.934700000000007</v>
      </c>
      <c r="H1463" s="3" t="s">
        <v>148</v>
      </c>
      <c r="I1463" s="3" t="s">
        <v>990</v>
      </c>
      <c r="J1463" s="3" t="s">
        <v>99</v>
      </c>
      <c r="K1463" s="3" t="s">
        <v>16</v>
      </c>
      <c r="L1463" s="3" t="s">
        <v>991</v>
      </c>
    </row>
    <row r="1464" spans="1:12" x14ac:dyDescent="0.3">
      <c r="A1464" s="3" t="s">
        <v>15892</v>
      </c>
      <c r="B1464" s="3" t="s">
        <v>13</v>
      </c>
      <c r="C1464" s="3">
        <v>223790</v>
      </c>
      <c r="D1464" s="3">
        <v>1</v>
      </c>
      <c r="E1464" s="3">
        <v>98</v>
      </c>
      <c r="F1464" s="4">
        <v>2.32078E-29</v>
      </c>
      <c r="G1464" s="3">
        <v>100.786</v>
      </c>
      <c r="H1464" s="3" t="s">
        <v>1619</v>
      </c>
      <c r="I1464" s="3" t="s">
        <v>1620</v>
      </c>
      <c r="J1464" s="3" t="s">
        <v>16</v>
      </c>
      <c r="K1464" s="3" t="s">
        <v>1621</v>
      </c>
      <c r="L1464" s="3" t="s">
        <v>1622</v>
      </c>
    </row>
    <row r="1465" spans="1:12" x14ac:dyDescent="0.3">
      <c r="A1465" s="3" t="s">
        <v>15893</v>
      </c>
      <c r="B1465" s="3" t="s">
        <v>13</v>
      </c>
      <c r="C1465" s="3">
        <v>223860</v>
      </c>
      <c r="D1465" s="3">
        <v>4</v>
      </c>
      <c r="E1465" s="3">
        <v>123</v>
      </c>
      <c r="F1465" s="4">
        <v>2.89499E-25</v>
      </c>
      <c r="G1465" s="3">
        <v>95.968299999999999</v>
      </c>
      <c r="H1465" s="3" t="s">
        <v>1160</v>
      </c>
      <c r="I1465" s="3" t="s">
        <v>1161</v>
      </c>
      <c r="J1465" s="3" t="s">
        <v>16</v>
      </c>
      <c r="K1465" s="3" t="s">
        <v>1162</v>
      </c>
      <c r="L1465" s="3" t="s">
        <v>1163</v>
      </c>
    </row>
    <row r="1466" spans="1:12" x14ac:dyDescent="0.3">
      <c r="A1466" s="3" t="s">
        <v>15894</v>
      </c>
      <c r="B1466" s="3" t="s">
        <v>13</v>
      </c>
      <c r="C1466" s="3">
        <v>223916</v>
      </c>
      <c r="D1466" s="3">
        <v>1</v>
      </c>
      <c r="E1466" s="3">
        <v>167</v>
      </c>
      <c r="F1466" s="4">
        <v>2.44379E-23</v>
      </c>
      <c r="G1466" s="3">
        <v>92.985600000000005</v>
      </c>
      <c r="H1466" s="3" t="s">
        <v>1454</v>
      </c>
      <c r="I1466" s="3" t="s">
        <v>1455</v>
      </c>
      <c r="J1466" s="3" t="s">
        <v>113</v>
      </c>
      <c r="K1466" s="3" t="s">
        <v>1456</v>
      </c>
      <c r="L1466" s="3" t="s">
        <v>1457</v>
      </c>
    </row>
    <row r="1467" spans="1:12" x14ac:dyDescent="0.3">
      <c r="A1467" s="3" t="s">
        <v>15895</v>
      </c>
      <c r="B1467" s="3" t="s">
        <v>13</v>
      </c>
      <c r="C1467" s="3">
        <v>224992</v>
      </c>
      <c r="D1467" s="3">
        <v>1</v>
      </c>
      <c r="E1467" s="3">
        <v>386</v>
      </c>
      <c r="F1467" s="3">
        <v>0</v>
      </c>
      <c r="G1467" s="3">
        <v>517.91099999999994</v>
      </c>
      <c r="H1467" s="3" t="s">
        <v>5017</v>
      </c>
      <c r="I1467" s="3" t="s">
        <v>5018</v>
      </c>
      <c r="J1467" s="3" t="s">
        <v>16</v>
      </c>
      <c r="K1467" s="3" t="s">
        <v>5019</v>
      </c>
      <c r="L1467" s="3" t="s">
        <v>5020</v>
      </c>
    </row>
    <row r="1468" spans="1:12" x14ac:dyDescent="0.3">
      <c r="A1468" s="3" t="s">
        <v>15896</v>
      </c>
      <c r="B1468" s="3" t="s">
        <v>13</v>
      </c>
      <c r="C1468" s="3">
        <v>223808</v>
      </c>
      <c r="D1468" s="3">
        <v>12</v>
      </c>
      <c r="E1468" s="3">
        <v>574</v>
      </c>
      <c r="F1468" s="4">
        <v>2.7060900000000001E-94</v>
      </c>
      <c r="G1468" s="3">
        <v>301.30399999999997</v>
      </c>
      <c r="H1468" s="3" t="s">
        <v>68</v>
      </c>
      <c r="I1468" s="3" t="s">
        <v>69</v>
      </c>
      <c r="J1468" s="3" t="s">
        <v>16</v>
      </c>
      <c r="K1468" s="3" t="s">
        <v>70</v>
      </c>
      <c r="L1468" s="3" t="s">
        <v>71</v>
      </c>
    </row>
    <row r="1469" spans="1:12" x14ac:dyDescent="0.3">
      <c r="A1469" s="3" t="s">
        <v>15897</v>
      </c>
      <c r="B1469" s="3" t="s">
        <v>13</v>
      </c>
      <c r="C1469" s="3">
        <v>224228</v>
      </c>
      <c r="D1469" s="3">
        <v>4</v>
      </c>
      <c r="E1469" s="3">
        <v>165</v>
      </c>
      <c r="F1469" s="4">
        <v>9.6944400000000004E-13</v>
      </c>
      <c r="G1469" s="3">
        <v>63.804099999999998</v>
      </c>
      <c r="H1469" s="3" t="s">
        <v>1562</v>
      </c>
      <c r="I1469" s="3" t="s">
        <v>1563</v>
      </c>
      <c r="J1469" s="3" t="s">
        <v>16</v>
      </c>
      <c r="K1469" s="3" t="s">
        <v>1564</v>
      </c>
      <c r="L1469" s="3" t="s">
        <v>1565</v>
      </c>
    </row>
    <row r="1470" spans="1:12" x14ac:dyDescent="0.3">
      <c r="A1470" s="3" t="s">
        <v>15898</v>
      </c>
      <c r="B1470" s="3" t="s">
        <v>25</v>
      </c>
      <c r="C1470" s="3">
        <v>412279</v>
      </c>
      <c r="D1470" s="3">
        <v>25</v>
      </c>
      <c r="E1470" s="3">
        <v>178</v>
      </c>
      <c r="F1470" s="4">
        <v>1.5927399999999999E-8</v>
      </c>
      <c r="G1470" s="3">
        <v>52.005600000000001</v>
      </c>
      <c r="H1470" s="3" t="s">
        <v>11394</v>
      </c>
      <c r="I1470" s="3" t="s">
        <v>15899</v>
      </c>
      <c r="J1470" s="3" t="s">
        <v>99</v>
      </c>
      <c r="K1470" s="3" t="s">
        <v>16</v>
      </c>
      <c r="L1470" s="3" t="s">
        <v>15900</v>
      </c>
    </row>
    <row r="1471" spans="1:12" x14ac:dyDescent="0.3">
      <c r="A1471" s="3" t="s">
        <v>15901</v>
      </c>
      <c r="B1471" s="3" t="s">
        <v>13</v>
      </c>
      <c r="C1471" s="3">
        <v>224314</v>
      </c>
      <c r="D1471" s="3">
        <v>16</v>
      </c>
      <c r="E1471" s="3">
        <v>123</v>
      </c>
      <c r="F1471" s="3">
        <v>1.3186000000000001E-3</v>
      </c>
      <c r="G1471" s="3">
        <v>38.093000000000004</v>
      </c>
      <c r="H1471" s="3" t="s">
        <v>63</v>
      </c>
      <c r="I1471" s="3" t="s">
        <v>64</v>
      </c>
      <c r="J1471" s="3" t="s">
        <v>16</v>
      </c>
      <c r="K1471" s="3" t="s">
        <v>65</v>
      </c>
      <c r="L1471" s="3" t="s">
        <v>66</v>
      </c>
    </row>
    <row r="1472" spans="1:12" x14ac:dyDescent="0.3">
      <c r="A1472" s="3" t="s">
        <v>15902</v>
      </c>
      <c r="B1472" s="3" t="s">
        <v>25</v>
      </c>
      <c r="C1472" s="3">
        <v>225382</v>
      </c>
      <c r="D1472" s="3">
        <v>2</v>
      </c>
      <c r="E1472" s="3">
        <v>47</v>
      </c>
      <c r="F1472" s="4">
        <v>1.3764599999999999E-7</v>
      </c>
      <c r="G1472" s="3">
        <v>47.375900000000001</v>
      </c>
      <c r="H1472" s="3" t="s">
        <v>13900</v>
      </c>
      <c r="I1472" s="3" t="s">
        <v>14547</v>
      </c>
      <c r="J1472" s="3" t="s">
        <v>113</v>
      </c>
      <c r="K1472" s="3" t="s">
        <v>16</v>
      </c>
      <c r="L1472" s="3" t="s">
        <v>13901</v>
      </c>
    </row>
    <row r="1473" spans="1:12" x14ac:dyDescent="0.3">
      <c r="A1473" s="3" t="s">
        <v>15903</v>
      </c>
      <c r="B1473" s="3" t="s">
        <v>13</v>
      </c>
      <c r="C1473" s="3">
        <v>225142</v>
      </c>
      <c r="D1473" s="3">
        <v>18</v>
      </c>
      <c r="E1473" s="3">
        <v>436</v>
      </c>
      <c r="F1473" s="4">
        <v>5.2895399999999998E-118</v>
      </c>
      <c r="G1473" s="3">
        <v>351.91699999999997</v>
      </c>
      <c r="H1473" s="3" t="s">
        <v>2700</v>
      </c>
      <c r="I1473" s="3" t="s">
        <v>2701</v>
      </c>
      <c r="J1473" s="3" t="s">
        <v>16</v>
      </c>
      <c r="K1473" s="3" t="s">
        <v>2702</v>
      </c>
      <c r="L1473" s="3" t="s">
        <v>2703</v>
      </c>
    </row>
    <row r="1474" spans="1:12" x14ac:dyDescent="0.3">
      <c r="A1474" s="3" t="s">
        <v>15904</v>
      </c>
      <c r="B1474" s="3" t="s">
        <v>25</v>
      </c>
      <c r="C1474" s="3">
        <v>223645</v>
      </c>
      <c r="D1474" s="3">
        <v>4</v>
      </c>
      <c r="E1474" s="3">
        <v>77</v>
      </c>
      <c r="F1474" s="3">
        <v>4.5773199999999997E-4</v>
      </c>
      <c r="G1474" s="3">
        <v>39.1875</v>
      </c>
      <c r="H1474" s="3" t="s">
        <v>3867</v>
      </c>
      <c r="I1474" s="3" t="s">
        <v>9412</v>
      </c>
      <c r="J1474" s="3" t="s">
        <v>113</v>
      </c>
      <c r="K1474" s="3" t="s">
        <v>16</v>
      </c>
      <c r="L1474" s="3" t="s">
        <v>3868</v>
      </c>
    </row>
    <row r="1475" spans="1:12" x14ac:dyDescent="0.3">
      <c r="A1475" s="3" t="s">
        <v>15905</v>
      </c>
      <c r="B1475" s="3" t="s">
        <v>13</v>
      </c>
      <c r="C1475" s="3">
        <v>224282</v>
      </c>
      <c r="D1475" s="3">
        <v>1</v>
      </c>
      <c r="E1475" s="3">
        <v>342</v>
      </c>
      <c r="F1475" s="4">
        <v>4.8187099999999997E-129</v>
      </c>
      <c r="G1475" s="3">
        <v>373.09100000000001</v>
      </c>
      <c r="H1475" s="3" t="s">
        <v>624</v>
      </c>
      <c r="I1475" s="3" t="s">
        <v>625</v>
      </c>
      <c r="J1475" s="3" t="s">
        <v>16</v>
      </c>
      <c r="K1475" s="3" t="s">
        <v>626</v>
      </c>
      <c r="L1475" s="3" t="s">
        <v>627</v>
      </c>
    </row>
    <row r="1476" spans="1:12" x14ac:dyDescent="0.3">
      <c r="A1476" s="3" t="s">
        <v>15906</v>
      </c>
      <c r="B1476" s="3" t="s">
        <v>25</v>
      </c>
      <c r="C1476" s="3">
        <v>223532</v>
      </c>
      <c r="D1476" s="3">
        <v>53</v>
      </c>
      <c r="E1476" s="3">
        <v>125</v>
      </c>
      <c r="F1476" s="4">
        <v>7.9332599999999997E-6</v>
      </c>
      <c r="G1476" s="3">
        <v>43.4467</v>
      </c>
      <c r="H1476" s="3" t="s">
        <v>846</v>
      </c>
      <c r="I1476" s="3" t="s">
        <v>847</v>
      </c>
      <c r="J1476" s="3" t="s">
        <v>99</v>
      </c>
      <c r="K1476" s="3" t="s">
        <v>16</v>
      </c>
      <c r="L1476" s="3" t="s">
        <v>848</v>
      </c>
    </row>
    <row r="1477" spans="1:12" x14ac:dyDescent="0.3">
      <c r="A1477" s="3" t="s">
        <v>15907</v>
      </c>
      <c r="B1477" s="3" t="s">
        <v>25</v>
      </c>
      <c r="C1477" s="3">
        <v>412378</v>
      </c>
      <c r="D1477" s="3">
        <v>4</v>
      </c>
      <c r="E1477" s="3">
        <v>144</v>
      </c>
      <c r="F1477" s="4">
        <v>4.8284599999999997E-49</v>
      </c>
      <c r="G1477" s="3">
        <v>154.38800000000001</v>
      </c>
      <c r="H1477" s="3" t="s">
        <v>2208</v>
      </c>
      <c r="I1477" s="3" t="s">
        <v>2624</v>
      </c>
      <c r="J1477" s="3" t="s">
        <v>16</v>
      </c>
      <c r="K1477" s="3" t="s">
        <v>16</v>
      </c>
      <c r="L1477" s="3" t="s">
        <v>2625</v>
      </c>
    </row>
    <row r="1478" spans="1:12" x14ac:dyDescent="0.3">
      <c r="A1478" s="3" t="s">
        <v>15908</v>
      </c>
      <c r="B1478" s="3" t="s">
        <v>25</v>
      </c>
      <c r="C1478" s="3">
        <v>224084</v>
      </c>
      <c r="D1478" s="3">
        <v>5</v>
      </c>
      <c r="E1478" s="3">
        <v>290</v>
      </c>
      <c r="F1478" s="4">
        <v>4.3972100000000003E-51</v>
      </c>
      <c r="G1478" s="3">
        <v>170.16300000000001</v>
      </c>
      <c r="H1478" s="3" t="s">
        <v>820</v>
      </c>
      <c r="I1478" s="3" t="s">
        <v>8240</v>
      </c>
      <c r="J1478" s="3" t="s">
        <v>16</v>
      </c>
      <c r="K1478" s="3" t="s">
        <v>16</v>
      </c>
      <c r="L1478" s="3" t="s">
        <v>821</v>
      </c>
    </row>
    <row r="1479" spans="1:12" x14ac:dyDescent="0.3">
      <c r="A1479" s="3" t="s">
        <v>15909</v>
      </c>
      <c r="B1479" s="3" t="s">
        <v>13</v>
      </c>
      <c r="C1479" s="3">
        <v>223808</v>
      </c>
      <c r="D1479" s="3">
        <v>85</v>
      </c>
      <c r="E1479" s="3">
        <v>627</v>
      </c>
      <c r="F1479" s="4">
        <v>2.5183900000000001E-126</v>
      </c>
      <c r="G1479" s="3">
        <v>388.35899999999998</v>
      </c>
      <c r="H1479" s="3" t="s">
        <v>68</v>
      </c>
      <c r="I1479" s="3" t="s">
        <v>69</v>
      </c>
      <c r="J1479" s="3" t="s">
        <v>16</v>
      </c>
      <c r="K1479" s="3" t="s">
        <v>70</v>
      </c>
      <c r="L1479" s="3" t="s">
        <v>71</v>
      </c>
    </row>
    <row r="1480" spans="1:12" x14ac:dyDescent="0.3">
      <c r="A1480" s="3" t="s">
        <v>15910</v>
      </c>
      <c r="B1480" s="3" t="s">
        <v>13</v>
      </c>
      <c r="C1480" s="3">
        <v>223394</v>
      </c>
      <c r="D1480" s="3">
        <v>1</v>
      </c>
      <c r="E1480" s="3">
        <v>737</v>
      </c>
      <c r="F1480" s="3">
        <v>0</v>
      </c>
      <c r="G1480" s="3">
        <v>945.53099999999995</v>
      </c>
      <c r="H1480" s="3" t="s">
        <v>509</v>
      </c>
      <c r="I1480" s="3" t="s">
        <v>510</v>
      </c>
      <c r="J1480" s="3" t="s">
        <v>16</v>
      </c>
      <c r="K1480" s="3" t="s">
        <v>511</v>
      </c>
      <c r="L1480" s="3" t="s">
        <v>512</v>
      </c>
    </row>
    <row r="1481" spans="1:12" x14ac:dyDescent="0.3">
      <c r="A1481" s="3" t="s">
        <v>15911</v>
      </c>
      <c r="B1481" s="3" t="s">
        <v>13</v>
      </c>
      <c r="C1481" s="3">
        <v>224407</v>
      </c>
      <c r="D1481" s="3">
        <v>1</v>
      </c>
      <c r="E1481" s="3">
        <v>144</v>
      </c>
      <c r="F1481" s="4">
        <v>4.0530699999999996E-87</v>
      </c>
      <c r="G1481" s="3">
        <v>250.60400000000001</v>
      </c>
      <c r="H1481" s="3" t="s">
        <v>514</v>
      </c>
      <c r="I1481" s="3" t="s">
        <v>515</v>
      </c>
      <c r="J1481" s="3" t="s">
        <v>16</v>
      </c>
      <c r="K1481" s="3" t="s">
        <v>516</v>
      </c>
      <c r="L1481" s="3" t="s">
        <v>517</v>
      </c>
    </row>
    <row r="1482" spans="1:12" x14ac:dyDescent="0.3">
      <c r="A1482" s="3" t="s">
        <v>15912</v>
      </c>
      <c r="B1482" s="3" t="s">
        <v>13</v>
      </c>
      <c r="C1482" s="3">
        <v>225099</v>
      </c>
      <c r="D1482" s="3">
        <v>1</v>
      </c>
      <c r="E1482" s="3">
        <v>232</v>
      </c>
      <c r="F1482" s="4">
        <v>5.84285E-74</v>
      </c>
      <c r="G1482" s="3">
        <v>224.07499999999999</v>
      </c>
      <c r="H1482" s="3" t="s">
        <v>4191</v>
      </c>
      <c r="I1482" s="3" t="s">
        <v>4192</v>
      </c>
      <c r="J1482" s="3" t="s">
        <v>16</v>
      </c>
      <c r="K1482" s="3" t="s">
        <v>4193</v>
      </c>
      <c r="L1482" s="3" t="s">
        <v>2901</v>
      </c>
    </row>
    <row r="1483" spans="1:12" x14ac:dyDescent="0.3">
      <c r="A1483" s="3" t="s">
        <v>15913</v>
      </c>
      <c r="B1483" s="3" t="s">
        <v>13</v>
      </c>
      <c r="C1483" s="3">
        <v>223443</v>
      </c>
      <c r="D1483" s="3">
        <v>6</v>
      </c>
      <c r="E1483" s="3">
        <v>515</v>
      </c>
      <c r="F1483" s="4">
        <v>3.1621499999999999E-150</v>
      </c>
      <c r="G1483" s="3">
        <v>440.19600000000003</v>
      </c>
      <c r="H1483" s="3" t="s">
        <v>872</v>
      </c>
      <c r="I1483" s="3" t="s">
        <v>873</v>
      </c>
      <c r="J1483" s="3" t="s">
        <v>16</v>
      </c>
      <c r="K1483" s="3" t="s">
        <v>869</v>
      </c>
      <c r="L1483" s="3" t="s">
        <v>874</v>
      </c>
    </row>
    <row r="1484" spans="1:12" x14ac:dyDescent="0.3">
      <c r="A1484" s="3" t="s">
        <v>15914</v>
      </c>
      <c r="B1484" s="3" t="s">
        <v>25</v>
      </c>
      <c r="C1484" s="3">
        <v>414067</v>
      </c>
      <c r="D1484" s="3">
        <v>6</v>
      </c>
      <c r="E1484" s="3">
        <v>148</v>
      </c>
      <c r="F1484" s="4">
        <v>1.06758E-12</v>
      </c>
      <c r="G1484" s="3">
        <v>63.148600000000002</v>
      </c>
      <c r="H1484" s="3" t="s">
        <v>2102</v>
      </c>
      <c r="I1484" s="3" t="s">
        <v>2424</v>
      </c>
      <c r="J1484" s="3" t="s">
        <v>99</v>
      </c>
      <c r="K1484" s="3" t="s">
        <v>16</v>
      </c>
      <c r="L1484" s="3" t="s">
        <v>2425</v>
      </c>
    </row>
    <row r="1485" spans="1:12" x14ac:dyDescent="0.3">
      <c r="A1485" s="3" t="s">
        <v>15915</v>
      </c>
      <c r="B1485" s="3" t="s">
        <v>13</v>
      </c>
      <c r="C1485" s="3">
        <v>223308</v>
      </c>
      <c r="D1485" s="3">
        <v>1</v>
      </c>
      <c r="E1485" s="3">
        <v>44</v>
      </c>
      <c r="F1485" s="4">
        <v>1.0657E-11</v>
      </c>
      <c r="G1485" s="3">
        <v>52.301299999999998</v>
      </c>
      <c r="H1485" s="3" t="s">
        <v>5212</v>
      </c>
      <c r="I1485" s="3" t="s">
        <v>5213</v>
      </c>
      <c r="J1485" s="3" t="s">
        <v>16</v>
      </c>
      <c r="K1485" s="3" t="s">
        <v>5214</v>
      </c>
      <c r="L1485" s="3" t="s">
        <v>5215</v>
      </c>
    </row>
    <row r="1486" spans="1:12" x14ac:dyDescent="0.3">
      <c r="A1486" s="3" t="s">
        <v>15916</v>
      </c>
      <c r="B1486" s="3" t="s">
        <v>13</v>
      </c>
      <c r="C1486" s="3">
        <v>224393</v>
      </c>
      <c r="D1486" s="3">
        <v>1</v>
      </c>
      <c r="E1486" s="3">
        <v>65</v>
      </c>
      <c r="F1486" s="4">
        <v>4.9982600000000003E-25</v>
      </c>
      <c r="G1486" s="3">
        <v>87.273200000000003</v>
      </c>
      <c r="H1486" s="3" t="s">
        <v>1245</v>
      </c>
      <c r="I1486" s="3" t="s">
        <v>1246</v>
      </c>
      <c r="J1486" s="3" t="s">
        <v>16</v>
      </c>
      <c r="K1486" s="3" t="s">
        <v>59</v>
      </c>
      <c r="L1486" s="3" t="s">
        <v>1247</v>
      </c>
    </row>
    <row r="1487" spans="1:12" x14ac:dyDescent="0.3">
      <c r="A1487" s="3" t="s">
        <v>15917</v>
      </c>
      <c r="B1487" s="3" t="s">
        <v>13</v>
      </c>
      <c r="C1487" s="3">
        <v>226871</v>
      </c>
      <c r="D1487" s="3">
        <v>1</v>
      </c>
      <c r="E1487" s="3">
        <v>259</v>
      </c>
      <c r="F1487" s="4">
        <v>9.479020000000001E-156</v>
      </c>
      <c r="G1487" s="3">
        <v>433.34800000000001</v>
      </c>
      <c r="H1487" s="3" t="s">
        <v>2025</v>
      </c>
      <c r="I1487" s="3" t="s">
        <v>2026</v>
      </c>
      <c r="J1487" s="3" t="s">
        <v>16</v>
      </c>
      <c r="K1487" s="3" t="s">
        <v>2027</v>
      </c>
      <c r="L1487" s="3" t="s">
        <v>2028</v>
      </c>
    </row>
    <row r="1488" spans="1:12" x14ac:dyDescent="0.3">
      <c r="A1488" s="3" t="s">
        <v>15918</v>
      </c>
      <c r="B1488" s="3" t="s">
        <v>13</v>
      </c>
      <c r="C1488" s="3">
        <v>224254</v>
      </c>
      <c r="D1488" s="3">
        <v>1</v>
      </c>
      <c r="E1488" s="3">
        <v>190</v>
      </c>
      <c r="F1488" s="4">
        <v>6.16625E-43</v>
      </c>
      <c r="G1488" s="3">
        <v>142.30500000000001</v>
      </c>
      <c r="H1488" s="3" t="s">
        <v>2130</v>
      </c>
      <c r="I1488" s="3" t="s">
        <v>2131</v>
      </c>
      <c r="J1488" s="3" t="s">
        <v>16</v>
      </c>
      <c r="K1488" s="3" t="s">
        <v>2132</v>
      </c>
      <c r="L1488" s="3" t="s">
        <v>2133</v>
      </c>
    </row>
    <row r="1489" spans="1:12" x14ac:dyDescent="0.3">
      <c r="A1489" s="3" t="s">
        <v>15919</v>
      </c>
      <c r="B1489" s="3" t="s">
        <v>25</v>
      </c>
      <c r="C1489" s="3">
        <v>413137</v>
      </c>
      <c r="D1489" s="3">
        <v>118</v>
      </c>
      <c r="E1489" s="3">
        <v>192</v>
      </c>
      <c r="F1489" s="3">
        <v>5.6991699999999999E-3</v>
      </c>
      <c r="G1489" s="3">
        <v>36.183900000000001</v>
      </c>
      <c r="H1489" s="3" t="s">
        <v>4258</v>
      </c>
      <c r="I1489" s="3" t="s">
        <v>4259</v>
      </c>
      <c r="J1489" s="3" t="s">
        <v>99</v>
      </c>
      <c r="K1489" s="3" t="s">
        <v>16</v>
      </c>
      <c r="L1489" s="3" t="s">
        <v>4260</v>
      </c>
    </row>
    <row r="1490" spans="1:12" x14ac:dyDescent="0.3">
      <c r="A1490" s="3" t="s">
        <v>15920</v>
      </c>
      <c r="B1490" s="3" t="s">
        <v>13</v>
      </c>
      <c r="C1490" s="3">
        <v>223904</v>
      </c>
      <c r="D1490" s="3">
        <v>12</v>
      </c>
      <c r="E1490" s="3">
        <v>134</v>
      </c>
      <c r="F1490" s="4">
        <v>1.1772300000000001E-8</v>
      </c>
      <c r="G1490" s="3">
        <v>51.542099999999998</v>
      </c>
      <c r="H1490" s="3" t="s">
        <v>146</v>
      </c>
      <c r="I1490" s="3" t="s">
        <v>147</v>
      </c>
      <c r="J1490" s="3" t="s">
        <v>99</v>
      </c>
      <c r="K1490" s="3" t="s">
        <v>148</v>
      </c>
      <c r="L1490" s="3" t="s">
        <v>149</v>
      </c>
    </row>
    <row r="1491" spans="1:12" x14ac:dyDescent="0.3">
      <c r="A1491" s="3" t="s">
        <v>15921</v>
      </c>
      <c r="B1491" s="3" t="s">
        <v>13</v>
      </c>
      <c r="C1491" s="3">
        <v>223836</v>
      </c>
      <c r="D1491" s="3">
        <v>48</v>
      </c>
      <c r="E1491" s="3">
        <v>271</v>
      </c>
      <c r="F1491" s="4">
        <v>1.19468E-65</v>
      </c>
      <c r="G1491" s="3">
        <v>204.27500000000001</v>
      </c>
      <c r="H1491" s="3" t="s">
        <v>136</v>
      </c>
      <c r="I1491" s="3" t="s">
        <v>137</v>
      </c>
      <c r="J1491" s="3" t="s">
        <v>16</v>
      </c>
      <c r="K1491" s="3" t="s">
        <v>90</v>
      </c>
      <c r="L1491" s="3" t="s">
        <v>138</v>
      </c>
    </row>
    <row r="1492" spans="1:12" x14ac:dyDescent="0.3">
      <c r="A1492" s="3" t="s">
        <v>15922</v>
      </c>
      <c r="B1492" s="3" t="s">
        <v>13</v>
      </c>
      <c r="C1492" s="3">
        <v>224051</v>
      </c>
      <c r="D1492" s="3">
        <v>1</v>
      </c>
      <c r="E1492" s="3">
        <v>240</v>
      </c>
      <c r="F1492" s="4">
        <v>8.1721300000000007E-136</v>
      </c>
      <c r="G1492" s="3">
        <v>381.471</v>
      </c>
      <c r="H1492" s="3" t="s">
        <v>141</v>
      </c>
      <c r="I1492" s="3" t="s">
        <v>142</v>
      </c>
      <c r="J1492" s="3" t="s">
        <v>16</v>
      </c>
      <c r="K1492" s="3" t="s">
        <v>143</v>
      </c>
      <c r="L1492" s="3" t="s">
        <v>144</v>
      </c>
    </row>
    <row r="1493" spans="1:12" x14ac:dyDescent="0.3">
      <c r="A1493" s="3" t="s">
        <v>15923</v>
      </c>
      <c r="B1493" s="3" t="s">
        <v>13</v>
      </c>
      <c r="C1493" s="3">
        <v>223566</v>
      </c>
      <c r="D1493" s="3">
        <v>1</v>
      </c>
      <c r="E1493" s="3">
        <v>300</v>
      </c>
      <c r="F1493" s="4">
        <v>6.3723200000000003E-133</v>
      </c>
      <c r="G1493" s="3">
        <v>379.32900000000001</v>
      </c>
      <c r="H1493" s="3" t="s">
        <v>2454</v>
      </c>
      <c r="I1493" s="3" t="s">
        <v>2455</v>
      </c>
      <c r="J1493" s="3" t="s">
        <v>16</v>
      </c>
      <c r="K1493" s="3" t="s">
        <v>2456</v>
      </c>
      <c r="L1493" s="3" t="s">
        <v>2457</v>
      </c>
    </row>
    <row r="1494" spans="1:12" x14ac:dyDescent="0.3">
      <c r="A1494" s="3" t="s">
        <v>15924</v>
      </c>
      <c r="B1494" s="3" t="s">
        <v>13</v>
      </c>
      <c r="C1494" s="3">
        <v>224405</v>
      </c>
      <c r="D1494" s="3">
        <v>1</v>
      </c>
      <c r="E1494" s="3">
        <v>437</v>
      </c>
      <c r="F1494" s="4">
        <v>9.5700199999999994E-154</v>
      </c>
      <c r="G1494" s="3">
        <v>443.28100000000001</v>
      </c>
      <c r="H1494" s="3" t="s">
        <v>2307</v>
      </c>
      <c r="I1494" s="3" t="s">
        <v>2308</v>
      </c>
      <c r="J1494" s="3" t="s">
        <v>16</v>
      </c>
      <c r="K1494" s="3" t="s">
        <v>825</v>
      </c>
      <c r="L1494" s="3" t="s">
        <v>2309</v>
      </c>
    </row>
    <row r="1495" spans="1:12" x14ac:dyDescent="0.3">
      <c r="A1495" s="3" t="s">
        <v>15925</v>
      </c>
      <c r="B1495" s="3" t="s">
        <v>13</v>
      </c>
      <c r="C1495" s="3">
        <v>223249</v>
      </c>
      <c r="D1495" s="3">
        <v>17</v>
      </c>
      <c r="E1495" s="3">
        <v>275</v>
      </c>
      <c r="F1495" s="4">
        <v>4.1000199999999999E-103</v>
      </c>
      <c r="G1495" s="3">
        <v>301.09800000000001</v>
      </c>
      <c r="H1495" s="3" t="s">
        <v>2311</v>
      </c>
      <c r="I1495" s="3" t="s">
        <v>2312</v>
      </c>
      <c r="J1495" s="3" t="s">
        <v>16</v>
      </c>
      <c r="K1495" s="3" t="s">
        <v>118</v>
      </c>
      <c r="L1495" s="3" t="s">
        <v>2313</v>
      </c>
    </row>
    <row r="1496" spans="1:12" x14ac:dyDescent="0.3">
      <c r="A1496" s="3" t="s">
        <v>15926</v>
      </c>
      <c r="B1496" s="3" t="s">
        <v>25</v>
      </c>
      <c r="C1496" s="3">
        <v>422954</v>
      </c>
      <c r="D1496" s="3">
        <v>1</v>
      </c>
      <c r="E1496" s="3">
        <v>252</v>
      </c>
      <c r="F1496" s="4">
        <v>2.9023000000000002E-38</v>
      </c>
      <c r="G1496" s="3">
        <v>134.11500000000001</v>
      </c>
      <c r="H1496" s="3" t="s">
        <v>1781</v>
      </c>
      <c r="I1496" s="3" t="s">
        <v>1782</v>
      </c>
      <c r="J1496" s="3" t="s">
        <v>16</v>
      </c>
      <c r="K1496" s="3" t="s">
        <v>16</v>
      </c>
      <c r="L1496" s="3" t="s">
        <v>1783</v>
      </c>
    </row>
    <row r="1497" spans="1:12" x14ac:dyDescent="0.3">
      <c r="A1497" s="3" t="s">
        <v>15927</v>
      </c>
      <c r="B1497" s="3" t="s">
        <v>13</v>
      </c>
      <c r="C1497" s="3">
        <v>223250</v>
      </c>
      <c r="D1497" s="3">
        <v>1</v>
      </c>
      <c r="E1497" s="3">
        <v>427</v>
      </c>
      <c r="F1497" s="3">
        <v>0</v>
      </c>
      <c r="G1497" s="3">
        <v>685.48299999999995</v>
      </c>
      <c r="H1497" s="3" t="s">
        <v>4235</v>
      </c>
      <c r="I1497" s="3" t="s">
        <v>4236</v>
      </c>
      <c r="J1497" s="3" t="s">
        <v>16</v>
      </c>
      <c r="K1497" s="3" t="s">
        <v>4237</v>
      </c>
      <c r="L1497" s="3" t="s">
        <v>4238</v>
      </c>
    </row>
    <row r="1498" spans="1:12" x14ac:dyDescent="0.3">
      <c r="A1498" s="3" t="s">
        <v>15928</v>
      </c>
      <c r="B1498" s="3" t="s">
        <v>13</v>
      </c>
      <c r="C1498" s="3">
        <v>225062</v>
      </c>
      <c r="D1498" s="3">
        <v>2</v>
      </c>
      <c r="E1498" s="3">
        <v>110</v>
      </c>
      <c r="F1498" s="4">
        <v>1.4493099999999999E-28</v>
      </c>
      <c r="G1498" s="3">
        <v>99.656400000000005</v>
      </c>
      <c r="H1498" s="3" t="s">
        <v>3763</v>
      </c>
      <c r="I1498" s="3" t="s">
        <v>3764</v>
      </c>
      <c r="J1498" s="3" t="s">
        <v>16</v>
      </c>
      <c r="K1498" s="3" t="s">
        <v>3765</v>
      </c>
      <c r="L1498" s="3" t="s">
        <v>3766</v>
      </c>
    </row>
    <row r="1499" spans="1:12" x14ac:dyDescent="0.3">
      <c r="A1499" s="3" t="s">
        <v>15929</v>
      </c>
      <c r="B1499" s="3" t="s">
        <v>13</v>
      </c>
      <c r="C1499" s="3">
        <v>223295</v>
      </c>
      <c r="D1499" s="3">
        <v>4</v>
      </c>
      <c r="E1499" s="3">
        <v>235</v>
      </c>
      <c r="F1499" s="4">
        <v>5.40927E-120</v>
      </c>
      <c r="G1499" s="3">
        <v>341.09800000000001</v>
      </c>
      <c r="H1499" s="3" t="s">
        <v>5477</v>
      </c>
      <c r="I1499" s="3" t="s">
        <v>5478</v>
      </c>
      <c r="J1499" s="3" t="s">
        <v>16</v>
      </c>
      <c r="K1499" s="3" t="s">
        <v>5479</v>
      </c>
      <c r="L1499" s="3" t="s">
        <v>5480</v>
      </c>
    </row>
    <row r="1500" spans="1:12" x14ac:dyDescent="0.3">
      <c r="A1500" s="3" t="s">
        <v>15930</v>
      </c>
      <c r="B1500" s="3" t="s">
        <v>13</v>
      </c>
      <c r="C1500" s="3">
        <v>223600</v>
      </c>
      <c r="D1500" s="3">
        <v>4</v>
      </c>
      <c r="E1500" s="3">
        <v>94</v>
      </c>
      <c r="F1500" s="3">
        <v>1.5750900000000001E-4</v>
      </c>
      <c r="G1500" s="3">
        <v>38.341299999999997</v>
      </c>
      <c r="H1500" s="3" t="s">
        <v>4772</v>
      </c>
      <c r="I1500" s="3" t="s">
        <v>4773</v>
      </c>
      <c r="J1500" s="3" t="s">
        <v>16</v>
      </c>
      <c r="K1500" s="3" t="s">
        <v>797</v>
      </c>
      <c r="L1500" s="3" t="s">
        <v>4774</v>
      </c>
    </row>
    <row r="1501" spans="1:12" x14ac:dyDescent="0.3">
      <c r="A1501" s="3" t="s">
        <v>15931</v>
      </c>
      <c r="B1501" s="3" t="s">
        <v>13</v>
      </c>
      <c r="C1501" s="3">
        <v>224775</v>
      </c>
      <c r="D1501" s="3">
        <v>4</v>
      </c>
      <c r="E1501" s="3">
        <v>85</v>
      </c>
      <c r="F1501" s="4">
        <v>1.3953800000000001E-20</v>
      </c>
      <c r="G1501" s="3">
        <v>78.8279</v>
      </c>
      <c r="H1501" s="3" t="s">
        <v>677</v>
      </c>
      <c r="I1501" s="3" t="s">
        <v>678</v>
      </c>
      <c r="J1501" s="3" t="s">
        <v>16</v>
      </c>
      <c r="K1501" s="3" t="s">
        <v>679</v>
      </c>
      <c r="L1501" s="3" t="s">
        <v>680</v>
      </c>
    </row>
    <row r="1502" spans="1:12" x14ac:dyDescent="0.3">
      <c r="A1502" s="3" t="s">
        <v>15932</v>
      </c>
      <c r="B1502" s="3" t="s">
        <v>13</v>
      </c>
      <c r="C1502" s="3">
        <v>223662</v>
      </c>
      <c r="D1502" s="3">
        <v>6</v>
      </c>
      <c r="E1502" s="3">
        <v>147</v>
      </c>
      <c r="F1502" s="4">
        <v>6.0569599999999999E-28</v>
      </c>
      <c r="G1502" s="3">
        <v>101.18</v>
      </c>
      <c r="H1502" s="3" t="s">
        <v>1047</v>
      </c>
      <c r="I1502" s="3" t="s">
        <v>1048</v>
      </c>
      <c r="J1502" s="3" t="s">
        <v>16</v>
      </c>
      <c r="K1502" s="3" t="s">
        <v>118</v>
      </c>
      <c r="L1502" s="3" t="s">
        <v>1049</v>
      </c>
    </row>
    <row r="1503" spans="1:12" x14ac:dyDescent="0.3">
      <c r="A1503" s="3" t="s">
        <v>15933</v>
      </c>
      <c r="B1503" s="3" t="s">
        <v>13</v>
      </c>
      <c r="C1503" s="3">
        <v>223099</v>
      </c>
      <c r="D1503" s="3">
        <v>1</v>
      </c>
      <c r="E1503" s="3">
        <v>251</v>
      </c>
      <c r="F1503" s="4">
        <v>8.8659700000000004E-127</v>
      </c>
      <c r="G1503" s="3">
        <v>359.29399999999998</v>
      </c>
      <c r="H1503" s="3" t="s">
        <v>682</v>
      </c>
      <c r="I1503" s="3" t="s">
        <v>683</v>
      </c>
      <c r="J1503" s="3" t="s">
        <v>16</v>
      </c>
      <c r="K1503" s="3" t="s">
        <v>684</v>
      </c>
      <c r="L1503" s="3" t="s">
        <v>685</v>
      </c>
    </row>
    <row r="1504" spans="1:12" x14ac:dyDescent="0.3">
      <c r="A1504" s="3" t="s">
        <v>15934</v>
      </c>
      <c r="B1504" s="3" t="s">
        <v>13</v>
      </c>
      <c r="C1504" s="3">
        <v>223648</v>
      </c>
      <c r="D1504" s="3">
        <v>1</v>
      </c>
      <c r="E1504" s="3">
        <v>264</v>
      </c>
      <c r="F1504" s="4">
        <v>1.3174399999999999E-53</v>
      </c>
      <c r="G1504" s="3">
        <v>174.42699999999999</v>
      </c>
      <c r="H1504" s="3" t="s">
        <v>687</v>
      </c>
      <c r="I1504" s="3" t="s">
        <v>688</v>
      </c>
      <c r="J1504" s="3" t="s">
        <v>16</v>
      </c>
      <c r="K1504" s="3" t="s">
        <v>689</v>
      </c>
      <c r="L1504" s="3" t="s">
        <v>690</v>
      </c>
    </row>
    <row r="1505" spans="1:12" x14ac:dyDescent="0.3">
      <c r="A1505" s="3" t="s">
        <v>15935</v>
      </c>
      <c r="B1505" s="3" t="s">
        <v>13</v>
      </c>
      <c r="C1505" s="3">
        <v>223821</v>
      </c>
      <c r="D1505" s="3">
        <v>1</v>
      </c>
      <c r="E1505" s="3">
        <v>416</v>
      </c>
      <c r="F1505" s="4">
        <v>4.4818300000000003E-68</v>
      </c>
      <c r="G1505" s="3">
        <v>220.45699999999999</v>
      </c>
      <c r="H1505" s="3" t="s">
        <v>697</v>
      </c>
      <c r="I1505" s="3" t="s">
        <v>698</v>
      </c>
      <c r="J1505" s="3" t="s">
        <v>16</v>
      </c>
      <c r="K1505" s="3" t="s">
        <v>699</v>
      </c>
      <c r="L1505" s="3" t="s">
        <v>700</v>
      </c>
    </row>
    <row r="1506" spans="1:12" x14ac:dyDescent="0.3">
      <c r="A1506" s="3" t="s">
        <v>15936</v>
      </c>
      <c r="B1506" s="3" t="s">
        <v>13</v>
      </c>
      <c r="C1506" s="3">
        <v>223519</v>
      </c>
      <c r="D1506" s="3">
        <v>1</v>
      </c>
      <c r="E1506" s="3">
        <v>613</v>
      </c>
      <c r="F1506" s="3">
        <v>0</v>
      </c>
      <c r="G1506" s="3">
        <v>572.27</v>
      </c>
      <c r="H1506" s="3" t="s">
        <v>702</v>
      </c>
      <c r="I1506" s="3" t="s">
        <v>703</v>
      </c>
      <c r="J1506" s="3" t="s">
        <v>16</v>
      </c>
      <c r="K1506" s="3" t="s">
        <v>704</v>
      </c>
      <c r="L1506" s="3" t="s">
        <v>705</v>
      </c>
    </row>
    <row r="1507" spans="1:12" x14ac:dyDescent="0.3">
      <c r="A1507" s="3" t="s">
        <v>15937</v>
      </c>
      <c r="B1507" s="3" t="s">
        <v>13</v>
      </c>
      <c r="C1507" s="3">
        <v>223726</v>
      </c>
      <c r="D1507" s="3">
        <v>1</v>
      </c>
      <c r="E1507" s="3">
        <v>836</v>
      </c>
      <c r="F1507" s="3">
        <v>0</v>
      </c>
      <c r="G1507" s="3">
        <v>1167.77</v>
      </c>
      <c r="H1507" s="3" t="s">
        <v>4991</v>
      </c>
      <c r="I1507" s="3" t="s">
        <v>4992</v>
      </c>
      <c r="J1507" s="3" t="s">
        <v>16</v>
      </c>
      <c r="K1507" s="3" t="s">
        <v>4993</v>
      </c>
      <c r="L1507" s="3" t="s">
        <v>4994</v>
      </c>
    </row>
    <row r="1508" spans="1:12" x14ac:dyDescent="0.3">
      <c r="A1508" s="3" t="s">
        <v>15938</v>
      </c>
      <c r="B1508" s="3" t="s">
        <v>13</v>
      </c>
      <c r="C1508" s="3">
        <v>223569</v>
      </c>
      <c r="D1508" s="3">
        <v>1</v>
      </c>
      <c r="E1508" s="3">
        <v>832</v>
      </c>
      <c r="F1508" s="3">
        <v>0</v>
      </c>
      <c r="G1508" s="3">
        <v>1158.58</v>
      </c>
      <c r="H1508" s="3" t="s">
        <v>725</v>
      </c>
      <c r="I1508" s="3" t="s">
        <v>726</v>
      </c>
      <c r="J1508" s="3" t="s">
        <v>16</v>
      </c>
      <c r="K1508" s="3" t="s">
        <v>727</v>
      </c>
      <c r="L1508" s="3" t="s">
        <v>728</v>
      </c>
    </row>
    <row r="1509" spans="1:12" x14ac:dyDescent="0.3">
      <c r="A1509" s="3" t="s">
        <v>15939</v>
      </c>
      <c r="B1509" s="3" t="s">
        <v>13</v>
      </c>
      <c r="C1509" s="3">
        <v>224745</v>
      </c>
      <c r="D1509" s="3">
        <v>5</v>
      </c>
      <c r="E1509" s="3">
        <v>145</v>
      </c>
      <c r="F1509" s="4">
        <v>2.77848E-72</v>
      </c>
      <c r="G1509" s="3">
        <v>212.934</v>
      </c>
      <c r="H1509" s="3" t="s">
        <v>5820</v>
      </c>
      <c r="I1509" s="3" t="s">
        <v>5821</v>
      </c>
      <c r="J1509" s="3" t="s">
        <v>16</v>
      </c>
      <c r="K1509" s="3" t="s">
        <v>621</v>
      </c>
      <c r="L1509" s="3" t="s">
        <v>5822</v>
      </c>
    </row>
    <row r="1510" spans="1:12" x14ac:dyDescent="0.3">
      <c r="A1510" s="3" t="s">
        <v>15940</v>
      </c>
      <c r="B1510" s="3" t="s">
        <v>13</v>
      </c>
      <c r="C1510" s="3">
        <v>223820</v>
      </c>
      <c r="D1510" s="3">
        <v>322</v>
      </c>
      <c r="E1510" s="3">
        <v>878</v>
      </c>
      <c r="F1510" s="3">
        <v>0</v>
      </c>
      <c r="G1510" s="3">
        <v>691.697</v>
      </c>
      <c r="H1510" s="3" t="s">
        <v>5824</v>
      </c>
      <c r="I1510" s="3" t="s">
        <v>5825</v>
      </c>
      <c r="J1510" s="3" t="s">
        <v>16</v>
      </c>
      <c r="K1510" s="3" t="s">
        <v>5826</v>
      </c>
      <c r="L1510" s="3" t="s">
        <v>5827</v>
      </c>
    </row>
    <row r="1511" spans="1:12" x14ac:dyDescent="0.3">
      <c r="A1511" s="3" t="s">
        <v>15940</v>
      </c>
      <c r="B1511" s="3" t="s">
        <v>13</v>
      </c>
      <c r="C1511" s="3">
        <v>223336</v>
      </c>
      <c r="D1511" s="3">
        <v>1</v>
      </c>
      <c r="E1511" s="3">
        <v>297</v>
      </c>
      <c r="F1511" s="4">
        <v>2.67472E-100</v>
      </c>
      <c r="G1511" s="3">
        <v>314.649</v>
      </c>
      <c r="H1511" s="3" t="s">
        <v>5828</v>
      </c>
      <c r="I1511" s="3" t="s">
        <v>5829</v>
      </c>
      <c r="J1511" s="3" t="s">
        <v>16</v>
      </c>
      <c r="K1511" s="3" t="s">
        <v>5830</v>
      </c>
      <c r="L1511" s="3" t="s">
        <v>5831</v>
      </c>
    </row>
    <row r="1512" spans="1:12" x14ac:dyDescent="0.3">
      <c r="A1512" s="3" t="s">
        <v>15941</v>
      </c>
      <c r="B1512" s="3" t="s">
        <v>13</v>
      </c>
      <c r="C1512" s="3">
        <v>223162</v>
      </c>
      <c r="D1512" s="3">
        <v>1</v>
      </c>
      <c r="E1512" s="3">
        <v>255</v>
      </c>
      <c r="F1512" s="4">
        <v>3.5178700000000002E-110</v>
      </c>
      <c r="G1512" s="3">
        <v>317.61700000000002</v>
      </c>
      <c r="H1512" s="3" t="s">
        <v>800</v>
      </c>
      <c r="I1512" s="3" t="s">
        <v>801</v>
      </c>
      <c r="J1512" s="3" t="s">
        <v>16</v>
      </c>
      <c r="K1512" s="3" t="s">
        <v>802</v>
      </c>
      <c r="L1512" s="3" t="s">
        <v>803</v>
      </c>
    </row>
    <row r="1513" spans="1:12" x14ac:dyDescent="0.3">
      <c r="A1513" s="3" t="s">
        <v>15942</v>
      </c>
      <c r="B1513" s="3" t="s">
        <v>13</v>
      </c>
      <c r="C1513" s="3">
        <v>224572</v>
      </c>
      <c r="D1513" s="3">
        <v>3</v>
      </c>
      <c r="E1513" s="3">
        <v>123</v>
      </c>
      <c r="F1513" s="4">
        <v>2.43054E-40</v>
      </c>
      <c r="G1513" s="3">
        <v>133.22800000000001</v>
      </c>
      <c r="H1513" s="3" t="s">
        <v>809</v>
      </c>
      <c r="I1513" s="3" t="s">
        <v>810</v>
      </c>
      <c r="J1513" s="3" t="s">
        <v>16</v>
      </c>
      <c r="K1513" s="3" t="s">
        <v>811</v>
      </c>
      <c r="L1513" s="3" t="s">
        <v>812</v>
      </c>
    </row>
    <row r="1514" spans="1:12" x14ac:dyDescent="0.3">
      <c r="A1514" s="3" t="s">
        <v>15943</v>
      </c>
      <c r="B1514" s="3" t="s">
        <v>25</v>
      </c>
      <c r="C1514" s="3">
        <v>412961</v>
      </c>
      <c r="D1514" s="3">
        <v>1</v>
      </c>
      <c r="E1514" s="3">
        <v>174</v>
      </c>
      <c r="F1514" s="4">
        <v>1.6519199999999999E-25</v>
      </c>
      <c r="G1514" s="3">
        <v>96.311499999999995</v>
      </c>
      <c r="H1514" s="3" t="s">
        <v>14621</v>
      </c>
      <c r="I1514" s="3" t="s">
        <v>14622</v>
      </c>
      <c r="J1514" s="3" t="s">
        <v>16</v>
      </c>
      <c r="K1514" s="3" t="s">
        <v>16</v>
      </c>
      <c r="L1514" s="3" t="s">
        <v>14623</v>
      </c>
    </row>
    <row r="1515" spans="1:12" x14ac:dyDescent="0.3">
      <c r="A1515" s="3" t="s">
        <v>15944</v>
      </c>
      <c r="B1515" s="3" t="s">
        <v>25</v>
      </c>
      <c r="C1515" s="3">
        <v>413489</v>
      </c>
      <c r="D1515" s="3">
        <v>54</v>
      </c>
      <c r="E1515" s="3">
        <v>285</v>
      </c>
      <c r="F1515" s="3">
        <v>2.8974799999999999E-4</v>
      </c>
      <c r="G1515" s="3">
        <v>43.288899999999998</v>
      </c>
      <c r="H1515" s="3" t="s">
        <v>15945</v>
      </c>
      <c r="I1515" s="3" t="s">
        <v>15946</v>
      </c>
      <c r="J1515" s="3" t="s">
        <v>16</v>
      </c>
      <c r="K1515" s="3" t="s">
        <v>16</v>
      </c>
      <c r="L1515" s="3" t="s">
        <v>15947</v>
      </c>
    </row>
    <row r="1516" spans="1:12" x14ac:dyDescent="0.3">
      <c r="A1516" s="3" t="s">
        <v>15948</v>
      </c>
      <c r="B1516" s="3" t="s">
        <v>13</v>
      </c>
      <c r="C1516" s="3">
        <v>223109</v>
      </c>
      <c r="D1516" s="3">
        <v>17</v>
      </c>
      <c r="E1516" s="3">
        <v>289</v>
      </c>
      <c r="F1516" s="4">
        <v>2.0550000000000001E-124</v>
      </c>
      <c r="G1516" s="3">
        <v>355.37400000000002</v>
      </c>
      <c r="H1516" s="3" t="s">
        <v>814</v>
      </c>
      <c r="I1516" s="3" t="s">
        <v>815</v>
      </c>
      <c r="J1516" s="3" t="s">
        <v>16</v>
      </c>
      <c r="K1516" s="3" t="s">
        <v>501</v>
      </c>
      <c r="L1516" s="3" t="s">
        <v>816</v>
      </c>
    </row>
    <row r="1517" spans="1:12" x14ac:dyDescent="0.3">
      <c r="A1517" s="3" t="s">
        <v>15949</v>
      </c>
      <c r="B1517" s="3" t="s">
        <v>13</v>
      </c>
      <c r="C1517" s="3">
        <v>223843</v>
      </c>
      <c r="D1517" s="3">
        <v>5</v>
      </c>
      <c r="E1517" s="3">
        <v>398</v>
      </c>
      <c r="F1517" s="4">
        <v>1.2328199999999999E-102</v>
      </c>
      <c r="G1517" s="3">
        <v>309.16199999999998</v>
      </c>
      <c r="H1517" s="3" t="s">
        <v>3783</v>
      </c>
      <c r="I1517" s="3" t="s">
        <v>3784</v>
      </c>
      <c r="J1517" s="3" t="s">
        <v>16</v>
      </c>
      <c r="K1517" s="3" t="s">
        <v>3785</v>
      </c>
      <c r="L1517" s="3" t="s">
        <v>3786</v>
      </c>
    </row>
    <row r="1518" spans="1:12" x14ac:dyDescent="0.3">
      <c r="A1518" s="3" t="s">
        <v>15950</v>
      </c>
      <c r="B1518" s="3" t="s">
        <v>13</v>
      </c>
      <c r="C1518" s="3">
        <v>224511</v>
      </c>
      <c r="D1518" s="3">
        <v>30</v>
      </c>
      <c r="E1518" s="3">
        <v>172</v>
      </c>
      <c r="F1518" s="4">
        <v>1.1265400000000001E-21</v>
      </c>
      <c r="G1518" s="3">
        <v>86.298000000000002</v>
      </c>
      <c r="H1518" s="3" t="s">
        <v>4638</v>
      </c>
      <c r="I1518" s="3" t="s">
        <v>4036</v>
      </c>
      <c r="J1518" s="3" t="s">
        <v>16</v>
      </c>
      <c r="K1518" s="3" t="s">
        <v>4639</v>
      </c>
      <c r="L1518" s="3" t="s">
        <v>4640</v>
      </c>
    </row>
    <row r="1519" spans="1:12" x14ac:dyDescent="0.3">
      <c r="A1519" s="3" t="s">
        <v>15951</v>
      </c>
      <c r="B1519" s="3" t="s">
        <v>13</v>
      </c>
      <c r="C1519" s="3">
        <v>223128</v>
      </c>
      <c r="D1519" s="3">
        <v>1</v>
      </c>
      <c r="E1519" s="3">
        <v>396</v>
      </c>
      <c r="F1519" s="3">
        <v>0</v>
      </c>
      <c r="G1519" s="3">
        <v>725.24300000000005</v>
      </c>
      <c r="H1519" s="3" t="s">
        <v>2015</v>
      </c>
      <c r="I1519" s="3" t="s">
        <v>2016</v>
      </c>
      <c r="J1519" s="3" t="s">
        <v>16</v>
      </c>
      <c r="K1519" s="3" t="s">
        <v>2017</v>
      </c>
      <c r="L1519" s="3" t="s">
        <v>2018</v>
      </c>
    </row>
    <row r="1520" spans="1:12" x14ac:dyDescent="0.3">
      <c r="A1520" s="3" t="s">
        <v>15952</v>
      </c>
      <c r="B1520" s="3" t="s">
        <v>13</v>
      </c>
      <c r="C1520" s="3">
        <v>223778</v>
      </c>
      <c r="D1520" s="3">
        <v>35</v>
      </c>
      <c r="E1520" s="3">
        <v>258</v>
      </c>
      <c r="F1520" s="4">
        <v>5.4948000000000002E-52</v>
      </c>
      <c r="G1520" s="3">
        <v>173.02</v>
      </c>
      <c r="H1520" s="3" t="s">
        <v>4102</v>
      </c>
      <c r="I1520" s="3" t="s">
        <v>4103</v>
      </c>
      <c r="J1520" s="3" t="s">
        <v>99</v>
      </c>
      <c r="K1520" s="3" t="s">
        <v>4104</v>
      </c>
      <c r="L1520" s="3" t="s">
        <v>4105</v>
      </c>
    </row>
    <row r="1521" spans="1:12" x14ac:dyDescent="0.3">
      <c r="A1521" s="3" t="s">
        <v>15953</v>
      </c>
      <c r="B1521" s="3" t="s">
        <v>13</v>
      </c>
      <c r="C1521" s="3">
        <v>224174</v>
      </c>
      <c r="D1521" s="3">
        <v>1</v>
      </c>
      <c r="E1521" s="3">
        <v>89</v>
      </c>
      <c r="F1521" s="4">
        <v>1.3896300000000001E-29</v>
      </c>
      <c r="G1521" s="3">
        <v>100.727</v>
      </c>
      <c r="H1521" s="3" t="s">
        <v>4097</v>
      </c>
      <c r="I1521" s="3" t="s">
        <v>4098</v>
      </c>
      <c r="J1521" s="3" t="s">
        <v>16</v>
      </c>
      <c r="K1521" s="3" t="s">
        <v>4099</v>
      </c>
      <c r="L1521" s="3" t="s">
        <v>4100</v>
      </c>
    </row>
    <row r="1522" spans="1:12" x14ac:dyDescent="0.3">
      <c r="A1522" s="3" t="s">
        <v>15954</v>
      </c>
      <c r="B1522" s="3" t="s">
        <v>13</v>
      </c>
      <c r="C1522" s="3">
        <v>223693</v>
      </c>
      <c r="D1522" s="3">
        <v>6</v>
      </c>
      <c r="E1522" s="3">
        <v>368</v>
      </c>
      <c r="F1522" s="4">
        <v>1.8358900000000001E-72</v>
      </c>
      <c r="G1522" s="3">
        <v>228.71299999999999</v>
      </c>
      <c r="H1522" s="3" t="s">
        <v>478</v>
      </c>
      <c r="I1522" s="3" t="s">
        <v>479</v>
      </c>
      <c r="J1522" s="3" t="s">
        <v>16</v>
      </c>
      <c r="K1522" s="3" t="s">
        <v>480</v>
      </c>
      <c r="L1522" s="3" t="s">
        <v>481</v>
      </c>
    </row>
    <row r="1523" spans="1:12" x14ac:dyDescent="0.3">
      <c r="A1523" s="3" t="s">
        <v>15955</v>
      </c>
      <c r="B1523" s="3" t="s">
        <v>13</v>
      </c>
      <c r="C1523" s="3">
        <v>223693</v>
      </c>
      <c r="D1523" s="3">
        <v>6</v>
      </c>
      <c r="E1523" s="3">
        <v>374</v>
      </c>
      <c r="F1523" s="4">
        <v>1.88367E-71</v>
      </c>
      <c r="G1523" s="3">
        <v>226.40199999999999</v>
      </c>
      <c r="H1523" s="3" t="s">
        <v>478</v>
      </c>
      <c r="I1523" s="3" t="s">
        <v>479</v>
      </c>
      <c r="J1523" s="3" t="s">
        <v>16</v>
      </c>
      <c r="K1523" s="3" t="s">
        <v>480</v>
      </c>
      <c r="L1523" s="3" t="s">
        <v>481</v>
      </c>
    </row>
    <row r="1524" spans="1:12" x14ac:dyDescent="0.3">
      <c r="A1524" s="3" t="s">
        <v>15956</v>
      </c>
      <c r="B1524" s="3" t="s">
        <v>13</v>
      </c>
      <c r="C1524" s="3">
        <v>223643</v>
      </c>
      <c r="D1524" s="3">
        <v>4</v>
      </c>
      <c r="E1524" s="3">
        <v>216</v>
      </c>
      <c r="F1524" s="4">
        <v>3.2416500000000001E-54</v>
      </c>
      <c r="G1524" s="3">
        <v>173.22200000000001</v>
      </c>
      <c r="H1524" s="3" t="s">
        <v>2645</v>
      </c>
      <c r="I1524" s="3" t="s">
        <v>2646</v>
      </c>
      <c r="J1524" s="3" t="s">
        <v>16</v>
      </c>
      <c r="K1524" s="3" t="s">
        <v>2647</v>
      </c>
      <c r="L1524" s="3" t="s">
        <v>2648</v>
      </c>
    </row>
    <row r="1525" spans="1:12" x14ac:dyDescent="0.3">
      <c r="A1525" s="3" t="s">
        <v>15957</v>
      </c>
      <c r="B1525" s="3" t="s">
        <v>25</v>
      </c>
      <c r="C1525" s="3">
        <v>355704</v>
      </c>
      <c r="D1525" s="3">
        <v>15</v>
      </c>
      <c r="E1525" s="3">
        <v>453</v>
      </c>
      <c r="F1525" s="4">
        <v>2.9450499999999999E-58</v>
      </c>
      <c r="G1525" s="3">
        <v>199.464</v>
      </c>
      <c r="H1525" s="3" t="s">
        <v>2641</v>
      </c>
      <c r="I1525" s="3" t="s">
        <v>2642</v>
      </c>
      <c r="J1525" s="3" t="s">
        <v>16</v>
      </c>
      <c r="K1525" s="3" t="s">
        <v>16</v>
      </c>
      <c r="L1525" s="3" t="s">
        <v>2643</v>
      </c>
    </row>
    <row r="1526" spans="1:12" x14ac:dyDescent="0.3">
      <c r="A1526" s="3" t="s">
        <v>15958</v>
      </c>
      <c r="B1526" s="3" t="s">
        <v>13</v>
      </c>
      <c r="C1526" s="3">
        <v>223434</v>
      </c>
      <c r="D1526" s="3">
        <v>10</v>
      </c>
      <c r="E1526" s="3">
        <v>220</v>
      </c>
      <c r="F1526" s="4">
        <v>7.2172999999999997E-86</v>
      </c>
      <c r="G1526" s="3">
        <v>253.75899999999999</v>
      </c>
      <c r="H1526" s="3" t="s">
        <v>4926</v>
      </c>
      <c r="I1526" s="3" t="s">
        <v>4927</v>
      </c>
      <c r="J1526" s="3" t="s">
        <v>16</v>
      </c>
      <c r="K1526" s="3" t="s">
        <v>501</v>
      </c>
      <c r="L1526" s="3" t="s">
        <v>4928</v>
      </c>
    </row>
    <row r="1527" spans="1:12" x14ac:dyDescent="0.3">
      <c r="A1527" s="3" t="s">
        <v>15959</v>
      </c>
      <c r="B1527" s="3" t="s">
        <v>13</v>
      </c>
      <c r="C1527" s="3">
        <v>224618</v>
      </c>
      <c r="D1527" s="3">
        <v>1</v>
      </c>
      <c r="E1527" s="3">
        <v>179</v>
      </c>
      <c r="F1527" s="4">
        <v>3.5523099999999997E-82</v>
      </c>
      <c r="G1527" s="3">
        <v>241.04900000000001</v>
      </c>
      <c r="H1527" s="3" t="s">
        <v>3604</v>
      </c>
      <c r="I1527" s="3" t="s">
        <v>3605</v>
      </c>
      <c r="J1527" s="3" t="s">
        <v>16</v>
      </c>
      <c r="K1527" s="3" t="s">
        <v>3606</v>
      </c>
      <c r="L1527" s="3" t="s">
        <v>3607</v>
      </c>
    </row>
    <row r="1528" spans="1:12" x14ac:dyDescent="0.3">
      <c r="A1528" s="3" t="s">
        <v>15960</v>
      </c>
      <c r="B1528" s="3" t="s">
        <v>13</v>
      </c>
      <c r="C1528" s="3">
        <v>223575</v>
      </c>
      <c r="D1528" s="3">
        <v>11</v>
      </c>
      <c r="E1528" s="3">
        <v>298</v>
      </c>
      <c r="F1528" s="4">
        <v>2.96244E-50</v>
      </c>
      <c r="G1528" s="3">
        <v>168.18199999999999</v>
      </c>
      <c r="H1528" s="3" t="s">
        <v>15961</v>
      </c>
      <c r="I1528" s="3" t="s">
        <v>15962</v>
      </c>
      <c r="J1528" s="3" t="s">
        <v>16</v>
      </c>
      <c r="K1528" s="3" t="s">
        <v>15963</v>
      </c>
      <c r="L1528" s="3" t="s">
        <v>15964</v>
      </c>
    </row>
    <row r="1529" spans="1:12" x14ac:dyDescent="0.3">
      <c r="A1529" s="3" t="s">
        <v>15965</v>
      </c>
      <c r="B1529" s="3" t="s">
        <v>25</v>
      </c>
      <c r="C1529" s="3">
        <v>412478</v>
      </c>
      <c r="D1529" s="3">
        <v>1</v>
      </c>
      <c r="E1529" s="3">
        <v>175</v>
      </c>
      <c r="F1529" s="4">
        <v>7.5762699999999999E-31</v>
      </c>
      <c r="G1529" s="3">
        <v>110.163</v>
      </c>
      <c r="H1529" s="3" t="s">
        <v>1702</v>
      </c>
      <c r="I1529" s="3" t="s">
        <v>1703</v>
      </c>
      <c r="J1529" s="3" t="s">
        <v>16</v>
      </c>
      <c r="K1529" s="3" t="s">
        <v>16</v>
      </c>
      <c r="L1529" s="3" t="s">
        <v>1704</v>
      </c>
    </row>
    <row r="1530" spans="1:12" x14ac:dyDescent="0.3">
      <c r="A1530" s="3" t="s">
        <v>15966</v>
      </c>
      <c r="B1530" s="3" t="s">
        <v>25</v>
      </c>
      <c r="C1530" s="3">
        <v>225382</v>
      </c>
      <c r="D1530" s="3">
        <v>9</v>
      </c>
      <c r="E1530" s="3">
        <v>89</v>
      </c>
      <c r="F1530" s="4">
        <v>8.6252099999999996E-35</v>
      </c>
      <c r="G1530" s="3">
        <v>120.56399999999999</v>
      </c>
      <c r="H1530" s="3" t="s">
        <v>13900</v>
      </c>
      <c r="I1530" s="3" t="s">
        <v>14547</v>
      </c>
      <c r="J1530" s="3" t="s">
        <v>99</v>
      </c>
      <c r="K1530" s="3" t="s">
        <v>16</v>
      </c>
      <c r="L1530" s="3" t="s">
        <v>13901</v>
      </c>
    </row>
    <row r="1531" spans="1:12" x14ac:dyDescent="0.3">
      <c r="A1531" s="3" t="s">
        <v>15967</v>
      </c>
      <c r="B1531" s="3" t="s">
        <v>25</v>
      </c>
      <c r="C1531" s="3">
        <v>225382</v>
      </c>
      <c r="D1531" s="3">
        <v>1</v>
      </c>
      <c r="E1531" s="3">
        <v>45</v>
      </c>
      <c r="F1531" s="4">
        <v>3.3507599999999997E-14</v>
      </c>
      <c r="G1531" s="3">
        <v>63.554200000000002</v>
      </c>
      <c r="H1531" s="3" t="s">
        <v>13900</v>
      </c>
      <c r="I1531" s="3" t="s">
        <v>14547</v>
      </c>
      <c r="J1531" s="3" t="s">
        <v>99</v>
      </c>
      <c r="K1531" s="3" t="s">
        <v>16</v>
      </c>
      <c r="L1531" s="3" t="s">
        <v>13901</v>
      </c>
    </row>
    <row r="1532" spans="1:12" x14ac:dyDescent="0.3">
      <c r="A1532" s="3" t="s">
        <v>15968</v>
      </c>
      <c r="B1532" s="3" t="s">
        <v>13</v>
      </c>
      <c r="C1532" s="3">
        <v>223129</v>
      </c>
      <c r="D1532" s="3">
        <v>1</v>
      </c>
      <c r="E1532" s="3">
        <v>102</v>
      </c>
      <c r="F1532" s="4">
        <v>4.5266199999999998E-53</v>
      </c>
      <c r="G1532" s="3">
        <v>160.83099999999999</v>
      </c>
      <c r="H1532" s="3" t="s">
        <v>5768</v>
      </c>
      <c r="I1532" s="3" t="s">
        <v>5769</v>
      </c>
      <c r="J1532" s="3" t="s">
        <v>16</v>
      </c>
      <c r="K1532" s="3" t="s">
        <v>5770</v>
      </c>
      <c r="L1532" s="3" t="s">
        <v>5771</v>
      </c>
    </row>
    <row r="1533" spans="1:12" x14ac:dyDescent="0.3">
      <c r="A1533" s="3" t="s">
        <v>15969</v>
      </c>
      <c r="B1533" s="3" t="s">
        <v>13</v>
      </c>
      <c r="C1533" s="3">
        <v>223165</v>
      </c>
      <c r="D1533" s="3">
        <v>2</v>
      </c>
      <c r="E1533" s="3">
        <v>208</v>
      </c>
      <c r="F1533" s="4">
        <v>3.71643E-107</v>
      </c>
      <c r="G1533" s="3">
        <v>306.42599999999999</v>
      </c>
      <c r="H1533" s="3" t="s">
        <v>5763</v>
      </c>
      <c r="I1533" s="3" t="s">
        <v>5764</v>
      </c>
      <c r="J1533" s="3" t="s">
        <v>16</v>
      </c>
      <c r="K1533" s="3" t="s">
        <v>5765</v>
      </c>
      <c r="L1533" s="3" t="s">
        <v>5766</v>
      </c>
    </row>
    <row r="1534" spans="1:12" x14ac:dyDescent="0.3">
      <c r="A1534" s="3" t="s">
        <v>15970</v>
      </c>
      <c r="B1534" s="3" t="s">
        <v>13</v>
      </c>
      <c r="C1534" s="3">
        <v>223166</v>
      </c>
      <c r="D1534" s="3">
        <v>1</v>
      </c>
      <c r="E1534" s="3">
        <v>207</v>
      </c>
      <c r="F1534" s="4">
        <v>8.89175E-89</v>
      </c>
      <c r="G1534" s="3">
        <v>259.839</v>
      </c>
      <c r="H1534" s="3" t="s">
        <v>5758</v>
      </c>
      <c r="I1534" s="3" t="s">
        <v>5759</v>
      </c>
      <c r="J1534" s="3" t="s">
        <v>16</v>
      </c>
      <c r="K1534" s="3" t="s">
        <v>5760</v>
      </c>
      <c r="L1534" s="3" t="s">
        <v>5761</v>
      </c>
    </row>
    <row r="1535" spans="1:12" x14ac:dyDescent="0.3">
      <c r="A1535" s="3" t="s">
        <v>15971</v>
      </c>
      <c r="B1535" s="3" t="s">
        <v>13</v>
      </c>
      <c r="C1535" s="3">
        <v>223167</v>
      </c>
      <c r="D1535" s="3">
        <v>3</v>
      </c>
      <c r="E1535" s="3">
        <v>94</v>
      </c>
      <c r="F1535" s="4">
        <v>9.3174999999999999E-28</v>
      </c>
      <c r="G1535" s="3">
        <v>96.509699999999995</v>
      </c>
      <c r="H1535" s="3" t="s">
        <v>5753</v>
      </c>
      <c r="I1535" s="3" t="s">
        <v>5754</v>
      </c>
      <c r="J1535" s="3" t="s">
        <v>16</v>
      </c>
      <c r="K1535" s="3" t="s">
        <v>5755</v>
      </c>
      <c r="L1535" s="3" t="s">
        <v>5756</v>
      </c>
    </row>
    <row r="1536" spans="1:12" x14ac:dyDescent="0.3">
      <c r="A1536" s="3" t="s">
        <v>15972</v>
      </c>
      <c r="B1536" s="3" t="s">
        <v>13</v>
      </c>
      <c r="C1536" s="3">
        <v>223168</v>
      </c>
      <c r="D1536" s="3">
        <v>1</v>
      </c>
      <c r="E1536" s="3">
        <v>276</v>
      </c>
      <c r="F1536" s="4">
        <v>1.1029999999999999E-166</v>
      </c>
      <c r="G1536" s="3">
        <v>462.45</v>
      </c>
      <c r="H1536" s="3" t="s">
        <v>5748</v>
      </c>
      <c r="I1536" s="3" t="s">
        <v>5749</v>
      </c>
      <c r="J1536" s="3" t="s">
        <v>16</v>
      </c>
      <c r="K1536" s="3" t="s">
        <v>5750</v>
      </c>
      <c r="L1536" s="3" t="s">
        <v>5751</v>
      </c>
    </row>
    <row r="1537" spans="1:12" x14ac:dyDescent="0.3">
      <c r="A1537" s="3" t="s">
        <v>15973</v>
      </c>
      <c r="B1537" s="3" t="s">
        <v>13</v>
      </c>
      <c r="C1537" s="3">
        <v>223263</v>
      </c>
      <c r="D1537" s="3">
        <v>1</v>
      </c>
      <c r="E1537" s="3">
        <v>93</v>
      </c>
      <c r="F1537" s="4">
        <v>1.1944E-53</v>
      </c>
      <c r="G1537" s="3">
        <v>161.58500000000001</v>
      </c>
      <c r="H1537" s="3" t="s">
        <v>5743</v>
      </c>
      <c r="I1537" s="3" t="s">
        <v>5744</v>
      </c>
      <c r="J1537" s="3" t="s">
        <v>16</v>
      </c>
      <c r="K1537" s="3" t="s">
        <v>5745</v>
      </c>
      <c r="L1537" s="3" t="s">
        <v>5746</v>
      </c>
    </row>
    <row r="1538" spans="1:12" x14ac:dyDescent="0.3">
      <c r="A1538" s="3" t="s">
        <v>15974</v>
      </c>
      <c r="B1538" s="3" t="s">
        <v>13</v>
      </c>
      <c r="C1538" s="3">
        <v>223169</v>
      </c>
      <c r="D1538" s="3">
        <v>3</v>
      </c>
      <c r="E1538" s="3">
        <v>114</v>
      </c>
      <c r="F1538" s="4">
        <v>2.24868E-55</v>
      </c>
      <c r="G1538" s="3">
        <v>167.822</v>
      </c>
      <c r="H1538" s="3" t="s">
        <v>5738</v>
      </c>
      <c r="I1538" s="3" t="s">
        <v>5739</v>
      </c>
      <c r="J1538" s="3" t="s">
        <v>16</v>
      </c>
      <c r="K1538" s="3" t="s">
        <v>5740</v>
      </c>
      <c r="L1538" s="3" t="s">
        <v>5741</v>
      </c>
    </row>
    <row r="1539" spans="1:12" x14ac:dyDescent="0.3">
      <c r="A1539" s="3" t="s">
        <v>15975</v>
      </c>
      <c r="B1539" s="3" t="s">
        <v>13</v>
      </c>
      <c r="C1539" s="3">
        <v>223170</v>
      </c>
      <c r="D1539" s="3">
        <v>12</v>
      </c>
      <c r="E1539" s="3">
        <v>215</v>
      </c>
      <c r="F1539" s="4">
        <v>2.4274100000000002E-111</v>
      </c>
      <c r="G1539" s="3">
        <v>318.053</v>
      </c>
      <c r="H1539" s="3" t="s">
        <v>5733</v>
      </c>
      <c r="I1539" s="3" t="s">
        <v>5734</v>
      </c>
      <c r="J1539" s="3" t="s">
        <v>16</v>
      </c>
      <c r="K1539" s="3" t="s">
        <v>5735</v>
      </c>
      <c r="L1539" s="3" t="s">
        <v>5736</v>
      </c>
    </row>
    <row r="1540" spans="1:12" x14ac:dyDescent="0.3">
      <c r="A1540" s="3" t="s">
        <v>15976</v>
      </c>
      <c r="B1540" s="3" t="s">
        <v>13</v>
      </c>
      <c r="C1540" s="3">
        <v>223275</v>
      </c>
      <c r="D1540" s="3">
        <v>1</v>
      </c>
      <c r="E1540" s="3">
        <v>137</v>
      </c>
      <c r="F1540" s="4">
        <v>2.0782299999999999E-68</v>
      </c>
      <c r="G1540" s="3">
        <v>202.815</v>
      </c>
      <c r="H1540" s="3" t="s">
        <v>5728</v>
      </c>
      <c r="I1540" s="3" t="s">
        <v>5729</v>
      </c>
      <c r="J1540" s="3" t="s">
        <v>16</v>
      </c>
      <c r="K1540" s="3" t="s">
        <v>5730</v>
      </c>
      <c r="L1540" s="3" t="s">
        <v>5731</v>
      </c>
    </row>
    <row r="1541" spans="1:12" x14ac:dyDescent="0.3">
      <c r="A1541" s="3" t="s">
        <v>15977</v>
      </c>
      <c r="B1541" s="3" t="s">
        <v>13</v>
      </c>
      <c r="C1541" s="3">
        <v>223333</v>
      </c>
      <c r="D1541" s="3">
        <v>7</v>
      </c>
      <c r="E1541" s="3">
        <v>68</v>
      </c>
      <c r="F1541" s="4">
        <v>5.3287099999999998E-15</v>
      </c>
      <c r="G1541" s="3">
        <v>62.331200000000003</v>
      </c>
      <c r="H1541" s="3" t="s">
        <v>5723</v>
      </c>
      <c r="I1541" s="3" t="s">
        <v>5724</v>
      </c>
      <c r="J1541" s="3" t="s">
        <v>16</v>
      </c>
      <c r="K1541" s="3" t="s">
        <v>5725</v>
      </c>
      <c r="L1541" s="3" t="s">
        <v>5726</v>
      </c>
    </row>
    <row r="1542" spans="1:12" x14ac:dyDescent="0.3">
      <c r="A1542" s="3" t="s">
        <v>15978</v>
      </c>
      <c r="B1542" s="3" t="s">
        <v>13</v>
      </c>
      <c r="C1542" s="3">
        <v>223264</v>
      </c>
      <c r="D1542" s="3">
        <v>1</v>
      </c>
      <c r="E1542" s="3">
        <v>85</v>
      </c>
      <c r="F1542" s="4">
        <v>1.2067500000000001E-35</v>
      </c>
      <c r="G1542" s="3">
        <v>115.77200000000001</v>
      </c>
      <c r="H1542" s="3" t="s">
        <v>5718</v>
      </c>
      <c r="I1542" s="3" t="s">
        <v>5719</v>
      </c>
      <c r="J1542" s="3" t="s">
        <v>16</v>
      </c>
      <c r="K1542" s="3" t="s">
        <v>5720</v>
      </c>
      <c r="L1542" s="3" t="s">
        <v>5721</v>
      </c>
    </row>
    <row r="1543" spans="1:12" x14ac:dyDescent="0.3">
      <c r="A1543" s="3" t="s">
        <v>15979</v>
      </c>
      <c r="B1543" s="3" t="s">
        <v>13</v>
      </c>
      <c r="C1543" s="3">
        <v>223171</v>
      </c>
      <c r="D1543" s="3">
        <v>1</v>
      </c>
      <c r="E1543" s="3">
        <v>122</v>
      </c>
      <c r="F1543" s="4">
        <v>1.6906E-73</v>
      </c>
      <c r="G1543" s="3">
        <v>213.982</v>
      </c>
      <c r="H1543" s="3" t="s">
        <v>5713</v>
      </c>
      <c r="I1543" s="3" t="s">
        <v>5714</v>
      </c>
      <c r="J1543" s="3" t="s">
        <v>16</v>
      </c>
      <c r="K1543" s="3" t="s">
        <v>5715</v>
      </c>
      <c r="L1543" s="3" t="s">
        <v>5716</v>
      </c>
    </row>
    <row r="1544" spans="1:12" x14ac:dyDescent="0.3">
      <c r="A1544" s="3" t="s">
        <v>15980</v>
      </c>
      <c r="B1544" s="3" t="s">
        <v>13</v>
      </c>
      <c r="C1544" s="3">
        <v>223276</v>
      </c>
      <c r="D1544" s="3">
        <v>1</v>
      </c>
      <c r="E1544" s="3">
        <v>101</v>
      </c>
      <c r="F1544" s="4">
        <v>2.07876E-29</v>
      </c>
      <c r="G1544" s="3">
        <v>101.24299999999999</v>
      </c>
      <c r="H1544" s="3" t="s">
        <v>5708</v>
      </c>
      <c r="I1544" s="3" t="s">
        <v>5709</v>
      </c>
      <c r="J1544" s="3" t="s">
        <v>16</v>
      </c>
      <c r="K1544" s="3" t="s">
        <v>5710</v>
      </c>
      <c r="L1544" s="3" t="s">
        <v>5711</v>
      </c>
    </row>
    <row r="1545" spans="1:12" x14ac:dyDescent="0.3">
      <c r="A1545" s="3" t="s">
        <v>15981</v>
      </c>
      <c r="B1545" s="3" t="s">
        <v>13</v>
      </c>
      <c r="C1545" s="3">
        <v>223172</v>
      </c>
      <c r="D1545" s="3">
        <v>2</v>
      </c>
      <c r="E1545" s="3">
        <v>180</v>
      </c>
      <c r="F1545" s="4">
        <v>1.2661599999999999E-108</v>
      </c>
      <c r="G1545" s="3">
        <v>307.60399999999998</v>
      </c>
      <c r="H1545" s="3" t="s">
        <v>5703</v>
      </c>
      <c r="I1545" s="3" t="s">
        <v>5704</v>
      </c>
      <c r="J1545" s="3" t="s">
        <v>16</v>
      </c>
      <c r="K1545" s="3" t="s">
        <v>5705</v>
      </c>
      <c r="L1545" s="3" t="s">
        <v>5706</v>
      </c>
    </row>
    <row r="1546" spans="1:12" x14ac:dyDescent="0.3">
      <c r="A1546" s="3" t="s">
        <v>15982</v>
      </c>
      <c r="B1546" s="3" t="s">
        <v>13</v>
      </c>
      <c r="C1546" s="3">
        <v>223277</v>
      </c>
      <c r="D1546" s="3">
        <v>1</v>
      </c>
      <c r="E1546" s="3">
        <v>61</v>
      </c>
      <c r="F1546" s="4">
        <v>1.68198E-26</v>
      </c>
      <c r="G1546" s="3">
        <v>90.763300000000001</v>
      </c>
      <c r="H1546" s="3" t="s">
        <v>5698</v>
      </c>
      <c r="I1546" s="3" t="s">
        <v>5699</v>
      </c>
      <c r="J1546" s="3" t="s">
        <v>16</v>
      </c>
      <c r="K1546" s="3" t="s">
        <v>5700</v>
      </c>
      <c r="L1546" s="3" t="s">
        <v>5701</v>
      </c>
    </row>
    <row r="1547" spans="1:12" x14ac:dyDescent="0.3">
      <c r="A1547" s="3" t="s">
        <v>15983</v>
      </c>
      <c r="B1547" s="3" t="s">
        <v>13</v>
      </c>
      <c r="C1547" s="3">
        <v>223174</v>
      </c>
      <c r="D1547" s="3">
        <v>1</v>
      </c>
      <c r="E1547" s="3">
        <v>132</v>
      </c>
      <c r="F1547" s="4">
        <v>5.1573599999999999E-76</v>
      </c>
      <c r="G1547" s="3">
        <v>221.25299999999999</v>
      </c>
      <c r="H1547" s="3" t="s">
        <v>5693</v>
      </c>
      <c r="I1547" s="3" t="s">
        <v>5694</v>
      </c>
      <c r="J1547" s="3" t="s">
        <v>16</v>
      </c>
      <c r="K1547" s="3" t="s">
        <v>5695</v>
      </c>
      <c r="L1547" s="3" t="s">
        <v>5696</v>
      </c>
    </row>
    <row r="1548" spans="1:12" x14ac:dyDescent="0.3">
      <c r="A1548" s="3" t="s">
        <v>15984</v>
      </c>
      <c r="B1548" s="3" t="s">
        <v>13</v>
      </c>
      <c r="C1548" s="3">
        <v>223175</v>
      </c>
      <c r="D1548" s="3">
        <v>1</v>
      </c>
      <c r="E1548" s="3">
        <v>178</v>
      </c>
      <c r="F1548" s="4">
        <v>3.8773400000000001E-85</v>
      </c>
      <c r="G1548" s="3">
        <v>248.21700000000001</v>
      </c>
      <c r="H1548" s="3" t="s">
        <v>5688</v>
      </c>
      <c r="I1548" s="3" t="s">
        <v>5689</v>
      </c>
      <c r="J1548" s="3" t="s">
        <v>16</v>
      </c>
      <c r="K1548" s="3" t="s">
        <v>5690</v>
      </c>
      <c r="L1548" s="3" t="s">
        <v>5691</v>
      </c>
    </row>
    <row r="1549" spans="1:12" x14ac:dyDescent="0.3">
      <c r="A1549" s="3" t="s">
        <v>15985</v>
      </c>
      <c r="B1549" s="3" t="s">
        <v>13</v>
      </c>
      <c r="C1549" s="3">
        <v>223334</v>
      </c>
      <c r="D1549" s="3">
        <v>1</v>
      </c>
      <c r="E1549" s="3">
        <v>118</v>
      </c>
      <c r="F1549" s="4">
        <v>1.5367000000000001E-52</v>
      </c>
      <c r="G1549" s="3">
        <v>161.23400000000001</v>
      </c>
      <c r="H1549" s="3" t="s">
        <v>5683</v>
      </c>
      <c r="I1549" s="3" t="s">
        <v>5684</v>
      </c>
      <c r="J1549" s="3" t="s">
        <v>16</v>
      </c>
      <c r="K1549" s="3" t="s">
        <v>5685</v>
      </c>
      <c r="L1549" s="3" t="s">
        <v>5686</v>
      </c>
    </row>
    <row r="1550" spans="1:12" x14ac:dyDescent="0.3">
      <c r="A1550" s="3" t="s">
        <v>15986</v>
      </c>
      <c r="B1550" s="3" t="s">
        <v>13</v>
      </c>
      <c r="C1550" s="3">
        <v>223176</v>
      </c>
      <c r="D1550" s="3">
        <v>9</v>
      </c>
      <c r="E1550" s="3">
        <v>163</v>
      </c>
      <c r="F1550" s="4">
        <v>1.04153E-67</v>
      </c>
      <c r="G1550" s="3">
        <v>203.57</v>
      </c>
      <c r="H1550" s="3" t="s">
        <v>5678</v>
      </c>
      <c r="I1550" s="3" t="s">
        <v>5679</v>
      </c>
      <c r="J1550" s="3" t="s">
        <v>16</v>
      </c>
      <c r="K1550" s="3" t="s">
        <v>5680</v>
      </c>
      <c r="L1550" s="3" t="s">
        <v>5681</v>
      </c>
    </row>
    <row r="1551" spans="1:12" x14ac:dyDescent="0.3">
      <c r="A1551" s="3" t="s">
        <v>15987</v>
      </c>
      <c r="B1551" s="3" t="s">
        <v>13</v>
      </c>
      <c r="C1551" s="3">
        <v>224754</v>
      </c>
      <c r="D1551" s="3">
        <v>4</v>
      </c>
      <c r="E1551" s="3">
        <v>58</v>
      </c>
      <c r="F1551" s="4">
        <v>3.0223699999999999E-21</v>
      </c>
      <c r="G1551" s="3">
        <v>77.1875</v>
      </c>
      <c r="H1551" s="3" t="s">
        <v>5673</v>
      </c>
      <c r="I1551" s="3" t="s">
        <v>5674</v>
      </c>
      <c r="J1551" s="3" t="s">
        <v>16</v>
      </c>
      <c r="K1551" s="3" t="s">
        <v>5675</v>
      </c>
      <c r="L1551" s="3" t="s">
        <v>5676</v>
      </c>
    </row>
    <row r="1552" spans="1:12" x14ac:dyDescent="0.3">
      <c r="A1552" s="3" t="s">
        <v>15988</v>
      </c>
      <c r="B1552" s="3" t="s">
        <v>13</v>
      </c>
      <c r="C1552" s="3">
        <v>223278</v>
      </c>
      <c r="D1552" s="3">
        <v>1</v>
      </c>
      <c r="E1552" s="3">
        <v>146</v>
      </c>
      <c r="F1552" s="4">
        <v>1.26366E-55</v>
      </c>
      <c r="G1552" s="3">
        <v>170.90700000000001</v>
      </c>
      <c r="H1552" s="3" t="s">
        <v>5668</v>
      </c>
      <c r="I1552" s="3" t="s">
        <v>5669</v>
      </c>
      <c r="J1552" s="3" t="s">
        <v>16</v>
      </c>
      <c r="K1552" s="3" t="s">
        <v>5670</v>
      </c>
      <c r="L1552" s="3" t="s">
        <v>5671</v>
      </c>
    </row>
    <row r="1553" spans="1:12" x14ac:dyDescent="0.3">
      <c r="A1553" s="3" t="s">
        <v>15989</v>
      </c>
      <c r="B1553" s="3" t="s">
        <v>13</v>
      </c>
      <c r="C1553" s="3">
        <v>223279</v>
      </c>
      <c r="D1553" s="3">
        <v>1</v>
      </c>
      <c r="E1553" s="3">
        <v>433</v>
      </c>
      <c r="F1553" s="4">
        <v>1.2796700000000001E-155</v>
      </c>
      <c r="G1553" s="3">
        <v>447.053</v>
      </c>
      <c r="H1553" s="3" t="s">
        <v>5663</v>
      </c>
      <c r="I1553" s="3" t="s">
        <v>5664</v>
      </c>
      <c r="J1553" s="3" t="s">
        <v>16</v>
      </c>
      <c r="K1553" s="3" t="s">
        <v>5665</v>
      </c>
      <c r="L1553" s="3" t="s">
        <v>5666</v>
      </c>
    </row>
    <row r="1554" spans="1:12" x14ac:dyDescent="0.3">
      <c r="A1554" s="3" t="s">
        <v>15990</v>
      </c>
      <c r="B1554" s="3" t="s">
        <v>13</v>
      </c>
      <c r="C1554" s="3">
        <v>223637</v>
      </c>
      <c r="D1554" s="3">
        <v>1</v>
      </c>
      <c r="E1554" s="3">
        <v>210</v>
      </c>
      <c r="F1554" s="4">
        <v>2.0369199999999999E-70</v>
      </c>
      <c r="G1554" s="3">
        <v>212.13499999999999</v>
      </c>
      <c r="H1554" s="3" t="s">
        <v>5660</v>
      </c>
      <c r="I1554" s="3" t="s">
        <v>5661</v>
      </c>
      <c r="J1554" s="3" t="s">
        <v>16</v>
      </c>
      <c r="K1554" s="3" t="s">
        <v>1298</v>
      </c>
      <c r="L1554" s="3" t="s">
        <v>1300</v>
      </c>
    </row>
    <row r="1555" spans="1:12" x14ac:dyDescent="0.3">
      <c r="A1555" s="3" t="s">
        <v>15991</v>
      </c>
      <c r="B1555" s="3" t="s">
        <v>13</v>
      </c>
      <c r="C1555" s="3">
        <v>223438</v>
      </c>
      <c r="D1555" s="3">
        <v>1</v>
      </c>
      <c r="E1555" s="3">
        <v>72</v>
      </c>
      <c r="F1555" s="4">
        <v>2.2218800000000002E-34</v>
      </c>
      <c r="G1555" s="3">
        <v>111.521</v>
      </c>
      <c r="H1555" s="3" t="s">
        <v>5656</v>
      </c>
      <c r="I1555" s="3" t="s">
        <v>5657</v>
      </c>
      <c r="J1555" s="3" t="s">
        <v>16</v>
      </c>
      <c r="K1555" s="3" t="s">
        <v>5338</v>
      </c>
      <c r="L1555" s="3" t="s">
        <v>5658</v>
      </c>
    </row>
    <row r="1556" spans="1:12" x14ac:dyDescent="0.3">
      <c r="A1556" s="3" t="s">
        <v>15992</v>
      </c>
      <c r="B1556" s="3" t="s">
        <v>13</v>
      </c>
      <c r="C1556" s="3">
        <v>223335</v>
      </c>
      <c r="D1556" s="3">
        <v>1</v>
      </c>
      <c r="E1556" s="3">
        <v>38</v>
      </c>
      <c r="F1556" s="4">
        <v>2.3873699999999999E-13</v>
      </c>
      <c r="G1556" s="3">
        <v>55.774799999999999</v>
      </c>
      <c r="H1556" s="3" t="s">
        <v>5651</v>
      </c>
      <c r="I1556" s="3" t="s">
        <v>5652</v>
      </c>
      <c r="J1556" s="3" t="s">
        <v>16</v>
      </c>
      <c r="K1556" s="3" t="s">
        <v>5653</v>
      </c>
      <c r="L1556" s="3" t="s">
        <v>5654</v>
      </c>
    </row>
    <row r="1557" spans="1:12" x14ac:dyDescent="0.3">
      <c r="A1557" s="3" t="s">
        <v>15993</v>
      </c>
      <c r="B1557" s="3" t="s">
        <v>13</v>
      </c>
      <c r="C1557" s="3">
        <v>223177</v>
      </c>
      <c r="D1557" s="3">
        <v>1</v>
      </c>
      <c r="E1557" s="3">
        <v>120</v>
      </c>
      <c r="F1557" s="4">
        <v>7.6069400000000002E-60</v>
      </c>
      <c r="G1557" s="3">
        <v>179.643</v>
      </c>
      <c r="H1557" s="3" t="s">
        <v>5646</v>
      </c>
      <c r="I1557" s="3" t="s">
        <v>5647</v>
      </c>
      <c r="J1557" s="3" t="s">
        <v>16</v>
      </c>
      <c r="K1557" s="3" t="s">
        <v>5648</v>
      </c>
      <c r="L1557" s="3" t="s">
        <v>5649</v>
      </c>
    </row>
    <row r="1558" spans="1:12" x14ac:dyDescent="0.3">
      <c r="A1558" s="3" t="s">
        <v>15994</v>
      </c>
      <c r="B1558" s="3" t="s">
        <v>13</v>
      </c>
      <c r="C1558" s="3">
        <v>223178</v>
      </c>
      <c r="D1558" s="3">
        <v>1</v>
      </c>
      <c r="E1558" s="3">
        <v>127</v>
      </c>
      <c r="F1558" s="4">
        <v>1.14094E-61</v>
      </c>
      <c r="G1558" s="3">
        <v>184.751</v>
      </c>
      <c r="H1558" s="3" t="s">
        <v>5641</v>
      </c>
      <c r="I1558" s="3" t="s">
        <v>5642</v>
      </c>
      <c r="J1558" s="3" t="s">
        <v>16</v>
      </c>
      <c r="K1558" s="3" t="s">
        <v>5643</v>
      </c>
      <c r="L1558" s="3" t="s">
        <v>5644</v>
      </c>
    </row>
    <row r="1559" spans="1:12" x14ac:dyDescent="0.3">
      <c r="A1559" s="3" t="s">
        <v>15995</v>
      </c>
      <c r="B1559" s="3" t="s">
        <v>13</v>
      </c>
      <c r="C1559" s="3">
        <v>223280</v>
      </c>
      <c r="D1559" s="3">
        <v>4</v>
      </c>
      <c r="E1559" s="3">
        <v>312</v>
      </c>
      <c r="F1559" s="4">
        <v>1.08432E-137</v>
      </c>
      <c r="G1559" s="3">
        <v>392.09300000000002</v>
      </c>
      <c r="H1559" s="3" t="s">
        <v>5636</v>
      </c>
      <c r="I1559" s="3" t="s">
        <v>5637</v>
      </c>
      <c r="J1559" s="3" t="s">
        <v>16</v>
      </c>
      <c r="K1559" s="3" t="s">
        <v>5638</v>
      </c>
      <c r="L1559" s="3" t="s">
        <v>5639</v>
      </c>
    </row>
    <row r="1560" spans="1:12" x14ac:dyDescent="0.3">
      <c r="A1560" s="3" t="s">
        <v>15996</v>
      </c>
      <c r="B1560" s="3" t="s">
        <v>13</v>
      </c>
      <c r="C1560" s="3">
        <v>223281</v>
      </c>
      <c r="D1560" s="3">
        <v>3</v>
      </c>
      <c r="E1560" s="3">
        <v>128</v>
      </c>
      <c r="F1560" s="4">
        <v>2.2707799999999999E-59</v>
      </c>
      <c r="G1560" s="3">
        <v>178.523</v>
      </c>
      <c r="H1560" s="3" t="s">
        <v>5631</v>
      </c>
      <c r="I1560" s="3" t="s">
        <v>5632</v>
      </c>
      <c r="J1560" s="3" t="s">
        <v>16</v>
      </c>
      <c r="K1560" s="3" t="s">
        <v>5633</v>
      </c>
      <c r="L1560" s="3" t="s">
        <v>5634</v>
      </c>
    </row>
    <row r="1561" spans="1:12" x14ac:dyDescent="0.3">
      <c r="A1561" s="3" t="s">
        <v>15997</v>
      </c>
      <c r="B1561" s="3" t="s">
        <v>25</v>
      </c>
      <c r="C1561" s="3">
        <v>223880</v>
      </c>
      <c r="D1561" s="3">
        <v>510</v>
      </c>
      <c r="E1561" s="3">
        <v>657</v>
      </c>
      <c r="F1561" s="4">
        <v>1.14336E-5</v>
      </c>
      <c r="G1561" s="3">
        <v>47.087699999999998</v>
      </c>
      <c r="H1561" s="3" t="s">
        <v>3240</v>
      </c>
      <c r="I1561" s="3" t="s">
        <v>3241</v>
      </c>
      <c r="J1561" s="3" t="s">
        <v>113</v>
      </c>
      <c r="K1561" s="3" t="s">
        <v>16</v>
      </c>
      <c r="L1561" s="3" t="s">
        <v>3242</v>
      </c>
    </row>
    <row r="1562" spans="1:12" x14ac:dyDescent="0.3">
      <c r="A1562" s="3" t="s">
        <v>15997</v>
      </c>
      <c r="B1562" s="3" t="s">
        <v>25</v>
      </c>
      <c r="C1562" s="3">
        <v>224117</v>
      </c>
      <c r="D1562" s="3">
        <v>412</v>
      </c>
      <c r="E1562" s="3">
        <v>506</v>
      </c>
      <c r="F1562" s="3">
        <v>3.7846199999999998E-3</v>
      </c>
      <c r="G1562" s="3">
        <v>40.468000000000004</v>
      </c>
      <c r="H1562" s="3" t="s">
        <v>901</v>
      </c>
      <c r="I1562" s="3" t="s">
        <v>1712</v>
      </c>
      <c r="J1562" s="3" t="s">
        <v>74</v>
      </c>
      <c r="K1562" s="3" t="s">
        <v>16</v>
      </c>
      <c r="L1562" s="3" t="s">
        <v>902</v>
      </c>
    </row>
    <row r="1563" spans="1:12" x14ac:dyDescent="0.3">
      <c r="A1563" s="3" t="s">
        <v>15998</v>
      </c>
      <c r="B1563" s="3" t="s">
        <v>13</v>
      </c>
      <c r="C1563" s="3">
        <v>223158</v>
      </c>
      <c r="D1563" s="3">
        <v>2</v>
      </c>
      <c r="E1563" s="3">
        <v>141</v>
      </c>
      <c r="F1563" s="4">
        <v>1.8972000000000001E-78</v>
      </c>
      <c r="G1563" s="3">
        <v>228.24</v>
      </c>
      <c r="H1563" s="3" t="s">
        <v>4539</v>
      </c>
      <c r="I1563" s="3" t="s">
        <v>4540</v>
      </c>
      <c r="J1563" s="3" t="s">
        <v>16</v>
      </c>
      <c r="K1563" s="3" t="s">
        <v>4541</v>
      </c>
      <c r="L1563" s="3" t="s">
        <v>4542</v>
      </c>
    </row>
    <row r="1564" spans="1:12" x14ac:dyDescent="0.3">
      <c r="A1564" s="3" t="s">
        <v>15999</v>
      </c>
      <c r="B1564" s="3" t="s">
        <v>13</v>
      </c>
      <c r="C1564" s="3">
        <v>223159</v>
      </c>
      <c r="D1564" s="3">
        <v>1</v>
      </c>
      <c r="E1564" s="3">
        <v>227</v>
      </c>
      <c r="F1564" s="4">
        <v>4.0538699999999999E-109</v>
      </c>
      <c r="G1564" s="3">
        <v>313.01</v>
      </c>
      <c r="H1564" s="3" t="s">
        <v>4534</v>
      </c>
      <c r="I1564" s="3" t="s">
        <v>4535</v>
      </c>
      <c r="J1564" s="3" t="s">
        <v>16</v>
      </c>
      <c r="K1564" s="3" t="s">
        <v>4536</v>
      </c>
      <c r="L1564" s="3" t="s">
        <v>4537</v>
      </c>
    </row>
    <row r="1565" spans="1:12" x14ac:dyDescent="0.3">
      <c r="A1565" s="3" t="s">
        <v>16000</v>
      </c>
      <c r="B1565" s="3" t="s">
        <v>13</v>
      </c>
      <c r="C1565" s="3">
        <v>223602</v>
      </c>
      <c r="D1565" s="3">
        <v>1</v>
      </c>
      <c r="E1565" s="3">
        <v>238</v>
      </c>
      <c r="F1565" s="4">
        <v>4.4762699999999999E-133</v>
      </c>
      <c r="G1565" s="3">
        <v>374.24799999999999</v>
      </c>
      <c r="H1565" s="3" t="s">
        <v>4402</v>
      </c>
      <c r="I1565" s="3" t="s">
        <v>4403</v>
      </c>
      <c r="J1565" s="3" t="s">
        <v>16</v>
      </c>
      <c r="K1565" s="3" t="s">
        <v>4404</v>
      </c>
      <c r="L1565" s="3" t="s">
        <v>4405</v>
      </c>
    </row>
    <row r="1566" spans="1:12" x14ac:dyDescent="0.3">
      <c r="A1566" s="3" t="s">
        <v>16001</v>
      </c>
      <c r="B1566" s="3" t="s">
        <v>13</v>
      </c>
      <c r="C1566" s="3">
        <v>223311</v>
      </c>
      <c r="D1566" s="3">
        <v>1</v>
      </c>
      <c r="E1566" s="3">
        <v>185</v>
      </c>
      <c r="F1566" s="4">
        <v>8.0739600000000001E-95</v>
      </c>
      <c r="G1566" s="3">
        <v>273.29899999999998</v>
      </c>
      <c r="H1566" s="3" t="s">
        <v>4397</v>
      </c>
      <c r="I1566" s="3" t="s">
        <v>4398</v>
      </c>
      <c r="J1566" s="3" t="s">
        <v>16</v>
      </c>
      <c r="K1566" s="3" t="s">
        <v>4399</v>
      </c>
      <c r="L1566" s="3" t="s">
        <v>4400</v>
      </c>
    </row>
    <row r="1567" spans="1:12" x14ac:dyDescent="0.3">
      <c r="A1567" s="3" t="s">
        <v>16002</v>
      </c>
      <c r="B1567" s="3" t="s">
        <v>13</v>
      </c>
      <c r="C1567" s="3">
        <v>225543</v>
      </c>
      <c r="D1567" s="3">
        <v>1</v>
      </c>
      <c r="E1567" s="3">
        <v>284</v>
      </c>
      <c r="F1567" s="4">
        <v>1.00283E-141</v>
      </c>
      <c r="G1567" s="3">
        <v>400.16800000000001</v>
      </c>
      <c r="H1567" s="3" t="s">
        <v>4392</v>
      </c>
      <c r="I1567" s="3" t="s">
        <v>4393</v>
      </c>
      <c r="J1567" s="3" t="s">
        <v>16</v>
      </c>
      <c r="K1567" s="3" t="s">
        <v>4394</v>
      </c>
      <c r="L1567" s="3" t="s">
        <v>4395</v>
      </c>
    </row>
    <row r="1568" spans="1:12" x14ac:dyDescent="0.3">
      <c r="A1568" s="3" t="s">
        <v>16003</v>
      </c>
      <c r="B1568" s="3" t="s">
        <v>25</v>
      </c>
      <c r="C1568" s="3">
        <v>224600</v>
      </c>
      <c r="D1568" s="3">
        <v>18</v>
      </c>
      <c r="E1568" s="3">
        <v>325</v>
      </c>
      <c r="F1568" s="4">
        <v>2.7591899999999999E-52</v>
      </c>
      <c r="G1568" s="3">
        <v>179.489</v>
      </c>
      <c r="H1568" s="3" t="s">
        <v>340</v>
      </c>
      <c r="I1568" s="3" t="s">
        <v>2509</v>
      </c>
      <c r="J1568" s="3" t="s">
        <v>16</v>
      </c>
      <c r="K1568" s="3" t="s">
        <v>16</v>
      </c>
      <c r="L1568" s="3" t="s">
        <v>341</v>
      </c>
    </row>
    <row r="1569" spans="1:12" x14ac:dyDescent="0.3">
      <c r="A1569" s="3" t="s">
        <v>16004</v>
      </c>
      <c r="B1569" s="3" t="s">
        <v>13</v>
      </c>
      <c r="C1569" s="3">
        <v>223303</v>
      </c>
      <c r="D1569" s="3">
        <v>1</v>
      </c>
      <c r="E1569" s="3">
        <v>153</v>
      </c>
      <c r="F1569" s="4">
        <v>4.9992500000000003E-92</v>
      </c>
      <c r="G1569" s="3">
        <v>264.85700000000003</v>
      </c>
      <c r="H1569" s="3" t="s">
        <v>4387</v>
      </c>
      <c r="I1569" s="3" t="s">
        <v>4388</v>
      </c>
      <c r="J1569" s="3" t="s">
        <v>16</v>
      </c>
      <c r="K1569" s="3" t="s">
        <v>4389</v>
      </c>
      <c r="L1569" s="3" t="s">
        <v>4390</v>
      </c>
    </row>
    <row r="1570" spans="1:12" x14ac:dyDescent="0.3">
      <c r="A1570" s="3" t="s">
        <v>16005</v>
      </c>
      <c r="B1570" s="3" t="s">
        <v>25</v>
      </c>
      <c r="C1570" s="3">
        <v>223532</v>
      </c>
      <c r="D1570" s="3">
        <v>42</v>
      </c>
      <c r="E1570" s="3">
        <v>140</v>
      </c>
      <c r="F1570" s="4">
        <v>8.9805599999999998E-7</v>
      </c>
      <c r="G1570" s="3">
        <v>46.528300000000002</v>
      </c>
      <c r="H1570" s="3" t="s">
        <v>846</v>
      </c>
      <c r="I1570" s="3" t="s">
        <v>847</v>
      </c>
      <c r="J1570" s="3" t="s">
        <v>99</v>
      </c>
      <c r="K1570" s="3" t="s">
        <v>16</v>
      </c>
      <c r="L1570" s="3" t="s">
        <v>848</v>
      </c>
    </row>
    <row r="1571" spans="1:12" x14ac:dyDescent="0.3">
      <c r="A1571" s="3" t="s">
        <v>16006</v>
      </c>
      <c r="B1571" s="3" t="s">
        <v>13</v>
      </c>
      <c r="C1571" s="3">
        <v>226885</v>
      </c>
      <c r="D1571" s="3">
        <v>1</v>
      </c>
      <c r="E1571" s="3">
        <v>71</v>
      </c>
      <c r="F1571" s="4">
        <v>1.0246E-32</v>
      </c>
      <c r="G1571" s="3">
        <v>107.163</v>
      </c>
      <c r="H1571" s="3" t="s">
        <v>8207</v>
      </c>
      <c r="I1571" s="3" t="s">
        <v>8208</v>
      </c>
      <c r="J1571" s="3" t="s">
        <v>16</v>
      </c>
      <c r="K1571" s="3" t="s">
        <v>4383</v>
      </c>
      <c r="L1571" s="3" t="s">
        <v>8209</v>
      </c>
    </row>
    <row r="1572" spans="1:12" x14ac:dyDescent="0.3">
      <c r="A1572" s="3" t="s">
        <v>16007</v>
      </c>
      <c r="B1572" s="3" t="s">
        <v>13</v>
      </c>
      <c r="C1572" s="3">
        <v>223329</v>
      </c>
      <c r="D1572" s="3">
        <v>1</v>
      </c>
      <c r="E1572" s="3">
        <v>125</v>
      </c>
      <c r="F1572" s="4">
        <v>1.72369E-53</v>
      </c>
      <c r="G1572" s="3">
        <v>163.971</v>
      </c>
      <c r="H1572" s="3" t="s">
        <v>1469</v>
      </c>
      <c r="I1572" s="3" t="s">
        <v>1470</v>
      </c>
      <c r="J1572" s="3" t="s">
        <v>16</v>
      </c>
      <c r="K1572" s="3" t="s">
        <v>1471</v>
      </c>
      <c r="L1572" s="3" t="s">
        <v>1472</v>
      </c>
    </row>
    <row r="1573" spans="1:12" x14ac:dyDescent="0.3">
      <c r="A1573" s="3" t="s">
        <v>16008</v>
      </c>
      <c r="B1573" s="3" t="s">
        <v>13</v>
      </c>
      <c r="C1573" s="3">
        <v>223730</v>
      </c>
      <c r="D1573" s="3">
        <v>47</v>
      </c>
      <c r="E1573" s="3">
        <v>320</v>
      </c>
      <c r="F1573" s="4">
        <v>5.36638E-37</v>
      </c>
      <c r="G1573" s="3">
        <v>134.67699999999999</v>
      </c>
      <c r="H1573" s="3" t="s">
        <v>451</v>
      </c>
      <c r="I1573" s="3" t="s">
        <v>452</v>
      </c>
      <c r="J1573" s="3" t="s">
        <v>16</v>
      </c>
      <c r="K1573" s="3" t="s">
        <v>453</v>
      </c>
      <c r="L1573" s="3" t="s">
        <v>454</v>
      </c>
    </row>
    <row r="1574" spans="1:12" x14ac:dyDescent="0.3">
      <c r="A1574" s="3" t="s">
        <v>16009</v>
      </c>
      <c r="B1574" s="3" t="s">
        <v>13</v>
      </c>
      <c r="C1574" s="3">
        <v>224246</v>
      </c>
      <c r="D1574" s="3">
        <v>1</v>
      </c>
      <c r="E1574" s="3">
        <v>156</v>
      </c>
      <c r="F1574" s="4">
        <v>1.1853899999999999E-78</v>
      </c>
      <c r="G1574" s="3">
        <v>230.19900000000001</v>
      </c>
      <c r="H1574" s="3" t="s">
        <v>4618</v>
      </c>
      <c r="I1574" s="3" t="s">
        <v>4619</v>
      </c>
      <c r="J1574" s="3" t="s">
        <v>16</v>
      </c>
      <c r="K1574" s="3" t="s">
        <v>4620</v>
      </c>
      <c r="L1574" s="3" t="s">
        <v>4621</v>
      </c>
    </row>
    <row r="1575" spans="1:12" x14ac:dyDescent="0.3">
      <c r="A1575" s="3" t="s">
        <v>16010</v>
      </c>
      <c r="B1575" s="3" t="s">
        <v>25</v>
      </c>
      <c r="C1575" s="3">
        <v>226138</v>
      </c>
      <c r="D1575" s="3">
        <v>1</v>
      </c>
      <c r="E1575" s="3">
        <v>381</v>
      </c>
      <c r="F1575" s="4">
        <v>1.5234600000000001E-77</v>
      </c>
      <c r="G1575" s="3">
        <v>244.995</v>
      </c>
      <c r="H1575" s="3" t="s">
        <v>4614</v>
      </c>
      <c r="I1575" s="3" t="s">
        <v>4615</v>
      </c>
      <c r="J1575" s="3" t="s">
        <v>16</v>
      </c>
      <c r="K1575" s="3" t="s">
        <v>16</v>
      </c>
      <c r="L1575" s="3" t="s">
        <v>4616</v>
      </c>
    </row>
    <row r="1576" spans="1:12" x14ac:dyDescent="0.3">
      <c r="A1576" s="3" t="s">
        <v>16011</v>
      </c>
      <c r="B1576" s="3" t="s">
        <v>13</v>
      </c>
      <c r="C1576" s="3">
        <v>224401</v>
      </c>
      <c r="D1576" s="3">
        <v>40</v>
      </c>
      <c r="E1576" s="3">
        <v>300</v>
      </c>
      <c r="F1576" s="4">
        <v>1.4606E-59</v>
      </c>
      <c r="G1576" s="3">
        <v>190.69399999999999</v>
      </c>
      <c r="H1576" s="3" t="s">
        <v>4610</v>
      </c>
      <c r="I1576" s="3" t="s">
        <v>4611</v>
      </c>
      <c r="J1576" s="3" t="s">
        <v>16</v>
      </c>
      <c r="K1576" s="3" t="s">
        <v>369</v>
      </c>
      <c r="L1576" s="3" t="s">
        <v>4612</v>
      </c>
    </row>
    <row r="1577" spans="1:12" x14ac:dyDescent="0.3">
      <c r="A1577" s="3" t="s">
        <v>16012</v>
      </c>
      <c r="B1577" s="3" t="s">
        <v>13</v>
      </c>
      <c r="C1577" s="3">
        <v>224082</v>
      </c>
      <c r="D1577" s="3">
        <v>1</v>
      </c>
      <c r="E1577" s="3">
        <v>436</v>
      </c>
      <c r="F1577" s="3">
        <v>0</v>
      </c>
      <c r="G1577" s="3">
        <v>693.16200000000003</v>
      </c>
      <c r="H1577" s="3" t="s">
        <v>4601</v>
      </c>
      <c r="I1577" s="3" t="s">
        <v>4602</v>
      </c>
      <c r="J1577" s="3" t="s">
        <v>16</v>
      </c>
      <c r="K1577" s="3" t="s">
        <v>4603</v>
      </c>
      <c r="L1577" s="3" t="s">
        <v>4604</v>
      </c>
    </row>
    <row r="1578" spans="1:12" x14ac:dyDescent="0.3">
      <c r="A1578" s="3" t="s">
        <v>16013</v>
      </c>
      <c r="B1578" s="3" t="s">
        <v>25</v>
      </c>
      <c r="C1578" s="3">
        <v>413137</v>
      </c>
      <c r="D1578" s="3">
        <v>4</v>
      </c>
      <c r="E1578" s="3">
        <v>57</v>
      </c>
      <c r="F1578" s="4">
        <v>4.8777000000000003E-7</v>
      </c>
      <c r="G1578" s="3">
        <v>43.502600000000001</v>
      </c>
      <c r="H1578" s="3" t="s">
        <v>4258</v>
      </c>
      <c r="I1578" s="3" t="s">
        <v>4259</v>
      </c>
      <c r="J1578" s="3" t="s">
        <v>99</v>
      </c>
      <c r="K1578" s="3" t="s">
        <v>16</v>
      </c>
      <c r="L1578" s="3" t="s">
        <v>4260</v>
      </c>
    </row>
    <row r="1579" spans="1:12" x14ac:dyDescent="0.3">
      <c r="A1579" s="3" t="s">
        <v>16014</v>
      </c>
      <c r="B1579" s="3" t="s">
        <v>13</v>
      </c>
      <c r="C1579" s="3">
        <v>223815</v>
      </c>
      <c r="D1579" s="3">
        <v>21</v>
      </c>
      <c r="E1579" s="3">
        <v>678</v>
      </c>
      <c r="F1579" s="3">
        <v>0</v>
      </c>
      <c r="G1579" s="3">
        <v>540.40800000000002</v>
      </c>
      <c r="H1579" s="3" t="s">
        <v>1065</v>
      </c>
      <c r="I1579" s="3" t="s">
        <v>1066</v>
      </c>
      <c r="J1579" s="3" t="s">
        <v>16</v>
      </c>
      <c r="K1579" s="3" t="s">
        <v>1067</v>
      </c>
      <c r="L1579" s="3" t="s">
        <v>1068</v>
      </c>
    </row>
    <row r="1580" spans="1:12" x14ac:dyDescent="0.3">
      <c r="A1580" s="3" t="s">
        <v>16015</v>
      </c>
      <c r="B1580" s="3" t="s">
        <v>13</v>
      </c>
      <c r="C1580" s="3">
        <v>225868</v>
      </c>
      <c r="D1580" s="3">
        <v>25</v>
      </c>
      <c r="E1580" s="3">
        <v>197</v>
      </c>
      <c r="F1580" s="4">
        <v>1.10168E-93</v>
      </c>
      <c r="G1580" s="3">
        <v>270.77800000000002</v>
      </c>
      <c r="H1580" s="3" t="s">
        <v>3663</v>
      </c>
      <c r="I1580" s="3" t="s">
        <v>1762</v>
      </c>
      <c r="J1580" s="3" t="s">
        <v>16</v>
      </c>
      <c r="K1580" s="3" t="s">
        <v>3664</v>
      </c>
      <c r="L1580" s="3" t="s">
        <v>3665</v>
      </c>
    </row>
    <row r="1581" spans="1:12" x14ac:dyDescent="0.3">
      <c r="A1581" s="3" t="s">
        <v>16016</v>
      </c>
      <c r="B1581" s="3" t="s">
        <v>25</v>
      </c>
      <c r="C1581" s="3">
        <v>225382</v>
      </c>
      <c r="D1581" s="3">
        <v>1</v>
      </c>
      <c r="E1581" s="3">
        <v>45</v>
      </c>
      <c r="F1581" s="4">
        <v>5.2152399999999999E-15</v>
      </c>
      <c r="G1581" s="3">
        <v>65.865399999999994</v>
      </c>
      <c r="H1581" s="3" t="s">
        <v>13900</v>
      </c>
      <c r="I1581" s="3" t="s">
        <v>14547</v>
      </c>
      <c r="J1581" s="3" t="s">
        <v>99</v>
      </c>
      <c r="K1581" s="3" t="s">
        <v>16</v>
      </c>
      <c r="L1581" s="3" t="s">
        <v>13901</v>
      </c>
    </row>
    <row r="1582" spans="1:12" x14ac:dyDescent="0.3">
      <c r="A1582" s="3" t="s">
        <v>16017</v>
      </c>
      <c r="B1582" s="3" t="s">
        <v>13</v>
      </c>
      <c r="C1582" s="3">
        <v>225099</v>
      </c>
      <c r="D1582" s="3">
        <v>1</v>
      </c>
      <c r="E1582" s="3">
        <v>233</v>
      </c>
      <c r="F1582" s="4">
        <v>1.10556E-42</v>
      </c>
      <c r="G1582" s="3">
        <v>144.339</v>
      </c>
      <c r="H1582" s="3" t="s">
        <v>4191</v>
      </c>
      <c r="I1582" s="3" t="s">
        <v>4192</v>
      </c>
      <c r="J1582" s="3" t="s">
        <v>16</v>
      </c>
      <c r="K1582" s="3" t="s">
        <v>4193</v>
      </c>
      <c r="L1582" s="3" t="s">
        <v>2901</v>
      </c>
    </row>
    <row r="1583" spans="1:12" x14ac:dyDescent="0.3">
      <c r="A1583" s="3" t="s">
        <v>16018</v>
      </c>
      <c r="B1583" s="3" t="s">
        <v>13</v>
      </c>
      <c r="C1583" s="3">
        <v>224584</v>
      </c>
      <c r="D1583" s="3">
        <v>3</v>
      </c>
      <c r="E1583" s="3">
        <v>183</v>
      </c>
      <c r="F1583" s="4">
        <v>1.8508500000000001E-39</v>
      </c>
      <c r="G1583" s="3">
        <v>132.76499999999999</v>
      </c>
      <c r="H1583" s="3" t="s">
        <v>1018</v>
      </c>
      <c r="I1583" s="3" t="s">
        <v>1019</v>
      </c>
      <c r="J1583" s="3" t="s">
        <v>16</v>
      </c>
      <c r="K1583" s="3" t="s">
        <v>1020</v>
      </c>
      <c r="L1583" s="3" t="s">
        <v>1021</v>
      </c>
    </row>
    <row r="1584" spans="1:12" x14ac:dyDescent="0.3">
      <c r="A1584" s="3" t="s">
        <v>16019</v>
      </c>
      <c r="B1584" s="3" t="s">
        <v>13</v>
      </c>
      <c r="C1584" s="3">
        <v>224336</v>
      </c>
      <c r="D1584" s="3">
        <v>17</v>
      </c>
      <c r="E1584" s="3">
        <v>213</v>
      </c>
      <c r="F1584" s="4">
        <v>1.4378899999999999E-34</v>
      </c>
      <c r="G1584" s="3">
        <v>122.166</v>
      </c>
      <c r="H1584" s="3" t="s">
        <v>277</v>
      </c>
      <c r="I1584" s="3" t="s">
        <v>278</v>
      </c>
      <c r="J1584" s="3" t="s">
        <v>16</v>
      </c>
      <c r="K1584" s="3" t="s">
        <v>279</v>
      </c>
      <c r="L1584" s="3" t="s">
        <v>280</v>
      </c>
    </row>
    <row r="1585" spans="1:12" x14ac:dyDescent="0.3">
      <c r="A1585" s="3" t="s">
        <v>16020</v>
      </c>
      <c r="B1585" s="3" t="s">
        <v>25</v>
      </c>
      <c r="C1585" s="3">
        <v>418678</v>
      </c>
      <c r="D1585" s="3">
        <v>7</v>
      </c>
      <c r="E1585" s="3">
        <v>329</v>
      </c>
      <c r="F1585" s="4">
        <v>8.4064100000000007E-111</v>
      </c>
      <c r="G1585" s="3">
        <v>325.36399999999998</v>
      </c>
      <c r="H1585" s="3" t="s">
        <v>16021</v>
      </c>
      <c r="I1585" s="3" t="s">
        <v>16022</v>
      </c>
      <c r="J1585" s="3" t="s">
        <v>16</v>
      </c>
      <c r="K1585" s="3" t="s">
        <v>16</v>
      </c>
      <c r="L1585" s="3" t="s">
        <v>16023</v>
      </c>
    </row>
    <row r="1586" spans="1:12" x14ac:dyDescent="0.3">
      <c r="A1586" s="3" t="s">
        <v>16024</v>
      </c>
      <c r="B1586" s="3" t="s">
        <v>13</v>
      </c>
      <c r="C1586" s="3">
        <v>223599</v>
      </c>
      <c r="D1586" s="3">
        <v>5</v>
      </c>
      <c r="E1586" s="3">
        <v>880</v>
      </c>
      <c r="F1586" s="3">
        <v>0</v>
      </c>
      <c r="G1586" s="3">
        <v>1365.39</v>
      </c>
      <c r="H1586" s="3" t="s">
        <v>1286</v>
      </c>
      <c r="I1586" s="3" t="s">
        <v>1287</v>
      </c>
      <c r="J1586" s="3" t="s">
        <v>16</v>
      </c>
      <c r="K1586" s="3" t="s">
        <v>274</v>
      </c>
      <c r="L1586" s="3" t="s">
        <v>1288</v>
      </c>
    </row>
    <row r="1587" spans="1:12" x14ac:dyDescent="0.3">
      <c r="A1587" s="3" t="s">
        <v>16025</v>
      </c>
      <c r="B1587" s="3" t="s">
        <v>25</v>
      </c>
      <c r="C1587" s="3">
        <v>226425</v>
      </c>
      <c r="D1587" s="3">
        <v>734</v>
      </c>
      <c r="E1587" s="3">
        <v>822</v>
      </c>
      <c r="F1587" s="3">
        <v>8.6125899999999996E-4</v>
      </c>
      <c r="G1587" s="3">
        <v>42.037700000000001</v>
      </c>
      <c r="H1587" s="3" t="s">
        <v>5845</v>
      </c>
      <c r="I1587" s="3" t="s">
        <v>5846</v>
      </c>
      <c r="J1587" s="3" t="s">
        <v>99</v>
      </c>
      <c r="K1587" s="3" t="s">
        <v>16</v>
      </c>
      <c r="L1587" s="3" t="s">
        <v>4893</v>
      </c>
    </row>
    <row r="1588" spans="1:12" x14ac:dyDescent="0.3">
      <c r="A1588" s="3" t="s">
        <v>16026</v>
      </c>
      <c r="B1588" s="3" t="s">
        <v>13</v>
      </c>
      <c r="C1588" s="3">
        <v>223568</v>
      </c>
      <c r="D1588" s="3">
        <v>9</v>
      </c>
      <c r="E1588" s="3">
        <v>130</v>
      </c>
      <c r="F1588" s="4">
        <v>1.1794700000000001E-14</v>
      </c>
      <c r="G1588" s="3">
        <v>66.410600000000002</v>
      </c>
      <c r="H1588" s="3" t="s">
        <v>1518</v>
      </c>
      <c r="I1588" s="3" t="s">
        <v>1519</v>
      </c>
      <c r="J1588" s="3" t="s">
        <v>16</v>
      </c>
      <c r="K1588" s="3" t="s">
        <v>639</v>
      </c>
      <c r="L1588" s="3" t="s">
        <v>1520</v>
      </c>
    </row>
    <row r="1589" spans="1:12" x14ac:dyDescent="0.3">
      <c r="A1589" s="3" t="s">
        <v>16027</v>
      </c>
      <c r="B1589" s="3" t="s">
        <v>25</v>
      </c>
      <c r="C1589" s="3">
        <v>412831</v>
      </c>
      <c r="D1589" s="3">
        <v>53</v>
      </c>
      <c r="E1589" s="3">
        <v>351</v>
      </c>
      <c r="F1589" s="4">
        <v>4.1731999999999998E-113</v>
      </c>
      <c r="G1589" s="3">
        <v>350.81400000000002</v>
      </c>
      <c r="H1589" s="3" t="s">
        <v>16028</v>
      </c>
      <c r="I1589" s="3" t="s">
        <v>16029</v>
      </c>
      <c r="J1589" s="3" t="s">
        <v>16</v>
      </c>
      <c r="K1589" s="3" t="s">
        <v>16</v>
      </c>
      <c r="L1589" s="3" t="s">
        <v>16030</v>
      </c>
    </row>
    <row r="1590" spans="1:12" x14ac:dyDescent="0.3">
      <c r="A1590" s="3" t="s">
        <v>16027</v>
      </c>
      <c r="B1590" s="3" t="s">
        <v>13</v>
      </c>
      <c r="C1590" s="3">
        <v>223989</v>
      </c>
      <c r="D1590" s="3">
        <v>376</v>
      </c>
      <c r="E1590" s="3">
        <v>760</v>
      </c>
      <c r="F1590" s="4">
        <v>2.4559E-62</v>
      </c>
      <c r="G1590" s="3">
        <v>217.69200000000001</v>
      </c>
      <c r="H1590" s="3" t="s">
        <v>1290</v>
      </c>
      <c r="I1590" s="3" t="s">
        <v>1291</v>
      </c>
      <c r="J1590" s="3" t="s">
        <v>16</v>
      </c>
      <c r="K1590" s="3" t="s">
        <v>1292</v>
      </c>
      <c r="L1590" s="3" t="s">
        <v>1293</v>
      </c>
    </row>
    <row r="1591" spans="1:12" x14ac:dyDescent="0.3">
      <c r="A1591" s="3" t="s">
        <v>16031</v>
      </c>
      <c r="B1591" s="3" t="s">
        <v>25</v>
      </c>
      <c r="C1591" s="3">
        <v>412381</v>
      </c>
      <c r="D1591" s="3">
        <v>18</v>
      </c>
      <c r="E1591" s="3">
        <v>133</v>
      </c>
      <c r="F1591" s="4">
        <v>3.5456200000000001E-18</v>
      </c>
      <c r="G1591" s="3">
        <v>75.892600000000002</v>
      </c>
      <c r="H1591" s="3" t="s">
        <v>639</v>
      </c>
      <c r="I1591" s="3" t="s">
        <v>640</v>
      </c>
      <c r="J1591" s="3" t="s">
        <v>16</v>
      </c>
      <c r="K1591" s="3" t="s">
        <v>16</v>
      </c>
      <c r="L1591" s="3" t="s">
        <v>641</v>
      </c>
    </row>
    <row r="1592" spans="1:12" x14ac:dyDescent="0.3">
      <c r="A1592" s="3" t="s">
        <v>16032</v>
      </c>
      <c r="B1592" s="3" t="s">
        <v>25</v>
      </c>
      <c r="C1592" s="3">
        <v>412295</v>
      </c>
      <c r="D1592" s="3">
        <v>22</v>
      </c>
      <c r="E1592" s="3">
        <v>183</v>
      </c>
      <c r="F1592" s="4">
        <v>2.86966E-11</v>
      </c>
      <c r="G1592" s="3">
        <v>61.091200000000001</v>
      </c>
      <c r="H1592" s="3" t="s">
        <v>1773</v>
      </c>
      <c r="I1592" s="3" t="s">
        <v>16033</v>
      </c>
      <c r="J1592" s="3" t="s">
        <v>16</v>
      </c>
      <c r="K1592" s="3" t="s">
        <v>16</v>
      </c>
      <c r="L1592" s="3" t="s">
        <v>16034</v>
      </c>
    </row>
    <row r="1593" spans="1:12" x14ac:dyDescent="0.3">
      <c r="A1593" s="3" t="s">
        <v>16035</v>
      </c>
      <c r="B1593" s="3" t="s">
        <v>13</v>
      </c>
      <c r="C1593" s="3">
        <v>223144</v>
      </c>
      <c r="D1593" s="3">
        <v>1</v>
      </c>
      <c r="E1593" s="3">
        <v>196</v>
      </c>
      <c r="F1593" s="4">
        <v>5.9571799999999999E-98</v>
      </c>
      <c r="G1593" s="3">
        <v>281.78800000000001</v>
      </c>
      <c r="H1593" s="3" t="s">
        <v>1688</v>
      </c>
      <c r="I1593" s="3" t="s">
        <v>1689</v>
      </c>
      <c r="J1593" s="3" t="s">
        <v>16</v>
      </c>
      <c r="K1593" s="3" t="s">
        <v>1690</v>
      </c>
      <c r="L1593" s="3" t="s">
        <v>1691</v>
      </c>
    </row>
    <row r="1594" spans="1:12" x14ac:dyDescent="0.3">
      <c r="A1594" s="3" t="s">
        <v>16036</v>
      </c>
      <c r="B1594" s="3" t="s">
        <v>13</v>
      </c>
      <c r="C1594" s="3">
        <v>223143</v>
      </c>
      <c r="D1594" s="3">
        <v>3</v>
      </c>
      <c r="E1594" s="3">
        <v>456</v>
      </c>
      <c r="F1594" s="3">
        <v>0</v>
      </c>
      <c r="G1594" s="3">
        <v>635.01099999999997</v>
      </c>
      <c r="H1594" s="3" t="s">
        <v>1683</v>
      </c>
      <c r="I1594" s="3" t="s">
        <v>1684</v>
      </c>
      <c r="J1594" s="3" t="s">
        <v>16</v>
      </c>
      <c r="K1594" s="3" t="s">
        <v>1685</v>
      </c>
      <c r="L1594" s="3" t="s">
        <v>1686</v>
      </c>
    </row>
    <row r="1595" spans="1:12" x14ac:dyDescent="0.3">
      <c r="A1595" s="3" t="s">
        <v>16037</v>
      </c>
      <c r="B1595" s="3" t="s">
        <v>13</v>
      </c>
      <c r="C1595" s="3">
        <v>225863</v>
      </c>
      <c r="D1595" s="3">
        <v>1</v>
      </c>
      <c r="E1595" s="3">
        <v>87</v>
      </c>
      <c r="F1595" s="4">
        <v>4.7359299999999998E-19</v>
      </c>
      <c r="G1595" s="3">
        <v>74.251900000000006</v>
      </c>
      <c r="H1595" s="3" t="s">
        <v>10660</v>
      </c>
      <c r="I1595" s="3" t="s">
        <v>10661</v>
      </c>
      <c r="J1595" s="3" t="s">
        <v>16</v>
      </c>
      <c r="K1595" s="3" t="s">
        <v>10662</v>
      </c>
      <c r="L1595" s="3" t="s">
        <v>10663</v>
      </c>
    </row>
    <row r="1596" spans="1:12" x14ac:dyDescent="0.3">
      <c r="A1596" s="3" t="s">
        <v>16038</v>
      </c>
      <c r="B1596" s="3" t="s">
        <v>13</v>
      </c>
      <c r="C1596" s="3">
        <v>223549</v>
      </c>
      <c r="D1596" s="3">
        <v>1</v>
      </c>
      <c r="E1596" s="3">
        <v>345</v>
      </c>
      <c r="F1596" s="4">
        <v>1.01134E-158</v>
      </c>
      <c r="G1596" s="3">
        <v>448.17399999999998</v>
      </c>
      <c r="H1596" s="3" t="s">
        <v>1678</v>
      </c>
      <c r="I1596" s="3" t="s">
        <v>1679</v>
      </c>
      <c r="J1596" s="3" t="s">
        <v>16</v>
      </c>
      <c r="K1596" s="3" t="s">
        <v>1680</v>
      </c>
      <c r="L1596" s="3" t="s">
        <v>1681</v>
      </c>
    </row>
    <row r="1597" spans="1:12" x14ac:dyDescent="0.3">
      <c r="A1597" s="3" t="s">
        <v>16039</v>
      </c>
      <c r="B1597" s="3" t="s">
        <v>13</v>
      </c>
      <c r="C1597" s="3">
        <v>223197</v>
      </c>
      <c r="D1597" s="3">
        <v>2</v>
      </c>
      <c r="E1597" s="3">
        <v>411</v>
      </c>
      <c r="F1597" s="4">
        <v>1.53187E-161</v>
      </c>
      <c r="G1597" s="3">
        <v>464.41300000000001</v>
      </c>
      <c r="H1597" s="3" t="s">
        <v>1674</v>
      </c>
      <c r="I1597" s="3" t="s">
        <v>1675</v>
      </c>
      <c r="J1597" s="3" t="s">
        <v>16</v>
      </c>
      <c r="K1597" s="3" t="s">
        <v>825</v>
      </c>
      <c r="L1597" s="3" t="s">
        <v>1676</v>
      </c>
    </row>
    <row r="1598" spans="1:12" x14ac:dyDescent="0.3">
      <c r="A1598" s="3" t="s">
        <v>16040</v>
      </c>
      <c r="B1598" s="3" t="s">
        <v>13</v>
      </c>
      <c r="C1598" s="3">
        <v>223759</v>
      </c>
      <c r="D1598" s="3">
        <v>1</v>
      </c>
      <c r="E1598" s="3">
        <v>354</v>
      </c>
      <c r="F1598" s="4">
        <v>7.1285099999999998E-123</v>
      </c>
      <c r="G1598" s="3">
        <v>357.90499999999997</v>
      </c>
      <c r="H1598" s="3" t="s">
        <v>3599</v>
      </c>
      <c r="I1598" s="3" t="s">
        <v>3600</v>
      </c>
      <c r="J1598" s="3" t="s">
        <v>16</v>
      </c>
      <c r="K1598" s="3" t="s">
        <v>3601</v>
      </c>
      <c r="L1598" s="3" t="s">
        <v>3602</v>
      </c>
    </row>
    <row r="1599" spans="1:12" x14ac:dyDescent="0.3">
      <c r="A1599" s="3" t="s">
        <v>16041</v>
      </c>
      <c r="B1599" s="3" t="s">
        <v>13</v>
      </c>
      <c r="C1599" s="3">
        <v>224098</v>
      </c>
      <c r="D1599" s="3">
        <v>4</v>
      </c>
      <c r="E1599" s="3">
        <v>254</v>
      </c>
      <c r="F1599" s="4">
        <v>7.8411499999999997E-71</v>
      </c>
      <c r="G1599" s="3">
        <v>218.21</v>
      </c>
      <c r="H1599" s="3" t="s">
        <v>3610</v>
      </c>
      <c r="I1599" s="3" t="s">
        <v>3611</v>
      </c>
      <c r="J1599" s="3" t="s">
        <v>16</v>
      </c>
      <c r="K1599" s="3" t="s">
        <v>3612</v>
      </c>
      <c r="L1599" s="3" t="s">
        <v>3613</v>
      </c>
    </row>
    <row r="1600" spans="1:12" x14ac:dyDescent="0.3">
      <c r="A1600" s="3" t="s">
        <v>16042</v>
      </c>
      <c r="B1600" s="3" t="s">
        <v>13</v>
      </c>
      <c r="C1600" s="3">
        <v>224097</v>
      </c>
      <c r="D1600" s="3">
        <v>1</v>
      </c>
      <c r="E1600" s="3">
        <v>264</v>
      </c>
      <c r="F1600" s="4">
        <v>2.99988E-86</v>
      </c>
      <c r="G1600" s="3">
        <v>258.31</v>
      </c>
      <c r="H1600" s="3" t="s">
        <v>3615</v>
      </c>
      <c r="I1600" s="3" t="s">
        <v>3616</v>
      </c>
      <c r="J1600" s="3" t="s">
        <v>16</v>
      </c>
      <c r="K1600" s="3" t="s">
        <v>90</v>
      </c>
      <c r="L1600" s="3" t="s">
        <v>3617</v>
      </c>
    </row>
    <row r="1601" spans="1:12" x14ac:dyDescent="0.3">
      <c r="A1601" s="3" t="s">
        <v>16043</v>
      </c>
      <c r="B1601" s="3" t="s">
        <v>13</v>
      </c>
      <c r="C1601" s="3">
        <v>226361</v>
      </c>
      <c r="D1601" s="3">
        <v>1</v>
      </c>
      <c r="E1601" s="3">
        <v>346</v>
      </c>
      <c r="F1601" s="4">
        <v>2.7454800000000001E-164</v>
      </c>
      <c r="G1601" s="3">
        <v>464.06099999999998</v>
      </c>
      <c r="H1601" s="3" t="s">
        <v>3619</v>
      </c>
      <c r="I1601" s="3" t="s">
        <v>3620</v>
      </c>
      <c r="J1601" s="3" t="s">
        <v>16</v>
      </c>
      <c r="K1601" s="3" t="s">
        <v>3621</v>
      </c>
      <c r="L1601" s="3" t="s">
        <v>3622</v>
      </c>
    </row>
    <row r="1602" spans="1:12" x14ac:dyDescent="0.3">
      <c r="A1602" s="3" t="s">
        <v>16044</v>
      </c>
      <c r="B1602" s="3" t="s">
        <v>13</v>
      </c>
      <c r="C1602" s="3">
        <v>223882</v>
      </c>
      <c r="D1602" s="3">
        <v>12</v>
      </c>
      <c r="E1602" s="3">
        <v>300</v>
      </c>
      <c r="F1602" s="4">
        <v>7.3778799999999996E-142</v>
      </c>
      <c r="G1602" s="3">
        <v>401.20699999999999</v>
      </c>
      <c r="H1602" s="3" t="s">
        <v>3624</v>
      </c>
      <c r="I1602" s="3" t="s">
        <v>3625</v>
      </c>
      <c r="J1602" s="3" t="s">
        <v>16</v>
      </c>
      <c r="K1602" s="3" t="s">
        <v>3626</v>
      </c>
      <c r="L1602" s="3" t="s">
        <v>3627</v>
      </c>
    </row>
    <row r="1603" spans="1:12" x14ac:dyDescent="0.3">
      <c r="A1603" s="3" t="s">
        <v>16045</v>
      </c>
      <c r="B1603" s="3" t="s">
        <v>13</v>
      </c>
      <c r="C1603" s="3">
        <v>225531</v>
      </c>
      <c r="D1603" s="3">
        <v>38</v>
      </c>
      <c r="E1603" s="3">
        <v>328</v>
      </c>
      <c r="F1603" s="4">
        <v>3.1682599999999999E-99</v>
      </c>
      <c r="G1603" s="3">
        <v>295.41500000000002</v>
      </c>
      <c r="H1603" s="3" t="s">
        <v>3150</v>
      </c>
      <c r="I1603" s="3" t="s">
        <v>3150</v>
      </c>
      <c r="J1603" s="3" t="s">
        <v>16</v>
      </c>
      <c r="K1603" s="3" t="s">
        <v>522</v>
      </c>
      <c r="L1603" s="3" t="s">
        <v>3151</v>
      </c>
    </row>
    <row r="1604" spans="1:12" x14ac:dyDescent="0.3">
      <c r="A1604" s="3" t="s">
        <v>16046</v>
      </c>
      <c r="B1604" s="3" t="s">
        <v>25</v>
      </c>
      <c r="C1604" s="3">
        <v>412386</v>
      </c>
      <c r="D1604" s="3">
        <v>1</v>
      </c>
      <c r="E1604" s="3">
        <v>288</v>
      </c>
      <c r="F1604" s="4">
        <v>4.3795399999999999E-99</v>
      </c>
      <c r="G1604" s="3">
        <v>292.27999999999997</v>
      </c>
      <c r="H1604" s="3" t="s">
        <v>527</v>
      </c>
      <c r="I1604" s="3" t="s">
        <v>3024</v>
      </c>
      <c r="J1604" s="3" t="s">
        <v>16</v>
      </c>
      <c r="K1604" s="3" t="s">
        <v>16</v>
      </c>
      <c r="L1604" s="3" t="s">
        <v>3025</v>
      </c>
    </row>
    <row r="1605" spans="1:12" x14ac:dyDescent="0.3">
      <c r="A1605" s="3" t="s">
        <v>16047</v>
      </c>
      <c r="B1605" s="3" t="s">
        <v>13</v>
      </c>
      <c r="C1605" s="3">
        <v>224026</v>
      </c>
      <c r="D1605" s="3">
        <v>4</v>
      </c>
      <c r="E1605" s="3">
        <v>252</v>
      </c>
      <c r="F1605" s="4">
        <v>2.7546100000000001E-125</v>
      </c>
      <c r="G1605" s="3">
        <v>356.25</v>
      </c>
      <c r="H1605" s="3" t="s">
        <v>3155</v>
      </c>
      <c r="I1605" s="3" t="s">
        <v>3156</v>
      </c>
      <c r="J1605" s="3" t="s">
        <v>16</v>
      </c>
      <c r="K1605" s="3" t="s">
        <v>3157</v>
      </c>
      <c r="L1605" s="3" t="s">
        <v>1807</v>
      </c>
    </row>
    <row r="1606" spans="1:12" x14ac:dyDescent="0.3">
      <c r="A1606" s="3" t="s">
        <v>16048</v>
      </c>
      <c r="B1606" s="3" t="s">
        <v>13</v>
      </c>
      <c r="C1606" s="3">
        <v>223668</v>
      </c>
      <c r="D1606" s="3">
        <v>1</v>
      </c>
      <c r="E1606" s="3">
        <v>550</v>
      </c>
      <c r="F1606" s="3">
        <v>0</v>
      </c>
      <c r="G1606" s="3">
        <v>623.13300000000004</v>
      </c>
      <c r="H1606" s="3" t="s">
        <v>2387</v>
      </c>
      <c r="I1606" s="3" t="s">
        <v>2388</v>
      </c>
      <c r="J1606" s="3" t="s">
        <v>16</v>
      </c>
      <c r="K1606" s="3" t="s">
        <v>2389</v>
      </c>
      <c r="L1606" s="3" t="s">
        <v>2390</v>
      </c>
    </row>
    <row r="1607" spans="1:12" x14ac:dyDescent="0.3">
      <c r="A1607" s="3" t="s">
        <v>16049</v>
      </c>
      <c r="B1607" s="3" t="s">
        <v>13</v>
      </c>
      <c r="C1607" s="3">
        <v>223700</v>
      </c>
      <c r="D1607" s="3">
        <v>22</v>
      </c>
      <c r="E1607" s="3">
        <v>251</v>
      </c>
      <c r="F1607" s="4">
        <v>2.1466199999999999E-51</v>
      </c>
      <c r="G1607" s="3">
        <v>169.93199999999999</v>
      </c>
      <c r="H1607" s="3" t="s">
        <v>2236</v>
      </c>
      <c r="I1607" s="3" t="s">
        <v>2237</v>
      </c>
      <c r="J1607" s="3" t="s">
        <v>16</v>
      </c>
      <c r="K1607" s="3" t="s">
        <v>2238</v>
      </c>
      <c r="L1607" s="3" t="s">
        <v>2239</v>
      </c>
    </row>
    <row r="1608" spans="1:12" x14ac:dyDescent="0.3">
      <c r="A1608" s="3" t="s">
        <v>16050</v>
      </c>
      <c r="B1608" s="3" t="s">
        <v>13</v>
      </c>
      <c r="C1608" s="3">
        <v>224322</v>
      </c>
      <c r="D1608" s="3">
        <v>244</v>
      </c>
      <c r="E1608" s="3">
        <v>477</v>
      </c>
      <c r="F1608" s="4">
        <v>1.6904399999999999E-15</v>
      </c>
      <c r="G1608" s="3">
        <v>81.520799999999994</v>
      </c>
      <c r="H1608" s="3" t="s">
        <v>3537</v>
      </c>
      <c r="I1608" s="3" t="s">
        <v>3538</v>
      </c>
      <c r="J1608" s="3" t="s">
        <v>74</v>
      </c>
      <c r="K1608" s="3" t="s">
        <v>3539</v>
      </c>
      <c r="L1608" s="3" t="s">
        <v>3540</v>
      </c>
    </row>
    <row r="1609" spans="1:12" x14ac:dyDescent="0.3">
      <c r="A1609" s="3" t="s">
        <v>16051</v>
      </c>
      <c r="B1609" s="3" t="s">
        <v>25</v>
      </c>
      <c r="C1609" s="3">
        <v>225382</v>
      </c>
      <c r="D1609" s="3">
        <v>1</v>
      </c>
      <c r="E1609" s="3">
        <v>45</v>
      </c>
      <c r="F1609" s="4">
        <v>5.2152399999999999E-15</v>
      </c>
      <c r="G1609" s="3">
        <v>65.865399999999994</v>
      </c>
      <c r="H1609" s="3" t="s">
        <v>13900</v>
      </c>
      <c r="I1609" s="3" t="s">
        <v>14547</v>
      </c>
      <c r="J1609" s="3" t="s">
        <v>99</v>
      </c>
      <c r="K1609" s="3" t="s">
        <v>16</v>
      </c>
      <c r="L1609" s="3" t="s">
        <v>13901</v>
      </c>
    </row>
    <row r="1610" spans="1:12" x14ac:dyDescent="0.3">
      <c r="A1610" s="3" t="s">
        <v>16052</v>
      </c>
      <c r="B1610" s="3" t="s">
        <v>25</v>
      </c>
      <c r="C1610" s="3">
        <v>225660</v>
      </c>
      <c r="D1610" s="3">
        <v>19</v>
      </c>
      <c r="E1610" s="3">
        <v>149</v>
      </c>
      <c r="F1610" s="4">
        <v>9.5965799999999992E-6</v>
      </c>
      <c r="G1610" s="3">
        <v>43.886600000000001</v>
      </c>
      <c r="H1610" s="3" t="s">
        <v>1729</v>
      </c>
      <c r="I1610" s="3" t="s">
        <v>1730</v>
      </c>
      <c r="J1610" s="3" t="s">
        <v>113</v>
      </c>
      <c r="K1610" s="3" t="s">
        <v>16</v>
      </c>
      <c r="L1610" s="3" t="s">
        <v>1731</v>
      </c>
    </row>
    <row r="1611" spans="1:12" x14ac:dyDescent="0.3">
      <c r="A1611" s="3" t="s">
        <v>16053</v>
      </c>
      <c r="B1611" s="3" t="s">
        <v>13</v>
      </c>
      <c r="C1611" s="3">
        <v>224114</v>
      </c>
      <c r="D1611" s="3">
        <v>3</v>
      </c>
      <c r="E1611" s="3">
        <v>777</v>
      </c>
      <c r="F1611" s="3">
        <v>0</v>
      </c>
      <c r="G1611" s="3">
        <v>736.06799999999998</v>
      </c>
      <c r="H1611" s="3" t="s">
        <v>1724</v>
      </c>
      <c r="I1611" s="3" t="s">
        <v>1725</v>
      </c>
      <c r="J1611" s="3" t="s">
        <v>16</v>
      </c>
      <c r="K1611" s="3" t="s">
        <v>1726</v>
      </c>
      <c r="L1611" s="3" t="s">
        <v>1727</v>
      </c>
    </row>
    <row r="1612" spans="1:12" x14ac:dyDescent="0.3">
      <c r="A1612" s="3" t="s">
        <v>16054</v>
      </c>
      <c r="B1612" s="3" t="s">
        <v>25</v>
      </c>
      <c r="C1612" s="3">
        <v>412449</v>
      </c>
      <c r="D1612" s="3">
        <v>1</v>
      </c>
      <c r="E1612" s="3">
        <v>179</v>
      </c>
      <c r="F1612" s="4">
        <v>1.90523E-10</v>
      </c>
      <c r="G1612" s="3">
        <v>56.9101</v>
      </c>
      <c r="H1612" s="3" t="s">
        <v>1720</v>
      </c>
      <c r="I1612" s="3" t="s">
        <v>1721</v>
      </c>
      <c r="J1612" s="3" t="s">
        <v>16</v>
      </c>
      <c r="K1612" s="3" t="s">
        <v>16</v>
      </c>
      <c r="L1612" s="3" t="s">
        <v>1722</v>
      </c>
    </row>
    <row r="1613" spans="1:12" x14ac:dyDescent="0.3">
      <c r="A1613" s="3" t="s">
        <v>16055</v>
      </c>
      <c r="B1613" s="3" t="s">
        <v>13</v>
      </c>
      <c r="C1613" s="3">
        <v>223969</v>
      </c>
      <c r="D1613" s="3">
        <v>1</v>
      </c>
      <c r="E1613" s="3">
        <v>296</v>
      </c>
      <c r="F1613" s="4">
        <v>2.20144E-116</v>
      </c>
      <c r="G1613" s="3">
        <v>336.601</v>
      </c>
      <c r="H1613" s="3" t="s">
        <v>1715</v>
      </c>
      <c r="I1613" s="3" t="s">
        <v>1716</v>
      </c>
      <c r="J1613" s="3" t="s">
        <v>16</v>
      </c>
      <c r="K1613" s="3" t="s">
        <v>1717</v>
      </c>
      <c r="L1613" s="3" t="s">
        <v>1718</v>
      </c>
    </row>
    <row r="1614" spans="1:12" x14ac:dyDescent="0.3">
      <c r="A1614" s="3" t="s">
        <v>16056</v>
      </c>
      <c r="B1614" s="3" t="s">
        <v>13</v>
      </c>
      <c r="C1614" s="3">
        <v>223753</v>
      </c>
      <c r="D1614" s="3">
        <v>1</v>
      </c>
      <c r="E1614" s="3">
        <v>112</v>
      </c>
      <c r="F1614" s="4">
        <v>7.3748999999999998E-16</v>
      </c>
      <c r="G1614" s="3">
        <v>71.567300000000003</v>
      </c>
      <c r="H1614" s="3" t="s">
        <v>267</v>
      </c>
      <c r="I1614" s="3" t="s">
        <v>268</v>
      </c>
      <c r="J1614" s="3" t="s">
        <v>113</v>
      </c>
      <c r="K1614" s="3" t="s">
        <v>269</v>
      </c>
      <c r="L1614" s="3" t="s">
        <v>270</v>
      </c>
    </row>
    <row r="1615" spans="1:12" x14ac:dyDescent="0.3">
      <c r="A1615" s="3" t="s">
        <v>16057</v>
      </c>
      <c r="B1615" s="3" t="s">
        <v>13</v>
      </c>
      <c r="C1615" s="3">
        <v>223581</v>
      </c>
      <c r="D1615" s="3">
        <v>5</v>
      </c>
      <c r="E1615" s="3">
        <v>737</v>
      </c>
      <c r="F1615" s="3">
        <v>0</v>
      </c>
      <c r="G1615" s="3">
        <v>549.78599999999994</v>
      </c>
      <c r="H1615" s="3" t="s">
        <v>4204</v>
      </c>
      <c r="I1615" s="3" t="s">
        <v>4205</v>
      </c>
      <c r="J1615" s="3" t="s">
        <v>16</v>
      </c>
      <c r="K1615" s="3" t="s">
        <v>4206</v>
      </c>
      <c r="L1615" s="3" t="s">
        <v>4207</v>
      </c>
    </row>
    <row r="1616" spans="1:12" x14ac:dyDescent="0.3">
      <c r="A1616" s="3" t="s">
        <v>16058</v>
      </c>
      <c r="B1616" s="3" t="s">
        <v>25</v>
      </c>
      <c r="C1616" s="3">
        <v>225382</v>
      </c>
      <c r="D1616" s="3">
        <v>1</v>
      </c>
      <c r="E1616" s="3">
        <v>45</v>
      </c>
      <c r="F1616" s="4">
        <v>5.2152399999999999E-15</v>
      </c>
      <c r="G1616" s="3">
        <v>65.865399999999994</v>
      </c>
      <c r="H1616" s="3" t="s">
        <v>13900</v>
      </c>
      <c r="I1616" s="3" t="s">
        <v>14547</v>
      </c>
      <c r="J1616" s="3" t="s">
        <v>99</v>
      </c>
      <c r="K1616" s="3" t="s">
        <v>16</v>
      </c>
      <c r="L1616" s="3" t="s">
        <v>13901</v>
      </c>
    </row>
    <row r="1617" spans="1:12" x14ac:dyDescent="0.3">
      <c r="A1617" s="3" t="s">
        <v>16059</v>
      </c>
      <c r="B1617" s="3" t="s">
        <v>13</v>
      </c>
      <c r="C1617" s="3">
        <v>223309</v>
      </c>
      <c r="D1617" s="3">
        <v>1</v>
      </c>
      <c r="E1617" s="3">
        <v>129</v>
      </c>
      <c r="F1617" s="4">
        <v>8.8115100000000006E-53</v>
      </c>
      <c r="G1617" s="3">
        <v>164.65899999999999</v>
      </c>
      <c r="H1617" s="3" t="s">
        <v>4478</v>
      </c>
      <c r="I1617" s="3" t="s">
        <v>4479</v>
      </c>
      <c r="J1617" s="3" t="s">
        <v>16</v>
      </c>
      <c r="K1617" s="3" t="s">
        <v>4480</v>
      </c>
      <c r="L1617" s="3" t="s">
        <v>4481</v>
      </c>
    </row>
    <row r="1618" spans="1:12" x14ac:dyDescent="0.3">
      <c r="A1618" s="3" t="s">
        <v>16060</v>
      </c>
      <c r="B1618" s="3" t="s">
        <v>13</v>
      </c>
      <c r="C1618" s="3">
        <v>224221</v>
      </c>
      <c r="D1618" s="3">
        <v>1</v>
      </c>
      <c r="E1618" s="3">
        <v>126</v>
      </c>
      <c r="F1618" s="4">
        <v>1.4977299999999999E-31</v>
      </c>
      <c r="G1618" s="3">
        <v>108.518</v>
      </c>
      <c r="H1618" s="3" t="s">
        <v>2770</v>
      </c>
      <c r="I1618" s="3" t="s">
        <v>2771</v>
      </c>
      <c r="J1618" s="3" t="s">
        <v>16</v>
      </c>
      <c r="K1618" s="3" t="s">
        <v>927</v>
      </c>
      <c r="L1618" s="3" t="s">
        <v>2772</v>
      </c>
    </row>
    <row r="1619" spans="1:12" x14ac:dyDescent="0.3">
      <c r="A1619" s="3" t="s">
        <v>16061</v>
      </c>
      <c r="B1619" s="3" t="s">
        <v>13</v>
      </c>
      <c r="C1619" s="3">
        <v>223852</v>
      </c>
      <c r="D1619" s="3">
        <v>1</v>
      </c>
      <c r="E1619" s="3">
        <v>137</v>
      </c>
      <c r="F1619" s="4">
        <v>9.5696200000000001E-40</v>
      </c>
      <c r="G1619" s="3">
        <v>130.512</v>
      </c>
      <c r="H1619" s="3" t="s">
        <v>4473</v>
      </c>
      <c r="I1619" s="3" t="s">
        <v>4474</v>
      </c>
      <c r="J1619" s="3" t="s">
        <v>16</v>
      </c>
      <c r="K1619" s="3" t="s">
        <v>4423</v>
      </c>
      <c r="L1619" s="3" t="s">
        <v>4475</v>
      </c>
    </row>
    <row r="1620" spans="1:12" x14ac:dyDescent="0.3">
      <c r="A1620" s="3" t="s">
        <v>16062</v>
      </c>
      <c r="B1620" s="3" t="s">
        <v>13</v>
      </c>
      <c r="C1620" s="3">
        <v>226636</v>
      </c>
      <c r="D1620" s="3">
        <v>1</v>
      </c>
      <c r="E1620" s="3">
        <v>583</v>
      </c>
      <c r="F1620" s="4">
        <v>5.9140499999999998E-83</v>
      </c>
      <c r="G1620" s="3">
        <v>271.97199999999998</v>
      </c>
      <c r="H1620" s="3" t="s">
        <v>77</v>
      </c>
      <c r="I1620" s="3" t="s">
        <v>78</v>
      </c>
      <c r="J1620" s="3" t="s">
        <v>16</v>
      </c>
      <c r="K1620" s="3" t="s">
        <v>79</v>
      </c>
      <c r="L1620" s="3" t="s">
        <v>80</v>
      </c>
    </row>
    <row r="1621" spans="1:12" x14ac:dyDescent="0.3">
      <c r="A1621" s="3" t="s">
        <v>16063</v>
      </c>
      <c r="B1621" s="3" t="s">
        <v>13</v>
      </c>
      <c r="C1621" s="3">
        <v>223674</v>
      </c>
      <c r="D1621" s="3">
        <v>279</v>
      </c>
      <c r="E1621" s="3">
        <v>494</v>
      </c>
      <c r="F1621" s="4">
        <v>7.6027900000000002E-54</v>
      </c>
      <c r="G1621" s="3">
        <v>183.845</v>
      </c>
      <c r="H1621" s="3" t="s">
        <v>83</v>
      </c>
      <c r="I1621" s="3" t="s">
        <v>84</v>
      </c>
      <c r="J1621" s="3" t="s">
        <v>99</v>
      </c>
      <c r="K1621" s="3" t="s">
        <v>85</v>
      </c>
      <c r="L1621" s="3" t="s">
        <v>86</v>
      </c>
    </row>
    <row r="1622" spans="1:12" x14ac:dyDescent="0.3">
      <c r="A1622" s="3" t="s">
        <v>16064</v>
      </c>
      <c r="B1622" s="3" t="s">
        <v>13</v>
      </c>
      <c r="C1622" s="3">
        <v>224094</v>
      </c>
      <c r="D1622" s="3">
        <v>24</v>
      </c>
      <c r="E1622" s="3">
        <v>308</v>
      </c>
      <c r="F1622" s="4">
        <v>1.3916799999999999E-70</v>
      </c>
      <c r="G1622" s="3">
        <v>220.21</v>
      </c>
      <c r="H1622" s="3" t="s">
        <v>88</v>
      </c>
      <c r="I1622" s="3" t="s">
        <v>89</v>
      </c>
      <c r="J1622" s="3" t="s">
        <v>16</v>
      </c>
      <c r="K1622" s="3" t="s">
        <v>90</v>
      </c>
      <c r="L1622" s="3" t="s">
        <v>86</v>
      </c>
    </row>
    <row r="1623" spans="1:12" x14ac:dyDescent="0.3">
      <c r="A1623" s="3" t="s">
        <v>16065</v>
      </c>
      <c r="B1623" s="3" t="s">
        <v>13</v>
      </c>
      <c r="C1623" s="3">
        <v>223521</v>
      </c>
      <c r="D1623" s="3">
        <v>8</v>
      </c>
      <c r="E1623" s="3">
        <v>323</v>
      </c>
      <c r="F1623" s="4">
        <v>3.8924800000000002E-169</v>
      </c>
      <c r="G1623" s="3">
        <v>473.214</v>
      </c>
      <c r="H1623" s="3" t="s">
        <v>92</v>
      </c>
      <c r="I1623" s="3" t="s">
        <v>93</v>
      </c>
      <c r="J1623" s="3" t="s">
        <v>16</v>
      </c>
      <c r="K1623" s="3" t="s">
        <v>94</v>
      </c>
      <c r="L1623" s="3" t="s">
        <v>95</v>
      </c>
    </row>
    <row r="1624" spans="1:12" x14ac:dyDescent="0.3">
      <c r="A1624" s="3" t="s">
        <v>16066</v>
      </c>
      <c r="B1624" s="3" t="s">
        <v>25</v>
      </c>
      <c r="C1624" s="3">
        <v>224048</v>
      </c>
      <c r="D1624" s="3">
        <v>2</v>
      </c>
      <c r="E1624" s="3">
        <v>259</v>
      </c>
      <c r="F1624" s="4">
        <v>2.3580699999999999E-116</v>
      </c>
      <c r="G1624" s="3">
        <v>345.71499999999997</v>
      </c>
      <c r="H1624" s="3" t="s">
        <v>97</v>
      </c>
      <c r="I1624" s="3" t="s">
        <v>98</v>
      </c>
      <c r="J1624" s="3" t="s">
        <v>99</v>
      </c>
      <c r="K1624" s="3" t="s">
        <v>16</v>
      </c>
      <c r="L1624" s="3" t="s">
        <v>100</v>
      </c>
    </row>
    <row r="1625" spans="1:12" x14ac:dyDescent="0.3">
      <c r="A1625" s="3" t="s">
        <v>16067</v>
      </c>
      <c r="B1625" s="3" t="s">
        <v>13</v>
      </c>
      <c r="C1625" s="3">
        <v>223100</v>
      </c>
      <c r="D1625" s="3">
        <v>3</v>
      </c>
      <c r="E1625" s="3">
        <v>657</v>
      </c>
      <c r="F1625" s="3">
        <v>0</v>
      </c>
      <c r="G1625" s="3">
        <v>1062.98</v>
      </c>
      <c r="H1625" s="3" t="s">
        <v>4110</v>
      </c>
      <c r="I1625" s="3" t="s">
        <v>4111</v>
      </c>
      <c r="J1625" s="3" t="s">
        <v>16</v>
      </c>
      <c r="K1625" s="3" t="s">
        <v>4112</v>
      </c>
      <c r="L1625" s="3" t="s">
        <v>4113</v>
      </c>
    </row>
    <row r="1626" spans="1:12" x14ac:dyDescent="0.3">
      <c r="A1626" s="3" t="s">
        <v>16068</v>
      </c>
      <c r="B1626" s="3" t="s">
        <v>25</v>
      </c>
      <c r="C1626" s="3">
        <v>412899</v>
      </c>
      <c r="D1626" s="3">
        <v>1</v>
      </c>
      <c r="E1626" s="3">
        <v>182</v>
      </c>
      <c r="F1626" s="4">
        <v>1.30915E-59</v>
      </c>
      <c r="G1626" s="3">
        <v>183.77099999999999</v>
      </c>
      <c r="H1626" s="3" t="s">
        <v>4544</v>
      </c>
      <c r="I1626" s="3" t="s">
        <v>4545</v>
      </c>
      <c r="J1626" s="3" t="s">
        <v>16</v>
      </c>
      <c r="K1626" s="3" t="s">
        <v>16</v>
      </c>
      <c r="L1626" s="3" t="s">
        <v>4546</v>
      </c>
    </row>
    <row r="1627" spans="1:12" x14ac:dyDescent="0.3">
      <c r="A1627" s="3" t="s">
        <v>16069</v>
      </c>
      <c r="B1627" s="3" t="s">
        <v>13</v>
      </c>
      <c r="C1627" s="3">
        <v>223663</v>
      </c>
      <c r="D1627" s="3">
        <v>4</v>
      </c>
      <c r="E1627" s="3">
        <v>151</v>
      </c>
      <c r="F1627" s="4">
        <v>7.7242900000000007E-71</v>
      </c>
      <c r="G1627" s="3">
        <v>210.24600000000001</v>
      </c>
      <c r="H1627" s="3" t="s">
        <v>1009</v>
      </c>
      <c r="I1627" s="3" t="s">
        <v>1010</v>
      </c>
      <c r="J1627" s="3" t="s">
        <v>16</v>
      </c>
      <c r="K1627" s="3" t="s">
        <v>1011</v>
      </c>
      <c r="L1627" s="3" t="s">
        <v>1012</v>
      </c>
    </row>
    <row r="1628" spans="1:12" x14ac:dyDescent="0.3">
      <c r="A1628" s="3" t="s">
        <v>16070</v>
      </c>
      <c r="B1628" s="3" t="s">
        <v>25</v>
      </c>
      <c r="C1628" s="3">
        <v>226111</v>
      </c>
      <c r="D1628" s="3">
        <v>214</v>
      </c>
      <c r="E1628" s="3">
        <v>289</v>
      </c>
      <c r="F1628" s="4">
        <v>1.7176900000000001E-10</v>
      </c>
      <c r="G1628" s="3">
        <v>60.970399999999998</v>
      </c>
      <c r="H1628" s="3" t="s">
        <v>16071</v>
      </c>
      <c r="I1628" s="3" t="s">
        <v>16072</v>
      </c>
      <c r="J1628" s="3" t="s">
        <v>99</v>
      </c>
      <c r="K1628" s="3" t="s">
        <v>16</v>
      </c>
      <c r="L1628" s="3" t="s">
        <v>16073</v>
      </c>
    </row>
    <row r="1629" spans="1:12" x14ac:dyDescent="0.3">
      <c r="A1629" s="3" t="s">
        <v>16070</v>
      </c>
      <c r="B1629" s="3" t="s">
        <v>25</v>
      </c>
      <c r="C1629" s="3">
        <v>226111</v>
      </c>
      <c r="D1629" s="3">
        <v>40</v>
      </c>
      <c r="E1629" s="3">
        <v>115</v>
      </c>
      <c r="F1629" s="4">
        <v>2.4111199999999998E-9</v>
      </c>
      <c r="G1629" s="3">
        <v>57.503599999999999</v>
      </c>
      <c r="H1629" s="3" t="s">
        <v>16071</v>
      </c>
      <c r="I1629" s="3" t="s">
        <v>16072</v>
      </c>
      <c r="J1629" s="3" t="s">
        <v>99</v>
      </c>
      <c r="K1629" s="3" t="s">
        <v>16</v>
      </c>
      <c r="L1629" s="3" t="s">
        <v>16073</v>
      </c>
    </row>
    <row r="1630" spans="1:12" x14ac:dyDescent="0.3">
      <c r="A1630" s="3" t="s">
        <v>16074</v>
      </c>
      <c r="B1630" s="3" t="s">
        <v>13</v>
      </c>
      <c r="C1630" s="3">
        <v>223981</v>
      </c>
      <c r="D1630" s="3">
        <v>57</v>
      </c>
      <c r="E1630" s="3">
        <v>501</v>
      </c>
      <c r="F1630" s="4">
        <v>9.7168000000000008E-84</v>
      </c>
      <c r="G1630" s="3">
        <v>269.23599999999999</v>
      </c>
      <c r="H1630" s="3" t="s">
        <v>11066</v>
      </c>
      <c r="I1630" s="3" t="s">
        <v>11067</v>
      </c>
      <c r="J1630" s="3" t="s">
        <v>113</v>
      </c>
      <c r="K1630" s="3" t="s">
        <v>11068</v>
      </c>
      <c r="L1630" s="3" t="s">
        <v>11069</v>
      </c>
    </row>
    <row r="1631" spans="1:12" x14ac:dyDescent="0.3">
      <c r="A1631" s="3" t="s">
        <v>16075</v>
      </c>
      <c r="B1631" s="3" t="s">
        <v>25</v>
      </c>
      <c r="C1631" s="3">
        <v>224117</v>
      </c>
      <c r="D1631" s="3">
        <v>282</v>
      </c>
      <c r="E1631" s="3">
        <v>471</v>
      </c>
      <c r="F1631" s="4">
        <v>4.4169599999999999E-7</v>
      </c>
      <c r="G1631" s="3">
        <v>52.794400000000003</v>
      </c>
      <c r="H1631" s="3" t="s">
        <v>901</v>
      </c>
      <c r="I1631" s="3" t="s">
        <v>1712</v>
      </c>
      <c r="J1631" s="3" t="s">
        <v>74</v>
      </c>
      <c r="K1631" s="3" t="s">
        <v>16</v>
      </c>
      <c r="L1631" s="3" t="s">
        <v>902</v>
      </c>
    </row>
    <row r="1632" spans="1:12" x14ac:dyDescent="0.3">
      <c r="A1632" s="3" t="s">
        <v>16076</v>
      </c>
      <c r="B1632" s="3" t="s">
        <v>13</v>
      </c>
      <c r="C1632" s="3">
        <v>223600</v>
      </c>
      <c r="D1632" s="3">
        <v>63</v>
      </c>
      <c r="E1632" s="3">
        <v>185</v>
      </c>
      <c r="F1632" s="4">
        <v>1.11308E-13</v>
      </c>
      <c r="G1632" s="3">
        <v>64.92</v>
      </c>
      <c r="H1632" s="3" t="s">
        <v>4772</v>
      </c>
      <c r="I1632" s="3" t="s">
        <v>4773</v>
      </c>
      <c r="J1632" s="3" t="s">
        <v>16</v>
      </c>
      <c r="K1632" s="3" t="s">
        <v>797</v>
      </c>
      <c r="L1632" s="3" t="s">
        <v>4774</v>
      </c>
    </row>
    <row r="1633" spans="1:12" x14ac:dyDescent="0.3">
      <c r="A1633" s="3" t="s">
        <v>16077</v>
      </c>
      <c r="B1633" s="3" t="s">
        <v>25</v>
      </c>
      <c r="C1633" s="3">
        <v>226111</v>
      </c>
      <c r="D1633" s="3">
        <v>230</v>
      </c>
      <c r="E1633" s="3">
        <v>297</v>
      </c>
      <c r="F1633" s="4">
        <v>8.7611600000000002E-13</v>
      </c>
      <c r="G1633" s="3">
        <v>67.518799999999999</v>
      </c>
      <c r="H1633" s="3" t="s">
        <v>16071</v>
      </c>
      <c r="I1633" s="3" t="s">
        <v>16072</v>
      </c>
      <c r="J1633" s="3" t="s">
        <v>99</v>
      </c>
      <c r="K1633" s="3" t="s">
        <v>16</v>
      </c>
      <c r="L1633" s="3" t="s">
        <v>16073</v>
      </c>
    </row>
    <row r="1634" spans="1:12" x14ac:dyDescent="0.3">
      <c r="A1634" s="3" t="s">
        <v>16077</v>
      </c>
      <c r="B1634" s="3" t="s">
        <v>25</v>
      </c>
      <c r="C1634" s="3">
        <v>226111</v>
      </c>
      <c r="D1634" s="3">
        <v>141</v>
      </c>
      <c r="E1634" s="3">
        <v>214</v>
      </c>
      <c r="F1634" s="4">
        <v>1.653E-7</v>
      </c>
      <c r="G1634" s="3">
        <v>51.7256</v>
      </c>
      <c r="H1634" s="3" t="s">
        <v>16071</v>
      </c>
      <c r="I1634" s="3" t="s">
        <v>16072</v>
      </c>
      <c r="J1634" s="3" t="s">
        <v>99</v>
      </c>
      <c r="K1634" s="3" t="s">
        <v>16</v>
      </c>
      <c r="L1634" s="3" t="s">
        <v>16073</v>
      </c>
    </row>
    <row r="1635" spans="1:12" x14ac:dyDescent="0.3">
      <c r="A1635" s="3" t="s">
        <v>16078</v>
      </c>
      <c r="B1635" s="3" t="s">
        <v>25</v>
      </c>
      <c r="C1635" s="3">
        <v>227720</v>
      </c>
      <c r="D1635" s="3">
        <v>161</v>
      </c>
      <c r="E1635" s="3">
        <v>269</v>
      </c>
      <c r="F1635" s="4">
        <v>7.3118800000000002E-16</v>
      </c>
      <c r="G1635" s="3">
        <v>73.210800000000006</v>
      </c>
      <c r="H1635" s="3" t="s">
        <v>15366</v>
      </c>
      <c r="I1635" s="3" t="s">
        <v>15367</v>
      </c>
      <c r="J1635" s="3" t="s">
        <v>16</v>
      </c>
      <c r="K1635" s="3" t="s">
        <v>16</v>
      </c>
      <c r="L1635" s="3" t="s">
        <v>15368</v>
      </c>
    </row>
    <row r="1636" spans="1:12" x14ac:dyDescent="0.3">
      <c r="A1636" s="3" t="s">
        <v>16079</v>
      </c>
      <c r="B1636" s="3" t="s">
        <v>25</v>
      </c>
      <c r="C1636" s="3">
        <v>413308</v>
      </c>
      <c r="D1636" s="3">
        <v>39</v>
      </c>
      <c r="E1636" s="3">
        <v>215</v>
      </c>
      <c r="F1636" s="4">
        <v>4.2712200000000005E-25</v>
      </c>
      <c r="G1636" s="3">
        <v>98.4328</v>
      </c>
      <c r="H1636" s="3" t="s">
        <v>16080</v>
      </c>
      <c r="I1636" s="3" t="s">
        <v>16081</v>
      </c>
      <c r="J1636" s="3" t="s">
        <v>16</v>
      </c>
      <c r="K1636" s="3" t="s">
        <v>16</v>
      </c>
      <c r="L1636" s="3" t="s">
        <v>16082</v>
      </c>
    </row>
    <row r="1637" spans="1:12" x14ac:dyDescent="0.3">
      <c r="A1637" s="3" t="s">
        <v>16083</v>
      </c>
      <c r="B1637" s="3" t="s">
        <v>25</v>
      </c>
      <c r="C1637" s="3">
        <v>225382</v>
      </c>
      <c r="D1637" s="3">
        <v>13</v>
      </c>
      <c r="E1637" s="3">
        <v>283</v>
      </c>
      <c r="F1637" s="4">
        <v>1.4658600000000001E-23</v>
      </c>
      <c r="G1637" s="3">
        <v>98.222200000000001</v>
      </c>
      <c r="H1637" s="3" t="s">
        <v>13900</v>
      </c>
      <c r="I1637" s="3" t="s">
        <v>14547</v>
      </c>
      <c r="J1637" s="3" t="s">
        <v>16</v>
      </c>
      <c r="K1637" s="3" t="s">
        <v>16</v>
      </c>
      <c r="L1637" s="3" t="s">
        <v>13901</v>
      </c>
    </row>
    <row r="1638" spans="1:12" x14ac:dyDescent="0.3">
      <c r="A1638" s="3" t="s">
        <v>16084</v>
      </c>
      <c r="B1638" s="3" t="s">
        <v>25</v>
      </c>
      <c r="C1638" s="3">
        <v>225382</v>
      </c>
      <c r="D1638" s="3">
        <v>13</v>
      </c>
      <c r="E1638" s="3">
        <v>283</v>
      </c>
      <c r="F1638" s="4">
        <v>1.9203699999999999E-22</v>
      </c>
      <c r="G1638" s="3">
        <v>95.140600000000006</v>
      </c>
      <c r="H1638" s="3" t="s">
        <v>13900</v>
      </c>
      <c r="I1638" s="3" t="s">
        <v>14547</v>
      </c>
      <c r="J1638" s="3" t="s">
        <v>16</v>
      </c>
      <c r="K1638" s="3" t="s">
        <v>16</v>
      </c>
      <c r="L1638" s="3" t="s">
        <v>13901</v>
      </c>
    </row>
    <row r="1639" spans="1:12" x14ac:dyDescent="0.3">
      <c r="A1639" s="3" t="s">
        <v>16085</v>
      </c>
      <c r="B1639" s="3" t="s">
        <v>13</v>
      </c>
      <c r="C1639" s="3">
        <v>225382</v>
      </c>
      <c r="D1639" s="3">
        <v>1</v>
      </c>
      <c r="E1639" s="3">
        <v>252</v>
      </c>
      <c r="F1639" s="4">
        <v>2.0938E-83</v>
      </c>
      <c r="G1639" s="3">
        <v>251.917</v>
      </c>
      <c r="H1639" s="3" t="s">
        <v>13898</v>
      </c>
      <c r="I1639" s="3" t="s">
        <v>13899</v>
      </c>
      <c r="J1639" s="3" t="s">
        <v>16</v>
      </c>
      <c r="K1639" s="3" t="s">
        <v>13900</v>
      </c>
      <c r="L1639" s="3" t="s">
        <v>13901</v>
      </c>
    </row>
    <row r="1640" spans="1:12" x14ac:dyDescent="0.3">
      <c r="A1640" s="3" t="s">
        <v>16086</v>
      </c>
      <c r="B1640" s="3" t="s">
        <v>25</v>
      </c>
      <c r="C1640" s="3">
        <v>226111</v>
      </c>
      <c r="D1640" s="3">
        <v>3</v>
      </c>
      <c r="E1640" s="3">
        <v>82</v>
      </c>
      <c r="F1640" s="4">
        <v>3.4889199999999999E-10</v>
      </c>
      <c r="G1640" s="3">
        <v>58.659199999999998</v>
      </c>
      <c r="H1640" s="3" t="s">
        <v>16071</v>
      </c>
      <c r="I1640" s="3" t="s">
        <v>16072</v>
      </c>
      <c r="J1640" s="3" t="s">
        <v>99</v>
      </c>
      <c r="K1640" s="3" t="s">
        <v>16</v>
      </c>
      <c r="L1640" s="3" t="s">
        <v>16073</v>
      </c>
    </row>
    <row r="1641" spans="1:12" x14ac:dyDescent="0.3">
      <c r="A1641" s="3" t="s">
        <v>16086</v>
      </c>
      <c r="B1641" s="3" t="s">
        <v>25</v>
      </c>
      <c r="C1641" s="3">
        <v>226111</v>
      </c>
      <c r="D1641" s="3">
        <v>175</v>
      </c>
      <c r="E1641" s="3">
        <v>225</v>
      </c>
      <c r="F1641" s="4">
        <v>4.8454300000000001E-5</v>
      </c>
      <c r="G1641" s="3">
        <v>43.251199999999997</v>
      </c>
      <c r="H1641" s="3" t="s">
        <v>16071</v>
      </c>
      <c r="I1641" s="3" t="s">
        <v>16072</v>
      </c>
      <c r="J1641" s="3" t="s">
        <v>99</v>
      </c>
      <c r="K1641" s="3" t="s">
        <v>16</v>
      </c>
      <c r="L1641" s="3" t="s">
        <v>16073</v>
      </c>
    </row>
    <row r="1642" spans="1:12" x14ac:dyDescent="0.3">
      <c r="A1642" s="3" t="s">
        <v>16087</v>
      </c>
      <c r="B1642" s="3" t="s">
        <v>25</v>
      </c>
      <c r="C1642" s="3">
        <v>226111</v>
      </c>
      <c r="D1642" s="3">
        <v>78</v>
      </c>
      <c r="E1642" s="3">
        <v>145</v>
      </c>
      <c r="F1642" s="4">
        <v>2.0800800000000001E-9</v>
      </c>
      <c r="G1642" s="3">
        <v>54.421999999999997</v>
      </c>
      <c r="H1642" s="3" t="s">
        <v>16071</v>
      </c>
      <c r="I1642" s="3" t="s">
        <v>16072</v>
      </c>
      <c r="J1642" s="3" t="s">
        <v>99</v>
      </c>
      <c r="K1642" s="3" t="s">
        <v>16</v>
      </c>
      <c r="L1642" s="3" t="s">
        <v>16073</v>
      </c>
    </row>
    <row r="1643" spans="1:12" x14ac:dyDescent="0.3">
      <c r="A1643" s="3" t="s">
        <v>16087</v>
      </c>
      <c r="B1643" s="3" t="s">
        <v>25</v>
      </c>
      <c r="C1643" s="3">
        <v>226111</v>
      </c>
      <c r="D1643" s="3">
        <v>1</v>
      </c>
      <c r="E1643" s="3">
        <v>65</v>
      </c>
      <c r="F1643" s="4">
        <v>8.5920800000000008E-9</v>
      </c>
      <c r="G1643" s="3">
        <v>52.496000000000002</v>
      </c>
      <c r="H1643" s="3" t="s">
        <v>16071</v>
      </c>
      <c r="I1643" s="3" t="s">
        <v>16072</v>
      </c>
      <c r="J1643" s="3" t="s">
        <v>99</v>
      </c>
      <c r="K1643" s="3" t="s">
        <v>16</v>
      </c>
      <c r="L1643" s="3" t="s">
        <v>16073</v>
      </c>
    </row>
    <row r="1644" spans="1:12" x14ac:dyDescent="0.3">
      <c r="A1644" s="3" t="s">
        <v>16088</v>
      </c>
      <c r="B1644" s="3" t="s">
        <v>13</v>
      </c>
      <c r="C1644" s="3">
        <v>223674</v>
      </c>
      <c r="D1644" s="3">
        <v>1</v>
      </c>
      <c r="E1644" s="3">
        <v>117</v>
      </c>
      <c r="F1644" s="4">
        <v>4.4197400000000002E-41</v>
      </c>
      <c r="G1644" s="3">
        <v>138.006</v>
      </c>
      <c r="H1644" s="3" t="s">
        <v>83</v>
      </c>
      <c r="I1644" s="3" t="s">
        <v>84</v>
      </c>
      <c r="J1644" s="3" t="s">
        <v>99</v>
      </c>
      <c r="K1644" s="3" t="s">
        <v>85</v>
      </c>
      <c r="L1644" s="3" t="s">
        <v>86</v>
      </c>
    </row>
    <row r="1645" spans="1:12" x14ac:dyDescent="0.3">
      <c r="A1645" s="3" t="s">
        <v>16089</v>
      </c>
      <c r="B1645" s="3" t="s">
        <v>25</v>
      </c>
      <c r="C1645" s="3">
        <v>225995</v>
      </c>
      <c r="D1645" s="3">
        <v>2</v>
      </c>
      <c r="E1645" s="3">
        <v>138</v>
      </c>
      <c r="F1645" s="4">
        <v>3.5363500000000001E-36</v>
      </c>
      <c r="G1645" s="3">
        <v>127.57899999999999</v>
      </c>
      <c r="H1645" s="3" t="s">
        <v>7608</v>
      </c>
      <c r="I1645" s="3" t="s">
        <v>7609</v>
      </c>
      <c r="J1645" s="3" t="s">
        <v>113</v>
      </c>
      <c r="K1645" s="3" t="s">
        <v>16</v>
      </c>
      <c r="L1645" s="3" t="s">
        <v>4889</v>
      </c>
    </row>
    <row r="1646" spans="1:12" x14ac:dyDescent="0.3">
      <c r="A1646" s="3" t="s">
        <v>16090</v>
      </c>
      <c r="B1646" s="3" t="s">
        <v>13</v>
      </c>
      <c r="C1646" s="3">
        <v>223759</v>
      </c>
      <c r="D1646" s="3">
        <v>1</v>
      </c>
      <c r="E1646" s="3">
        <v>129</v>
      </c>
      <c r="F1646" s="4">
        <v>3.0456099999999997E-26</v>
      </c>
      <c r="G1646" s="3">
        <v>100.59099999999999</v>
      </c>
      <c r="H1646" s="3" t="s">
        <v>3599</v>
      </c>
      <c r="I1646" s="3" t="s">
        <v>3600</v>
      </c>
      <c r="J1646" s="3" t="s">
        <v>113</v>
      </c>
      <c r="K1646" s="3" t="s">
        <v>3601</v>
      </c>
      <c r="L1646" s="3" t="s">
        <v>3602</v>
      </c>
    </row>
    <row r="1647" spans="1:12" x14ac:dyDescent="0.3">
      <c r="A1647" s="3" t="s">
        <v>16091</v>
      </c>
      <c r="B1647" s="3" t="s">
        <v>25</v>
      </c>
      <c r="C1647" s="3">
        <v>225382</v>
      </c>
      <c r="D1647" s="3">
        <v>5</v>
      </c>
      <c r="E1647" s="3">
        <v>55</v>
      </c>
      <c r="F1647" s="4">
        <v>1.3100400000000001E-15</v>
      </c>
      <c r="G1647" s="3">
        <v>67.791399999999996</v>
      </c>
      <c r="H1647" s="3" t="s">
        <v>13900</v>
      </c>
      <c r="I1647" s="3" t="s">
        <v>14547</v>
      </c>
      <c r="J1647" s="3" t="s">
        <v>113</v>
      </c>
      <c r="K1647" s="3" t="s">
        <v>16</v>
      </c>
      <c r="L1647" s="3" t="s">
        <v>13901</v>
      </c>
    </row>
    <row r="1648" spans="1:12" x14ac:dyDescent="0.3">
      <c r="A1648" s="3" t="s">
        <v>16092</v>
      </c>
      <c r="B1648" s="3" t="s">
        <v>25</v>
      </c>
      <c r="C1648" s="3">
        <v>225382</v>
      </c>
      <c r="D1648" s="3">
        <v>9</v>
      </c>
      <c r="E1648" s="3">
        <v>86</v>
      </c>
      <c r="F1648" s="4">
        <v>1.8556599999999999E-32</v>
      </c>
      <c r="G1648" s="3">
        <v>114.015</v>
      </c>
      <c r="H1648" s="3" t="s">
        <v>13900</v>
      </c>
      <c r="I1648" s="3" t="s">
        <v>14547</v>
      </c>
      <c r="J1648" s="3" t="s">
        <v>99</v>
      </c>
      <c r="K1648" s="3" t="s">
        <v>16</v>
      </c>
      <c r="L1648" s="3" t="s">
        <v>13901</v>
      </c>
    </row>
    <row r="1649" spans="1:12" x14ac:dyDescent="0.3">
      <c r="A1649" s="3" t="s">
        <v>16093</v>
      </c>
      <c r="B1649" s="3" t="s">
        <v>25</v>
      </c>
      <c r="C1649" s="3">
        <v>225382</v>
      </c>
      <c r="D1649" s="3">
        <v>1</v>
      </c>
      <c r="E1649" s="3">
        <v>37</v>
      </c>
      <c r="F1649" s="4">
        <v>1.6966699999999999E-10</v>
      </c>
      <c r="G1649" s="3">
        <v>52.768700000000003</v>
      </c>
      <c r="H1649" s="3" t="s">
        <v>13900</v>
      </c>
      <c r="I1649" s="3" t="s">
        <v>14547</v>
      </c>
      <c r="J1649" s="3" t="s">
        <v>113</v>
      </c>
      <c r="K1649" s="3" t="s">
        <v>16</v>
      </c>
      <c r="L1649" s="3" t="s">
        <v>13901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5B537-AB4A-410C-801C-F83C14B914C3}">
  <dimension ref="A1:L1883"/>
  <sheetViews>
    <sheetView zoomScale="70" zoomScaleNormal="70" workbookViewId="0"/>
  </sheetViews>
  <sheetFormatPr defaultRowHeight="14" x14ac:dyDescent="0.3"/>
  <cols>
    <col min="1" max="2" width="8.7265625" style="1"/>
    <col min="3" max="5" width="8.81640625" style="1" bestFit="1" customWidth="1"/>
    <col min="6" max="6" width="9.1796875" style="1" bestFit="1" customWidth="1"/>
    <col min="7" max="7" width="8.81640625" style="1" bestFit="1" customWidth="1"/>
    <col min="8" max="16384" width="8.7265625" style="1"/>
  </cols>
  <sheetData>
    <row r="1" spans="1:12" ht="18" x14ac:dyDescent="0.4">
      <c r="A1" s="2" t="s">
        <v>18482</v>
      </c>
    </row>
    <row r="2" spans="1:12" x14ac:dyDescent="0.3">
      <c r="A2" s="3" t="s">
        <v>0</v>
      </c>
      <c r="B2" s="3" t="s">
        <v>1</v>
      </c>
      <c r="C2" s="3" t="s">
        <v>2</v>
      </c>
      <c r="D2" s="3" t="s">
        <v>3</v>
      </c>
      <c r="E2" s="3" t="s">
        <v>4</v>
      </c>
      <c r="F2" s="3" t="s">
        <v>5</v>
      </c>
      <c r="G2" s="3" t="s">
        <v>6</v>
      </c>
      <c r="H2" s="3" t="s">
        <v>7</v>
      </c>
      <c r="I2" s="3" t="s">
        <v>8</v>
      </c>
      <c r="J2" s="3" t="s">
        <v>9</v>
      </c>
      <c r="K2" s="3" t="s">
        <v>10</v>
      </c>
      <c r="L2" s="3" t="s">
        <v>11</v>
      </c>
    </row>
    <row r="3" spans="1:12" x14ac:dyDescent="0.3">
      <c r="A3" s="3" t="s">
        <v>16094</v>
      </c>
      <c r="B3" s="3" t="s">
        <v>25</v>
      </c>
      <c r="C3" s="3">
        <v>225382</v>
      </c>
      <c r="D3" s="3">
        <v>5</v>
      </c>
      <c r="E3" s="3">
        <v>159</v>
      </c>
      <c r="F3" s="4">
        <v>3.2344900000000003E-36</v>
      </c>
      <c r="G3" s="3">
        <v>127.11199999999999</v>
      </c>
      <c r="H3" s="3" t="s">
        <v>13900</v>
      </c>
      <c r="I3" s="3" t="s">
        <v>14547</v>
      </c>
      <c r="J3" s="3" t="s">
        <v>113</v>
      </c>
      <c r="K3" s="3" t="s">
        <v>16</v>
      </c>
      <c r="L3" s="3" t="s">
        <v>13901</v>
      </c>
    </row>
    <row r="4" spans="1:12" x14ac:dyDescent="0.3">
      <c r="A4" s="3" t="s">
        <v>16095</v>
      </c>
      <c r="B4" s="3" t="s">
        <v>13</v>
      </c>
      <c r="C4" s="3">
        <v>223763</v>
      </c>
      <c r="D4" s="3">
        <v>3</v>
      </c>
      <c r="E4" s="3">
        <v>153</v>
      </c>
      <c r="F4" s="4">
        <v>2.8711999999999999E-78</v>
      </c>
      <c r="G4" s="3">
        <v>228.60499999999999</v>
      </c>
      <c r="H4" s="3" t="s">
        <v>2402</v>
      </c>
      <c r="I4" s="3" t="s">
        <v>2403</v>
      </c>
      <c r="J4" s="3" t="s">
        <v>16</v>
      </c>
      <c r="K4" s="3" t="s">
        <v>2404</v>
      </c>
      <c r="L4" s="3" t="s">
        <v>2405</v>
      </c>
    </row>
    <row r="5" spans="1:12" x14ac:dyDescent="0.3">
      <c r="A5" s="3" t="s">
        <v>16096</v>
      </c>
      <c r="B5" s="3" t="s">
        <v>13</v>
      </c>
      <c r="C5" s="3">
        <v>223631</v>
      </c>
      <c r="D5" s="3">
        <v>1</v>
      </c>
      <c r="E5" s="3">
        <v>707</v>
      </c>
      <c r="F5" s="3">
        <v>0</v>
      </c>
      <c r="G5" s="3">
        <v>694.52099999999996</v>
      </c>
      <c r="H5" s="3" t="s">
        <v>2397</v>
      </c>
      <c r="I5" s="3" t="s">
        <v>2398</v>
      </c>
      <c r="J5" s="3" t="s">
        <v>16</v>
      </c>
      <c r="K5" s="3" t="s">
        <v>2399</v>
      </c>
      <c r="L5" s="3" t="s">
        <v>2400</v>
      </c>
    </row>
    <row r="6" spans="1:12" x14ac:dyDescent="0.3">
      <c r="A6" s="3" t="s">
        <v>16097</v>
      </c>
      <c r="B6" s="3" t="s">
        <v>13</v>
      </c>
      <c r="C6" s="3">
        <v>224233</v>
      </c>
      <c r="D6" s="3">
        <v>1</v>
      </c>
      <c r="E6" s="3">
        <v>64</v>
      </c>
      <c r="F6" s="4">
        <v>5.9279200000000002E-8</v>
      </c>
      <c r="G6" s="3">
        <v>44.9482</v>
      </c>
      <c r="H6" s="3" t="s">
        <v>2392</v>
      </c>
      <c r="I6" s="3" t="s">
        <v>2393</v>
      </c>
      <c r="J6" s="3" t="s">
        <v>113</v>
      </c>
      <c r="K6" s="3" t="s">
        <v>2394</v>
      </c>
      <c r="L6" s="3" t="s">
        <v>2395</v>
      </c>
    </row>
    <row r="7" spans="1:12" x14ac:dyDescent="0.3">
      <c r="A7" s="3" t="s">
        <v>16098</v>
      </c>
      <c r="B7" s="3" t="s">
        <v>13</v>
      </c>
      <c r="C7" s="3">
        <v>223345</v>
      </c>
      <c r="D7" s="3">
        <v>1</v>
      </c>
      <c r="E7" s="3">
        <v>49</v>
      </c>
      <c r="F7" s="4">
        <v>1.7173799999999999E-13</v>
      </c>
      <c r="G7" s="3">
        <v>56.8887</v>
      </c>
      <c r="H7" s="3" t="s">
        <v>176</v>
      </c>
      <c r="I7" s="3" t="s">
        <v>177</v>
      </c>
      <c r="J7" s="3" t="s">
        <v>16</v>
      </c>
      <c r="K7" s="3" t="s">
        <v>178</v>
      </c>
      <c r="L7" s="3" t="s">
        <v>179</v>
      </c>
    </row>
    <row r="8" spans="1:12" x14ac:dyDescent="0.3">
      <c r="A8" s="3" t="s">
        <v>16099</v>
      </c>
      <c r="B8" s="3" t="s">
        <v>13</v>
      </c>
      <c r="C8" s="3">
        <v>223510</v>
      </c>
      <c r="D8" s="3">
        <v>19</v>
      </c>
      <c r="E8" s="3">
        <v>499</v>
      </c>
      <c r="F8" s="4">
        <v>3.8746699999999996E-46</v>
      </c>
      <c r="G8" s="3">
        <v>168.25</v>
      </c>
      <c r="H8" s="3" t="s">
        <v>14337</v>
      </c>
      <c r="I8" s="3" t="s">
        <v>14338</v>
      </c>
      <c r="J8" s="3" t="s">
        <v>16</v>
      </c>
      <c r="K8" s="3" t="s">
        <v>14339</v>
      </c>
      <c r="L8" s="3" t="s">
        <v>14340</v>
      </c>
    </row>
    <row r="9" spans="1:12" x14ac:dyDescent="0.3">
      <c r="A9" s="3" t="s">
        <v>16100</v>
      </c>
      <c r="B9" s="3" t="s">
        <v>13</v>
      </c>
      <c r="C9" s="3">
        <v>223315</v>
      </c>
      <c r="D9" s="3">
        <v>1</v>
      </c>
      <c r="E9" s="3">
        <v>200</v>
      </c>
      <c r="F9" s="4">
        <v>2.8942999999999999E-64</v>
      </c>
      <c r="G9" s="3">
        <v>196.738</v>
      </c>
      <c r="H9" s="3" t="s">
        <v>3793</v>
      </c>
      <c r="I9" s="3" t="s">
        <v>3794</v>
      </c>
      <c r="J9" s="3" t="s">
        <v>16</v>
      </c>
      <c r="K9" s="3" t="s">
        <v>3795</v>
      </c>
      <c r="L9" s="3" t="s">
        <v>3796</v>
      </c>
    </row>
    <row r="10" spans="1:12" x14ac:dyDescent="0.3">
      <c r="A10" s="3" t="s">
        <v>16101</v>
      </c>
      <c r="B10" s="3" t="s">
        <v>13</v>
      </c>
      <c r="C10" s="3">
        <v>223344</v>
      </c>
      <c r="D10" s="3">
        <v>1</v>
      </c>
      <c r="E10" s="3">
        <v>273</v>
      </c>
      <c r="F10" s="4">
        <v>1.4743900000000001E-126</v>
      </c>
      <c r="G10" s="3">
        <v>360.80599999999998</v>
      </c>
      <c r="H10" s="3" t="s">
        <v>3798</v>
      </c>
      <c r="I10" s="3" t="s">
        <v>3799</v>
      </c>
      <c r="J10" s="3" t="s">
        <v>16</v>
      </c>
      <c r="K10" s="3" t="s">
        <v>3800</v>
      </c>
      <c r="L10" s="3" t="s">
        <v>3801</v>
      </c>
    </row>
    <row r="11" spans="1:12" x14ac:dyDescent="0.3">
      <c r="A11" s="3" t="s">
        <v>16102</v>
      </c>
      <c r="B11" s="3" t="s">
        <v>25</v>
      </c>
      <c r="C11" s="3">
        <v>416272</v>
      </c>
      <c r="D11" s="3">
        <v>3</v>
      </c>
      <c r="E11" s="3">
        <v>112</v>
      </c>
      <c r="F11" s="4">
        <v>6.8006300000000004E-50</v>
      </c>
      <c r="G11" s="3">
        <v>154.25399999999999</v>
      </c>
      <c r="H11" s="3" t="s">
        <v>7808</v>
      </c>
      <c r="I11" s="3" t="s">
        <v>7809</v>
      </c>
      <c r="J11" s="3" t="s">
        <v>16</v>
      </c>
      <c r="K11" s="3" t="s">
        <v>16</v>
      </c>
      <c r="L11" s="3" t="s">
        <v>7810</v>
      </c>
    </row>
    <row r="12" spans="1:12" x14ac:dyDescent="0.3">
      <c r="A12" s="3" t="s">
        <v>16103</v>
      </c>
      <c r="B12" s="3" t="s">
        <v>25</v>
      </c>
      <c r="C12" s="3">
        <v>412500</v>
      </c>
      <c r="D12" s="3">
        <v>1</v>
      </c>
      <c r="E12" s="3">
        <v>277</v>
      </c>
      <c r="F12" s="4">
        <v>5.2117799999999997E-64</v>
      </c>
      <c r="G12" s="3">
        <v>204.107</v>
      </c>
      <c r="H12" s="3" t="s">
        <v>7812</v>
      </c>
      <c r="I12" s="3" t="s">
        <v>7813</v>
      </c>
      <c r="J12" s="3" t="s">
        <v>16</v>
      </c>
      <c r="K12" s="3" t="s">
        <v>16</v>
      </c>
      <c r="L12" s="3" t="s">
        <v>7814</v>
      </c>
    </row>
    <row r="13" spans="1:12" x14ac:dyDescent="0.3">
      <c r="A13" s="3" t="s">
        <v>16104</v>
      </c>
      <c r="B13" s="3" t="s">
        <v>25</v>
      </c>
      <c r="C13" s="3">
        <v>226044</v>
      </c>
      <c r="D13" s="3">
        <v>1</v>
      </c>
      <c r="E13" s="3">
        <v>1361</v>
      </c>
      <c r="F13" s="3">
        <v>0</v>
      </c>
      <c r="G13" s="3">
        <v>791.40800000000002</v>
      </c>
      <c r="H13" s="3" t="s">
        <v>7816</v>
      </c>
      <c r="I13" s="3" t="s">
        <v>7817</v>
      </c>
      <c r="J13" s="3" t="s">
        <v>16</v>
      </c>
      <c r="K13" s="3" t="s">
        <v>16</v>
      </c>
      <c r="L13" s="3" t="s">
        <v>7818</v>
      </c>
    </row>
    <row r="14" spans="1:12" x14ac:dyDescent="0.3">
      <c r="A14" s="3" t="s">
        <v>16105</v>
      </c>
      <c r="B14" s="3" t="s">
        <v>25</v>
      </c>
      <c r="C14" s="3">
        <v>412381</v>
      </c>
      <c r="D14" s="3">
        <v>22</v>
      </c>
      <c r="E14" s="3">
        <v>135</v>
      </c>
      <c r="F14" s="4">
        <v>2.7443000000000001E-17</v>
      </c>
      <c r="G14" s="3">
        <v>73.581400000000002</v>
      </c>
      <c r="H14" s="3" t="s">
        <v>639</v>
      </c>
      <c r="I14" s="3" t="s">
        <v>640</v>
      </c>
      <c r="J14" s="3" t="s">
        <v>16</v>
      </c>
      <c r="K14" s="3" t="s">
        <v>16</v>
      </c>
      <c r="L14" s="3" t="s">
        <v>641</v>
      </c>
    </row>
    <row r="15" spans="1:12" x14ac:dyDescent="0.3">
      <c r="A15" s="3" t="s">
        <v>16106</v>
      </c>
      <c r="B15" s="3" t="s">
        <v>13</v>
      </c>
      <c r="C15" s="3">
        <v>224081</v>
      </c>
      <c r="D15" s="3">
        <v>1</v>
      </c>
      <c r="E15" s="3">
        <v>297</v>
      </c>
      <c r="F15" s="4">
        <v>1.71831E-172</v>
      </c>
      <c r="G15" s="3">
        <v>478.995</v>
      </c>
      <c r="H15" s="3" t="s">
        <v>3803</v>
      </c>
      <c r="I15" s="3" t="s">
        <v>3804</v>
      </c>
      <c r="J15" s="3" t="s">
        <v>16</v>
      </c>
      <c r="K15" s="3" t="s">
        <v>3805</v>
      </c>
      <c r="L15" s="3" t="s">
        <v>3806</v>
      </c>
    </row>
    <row r="16" spans="1:12" x14ac:dyDescent="0.3">
      <c r="A16" s="3" t="s">
        <v>16107</v>
      </c>
      <c r="B16" s="3" t="s">
        <v>13</v>
      </c>
      <c r="C16" s="3">
        <v>223888</v>
      </c>
      <c r="D16" s="3">
        <v>36</v>
      </c>
      <c r="E16" s="3">
        <v>155</v>
      </c>
      <c r="F16" s="4">
        <v>1.3180199999999999E-39</v>
      </c>
      <c r="G16" s="3">
        <v>130.024</v>
      </c>
      <c r="H16" s="3" t="s">
        <v>3808</v>
      </c>
      <c r="I16" s="3" t="s">
        <v>3809</v>
      </c>
      <c r="J16" s="3" t="s">
        <v>16</v>
      </c>
      <c r="K16" s="3" t="s">
        <v>3810</v>
      </c>
      <c r="L16" s="3" t="s">
        <v>3811</v>
      </c>
    </row>
    <row r="17" spans="1:12" x14ac:dyDescent="0.3">
      <c r="A17" s="3" t="s">
        <v>16108</v>
      </c>
      <c r="B17" s="3" t="s">
        <v>13</v>
      </c>
      <c r="C17" s="3">
        <v>223396</v>
      </c>
      <c r="D17" s="3">
        <v>1</v>
      </c>
      <c r="E17" s="3">
        <v>164</v>
      </c>
      <c r="F17" s="4">
        <v>2.1992399999999999E-50</v>
      </c>
      <c r="G17" s="3">
        <v>158.59899999999999</v>
      </c>
      <c r="H17" s="3" t="s">
        <v>3813</v>
      </c>
      <c r="I17" s="3" t="s">
        <v>3814</v>
      </c>
      <c r="J17" s="3" t="s">
        <v>16</v>
      </c>
      <c r="K17" s="3" t="s">
        <v>3815</v>
      </c>
      <c r="L17" s="3" t="s">
        <v>3816</v>
      </c>
    </row>
    <row r="18" spans="1:12" x14ac:dyDescent="0.3">
      <c r="A18" s="3" t="s">
        <v>16109</v>
      </c>
      <c r="B18" s="3" t="s">
        <v>13</v>
      </c>
      <c r="C18" s="3">
        <v>223635</v>
      </c>
      <c r="D18" s="3">
        <v>1</v>
      </c>
      <c r="E18" s="3">
        <v>278</v>
      </c>
      <c r="F18" s="4">
        <v>1.5367699999999999E-54</v>
      </c>
      <c r="G18" s="3">
        <v>177.21899999999999</v>
      </c>
      <c r="H18" s="3" t="s">
        <v>234</v>
      </c>
      <c r="I18" s="3" t="s">
        <v>235</v>
      </c>
      <c r="J18" s="3" t="s">
        <v>16</v>
      </c>
      <c r="K18" s="3" t="s">
        <v>236</v>
      </c>
      <c r="L18" s="3" t="s">
        <v>237</v>
      </c>
    </row>
    <row r="19" spans="1:12" x14ac:dyDescent="0.3">
      <c r="A19" s="3" t="s">
        <v>16110</v>
      </c>
      <c r="B19" s="3" t="s">
        <v>13</v>
      </c>
      <c r="C19" s="3">
        <v>225361</v>
      </c>
      <c r="D19" s="3">
        <v>132</v>
      </c>
      <c r="E19" s="3">
        <v>361</v>
      </c>
      <c r="F19" s="4">
        <v>4.56904E-21</v>
      </c>
      <c r="G19" s="3">
        <v>90.399600000000007</v>
      </c>
      <c r="H19" s="3" t="s">
        <v>4895</v>
      </c>
      <c r="I19" s="3" t="s">
        <v>4896</v>
      </c>
      <c r="J19" s="3" t="s">
        <v>16</v>
      </c>
      <c r="K19" s="3" t="s">
        <v>4897</v>
      </c>
      <c r="L19" s="3" t="s">
        <v>4898</v>
      </c>
    </row>
    <row r="20" spans="1:12" x14ac:dyDescent="0.3">
      <c r="A20" s="3" t="s">
        <v>16110</v>
      </c>
      <c r="B20" s="3" t="s">
        <v>13</v>
      </c>
      <c r="C20" s="3">
        <v>225511</v>
      </c>
      <c r="D20" s="3">
        <v>4</v>
      </c>
      <c r="E20" s="3">
        <v>104</v>
      </c>
      <c r="F20" s="4">
        <v>5.5152899999999999E-8</v>
      </c>
      <c r="G20" s="3">
        <v>50.691299999999998</v>
      </c>
      <c r="H20" s="3" t="s">
        <v>10886</v>
      </c>
      <c r="I20" s="3" t="s">
        <v>10887</v>
      </c>
      <c r="J20" s="3" t="s">
        <v>16</v>
      </c>
      <c r="K20" s="3" t="s">
        <v>10888</v>
      </c>
      <c r="L20" s="3" t="s">
        <v>10889</v>
      </c>
    </row>
    <row r="21" spans="1:12" x14ac:dyDescent="0.3">
      <c r="A21" s="3" t="s">
        <v>16111</v>
      </c>
      <c r="B21" s="3" t="s">
        <v>13</v>
      </c>
      <c r="C21" s="3">
        <v>223745</v>
      </c>
      <c r="D21" s="3">
        <v>1</v>
      </c>
      <c r="E21" s="3">
        <v>288</v>
      </c>
      <c r="F21" s="4">
        <v>9.3437400000000001E-45</v>
      </c>
      <c r="G21" s="3">
        <v>155.78800000000001</v>
      </c>
      <c r="H21" s="3" t="s">
        <v>3886</v>
      </c>
      <c r="I21" s="3" t="s">
        <v>3887</v>
      </c>
      <c r="J21" s="3" t="s">
        <v>16</v>
      </c>
      <c r="K21" s="3" t="s">
        <v>3888</v>
      </c>
      <c r="L21" s="3" t="s">
        <v>3889</v>
      </c>
    </row>
    <row r="22" spans="1:12" x14ac:dyDescent="0.3">
      <c r="A22" s="3" t="s">
        <v>16112</v>
      </c>
      <c r="B22" s="3" t="s">
        <v>13</v>
      </c>
      <c r="C22" s="3">
        <v>223587</v>
      </c>
      <c r="D22" s="3">
        <v>4</v>
      </c>
      <c r="E22" s="3">
        <v>357</v>
      </c>
      <c r="F22" s="4">
        <v>7.6311300000000003E-98</v>
      </c>
      <c r="G22" s="3">
        <v>299.78300000000002</v>
      </c>
      <c r="H22" s="3" t="s">
        <v>2109</v>
      </c>
      <c r="I22" s="3" t="s">
        <v>2110</v>
      </c>
      <c r="J22" s="3" t="s">
        <v>113</v>
      </c>
      <c r="K22" s="3" t="s">
        <v>2111</v>
      </c>
      <c r="L22" s="3" t="s">
        <v>2112</v>
      </c>
    </row>
    <row r="23" spans="1:12" x14ac:dyDescent="0.3">
      <c r="A23" s="3" t="s">
        <v>16113</v>
      </c>
      <c r="B23" s="3" t="s">
        <v>13</v>
      </c>
      <c r="C23" s="3">
        <v>223798</v>
      </c>
      <c r="D23" s="3">
        <v>279</v>
      </c>
      <c r="E23" s="3">
        <v>465</v>
      </c>
      <c r="F23" s="4">
        <v>6.5064099999999997E-55</v>
      </c>
      <c r="G23" s="3">
        <v>184.05099999999999</v>
      </c>
      <c r="H23" s="3" t="s">
        <v>4370</v>
      </c>
      <c r="I23" s="3" t="s">
        <v>4371</v>
      </c>
      <c r="J23" s="3" t="s">
        <v>99</v>
      </c>
      <c r="K23" s="3" t="s">
        <v>4372</v>
      </c>
      <c r="L23" s="3" t="s">
        <v>4373</v>
      </c>
    </row>
    <row r="24" spans="1:12" x14ac:dyDescent="0.3">
      <c r="A24" s="3" t="s">
        <v>16114</v>
      </c>
      <c r="B24" s="3" t="s">
        <v>13</v>
      </c>
      <c r="C24" s="3">
        <v>223608</v>
      </c>
      <c r="D24" s="3">
        <v>7</v>
      </c>
      <c r="E24" s="3">
        <v>447</v>
      </c>
      <c r="F24" s="4">
        <v>8.31559E-78</v>
      </c>
      <c r="G24" s="3">
        <v>249.06399999999999</v>
      </c>
      <c r="H24" s="3" t="s">
        <v>2194</v>
      </c>
      <c r="I24" s="3" t="s">
        <v>2195</v>
      </c>
      <c r="J24" s="3" t="s">
        <v>16</v>
      </c>
      <c r="K24" s="3" t="s">
        <v>56</v>
      </c>
      <c r="L24" s="3" t="s">
        <v>2196</v>
      </c>
    </row>
    <row r="25" spans="1:12" x14ac:dyDescent="0.3">
      <c r="A25" s="3" t="s">
        <v>16115</v>
      </c>
      <c r="B25" s="3" t="s">
        <v>13</v>
      </c>
      <c r="C25" s="3">
        <v>225071</v>
      </c>
      <c r="D25" s="3">
        <v>3</v>
      </c>
      <c r="E25" s="3">
        <v>473</v>
      </c>
      <c r="F25" s="3">
        <v>0</v>
      </c>
      <c r="G25" s="3">
        <v>714.60799999999995</v>
      </c>
      <c r="H25" s="3" t="s">
        <v>15335</v>
      </c>
      <c r="I25" s="3" t="s">
        <v>15336</v>
      </c>
      <c r="J25" s="3" t="s">
        <v>16</v>
      </c>
      <c r="K25" s="3" t="s">
        <v>15337</v>
      </c>
      <c r="L25" s="3" t="s">
        <v>15338</v>
      </c>
    </row>
    <row r="26" spans="1:12" x14ac:dyDescent="0.3">
      <c r="A26" s="3" t="s">
        <v>16116</v>
      </c>
      <c r="B26" s="3" t="s">
        <v>13</v>
      </c>
      <c r="C26" s="3">
        <v>223313</v>
      </c>
      <c r="D26" s="3">
        <v>1</v>
      </c>
      <c r="E26" s="3">
        <v>231</v>
      </c>
      <c r="F26" s="4">
        <v>4.0195999999999997E-80</v>
      </c>
      <c r="G26" s="3">
        <v>239.14699999999999</v>
      </c>
      <c r="H26" s="3" t="s">
        <v>4115</v>
      </c>
      <c r="I26" s="3" t="s">
        <v>4116</v>
      </c>
      <c r="J26" s="3" t="s">
        <v>16</v>
      </c>
      <c r="K26" s="3" t="s">
        <v>4117</v>
      </c>
      <c r="L26" s="3" t="s">
        <v>4118</v>
      </c>
    </row>
    <row r="27" spans="1:12" x14ac:dyDescent="0.3">
      <c r="A27" s="3" t="s">
        <v>16117</v>
      </c>
      <c r="B27" s="3" t="s">
        <v>13</v>
      </c>
      <c r="C27" s="3">
        <v>223996</v>
      </c>
      <c r="D27" s="3">
        <v>10</v>
      </c>
      <c r="E27" s="3">
        <v>515</v>
      </c>
      <c r="F27" s="4">
        <v>8.2654500000000005E-61</v>
      </c>
      <c r="G27" s="3">
        <v>208</v>
      </c>
      <c r="H27" s="3" t="s">
        <v>9834</v>
      </c>
      <c r="I27" s="3" t="s">
        <v>9835</v>
      </c>
      <c r="J27" s="3" t="s">
        <v>16</v>
      </c>
      <c r="K27" s="3" t="s">
        <v>1093</v>
      </c>
      <c r="L27" s="3" t="s">
        <v>9836</v>
      </c>
    </row>
    <row r="28" spans="1:12" x14ac:dyDescent="0.3">
      <c r="A28" s="3" t="s">
        <v>16118</v>
      </c>
      <c r="B28" s="3" t="s">
        <v>13</v>
      </c>
      <c r="C28" s="3">
        <v>223729</v>
      </c>
      <c r="D28" s="3">
        <v>4</v>
      </c>
      <c r="E28" s="3">
        <v>272</v>
      </c>
      <c r="F28" s="4">
        <v>2.90144E-106</v>
      </c>
      <c r="G28" s="3">
        <v>309.185</v>
      </c>
      <c r="H28" s="3" t="s">
        <v>2222</v>
      </c>
      <c r="I28" s="3" t="s">
        <v>2223</v>
      </c>
      <c r="J28" s="3" t="s">
        <v>16</v>
      </c>
      <c r="K28" s="3" t="s">
        <v>2224</v>
      </c>
      <c r="L28" s="3" t="s">
        <v>2225</v>
      </c>
    </row>
    <row r="29" spans="1:12" x14ac:dyDescent="0.3">
      <c r="A29" s="3" t="s">
        <v>16119</v>
      </c>
      <c r="B29" s="3" t="s">
        <v>13</v>
      </c>
      <c r="C29" s="3">
        <v>226064</v>
      </c>
      <c r="D29" s="3">
        <v>6</v>
      </c>
      <c r="E29" s="3">
        <v>478</v>
      </c>
      <c r="F29" s="3">
        <v>0</v>
      </c>
      <c r="G29" s="3">
        <v>563.92899999999997</v>
      </c>
      <c r="H29" s="3" t="s">
        <v>16120</v>
      </c>
      <c r="I29" s="3" t="s">
        <v>16121</v>
      </c>
      <c r="J29" s="3" t="s">
        <v>16</v>
      </c>
      <c r="K29" s="3" t="s">
        <v>16122</v>
      </c>
      <c r="L29" s="3" t="s">
        <v>16123</v>
      </c>
    </row>
    <row r="30" spans="1:12" x14ac:dyDescent="0.3">
      <c r="A30" s="3" t="s">
        <v>16124</v>
      </c>
      <c r="B30" s="3" t="s">
        <v>13</v>
      </c>
      <c r="C30" s="3">
        <v>226064</v>
      </c>
      <c r="D30" s="3">
        <v>1</v>
      </c>
      <c r="E30" s="3">
        <v>499</v>
      </c>
      <c r="F30" s="3">
        <v>0</v>
      </c>
      <c r="G30" s="3">
        <v>655.99199999999996</v>
      </c>
      <c r="H30" s="3" t="s">
        <v>16120</v>
      </c>
      <c r="I30" s="3" t="s">
        <v>16121</v>
      </c>
      <c r="J30" s="3" t="s">
        <v>16</v>
      </c>
      <c r="K30" s="3" t="s">
        <v>16122</v>
      </c>
      <c r="L30" s="3" t="s">
        <v>16123</v>
      </c>
    </row>
    <row r="31" spans="1:12" x14ac:dyDescent="0.3">
      <c r="A31" s="3" t="s">
        <v>16125</v>
      </c>
      <c r="B31" s="3" t="s">
        <v>25</v>
      </c>
      <c r="C31" s="3">
        <v>226038</v>
      </c>
      <c r="D31" s="3">
        <v>12</v>
      </c>
      <c r="E31" s="3">
        <v>343</v>
      </c>
      <c r="F31" s="4">
        <v>3.97658E-40</v>
      </c>
      <c r="G31" s="3">
        <v>149.9</v>
      </c>
      <c r="H31" s="3" t="s">
        <v>11447</v>
      </c>
      <c r="I31" s="3" t="s">
        <v>16126</v>
      </c>
      <c r="J31" s="3" t="s">
        <v>113</v>
      </c>
      <c r="K31" s="3" t="s">
        <v>16</v>
      </c>
      <c r="L31" s="3" t="s">
        <v>11448</v>
      </c>
    </row>
    <row r="32" spans="1:12" x14ac:dyDescent="0.3">
      <c r="A32" s="3" t="s">
        <v>16127</v>
      </c>
      <c r="B32" s="3" t="s">
        <v>25</v>
      </c>
      <c r="C32" s="3">
        <v>226038</v>
      </c>
      <c r="D32" s="3">
        <v>138</v>
      </c>
      <c r="E32" s="3">
        <v>660</v>
      </c>
      <c r="F32" s="4">
        <v>4.2831200000000004E-50</v>
      </c>
      <c r="G32" s="3">
        <v>184.56800000000001</v>
      </c>
      <c r="H32" s="3" t="s">
        <v>11447</v>
      </c>
      <c r="I32" s="3" t="s">
        <v>16126</v>
      </c>
      <c r="J32" s="3" t="s">
        <v>16</v>
      </c>
      <c r="K32" s="3" t="s">
        <v>16</v>
      </c>
      <c r="L32" s="3" t="s">
        <v>11448</v>
      </c>
    </row>
    <row r="33" spans="1:12" x14ac:dyDescent="0.3">
      <c r="A33" s="3" t="s">
        <v>16128</v>
      </c>
      <c r="B33" s="3" t="s">
        <v>25</v>
      </c>
      <c r="C33" s="3">
        <v>417481</v>
      </c>
      <c r="D33" s="3">
        <v>7</v>
      </c>
      <c r="E33" s="3">
        <v>316</v>
      </c>
      <c r="F33" s="4">
        <v>2.9605200000000001E-160</v>
      </c>
      <c r="G33" s="3">
        <v>450.16500000000002</v>
      </c>
      <c r="H33" s="3" t="s">
        <v>16129</v>
      </c>
      <c r="I33" s="3" t="s">
        <v>16130</v>
      </c>
      <c r="J33" s="3" t="s">
        <v>16</v>
      </c>
      <c r="K33" s="3" t="s">
        <v>16</v>
      </c>
      <c r="L33" s="3" t="s">
        <v>16131</v>
      </c>
    </row>
    <row r="34" spans="1:12" x14ac:dyDescent="0.3">
      <c r="A34" s="3" t="s">
        <v>16132</v>
      </c>
      <c r="B34" s="3" t="s">
        <v>25</v>
      </c>
      <c r="C34" s="3">
        <v>226038</v>
      </c>
      <c r="D34" s="3">
        <v>34</v>
      </c>
      <c r="E34" s="3">
        <v>472</v>
      </c>
      <c r="F34" s="4">
        <v>5.1321999999999999E-89</v>
      </c>
      <c r="G34" s="3">
        <v>282.40899999999999</v>
      </c>
      <c r="H34" s="3" t="s">
        <v>11447</v>
      </c>
      <c r="I34" s="3" t="s">
        <v>16126</v>
      </c>
      <c r="J34" s="3" t="s">
        <v>113</v>
      </c>
      <c r="K34" s="3" t="s">
        <v>16</v>
      </c>
      <c r="L34" s="3" t="s">
        <v>11448</v>
      </c>
    </row>
    <row r="35" spans="1:12" x14ac:dyDescent="0.3">
      <c r="A35" s="3" t="s">
        <v>16133</v>
      </c>
      <c r="B35" s="3" t="s">
        <v>25</v>
      </c>
      <c r="C35" s="3">
        <v>413292</v>
      </c>
      <c r="D35" s="3">
        <v>1</v>
      </c>
      <c r="E35" s="3">
        <v>198</v>
      </c>
      <c r="F35" s="3">
        <v>9.0850100000000004E-4</v>
      </c>
      <c r="G35" s="3">
        <v>38.789299999999997</v>
      </c>
      <c r="H35" s="3" t="s">
        <v>10218</v>
      </c>
      <c r="I35" s="3" t="s">
        <v>14475</v>
      </c>
      <c r="J35" s="3" t="s">
        <v>16</v>
      </c>
      <c r="K35" s="3" t="s">
        <v>16</v>
      </c>
      <c r="L35" s="3" t="s">
        <v>14476</v>
      </c>
    </row>
    <row r="36" spans="1:12" x14ac:dyDescent="0.3">
      <c r="A36" s="3" t="s">
        <v>16134</v>
      </c>
      <c r="B36" s="3" t="s">
        <v>13</v>
      </c>
      <c r="C36" s="3">
        <v>223472</v>
      </c>
      <c r="D36" s="3">
        <v>3</v>
      </c>
      <c r="E36" s="3">
        <v>276</v>
      </c>
      <c r="F36" s="4">
        <v>1.96317E-76</v>
      </c>
      <c r="G36" s="3">
        <v>233.60599999999999</v>
      </c>
      <c r="H36" s="3" t="s">
        <v>3050</v>
      </c>
      <c r="I36" s="3" t="s">
        <v>3051</v>
      </c>
      <c r="J36" s="3" t="s">
        <v>16</v>
      </c>
      <c r="K36" s="3" t="s">
        <v>3052</v>
      </c>
      <c r="L36" s="3" t="s">
        <v>3053</v>
      </c>
    </row>
    <row r="37" spans="1:12" x14ac:dyDescent="0.3">
      <c r="A37" s="3" t="s">
        <v>16135</v>
      </c>
      <c r="B37" s="3" t="s">
        <v>13</v>
      </c>
      <c r="C37" s="3">
        <v>224096</v>
      </c>
      <c r="D37" s="3">
        <v>11</v>
      </c>
      <c r="E37" s="3">
        <v>301</v>
      </c>
      <c r="F37" s="4">
        <v>3.5531899999999999E-86</v>
      </c>
      <c r="G37" s="3">
        <v>260.233</v>
      </c>
      <c r="H37" s="3" t="s">
        <v>3046</v>
      </c>
      <c r="I37" s="3" t="s">
        <v>3047</v>
      </c>
      <c r="J37" s="3" t="s">
        <v>16</v>
      </c>
      <c r="K37" s="3" t="s">
        <v>90</v>
      </c>
      <c r="L37" s="3" t="s">
        <v>3048</v>
      </c>
    </row>
    <row r="38" spans="1:12" x14ac:dyDescent="0.3">
      <c r="A38" s="3" t="s">
        <v>16136</v>
      </c>
      <c r="B38" s="3" t="s">
        <v>13</v>
      </c>
      <c r="C38" s="3">
        <v>224567</v>
      </c>
      <c r="D38" s="3">
        <v>1</v>
      </c>
      <c r="E38" s="3">
        <v>434</v>
      </c>
      <c r="F38" s="4">
        <v>3.4201000000000001E-50</v>
      </c>
      <c r="G38" s="3">
        <v>175.95699999999999</v>
      </c>
      <c r="H38" s="3" t="s">
        <v>3057</v>
      </c>
      <c r="I38" s="3" t="s">
        <v>3058</v>
      </c>
      <c r="J38" s="3" t="s">
        <v>16</v>
      </c>
      <c r="K38" s="3" t="s">
        <v>148</v>
      </c>
      <c r="L38" s="3" t="s">
        <v>3059</v>
      </c>
    </row>
    <row r="39" spans="1:12" x14ac:dyDescent="0.3">
      <c r="A39" s="3" t="s">
        <v>16137</v>
      </c>
      <c r="B39" s="3" t="s">
        <v>25</v>
      </c>
      <c r="C39" s="3">
        <v>226652</v>
      </c>
      <c r="D39" s="3">
        <v>1</v>
      </c>
      <c r="E39" s="3">
        <v>295</v>
      </c>
      <c r="F39" s="4">
        <v>4.4920099999999998E-127</v>
      </c>
      <c r="G39" s="3">
        <v>364.15800000000002</v>
      </c>
      <c r="H39" s="3" t="s">
        <v>16138</v>
      </c>
      <c r="I39" s="3" t="s">
        <v>16139</v>
      </c>
      <c r="J39" s="3" t="s">
        <v>16</v>
      </c>
      <c r="K39" s="3" t="s">
        <v>16</v>
      </c>
      <c r="L39" s="3" t="s">
        <v>732</v>
      </c>
    </row>
    <row r="40" spans="1:12" x14ac:dyDescent="0.3">
      <c r="A40" s="3" t="s">
        <v>16140</v>
      </c>
      <c r="B40" s="3" t="s">
        <v>13</v>
      </c>
      <c r="C40" s="3">
        <v>224312</v>
      </c>
      <c r="D40" s="3">
        <v>2</v>
      </c>
      <c r="E40" s="3">
        <v>209</v>
      </c>
      <c r="F40" s="4">
        <v>6.5960400000000002E-71</v>
      </c>
      <c r="G40" s="3">
        <v>214.453</v>
      </c>
      <c r="H40" s="3" t="s">
        <v>15525</v>
      </c>
      <c r="I40" s="3" t="s">
        <v>15526</v>
      </c>
      <c r="J40" s="3" t="s">
        <v>16</v>
      </c>
      <c r="K40" s="3" t="s">
        <v>15527</v>
      </c>
      <c r="L40" s="3" t="s">
        <v>15528</v>
      </c>
    </row>
    <row r="41" spans="1:12" x14ac:dyDescent="0.3">
      <c r="A41" s="3" t="s">
        <v>16141</v>
      </c>
      <c r="B41" s="3" t="s">
        <v>13</v>
      </c>
      <c r="C41" s="3">
        <v>224078</v>
      </c>
      <c r="D41" s="3">
        <v>1</v>
      </c>
      <c r="E41" s="3">
        <v>462</v>
      </c>
      <c r="F41" s="3">
        <v>0</v>
      </c>
      <c r="G41" s="3">
        <v>884.36500000000001</v>
      </c>
      <c r="H41" s="3" t="s">
        <v>15521</v>
      </c>
      <c r="I41" s="3" t="s">
        <v>15522</v>
      </c>
      <c r="J41" s="3" t="s">
        <v>16</v>
      </c>
      <c r="K41" s="3" t="s">
        <v>369</v>
      </c>
      <c r="L41" s="3" t="s">
        <v>15523</v>
      </c>
    </row>
    <row r="42" spans="1:12" x14ac:dyDescent="0.3">
      <c r="A42" s="3" t="s">
        <v>16142</v>
      </c>
      <c r="B42" s="3" t="s">
        <v>13</v>
      </c>
      <c r="C42" s="3">
        <v>224077</v>
      </c>
      <c r="D42" s="3">
        <v>2</v>
      </c>
      <c r="E42" s="3">
        <v>587</v>
      </c>
      <c r="F42" s="3">
        <v>0</v>
      </c>
      <c r="G42" s="3">
        <v>998.71</v>
      </c>
      <c r="H42" s="3" t="s">
        <v>15516</v>
      </c>
      <c r="I42" s="3" t="s">
        <v>15517</v>
      </c>
      <c r="J42" s="3" t="s">
        <v>16</v>
      </c>
      <c r="K42" s="3" t="s">
        <v>15518</v>
      </c>
      <c r="L42" s="3" t="s">
        <v>15519</v>
      </c>
    </row>
    <row r="43" spans="1:12" x14ac:dyDescent="0.3">
      <c r="A43" s="3" t="s">
        <v>16143</v>
      </c>
      <c r="B43" s="3" t="s">
        <v>13</v>
      </c>
      <c r="C43" s="3">
        <v>224353</v>
      </c>
      <c r="D43" s="3">
        <v>6</v>
      </c>
      <c r="E43" s="3">
        <v>105</v>
      </c>
      <c r="F43" s="4">
        <v>1.3711500000000001E-21</v>
      </c>
      <c r="G43" s="3">
        <v>81.571799999999996</v>
      </c>
      <c r="H43" s="3" t="s">
        <v>15511</v>
      </c>
      <c r="I43" s="3" t="s">
        <v>15512</v>
      </c>
      <c r="J43" s="3" t="s">
        <v>16</v>
      </c>
      <c r="K43" s="3" t="s">
        <v>15513</v>
      </c>
      <c r="L43" s="3" t="s">
        <v>15514</v>
      </c>
    </row>
    <row r="44" spans="1:12" x14ac:dyDescent="0.3">
      <c r="A44" s="3" t="s">
        <v>16144</v>
      </c>
      <c r="B44" s="3" t="s">
        <v>25</v>
      </c>
      <c r="C44" s="3">
        <v>412502</v>
      </c>
      <c r="D44" s="3">
        <v>1</v>
      </c>
      <c r="E44" s="3">
        <v>333</v>
      </c>
      <c r="F44" s="4">
        <v>1.45424E-61</v>
      </c>
      <c r="G44" s="3">
        <v>199.88200000000001</v>
      </c>
      <c r="H44" s="3" t="s">
        <v>15507</v>
      </c>
      <c r="I44" s="3" t="s">
        <v>15508</v>
      </c>
      <c r="J44" s="3" t="s">
        <v>16</v>
      </c>
      <c r="K44" s="3" t="s">
        <v>16</v>
      </c>
      <c r="L44" s="3" t="s">
        <v>15509</v>
      </c>
    </row>
    <row r="45" spans="1:12" x14ac:dyDescent="0.3">
      <c r="A45" s="3" t="s">
        <v>16145</v>
      </c>
      <c r="B45" s="3" t="s">
        <v>13</v>
      </c>
      <c r="C45" s="3">
        <v>223709</v>
      </c>
      <c r="D45" s="3">
        <v>86</v>
      </c>
      <c r="E45" s="3">
        <v>159</v>
      </c>
      <c r="F45" s="4">
        <v>2.01389E-6</v>
      </c>
      <c r="G45" s="3">
        <v>43.3994</v>
      </c>
      <c r="H45" s="3" t="s">
        <v>1827</v>
      </c>
      <c r="I45" s="3" t="s">
        <v>1828</v>
      </c>
      <c r="J45" s="3" t="s">
        <v>16</v>
      </c>
      <c r="K45" s="3" t="s">
        <v>1829</v>
      </c>
      <c r="L45" s="3" t="s">
        <v>1830</v>
      </c>
    </row>
    <row r="46" spans="1:12" x14ac:dyDescent="0.3">
      <c r="A46" s="3" t="s">
        <v>16146</v>
      </c>
      <c r="B46" s="3" t="s">
        <v>13</v>
      </c>
      <c r="C46" s="3">
        <v>224188</v>
      </c>
      <c r="D46" s="3">
        <v>1</v>
      </c>
      <c r="E46" s="3">
        <v>657</v>
      </c>
      <c r="F46" s="4">
        <v>5.3798799999999999E-129</v>
      </c>
      <c r="G46" s="3">
        <v>395.57600000000002</v>
      </c>
      <c r="H46" s="3" t="s">
        <v>15501</v>
      </c>
      <c r="I46" s="3" t="s">
        <v>15502</v>
      </c>
      <c r="J46" s="3" t="s">
        <v>16</v>
      </c>
      <c r="K46" s="3" t="s">
        <v>15503</v>
      </c>
      <c r="L46" s="3" t="s">
        <v>15504</v>
      </c>
    </row>
    <row r="47" spans="1:12" x14ac:dyDescent="0.3">
      <c r="A47" s="3" t="s">
        <v>16147</v>
      </c>
      <c r="B47" s="3" t="s">
        <v>13</v>
      </c>
      <c r="C47" s="3">
        <v>223296</v>
      </c>
      <c r="D47" s="3">
        <v>3</v>
      </c>
      <c r="E47" s="3">
        <v>193</v>
      </c>
      <c r="F47" s="4">
        <v>4.1338699999999998E-103</v>
      </c>
      <c r="G47" s="3">
        <v>295.29500000000002</v>
      </c>
      <c r="H47" s="3" t="s">
        <v>3284</v>
      </c>
      <c r="I47" s="3" t="s">
        <v>3285</v>
      </c>
      <c r="J47" s="3" t="s">
        <v>16</v>
      </c>
      <c r="K47" s="3" t="s">
        <v>369</v>
      </c>
      <c r="L47" s="3" t="s">
        <v>3286</v>
      </c>
    </row>
    <row r="48" spans="1:12" x14ac:dyDescent="0.3">
      <c r="A48" s="3" t="s">
        <v>16148</v>
      </c>
      <c r="B48" s="3" t="s">
        <v>13</v>
      </c>
      <c r="C48" s="3">
        <v>224140</v>
      </c>
      <c r="D48" s="3">
        <v>13</v>
      </c>
      <c r="E48" s="3">
        <v>409</v>
      </c>
      <c r="F48" s="3">
        <v>0</v>
      </c>
      <c r="G48" s="3">
        <v>717.45899999999995</v>
      </c>
      <c r="H48" s="3" t="s">
        <v>3288</v>
      </c>
      <c r="I48" s="3" t="s">
        <v>3289</v>
      </c>
      <c r="J48" s="3" t="s">
        <v>16</v>
      </c>
      <c r="K48" s="3" t="s">
        <v>3290</v>
      </c>
      <c r="L48" s="3" t="s">
        <v>3291</v>
      </c>
    </row>
    <row r="49" spans="1:12" x14ac:dyDescent="0.3">
      <c r="A49" s="3" t="s">
        <v>16149</v>
      </c>
      <c r="B49" s="3" t="s">
        <v>13</v>
      </c>
      <c r="C49" s="3">
        <v>223340</v>
      </c>
      <c r="D49" s="3">
        <v>4</v>
      </c>
      <c r="E49" s="3">
        <v>158</v>
      </c>
      <c r="F49" s="4">
        <v>1.1438899999999999E-51</v>
      </c>
      <c r="G49" s="3">
        <v>162.495</v>
      </c>
      <c r="H49" s="3" t="s">
        <v>3293</v>
      </c>
      <c r="I49" s="3" t="s">
        <v>3294</v>
      </c>
      <c r="J49" s="3" t="s">
        <v>16</v>
      </c>
      <c r="K49" s="3" t="s">
        <v>3295</v>
      </c>
      <c r="L49" s="3" t="s">
        <v>3296</v>
      </c>
    </row>
    <row r="50" spans="1:12" x14ac:dyDescent="0.3">
      <c r="A50" s="3" t="s">
        <v>16150</v>
      </c>
      <c r="B50" s="3" t="s">
        <v>25</v>
      </c>
      <c r="C50" s="3">
        <v>226851</v>
      </c>
      <c r="D50" s="3">
        <v>1</v>
      </c>
      <c r="E50" s="3">
        <v>102</v>
      </c>
      <c r="F50" s="4">
        <v>3.5955899999999999E-10</v>
      </c>
      <c r="G50" s="3">
        <v>56.295999999999999</v>
      </c>
      <c r="H50" s="3" t="s">
        <v>16151</v>
      </c>
      <c r="I50" s="3" t="s">
        <v>16152</v>
      </c>
      <c r="J50" s="3" t="s">
        <v>113</v>
      </c>
      <c r="K50" s="3" t="s">
        <v>16</v>
      </c>
      <c r="L50" s="3" t="s">
        <v>16153</v>
      </c>
    </row>
    <row r="51" spans="1:12" x14ac:dyDescent="0.3">
      <c r="A51" s="3" t="s">
        <v>16154</v>
      </c>
      <c r="B51" s="3" t="s">
        <v>13</v>
      </c>
      <c r="C51" s="3">
        <v>223285</v>
      </c>
      <c r="D51" s="3">
        <v>5</v>
      </c>
      <c r="E51" s="3">
        <v>279</v>
      </c>
      <c r="F51" s="4">
        <v>7.5789299999999997E-103</v>
      </c>
      <c r="G51" s="3">
        <v>300.36500000000001</v>
      </c>
      <c r="H51" s="3" t="s">
        <v>3298</v>
      </c>
      <c r="I51" s="3" t="s">
        <v>3299</v>
      </c>
      <c r="J51" s="3" t="s">
        <v>16</v>
      </c>
      <c r="K51" s="3" t="s">
        <v>3300</v>
      </c>
      <c r="L51" s="3" t="s">
        <v>3301</v>
      </c>
    </row>
    <row r="52" spans="1:12" x14ac:dyDescent="0.3">
      <c r="A52" s="3" t="s">
        <v>16155</v>
      </c>
      <c r="B52" s="3" t="s">
        <v>25</v>
      </c>
      <c r="C52" s="3">
        <v>422954</v>
      </c>
      <c r="D52" s="3">
        <v>108</v>
      </c>
      <c r="E52" s="3">
        <v>257</v>
      </c>
      <c r="F52" s="4">
        <v>2.96485E-34</v>
      </c>
      <c r="G52" s="3">
        <v>124.1</v>
      </c>
      <c r="H52" s="3" t="s">
        <v>1781</v>
      </c>
      <c r="I52" s="3" t="s">
        <v>1782</v>
      </c>
      <c r="J52" s="3" t="s">
        <v>99</v>
      </c>
      <c r="K52" s="3" t="s">
        <v>16</v>
      </c>
      <c r="L52" s="3" t="s">
        <v>1783</v>
      </c>
    </row>
    <row r="53" spans="1:12" x14ac:dyDescent="0.3">
      <c r="A53" s="3" t="s">
        <v>16156</v>
      </c>
      <c r="B53" s="3" t="s">
        <v>25</v>
      </c>
      <c r="C53" s="3">
        <v>226987</v>
      </c>
      <c r="D53" s="3">
        <v>141</v>
      </c>
      <c r="E53" s="3">
        <v>413</v>
      </c>
      <c r="F53" s="4">
        <v>1.3735199999999999E-8</v>
      </c>
      <c r="G53" s="3">
        <v>57.234000000000002</v>
      </c>
      <c r="H53" s="3" t="s">
        <v>16157</v>
      </c>
      <c r="I53" s="3" t="s">
        <v>16158</v>
      </c>
      <c r="J53" s="3" t="s">
        <v>113</v>
      </c>
      <c r="K53" s="3" t="s">
        <v>16</v>
      </c>
      <c r="L53" s="3" t="s">
        <v>16159</v>
      </c>
    </row>
    <row r="54" spans="1:12" x14ac:dyDescent="0.3">
      <c r="A54" s="3" t="s">
        <v>16160</v>
      </c>
      <c r="B54" s="3" t="s">
        <v>13</v>
      </c>
      <c r="C54" s="3">
        <v>223693</v>
      </c>
      <c r="D54" s="3">
        <v>5</v>
      </c>
      <c r="E54" s="3">
        <v>373</v>
      </c>
      <c r="F54" s="4">
        <v>1.3608200000000001E-75</v>
      </c>
      <c r="G54" s="3">
        <v>236.80199999999999</v>
      </c>
      <c r="H54" s="3" t="s">
        <v>478</v>
      </c>
      <c r="I54" s="3" t="s">
        <v>479</v>
      </c>
      <c r="J54" s="3" t="s">
        <v>16</v>
      </c>
      <c r="K54" s="3" t="s">
        <v>480</v>
      </c>
      <c r="L54" s="3" t="s">
        <v>481</v>
      </c>
    </row>
    <row r="55" spans="1:12" x14ac:dyDescent="0.3">
      <c r="A55" s="3" t="s">
        <v>16161</v>
      </c>
      <c r="B55" s="3" t="s">
        <v>13</v>
      </c>
      <c r="C55" s="3">
        <v>224187</v>
      </c>
      <c r="D55" s="3">
        <v>1</v>
      </c>
      <c r="E55" s="3">
        <v>179</v>
      </c>
      <c r="F55" s="4">
        <v>3.50466E-31</v>
      </c>
      <c r="G55" s="3">
        <v>111.181</v>
      </c>
      <c r="H55" s="3" t="s">
        <v>8467</v>
      </c>
      <c r="I55" s="3" t="s">
        <v>8468</v>
      </c>
      <c r="J55" s="3" t="s">
        <v>16</v>
      </c>
      <c r="K55" s="3" t="s">
        <v>982</v>
      </c>
      <c r="L55" s="3" t="s">
        <v>8469</v>
      </c>
    </row>
    <row r="56" spans="1:12" x14ac:dyDescent="0.3">
      <c r="A56" s="3" t="s">
        <v>16162</v>
      </c>
      <c r="B56" s="3" t="s">
        <v>13</v>
      </c>
      <c r="C56" s="3">
        <v>226852</v>
      </c>
      <c r="D56" s="3">
        <v>1</v>
      </c>
      <c r="E56" s="3">
        <v>69</v>
      </c>
      <c r="F56" s="4">
        <v>1.01418E-38</v>
      </c>
      <c r="G56" s="3">
        <v>122.28700000000001</v>
      </c>
      <c r="H56" s="3" t="s">
        <v>960</v>
      </c>
      <c r="I56" s="3" t="s">
        <v>960</v>
      </c>
      <c r="J56" s="3" t="s">
        <v>16</v>
      </c>
      <c r="K56" s="3" t="s">
        <v>961</v>
      </c>
      <c r="L56" s="3" t="s">
        <v>962</v>
      </c>
    </row>
    <row r="57" spans="1:12" x14ac:dyDescent="0.3">
      <c r="A57" s="3" t="s">
        <v>16163</v>
      </c>
      <c r="B57" s="3" t="s">
        <v>13</v>
      </c>
      <c r="C57" s="3">
        <v>224054</v>
      </c>
      <c r="D57" s="3">
        <v>1</v>
      </c>
      <c r="E57" s="3">
        <v>289</v>
      </c>
      <c r="F57" s="4">
        <v>3.2396300000000002E-73</v>
      </c>
      <c r="G57" s="3">
        <v>226.42</v>
      </c>
      <c r="H57" s="3" t="s">
        <v>1590</v>
      </c>
      <c r="I57" s="3" t="s">
        <v>1591</v>
      </c>
      <c r="J57" s="3" t="s">
        <v>16</v>
      </c>
      <c r="K57" s="3" t="s">
        <v>1592</v>
      </c>
      <c r="L57" s="3" t="s">
        <v>1593</v>
      </c>
    </row>
    <row r="58" spans="1:12" x14ac:dyDescent="0.3">
      <c r="A58" s="3" t="s">
        <v>16164</v>
      </c>
      <c r="B58" s="3" t="s">
        <v>25</v>
      </c>
      <c r="C58" s="3">
        <v>225519</v>
      </c>
      <c r="D58" s="3">
        <v>154</v>
      </c>
      <c r="E58" s="3">
        <v>437</v>
      </c>
      <c r="F58" s="4">
        <v>2.7817500000000002E-17</v>
      </c>
      <c r="G58" s="3">
        <v>83.6541</v>
      </c>
      <c r="H58" s="3" t="s">
        <v>2105</v>
      </c>
      <c r="I58" s="3" t="s">
        <v>2106</v>
      </c>
      <c r="J58" s="3" t="s">
        <v>99</v>
      </c>
      <c r="K58" s="3" t="s">
        <v>16</v>
      </c>
      <c r="L58" s="3" t="s">
        <v>2107</v>
      </c>
    </row>
    <row r="59" spans="1:12" x14ac:dyDescent="0.3">
      <c r="A59" s="3" t="s">
        <v>16165</v>
      </c>
      <c r="B59" s="3" t="s">
        <v>13</v>
      </c>
      <c r="C59" s="3">
        <v>225818</v>
      </c>
      <c r="D59" s="3">
        <v>1</v>
      </c>
      <c r="E59" s="3">
        <v>242</v>
      </c>
      <c r="F59" s="4">
        <v>5.0102400000000001E-36</v>
      </c>
      <c r="G59" s="3">
        <v>127.86199999999999</v>
      </c>
      <c r="H59" s="3" t="s">
        <v>2100</v>
      </c>
      <c r="I59" s="3" t="s">
        <v>2101</v>
      </c>
      <c r="J59" s="3" t="s">
        <v>16</v>
      </c>
      <c r="K59" s="3" t="s">
        <v>2102</v>
      </c>
      <c r="L59" s="3" t="s">
        <v>2103</v>
      </c>
    </row>
    <row r="60" spans="1:12" x14ac:dyDescent="0.3">
      <c r="A60" s="3" t="s">
        <v>16166</v>
      </c>
      <c r="B60" s="3" t="s">
        <v>13</v>
      </c>
      <c r="C60" s="3">
        <v>223896</v>
      </c>
      <c r="D60" s="3">
        <v>2</v>
      </c>
      <c r="E60" s="3">
        <v>357</v>
      </c>
      <c r="F60" s="4">
        <v>5.3928900000000002E-167</v>
      </c>
      <c r="G60" s="3">
        <v>472.55399999999997</v>
      </c>
      <c r="H60" s="3" t="s">
        <v>4818</v>
      </c>
      <c r="I60" s="3" t="s">
        <v>4819</v>
      </c>
      <c r="J60" s="3" t="s">
        <v>16</v>
      </c>
      <c r="K60" s="3" t="s">
        <v>4820</v>
      </c>
      <c r="L60" s="3" t="s">
        <v>4821</v>
      </c>
    </row>
    <row r="61" spans="1:12" x14ac:dyDescent="0.3">
      <c r="A61" s="3" t="s">
        <v>16167</v>
      </c>
      <c r="B61" s="3" t="s">
        <v>13</v>
      </c>
      <c r="C61" s="3">
        <v>223693</v>
      </c>
      <c r="D61" s="3">
        <v>1</v>
      </c>
      <c r="E61" s="3">
        <v>367</v>
      </c>
      <c r="F61" s="4">
        <v>4.2295899999999999E-70</v>
      </c>
      <c r="G61" s="3">
        <v>222.55</v>
      </c>
      <c r="H61" s="3" t="s">
        <v>478</v>
      </c>
      <c r="I61" s="3" t="s">
        <v>479</v>
      </c>
      <c r="J61" s="3" t="s">
        <v>16</v>
      </c>
      <c r="K61" s="3" t="s">
        <v>480</v>
      </c>
      <c r="L61" s="3" t="s">
        <v>481</v>
      </c>
    </row>
    <row r="62" spans="1:12" x14ac:dyDescent="0.3">
      <c r="A62" s="3" t="s">
        <v>16168</v>
      </c>
      <c r="B62" s="3" t="s">
        <v>13</v>
      </c>
      <c r="C62" s="3">
        <v>224054</v>
      </c>
      <c r="D62" s="3">
        <v>3</v>
      </c>
      <c r="E62" s="3">
        <v>206</v>
      </c>
      <c r="F62" s="4">
        <v>2.8939899999999998E-45</v>
      </c>
      <c r="G62" s="3">
        <v>152.46100000000001</v>
      </c>
      <c r="H62" s="3" t="s">
        <v>1590</v>
      </c>
      <c r="I62" s="3" t="s">
        <v>1591</v>
      </c>
      <c r="J62" s="3" t="s">
        <v>113</v>
      </c>
      <c r="K62" s="3" t="s">
        <v>1592</v>
      </c>
      <c r="L62" s="3" t="s">
        <v>1593</v>
      </c>
    </row>
    <row r="63" spans="1:12" x14ac:dyDescent="0.3">
      <c r="A63" s="3" t="s">
        <v>16169</v>
      </c>
      <c r="B63" s="3" t="s">
        <v>13</v>
      </c>
      <c r="C63" s="3">
        <v>224000</v>
      </c>
      <c r="D63" s="3">
        <v>27</v>
      </c>
      <c r="E63" s="3">
        <v>1217</v>
      </c>
      <c r="F63" s="3">
        <v>0</v>
      </c>
      <c r="G63" s="3">
        <v>643.74599999999998</v>
      </c>
      <c r="H63" s="3" t="s">
        <v>30</v>
      </c>
      <c r="I63" s="3" t="s">
        <v>31</v>
      </c>
      <c r="J63" s="3" t="s">
        <v>16</v>
      </c>
      <c r="K63" s="3" t="s">
        <v>32</v>
      </c>
      <c r="L63" s="3" t="s">
        <v>33</v>
      </c>
    </row>
    <row r="64" spans="1:12" x14ac:dyDescent="0.3">
      <c r="A64" s="3" t="s">
        <v>16170</v>
      </c>
      <c r="B64" s="3" t="s">
        <v>25</v>
      </c>
      <c r="C64" s="3">
        <v>226375</v>
      </c>
      <c r="D64" s="3">
        <v>1</v>
      </c>
      <c r="E64" s="3">
        <v>1072</v>
      </c>
      <c r="F64" s="3">
        <v>0</v>
      </c>
      <c r="G64" s="3">
        <v>787.38300000000004</v>
      </c>
      <c r="H64" s="3" t="s">
        <v>26</v>
      </c>
      <c r="I64" s="3" t="s">
        <v>27</v>
      </c>
      <c r="J64" s="3" t="s">
        <v>16</v>
      </c>
      <c r="K64" s="3" t="s">
        <v>16</v>
      </c>
      <c r="L64" s="3" t="s">
        <v>28</v>
      </c>
    </row>
    <row r="65" spans="1:12" x14ac:dyDescent="0.3">
      <c r="A65" s="3" t="s">
        <v>16171</v>
      </c>
      <c r="B65" s="3" t="s">
        <v>13</v>
      </c>
      <c r="C65" s="3">
        <v>224004</v>
      </c>
      <c r="D65" s="3">
        <v>1</v>
      </c>
      <c r="E65" s="3">
        <v>414</v>
      </c>
      <c r="F65" s="4">
        <v>1.16098E-153</v>
      </c>
      <c r="G65" s="3">
        <v>441.82600000000002</v>
      </c>
      <c r="H65" s="3" t="s">
        <v>2339</v>
      </c>
      <c r="I65" s="3" t="s">
        <v>2340</v>
      </c>
      <c r="J65" s="3" t="s">
        <v>16</v>
      </c>
      <c r="K65" s="3" t="s">
        <v>2341</v>
      </c>
      <c r="L65" s="3" t="s">
        <v>2342</v>
      </c>
    </row>
    <row r="66" spans="1:12" x14ac:dyDescent="0.3">
      <c r="A66" s="3" t="s">
        <v>16172</v>
      </c>
      <c r="B66" s="3" t="s">
        <v>13</v>
      </c>
      <c r="C66" s="3">
        <v>223635</v>
      </c>
      <c r="D66" s="3">
        <v>1</v>
      </c>
      <c r="E66" s="3">
        <v>268</v>
      </c>
      <c r="F66" s="4">
        <v>3.4189799999999999E-78</v>
      </c>
      <c r="G66" s="3">
        <v>237.31</v>
      </c>
      <c r="H66" s="3" t="s">
        <v>234</v>
      </c>
      <c r="I66" s="3" t="s">
        <v>235</v>
      </c>
      <c r="J66" s="3" t="s">
        <v>16</v>
      </c>
      <c r="K66" s="3" t="s">
        <v>236</v>
      </c>
      <c r="L66" s="3" t="s">
        <v>237</v>
      </c>
    </row>
    <row r="67" spans="1:12" x14ac:dyDescent="0.3">
      <c r="A67" s="3" t="s">
        <v>16173</v>
      </c>
      <c r="B67" s="3" t="s">
        <v>13</v>
      </c>
      <c r="C67" s="3">
        <v>225224</v>
      </c>
      <c r="D67" s="3">
        <v>4</v>
      </c>
      <c r="E67" s="3">
        <v>406</v>
      </c>
      <c r="F67" s="4">
        <v>2.2531200000000001E-110</v>
      </c>
      <c r="G67" s="3">
        <v>330.13299999999998</v>
      </c>
      <c r="H67" s="3" t="s">
        <v>2333</v>
      </c>
      <c r="I67" s="3" t="s">
        <v>2334</v>
      </c>
      <c r="J67" s="3" t="s">
        <v>16</v>
      </c>
      <c r="K67" s="3" t="s">
        <v>2287</v>
      </c>
      <c r="L67" s="3" t="s">
        <v>2335</v>
      </c>
    </row>
    <row r="68" spans="1:12" x14ac:dyDescent="0.3">
      <c r="A68" s="3" t="s">
        <v>16174</v>
      </c>
      <c r="B68" s="3" t="s">
        <v>13</v>
      </c>
      <c r="C68" s="3">
        <v>225224</v>
      </c>
      <c r="D68" s="3">
        <v>1</v>
      </c>
      <c r="E68" s="3">
        <v>409</v>
      </c>
      <c r="F68" s="4">
        <v>1.1663100000000001E-105</v>
      </c>
      <c r="G68" s="3">
        <v>318.19200000000001</v>
      </c>
      <c r="H68" s="3" t="s">
        <v>2333</v>
      </c>
      <c r="I68" s="3" t="s">
        <v>2334</v>
      </c>
      <c r="J68" s="3" t="s">
        <v>16</v>
      </c>
      <c r="K68" s="3" t="s">
        <v>2287</v>
      </c>
      <c r="L68" s="3" t="s">
        <v>2335</v>
      </c>
    </row>
    <row r="69" spans="1:12" x14ac:dyDescent="0.3">
      <c r="A69" s="3" t="s">
        <v>16175</v>
      </c>
      <c r="B69" s="3" t="s">
        <v>13</v>
      </c>
      <c r="C69" s="3">
        <v>223841</v>
      </c>
      <c r="D69" s="3">
        <v>1</v>
      </c>
      <c r="E69" s="3">
        <v>446</v>
      </c>
      <c r="F69" s="4">
        <v>4.6526900000000002E-165</v>
      </c>
      <c r="G69" s="3">
        <v>472.17099999999999</v>
      </c>
      <c r="H69" s="3" t="s">
        <v>2086</v>
      </c>
      <c r="I69" s="3" t="s">
        <v>2087</v>
      </c>
      <c r="J69" s="3" t="s">
        <v>16</v>
      </c>
      <c r="K69" s="3" t="s">
        <v>2088</v>
      </c>
      <c r="L69" s="3" t="s">
        <v>2089</v>
      </c>
    </row>
    <row r="70" spans="1:12" x14ac:dyDescent="0.3">
      <c r="A70" s="3" t="s">
        <v>16176</v>
      </c>
      <c r="B70" s="3" t="s">
        <v>13</v>
      </c>
      <c r="C70" s="3">
        <v>223991</v>
      </c>
      <c r="D70" s="3">
        <v>1</v>
      </c>
      <c r="E70" s="3">
        <v>345</v>
      </c>
      <c r="F70" s="4">
        <v>6.0240499999999998E-102</v>
      </c>
      <c r="G70" s="3">
        <v>304.30399999999997</v>
      </c>
      <c r="H70" s="3" t="s">
        <v>10914</v>
      </c>
      <c r="I70" s="3" t="s">
        <v>10915</v>
      </c>
      <c r="J70" s="3" t="s">
        <v>16</v>
      </c>
      <c r="K70" s="3" t="s">
        <v>390</v>
      </c>
      <c r="L70" s="3" t="s">
        <v>10916</v>
      </c>
    </row>
    <row r="71" spans="1:12" x14ac:dyDescent="0.3">
      <c r="A71" s="3" t="s">
        <v>16177</v>
      </c>
      <c r="B71" s="3" t="s">
        <v>13</v>
      </c>
      <c r="C71" s="3">
        <v>223441</v>
      </c>
      <c r="D71" s="3">
        <v>1</v>
      </c>
      <c r="E71" s="3">
        <v>482</v>
      </c>
      <c r="F71" s="3">
        <v>0</v>
      </c>
      <c r="G71" s="3">
        <v>676.27499999999998</v>
      </c>
      <c r="H71" s="3" t="s">
        <v>5107</v>
      </c>
      <c r="I71" s="3" t="s">
        <v>5108</v>
      </c>
      <c r="J71" s="3" t="s">
        <v>16</v>
      </c>
      <c r="K71" s="3" t="s">
        <v>5109</v>
      </c>
      <c r="L71" s="3" t="s">
        <v>5110</v>
      </c>
    </row>
    <row r="72" spans="1:12" x14ac:dyDescent="0.3">
      <c r="A72" s="3" t="s">
        <v>16178</v>
      </c>
      <c r="B72" s="3" t="s">
        <v>25</v>
      </c>
      <c r="C72" s="3">
        <v>418430</v>
      </c>
      <c r="D72" s="3">
        <v>23</v>
      </c>
      <c r="E72" s="3">
        <v>125</v>
      </c>
      <c r="F72" s="4">
        <v>2.16578E-7</v>
      </c>
      <c r="G72" s="3">
        <v>49.955199999999998</v>
      </c>
      <c r="H72" s="3" t="s">
        <v>501</v>
      </c>
      <c r="I72" s="3" t="s">
        <v>577</v>
      </c>
      <c r="J72" s="3" t="s">
        <v>113</v>
      </c>
      <c r="K72" s="3" t="s">
        <v>16</v>
      </c>
      <c r="L72" s="3" t="s">
        <v>578</v>
      </c>
    </row>
    <row r="73" spans="1:12" x14ac:dyDescent="0.3">
      <c r="A73" s="3" t="s">
        <v>16179</v>
      </c>
      <c r="B73" s="3" t="s">
        <v>13</v>
      </c>
      <c r="C73" s="3">
        <v>223626</v>
      </c>
      <c r="D73" s="3">
        <v>225</v>
      </c>
      <c r="E73" s="3">
        <v>559</v>
      </c>
      <c r="F73" s="4">
        <v>4.8828899999999995E-137</v>
      </c>
      <c r="G73" s="3">
        <v>401.24900000000002</v>
      </c>
      <c r="H73" s="3" t="s">
        <v>905</v>
      </c>
      <c r="I73" s="3" t="s">
        <v>906</v>
      </c>
      <c r="J73" s="3" t="s">
        <v>16</v>
      </c>
      <c r="K73" s="3" t="s">
        <v>369</v>
      </c>
      <c r="L73" s="3" t="s">
        <v>907</v>
      </c>
    </row>
    <row r="74" spans="1:12" x14ac:dyDescent="0.3">
      <c r="A74" s="3" t="s">
        <v>16180</v>
      </c>
      <c r="B74" s="3" t="s">
        <v>13</v>
      </c>
      <c r="C74" s="3">
        <v>223635</v>
      </c>
      <c r="D74" s="3">
        <v>3</v>
      </c>
      <c r="E74" s="3">
        <v>270</v>
      </c>
      <c r="F74" s="4">
        <v>4.4064299999999997E-70</v>
      </c>
      <c r="G74" s="3">
        <v>216.89400000000001</v>
      </c>
      <c r="H74" s="3" t="s">
        <v>234</v>
      </c>
      <c r="I74" s="3" t="s">
        <v>235</v>
      </c>
      <c r="J74" s="3" t="s">
        <v>16</v>
      </c>
      <c r="K74" s="3" t="s">
        <v>236</v>
      </c>
      <c r="L74" s="3" t="s">
        <v>237</v>
      </c>
    </row>
    <row r="75" spans="1:12" x14ac:dyDescent="0.3">
      <c r="A75" s="3" t="s">
        <v>16181</v>
      </c>
      <c r="B75" s="3" t="s">
        <v>13</v>
      </c>
      <c r="C75" s="3">
        <v>223635</v>
      </c>
      <c r="D75" s="3">
        <v>1</v>
      </c>
      <c r="E75" s="3">
        <v>264</v>
      </c>
      <c r="F75" s="4">
        <v>5.5430700000000001E-53</v>
      </c>
      <c r="G75" s="3">
        <v>172.98099999999999</v>
      </c>
      <c r="H75" s="3" t="s">
        <v>234</v>
      </c>
      <c r="I75" s="3" t="s">
        <v>235</v>
      </c>
      <c r="J75" s="3" t="s">
        <v>16</v>
      </c>
      <c r="K75" s="3" t="s">
        <v>236</v>
      </c>
      <c r="L75" s="3" t="s">
        <v>237</v>
      </c>
    </row>
    <row r="76" spans="1:12" x14ac:dyDescent="0.3">
      <c r="A76" s="3" t="s">
        <v>16182</v>
      </c>
      <c r="B76" s="3" t="s">
        <v>13</v>
      </c>
      <c r="C76" s="3">
        <v>224117</v>
      </c>
      <c r="D76" s="3">
        <v>1</v>
      </c>
      <c r="E76" s="3">
        <v>1178</v>
      </c>
      <c r="F76" s="3">
        <v>0</v>
      </c>
      <c r="G76" s="3">
        <v>854.78</v>
      </c>
      <c r="H76" s="3" t="s">
        <v>899</v>
      </c>
      <c r="I76" s="3" t="s">
        <v>900</v>
      </c>
      <c r="J76" s="3" t="s">
        <v>16</v>
      </c>
      <c r="K76" s="3" t="s">
        <v>901</v>
      </c>
      <c r="L76" s="3" t="s">
        <v>902</v>
      </c>
    </row>
    <row r="77" spans="1:12" x14ac:dyDescent="0.3">
      <c r="A77" s="3" t="s">
        <v>16183</v>
      </c>
      <c r="B77" s="3" t="s">
        <v>13</v>
      </c>
      <c r="C77" s="3">
        <v>223644</v>
      </c>
      <c r="D77" s="3">
        <v>1</v>
      </c>
      <c r="E77" s="3">
        <v>232</v>
      </c>
      <c r="F77" s="4">
        <v>2.3049000000000001E-102</v>
      </c>
      <c r="G77" s="3">
        <v>296.08499999999998</v>
      </c>
      <c r="H77" s="3" t="s">
        <v>894</v>
      </c>
      <c r="I77" s="3" t="s">
        <v>895</v>
      </c>
      <c r="J77" s="3" t="s">
        <v>16</v>
      </c>
      <c r="K77" s="3" t="s">
        <v>896</v>
      </c>
      <c r="L77" s="3" t="s">
        <v>897</v>
      </c>
    </row>
    <row r="78" spans="1:12" x14ac:dyDescent="0.3">
      <c r="A78" s="3" t="s">
        <v>16184</v>
      </c>
      <c r="B78" s="3" t="s">
        <v>13</v>
      </c>
      <c r="C78" s="3">
        <v>224156</v>
      </c>
      <c r="D78" s="3">
        <v>1</v>
      </c>
      <c r="E78" s="3">
        <v>251</v>
      </c>
      <c r="F78" s="4">
        <v>1.99859E-66</v>
      </c>
      <c r="G78" s="3">
        <v>207.304</v>
      </c>
      <c r="H78" s="3" t="s">
        <v>889</v>
      </c>
      <c r="I78" s="3" t="s">
        <v>890</v>
      </c>
      <c r="J78" s="3" t="s">
        <v>16</v>
      </c>
      <c r="K78" s="3" t="s">
        <v>891</v>
      </c>
      <c r="L78" s="3" t="s">
        <v>892</v>
      </c>
    </row>
    <row r="79" spans="1:12" x14ac:dyDescent="0.3">
      <c r="A79" s="3" t="s">
        <v>16185</v>
      </c>
      <c r="B79" s="3" t="s">
        <v>25</v>
      </c>
      <c r="C79" s="3">
        <v>227335</v>
      </c>
      <c r="D79" s="3">
        <v>14</v>
      </c>
      <c r="E79" s="3">
        <v>444</v>
      </c>
      <c r="F79" s="3">
        <v>0</v>
      </c>
      <c r="G79" s="3">
        <v>576.68799999999999</v>
      </c>
      <c r="H79" s="3" t="s">
        <v>885</v>
      </c>
      <c r="I79" s="3" t="s">
        <v>886</v>
      </c>
      <c r="J79" s="3" t="s">
        <v>16</v>
      </c>
      <c r="K79" s="3" t="s">
        <v>16</v>
      </c>
      <c r="L79" s="3" t="s">
        <v>887</v>
      </c>
    </row>
    <row r="80" spans="1:12" x14ac:dyDescent="0.3">
      <c r="A80" s="3" t="s">
        <v>16186</v>
      </c>
      <c r="B80" s="3" t="s">
        <v>13</v>
      </c>
      <c r="C80" s="3">
        <v>223816</v>
      </c>
      <c r="D80" s="3">
        <v>2</v>
      </c>
      <c r="E80" s="3">
        <v>234</v>
      </c>
      <c r="F80" s="4">
        <v>1.15118E-91</v>
      </c>
      <c r="G80" s="3">
        <v>268.78100000000001</v>
      </c>
      <c r="H80" s="3" t="s">
        <v>880</v>
      </c>
      <c r="I80" s="3" t="s">
        <v>881</v>
      </c>
      <c r="J80" s="3" t="s">
        <v>16</v>
      </c>
      <c r="K80" s="3" t="s">
        <v>882</v>
      </c>
      <c r="L80" s="3" t="s">
        <v>883</v>
      </c>
    </row>
    <row r="81" spans="1:12" x14ac:dyDescent="0.3">
      <c r="A81" s="3" t="s">
        <v>16187</v>
      </c>
      <c r="B81" s="3" t="s">
        <v>13</v>
      </c>
      <c r="C81" s="3">
        <v>224102</v>
      </c>
      <c r="D81" s="3">
        <v>3</v>
      </c>
      <c r="E81" s="3">
        <v>337</v>
      </c>
      <c r="F81" s="4">
        <v>3.5024599999999999E-121</v>
      </c>
      <c r="G81" s="3">
        <v>351.58</v>
      </c>
      <c r="H81" s="3" t="s">
        <v>2081</v>
      </c>
      <c r="I81" s="3" t="s">
        <v>2082</v>
      </c>
      <c r="J81" s="3" t="s">
        <v>16</v>
      </c>
      <c r="K81" s="3" t="s">
        <v>2083</v>
      </c>
      <c r="L81" s="3" t="s">
        <v>2084</v>
      </c>
    </row>
    <row r="82" spans="1:12" x14ac:dyDescent="0.3">
      <c r="A82" s="3" t="s">
        <v>16188</v>
      </c>
      <c r="B82" s="3" t="s">
        <v>13</v>
      </c>
      <c r="C82" s="3">
        <v>223430</v>
      </c>
      <c r="D82" s="3">
        <v>1</v>
      </c>
      <c r="E82" s="3">
        <v>198</v>
      </c>
      <c r="F82" s="4">
        <v>6.5215799999999999E-111</v>
      </c>
      <c r="G82" s="3">
        <v>314.89699999999999</v>
      </c>
      <c r="H82" s="3" t="s">
        <v>2076</v>
      </c>
      <c r="I82" s="3" t="s">
        <v>2077</v>
      </c>
      <c r="J82" s="3" t="s">
        <v>16</v>
      </c>
      <c r="K82" s="3" t="s">
        <v>2078</v>
      </c>
      <c r="L82" s="3" t="s">
        <v>2079</v>
      </c>
    </row>
    <row r="83" spans="1:12" x14ac:dyDescent="0.3">
      <c r="A83" s="3" t="s">
        <v>16189</v>
      </c>
      <c r="B83" s="3" t="s">
        <v>13</v>
      </c>
      <c r="C83" s="3">
        <v>223839</v>
      </c>
      <c r="D83" s="3">
        <v>1</v>
      </c>
      <c r="E83" s="3">
        <v>647</v>
      </c>
      <c r="F83" s="4">
        <v>8.2716899999999996E-105</v>
      </c>
      <c r="G83" s="3">
        <v>330.13900000000001</v>
      </c>
      <c r="H83" s="3" t="s">
        <v>2071</v>
      </c>
      <c r="I83" s="3" t="s">
        <v>2072</v>
      </c>
      <c r="J83" s="3" t="s">
        <v>16</v>
      </c>
      <c r="K83" s="3" t="s">
        <v>2073</v>
      </c>
      <c r="L83" s="3" t="s">
        <v>2074</v>
      </c>
    </row>
    <row r="84" spans="1:12" x14ac:dyDescent="0.3">
      <c r="A84" s="3" t="s">
        <v>16190</v>
      </c>
      <c r="B84" s="3" t="s">
        <v>13</v>
      </c>
      <c r="C84" s="3">
        <v>223443</v>
      </c>
      <c r="D84" s="3">
        <v>30</v>
      </c>
      <c r="E84" s="3">
        <v>408</v>
      </c>
      <c r="F84" s="4">
        <v>4.9582600000000003E-18</v>
      </c>
      <c r="G84" s="3">
        <v>86.583100000000002</v>
      </c>
      <c r="H84" s="3" t="s">
        <v>872</v>
      </c>
      <c r="I84" s="3" t="s">
        <v>873</v>
      </c>
      <c r="J84" s="3" t="s">
        <v>113</v>
      </c>
      <c r="K84" s="3" t="s">
        <v>869</v>
      </c>
      <c r="L84" s="3" t="s">
        <v>874</v>
      </c>
    </row>
    <row r="85" spans="1:12" x14ac:dyDescent="0.3">
      <c r="A85" s="3" t="s">
        <v>16191</v>
      </c>
      <c r="B85" s="3" t="s">
        <v>13</v>
      </c>
      <c r="C85" s="3">
        <v>224054</v>
      </c>
      <c r="D85" s="3">
        <v>1</v>
      </c>
      <c r="E85" s="3">
        <v>226</v>
      </c>
      <c r="F85" s="4">
        <v>2.00062E-89</v>
      </c>
      <c r="G85" s="3">
        <v>266.48099999999999</v>
      </c>
      <c r="H85" s="3" t="s">
        <v>1590</v>
      </c>
      <c r="I85" s="3" t="s">
        <v>1591</v>
      </c>
      <c r="J85" s="3" t="s">
        <v>113</v>
      </c>
      <c r="K85" s="3" t="s">
        <v>1592</v>
      </c>
      <c r="L85" s="3" t="s">
        <v>1593</v>
      </c>
    </row>
    <row r="86" spans="1:12" x14ac:dyDescent="0.3">
      <c r="A86" s="3" t="s">
        <v>16192</v>
      </c>
      <c r="B86" s="3" t="s">
        <v>25</v>
      </c>
      <c r="C86" s="3">
        <v>412454</v>
      </c>
      <c r="D86" s="3">
        <v>1</v>
      </c>
      <c r="E86" s="3">
        <v>404</v>
      </c>
      <c r="F86" s="3">
        <v>0</v>
      </c>
      <c r="G86" s="3">
        <v>540.05799999999999</v>
      </c>
      <c r="H86" s="3" t="s">
        <v>13102</v>
      </c>
      <c r="I86" s="3" t="s">
        <v>13103</v>
      </c>
      <c r="J86" s="3" t="s">
        <v>16</v>
      </c>
      <c r="K86" s="3" t="s">
        <v>16</v>
      </c>
      <c r="L86" s="3" t="s">
        <v>13104</v>
      </c>
    </row>
    <row r="87" spans="1:12" x14ac:dyDescent="0.3">
      <c r="A87" s="3" t="s">
        <v>16193</v>
      </c>
      <c r="B87" s="3" t="s">
        <v>13</v>
      </c>
      <c r="C87" s="3">
        <v>223661</v>
      </c>
      <c r="D87" s="3">
        <v>1</v>
      </c>
      <c r="E87" s="3">
        <v>228</v>
      </c>
      <c r="F87" s="4">
        <v>2.39324E-148</v>
      </c>
      <c r="G87" s="3">
        <v>412.05399999999997</v>
      </c>
      <c r="H87" s="3" t="s">
        <v>2063</v>
      </c>
      <c r="I87" s="3" t="s">
        <v>2064</v>
      </c>
      <c r="J87" s="3" t="s">
        <v>16</v>
      </c>
      <c r="K87" s="3" t="s">
        <v>427</v>
      </c>
      <c r="L87" s="3" t="s">
        <v>2065</v>
      </c>
    </row>
    <row r="88" spans="1:12" x14ac:dyDescent="0.3">
      <c r="A88" s="3" t="s">
        <v>16194</v>
      </c>
      <c r="B88" s="3" t="s">
        <v>13</v>
      </c>
      <c r="C88" s="3">
        <v>223261</v>
      </c>
      <c r="D88" s="3">
        <v>1</v>
      </c>
      <c r="E88" s="3">
        <v>389</v>
      </c>
      <c r="F88" s="4">
        <v>7.5135899999999998E-137</v>
      </c>
      <c r="G88" s="3">
        <v>395.899</v>
      </c>
      <c r="H88" s="3" t="s">
        <v>4807</v>
      </c>
      <c r="I88" s="3" t="s">
        <v>4808</v>
      </c>
      <c r="J88" s="3" t="s">
        <v>16</v>
      </c>
      <c r="K88" s="3" t="s">
        <v>3506</v>
      </c>
      <c r="L88" s="3" t="s">
        <v>4809</v>
      </c>
    </row>
    <row r="89" spans="1:12" x14ac:dyDescent="0.3">
      <c r="A89" s="3" t="s">
        <v>16195</v>
      </c>
      <c r="B89" s="3" t="s">
        <v>13</v>
      </c>
      <c r="C89" s="3">
        <v>225959</v>
      </c>
      <c r="D89" s="3">
        <v>4</v>
      </c>
      <c r="E89" s="3">
        <v>381</v>
      </c>
      <c r="F89" s="4">
        <v>2.23329E-148</v>
      </c>
      <c r="G89" s="3">
        <v>424.40699999999998</v>
      </c>
      <c r="H89" s="3" t="s">
        <v>11526</v>
      </c>
      <c r="I89" s="3" t="s">
        <v>11527</v>
      </c>
      <c r="J89" s="3" t="s">
        <v>16</v>
      </c>
      <c r="K89" s="3" t="s">
        <v>11528</v>
      </c>
      <c r="L89" s="3" t="s">
        <v>11529</v>
      </c>
    </row>
    <row r="90" spans="1:12" x14ac:dyDescent="0.3">
      <c r="A90" s="3" t="s">
        <v>16196</v>
      </c>
      <c r="B90" s="3" t="s">
        <v>13</v>
      </c>
      <c r="C90" s="3">
        <v>223691</v>
      </c>
      <c r="D90" s="3">
        <v>1</v>
      </c>
      <c r="E90" s="3">
        <v>310</v>
      </c>
      <c r="F90" s="4">
        <v>1.5753500000000001E-96</v>
      </c>
      <c r="G90" s="3">
        <v>288.13</v>
      </c>
      <c r="H90" s="3" t="s">
        <v>1027</v>
      </c>
      <c r="I90" s="3" t="s">
        <v>1028</v>
      </c>
      <c r="J90" s="3" t="s">
        <v>16</v>
      </c>
      <c r="K90" s="3" t="s">
        <v>1029</v>
      </c>
      <c r="L90" s="3" t="s">
        <v>1030</v>
      </c>
    </row>
    <row r="91" spans="1:12" x14ac:dyDescent="0.3">
      <c r="A91" s="3" t="s">
        <v>16197</v>
      </c>
      <c r="B91" s="3" t="s">
        <v>13</v>
      </c>
      <c r="C91" s="3">
        <v>227223</v>
      </c>
      <c r="D91" s="3">
        <v>523</v>
      </c>
      <c r="E91" s="3">
        <v>882</v>
      </c>
      <c r="F91" s="4">
        <v>2.5306899999999999E-19</v>
      </c>
      <c r="G91" s="3">
        <v>91.568100000000001</v>
      </c>
      <c r="H91" s="3" t="s">
        <v>16198</v>
      </c>
      <c r="I91" s="3" t="s">
        <v>16199</v>
      </c>
      <c r="J91" s="3" t="s">
        <v>16</v>
      </c>
      <c r="K91" s="3" t="s">
        <v>16200</v>
      </c>
      <c r="L91" s="3" t="s">
        <v>16201</v>
      </c>
    </row>
    <row r="92" spans="1:12" x14ac:dyDescent="0.3">
      <c r="A92" s="3" t="s">
        <v>16202</v>
      </c>
      <c r="B92" s="3" t="s">
        <v>13</v>
      </c>
      <c r="C92" s="3">
        <v>223692</v>
      </c>
      <c r="D92" s="3">
        <v>7</v>
      </c>
      <c r="E92" s="3">
        <v>265</v>
      </c>
      <c r="F92" s="4">
        <v>1.75922E-33</v>
      </c>
      <c r="G92" s="3">
        <v>122.471</v>
      </c>
      <c r="H92" s="3" t="s">
        <v>3880</v>
      </c>
      <c r="I92" s="3" t="s">
        <v>3881</v>
      </c>
      <c r="J92" s="3" t="s">
        <v>16</v>
      </c>
      <c r="K92" s="3" t="s">
        <v>3882</v>
      </c>
      <c r="L92" s="3" t="s">
        <v>3883</v>
      </c>
    </row>
    <row r="93" spans="1:12" x14ac:dyDescent="0.3">
      <c r="A93" s="3" t="s">
        <v>16203</v>
      </c>
      <c r="B93" s="3" t="s">
        <v>13</v>
      </c>
      <c r="C93" s="3">
        <v>224047</v>
      </c>
      <c r="D93" s="3">
        <v>297</v>
      </c>
      <c r="E93" s="3">
        <v>525</v>
      </c>
      <c r="F93" s="4">
        <v>4.0089699999999998E-72</v>
      </c>
      <c r="G93" s="3">
        <v>230.221</v>
      </c>
      <c r="H93" s="3" t="s">
        <v>3875</v>
      </c>
      <c r="I93" s="3" t="s">
        <v>3876</v>
      </c>
      <c r="J93" s="3" t="s">
        <v>16</v>
      </c>
      <c r="K93" s="3" t="s">
        <v>3877</v>
      </c>
      <c r="L93" s="3" t="s">
        <v>3878</v>
      </c>
    </row>
    <row r="94" spans="1:12" x14ac:dyDescent="0.3">
      <c r="A94" s="3" t="s">
        <v>16203</v>
      </c>
      <c r="B94" s="3" t="s">
        <v>25</v>
      </c>
      <c r="C94" s="3">
        <v>224048</v>
      </c>
      <c r="D94" s="3">
        <v>1</v>
      </c>
      <c r="E94" s="3">
        <v>508</v>
      </c>
      <c r="F94" s="4">
        <v>7.4529400000000001E-63</v>
      </c>
      <c r="G94" s="3">
        <v>215.518</v>
      </c>
      <c r="H94" s="3" t="s">
        <v>97</v>
      </c>
      <c r="I94" s="3" t="s">
        <v>98</v>
      </c>
      <c r="J94" s="3" t="s">
        <v>16</v>
      </c>
      <c r="K94" s="3" t="s">
        <v>16</v>
      </c>
      <c r="L94" s="3" t="s">
        <v>100</v>
      </c>
    </row>
    <row r="95" spans="1:12" x14ac:dyDescent="0.3">
      <c r="A95" s="3" t="s">
        <v>16204</v>
      </c>
      <c r="B95" s="3" t="s">
        <v>13</v>
      </c>
      <c r="C95" s="3">
        <v>225155</v>
      </c>
      <c r="D95" s="3">
        <v>1</v>
      </c>
      <c r="E95" s="3">
        <v>141</v>
      </c>
      <c r="F95" s="4">
        <v>1.0363000000000001E-14</v>
      </c>
      <c r="G95" s="3">
        <v>66.180899999999994</v>
      </c>
      <c r="H95" s="3" t="s">
        <v>9572</v>
      </c>
      <c r="I95" s="3" t="s">
        <v>9573</v>
      </c>
      <c r="J95" s="3" t="s">
        <v>16</v>
      </c>
      <c r="K95" s="3" t="s">
        <v>4056</v>
      </c>
      <c r="L95" s="3" t="s">
        <v>9574</v>
      </c>
    </row>
    <row r="96" spans="1:12" x14ac:dyDescent="0.3">
      <c r="A96" s="3" t="s">
        <v>16205</v>
      </c>
      <c r="B96" s="3" t="s">
        <v>13</v>
      </c>
      <c r="C96" s="3">
        <v>223539</v>
      </c>
      <c r="D96" s="3">
        <v>1</v>
      </c>
      <c r="E96" s="3">
        <v>235</v>
      </c>
      <c r="F96" s="4">
        <v>3.3194399999999998E-13</v>
      </c>
      <c r="G96" s="3">
        <v>68.571299999999994</v>
      </c>
      <c r="H96" s="3" t="s">
        <v>410</v>
      </c>
      <c r="I96" s="3" t="s">
        <v>411</v>
      </c>
      <c r="J96" s="3" t="s">
        <v>113</v>
      </c>
      <c r="K96" s="3" t="s">
        <v>412</v>
      </c>
      <c r="L96" s="3" t="s">
        <v>413</v>
      </c>
    </row>
    <row r="97" spans="1:12" x14ac:dyDescent="0.3">
      <c r="A97" s="3" t="s">
        <v>16206</v>
      </c>
      <c r="B97" s="3" t="s">
        <v>25</v>
      </c>
      <c r="C97" s="3">
        <v>224287</v>
      </c>
      <c r="D97" s="3">
        <v>491</v>
      </c>
      <c r="E97" s="3">
        <v>726</v>
      </c>
      <c r="F97" s="4">
        <v>8.31959E-17</v>
      </c>
      <c r="G97" s="3">
        <v>84.793400000000005</v>
      </c>
      <c r="H97" s="3" t="s">
        <v>2433</v>
      </c>
      <c r="I97" s="3" t="s">
        <v>2434</v>
      </c>
      <c r="J97" s="3" t="s">
        <v>74</v>
      </c>
      <c r="K97" s="3" t="s">
        <v>16</v>
      </c>
      <c r="L97" s="3" t="s">
        <v>2435</v>
      </c>
    </row>
    <row r="98" spans="1:12" x14ac:dyDescent="0.3">
      <c r="A98" s="3" t="s">
        <v>16207</v>
      </c>
      <c r="B98" s="3" t="s">
        <v>13</v>
      </c>
      <c r="C98" s="3">
        <v>226277</v>
      </c>
      <c r="D98" s="3">
        <v>1</v>
      </c>
      <c r="E98" s="3">
        <v>581</v>
      </c>
      <c r="F98" s="3">
        <v>0</v>
      </c>
      <c r="G98" s="3">
        <v>583.63</v>
      </c>
      <c r="H98" s="3" t="s">
        <v>14236</v>
      </c>
      <c r="I98" s="3" t="s">
        <v>14237</v>
      </c>
      <c r="J98" s="3" t="s">
        <v>16</v>
      </c>
      <c r="K98" s="3" t="s">
        <v>10375</v>
      </c>
      <c r="L98" s="3" t="s">
        <v>10377</v>
      </c>
    </row>
    <row r="99" spans="1:12" x14ac:dyDescent="0.3">
      <c r="A99" s="3" t="s">
        <v>16208</v>
      </c>
      <c r="B99" s="3" t="s">
        <v>13</v>
      </c>
      <c r="C99" s="3">
        <v>223515</v>
      </c>
      <c r="D99" s="3">
        <v>1</v>
      </c>
      <c r="E99" s="3">
        <v>368</v>
      </c>
      <c r="F99" s="4">
        <v>1.80341E-24</v>
      </c>
      <c r="G99" s="3">
        <v>105.41500000000001</v>
      </c>
      <c r="H99" s="3" t="s">
        <v>1123</v>
      </c>
      <c r="I99" s="3" t="s">
        <v>1124</v>
      </c>
      <c r="J99" s="3" t="s">
        <v>16</v>
      </c>
      <c r="K99" s="3" t="s">
        <v>852</v>
      </c>
      <c r="L99" s="3" t="s">
        <v>1125</v>
      </c>
    </row>
    <row r="100" spans="1:12" x14ac:dyDescent="0.3">
      <c r="A100" s="3" t="s">
        <v>16209</v>
      </c>
      <c r="B100" s="3" t="s">
        <v>13</v>
      </c>
      <c r="C100" s="3">
        <v>224057</v>
      </c>
      <c r="D100" s="3">
        <v>6</v>
      </c>
      <c r="E100" s="3">
        <v>246</v>
      </c>
      <c r="F100" s="4">
        <v>1.5416600000000001E-120</v>
      </c>
      <c r="G100" s="3">
        <v>349.99200000000002</v>
      </c>
      <c r="H100" s="3" t="s">
        <v>10370</v>
      </c>
      <c r="I100" s="3" t="s">
        <v>10371</v>
      </c>
      <c r="J100" s="3" t="s">
        <v>16</v>
      </c>
      <c r="K100" s="3" t="s">
        <v>369</v>
      </c>
      <c r="L100" s="3" t="s">
        <v>10372</v>
      </c>
    </row>
    <row r="101" spans="1:12" x14ac:dyDescent="0.3">
      <c r="A101" s="3" t="s">
        <v>16210</v>
      </c>
      <c r="B101" s="3" t="s">
        <v>13</v>
      </c>
      <c r="C101" s="3">
        <v>224596</v>
      </c>
      <c r="D101" s="3">
        <v>1</v>
      </c>
      <c r="E101" s="3">
        <v>267</v>
      </c>
      <c r="F101" s="4">
        <v>1.5774800000000001E-50</v>
      </c>
      <c r="G101" s="3">
        <v>166.602</v>
      </c>
      <c r="H101" s="3" t="s">
        <v>10125</v>
      </c>
      <c r="I101" s="3" t="s">
        <v>10126</v>
      </c>
      <c r="J101" s="3" t="s">
        <v>16</v>
      </c>
      <c r="K101" s="3" t="s">
        <v>3007</v>
      </c>
      <c r="L101" s="3" t="s">
        <v>10127</v>
      </c>
    </row>
    <row r="102" spans="1:12" x14ac:dyDescent="0.3">
      <c r="A102" s="3" t="s">
        <v>16211</v>
      </c>
      <c r="B102" s="3" t="s">
        <v>13</v>
      </c>
      <c r="C102" s="3">
        <v>223539</v>
      </c>
      <c r="D102" s="3">
        <v>1</v>
      </c>
      <c r="E102" s="3">
        <v>95</v>
      </c>
      <c r="F102" s="4">
        <v>3.2948299999999998E-14</v>
      </c>
      <c r="G102" s="3">
        <v>71.652900000000002</v>
      </c>
      <c r="H102" s="3" t="s">
        <v>410</v>
      </c>
      <c r="I102" s="3" t="s">
        <v>411</v>
      </c>
      <c r="J102" s="3" t="s">
        <v>113</v>
      </c>
      <c r="K102" s="3" t="s">
        <v>412</v>
      </c>
      <c r="L102" s="3" t="s">
        <v>413</v>
      </c>
    </row>
    <row r="103" spans="1:12" x14ac:dyDescent="0.3">
      <c r="A103" s="3" t="s">
        <v>16212</v>
      </c>
      <c r="B103" s="3" t="s">
        <v>13</v>
      </c>
      <c r="C103" s="3">
        <v>223515</v>
      </c>
      <c r="D103" s="3">
        <v>1</v>
      </c>
      <c r="E103" s="3">
        <v>382</v>
      </c>
      <c r="F103" s="4">
        <v>7.9697199999999995E-18</v>
      </c>
      <c r="G103" s="3">
        <v>84.229399999999998</v>
      </c>
      <c r="H103" s="3" t="s">
        <v>1123</v>
      </c>
      <c r="I103" s="3" t="s">
        <v>1124</v>
      </c>
      <c r="J103" s="3" t="s">
        <v>16</v>
      </c>
      <c r="K103" s="3" t="s">
        <v>852</v>
      </c>
      <c r="L103" s="3" t="s">
        <v>1125</v>
      </c>
    </row>
    <row r="104" spans="1:12" x14ac:dyDescent="0.3">
      <c r="A104" s="3" t="s">
        <v>16213</v>
      </c>
      <c r="B104" s="3" t="s">
        <v>25</v>
      </c>
      <c r="C104" s="3">
        <v>224137</v>
      </c>
      <c r="D104" s="3">
        <v>1</v>
      </c>
      <c r="E104" s="3">
        <v>236</v>
      </c>
      <c r="F104" s="4">
        <v>5.9777700000000003E-25</v>
      </c>
      <c r="G104" s="3">
        <v>101.407</v>
      </c>
      <c r="H104" s="3" t="s">
        <v>1141</v>
      </c>
      <c r="I104" s="3" t="s">
        <v>1142</v>
      </c>
      <c r="J104" s="3" t="s">
        <v>113</v>
      </c>
      <c r="K104" s="3" t="s">
        <v>16</v>
      </c>
      <c r="L104" s="3" t="s">
        <v>1143</v>
      </c>
    </row>
    <row r="105" spans="1:12" x14ac:dyDescent="0.3">
      <c r="A105" s="3" t="s">
        <v>16214</v>
      </c>
      <c r="B105" s="3" t="s">
        <v>13</v>
      </c>
      <c r="C105" s="3">
        <v>223515</v>
      </c>
      <c r="D105" s="3">
        <v>2</v>
      </c>
      <c r="E105" s="3">
        <v>426</v>
      </c>
      <c r="F105" s="4">
        <v>2.9026799999999999E-14</v>
      </c>
      <c r="G105" s="3">
        <v>73.828999999999994</v>
      </c>
      <c r="H105" s="3" t="s">
        <v>1123</v>
      </c>
      <c r="I105" s="3" t="s">
        <v>1124</v>
      </c>
      <c r="J105" s="3" t="s">
        <v>16</v>
      </c>
      <c r="K105" s="3" t="s">
        <v>852</v>
      </c>
      <c r="L105" s="3" t="s">
        <v>1125</v>
      </c>
    </row>
    <row r="106" spans="1:12" x14ac:dyDescent="0.3">
      <c r="A106" s="3" t="s">
        <v>16215</v>
      </c>
      <c r="B106" s="3" t="s">
        <v>25</v>
      </c>
      <c r="C106" s="3">
        <v>415618</v>
      </c>
      <c r="D106" s="3">
        <v>1</v>
      </c>
      <c r="E106" s="3">
        <v>454</v>
      </c>
      <c r="F106" s="4">
        <v>1.2918599999999999E-9</v>
      </c>
      <c r="G106" s="3">
        <v>60.151499999999999</v>
      </c>
      <c r="H106" s="3" t="s">
        <v>56</v>
      </c>
      <c r="I106" s="3" t="s">
        <v>5904</v>
      </c>
      <c r="J106" s="3" t="s">
        <v>16</v>
      </c>
      <c r="K106" s="3" t="s">
        <v>16</v>
      </c>
      <c r="L106" s="3" t="s">
        <v>5905</v>
      </c>
    </row>
    <row r="107" spans="1:12" x14ac:dyDescent="0.3">
      <c r="A107" s="3" t="s">
        <v>16216</v>
      </c>
      <c r="B107" s="3" t="s">
        <v>13</v>
      </c>
      <c r="C107" s="3">
        <v>223528</v>
      </c>
      <c r="D107" s="3">
        <v>26</v>
      </c>
      <c r="E107" s="3">
        <v>346</v>
      </c>
      <c r="F107" s="4">
        <v>7.0602199999999998E-43</v>
      </c>
      <c r="G107" s="3">
        <v>150.863</v>
      </c>
      <c r="H107" s="3" t="s">
        <v>1136</v>
      </c>
      <c r="I107" s="3" t="s">
        <v>1137</v>
      </c>
      <c r="J107" s="3" t="s">
        <v>16</v>
      </c>
      <c r="K107" s="3" t="s">
        <v>1138</v>
      </c>
      <c r="L107" s="3" t="s">
        <v>1139</v>
      </c>
    </row>
    <row r="108" spans="1:12" x14ac:dyDescent="0.3">
      <c r="A108" s="3" t="s">
        <v>16217</v>
      </c>
      <c r="B108" s="3" t="s">
        <v>13</v>
      </c>
      <c r="C108" s="3">
        <v>224132</v>
      </c>
      <c r="D108" s="3">
        <v>1</v>
      </c>
      <c r="E108" s="3">
        <v>231</v>
      </c>
      <c r="F108" s="4">
        <v>6.3721599999999999E-71</v>
      </c>
      <c r="G108" s="3">
        <v>216.69900000000001</v>
      </c>
      <c r="H108" s="3" t="s">
        <v>5299</v>
      </c>
      <c r="I108" s="3" t="s">
        <v>5300</v>
      </c>
      <c r="J108" s="3" t="s">
        <v>16</v>
      </c>
      <c r="K108" s="3" t="s">
        <v>335</v>
      </c>
      <c r="L108" s="3" t="s">
        <v>5301</v>
      </c>
    </row>
    <row r="109" spans="1:12" x14ac:dyDescent="0.3">
      <c r="A109" s="3" t="s">
        <v>16218</v>
      </c>
      <c r="B109" s="3" t="s">
        <v>13</v>
      </c>
      <c r="C109" s="3">
        <v>223539</v>
      </c>
      <c r="D109" s="3">
        <v>6</v>
      </c>
      <c r="E109" s="3">
        <v>283</v>
      </c>
      <c r="F109" s="4">
        <v>1.18482E-11</v>
      </c>
      <c r="G109" s="3">
        <v>63.948900000000002</v>
      </c>
      <c r="H109" s="3" t="s">
        <v>410</v>
      </c>
      <c r="I109" s="3" t="s">
        <v>411</v>
      </c>
      <c r="J109" s="3" t="s">
        <v>16</v>
      </c>
      <c r="K109" s="3" t="s">
        <v>412</v>
      </c>
      <c r="L109" s="3" t="s">
        <v>413</v>
      </c>
    </row>
    <row r="110" spans="1:12" x14ac:dyDescent="0.3">
      <c r="A110" s="3" t="s">
        <v>16219</v>
      </c>
      <c r="B110" s="3" t="s">
        <v>25</v>
      </c>
      <c r="C110" s="3">
        <v>412865</v>
      </c>
      <c r="D110" s="3">
        <v>1</v>
      </c>
      <c r="E110" s="3">
        <v>257</v>
      </c>
      <c r="F110" s="4">
        <v>3.2555399999999999E-40</v>
      </c>
      <c r="G110" s="3">
        <v>139.83199999999999</v>
      </c>
      <c r="H110" s="3" t="s">
        <v>1129</v>
      </c>
      <c r="I110" s="3" t="s">
        <v>1130</v>
      </c>
      <c r="J110" s="3" t="s">
        <v>16</v>
      </c>
      <c r="K110" s="3" t="s">
        <v>16</v>
      </c>
      <c r="L110" s="3" t="s">
        <v>1131</v>
      </c>
    </row>
    <row r="111" spans="1:12" x14ac:dyDescent="0.3">
      <c r="A111" s="3" t="s">
        <v>16220</v>
      </c>
      <c r="B111" s="3" t="s">
        <v>13</v>
      </c>
      <c r="C111" s="3">
        <v>223515</v>
      </c>
      <c r="D111" s="3">
        <v>1</v>
      </c>
      <c r="E111" s="3">
        <v>361</v>
      </c>
      <c r="F111" s="4">
        <v>1.1864900000000001E-25</v>
      </c>
      <c r="G111" s="3">
        <v>106.18600000000001</v>
      </c>
      <c r="H111" s="3" t="s">
        <v>1123</v>
      </c>
      <c r="I111" s="3" t="s">
        <v>1124</v>
      </c>
      <c r="J111" s="3" t="s">
        <v>16</v>
      </c>
      <c r="K111" s="3" t="s">
        <v>852</v>
      </c>
      <c r="L111" s="3" t="s">
        <v>1125</v>
      </c>
    </row>
    <row r="112" spans="1:12" x14ac:dyDescent="0.3">
      <c r="A112" s="3" t="s">
        <v>16221</v>
      </c>
      <c r="B112" s="3" t="s">
        <v>13</v>
      </c>
      <c r="C112" s="3">
        <v>223539</v>
      </c>
      <c r="D112" s="3">
        <v>4</v>
      </c>
      <c r="E112" s="3">
        <v>103</v>
      </c>
      <c r="F112" s="4">
        <v>1.0012000000000001E-11</v>
      </c>
      <c r="G112" s="3">
        <v>63.948900000000002</v>
      </c>
      <c r="H112" s="3" t="s">
        <v>410</v>
      </c>
      <c r="I112" s="3" t="s">
        <v>411</v>
      </c>
      <c r="J112" s="3" t="s">
        <v>113</v>
      </c>
      <c r="K112" s="3" t="s">
        <v>412</v>
      </c>
      <c r="L112" s="3" t="s">
        <v>413</v>
      </c>
    </row>
    <row r="113" spans="1:12" x14ac:dyDescent="0.3">
      <c r="A113" s="3" t="s">
        <v>16221</v>
      </c>
      <c r="B113" s="3" t="s">
        <v>25</v>
      </c>
      <c r="C113" s="3">
        <v>224137</v>
      </c>
      <c r="D113" s="3">
        <v>7</v>
      </c>
      <c r="E113" s="3">
        <v>238</v>
      </c>
      <c r="F113" s="3">
        <v>7.1254200000000004E-3</v>
      </c>
      <c r="G113" s="3">
        <v>37.078299999999999</v>
      </c>
      <c r="H113" s="3" t="s">
        <v>1141</v>
      </c>
      <c r="I113" s="3" t="s">
        <v>1142</v>
      </c>
      <c r="J113" s="3" t="s">
        <v>16</v>
      </c>
      <c r="K113" s="3" t="s">
        <v>16</v>
      </c>
      <c r="L113" s="3" t="s">
        <v>1143</v>
      </c>
    </row>
    <row r="114" spans="1:12" x14ac:dyDescent="0.3">
      <c r="A114" s="3" t="s">
        <v>16222</v>
      </c>
      <c r="B114" s="3" t="s">
        <v>13</v>
      </c>
      <c r="C114" s="3">
        <v>225059</v>
      </c>
      <c r="D114" s="3">
        <v>15</v>
      </c>
      <c r="E114" s="3">
        <v>194</v>
      </c>
      <c r="F114" s="4">
        <v>6.4949100000000005E-75</v>
      </c>
      <c r="G114" s="3">
        <v>226.34899999999999</v>
      </c>
      <c r="H114" s="3" t="s">
        <v>603</v>
      </c>
      <c r="I114" s="3" t="s">
        <v>604</v>
      </c>
      <c r="J114" s="3" t="s">
        <v>16</v>
      </c>
      <c r="K114" s="3" t="s">
        <v>605</v>
      </c>
      <c r="L114" s="3" t="s">
        <v>606</v>
      </c>
    </row>
    <row r="115" spans="1:12" x14ac:dyDescent="0.3">
      <c r="A115" s="3" t="s">
        <v>16223</v>
      </c>
      <c r="B115" s="3" t="s">
        <v>13</v>
      </c>
      <c r="C115" s="3">
        <v>223476</v>
      </c>
      <c r="D115" s="3">
        <v>10</v>
      </c>
      <c r="E115" s="3">
        <v>404</v>
      </c>
      <c r="F115" s="4">
        <v>2.4170299999999999E-113</v>
      </c>
      <c r="G115" s="3">
        <v>336.14</v>
      </c>
      <c r="H115" s="3" t="s">
        <v>16224</v>
      </c>
      <c r="I115" s="3" t="s">
        <v>16225</v>
      </c>
      <c r="J115" s="3" t="s">
        <v>16</v>
      </c>
      <c r="K115" s="3" t="s">
        <v>297</v>
      </c>
      <c r="L115" s="3" t="s">
        <v>16226</v>
      </c>
    </row>
    <row r="116" spans="1:12" x14ac:dyDescent="0.3">
      <c r="A116" s="3" t="s">
        <v>16227</v>
      </c>
      <c r="B116" s="3" t="s">
        <v>25</v>
      </c>
      <c r="C116" s="3">
        <v>225718</v>
      </c>
      <c r="D116" s="3">
        <v>24</v>
      </c>
      <c r="E116" s="3">
        <v>202</v>
      </c>
      <c r="F116" s="4">
        <v>4.6777800000000002E-20</v>
      </c>
      <c r="G116" s="3">
        <v>87.119600000000005</v>
      </c>
      <c r="H116" s="3" t="s">
        <v>11470</v>
      </c>
      <c r="I116" s="3" t="s">
        <v>11471</v>
      </c>
      <c r="J116" s="3" t="s">
        <v>113</v>
      </c>
      <c r="K116" s="3" t="s">
        <v>16</v>
      </c>
      <c r="L116" s="3" t="s">
        <v>11472</v>
      </c>
    </row>
    <row r="117" spans="1:12" x14ac:dyDescent="0.3">
      <c r="A117" s="3" t="s">
        <v>16228</v>
      </c>
      <c r="B117" s="3" t="s">
        <v>13</v>
      </c>
      <c r="C117" s="3">
        <v>224011</v>
      </c>
      <c r="D117" s="3">
        <v>9</v>
      </c>
      <c r="E117" s="3">
        <v>598</v>
      </c>
      <c r="F117" s="3">
        <v>0</v>
      </c>
      <c r="G117" s="3">
        <v>644.71100000000001</v>
      </c>
      <c r="H117" s="3" t="s">
        <v>15627</v>
      </c>
      <c r="I117" s="3" t="s">
        <v>15628</v>
      </c>
      <c r="J117" s="3" t="s">
        <v>16</v>
      </c>
      <c r="K117" s="3" t="s">
        <v>15629</v>
      </c>
      <c r="L117" s="3" t="s">
        <v>15630</v>
      </c>
    </row>
    <row r="118" spans="1:12" x14ac:dyDescent="0.3">
      <c r="A118" s="3" t="s">
        <v>16229</v>
      </c>
      <c r="B118" s="3" t="s">
        <v>13</v>
      </c>
      <c r="C118" s="3">
        <v>223563</v>
      </c>
      <c r="D118" s="3">
        <v>10</v>
      </c>
      <c r="E118" s="3">
        <v>214</v>
      </c>
      <c r="F118" s="4">
        <v>5.8208000000000001E-49</v>
      </c>
      <c r="G118" s="3">
        <v>161.43100000000001</v>
      </c>
      <c r="H118" s="3" t="s">
        <v>594</v>
      </c>
      <c r="I118" s="3" t="s">
        <v>595</v>
      </c>
      <c r="J118" s="3" t="s">
        <v>16</v>
      </c>
      <c r="K118" s="3" t="s">
        <v>596</v>
      </c>
      <c r="L118" s="3" t="s">
        <v>597</v>
      </c>
    </row>
    <row r="119" spans="1:12" x14ac:dyDescent="0.3">
      <c r="A119" s="3" t="s">
        <v>16230</v>
      </c>
      <c r="B119" s="3" t="s">
        <v>25</v>
      </c>
      <c r="C119" s="3">
        <v>226453</v>
      </c>
      <c r="D119" s="3">
        <v>1</v>
      </c>
      <c r="E119" s="3">
        <v>220</v>
      </c>
      <c r="F119" s="4">
        <v>1.50782E-62</v>
      </c>
      <c r="G119" s="3">
        <v>194.495</v>
      </c>
      <c r="H119" s="3" t="s">
        <v>590</v>
      </c>
      <c r="I119" s="3" t="s">
        <v>591</v>
      </c>
      <c r="J119" s="3" t="s">
        <v>16</v>
      </c>
      <c r="K119" s="3" t="s">
        <v>16</v>
      </c>
      <c r="L119" s="3" t="s">
        <v>592</v>
      </c>
    </row>
    <row r="120" spans="1:12" x14ac:dyDescent="0.3">
      <c r="A120" s="3" t="s">
        <v>16231</v>
      </c>
      <c r="B120" s="3" t="s">
        <v>25</v>
      </c>
      <c r="C120" s="3">
        <v>419967</v>
      </c>
      <c r="D120" s="3">
        <v>1</v>
      </c>
      <c r="E120" s="3">
        <v>243</v>
      </c>
      <c r="F120" s="4">
        <v>6.1172099999999998E-84</v>
      </c>
      <c r="G120" s="3">
        <v>250.41399999999999</v>
      </c>
      <c r="H120" s="3" t="s">
        <v>599</v>
      </c>
      <c r="I120" s="3" t="s">
        <v>600</v>
      </c>
      <c r="J120" s="3" t="s">
        <v>16</v>
      </c>
      <c r="K120" s="3" t="s">
        <v>16</v>
      </c>
      <c r="L120" s="3" t="s">
        <v>601</v>
      </c>
    </row>
    <row r="121" spans="1:12" x14ac:dyDescent="0.3">
      <c r="A121" s="3" t="s">
        <v>16232</v>
      </c>
      <c r="B121" s="3" t="s">
        <v>13</v>
      </c>
      <c r="C121" s="3">
        <v>224235</v>
      </c>
      <c r="D121" s="3">
        <v>224</v>
      </c>
      <c r="E121" s="3">
        <v>486</v>
      </c>
      <c r="F121" s="4">
        <v>1.03353E-50</v>
      </c>
      <c r="G121" s="3">
        <v>174.91900000000001</v>
      </c>
      <c r="H121" s="3" t="s">
        <v>585</v>
      </c>
      <c r="I121" s="3" t="s">
        <v>586</v>
      </c>
      <c r="J121" s="3" t="s">
        <v>16</v>
      </c>
      <c r="K121" s="3" t="s">
        <v>587</v>
      </c>
      <c r="L121" s="3" t="s">
        <v>588</v>
      </c>
    </row>
    <row r="122" spans="1:12" x14ac:dyDescent="0.3">
      <c r="A122" s="3" t="s">
        <v>16233</v>
      </c>
      <c r="B122" s="3" t="s">
        <v>13</v>
      </c>
      <c r="C122" s="3">
        <v>223671</v>
      </c>
      <c r="D122" s="3">
        <v>11</v>
      </c>
      <c r="E122" s="3">
        <v>296</v>
      </c>
      <c r="F122" s="4">
        <v>2.3992899999999999E-38</v>
      </c>
      <c r="G122" s="3">
        <v>137.45599999999999</v>
      </c>
      <c r="H122" s="3" t="s">
        <v>1551</v>
      </c>
      <c r="I122" s="3" t="s">
        <v>1552</v>
      </c>
      <c r="J122" s="3" t="s">
        <v>16</v>
      </c>
      <c r="K122" s="3" t="s">
        <v>1553</v>
      </c>
      <c r="L122" s="3" t="s">
        <v>1554</v>
      </c>
    </row>
    <row r="123" spans="1:12" x14ac:dyDescent="0.3">
      <c r="A123" s="3" t="s">
        <v>16234</v>
      </c>
      <c r="B123" s="3" t="s">
        <v>25</v>
      </c>
      <c r="C123" s="3">
        <v>225249</v>
      </c>
      <c r="D123" s="3">
        <v>58</v>
      </c>
      <c r="E123" s="3">
        <v>804</v>
      </c>
      <c r="F123" s="4">
        <v>6.62352E-121</v>
      </c>
      <c r="G123" s="3">
        <v>387.262</v>
      </c>
      <c r="H123" s="3" t="s">
        <v>14354</v>
      </c>
      <c r="I123" s="3" t="s">
        <v>14355</v>
      </c>
      <c r="J123" s="3" t="s">
        <v>16</v>
      </c>
      <c r="K123" s="3" t="s">
        <v>16</v>
      </c>
      <c r="L123" s="3" t="s">
        <v>14356</v>
      </c>
    </row>
    <row r="124" spans="1:12" x14ac:dyDescent="0.3">
      <c r="A124" s="3" t="s">
        <v>16235</v>
      </c>
      <c r="B124" s="3" t="s">
        <v>13</v>
      </c>
      <c r="C124" s="3">
        <v>223811</v>
      </c>
      <c r="D124" s="3">
        <v>1</v>
      </c>
      <c r="E124" s="3">
        <v>196</v>
      </c>
      <c r="F124" s="4">
        <v>1.7747399999999999E-99</v>
      </c>
      <c r="G124" s="3">
        <v>286.06099999999998</v>
      </c>
      <c r="H124" s="3" t="s">
        <v>913</v>
      </c>
      <c r="I124" s="3" t="s">
        <v>914</v>
      </c>
      <c r="J124" s="3" t="s">
        <v>16</v>
      </c>
      <c r="K124" s="3" t="s">
        <v>915</v>
      </c>
      <c r="L124" s="3" t="s">
        <v>916</v>
      </c>
    </row>
    <row r="125" spans="1:12" x14ac:dyDescent="0.3">
      <c r="A125" s="3" t="s">
        <v>16236</v>
      </c>
      <c r="B125" s="3" t="s">
        <v>13</v>
      </c>
      <c r="C125" s="3">
        <v>223113</v>
      </c>
      <c r="D125" s="3">
        <v>1</v>
      </c>
      <c r="E125" s="3">
        <v>209</v>
      </c>
      <c r="F125" s="4">
        <v>1.3947499999999999E-122</v>
      </c>
      <c r="G125" s="3">
        <v>345.32</v>
      </c>
      <c r="H125" s="3" t="s">
        <v>5568</v>
      </c>
      <c r="I125" s="3" t="s">
        <v>5569</v>
      </c>
      <c r="J125" s="3" t="s">
        <v>16</v>
      </c>
      <c r="K125" s="3" t="s">
        <v>123</v>
      </c>
      <c r="L125" s="3" t="s">
        <v>5570</v>
      </c>
    </row>
    <row r="126" spans="1:12" x14ac:dyDescent="0.3">
      <c r="A126" s="3" t="s">
        <v>16237</v>
      </c>
      <c r="B126" s="3" t="s">
        <v>13</v>
      </c>
      <c r="C126" s="3">
        <v>224090</v>
      </c>
      <c r="D126" s="3">
        <v>3</v>
      </c>
      <c r="E126" s="3">
        <v>387</v>
      </c>
      <c r="F126" s="4">
        <v>2.1502999999999999E-163</v>
      </c>
      <c r="G126" s="3">
        <v>463.29500000000002</v>
      </c>
      <c r="H126" s="3" t="s">
        <v>5572</v>
      </c>
      <c r="I126" s="3" t="s">
        <v>5573</v>
      </c>
      <c r="J126" s="3" t="s">
        <v>16</v>
      </c>
      <c r="K126" s="3" t="s">
        <v>5574</v>
      </c>
      <c r="L126" s="3" t="s">
        <v>5575</v>
      </c>
    </row>
    <row r="127" spans="1:12" x14ac:dyDescent="0.3">
      <c r="A127" s="3" t="s">
        <v>16238</v>
      </c>
      <c r="B127" s="3" t="s">
        <v>13</v>
      </c>
      <c r="C127" s="3">
        <v>223699</v>
      </c>
      <c r="D127" s="3">
        <v>11</v>
      </c>
      <c r="E127" s="3">
        <v>371</v>
      </c>
      <c r="F127" s="4">
        <v>2.5889599999999998E-170</v>
      </c>
      <c r="G127" s="3">
        <v>480.54700000000003</v>
      </c>
      <c r="H127" s="3" t="s">
        <v>2611</v>
      </c>
      <c r="I127" s="3" t="s">
        <v>2612</v>
      </c>
      <c r="J127" s="3" t="s">
        <v>16</v>
      </c>
      <c r="K127" s="3" t="s">
        <v>297</v>
      </c>
      <c r="L127" s="3" t="s">
        <v>2613</v>
      </c>
    </row>
    <row r="128" spans="1:12" x14ac:dyDescent="0.3">
      <c r="A128" s="3" t="s">
        <v>16239</v>
      </c>
      <c r="B128" s="3" t="s">
        <v>13</v>
      </c>
      <c r="C128" s="3">
        <v>225153</v>
      </c>
      <c r="D128" s="3">
        <v>11</v>
      </c>
      <c r="E128" s="3">
        <v>477</v>
      </c>
      <c r="F128" s="4">
        <v>1.8336999999999999E-33</v>
      </c>
      <c r="G128" s="3">
        <v>132.95400000000001</v>
      </c>
      <c r="H128" s="3" t="s">
        <v>54</v>
      </c>
      <c r="I128" s="3" t="s">
        <v>55</v>
      </c>
      <c r="J128" s="3" t="s">
        <v>16</v>
      </c>
      <c r="K128" s="3" t="s">
        <v>56</v>
      </c>
      <c r="L128" s="3" t="s">
        <v>57</v>
      </c>
    </row>
    <row r="129" spans="1:12" x14ac:dyDescent="0.3">
      <c r="A129" s="3" t="s">
        <v>16240</v>
      </c>
      <c r="B129" s="3" t="s">
        <v>13</v>
      </c>
      <c r="C129" s="3">
        <v>223840</v>
      </c>
      <c r="D129" s="3">
        <v>38</v>
      </c>
      <c r="E129" s="3">
        <v>482</v>
      </c>
      <c r="F129" s="4">
        <v>8.9067300000000003E-138</v>
      </c>
      <c r="G129" s="3">
        <v>405.16699999999997</v>
      </c>
      <c r="H129" s="3" t="s">
        <v>3542</v>
      </c>
      <c r="I129" s="3" t="s">
        <v>3543</v>
      </c>
      <c r="J129" s="3" t="s">
        <v>16</v>
      </c>
      <c r="K129" s="3" t="s">
        <v>3544</v>
      </c>
      <c r="L129" s="3" t="s">
        <v>3545</v>
      </c>
    </row>
    <row r="130" spans="1:12" x14ac:dyDescent="0.3">
      <c r="A130" s="3" t="s">
        <v>16241</v>
      </c>
      <c r="B130" s="3" t="s">
        <v>13</v>
      </c>
      <c r="C130" s="3">
        <v>223440</v>
      </c>
      <c r="D130" s="3">
        <v>1</v>
      </c>
      <c r="E130" s="3">
        <v>235</v>
      </c>
      <c r="F130" s="4">
        <v>2.6341699999999998E-71</v>
      </c>
      <c r="G130" s="3">
        <v>217.512</v>
      </c>
      <c r="H130" s="3" t="s">
        <v>3371</v>
      </c>
      <c r="I130" s="3" t="s">
        <v>3372</v>
      </c>
      <c r="J130" s="3" t="s">
        <v>16</v>
      </c>
      <c r="K130" s="3" t="s">
        <v>1511</v>
      </c>
      <c r="L130" s="3" t="s">
        <v>3373</v>
      </c>
    </row>
    <row r="131" spans="1:12" x14ac:dyDescent="0.3">
      <c r="A131" s="3" t="s">
        <v>16242</v>
      </c>
      <c r="B131" s="3" t="s">
        <v>13</v>
      </c>
      <c r="C131" s="3">
        <v>223879</v>
      </c>
      <c r="D131" s="3">
        <v>1</v>
      </c>
      <c r="E131" s="3">
        <v>343</v>
      </c>
      <c r="F131" s="3">
        <v>0</v>
      </c>
      <c r="G131" s="3">
        <v>587.63</v>
      </c>
      <c r="H131" s="3" t="s">
        <v>3375</v>
      </c>
      <c r="I131" s="3" t="s">
        <v>3376</v>
      </c>
      <c r="J131" s="3" t="s">
        <v>16</v>
      </c>
      <c r="K131" s="3" t="s">
        <v>3377</v>
      </c>
      <c r="L131" s="3" t="s">
        <v>3378</v>
      </c>
    </row>
    <row r="132" spans="1:12" x14ac:dyDescent="0.3">
      <c r="A132" s="3" t="s">
        <v>16243</v>
      </c>
      <c r="B132" s="3" t="s">
        <v>25</v>
      </c>
      <c r="C132" s="3">
        <v>224117</v>
      </c>
      <c r="D132" s="3">
        <v>44</v>
      </c>
      <c r="E132" s="3">
        <v>849</v>
      </c>
      <c r="F132" s="4">
        <v>7.1535499999999998E-19</v>
      </c>
      <c r="G132" s="3">
        <v>92.469899999999996</v>
      </c>
      <c r="H132" s="3" t="s">
        <v>901</v>
      </c>
      <c r="I132" s="3" t="s">
        <v>1712</v>
      </c>
      <c r="J132" s="3" t="s">
        <v>16</v>
      </c>
      <c r="K132" s="3" t="s">
        <v>16</v>
      </c>
      <c r="L132" s="3" t="s">
        <v>902</v>
      </c>
    </row>
    <row r="133" spans="1:12" x14ac:dyDescent="0.3">
      <c r="A133" s="3" t="s">
        <v>16244</v>
      </c>
      <c r="B133" s="3" t="s">
        <v>13</v>
      </c>
      <c r="C133" s="3">
        <v>226593</v>
      </c>
      <c r="D133" s="3">
        <v>1</v>
      </c>
      <c r="E133" s="3">
        <v>514</v>
      </c>
      <c r="F133" s="3">
        <v>0</v>
      </c>
      <c r="G133" s="3">
        <v>927.81</v>
      </c>
      <c r="H133" s="3" t="s">
        <v>2091</v>
      </c>
      <c r="I133" s="3" t="s">
        <v>2092</v>
      </c>
      <c r="J133" s="3" t="s">
        <v>16</v>
      </c>
      <c r="K133" s="3" t="s">
        <v>2093</v>
      </c>
      <c r="L133" s="3" t="s">
        <v>2094</v>
      </c>
    </row>
    <row r="134" spans="1:12" x14ac:dyDescent="0.3">
      <c r="A134" s="3" t="s">
        <v>16245</v>
      </c>
      <c r="B134" s="3" t="s">
        <v>13</v>
      </c>
      <c r="C134" s="3">
        <v>224059</v>
      </c>
      <c r="D134" s="3">
        <v>3</v>
      </c>
      <c r="E134" s="3">
        <v>224</v>
      </c>
      <c r="F134" s="4">
        <v>1.11906E-101</v>
      </c>
      <c r="G134" s="3">
        <v>294.03199999999998</v>
      </c>
      <c r="H134" s="3" t="s">
        <v>782</v>
      </c>
      <c r="I134" s="3" t="s">
        <v>783</v>
      </c>
      <c r="J134" s="3" t="s">
        <v>16</v>
      </c>
      <c r="K134" s="3" t="s">
        <v>369</v>
      </c>
      <c r="L134" s="3" t="s">
        <v>784</v>
      </c>
    </row>
    <row r="135" spans="1:12" x14ac:dyDescent="0.3">
      <c r="A135" s="3" t="s">
        <v>16246</v>
      </c>
      <c r="B135" s="3" t="s">
        <v>25</v>
      </c>
      <c r="C135" s="3">
        <v>412486</v>
      </c>
      <c r="D135" s="3">
        <v>295</v>
      </c>
      <c r="E135" s="3">
        <v>422</v>
      </c>
      <c r="F135" s="4">
        <v>9.4023199999999998E-9</v>
      </c>
      <c r="G135" s="3">
        <v>55.9621</v>
      </c>
      <c r="H135" s="3" t="s">
        <v>1917</v>
      </c>
      <c r="I135" s="3" t="s">
        <v>1918</v>
      </c>
      <c r="J135" s="3" t="s">
        <v>74</v>
      </c>
      <c r="K135" s="3" t="s">
        <v>16</v>
      </c>
      <c r="L135" s="3" t="s">
        <v>1919</v>
      </c>
    </row>
    <row r="136" spans="1:12" x14ac:dyDescent="0.3">
      <c r="A136" s="3" t="s">
        <v>16247</v>
      </c>
      <c r="B136" s="3" t="s">
        <v>25</v>
      </c>
      <c r="C136" s="3">
        <v>226234</v>
      </c>
      <c r="D136" s="3">
        <v>17</v>
      </c>
      <c r="E136" s="3">
        <v>177</v>
      </c>
      <c r="F136" s="4">
        <v>8.6518900000000003E-6</v>
      </c>
      <c r="G136" s="3">
        <v>48.587499999999999</v>
      </c>
      <c r="H136" s="3" t="s">
        <v>2957</v>
      </c>
      <c r="I136" s="3" t="s">
        <v>2958</v>
      </c>
      <c r="J136" s="3" t="s">
        <v>113</v>
      </c>
      <c r="K136" s="3" t="s">
        <v>16</v>
      </c>
      <c r="L136" s="3" t="s">
        <v>2959</v>
      </c>
    </row>
    <row r="137" spans="1:12" x14ac:dyDescent="0.3">
      <c r="A137" s="3" t="s">
        <v>16248</v>
      </c>
      <c r="B137" s="3" t="s">
        <v>25</v>
      </c>
      <c r="C137" s="3">
        <v>225240</v>
      </c>
      <c r="D137" s="3">
        <v>80</v>
      </c>
      <c r="E137" s="3">
        <v>326</v>
      </c>
      <c r="F137" s="4">
        <v>2.2701499999999999E-17</v>
      </c>
      <c r="G137" s="3">
        <v>80.181100000000001</v>
      </c>
      <c r="H137" s="3" t="s">
        <v>2975</v>
      </c>
      <c r="I137" s="3" t="s">
        <v>2976</v>
      </c>
      <c r="J137" s="3" t="s">
        <v>16</v>
      </c>
      <c r="K137" s="3" t="s">
        <v>16</v>
      </c>
      <c r="L137" s="3" t="s">
        <v>2977</v>
      </c>
    </row>
    <row r="138" spans="1:12" x14ac:dyDescent="0.3">
      <c r="A138" s="3" t="s">
        <v>16249</v>
      </c>
      <c r="B138" s="3" t="s">
        <v>25</v>
      </c>
      <c r="C138" s="3">
        <v>412931</v>
      </c>
      <c r="D138" s="3">
        <v>2</v>
      </c>
      <c r="E138" s="3">
        <v>267</v>
      </c>
      <c r="F138" s="4">
        <v>1.6453399999999999E-95</v>
      </c>
      <c r="G138" s="3">
        <v>281.43299999999999</v>
      </c>
      <c r="H138" s="3" t="s">
        <v>4228</v>
      </c>
      <c r="I138" s="3" t="s">
        <v>9017</v>
      </c>
      <c r="J138" s="3" t="s">
        <v>16</v>
      </c>
      <c r="K138" s="3" t="s">
        <v>16</v>
      </c>
      <c r="L138" s="3" t="s">
        <v>9018</v>
      </c>
    </row>
    <row r="139" spans="1:12" x14ac:dyDescent="0.3">
      <c r="A139" s="3" t="s">
        <v>16250</v>
      </c>
      <c r="B139" s="3" t="s">
        <v>25</v>
      </c>
      <c r="C139" s="3">
        <v>412930</v>
      </c>
      <c r="D139" s="3">
        <v>1</v>
      </c>
      <c r="E139" s="3">
        <v>256</v>
      </c>
      <c r="F139" s="4">
        <v>1.24586E-54</v>
      </c>
      <c r="G139" s="3">
        <v>176.648</v>
      </c>
      <c r="H139" s="3" t="s">
        <v>4222</v>
      </c>
      <c r="I139" s="3" t="s">
        <v>4223</v>
      </c>
      <c r="J139" s="3" t="s">
        <v>16</v>
      </c>
      <c r="K139" s="3" t="s">
        <v>16</v>
      </c>
      <c r="L139" s="3" t="s">
        <v>4224</v>
      </c>
    </row>
    <row r="140" spans="1:12" x14ac:dyDescent="0.3">
      <c r="A140" s="3" t="s">
        <v>16251</v>
      </c>
      <c r="B140" s="3" t="s">
        <v>13</v>
      </c>
      <c r="C140" s="3">
        <v>225976</v>
      </c>
      <c r="D140" s="3">
        <v>1</v>
      </c>
      <c r="E140" s="3">
        <v>156</v>
      </c>
      <c r="F140" s="4">
        <v>3.3894499999999999E-59</v>
      </c>
      <c r="G140" s="3">
        <v>180.90199999999999</v>
      </c>
      <c r="H140" s="3" t="s">
        <v>4214</v>
      </c>
      <c r="I140" s="3" t="s">
        <v>4215</v>
      </c>
      <c r="J140" s="3" t="s">
        <v>16</v>
      </c>
      <c r="K140" s="3" t="s">
        <v>4216</v>
      </c>
      <c r="L140" s="3" t="s">
        <v>4217</v>
      </c>
    </row>
    <row r="141" spans="1:12" x14ac:dyDescent="0.3">
      <c r="A141" s="3" t="s">
        <v>16252</v>
      </c>
      <c r="B141" s="3" t="s">
        <v>25</v>
      </c>
      <c r="C141" s="3">
        <v>412119</v>
      </c>
      <c r="D141" s="3">
        <v>5</v>
      </c>
      <c r="E141" s="3">
        <v>141</v>
      </c>
      <c r="F141" s="4">
        <v>2.4450800000000002E-28</v>
      </c>
      <c r="G141" s="3">
        <v>101.193</v>
      </c>
      <c r="H141" s="3" t="s">
        <v>3014</v>
      </c>
      <c r="I141" s="3" t="s">
        <v>3015</v>
      </c>
      <c r="J141" s="3" t="s">
        <v>16</v>
      </c>
      <c r="K141" s="3" t="s">
        <v>16</v>
      </c>
      <c r="L141" s="3" t="s">
        <v>3016</v>
      </c>
    </row>
    <row r="142" spans="1:12" x14ac:dyDescent="0.3">
      <c r="A142" s="3" t="s">
        <v>16253</v>
      </c>
      <c r="B142" s="3" t="s">
        <v>13</v>
      </c>
      <c r="C142" s="3">
        <v>224525</v>
      </c>
      <c r="D142" s="3">
        <v>2</v>
      </c>
      <c r="E142" s="3">
        <v>155</v>
      </c>
      <c r="F142" s="4">
        <v>1.7915800000000001E-22</v>
      </c>
      <c r="G142" s="3">
        <v>98.920500000000004</v>
      </c>
      <c r="H142" s="3" t="s">
        <v>1650</v>
      </c>
      <c r="I142" s="3" t="s">
        <v>1651</v>
      </c>
      <c r="J142" s="3" t="s">
        <v>113</v>
      </c>
      <c r="K142" s="3" t="s">
        <v>1652</v>
      </c>
      <c r="L142" s="3" t="s">
        <v>1653</v>
      </c>
    </row>
    <row r="143" spans="1:12" x14ac:dyDescent="0.3">
      <c r="A143" s="3" t="s">
        <v>16253</v>
      </c>
      <c r="B143" s="3" t="s">
        <v>13</v>
      </c>
      <c r="C143" s="3">
        <v>224567</v>
      </c>
      <c r="D143" s="3">
        <v>306</v>
      </c>
      <c r="E143" s="3">
        <v>672</v>
      </c>
      <c r="F143" s="4">
        <v>9.2900100000000005E-15</v>
      </c>
      <c r="G143" s="3">
        <v>76.960999999999999</v>
      </c>
      <c r="H143" s="3" t="s">
        <v>3057</v>
      </c>
      <c r="I143" s="3" t="s">
        <v>3058</v>
      </c>
      <c r="J143" s="3" t="s">
        <v>16</v>
      </c>
      <c r="K143" s="3" t="s">
        <v>148</v>
      </c>
      <c r="L143" s="3" t="s">
        <v>3059</v>
      </c>
    </row>
    <row r="144" spans="1:12" x14ac:dyDescent="0.3">
      <c r="A144" s="3" t="s">
        <v>16254</v>
      </c>
      <c r="B144" s="3" t="s">
        <v>13</v>
      </c>
      <c r="C144" s="3">
        <v>223943</v>
      </c>
      <c r="D144" s="3">
        <v>1</v>
      </c>
      <c r="E144" s="3">
        <v>184</v>
      </c>
      <c r="F144" s="4">
        <v>4.7492400000000001E-21</v>
      </c>
      <c r="G144" s="3">
        <v>86.880200000000002</v>
      </c>
      <c r="H144" s="3" t="s">
        <v>300</v>
      </c>
      <c r="I144" s="3" t="s">
        <v>301</v>
      </c>
      <c r="J144" s="3" t="s">
        <v>16</v>
      </c>
      <c r="K144" s="3" t="s">
        <v>302</v>
      </c>
      <c r="L144" s="3" t="s">
        <v>303</v>
      </c>
    </row>
    <row r="145" spans="1:12" x14ac:dyDescent="0.3">
      <c r="A145" s="3" t="s">
        <v>16255</v>
      </c>
      <c r="B145" s="3" t="s">
        <v>13</v>
      </c>
      <c r="C145" s="3">
        <v>224204</v>
      </c>
      <c r="D145" s="3">
        <v>19</v>
      </c>
      <c r="E145" s="3">
        <v>231</v>
      </c>
      <c r="F145" s="4">
        <v>1.78296E-49</v>
      </c>
      <c r="G145" s="3">
        <v>161.33500000000001</v>
      </c>
      <c r="H145" s="3" t="s">
        <v>3351</v>
      </c>
      <c r="I145" s="3" t="s">
        <v>3352</v>
      </c>
      <c r="J145" s="3" t="s">
        <v>16</v>
      </c>
      <c r="K145" s="3" t="s">
        <v>3353</v>
      </c>
      <c r="L145" s="3" t="s">
        <v>3354</v>
      </c>
    </row>
    <row r="146" spans="1:12" x14ac:dyDescent="0.3">
      <c r="A146" s="3" t="s">
        <v>16256</v>
      </c>
      <c r="B146" s="3" t="s">
        <v>13</v>
      </c>
      <c r="C146" s="3">
        <v>224099</v>
      </c>
      <c r="D146" s="3">
        <v>6</v>
      </c>
      <c r="E146" s="3">
        <v>557</v>
      </c>
      <c r="F146" s="4">
        <v>2.1946400000000001E-83</v>
      </c>
      <c r="G146" s="3">
        <v>269.89499999999998</v>
      </c>
      <c r="H146" s="3" t="s">
        <v>16257</v>
      </c>
      <c r="I146" s="3" t="s">
        <v>16258</v>
      </c>
      <c r="J146" s="3" t="s">
        <v>16</v>
      </c>
      <c r="K146" s="3" t="s">
        <v>16259</v>
      </c>
      <c r="L146" s="3" t="s">
        <v>16260</v>
      </c>
    </row>
    <row r="147" spans="1:12" x14ac:dyDescent="0.3">
      <c r="A147" s="3" t="s">
        <v>16261</v>
      </c>
      <c r="B147" s="3" t="s">
        <v>13</v>
      </c>
      <c r="C147" s="3">
        <v>226361</v>
      </c>
      <c r="D147" s="3">
        <v>1</v>
      </c>
      <c r="E147" s="3">
        <v>331</v>
      </c>
      <c r="F147" s="4">
        <v>4.18042E-145</v>
      </c>
      <c r="G147" s="3">
        <v>413.21499999999997</v>
      </c>
      <c r="H147" s="3" t="s">
        <v>3619</v>
      </c>
      <c r="I147" s="3" t="s">
        <v>3620</v>
      </c>
      <c r="J147" s="3" t="s">
        <v>16</v>
      </c>
      <c r="K147" s="3" t="s">
        <v>3621</v>
      </c>
      <c r="L147" s="3" t="s">
        <v>3622</v>
      </c>
    </row>
    <row r="148" spans="1:12" x14ac:dyDescent="0.3">
      <c r="A148" s="3" t="s">
        <v>16262</v>
      </c>
      <c r="B148" s="3" t="s">
        <v>13</v>
      </c>
      <c r="C148" s="3">
        <v>224753</v>
      </c>
      <c r="D148" s="3">
        <v>57</v>
      </c>
      <c r="E148" s="3">
        <v>353</v>
      </c>
      <c r="F148" s="4">
        <v>4.8659599999999998E-32</v>
      </c>
      <c r="G148" s="3">
        <v>121.774</v>
      </c>
      <c r="H148" s="3" t="s">
        <v>16263</v>
      </c>
      <c r="I148" s="3" t="s">
        <v>16264</v>
      </c>
      <c r="J148" s="3" t="s">
        <v>16</v>
      </c>
      <c r="K148" s="3" t="s">
        <v>148</v>
      </c>
      <c r="L148" s="3" t="s">
        <v>16265</v>
      </c>
    </row>
    <row r="149" spans="1:12" x14ac:dyDescent="0.3">
      <c r="A149" s="3" t="s">
        <v>16266</v>
      </c>
      <c r="B149" s="3" t="s">
        <v>25</v>
      </c>
      <c r="C149" s="3">
        <v>417475</v>
      </c>
      <c r="D149" s="3">
        <v>10</v>
      </c>
      <c r="E149" s="3">
        <v>119</v>
      </c>
      <c r="F149" s="4">
        <v>2.6038E-9</v>
      </c>
      <c r="G149" s="3">
        <v>56.381500000000003</v>
      </c>
      <c r="H149" s="3" t="s">
        <v>288</v>
      </c>
      <c r="I149" s="3" t="s">
        <v>5944</v>
      </c>
      <c r="J149" s="3" t="s">
        <v>113</v>
      </c>
      <c r="K149" s="3" t="s">
        <v>16</v>
      </c>
      <c r="L149" s="3" t="s">
        <v>5945</v>
      </c>
    </row>
    <row r="150" spans="1:12" x14ac:dyDescent="0.3">
      <c r="A150" s="3" t="s">
        <v>16267</v>
      </c>
      <c r="B150" s="3" t="s">
        <v>13</v>
      </c>
      <c r="C150" s="3">
        <v>224055</v>
      </c>
      <c r="D150" s="3">
        <v>5</v>
      </c>
      <c r="E150" s="3">
        <v>587</v>
      </c>
      <c r="F150" s="4">
        <v>1.3878100000000001E-175</v>
      </c>
      <c r="G150" s="3">
        <v>508.89299999999997</v>
      </c>
      <c r="H150" s="3" t="s">
        <v>1267</v>
      </c>
      <c r="I150" s="3" t="s">
        <v>1268</v>
      </c>
      <c r="J150" s="3" t="s">
        <v>16</v>
      </c>
      <c r="K150" s="3" t="s">
        <v>1269</v>
      </c>
      <c r="L150" s="3" t="s">
        <v>1270</v>
      </c>
    </row>
    <row r="151" spans="1:12" x14ac:dyDescent="0.3">
      <c r="A151" s="3" t="s">
        <v>16268</v>
      </c>
      <c r="B151" s="3" t="s">
        <v>13</v>
      </c>
      <c r="C151" s="3">
        <v>224055</v>
      </c>
      <c r="D151" s="3">
        <v>1</v>
      </c>
      <c r="E151" s="3">
        <v>571</v>
      </c>
      <c r="F151" s="4">
        <v>4.0727600000000002E-157</v>
      </c>
      <c r="G151" s="3">
        <v>461.51299999999998</v>
      </c>
      <c r="H151" s="3" t="s">
        <v>1267</v>
      </c>
      <c r="I151" s="3" t="s">
        <v>1268</v>
      </c>
      <c r="J151" s="3" t="s">
        <v>16</v>
      </c>
      <c r="K151" s="3" t="s">
        <v>1269</v>
      </c>
      <c r="L151" s="3" t="s">
        <v>1270</v>
      </c>
    </row>
    <row r="152" spans="1:12" x14ac:dyDescent="0.3">
      <c r="A152" s="3" t="s">
        <v>16269</v>
      </c>
      <c r="B152" s="3" t="s">
        <v>13</v>
      </c>
      <c r="C152" s="3">
        <v>223377</v>
      </c>
      <c r="D152" s="3">
        <v>1</v>
      </c>
      <c r="E152" s="3">
        <v>251</v>
      </c>
      <c r="F152" s="4">
        <v>8.66999E-86</v>
      </c>
      <c r="G152" s="3">
        <v>256.02</v>
      </c>
      <c r="H152" s="3" t="s">
        <v>3981</v>
      </c>
      <c r="I152" s="3" t="s">
        <v>3982</v>
      </c>
      <c r="J152" s="3" t="s">
        <v>16</v>
      </c>
      <c r="K152" s="3" t="s">
        <v>621</v>
      </c>
      <c r="L152" s="3" t="s">
        <v>3983</v>
      </c>
    </row>
    <row r="153" spans="1:12" x14ac:dyDescent="0.3">
      <c r="A153" s="3" t="s">
        <v>16270</v>
      </c>
      <c r="B153" s="3" t="s">
        <v>13</v>
      </c>
      <c r="C153" s="3">
        <v>224155</v>
      </c>
      <c r="D153" s="3">
        <v>1</v>
      </c>
      <c r="E153" s="3">
        <v>309</v>
      </c>
      <c r="F153" s="4">
        <v>1.5652200000000001E-109</v>
      </c>
      <c r="G153" s="3">
        <v>319.745</v>
      </c>
      <c r="H153" s="3" t="s">
        <v>1004</v>
      </c>
      <c r="I153" s="3" t="s">
        <v>1005</v>
      </c>
      <c r="J153" s="3" t="s">
        <v>16</v>
      </c>
      <c r="K153" s="3" t="s">
        <v>1006</v>
      </c>
      <c r="L153" s="3" t="s">
        <v>1007</v>
      </c>
    </row>
    <row r="154" spans="1:12" x14ac:dyDescent="0.3">
      <c r="A154" s="3" t="s">
        <v>16271</v>
      </c>
      <c r="B154" s="3" t="s">
        <v>25</v>
      </c>
      <c r="C154" s="3">
        <v>226874</v>
      </c>
      <c r="D154" s="3">
        <v>31</v>
      </c>
      <c r="E154" s="3">
        <v>71</v>
      </c>
      <c r="F154" s="4">
        <v>5.9128400000000001E-5</v>
      </c>
      <c r="G154" s="3">
        <v>43.2044</v>
      </c>
      <c r="H154" s="3" t="s">
        <v>9577</v>
      </c>
      <c r="I154" s="3" t="s">
        <v>9578</v>
      </c>
      <c r="J154" s="3" t="s">
        <v>113</v>
      </c>
      <c r="K154" s="3" t="s">
        <v>16</v>
      </c>
      <c r="L154" s="3" t="s">
        <v>9579</v>
      </c>
    </row>
    <row r="155" spans="1:12" x14ac:dyDescent="0.3">
      <c r="A155" s="3" t="s">
        <v>16272</v>
      </c>
      <c r="B155" s="3" t="s">
        <v>13</v>
      </c>
      <c r="C155" s="3">
        <v>225171</v>
      </c>
      <c r="D155" s="3">
        <v>6</v>
      </c>
      <c r="E155" s="3">
        <v>411</v>
      </c>
      <c r="F155" s="4">
        <v>2.20803E-169</v>
      </c>
      <c r="G155" s="3">
        <v>480.22800000000001</v>
      </c>
      <c r="H155" s="3" t="s">
        <v>5048</v>
      </c>
      <c r="I155" s="3" t="s">
        <v>5049</v>
      </c>
      <c r="J155" s="3" t="s">
        <v>16</v>
      </c>
      <c r="K155" s="3" t="s">
        <v>5050</v>
      </c>
      <c r="L155" s="3" t="s">
        <v>5051</v>
      </c>
    </row>
    <row r="156" spans="1:12" x14ac:dyDescent="0.3">
      <c r="A156" s="3" t="s">
        <v>16273</v>
      </c>
      <c r="B156" s="3" t="s">
        <v>13</v>
      </c>
      <c r="C156" s="3">
        <v>223401</v>
      </c>
      <c r="D156" s="3">
        <v>1</v>
      </c>
      <c r="E156" s="3">
        <v>292</v>
      </c>
      <c r="F156" s="4">
        <v>3.9013900000000004E-124</v>
      </c>
      <c r="G156" s="3">
        <v>356.95100000000002</v>
      </c>
      <c r="H156" s="3" t="s">
        <v>5053</v>
      </c>
      <c r="I156" s="3" t="s">
        <v>5054</v>
      </c>
      <c r="J156" s="3" t="s">
        <v>16</v>
      </c>
      <c r="K156" s="3" t="s">
        <v>954</v>
      </c>
      <c r="L156" s="3" t="s">
        <v>5055</v>
      </c>
    </row>
    <row r="157" spans="1:12" x14ac:dyDescent="0.3">
      <c r="A157" s="3" t="s">
        <v>16274</v>
      </c>
      <c r="B157" s="3" t="s">
        <v>25</v>
      </c>
      <c r="C157" s="3">
        <v>224389</v>
      </c>
      <c r="D157" s="3">
        <v>29</v>
      </c>
      <c r="E157" s="3">
        <v>357</v>
      </c>
      <c r="F157" s="4">
        <v>3.9027300000000001E-50</v>
      </c>
      <c r="G157" s="3">
        <v>178.36099999999999</v>
      </c>
      <c r="H157" s="3" t="s">
        <v>10595</v>
      </c>
      <c r="I157" s="3" t="s">
        <v>13978</v>
      </c>
      <c r="J157" s="3" t="s">
        <v>113</v>
      </c>
      <c r="K157" s="3" t="s">
        <v>16</v>
      </c>
      <c r="L157" s="3" t="s">
        <v>10596</v>
      </c>
    </row>
    <row r="158" spans="1:12" x14ac:dyDescent="0.3">
      <c r="A158" s="3" t="s">
        <v>16275</v>
      </c>
      <c r="B158" s="3" t="s">
        <v>25</v>
      </c>
      <c r="C158" s="3">
        <v>419670</v>
      </c>
      <c r="D158" s="3">
        <v>50</v>
      </c>
      <c r="E158" s="3">
        <v>204</v>
      </c>
      <c r="F158" s="4">
        <v>4.9153499999999997E-8</v>
      </c>
      <c r="G158" s="3">
        <v>51.685299999999998</v>
      </c>
      <c r="H158" s="3" t="s">
        <v>236</v>
      </c>
      <c r="I158" s="3" t="s">
        <v>2752</v>
      </c>
      <c r="J158" s="3" t="s">
        <v>16</v>
      </c>
      <c r="K158" s="3" t="s">
        <v>16</v>
      </c>
      <c r="L158" s="3" t="s">
        <v>2753</v>
      </c>
    </row>
    <row r="159" spans="1:12" x14ac:dyDescent="0.3">
      <c r="A159" s="3" t="s">
        <v>16276</v>
      </c>
      <c r="B159" s="3" t="s">
        <v>13</v>
      </c>
      <c r="C159" s="3">
        <v>223959</v>
      </c>
      <c r="D159" s="3">
        <v>7</v>
      </c>
      <c r="E159" s="3">
        <v>274</v>
      </c>
      <c r="F159" s="4">
        <v>2.6795800000000001E-49</v>
      </c>
      <c r="G159" s="3">
        <v>163.44999999999999</v>
      </c>
      <c r="H159" s="3" t="s">
        <v>721</v>
      </c>
      <c r="I159" s="3" t="s">
        <v>722</v>
      </c>
      <c r="J159" s="3" t="s">
        <v>16</v>
      </c>
      <c r="K159" s="3" t="s">
        <v>621</v>
      </c>
      <c r="L159" s="3" t="s">
        <v>723</v>
      </c>
    </row>
    <row r="160" spans="1:12" x14ac:dyDescent="0.3">
      <c r="A160" s="3" t="s">
        <v>16277</v>
      </c>
      <c r="B160" s="3" t="s">
        <v>13</v>
      </c>
      <c r="C160" s="3">
        <v>224231</v>
      </c>
      <c r="D160" s="3">
        <v>1</v>
      </c>
      <c r="E160" s="3">
        <v>343</v>
      </c>
      <c r="F160" s="4">
        <v>6.0505299999999998E-160</v>
      </c>
      <c r="G160" s="3">
        <v>452.59199999999998</v>
      </c>
      <c r="H160" s="3" t="s">
        <v>11582</v>
      </c>
      <c r="I160" s="3" t="s">
        <v>11583</v>
      </c>
      <c r="J160" s="3" t="s">
        <v>16</v>
      </c>
      <c r="K160" s="3" t="s">
        <v>11453</v>
      </c>
      <c r="L160" s="3" t="s">
        <v>11584</v>
      </c>
    </row>
    <row r="161" spans="1:12" x14ac:dyDescent="0.3">
      <c r="A161" s="3" t="s">
        <v>16278</v>
      </c>
      <c r="B161" s="3" t="s">
        <v>13</v>
      </c>
      <c r="C161" s="3">
        <v>224816</v>
      </c>
      <c r="D161" s="3">
        <v>3</v>
      </c>
      <c r="E161" s="3">
        <v>465</v>
      </c>
      <c r="F161" s="3">
        <v>0</v>
      </c>
      <c r="G161" s="3">
        <v>533.08000000000004</v>
      </c>
      <c r="H161" s="3" t="s">
        <v>11575</v>
      </c>
      <c r="I161" s="3" t="s">
        <v>11576</v>
      </c>
      <c r="J161" s="3" t="s">
        <v>16</v>
      </c>
      <c r="K161" s="3" t="s">
        <v>11577</v>
      </c>
      <c r="L161" s="3" t="s">
        <v>11578</v>
      </c>
    </row>
    <row r="162" spans="1:12" x14ac:dyDescent="0.3">
      <c r="A162" s="3" t="s">
        <v>16279</v>
      </c>
      <c r="B162" s="3" t="s">
        <v>13</v>
      </c>
      <c r="C162" s="3">
        <v>223871</v>
      </c>
      <c r="D162" s="3">
        <v>1</v>
      </c>
      <c r="E162" s="3">
        <v>206</v>
      </c>
      <c r="F162" s="4">
        <v>4.5223300000000002E-54</v>
      </c>
      <c r="G162" s="3">
        <v>171.63300000000001</v>
      </c>
      <c r="H162" s="3" t="s">
        <v>11567</v>
      </c>
      <c r="I162" s="3" t="s">
        <v>11568</v>
      </c>
      <c r="J162" s="3" t="s">
        <v>16</v>
      </c>
      <c r="K162" s="3" t="s">
        <v>825</v>
      </c>
      <c r="L162" s="3" t="s">
        <v>11569</v>
      </c>
    </row>
    <row r="163" spans="1:12" x14ac:dyDescent="0.3">
      <c r="A163" s="3" t="s">
        <v>16280</v>
      </c>
      <c r="B163" s="3" t="s">
        <v>25</v>
      </c>
      <c r="C163" s="3">
        <v>421695</v>
      </c>
      <c r="D163" s="3">
        <v>12</v>
      </c>
      <c r="E163" s="3">
        <v>480</v>
      </c>
      <c r="F163" s="4">
        <v>1.1418E-31</v>
      </c>
      <c r="G163" s="3">
        <v>126.595</v>
      </c>
      <c r="H163" s="3" t="s">
        <v>306</v>
      </c>
      <c r="I163" s="3" t="s">
        <v>307</v>
      </c>
      <c r="J163" s="3" t="s">
        <v>16</v>
      </c>
      <c r="K163" s="3" t="s">
        <v>16</v>
      </c>
      <c r="L163" s="3" t="s">
        <v>308</v>
      </c>
    </row>
    <row r="164" spans="1:12" x14ac:dyDescent="0.3">
      <c r="A164" s="3" t="s">
        <v>16281</v>
      </c>
      <c r="B164" s="3" t="s">
        <v>25</v>
      </c>
      <c r="C164" s="3">
        <v>393456</v>
      </c>
      <c r="D164" s="3">
        <v>5</v>
      </c>
      <c r="E164" s="3">
        <v>219</v>
      </c>
      <c r="F164" s="4">
        <v>2.7873500000000001E-43</v>
      </c>
      <c r="G164" s="3">
        <v>145.58600000000001</v>
      </c>
      <c r="H164" s="3" t="s">
        <v>14261</v>
      </c>
      <c r="I164" s="3" t="s">
        <v>15347</v>
      </c>
      <c r="J164" s="3" t="s">
        <v>16</v>
      </c>
      <c r="K164" s="3" t="s">
        <v>16</v>
      </c>
      <c r="L164" s="3" t="s">
        <v>14262</v>
      </c>
    </row>
    <row r="165" spans="1:12" x14ac:dyDescent="0.3">
      <c r="A165" s="3" t="s">
        <v>16282</v>
      </c>
      <c r="B165" s="3" t="s">
        <v>25</v>
      </c>
      <c r="C165" s="3">
        <v>357489</v>
      </c>
      <c r="D165" s="3">
        <v>4</v>
      </c>
      <c r="E165" s="3">
        <v>594</v>
      </c>
      <c r="F165" s="4">
        <v>2.5023E-106</v>
      </c>
      <c r="G165" s="3">
        <v>338.62</v>
      </c>
      <c r="H165" s="3" t="s">
        <v>14253</v>
      </c>
      <c r="I165" s="3" t="s">
        <v>14254</v>
      </c>
      <c r="J165" s="3" t="s">
        <v>113</v>
      </c>
      <c r="K165" s="3" t="s">
        <v>16</v>
      </c>
      <c r="L165" s="3" t="s">
        <v>14255</v>
      </c>
    </row>
    <row r="166" spans="1:12" x14ac:dyDescent="0.3">
      <c r="A166" s="3" t="s">
        <v>16283</v>
      </c>
      <c r="B166" s="3" t="s">
        <v>13</v>
      </c>
      <c r="C166" s="3">
        <v>223598</v>
      </c>
      <c r="D166" s="3">
        <v>3</v>
      </c>
      <c r="E166" s="3">
        <v>335</v>
      </c>
      <c r="F166" s="4">
        <v>1.6139899999999999E-29</v>
      </c>
      <c r="G166" s="3">
        <v>114.901</v>
      </c>
      <c r="H166" s="3" t="s">
        <v>11571</v>
      </c>
      <c r="I166" s="3" t="s">
        <v>11572</v>
      </c>
      <c r="J166" s="3" t="s">
        <v>16</v>
      </c>
      <c r="K166" s="3" t="s">
        <v>3588</v>
      </c>
      <c r="L166" s="3" t="s">
        <v>11573</v>
      </c>
    </row>
    <row r="167" spans="1:12" x14ac:dyDescent="0.3">
      <c r="A167" s="3" t="s">
        <v>16284</v>
      </c>
      <c r="B167" s="3" t="s">
        <v>25</v>
      </c>
      <c r="C167" s="3">
        <v>421695</v>
      </c>
      <c r="D167" s="3">
        <v>18</v>
      </c>
      <c r="E167" s="3">
        <v>483</v>
      </c>
      <c r="F167" s="4">
        <v>1.7865599999999999E-30</v>
      </c>
      <c r="G167" s="3">
        <v>123.51300000000001</v>
      </c>
      <c r="H167" s="3" t="s">
        <v>306</v>
      </c>
      <c r="I167" s="3" t="s">
        <v>307</v>
      </c>
      <c r="J167" s="3" t="s">
        <v>16</v>
      </c>
      <c r="K167" s="3" t="s">
        <v>16</v>
      </c>
      <c r="L167" s="3" t="s">
        <v>308</v>
      </c>
    </row>
    <row r="168" spans="1:12" x14ac:dyDescent="0.3">
      <c r="A168" s="3" t="s">
        <v>16285</v>
      </c>
      <c r="B168" s="3" t="s">
        <v>13</v>
      </c>
      <c r="C168" s="3">
        <v>224212</v>
      </c>
      <c r="D168" s="3">
        <v>1</v>
      </c>
      <c r="E168" s="3">
        <v>550</v>
      </c>
      <c r="F168" s="3">
        <v>0</v>
      </c>
      <c r="G168" s="3">
        <v>522.72299999999996</v>
      </c>
      <c r="H168" s="3" t="s">
        <v>3145</v>
      </c>
      <c r="I168" s="3" t="s">
        <v>3146</v>
      </c>
      <c r="J168" s="3" t="s">
        <v>16</v>
      </c>
      <c r="K168" s="3" t="s">
        <v>3147</v>
      </c>
      <c r="L168" s="3" t="s">
        <v>3148</v>
      </c>
    </row>
    <row r="169" spans="1:12" x14ac:dyDescent="0.3">
      <c r="A169" s="3" t="s">
        <v>16286</v>
      </c>
      <c r="B169" s="3" t="s">
        <v>13</v>
      </c>
      <c r="C169" s="3">
        <v>224168</v>
      </c>
      <c r="D169" s="3">
        <v>1</v>
      </c>
      <c r="E169" s="3">
        <v>163</v>
      </c>
      <c r="F169" s="4">
        <v>7.79653E-66</v>
      </c>
      <c r="G169" s="3">
        <v>198.31</v>
      </c>
      <c r="H169" s="3" t="s">
        <v>2285</v>
      </c>
      <c r="I169" s="3" t="s">
        <v>2286</v>
      </c>
      <c r="J169" s="3" t="s">
        <v>16</v>
      </c>
      <c r="K169" s="3" t="s">
        <v>2287</v>
      </c>
      <c r="L169" s="3" t="s">
        <v>2288</v>
      </c>
    </row>
    <row r="170" spans="1:12" x14ac:dyDescent="0.3">
      <c r="A170" s="3" t="s">
        <v>16287</v>
      </c>
      <c r="B170" s="3" t="s">
        <v>13</v>
      </c>
      <c r="C170" s="3">
        <v>223533</v>
      </c>
      <c r="D170" s="3">
        <v>84</v>
      </c>
      <c r="E170" s="3">
        <v>343</v>
      </c>
      <c r="F170" s="3">
        <v>1.83205E-3</v>
      </c>
      <c r="G170" s="3">
        <v>39.829300000000003</v>
      </c>
      <c r="H170" s="3" t="s">
        <v>3419</v>
      </c>
      <c r="I170" s="3" t="s">
        <v>3420</v>
      </c>
      <c r="J170" s="3" t="s">
        <v>16</v>
      </c>
      <c r="K170" s="3" t="s">
        <v>3421</v>
      </c>
      <c r="L170" s="3" t="s">
        <v>3422</v>
      </c>
    </row>
    <row r="171" spans="1:12" x14ac:dyDescent="0.3">
      <c r="A171" s="3" t="s">
        <v>16288</v>
      </c>
      <c r="B171" s="3" t="s">
        <v>13</v>
      </c>
      <c r="C171" s="3">
        <v>223701</v>
      </c>
      <c r="D171" s="3">
        <v>20</v>
      </c>
      <c r="E171" s="3">
        <v>367</v>
      </c>
      <c r="F171" s="4">
        <v>9.3316699999999998E-62</v>
      </c>
      <c r="G171" s="3">
        <v>202.482</v>
      </c>
      <c r="H171" s="3" t="s">
        <v>3462</v>
      </c>
      <c r="I171" s="3" t="s">
        <v>3463</v>
      </c>
      <c r="J171" s="3" t="s">
        <v>16</v>
      </c>
      <c r="K171" s="3" t="s">
        <v>3464</v>
      </c>
      <c r="L171" s="3" t="s">
        <v>3465</v>
      </c>
    </row>
    <row r="172" spans="1:12" x14ac:dyDescent="0.3">
      <c r="A172" s="3" t="s">
        <v>16289</v>
      </c>
      <c r="B172" s="3" t="s">
        <v>13</v>
      </c>
      <c r="C172" s="3">
        <v>225333</v>
      </c>
      <c r="D172" s="3">
        <v>1</v>
      </c>
      <c r="E172" s="3">
        <v>336</v>
      </c>
      <c r="F172" s="4">
        <v>2.05931E-155</v>
      </c>
      <c r="G172" s="3">
        <v>439.08699999999999</v>
      </c>
      <c r="H172" s="3" t="s">
        <v>3467</v>
      </c>
      <c r="I172" s="3" t="s">
        <v>3468</v>
      </c>
      <c r="J172" s="3" t="s">
        <v>16</v>
      </c>
      <c r="K172" s="3" t="s">
        <v>1254</v>
      </c>
      <c r="L172" s="3" t="s">
        <v>1256</v>
      </c>
    </row>
    <row r="173" spans="1:12" x14ac:dyDescent="0.3">
      <c r="A173" s="3" t="s">
        <v>16290</v>
      </c>
      <c r="B173" s="3" t="s">
        <v>25</v>
      </c>
      <c r="C173" s="3">
        <v>223532</v>
      </c>
      <c r="D173" s="3">
        <v>83</v>
      </c>
      <c r="E173" s="3">
        <v>137</v>
      </c>
      <c r="F173" s="4">
        <v>3.1761799999999998E-5</v>
      </c>
      <c r="G173" s="3">
        <v>43.061500000000002</v>
      </c>
      <c r="H173" s="3" t="s">
        <v>846</v>
      </c>
      <c r="I173" s="3" t="s">
        <v>847</v>
      </c>
      <c r="J173" s="3" t="s">
        <v>99</v>
      </c>
      <c r="K173" s="3" t="s">
        <v>16</v>
      </c>
      <c r="L173" s="3" t="s">
        <v>848</v>
      </c>
    </row>
    <row r="174" spans="1:12" x14ac:dyDescent="0.3">
      <c r="A174" s="3" t="s">
        <v>16290</v>
      </c>
      <c r="B174" s="3" t="s">
        <v>25</v>
      </c>
      <c r="C174" s="3">
        <v>418431</v>
      </c>
      <c r="D174" s="3">
        <v>43</v>
      </c>
      <c r="E174" s="3">
        <v>157</v>
      </c>
      <c r="F174" s="3">
        <v>4.4439199999999996E-3</v>
      </c>
      <c r="G174" s="3">
        <v>36.494</v>
      </c>
      <c r="H174" s="3" t="s">
        <v>2287</v>
      </c>
      <c r="I174" s="3" t="s">
        <v>2788</v>
      </c>
      <c r="J174" s="3" t="s">
        <v>99</v>
      </c>
      <c r="K174" s="3" t="s">
        <v>16</v>
      </c>
      <c r="L174" s="3" t="s">
        <v>2789</v>
      </c>
    </row>
    <row r="175" spans="1:12" x14ac:dyDescent="0.3">
      <c r="A175" s="3" t="s">
        <v>16291</v>
      </c>
      <c r="B175" s="3" t="s">
        <v>13</v>
      </c>
      <c r="C175" s="3">
        <v>223943</v>
      </c>
      <c r="D175" s="3">
        <v>1</v>
      </c>
      <c r="E175" s="3">
        <v>209</v>
      </c>
      <c r="F175" s="4">
        <v>6.4805299999999998E-33</v>
      </c>
      <c r="G175" s="3">
        <v>118.081</v>
      </c>
      <c r="H175" s="3" t="s">
        <v>300</v>
      </c>
      <c r="I175" s="3" t="s">
        <v>301</v>
      </c>
      <c r="J175" s="3" t="s">
        <v>16</v>
      </c>
      <c r="K175" s="3" t="s">
        <v>302</v>
      </c>
      <c r="L175" s="3" t="s">
        <v>303</v>
      </c>
    </row>
    <row r="176" spans="1:12" x14ac:dyDescent="0.3">
      <c r="A176" s="3" t="s">
        <v>16292</v>
      </c>
      <c r="B176" s="3" t="s">
        <v>13</v>
      </c>
      <c r="C176" s="3">
        <v>223226</v>
      </c>
      <c r="D176" s="3">
        <v>1</v>
      </c>
      <c r="E176" s="3">
        <v>432</v>
      </c>
      <c r="F176" s="3">
        <v>0</v>
      </c>
      <c r="G176" s="3">
        <v>729.80700000000002</v>
      </c>
      <c r="H176" s="3" t="s">
        <v>1479</v>
      </c>
      <c r="I176" s="3" t="s">
        <v>1480</v>
      </c>
      <c r="J176" s="3" t="s">
        <v>16</v>
      </c>
      <c r="K176" s="3" t="s">
        <v>1481</v>
      </c>
      <c r="L176" s="3" t="s">
        <v>1482</v>
      </c>
    </row>
    <row r="177" spans="1:12" x14ac:dyDescent="0.3">
      <c r="A177" s="3" t="s">
        <v>16293</v>
      </c>
      <c r="B177" s="3" t="s">
        <v>25</v>
      </c>
      <c r="C177" s="3">
        <v>413273</v>
      </c>
      <c r="D177" s="3">
        <v>1</v>
      </c>
      <c r="E177" s="3">
        <v>148</v>
      </c>
      <c r="F177" s="4">
        <v>1.8795099999999998E-27</v>
      </c>
      <c r="G177" s="3">
        <v>99.460700000000003</v>
      </c>
      <c r="H177" s="3" t="s">
        <v>1014</v>
      </c>
      <c r="I177" s="3" t="s">
        <v>1015</v>
      </c>
      <c r="J177" s="3" t="s">
        <v>16</v>
      </c>
      <c r="K177" s="3" t="s">
        <v>16</v>
      </c>
      <c r="L177" s="3" t="s">
        <v>1016</v>
      </c>
    </row>
    <row r="178" spans="1:12" x14ac:dyDescent="0.3">
      <c r="A178" s="3" t="s">
        <v>16294</v>
      </c>
      <c r="B178" s="3" t="s">
        <v>13</v>
      </c>
      <c r="C178" s="3">
        <v>223698</v>
      </c>
      <c r="D178" s="3">
        <v>45</v>
      </c>
      <c r="E178" s="3">
        <v>257</v>
      </c>
      <c r="F178" s="4">
        <v>1.02547E-38</v>
      </c>
      <c r="G178" s="3">
        <v>134.167</v>
      </c>
      <c r="H178" s="3" t="s">
        <v>14123</v>
      </c>
      <c r="I178" s="3" t="s">
        <v>14124</v>
      </c>
      <c r="J178" s="3" t="s">
        <v>16</v>
      </c>
      <c r="K178" s="3" t="s">
        <v>14125</v>
      </c>
      <c r="L178" s="3" t="s">
        <v>14126</v>
      </c>
    </row>
    <row r="179" spans="1:12" x14ac:dyDescent="0.3">
      <c r="A179" s="3" t="s">
        <v>16295</v>
      </c>
      <c r="B179" s="3" t="s">
        <v>25</v>
      </c>
      <c r="C179" s="3">
        <v>415584</v>
      </c>
      <c r="D179" s="3">
        <v>80</v>
      </c>
      <c r="E179" s="3">
        <v>257</v>
      </c>
      <c r="F179" s="4">
        <v>2.7271799999999999E-26</v>
      </c>
      <c r="G179" s="3">
        <v>103.337</v>
      </c>
      <c r="H179" s="3" t="s">
        <v>3745</v>
      </c>
      <c r="I179" s="3" t="s">
        <v>5238</v>
      </c>
      <c r="J179" s="3" t="s">
        <v>99</v>
      </c>
      <c r="K179" s="3" t="s">
        <v>16</v>
      </c>
      <c r="L179" s="3" t="s">
        <v>5239</v>
      </c>
    </row>
    <row r="180" spans="1:12" x14ac:dyDescent="0.3">
      <c r="A180" s="3" t="s">
        <v>16296</v>
      </c>
      <c r="B180" s="3" t="s">
        <v>13</v>
      </c>
      <c r="C180" s="3">
        <v>223518</v>
      </c>
      <c r="D180" s="3">
        <v>34</v>
      </c>
      <c r="E180" s="3">
        <v>645</v>
      </c>
      <c r="F180" s="3">
        <v>0</v>
      </c>
      <c r="G180" s="3">
        <v>856.94200000000001</v>
      </c>
      <c r="H180" s="3" t="s">
        <v>1367</v>
      </c>
      <c r="I180" s="3" t="s">
        <v>1368</v>
      </c>
      <c r="J180" s="3" t="s">
        <v>16</v>
      </c>
      <c r="K180" s="3" t="s">
        <v>1369</v>
      </c>
      <c r="L180" s="3" t="s">
        <v>1370</v>
      </c>
    </row>
    <row r="181" spans="1:12" x14ac:dyDescent="0.3">
      <c r="A181" s="3" t="s">
        <v>16297</v>
      </c>
      <c r="B181" s="3" t="s">
        <v>13</v>
      </c>
      <c r="C181" s="3">
        <v>223515</v>
      </c>
      <c r="D181" s="3">
        <v>1</v>
      </c>
      <c r="E181" s="3">
        <v>379</v>
      </c>
      <c r="F181" s="4">
        <v>8.4754900000000009E-53</v>
      </c>
      <c r="G181" s="3">
        <v>181.685</v>
      </c>
      <c r="H181" s="3" t="s">
        <v>1123</v>
      </c>
      <c r="I181" s="3" t="s">
        <v>1124</v>
      </c>
      <c r="J181" s="3" t="s">
        <v>16</v>
      </c>
      <c r="K181" s="3" t="s">
        <v>852</v>
      </c>
      <c r="L181" s="3" t="s">
        <v>1125</v>
      </c>
    </row>
    <row r="182" spans="1:12" x14ac:dyDescent="0.3">
      <c r="A182" s="3" t="s">
        <v>16298</v>
      </c>
      <c r="B182" s="3" t="s">
        <v>13</v>
      </c>
      <c r="C182" s="3">
        <v>223515</v>
      </c>
      <c r="D182" s="3">
        <v>42</v>
      </c>
      <c r="E182" s="3">
        <v>331</v>
      </c>
      <c r="F182" s="4">
        <v>9.8864300000000005E-27</v>
      </c>
      <c r="G182" s="3">
        <v>108.497</v>
      </c>
      <c r="H182" s="3" t="s">
        <v>1123</v>
      </c>
      <c r="I182" s="3" t="s">
        <v>1124</v>
      </c>
      <c r="J182" s="3" t="s">
        <v>99</v>
      </c>
      <c r="K182" s="3" t="s">
        <v>852</v>
      </c>
      <c r="L182" s="3" t="s">
        <v>1125</v>
      </c>
    </row>
    <row r="183" spans="1:12" x14ac:dyDescent="0.3">
      <c r="A183" s="3" t="s">
        <v>16299</v>
      </c>
      <c r="B183" s="3" t="s">
        <v>25</v>
      </c>
      <c r="C183" s="3">
        <v>227268</v>
      </c>
      <c r="D183" s="3">
        <v>55</v>
      </c>
      <c r="E183" s="3">
        <v>98</v>
      </c>
      <c r="F183" s="3">
        <v>8.05641E-3</v>
      </c>
      <c r="G183" s="3">
        <v>34.433900000000001</v>
      </c>
      <c r="H183" s="3" t="s">
        <v>2096</v>
      </c>
      <c r="I183" s="3" t="s">
        <v>2097</v>
      </c>
      <c r="J183" s="3" t="s">
        <v>99</v>
      </c>
      <c r="K183" s="3" t="s">
        <v>16</v>
      </c>
      <c r="L183" s="3" t="s">
        <v>2098</v>
      </c>
    </row>
    <row r="184" spans="1:12" x14ac:dyDescent="0.3">
      <c r="A184" s="3" t="s">
        <v>16300</v>
      </c>
      <c r="B184" s="3" t="s">
        <v>25</v>
      </c>
      <c r="C184" s="3">
        <v>227665</v>
      </c>
      <c r="D184" s="3">
        <v>352</v>
      </c>
      <c r="E184" s="3">
        <v>444</v>
      </c>
      <c r="F184" s="3">
        <v>4.9563100000000002E-3</v>
      </c>
      <c r="G184" s="3">
        <v>39.422600000000003</v>
      </c>
      <c r="H184" s="3" t="s">
        <v>16301</v>
      </c>
      <c r="I184" s="3" t="s">
        <v>16302</v>
      </c>
      <c r="J184" s="3" t="s">
        <v>113</v>
      </c>
      <c r="K184" s="3" t="s">
        <v>16</v>
      </c>
      <c r="L184" s="3" t="s">
        <v>432</v>
      </c>
    </row>
    <row r="185" spans="1:12" x14ac:dyDescent="0.3">
      <c r="A185" s="3" t="s">
        <v>16303</v>
      </c>
      <c r="B185" s="3" t="s">
        <v>13</v>
      </c>
      <c r="C185" s="3">
        <v>225382</v>
      </c>
      <c r="D185" s="3">
        <v>2</v>
      </c>
      <c r="E185" s="3">
        <v>144</v>
      </c>
      <c r="F185" s="4">
        <v>6.55532E-56</v>
      </c>
      <c r="G185" s="3">
        <v>177.18799999999999</v>
      </c>
      <c r="H185" s="3" t="s">
        <v>13898</v>
      </c>
      <c r="I185" s="3" t="s">
        <v>13899</v>
      </c>
      <c r="J185" s="3" t="s">
        <v>99</v>
      </c>
      <c r="K185" s="3" t="s">
        <v>13900</v>
      </c>
      <c r="L185" s="3" t="s">
        <v>13901</v>
      </c>
    </row>
    <row r="186" spans="1:12" x14ac:dyDescent="0.3">
      <c r="A186" s="3" t="s">
        <v>16304</v>
      </c>
      <c r="B186" s="3" t="s">
        <v>25</v>
      </c>
      <c r="C186" s="3">
        <v>412843</v>
      </c>
      <c r="D186" s="3">
        <v>1</v>
      </c>
      <c r="E186" s="3">
        <v>176</v>
      </c>
      <c r="F186" s="4">
        <v>3.6217399999999999E-30</v>
      </c>
      <c r="G186" s="3">
        <v>108.68899999999999</v>
      </c>
      <c r="H186" s="3" t="s">
        <v>4037</v>
      </c>
      <c r="I186" s="3" t="s">
        <v>7598</v>
      </c>
      <c r="J186" s="3" t="s">
        <v>16</v>
      </c>
      <c r="K186" s="3" t="s">
        <v>16</v>
      </c>
      <c r="L186" s="3" t="s">
        <v>7599</v>
      </c>
    </row>
    <row r="187" spans="1:12" x14ac:dyDescent="0.3">
      <c r="A187" s="3" t="s">
        <v>16305</v>
      </c>
      <c r="B187" s="3" t="s">
        <v>13</v>
      </c>
      <c r="C187" s="3">
        <v>223596</v>
      </c>
      <c r="D187" s="3">
        <v>1</v>
      </c>
      <c r="E187" s="3">
        <v>201</v>
      </c>
      <c r="F187" s="4">
        <v>1.9895200000000001E-89</v>
      </c>
      <c r="G187" s="3">
        <v>261.08999999999997</v>
      </c>
      <c r="H187" s="3" t="s">
        <v>777</v>
      </c>
      <c r="I187" s="3" t="s">
        <v>778</v>
      </c>
      <c r="J187" s="3" t="s">
        <v>16</v>
      </c>
      <c r="K187" s="3" t="s">
        <v>779</v>
      </c>
      <c r="L187" s="3" t="s">
        <v>780</v>
      </c>
    </row>
    <row r="188" spans="1:12" x14ac:dyDescent="0.3">
      <c r="A188" s="3" t="s">
        <v>16306</v>
      </c>
      <c r="B188" s="3" t="s">
        <v>13</v>
      </c>
      <c r="C188" s="3">
        <v>223538</v>
      </c>
      <c r="D188" s="3">
        <v>5</v>
      </c>
      <c r="E188" s="3">
        <v>317</v>
      </c>
      <c r="F188" s="4">
        <v>4.8357899999999998E-165</v>
      </c>
      <c r="G188" s="3">
        <v>461.67099999999999</v>
      </c>
      <c r="H188" s="3" t="s">
        <v>712</v>
      </c>
      <c r="I188" s="3" t="s">
        <v>713</v>
      </c>
      <c r="J188" s="3" t="s">
        <v>16</v>
      </c>
      <c r="K188" s="3" t="s">
        <v>714</v>
      </c>
      <c r="L188" s="3" t="s">
        <v>715</v>
      </c>
    </row>
    <row r="189" spans="1:12" x14ac:dyDescent="0.3">
      <c r="A189" s="3" t="s">
        <v>16307</v>
      </c>
      <c r="B189" s="3" t="s">
        <v>13</v>
      </c>
      <c r="C189" s="3">
        <v>223513</v>
      </c>
      <c r="D189" s="3">
        <v>5</v>
      </c>
      <c r="E189" s="3">
        <v>388</v>
      </c>
      <c r="F189" s="4">
        <v>1.7767299999999999E-142</v>
      </c>
      <c r="G189" s="3">
        <v>410.51299999999998</v>
      </c>
      <c r="H189" s="3" t="s">
        <v>295</v>
      </c>
      <c r="I189" s="3" t="s">
        <v>296</v>
      </c>
      <c r="J189" s="3" t="s">
        <v>16</v>
      </c>
      <c r="K189" s="3" t="s">
        <v>297</v>
      </c>
      <c r="L189" s="3" t="s">
        <v>298</v>
      </c>
    </row>
    <row r="190" spans="1:12" x14ac:dyDescent="0.3">
      <c r="A190" s="3" t="s">
        <v>16308</v>
      </c>
      <c r="B190" s="3" t="s">
        <v>13</v>
      </c>
      <c r="C190" s="3">
        <v>224299</v>
      </c>
      <c r="D190" s="3">
        <v>3</v>
      </c>
      <c r="E190" s="3">
        <v>251</v>
      </c>
      <c r="F190" s="4">
        <v>4.1172100000000001E-60</v>
      </c>
      <c r="G190" s="3">
        <v>190.251</v>
      </c>
      <c r="H190" s="3" t="s">
        <v>7601</v>
      </c>
      <c r="I190" s="3" t="s">
        <v>7602</v>
      </c>
      <c r="J190" s="3" t="s">
        <v>16</v>
      </c>
      <c r="K190" s="3" t="s">
        <v>291</v>
      </c>
      <c r="L190" s="3" t="s">
        <v>7603</v>
      </c>
    </row>
    <row r="191" spans="1:12" x14ac:dyDescent="0.3">
      <c r="A191" s="3" t="s">
        <v>16309</v>
      </c>
      <c r="B191" s="3" t="s">
        <v>13</v>
      </c>
      <c r="C191" s="3">
        <v>223493</v>
      </c>
      <c r="D191" s="3">
        <v>1</v>
      </c>
      <c r="E191" s="3">
        <v>331</v>
      </c>
      <c r="F191" s="4">
        <v>5.0830899999999997E-168</v>
      </c>
      <c r="G191" s="3">
        <v>470.52199999999999</v>
      </c>
      <c r="H191" s="3" t="s">
        <v>229</v>
      </c>
      <c r="I191" s="3" t="s">
        <v>230</v>
      </c>
      <c r="J191" s="3" t="s">
        <v>16</v>
      </c>
      <c r="K191" s="3" t="s">
        <v>231</v>
      </c>
      <c r="L191" s="3" t="s">
        <v>232</v>
      </c>
    </row>
    <row r="192" spans="1:12" x14ac:dyDescent="0.3">
      <c r="A192" s="3" t="s">
        <v>16310</v>
      </c>
      <c r="B192" s="3" t="s">
        <v>13</v>
      </c>
      <c r="C192" s="3">
        <v>223314</v>
      </c>
      <c r="D192" s="3">
        <v>1</v>
      </c>
      <c r="E192" s="3">
        <v>78</v>
      </c>
      <c r="F192" s="4">
        <v>1.85118E-9</v>
      </c>
      <c r="G192" s="3">
        <v>48.83</v>
      </c>
      <c r="H192" s="3" t="s">
        <v>224</v>
      </c>
      <c r="I192" s="3" t="s">
        <v>225</v>
      </c>
      <c r="J192" s="3" t="s">
        <v>16</v>
      </c>
      <c r="K192" s="3" t="s">
        <v>226</v>
      </c>
      <c r="L192" s="3" t="s">
        <v>227</v>
      </c>
    </row>
    <row r="193" spans="1:12" x14ac:dyDescent="0.3">
      <c r="A193" s="3" t="s">
        <v>16311</v>
      </c>
      <c r="B193" s="3" t="s">
        <v>13</v>
      </c>
      <c r="C193" s="3">
        <v>225117</v>
      </c>
      <c r="D193" s="3">
        <v>177</v>
      </c>
      <c r="E193" s="3">
        <v>278</v>
      </c>
      <c r="F193" s="4">
        <v>1.1904599999999999E-32</v>
      </c>
      <c r="G193" s="3">
        <v>116.504</v>
      </c>
      <c r="H193" s="3" t="s">
        <v>11312</v>
      </c>
      <c r="I193" s="3" t="s">
        <v>11313</v>
      </c>
      <c r="J193" s="3" t="s">
        <v>16</v>
      </c>
      <c r="K193" s="3" t="s">
        <v>11314</v>
      </c>
      <c r="L193" s="3" t="s">
        <v>11315</v>
      </c>
    </row>
    <row r="194" spans="1:12" x14ac:dyDescent="0.3">
      <c r="A194" s="3" t="s">
        <v>16312</v>
      </c>
      <c r="B194" s="3" t="s">
        <v>13</v>
      </c>
      <c r="C194" s="3">
        <v>224567</v>
      </c>
      <c r="D194" s="3">
        <v>1</v>
      </c>
      <c r="E194" s="3">
        <v>424</v>
      </c>
      <c r="F194" s="4">
        <v>5.30794E-60</v>
      </c>
      <c r="G194" s="3">
        <v>201.38</v>
      </c>
      <c r="H194" s="3" t="s">
        <v>3057</v>
      </c>
      <c r="I194" s="3" t="s">
        <v>3058</v>
      </c>
      <c r="J194" s="3" t="s">
        <v>16</v>
      </c>
      <c r="K194" s="3" t="s">
        <v>148</v>
      </c>
      <c r="L194" s="3" t="s">
        <v>3059</v>
      </c>
    </row>
    <row r="195" spans="1:12" x14ac:dyDescent="0.3">
      <c r="A195" s="3" t="s">
        <v>16313</v>
      </c>
      <c r="B195" s="3" t="s">
        <v>13</v>
      </c>
      <c r="C195" s="3">
        <v>224096</v>
      </c>
      <c r="D195" s="3">
        <v>4</v>
      </c>
      <c r="E195" s="3">
        <v>270</v>
      </c>
      <c r="F195" s="4">
        <v>8.8981999999999997E-78</v>
      </c>
      <c r="G195" s="3">
        <v>238.27600000000001</v>
      </c>
      <c r="H195" s="3" t="s">
        <v>3046</v>
      </c>
      <c r="I195" s="3" t="s">
        <v>3047</v>
      </c>
      <c r="J195" s="3" t="s">
        <v>16</v>
      </c>
      <c r="K195" s="3" t="s">
        <v>90</v>
      </c>
      <c r="L195" s="3" t="s">
        <v>3048</v>
      </c>
    </row>
    <row r="196" spans="1:12" x14ac:dyDescent="0.3">
      <c r="A196" s="3" t="s">
        <v>16314</v>
      </c>
      <c r="B196" s="3" t="s">
        <v>13</v>
      </c>
      <c r="C196" s="3">
        <v>223472</v>
      </c>
      <c r="D196" s="3">
        <v>1</v>
      </c>
      <c r="E196" s="3">
        <v>275</v>
      </c>
      <c r="F196" s="4">
        <v>5.3884299999999997E-80</v>
      </c>
      <c r="G196" s="3">
        <v>242.851</v>
      </c>
      <c r="H196" s="3" t="s">
        <v>3050</v>
      </c>
      <c r="I196" s="3" t="s">
        <v>3051</v>
      </c>
      <c r="J196" s="3" t="s">
        <v>16</v>
      </c>
      <c r="K196" s="3" t="s">
        <v>3052</v>
      </c>
      <c r="L196" s="3" t="s">
        <v>3053</v>
      </c>
    </row>
    <row r="197" spans="1:12" x14ac:dyDescent="0.3">
      <c r="A197" s="3" t="s">
        <v>16315</v>
      </c>
      <c r="B197" s="3" t="s">
        <v>25</v>
      </c>
      <c r="C197" s="3">
        <v>225882</v>
      </c>
      <c r="D197" s="3">
        <v>10</v>
      </c>
      <c r="E197" s="3">
        <v>730</v>
      </c>
      <c r="F197" s="3">
        <v>0</v>
      </c>
      <c r="G197" s="3">
        <v>628.81700000000001</v>
      </c>
      <c r="H197" s="3" t="s">
        <v>15032</v>
      </c>
      <c r="I197" s="3" t="s">
        <v>15033</v>
      </c>
      <c r="J197" s="3" t="s">
        <v>16</v>
      </c>
      <c r="K197" s="3" t="s">
        <v>16</v>
      </c>
      <c r="L197" s="3" t="s">
        <v>15034</v>
      </c>
    </row>
    <row r="198" spans="1:12" x14ac:dyDescent="0.3">
      <c r="A198" s="3" t="s">
        <v>16316</v>
      </c>
      <c r="B198" s="3" t="s">
        <v>25</v>
      </c>
      <c r="C198" s="3">
        <v>226451</v>
      </c>
      <c r="D198" s="3">
        <v>541</v>
      </c>
      <c r="E198" s="3">
        <v>675</v>
      </c>
      <c r="F198" s="4">
        <v>1.5728999999999999E-20</v>
      </c>
      <c r="G198" s="3">
        <v>89.057900000000004</v>
      </c>
      <c r="H198" s="3" t="s">
        <v>611</v>
      </c>
      <c r="I198" s="3" t="s">
        <v>612</v>
      </c>
      <c r="J198" s="3" t="s">
        <v>99</v>
      </c>
      <c r="K198" s="3" t="s">
        <v>16</v>
      </c>
      <c r="L198" s="3" t="s">
        <v>613</v>
      </c>
    </row>
    <row r="199" spans="1:12" x14ac:dyDescent="0.3">
      <c r="A199" s="3" t="s">
        <v>16317</v>
      </c>
      <c r="B199" s="3" t="s">
        <v>13</v>
      </c>
      <c r="C199" s="3">
        <v>223094</v>
      </c>
      <c r="D199" s="3">
        <v>1</v>
      </c>
      <c r="E199" s="3">
        <v>429</v>
      </c>
      <c r="F199" s="3">
        <v>0</v>
      </c>
      <c r="G199" s="3">
        <v>619.24800000000005</v>
      </c>
      <c r="H199" s="3" t="s">
        <v>3645</v>
      </c>
      <c r="I199" s="3" t="s">
        <v>3646</v>
      </c>
      <c r="J199" s="3" t="s">
        <v>16</v>
      </c>
      <c r="K199" s="3" t="s">
        <v>3647</v>
      </c>
      <c r="L199" s="3" t="s">
        <v>3648</v>
      </c>
    </row>
    <row r="200" spans="1:12" x14ac:dyDescent="0.3">
      <c r="A200" s="3" t="s">
        <v>16318</v>
      </c>
      <c r="B200" s="3" t="s">
        <v>13</v>
      </c>
      <c r="C200" s="3">
        <v>223129</v>
      </c>
      <c r="D200" s="3">
        <v>1</v>
      </c>
      <c r="E200" s="3">
        <v>102</v>
      </c>
      <c r="F200" s="4">
        <v>1.1486299999999999E-53</v>
      </c>
      <c r="G200" s="3">
        <v>162.37200000000001</v>
      </c>
      <c r="H200" s="3" t="s">
        <v>5768</v>
      </c>
      <c r="I200" s="3" t="s">
        <v>5769</v>
      </c>
      <c r="J200" s="3" t="s">
        <v>16</v>
      </c>
      <c r="K200" s="3" t="s">
        <v>5770</v>
      </c>
      <c r="L200" s="3" t="s">
        <v>5771</v>
      </c>
    </row>
    <row r="201" spans="1:12" x14ac:dyDescent="0.3">
      <c r="A201" s="3" t="s">
        <v>16319</v>
      </c>
      <c r="B201" s="3" t="s">
        <v>13</v>
      </c>
      <c r="C201" s="3">
        <v>223165</v>
      </c>
      <c r="D201" s="3">
        <v>2</v>
      </c>
      <c r="E201" s="3">
        <v>208</v>
      </c>
      <c r="F201" s="4">
        <v>3.8315500000000002E-106</v>
      </c>
      <c r="G201" s="3">
        <v>304.11500000000001</v>
      </c>
      <c r="H201" s="3" t="s">
        <v>5763</v>
      </c>
      <c r="I201" s="3" t="s">
        <v>5764</v>
      </c>
      <c r="J201" s="3" t="s">
        <v>16</v>
      </c>
      <c r="K201" s="3" t="s">
        <v>5765</v>
      </c>
      <c r="L201" s="3" t="s">
        <v>5766</v>
      </c>
    </row>
    <row r="202" spans="1:12" x14ac:dyDescent="0.3">
      <c r="A202" s="3" t="s">
        <v>16320</v>
      </c>
      <c r="B202" s="3" t="s">
        <v>13</v>
      </c>
      <c r="C202" s="3">
        <v>223166</v>
      </c>
      <c r="D202" s="3">
        <v>1</v>
      </c>
      <c r="E202" s="3">
        <v>207</v>
      </c>
      <c r="F202" s="4">
        <v>1.95465E-88</v>
      </c>
      <c r="G202" s="3">
        <v>259.06799999999998</v>
      </c>
      <c r="H202" s="3" t="s">
        <v>5758</v>
      </c>
      <c r="I202" s="3" t="s">
        <v>5759</v>
      </c>
      <c r="J202" s="3" t="s">
        <v>16</v>
      </c>
      <c r="K202" s="3" t="s">
        <v>5760</v>
      </c>
      <c r="L202" s="3" t="s">
        <v>5761</v>
      </c>
    </row>
    <row r="203" spans="1:12" x14ac:dyDescent="0.3">
      <c r="A203" s="3" t="s">
        <v>16321</v>
      </c>
      <c r="B203" s="3" t="s">
        <v>13</v>
      </c>
      <c r="C203" s="3">
        <v>223167</v>
      </c>
      <c r="D203" s="3">
        <v>3</v>
      </c>
      <c r="E203" s="3">
        <v>94</v>
      </c>
      <c r="F203" s="4">
        <v>7.69811E-27</v>
      </c>
      <c r="G203" s="3">
        <v>94.198499999999996</v>
      </c>
      <c r="H203" s="3" t="s">
        <v>5753</v>
      </c>
      <c r="I203" s="3" t="s">
        <v>5754</v>
      </c>
      <c r="J203" s="3" t="s">
        <v>16</v>
      </c>
      <c r="K203" s="3" t="s">
        <v>5755</v>
      </c>
      <c r="L203" s="3" t="s">
        <v>5756</v>
      </c>
    </row>
    <row r="204" spans="1:12" x14ac:dyDescent="0.3">
      <c r="A204" s="3" t="s">
        <v>16322</v>
      </c>
      <c r="B204" s="3" t="s">
        <v>13</v>
      </c>
      <c r="C204" s="3">
        <v>223168</v>
      </c>
      <c r="D204" s="3">
        <v>1</v>
      </c>
      <c r="E204" s="3">
        <v>276</v>
      </c>
      <c r="F204" s="4">
        <v>8.38043E-166</v>
      </c>
      <c r="G204" s="3">
        <v>460.13900000000001</v>
      </c>
      <c r="H204" s="3" t="s">
        <v>5748</v>
      </c>
      <c r="I204" s="3" t="s">
        <v>5749</v>
      </c>
      <c r="J204" s="3" t="s">
        <v>16</v>
      </c>
      <c r="K204" s="3" t="s">
        <v>5750</v>
      </c>
      <c r="L204" s="3" t="s">
        <v>5751</v>
      </c>
    </row>
    <row r="205" spans="1:12" x14ac:dyDescent="0.3">
      <c r="A205" s="3" t="s">
        <v>16323</v>
      </c>
      <c r="B205" s="3" t="s">
        <v>13</v>
      </c>
      <c r="C205" s="3">
        <v>223263</v>
      </c>
      <c r="D205" s="3">
        <v>1</v>
      </c>
      <c r="E205" s="3">
        <v>93</v>
      </c>
      <c r="F205" s="4">
        <v>1.1944E-53</v>
      </c>
      <c r="G205" s="3">
        <v>161.58500000000001</v>
      </c>
      <c r="H205" s="3" t="s">
        <v>5743</v>
      </c>
      <c r="I205" s="3" t="s">
        <v>5744</v>
      </c>
      <c r="J205" s="3" t="s">
        <v>16</v>
      </c>
      <c r="K205" s="3" t="s">
        <v>5745</v>
      </c>
      <c r="L205" s="3" t="s">
        <v>5746</v>
      </c>
    </row>
    <row r="206" spans="1:12" x14ac:dyDescent="0.3">
      <c r="A206" s="3" t="s">
        <v>16324</v>
      </c>
      <c r="B206" s="3" t="s">
        <v>13</v>
      </c>
      <c r="C206" s="3">
        <v>223169</v>
      </c>
      <c r="D206" s="3">
        <v>3</v>
      </c>
      <c r="E206" s="3">
        <v>114</v>
      </c>
      <c r="F206" s="4">
        <v>2.0078300000000001E-57</v>
      </c>
      <c r="G206" s="3">
        <v>173.215</v>
      </c>
      <c r="H206" s="3" t="s">
        <v>5738</v>
      </c>
      <c r="I206" s="3" t="s">
        <v>5739</v>
      </c>
      <c r="J206" s="3" t="s">
        <v>16</v>
      </c>
      <c r="K206" s="3" t="s">
        <v>5740</v>
      </c>
      <c r="L206" s="3" t="s">
        <v>5741</v>
      </c>
    </row>
    <row r="207" spans="1:12" x14ac:dyDescent="0.3">
      <c r="A207" s="3" t="s">
        <v>16325</v>
      </c>
      <c r="B207" s="3" t="s">
        <v>13</v>
      </c>
      <c r="C207" s="3">
        <v>223170</v>
      </c>
      <c r="D207" s="3">
        <v>12</v>
      </c>
      <c r="E207" s="3">
        <v>212</v>
      </c>
      <c r="F207" s="4">
        <v>2.1853000000000001E-111</v>
      </c>
      <c r="G207" s="3">
        <v>318.053</v>
      </c>
      <c r="H207" s="3" t="s">
        <v>5733</v>
      </c>
      <c r="I207" s="3" t="s">
        <v>5734</v>
      </c>
      <c r="J207" s="3" t="s">
        <v>16</v>
      </c>
      <c r="K207" s="3" t="s">
        <v>5735</v>
      </c>
      <c r="L207" s="3" t="s">
        <v>5736</v>
      </c>
    </row>
    <row r="208" spans="1:12" x14ac:dyDescent="0.3">
      <c r="A208" s="3" t="s">
        <v>16326</v>
      </c>
      <c r="B208" s="3" t="s">
        <v>13</v>
      </c>
      <c r="C208" s="3">
        <v>223275</v>
      </c>
      <c r="D208" s="3">
        <v>1</v>
      </c>
      <c r="E208" s="3">
        <v>137</v>
      </c>
      <c r="F208" s="4">
        <v>1.7264199999999999E-69</v>
      </c>
      <c r="G208" s="3">
        <v>205.512</v>
      </c>
      <c r="H208" s="3" t="s">
        <v>5728</v>
      </c>
      <c r="I208" s="3" t="s">
        <v>5729</v>
      </c>
      <c r="J208" s="3" t="s">
        <v>16</v>
      </c>
      <c r="K208" s="3" t="s">
        <v>5730</v>
      </c>
      <c r="L208" s="3" t="s">
        <v>5731</v>
      </c>
    </row>
    <row r="209" spans="1:12" x14ac:dyDescent="0.3">
      <c r="A209" s="3" t="s">
        <v>16327</v>
      </c>
      <c r="B209" s="3" t="s">
        <v>13</v>
      </c>
      <c r="C209" s="3">
        <v>223333</v>
      </c>
      <c r="D209" s="3">
        <v>7</v>
      </c>
      <c r="E209" s="3">
        <v>69</v>
      </c>
      <c r="F209" s="4">
        <v>1.4057499999999999E-14</v>
      </c>
      <c r="G209" s="3">
        <v>61.175600000000003</v>
      </c>
      <c r="H209" s="3" t="s">
        <v>5723</v>
      </c>
      <c r="I209" s="3" t="s">
        <v>5724</v>
      </c>
      <c r="J209" s="3" t="s">
        <v>16</v>
      </c>
      <c r="K209" s="3" t="s">
        <v>5725</v>
      </c>
      <c r="L209" s="3" t="s">
        <v>5726</v>
      </c>
    </row>
    <row r="210" spans="1:12" x14ac:dyDescent="0.3">
      <c r="A210" s="3" t="s">
        <v>16328</v>
      </c>
      <c r="B210" s="3" t="s">
        <v>13</v>
      </c>
      <c r="C210" s="3">
        <v>223264</v>
      </c>
      <c r="D210" s="3">
        <v>1</v>
      </c>
      <c r="E210" s="3">
        <v>83</v>
      </c>
      <c r="F210" s="4">
        <v>4.4042199999999997E-34</v>
      </c>
      <c r="G210" s="3">
        <v>111.92</v>
      </c>
      <c r="H210" s="3" t="s">
        <v>5718</v>
      </c>
      <c r="I210" s="3" t="s">
        <v>5719</v>
      </c>
      <c r="J210" s="3" t="s">
        <v>16</v>
      </c>
      <c r="K210" s="3" t="s">
        <v>5720</v>
      </c>
      <c r="L210" s="3" t="s">
        <v>5721</v>
      </c>
    </row>
    <row r="211" spans="1:12" x14ac:dyDescent="0.3">
      <c r="A211" s="3" t="s">
        <v>16329</v>
      </c>
      <c r="B211" s="3" t="s">
        <v>13</v>
      </c>
      <c r="C211" s="3">
        <v>223171</v>
      </c>
      <c r="D211" s="3">
        <v>1</v>
      </c>
      <c r="E211" s="3">
        <v>122</v>
      </c>
      <c r="F211" s="4">
        <v>3.6906999999999999E-72</v>
      </c>
      <c r="G211" s="3">
        <v>210.90100000000001</v>
      </c>
      <c r="H211" s="3" t="s">
        <v>5713</v>
      </c>
      <c r="I211" s="3" t="s">
        <v>5714</v>
      </c>
      <c r="J211" s="3" t="s">
        <v>16</v>
      </c>
      <c r="K211" s="3" t="s">
        <v>5715</v>
      </c>
      <c r="L211" s="3" t="s">
        <v>5716</v>
      </c>
    </row>
    <row r="212" spans="1:12" x14ac:dyDescent="0.3">
      <c r="A212" s="3" t="s">
        <v>16330</v>
      </c>
      <c r="B212" s="3" t="s">
        <v>13</v>
      </c>
      <c r="C212" s="3">
        <v>223276</v>
      </c>
      <c r="D212" s="3">
        <v>1</v>
      </c>
      <c r="E212" s="3">
        <v>101</v>
      </c>
      <c r="F212" s="4">
        <v>1.4489499999999999E-29</v>
      </c>
      <c r="G212" s="3">
        <v>101.628</v>
      </c>
      <c r="H212" s="3" t="s">
        <v>5708</v>
      </c>
      <c r="I212" s="3" t="s">
        <v>5709</v>
      </c>
      <c r="J212" s="3" t="s">
        <v>16</v>
      </c>
      <c r="K212" s="3" t="s">
        <v>5710</v>
      </c>
      <c r="L212" s="3" t="s">
        <v>5711</v>
      </c>
    </row>
    <row r="213" spans="1:12" x14ac:dyDescent="0.3">
      <c r="A213" s="3" t="s">
        <v>16331</v>
      </c>
      <c r="B213" s="3" t="s">
        <v>13</v>
      </c>
      <c r="C213" s="3">
        <v>223172</v>
      </c>
      <c r="D213" s="3">
        <v>2</v>
      </c>
      <c r="E213" s="3">
        <v>180</v>
      </c>
      <c r="F213" s="4">
        <v>8.16125E-110</v>
      </c>
      <c r="G213" s="3">
        <v>310.68599999999998</v>
      </c>
      <c r="H213" s="3" t="s">
        <v>5703</v>
      </c>
      <c r="I213" s="3" t="s">
        <v>5704</v>
      </c>
      <c r="J213" s="3" t="s">
        <v>16</v>
      </c>
      <c r="K213" s="3" t="s">
        <v>5705</v>
      </c>
      <c r="L213" s="3" t="s">
        <v>5706</v>
      </c>
    </row>
    <row r="214" spans="1:12" x14ac:dyDescent="0.3">
      <c r="A214" s="3" t="s">
        <v>16332</v>
      </c>
      <c r="B214" s="3" t="s">
        <v>13</v>
      </c>
      <c r="C214" s="3">
        <v>223277</v>
      </c>
      <c r="D214" s="3">
        <v>1</v>
      </c>
      <c r="E214" s="3">
        <v>61</v>
      </c>
      <c r="F214" s="4">
        <v>1.68198E-26</v>
      </c>
      <c r="G214" s="3">
        <v>90.763300000000001</v>
      </c>
      <c r="H214" s="3" t="s">
        <v>5698</v>
      </c>
      <c r="I214" s="3" t="s">
        <v>5699</v>
      </c>
      <c r="J214" s="3" t="s">
        <v>16</v>
      </c>
      <c r="K214" s="3" t="s">
        <v>5700</v>
      </c>
      <c r="L214" s="3" t="s">
        <v>5701</v>
      </c>
    </row>
    <row r="215" spans="1:12" x14ac:dyDescent="0.3">
      <c r="A215" s="3" t="s">
        <v>16333</v>
      </c>
      <c r="B215" s="3" t="s">
        <v>13</v>
      </c>
      <c r="C215" s="3">
        <v>223174</v>
      </c>
      <c r="D215" s="3">
        <v>1</v>
      </c>
      <c r="E215" s="3">
        <v>132</v>
      </c>
      <c r="F215" s="4">
        <v>2.2451200000000001E-74</v>
      </c>
      <c r="G215" s="3">
        <v>217.01599999999999</v>
      </c>
      <c r="H215" s="3" t="s">
        <v>5693</v>
      </c>
      <c r="I215" s="3" t="s">
        <v>5694</v>
      </c>
      <c r="J215" s="3" t="s">
        <v>16</v>
      </c>
      <c r="K215" s="3" t="s">
        <v>5695</v>
      </c>
      <c r="L215" s="3" t="s">
        <v>5696</v>
      </c>
    </row>
    <row r="216" spans="1:12" x14ac:dyDescent="0.3">
      <c r="A216" s="3" t="s">
        <v>16334</v>
      </c>
      <c r="B216" s="3" t="s">
        <v>13</v>
      </c>
      <c r="C216" s="3">
        <v>223175</v>
      </c>
      <c r="D216" s="3">
        <v>1</v>
      </c>
      <c r="E216" s="3">
        <v>178</v>
      </c>
      <c r="F216" s="4">
        <v>2.8964200000000001E-87</v>
      </c>
      <c r="G216" s="3">
        <v>253.61</v>
      </c>
      <c r="H216" s="3" t="s">
        <v>5688</v>
      </c>
      <c r="I216" s="3" t="s">
        <v>5689</v>
      </c>
      <c r="J216" s="3" t="s">
        <v>16</v>
      </c>
      <c r="K216" s="3" t="s">
        <v>5690</v>
      </c>
      <c r="L216" s="3" t="s">
        <v>5691</v>
      </c>
    </row>
    <row r="217" spans="1:12" x14ac:dyDescent="0.3">
      <c r="A217" s="3" t="s">
        <v>16335</v>
      </c>
      <c r="B217" s="3" t="s">
        <v>13</v>
      </c>
      <c r="C217" s="3">
        <v>223334</v>
      </c>
      <c r="D217" s="3">
        <v>1</v>
      </c>
      <c r="E217" s="3">
        <v>118</v>
      </c>
      <c r="F217" s="4">
        <v>2.8969400000000001E-51</v>
      </c>
      <c r="G217" s="3">
        <v>157.768</v>
      </c>
      <c r="H217" s="3" t="s">
        <v>5683</v>
      </c>
      <c r="I217" s="3" t="s">
        <v>5684</v>
      </c>
      <c r="J217" s="3" t="s">
        <v>16</v>
      </c>
      <c r="K217" s="3" t="s">
        <v>5685</v>
      </c>
      <c r="L217" s="3" t="s">
        <v>5686</v>
      </c>
    </row>
    <row r="218" spans="1:12" x14ac:dyDescent="0.3">
      <c r="A218" s="3" t="s">
        <v>16336</v>
      </c>
      <c r="B218" s="3" t="s">
        <v>13</v>
      </c>
      <c r="C218" s="3">
        <v>223176</v>
      </c>
      <c r="D218" s="3">
        <v>4</v>
      </c>
      <c r="E218" s="3">
        <v>164</v>
      </c>
      <c r="F218" s="4">
        <v>2.0114999999999999E-80</v>
      </c>
      <c r="G218" s="3">
        <v>235.541</v>
      </c>
      <c r="H218" s="3" t="s">
        <v>5678</v>
      </c>
      <c r="I218" s="3" t="s">
        <v>5679</v>
      </c>
      <c r="J218" s="3" t="s">
        <v>16</v>
      </c>
      <c r="K218" s="3" t="s">
        <v>5680</v>
      </c>
      <c r="L218" s="3" t="s">
        <v>5681</v>
      </c>
    </row>
    <row r="219" spans="1:12" x14ac:dyDescent="0.3">
      <c r="A219" s="3" t="s">
        <v>16337</v>
      </c>
      <c r="B219" s="3" t="s">
        <v>13</v>
      </c>
      <c r="C219" s="3">
        <v>224754</v>
      </c>
      <c r="D219" s="3">
        <v>4</v>
      </c>
      <c r="E219" s="3">
        <v>58</v>
      </c>
      <c r="F219" s="4">
        <v>7.92449E-21</v>
      </c>
      <c r="G219" s="3">
        <v>76.031899999999993</v>
      </c>
      <c r="H219" s="3" t="s">
        <v>5673</v>
      </c>
      <c r="I219" s="3" t="s">
        <v>5674</v>
      </c>
      <c r="J219" s="3" t="s">
        <v>16</v>
      </c>
      <c r="K219" s="3" t="s">
        <v>5675</v>
      </c>
      <c r="L219" s="3" t="s">
        <v>5676</v>
      </c>
    </row>
    <row r="220" spans="1:12" x14ac:dyDescent="0.3">
      <c r="A220" s="3" t="s">
        <v>16338</v>
      </c>
      <c r="B220" s="3" t="s">
        <v>13</v>
      </c>
      <c r="C220" s="3">
        <v>223278</v>
      </c>
      <c r="D220" s="3">
        <v>1</v>
      </c>
      <c r="E220" s="3">
        <v>146</v>
      </c>
      <c r="F220" s="4">
        <v>9.9334600000000009E-56</v>
      </c>
      <c r="G220" s="3">
        <v>171.292</v>
      </c>
      <c r="H220" s="3" t="s">
        <v>5668</v>
      </c>
      <c r="I220" s="3" t="s">
        <v>5669</v>
      </c>
      <c r="J220" s="3" t="s">
        <v>16</v>
      </c>
      <c r="K220" s="3" t="s">
        <v>5670</v>
      </c>
      <c r="L220" s="3" t="s">
        <v>5671</v>
      </c>
    </row>
    <row r="221" spans="1:12" x14ac:dyDescent="0.3">
      <c r="A221" s="3" t="s">
        <v>16339</v>
      </c>
      <c r="B221" s="3" t="s">
        <v>13</v>
      </c>
      <c r="C221" s="3">
        <v>223279</v>
      </c>
      <c r="D221" s="3">
        <v>1</v>
      </c>
      <c r="E221" s="3">
        <v>435</v>
      </c>
      <c r="F221" s="4">
        <v>4.2121699999999996E-152</v>
      </c>
      <c r="G221" s="3">
        <v>438.19299999999998</v>
      </c>
      <c r="H221" s="3" t="s">
        <v>5663</v>
      </c>
      <c r="I221" s="3" t="s">
        <v>5664</v>
      </c>
      <c r="J221" s="3" t="s">
        <v>16</v>
      </c>
      <c r="K221" s="3" t="s">
        <v>5665</v>
      </c>
      <c r="L221" s="3" t="s">
        <v>5666</v>
      </c>
    </row>
    <row r="222" spans="1:12" x14ac:dyDescent="0.3">
      <c r="A222" s="3" t="s">
        <v>16340</v>
      </c>
      <c r="B222" s="3" t="s">
        <v>13</v>
      </c>
      <c r="C222" s="3">
        <v>223637</v>
      </c>
      <c r="D222" s="3">
        <v>1</v>
      </c>
      <c r="E222" s="3">
        <v>210</v>
      </c>
      <c r="F222" s="4">
        <v>3.18236E-63</v>
      </c>
      <c r="G222" s="3">
        <v>194.03100000000001</v>
      </c>
      <c r="H222" s="3" t="s">
        <v>5660</v>
      </c>
      <c r="I222" s="3" t="s">
        <v>5661</v>
      </c>
      <c r="J222" s="3" t="s">
        <v>16</v>
      </c>
      <c r="K222" s="3" t="s">
        <v>1298</v>
      </c>
      <c r="L222" s="3" t="s">
        <v>1300</v>
      </c>
    </row>
    <row r="223" spans="1:12" x14ac:dyDescent="0.3">
      <c r="A223" s="3" t="s">
        <v>16341</v>
      </c>
      <c r="B223" s="3" t="s">
        <v>13</v>
      </c>
      <c r="C223" s="3">
        <v>223438</v>
      </c>
      <c r="D223" s="3">
        <v>1</v>
      </c>
      <c r="E223" s="3">
        <v>72</v>
      </c>
      <c r="F223" s="4">
        <v>7.5144299999999996E-34</v>
      </c>
      <c r="G223" s="3">
        <v>109.98099999999999</v>
      </c>
      <c r="H223" s="3" t="s">
        <v>5656</v>
      </c>
      <c r="I223" s="3" t="s">
        <v>5657</v>
      </c>
      <c r="J223" s="3" t="s">
        <v>16</v>
      </c>
      <c r="K223" s="3" t="s">
        <v>5338</v>
      </c>
      <c r="L223" s="3" t="s">
        <v>5658</v>
      </c>
    </row>
    <row r="224" spans="1:12" x14ac:dyDescent="0.3">
      <c r="A224" s="3" t="s">
        <v>16342</v>
      </c>
      <c r="B224" s="3" t="s">
        <v>13</v>
      </c>
      <c r="C224" s="3">
        <v>223335</v>
      </c>
      <c r="D224" s="3">
        <v>1</v>
      </c>
      <c r="E224" s="3">
        <v>38</v>
      </c>
      <c r="F224" s="4">
        <v>3.3934899999999999E-13</v>
      </c>
      <c r="G224" s="3">
        <v>55.389600000000002</v>
      </c>
      <c r="H224" s="3" t="s">
        <v>5651</v>
      </c>
      <c r="I224" s="3" t="s">
        <v>5652</v>
      </c>
      <c r="J224" s="3" t="s">
        <v>16</v>
      </c>
      <c r="K224" s="3" t="s">
        <v>5653</v>
      </c>
      <c r="L224" s="3" t="s">
        <v>5654</v>
      </c>
    </row>
    <row r="225" spans="1:12" x14ac:dyDescent="0.3">
      <c r="A225" s="3" t="s">
        <v>16343</v>
      </c>
      <c r="B225" s="3" t="s">
        <v>13</v>
      </c>
      <c r="C225" s="3">
        <v>223177</v>
      </c>
      <c r="D225" s="3">
        <v>1</v>
      </c>
      <c r="E225" s="3">
        <v>120</v>
      </c>
      <c r="F225" s="4">
        <v>1.4211900000000001E-59</v>
      </c>
      <c r="G225" s="3">
        <v>178.87299999999999</v>
      </c>
      <c r="H225" s="3" t="s">
        <v>5646</v>
      </c>
      <c r="I225" s="3" t="s">
        <v>5647</v>
      </c>
      <c r="J225" s="3" t="s">
        <v>16</v>
      </c>
      <c r="K225" s="3" t="s">
        <v>5648</v>
      </c>
      <c r="L225" s="3" t="s">
        <v>5649</v>
      </c>
    </row>
    <row r="226" spans="1:12" x14ac:dyDescent="0.3">
      <c r="A226" s="3" t="s">
        <v>16344</v>
      </c>
      <c r="B226" s="3" t="s">
        <v>13</v>
      </c>
      <c r="C226" s="3">
        <v>223178</v>
      </c>
      <c r="D226" s="3">
        <v>1</v>
      </c>
      <c r="E226" s="3">
        <v>127</v>
      </c>
      <c r="F226" s="4">
        <v>1.60332E-62</v>
      </c>
      <c r="G226" s="3">
        <v>186.67699999999999</v>
      </c>
      <c r="H226" s="3" t="s">
        <v>5641</v>
      </c>
      <c r="I226" s="3" t="s">
        <v>5642</v>
      </c>
      <c r="J226" s="3" t="s">
        <v>16</v>
      </c>
      <c r="K226" s="3" t="s">
        <v>5643</v>
      </c>
      <c r="L226" s="3" t="s">
        <v>5644</v>
      </c>
    </row>
    <row r="227" spans="1:12" x14ac:dyDescent="0.3">
      <c r="A227" s="3" t="s">
        <v>16345</v>
      </c>
      <c r="B227" s="3" t="s">
        <v>13</v>
      </c>
      <c r="C227" s="3">
        <v>223280</v>
      </c>
      <c r="D227" s="3">
        <v>4</v>
      </c>
      <c r="E227" s="3">
        <v>312</v>
      </c>
      <c r="F227" s="4">
        <v>1.5146600000000001E-138</v>
      </c>
      <c r="G227" s="3">
        <v>394.404</v>
      </c>
      <c r="H227" s="3" t="s">
        <v>5636</v>
      </c>
      <c r="I227" s="3" t="s">
        <v>5637</v>
      </c>
      <c r="J227" s="3" t="s">
        <v>16</v>
      </c>
      <c r="K227" s="3" t="s">
        <v>5638</v>
      </c>
      <c r="L227" s="3" t="s">
        <v>5639</v>
      </c>
    </row>
    <row r="228" spans="1:12" x14ac:dyDescent="0.3">
      <c r="A228" s="3" t="s">
        <v>16346</v>
      </c>
      <c r="B228" s="3" t="s">
        <v>13</v>
      </c>
      <c r="C228" s="3">
        <v>223281</v>
      </c>
      <c r="D228" s="3">
        <v>3</v>
      </c>
      <c r="E228" s="3">
        <v>128</v>
      </c>
      <c r="F228" s="4">
        <v>3.5208100000000001E-59</v>
      </c>
      <c r="G228" s="3">
        <v>178.13800000000001</v>
      </c>
      <c r="H228" s="3" t="s">
        <v>5631</v>
      </c>
      <c r="I228" s="3" t="s">
        <v>5632</v>
      </c>
      <c r="J228" s="3" t="s">
        <v>16</v>
      </c>
      <c r="K228" s="3" t="s">
        <v>5633</v>
      </c>
      <c r="L228" s="3" t="s">
        <v>5634</v>
      </c>
    </row>
    <row r="229" spans="1:12" x14ac:dyDescent="0.3">
      <c r="A229" s="3" t="s">
        <v>16347</v>
      </c>
      <c r="B229" s="3" t="s">
        <v>13</v>
      </c>
      <c r="C229" s="3">
        <v>223601</v>
      </c>
      <c r="D229" s="3">
        <v>1</v>
      </c>
      <c r="E229" s="3">
        <v>449</v>
      </c>
      <c r="F229" s="4">
        <v>6.2523300000000003E-159</v>
      </c>
      <c r="G229" s="3">
        <v>456.73200000000003</v>
      </c>
      <c r="H229" s="3" t="s">
        <v>4030</v>
      </c>
      <c r="I229" s="3" t="s">
        <v>4031</v>
      </c>
      <c r="J229" s="3" t="s">
        <v>16</v>
      </c>
      <c r="K229" s="3" t="s">
        <v>4032</v>
      </c>
      <c r="L229" s="3" t="s">
        <v>4033</v>
      </c>
    </row>
    <row r="230" spans="1:12" x14ac:dyDescent="0.3">
      <c r="A230" s="3" t="s">
        <v>16348</v>
      </c>
      <c r="B230" s="3" t="s">
        <v>13</v>
      </c>
      <c r="C230" s="3">
        <v>223955</v>
      </c>
      <c r="D230" s="3">
        <v>1</v>
      </c>
      <c r="E230" s="3">
        <v>260</v>
      </c>
      <c r="F230" s="4">
        <v>7.8400099999999999E-69</v>
      </c>
      <c r="G230" s="3">
        <v>213.03200000000001</v>
      </c>
      <c r="H230" s="3" t="s">
        <v>15051</v>
      </c>
      <c r="I230" s="3" t="s">
        <v>15052</v>
      </c>
      <c r="J230" s="3" t="s">
        <v>16</v>
      </c>
      <c r="K230" s="3" t="s">
        <v>915</v>
      </c>
      <c r="L230" s="3" t="s">
        <v>15053</v>
      </c>
    </row>
    <row r="231" spans="1:12" x14ac:dyDescent="0.3">
      <c r="A231" s="3" t="s">
        <v>16349</v>
      </c>
      <c r="B231" s="3" t="s">
        <v>13</v>
      </c>
      <c r="C231" s="3">
        <v>224759</v>
      </c>
      <c r="D231" s="3">
        <v>32</v>
      </c>
      <c r="E231" s="3">
        <v>136</v>
      </c>
      <c r="F231" s="4">
        <v>5.9004500000000001E-18</v>
      </c>
      <c r="G231" s="3">
        <v>74.169499999999999</v>
      </c>
      <c r="H231" s="3" t="s">
        <v>2211</v>
      </c>
      <c r="I231" s="3" t="s">
        <v>2212</v>
      </c>
      <c r="J231" s="3" t="s">
        <v>16</v>
      </c>
      <c r="K231" s="3" t="s">
        <v>193</v>
      </c>
      <c r="L231" s="3" t="s">
        <v>2213</v>
      </c>
    </row>
    <row r="232" spans="1:12" x14ac:dyDescent="0.3">
      <c r="A232" s="3" t="s">
        <v>16350</v>
      </c>
      <c r="B232" s="3" t="s">
        <v>13</v>
      </c>
      <c r="C232" s="3">
        <v>223409</v>
      </c>
      <c r="D232" s="3">
        <v>4</v>
      </c>
      <c r="E232" s="3">
        <v>323</v>
      </c>
      <c r="F232" s="4">
        <v>2.3737300000000002E-140</v>
      </c>
      <c r="G232" s="3">
        <v>399.678</v>
      </c>
      <c r="H232" s="3" t="s">
        <v>3516</v>
      </c>
      <c r="I232" s="3" t="s">
        <v>3517</v>
      </c>
      <c r="J232" s="3" t="s">
        <v>16</v>
      </c>
      <c r="K232" s="3" t="s">
        <v>3518</v>
      </c>
      <c r="L232" s="3" t="s">
        <v>3519</v>
      </c>
    </row>
    <row r="233" spans="1:12" x14ac:dyDescent="0.3">
      <c r="A233" s="3" t="s">
        <v>16351</v>
      </c>
      <c r="B233" s="3" t="s">
        <v>13</v>
      </c>
      <c r="C233" s="3">
        <v>223314</v>
      </c>
      <c r="D233" s="3">
        <v>1</v>
      </c>
      <c r="E233" s="3">
        <v>74</v>
      </c>
      <c r="F233" s="4">
        <v>2.14882E-10</v>
      </c>
      <c r="G233" s="3">
        <v>51.141199999999998</v>
      </c>
      <c r="H233" s="3" t="s">
        <v>224</v>
      </c>
      <c r="I233" s="3" t="s">
        <v>225</v>
      </c>
      <c r="J233" s="3" t="s">
        <v>16</v>
      </c>
      <c r="K233" s="3" t="s">
        <v>226</v>
      </c>
      <c r="L233" s="3" t="s">
        <v>227</v>
      </c>
    </row>
    <row r="234" spans="1:12" x14ac:dyDescent="0.3">
      <c r="A234" s="3" t="s">
        <v>16352</v>
      </c>
      <c r="B234" s="3" t="s">
        <v>13</v>
      </c>
      <c r="C234" s="3">
        <v>224981</v>
      </c>
      <c r="D234" s="3">
        <v>1</v>
      </c>
      <c r="E234" s="3">
        <v>317</v>
      </c>
      <c r="F234" s="4">
        <v>1.5405400000000001E-103</v>
      </c>
      <c r="G234" s="3">
        <v>306.56299999999999</v>
      </c>
      <c r="H234" s="3" t="s">
        <v>4801</v>
      </c>
      <c r="I234" s="3" t="s">
        <v>4802</v>
      </c>
      <c r="J234" s="3" t="s">
        <v>16</v>
      </c>
      <c r="K234" s="3" t="s">
        <v>4803</v>
      </c>
      <c r="L234" s="3" t="s">
        <v>4804</v>
      </c>
    </row>
    <row r="235" spans="1:12" x14ac:dyDescent="0.3">
      <c r="A235" s="3" t="s">
        <v>16353</v>
      </c>
      <c r="B235" s="3" t="s">
        <v>13</v>
      </c>
      <c r="C235" s="3">
        <v>223408</v>
      </c>
      <c r="D235" s="3">
        <v>1</v>
      </c>
      <c r="E235" s="3">
        <v>306</v>
      </c>
      <c r="F235" s="4">
        <v>2.2906900000000001E-131</v>
      </c>
      <c r="G235" s="3">
        <v>375.85599999999999</v>
      </c>
      <c r="H235" s="3" t="s">
        <v>3510</v>
      </c>
      <c r="I235" s="3" t="s">
        <v>3511</v>
      </c>
      <c r="J235" s="3" t="s">
        <v>16</v>
      </c>
      <c r="K235" s="3" t="s">
        <v>3512</v>
      </c>
      <c r="L235" s="3" t="s">
        <v>3513</v>
      </c>
    </row>
    <row r="236" spans="1:12" x14ac:dyDescent="0.3">
      <c r="A236" s="3" t="s">
        <v>16354</v>
      </c>
      <c r="B236" s="3" t="s">
        <v>13</v>
      </c>
      <c r="C236" s="3">
        <v>223959</v>
      </c>
      <c r="D236" s="3">
        <v>1</v>
      </c>
      <c r="E236" s="3">
        <v>242</v>
      </c>
      <c r="F236" s="4">
        <v>1.66676E-75</v>
      </c>
      <c r="G236" s="3">
        <v>228.934</v>
      </c>
      <c r="H236" s="3" t="s">
        <v>721</v>
      </c>
      <c r="I236" s="3" t="s">
        <v>722</v>
      </c>
      <c r="J236" s="3" t="s">
        <v>16</v>
      </c>
      <c r="K236" s="3" t="s">
        <v>621</v>
      </c>
      <c r="L236" s="3" t="s">
        <v>723</v>
      </c>
    </row>
    <row r="237" spans="1:12" x14ac:dyDescent="0.3">
      <c r="A237" s="3" t="s">
        <v>16355</v>
      </c>
      <c r="B237" s="3" t="s">
        <v>13</v>
      </c>
      <c r="C237" s="3">
        <v>223381</v>
      </c>
      <c r="D237" s="3">
        <v>6</v>
      </c>
      <c r="E237" s="3">
        <v>410</v>
      </c>
      <c r="F237" s="3">
        <v>0</v>
      </c>
      <c r="G237" s="3">
        <v>522.59199999999998</v>
      </c>
      <c r="H237" s="3" t="s">
        <v>3504</v>
      </c>
      <c r="I237" s="3" t="s">
        <v>3505</v>
      </c>
      <c r="J237" s="3" t="s">
        <v>16</v>
      </c>
      <c r="K237" s="3" t="s">
        <v>3506</v>
      </c>
      <c r="L237" s="3" t="s">
        <v>3507</v>
      </c>
    </row>
    <row r="238" spans="1:12" x14ac:dyDescent="0.3">
      <c r="A238" s="3" t="s">
        <v>16356</v>
      </c>
      <c r="B238" s="3" t="s">
        <v>13</v>
      </c>
      <c r="C238" s="3">
        <v>223585</v>
      </c>
      <c r="D238" s="3">
        <v>6</v>
      </c>
      <c r="E238" s="3">
        <v>158</v>
      </c>
      <c r="F238" s="4">
        <v>1.19952E-35</v>
      </c>
      <c r="G238" s="3">
        <v>120.565</v>
      </c>
      <c r="H238" s="3" t="s">
        <v>3499</v>
      </c>
      <c r="I238" s="3" t="s">
        <v>3500</v>
      </c>
      <c r="J238" s="3" t="s">
        <v>16</v>
      </c>
      <c r="K238" s="3" t="s">
        <v>3501</v>
      </c>
      <c r="L238" s="3" t="s">
        <v>3502</v>
      </c>
    </row>
    <row r="239" spans="1:12" x14ac:dyDescent="0.3">
      <c r="A239" s="3" t="s">
        <v>16357</v>
      </c>
      <c r="B239" s="3" t="s">
        <v>13</v>
      </c>
      <c r="C239" s="3">
        <v>223835</v>
      </c>
      <c r="D239" s="3">
        <v>1</v>
      </c>
      <c r="E239" s="3">
        <v>138</v>
      </c>
      <c r="F239" s="4">
        <v>2.2502500000000001E-66</v>
      </c>
      <c r="G239" s="3">
        <v>197.86099999999999</v>
      </c>
      <c r="H239" s="3" t="s">
        <v>3494</v>
      </c>
      <c r="I239" s="3" t="s">
        <v>3495</v>
      </c>
      <c r="J239" s="3" t="s">
        <v>16</v>
      </c>
      <c r="K239" s="3" t="s">
        <v>3496</v>
      </c>
      <c r="L239" s="3" t="s">
        <v>3497</v>
      </c>
    </row>
    <row r="240" spans="1:12" x14ac:dyDescent="0.3">
      <c r="A240" s="3" t="s">
        <v>16358</v>
      </c>
      <c r="B240" s="3" t="s">
        <v>13</v>
      </c>
      <c r="C240" s="3">
        <v>223516</v>
      </c>
      <c r="D240" s="3">
        <v>1</v>
      </c>
      <c r="E240" s="3">
        <v>451</v>
      </c>
      <c r="F240" s="3">
        <v>0</v>
      </c>
      <c r="G240" s="3">
        <v>670.12900000000002</v>
      </c>
      <c r="H240" s="3" t="s">
        <v>3490</v>
      </c>
      <c r="I240" s="3" t="s">
        <v>3491</v>
      </c>
      <c r="J240" s="3" t="s">
        <v>16</v>
      </c>
      <c r="K240" s="3" t="s">
        <v>2483</v>
      </c>
      <c r="L240" s="3" t="s">
        <v>3492</v>
      </c>
    </row>
    <row r="241" spans="1:12" x14ac:dyDescent="0.3">
      <c r="A241" s="3" t="s">
        <v>16359</v>
      </c>
      <c r="B241" s="3" t="s">
        <v>13</v>
      </c>
      <c r="C241" s="3">
        <v>223848</v>
      </c>
      <c r="D241" s="3">
        <v>1</v>
      </c>
      <c r="E241" s="3">
        <v>286</v>
      </c>
      <c r="F241" s="4">
        <v>1.37619E-151</v>
      </c>
      <c r="G241" s="3">
        <v>425.57400000000001</v>
      </c>
      <c r="H241" s="3" t="s">
        <v>3486</v>
      </c>
      <c r="I241" s="3" t="s">
        <v>3487</v>
      </c>
      <c r="J241" s="3" t="s">
        <v>16</v>
      </c>
      <c r="K241" s="3" t="s">
        <v>915</v>
      </c>
      <c r="L241" s="3" t="s">
        <v>3488</v>
      </c>
    </row>
    <row r="242" spans="1:12" x14ac:dyDescent="0.3">
      <c r="A242" s="3" t="s">
        <v>16360</v>
      </c>
      <c r="B242" s="3" t="s">
        <v>13</v>
      </c>
      <c r="C242" s="3">
        <v>223895</v>
      </c>
      <c r="D242" s="3">
        <v>4</v>
      </c>
      <c r="E242" s="3">
        <v>255</v>
      </c>
      <c r="F242" s="4">
        <v>2.4072000000000001E-135</v>
      </c>
      <c r="G242" s="3">
        <v>383.923</v>
      </c>
      <c r="H242" s="3" t="s">
        <v>3482</v>
      </c>
      <c r="I242" s="3" t="s">
        <v>3483</v>
      </c>
      <c r="J242" s="3" t="s">
        <v>16</v>
      </c>
      <c r="K242" s="3" t="s">
        <v>915</v>
      </c>
      <c r="L242" s="3" t="s">
        <v>3484</v>
      </c>
    </row>
    <row r="243" spans="1:12" x14ac:dyDescent="0.3">
      <c r="A243" s="3" t="s">
        <v>16361</v>
      </c>
      <c r="B243" s="3" t="s">
        <v>13</v>
      </c>
      <c r="C243" s="3">
        <v>223250</v>
      </c>
      <c r="D243" s="3">
        <v>1</v>
      </c>
      <c r="E243" s="3">
        <v>426</v>
      </c>
      <c r="F243" s="3">
        <v>0</v>
      </c>
      <c r="G243" s="3">
        <v>678.55</v>
      </c>
      <c r="H243" s="3" t="s">
        <v>4235</v>
      </c>
      <c r="I243" s="3" t="s">
        <v>4236</v>
      </c>
      <c r="J243" s="3" t="s">
        <v>16</v>
      </c>
      <c r="K243" s="3" t="s">
        <v>4237</v>
      </c>
      <c r="L243" s="3" t="s">
        <v>4238</v>
      </c>
    </row>
    <row r="244" spans="1:12" x14ac:dyDescent="0.3">
      <c r="A244" s="3" t="s">
        <v>16362</v>
      </c>
      <c r="B244" s="3" t="s">
        <v>25</v>
      </c>
      <c r="C244" s="3">
        <v>413509</v>
      </c>
      <c r="D244" s="3">
        <v>1</v>
      </c>
      <c r="E244" s="3">
        <v>390</v>
      </c>
      <c r="F244" s="4">
        <v>1.1656999999999999E-162</v>
      </c>
      <c r="G244" s="3">
        <v>461.38600000000002</v>
      </c>
      <c r="H244" s="3" t="s">
        <v>393</v>
      </c>
      <c r="I244" s="3" t="s">
        <v>394</v>
      </c>
      <c r="J244" s="3" t="s">
        <v>16</v>
      </c>
      <c r="K244" s="3" t="s">
        <v>16</v>
      </c>
      <c r="L244" s="3" t="s">
        <v>395</v>
      </c>
    </row>
    <row r="245" spans="1:12" x14ac:dyDescent="0.3">
      <c r="A245" s="3" t="s">
        <v>16363</v>
      </c>
      <c r="B245" s="3" t="s">
        <v>13</v>
      </c>
      <c r="C245" s="3">
        <v>226038</v>
      </c>
      <c r="D245" s="3">
        <v>1</v>
      </c>
      <c r="E245" s="3">
        <v>536</v>
      </c>
      <c r="F245" s="3">
        <v>0</v>
      </c>
      <c r="G245" s="3">
        <v>609.05799999999999</v>
      </c>
      <c r="H245" s="3" t="s">
        <v>11445</v>
      </c>
      <c r="I245" s="3" t="s">
        <v>11446</v>
      </c>
      <c r="J245" s="3" t="s">
        <v>16</v>
      </c>
      <c r="K245" s="3" t="s">
        <v>11447</v>
      </c>
      <c r="L245" s="3" t="s">
        <v>11448</v>
      </c>
    </row>
    <row r="246" spans="1:12" x14ac:dyDescent="0.3">
      <c r="A246" s="3" t="s">
        <v>16364</v>
      </c>
      <c r="B246" s="3" t="s">
        <v>13</v>
      </c>
      <c r="C246" s="3">
        <v>224053</v>
      </c>
      <c r="D246" s="3">
        <v>1</v>
      </c>
      <c r="E246" s="3">
        <v>494</v>
      </c>
      <c r="F246" s="3">
        <v>0</v>
      </c>
      <c r="G246" s="3">
        <v>664.21</v>
      </c>
      <c r="H246" s="3" t="s">
        <v>12239</v>
      </c>
      <c r="I246" s="3" t="s">
        <v>12240</v>
      </c>
      <c r="J246" s="3" t="s">
        <v>16</v>
      </c>
      <c r="K246" s="3" t="s">
        <v>12241</v>
      </c>
      <c r="L246" s="3" t="s">
        <v>12242</v>
      </c>
    </row>
    <row r="247" spans="1:12" x14ac:dyDescent="0.3">
      <c r="A247" s="3" t="s">
        <v>16365</v>
      </c>
      <c r="B247" s="3" t="s">
        <v>13</v>
      </c>
      <c r="C247" s="3">
        <v>224093</v>
      </c>
      <c r="D247" s="3">
        <v>7</v>
      </c>
      <c r="E247" s="3">
        <v>317</v>
      </c>
      <c r="F247" s="4">
        <v>1.8460500000000001E-62</v>
      </c>
      <c r="G247" s="3">
        <v>200.45400000000001</v>
      </c>
      <c r="H247" s="3" t="s">
        <v>12380</v>
      </c>
      <c r="I247" s="3" t="s">
        <v>12381</v>
      </c>
      <c r="J247" s="3" t="s">
        <v>16</v>
      </c>
      <c r="K247" s="3" t="s">
        <v>527</v>
      </c>
      <c r="L247" s="3" t="s">
        <v>12382</v>
      </c>
    </row>
    <row r="248" spans="1:12" x14ac:dyDescent="0.3">
      <c r="A248" s="3" t="s">
        <v>16366</v>
      </c>
      <c r="B248" s="3" t="s">
        <v>13</v>
      </c>
      <c r="C248" s="3">
        <v>224791</v>
      </c>
      <c r="D248" s="3">
        <v>41</v>
      </c>
      <c r="E248" s="3">
        <v>338</v>
      </c>
      <c r="F248" s="4">
        <v>3.6520100000000001E-44</v>
      </c>
      <c r="G248" s="3">
        <v>154.16399999999999</v>
      </c>
      <c r="H248" s="3" t="s">
        <v>9239</v>
      </c>
      <c r="I248" s="3" t="s">
        <v>9240</v>
      </c>
      <c r="J248" s="3" t="s">
        <v>16</v>
      </c>
      <c r="K248" s="3" t="s">
        <v>522</v>
      </c>
      <c r="L248" s="3" t="s">
        <v>9241</v>
      </c>
    </row>
    <row r="249" spans="1:12" x14ac:dyDescent="0.3">
      <c r="A249" s="3" t="s">
        <v>16367</v>
      </c>
      <c r="B249" s="3" t="s">
        <v>13</v>
      </c>
      <c r="C249" s="3">
        <v>223745</v>
      </c>
      <c r="D249" s="3">
        <v>4</v>
      </c>
      <c r="E249" s="3">
        <v>312</v>
      </c>
      <c r="F249" s="4">
        <v>1.6646499999999999E-48</v>
      </c>
      <c r="G249" s="3">
        <v>165.41800000000001</v>
      </c>
      <c r="H249" s="3" t="s">
        <v>3886</v>
      </c>
      <c r="I249" s="3" t="s">
        <v>3887</v>
      </c>
      <c r="J249" s="3" t="s">
        <v>16</v>
      </c>
      <c r="K249" s="3" t="s">
        <v>3888</v>
      </c>
      <c r="L249" s="3" t="s">
        <v>3889</v>
      </c>
    </row>
    <row r="250" spans="1:12" x14ac:dyDescent="0.3">
      <c r="A250" s="3" t="s">
        <v>16368</v>
      </c>
      <c r="B250" s="3" t="s">
        <v>25</v>
      </c>
      <c r="C250" s="3">
        <v>412952</v>
      </c>
      <c r="D250" s="3">
        <v>18</v>
      </c>
      <c r="E250" s="3">
        <v>77</v>
      </c>
      <c r="F250" s="4">
        <v>6.7616700000000003E-9</v>
      </c>
      <c r="G250" s="3">
        <v>48.9236</v>
      </c>
      <c r="H250" s="3" t="s">
        <v>6484</v>
      </c>
      <c r="I250" s="3" t="s">
        <v>14398</v>
      </c>
      <c r="J250" s="3" t="s">
        <v>99</v>
      </c>
      <c r="K250" s="3" t="s">
        <v>16</v>
      </c>
      <c r="L250" s="3" t="s">
        <v>6485</v>
      </c>
    </row>
    <row r="251" spans="1:12" x14ac:dyDescent="0.3">
      <c r="A251" s="3" t="s">
        <v>16369</v>
      </c>
      <c r="B251" s="3" t="s">
        <v>13</v>
      </c>
      <c r="C251" s="3">
        <v>224851</v>
      </c>
      <c r="D251" s="3">
        <v>80</v>
      </c>
      <c r="E251" s="3">
        <v>378</v>
      </c>
      <c r="F251" s="4">
        <v>1.0113799999999999E-46</v>
      </c>
      <c r="G251" s="3">
        <v>161.88800000000001</v>
      </c>
      <c r="H251" s="3" t="s">
        <v>1423</v>
      </c>
      <c r="I251" s="3" t="s">
        <v>1424</v>
      </c>
      <c r="J251" s="3" t="s">
        <v>16</v>
      </c>
      <c r="K251" s="3" t="s">
        <v>1093</v>
      </c>
      <c r="L251" s="3" t="s">
        <v>1425</v>
      </c>
    </row>
    <row r="252" spans="1:12" x14ac:dyDescent="0.3">
      <c r="A252" s="3" t="s">
        <v>16370</v>
      </c>
      <c r="B252" s="3" t="s">
        <v>25</v>
      </c>
      <c r="C252" s="3">
        <v>419965</v>
      </c>
      <c r="D252" s="3">
        <v>1</v>
      </c>
      <c r="E252" s="3">
        <v>434</v>
      </c>
      <c r="F252" s="3">
        <v>0</v>
      </c>
      <c r="G252" s="3">
        <v>692.62300000000005</v>
      </c>
      <c r="H252" s="3" t="s">
        <v>11453</v>
      </c>
      <c r="I252" s="3" t="s">
        <v>11454</v>
      </c>
      <c r="J252" s="3" t="s">
        <v>16</v>
      </c>
      <c r="K252" s="3" t="s">
        <v>16</v>
      </c>
      <c r="L252" s="3" t="s">
        <v>11455</v>
      </c>
    </row>
    <row r="253" spans="1:12" x14ac:dyDescent="0.3">
      <c r="A253" s="3" t="s">
        <v>16371</v>
      </c>
      <c r="B253" s="3" t="s">
        <v>13</v>
      </c>
      <c r="C253" s="3">
        <v>223996</v>
      </c>
      <c r="D253" s="3">
        <v>1</v>
      </c>
      <c r="E253" s="3">
        <v>488</v>
      </c>
      <c r="F253" s="4">
        <v>3.42127E-176</v>
      </c>
      <c r="G253" s="3">
        <v>504.21800000000002</v>
      </c>
      <c r="H253" s="3" t="s">
        <v>9834</v>
      </c>
      <c r="I253" s="3" t="s">
        <v>9835</v>
      </c>
      <c r="J253" s="3" t="s">
        <v>16</v>
      </c>
      <c r="K253" s="3" t="s">
        <v>1093</v>
      </c>
      <c r="L253" s="3" t="s">
        <v>9836</v>
      </c>
    </row>
    <row r="254" spans="1:12" x14ac:dyDescent="0.3">
      <c r="A254" s="3" t="s">
        <v>16372</v>
      </c>
      <c r="B254" s="3" t="s">
        <v>13</v>
      </c>
      <c r="C254" s="3">
        <v>224928</v>
      </c>
      <c r="D254" s="3">
        <v>19</v>
      </c>
      <c r="E254" s="3">
        <v>347</v>
      </c>
      <c r="F254" s="4">
        <v>2.0806700000000001E-71</v>
      </c>
      <c r="G254" s="3">
        <v>224.58199999999999</v>
      </c>
      <c r="H254" s="3" t="s">
        <v>1376</v>
      </c>
      <c r="I254" s="3" t="s">
        <v>1377</v>
      </c>
      <c r="J254" s="3" t="s">
        <v>16</v>
      </c>
      <c r="K254" s="3" t="s">
        <v>1378</v>
      </c>
      <c r="L254" s="3" t="s">
        <v>1379</v>
      </c>
    </row>
    <row r="255" spans="1:12" x14ac:dyDescent="0.3">
      <c r="A255" s="3" t="s">
        <v>16373</v>
      </c>
      <c r="B255" s="3" t="s">
        <v>25</v>
      </c>
      <c r="C255" s="3">
        <v>413118</v>
      </c>
      <c r="D255" s="3">
        <v>1</v>
      </c>
      <c r="E255" s="3">
        <v>120</v>
      </c>
      <c r="F255" s="4">
        <v>2.6615700000000001E-48</v>
      </c>
      <c r="G255" s="3">
        <v>150.33000000000001</v>
      </c>
      <c r="H255" s="3" t="s">
        <v>4231</v>
      </c>
      <c r="I255" s="3" t="s">
        <v>4232</v>
      </c>
      <c r="J255" s="3" t="s">
        <v>16</v>
      </c>
      <c r="K255" s="3" t="s">
        <v>16</v>
      </c>
      <c r="L255" s="3" t="s">
        <v>4233</v>
      </c>
    </row>
    <row r="256" spans="1:12" x14ac:dyDescent="0.3">
      <c r="A256" s="3" t="s">
        <v>16374</v>
      </c>
      <c r="B256" s="3" t="s">
        <v>13</v>
      </c>
      <c r="C256" s="3">
        <v>226239</v>
      </c>
      <c r="D256" s="3">
        <v>1</v>
      </c>
      <c r="E256" s="3">
        <v>303</v>
      </c>
      <c r="F256" s="4">
        <v>5.24463E-134</v>
      </c>
      <c r="G256" s="3">
        <v>380.43</v>
      </c>
      <c r="H256" s="3" t="s">
        <v>4226</v>
      </c>
      <c r="I256" s="3" t="s">
        <v>4227</v>
      </c>
      <c r="J256" s="3" t="s">
        <v>16</v>
      </c>
      <c r="K256" s="3" t="s">
        <v>4228</v>
      </c>
      <c r="L256" s="3" t="s">
        <v>4229</v>
      </c>
    </row>
    <row r="257" spans="1:12" x14ac:dyDescent="0.3">
      <c r="A257" s="3" t="s">
        <v>16375</v>
      </c>
      <c r="B257" s="3" t="s">
        <v>25</v>
      </c>
      <c r="C257" s="3">
        <v>412930</v>
      </c>
      <c r="D257" s="3">
        <v>1</v>
      </c>
      <c r="E257" s="3">
        <v>266</v>
      </c>
      <c r="F257" s="4">
        <v>1.3626199999999999E-59</v>
      </c>
      <c r="G257" s="3">
        <v>189.745</v>
      </c>
      <c r="H257" s="3" t="s">
        <v>4222</v>
      </c>
      <c r="I257" s="3" t="s">
        <v>4223</v>
      </c>
      <c r="J257" s="3" t="s">
        <v>16</v>
      </c>
      <c r="K257" s="3" t="s">
        <v>16</v>
      </c>
      <c r="L257" s="3" t="s">
        <v>4224</v>
      </c>
    </row>
    <row r="258" spans="1:12" x14ac:dyDescent="0.3">
      <c r="A258" s="3" t="s">
        <v>16376</v>
      </c>
      <c r="B258" s="3" t="s">
        <v>13</v>
      </c>
      <c r="C258" s="3">
        <v>225976</v>
      </c>
      <c r="D258" s="3">
        <v>166</v>
      </c>
      <c r="E258" s="3">
        <v>324</v>
      </c>
      <c r="F258" s="4">
        <v>3.1882800000000003E-73</v>
      </c>
      <c r="G258" s="3">
        <v>222.88900000000001</v>
      </c>
      <c r="H258" s="3" t="s">
        <v>4214</v>
      </c>
      <c r="I258" s="3" t="s">
        <v>4215</v>
      </c>
      <c r="J258" s="3" t="s">
        <v>16</v>
      </c>
      <c r="K258" s="3" t="s">
        <v>4216</v>
      </c>
      <c r="L258" s="3" t="s">
        <v>4217</v>
      </c>
    </row>
    <row r="259" spans="1:12" x14ac:dyDescent="0.3">
      <c r="A259" s="3" t="s">
        <v>16376</v>
      </c>
      <c r="B259" s="3" t="s">
        <v>13</v>
      </c>
      <c r="C259" s="3">
        <v>225446</v>
      </c>
      <c r="D259" s="3">
        <v>3</v>
      </c>
      <c r="E259" s="3">
        <v>147</v>
      </c>
      <c r="F259" s="4">
        <v>6.0338700000000003E-48</v>
      </c>
      <c r="G259" s="3">
        <v>157.81700000000001</v>
      </c>
      <c r="H259" s="3" t="s">
        <v>4218</v>
      </c>
      <c r="I259" s="3" t="s">
        <v>4219</v>
      </c>
      <c r="J259" s="3" t="s">
        <v>16</v>
      </c>
      <c r="K259" s="3" t="s">
        <v>3014</v>
      </c>
      <c r="L259" s="3" t="s">
        <v>4220</v>
      </c>
    </row>
    <row r="260" spans="1:12" x14ac:dyDescent="0.3">
      <c r="A260" s="3" t="s">
        <v>16377</v>
      </c>
      <c r="B260" s="3" t="s">
        <v>13</v>
      </c>
      <c r="C260" s="3">
        <v>223635</v>
      </c>
      <c r="D260" s="3">
        <v>1</v>
      </c>
      <c r="E260" s="3">
        <v>270</v>
      </c>
      <c r="F260" s="4">
        <v>1.0029299999999999E-62</v>
      </c>
      <c r="G260" s="3">
        <v>198.01900000000001</v>
      </c>
      <c r="H260" s="3" t="s">
        <v>234</v>
      </c>
      <c r="I260" s="3" t="s">
        <v>235</v>
      </c>
      <c r="J260" s="3" t="s">
        <v>16</v>
      </c>
      <c r="K260" s="3" t="s">
        <v>236</v>
      </c>
      <c r="L260" s="3" t="s">
        <v>237</v>
      </c>
    </row>
    <row r="261" spans="1:12" x14ac:dyDescent="0.3">
      <c r="A261" s="3" t="s">
        <v>16378</v>
      </c>
      <c r="B261" s="3" t="s">
        <v>13</v>
      </c>
      <c r="C261" s="3">
        <v>225161</v>
      </c>
      <c r="D261" s="3">
        <v>1</v>
      </c>
      <c r="E261" s="3">
        <v>480</v>
      </c>
      <c r="F261" s="4">
        <v>2.01055E-135</v>
      </c>
      <c r="G261" s="3">
        <v>397.755</v>
      </c>
      <c r="H261" s="3" t="s">
        <v>3930</v>
      </c>
      <c r="I261" s="3" t="s">
        <v>3931</v>
      </c>
      <c r="J261" s="3" t="s">
        <v>16</v>
      </c>
      <c r="K261" s="3" t="s">
        <v>2702</v>
      </c>
      <c r="L261" s="3" t="s">
        <v>3932</v>
      </c>
    </row>
    <row r="262" spans="1:12" x14ac:dyDescent="0.3">
      <c r="A262" s="3" t="s">
        <v>16379</v>
      </c>
      <c r="B262" s="3" t="s">
        <v>13</v>
      </c>
      <c r="C262" s="3">
        <v>223512</v>
      </c>
      <c r="D262" s="3">
        <v>1</v>
      </c>
      <c r="E262" s="3">
        <v>318</v>
      </c>
      <c r="F262" s="3">
        <v>0</v>
      </c>
      <c r="G262" s="3">
        <v>548.85699999999997</v>
      </c>
      <c r="H262" s="3" t="s">
        <v>16380</v>
      </c>
      <c r="I262" s="3" t="s">
        <v>16381</v>
      </c>
      <c r="J262" s="3" t="s">
        <v>16</v>
      </c>
      <c r="K262" s="3" t="s">
        <v>13861</v>
      </c>
      <c r="L262" s="3" t="s">
        <v>13863</v>
      </c>
    </row>
    <row r="263" spans="1:12" x14ac:dyDescent="0.3">
      <c r="A263" s="3" t="s">
        <v>16382</v>
      </c>
      <c r="B263" s="3" t="s">
        <v>13</v>
      </c>
      <c r="C263" s="3">
        <v>223669</v>
      </c>
      <c r="D263" s="3">
        <v>6</v>
      </c>
      <c r="E263" s="3">
        <v>242</v>
      </c>
      <c r="F263" s="4">
        <v>2.2328799999999999E-10</v>
      </c>
      <c r="G263" s="3">
        <v>59.256300000000003</v>
      </c>
      <c r="H263" s="3" t="s">
        <v>2477</v>
      </c>
      <c r="I263" s="3" t="s">
        <v>2478</v>
      </c>
      <c r="J263" s="3" t="s">
        <v>16</v>
      </c>
      <c r="K263" s="3" t="s">
        <v>259</v>
      </c>
      <c r="L263" s="3" t="s">
        <v>2479</v>
      </c>
    </row>
    <row r="264" spans="1:12" x14ac:dyDescent="0.3">
      <c r="A264" s="3" t="s">
        <v>16383</v>
      </c>
      <c r="B264" s="3" t="s">
        <v>13</v>
      </c>
      <c r="C264" s="3">
        <v>224314</v>
      </c>
      <c r="D264" s="3">
        <v>4</v>
      </c>
      <c r="E264" s="3">
        <v>62</v>
      </c>
      <c r="F264" s="4">
        <v>7.0440199999999997E-5</v>
      </c>
      <c r="G264" s="3">
        <v>41.559699999999999</v>
      </c>
      <c r="H264" s="3" t="s">
        <v>63</v>
      </c>
      <c r="I264" s="3" t="s">
        <v>64</v>
      </c>
      <c r="J264" s="3" t="s">
        <v>113</v>
      </c>
      <c r="K264" s="3" t="s">
        <v>65</v>
      </c>
      <c r="L264" s="3" t="s">
        <v>66</v>
      </c>
    </row>
    <row r="265" spans="1:12" x14ac:dyDescent="0.3">
      <c r="A265" s="3" t="s">
        <v>16384</v>
      </c>
      <c r="B265" s="3" t="s">
        <v>25</v>
      </c>
      <c r="C265" s="3">
        <v>223714</v>
      </c>
      <c r="D265" s="3">
        <v>49</v>
      </c>
      <c r="E265" s="3">
        <v>338</v>
      </c>
      <c r="F265" s="4">
        <v>2.59774E-23</v>
      </c>
      <c r="G265" s="3">
        <v>100.211</v>
      </c>
      <c r="H265" s="3" t="s">
        <v>12247</v>
      </c>
      <c r="I265" s="3" t="s">
        <v>12248</v>
      </c>
      <c r="J265" s="3" t="s">
        <v>16</v>
      </c>
      <c r="K265" s="3" t="s">
        <v>16</v>
      </c>
      <c r="L265" s="3" t="s">
        <v>12249</v>
      </c>
    </row>
    <row r="266" spans="1:12" x14ac:dyDescent="0.3">
      <c r="A266" s="3" t="s">
        <v>16385</v>
      </c>
      <c r="B266" s="3" t="s">
        <v>13</v>
      </c>
      <c r="C266" s="3">
        <v>224055</v>
      </c>
      <c r="D266" s="3">
        <v>2</v>
      </c>
      <c r="E266" s="3">
        <v>512</v>
      </c>
      <c r="F266" s="4">
        <v>5.0380900000000001E-54</v>
      </c>
      <c r="G266" s="3">
        <v>191.10300000000001</v>
      </c>
      <c r="H266" s="3" t="s">
        <v>1267</v>
      </c>
      <c r="I266" s="3" t="s">
        <v>1268</v>
      </c>
      <c r="J266" s="3" t="s">
        <v>16</v>
      </c>
      <c r="K266" s="3" t="s">
        <v>1269</v>
      </c>
      <c r="L266" s="3" t="s">
        <v>1270</v>
      </c>
    </row>
    <row r="267" spans="1:12" x14ac:dyDescent="0.3">
      <c r="A267" s="3" t="s">
        <v>16386</v>
      </c>
      <c r="B267" s="3" t="s">
        <v>13</v>
      </c>
      <c r="C267" s="3">
        <v>224054</v>
      </c>
      <c r="D267" s="3">
        <v>1</v>
      </c>
      <c r="E267" s="3">
        <v>275</v>
      </c>
      <c r="F267" s="4">
        <v>1.9585800000000001E-66</v>
      </c>
      <c r="G267" s="3">
        <v>209.471</v>
      </c>
      <c r="H267" s="3" t="s">
        <v>1590</v>
      </c>
      <c r="I267" s="3" t="s">
        <v>1591</v>
      </c>
      <c r="J267" s="3" t="s">
        <v>16</v>
      </c>
      <c r="K267" s="3" t="s">
        <v>1592</v>
      </c>
      <c r="L267" s="3" t="s">
        <v>1593</v>
      </c>
    </row>
    <row r="268" spans="1:12" x14ac:dyDescent="0.3">
      <c r="A268" s="3" t="s">
        <v>16387</v>
      </c>
      <c r="B268" s="3" t="s">
        <v>25</v>
      </c>
      <c r="C268" s="3">
        <v>412295</v>
      </c>
      <c r="D268" s="3">
        <v>17</v>
      </c>
      <c r="E268" s="3">
        <v>183</v>
      </c>
      <c r="F268" s="4">
        <v>1.1332E-10</v>
      </c>
      <c r="G268" s="3">
        <v>59.550400000000003</v>
      </c>
      <c r="H268" s="3" t="s">
        <v>1773</v>
      </c>
      <c r="I268" s="3" t="s">
        <v>16033</v>
      </c>
      <c r="J268" s="3" t="s">
        <v>16</v>
      </c>
      <c r="K268" s="3" t="s">
        <v>16</v>
      </c>
      <c r="L268" s="3" t="s">
        <v>16034</v>
      </c>
    </row>
    <row r="269" spans="1:12" x14ac:dyDescent="0.3">
      <c r="A269" s="3" t="s">
        <v>16388</v>
      </c>
      <c r="B269" s="3" t="s">
        <v>25</v>
      </c>
      <c r="C269" s="3">
        <v>227604</v>
      </c>
      <c r="D269" s="3">
        <v>63</v>
      </c>
      <c r="E269" s="3">
        <v>295</v>
      </c>
      <c r="F269" s="4">
        <v>4.4634999999999997E-32</v>
      </c>
      <c r="G269" s="3">
        <v>126.992</v>
      </c>
      <c r="H269" s="3" t="s">
        <v>12393</v>
      </c>
      <c r="I269" s="3" t="s">
        <v>12394</v>
      </c>
      <c r="J269" s="3" t="s">
        <v>113</v>
      </c>
      <c r="K269" s="3" t="s">
        <v>16</v>
      </c>
      <c r="L269" s="3" t="s">
        <v>12395</v>
      </c>
    </row>
    <row r="270" spans="1:12" x14ac:dyDescent="0.3">
      <c r="A270" s="3" t="s">
        <v>16389</v>
      </c>
      <c r="B270" s="3" t="s">
        <v>13</v>
      </c>
      <c r="C270" s="3">
        <v>223790</v>
      </c>
      <c r="D270" s="3">
        <v>1</v>
      </c>
      <c r="E270" s="3">
        <v>98</v>
      </c>
      <c r="F270" s="4">
        <v>4.4225900000000001E-31</v>
      </c>
      <c r="G270" s="3">
        <v>105.40900000000001</v>
      </c>
      <c r="H270" s="3" t="s">
        <v>1619</v>
      </c>
      <c r="I270" s="3" t="s">
        <v>1620</v>
      </c>
      <c r="J270" s="3" t="s">
        <v>16</v>
      </c>
      <c r="K270" s="3" t="s">
        <v>1621</v>
      </c>
      <c r="L270" s="3" t="s">
        <v>1622</v>
      </c>
    </row>
    <row r="271" spans="1:12" x14ac:dyDescent="0.3">
      <c r="A271" s="3" t="s">
        <v>16390</v>
      </c>
      <c r="B271" s="3" t="s">
        <v>25</v>
      </c>
      <c r="C271" s="3">
        <v>424357</v>
      </c>
      <c r="D271" s="3">
        <v>276</v>
      </c>
      <c r="E271" s="3">
        <v>737</v>
      </c>
      <c r="F271" s="4">
        <v>7.0155200000000001E-11</v>
      </c>
      <c r="G271" s="3">
        <v>65.5334</v>
      </c>
      <c r="H271" s="3" t="s">
        <v>4656</v>
      </c>
      <c r="I271" s="3" t="s">
        <v>4657</v>
      </c>
      <c r="J271" s="3" t="s">
        <v>16</v>
      </c>
      <c r="K271" s="3" t="s">
        <v>16</v>
      </c>
      <c r="L271" s="3" t="s">
        <v>4658</v>
      </c>
    </row>
    <row r="272" spans="1:12" x14ac:dyDescent="0.3">
      <c r="A272" s="3" t="s">
        <v>16391</v>
      </c>
      <c r="B272" s="3" t="s">
        <v>25</v>
      </c>
      <c r="C272" s="3">
        <v>225312</v>
      </c>
      <c r="D272" s="3">
        <v>13</v>
      </c>
      <c r="E272" s="3">
        <v>63</v>
      </c>
      <c r="F272" s="3">
        <v>7.6071799999999998E-3</v>
      </c>
      <c r="G272" s="3">
        <v>36.9236</v>
      </c>
      <c r="H272" s="3" t="s">
        <v>16392</v>
      </c>
      <c r="I272" s="3" t="s">
        <v>16393</v>
      </c>
      <c r="J272" s="3" t="s">
        <v>113</v>
      </c>
      <c r="K272" s="3" t="s">
        <v>16</v>
      </c>
      <c r="L272" s="3" t="s">
        <v>16394</v>
      </c>
    </row>
    <row r="273" spans="1:12" x14ac:dyDescent="0.3">
      <c r="A273" s="3" t="s">
        <v>16395</v>
      </c>
      <c r="B273" s="3" t="s">
        <v>13</v>
      </c>
      <c r="C273" s="3">
        <v>224594</v>
      </c>
      <c r="D273" s="3">
        <v>1</v>
      </c>
      <c r="E273" s="3">
        <v>298</v>
      </c>
      <c r="F273" s="4">
        <v>3.72068E-50</v>
      </c>
      <c r="G273" s="3">
        <v>170.56100000000001</v>
      </c>
      <c r="H273" s="3" t="s">
        <v>2459</v>
      </c>
      <c r="I273" s="3" t="s">
        <v>2460</v>
      </c>
      <c r="J273" s="3" t="s">
        <v>16</v>
      </c>
      <c r="K273" s="3" t="s">
        <v>2461</v>
      </c>
      <c r="L273" s="3" t="s">
        <v>2462</v>
      </c>
    </row>
    <row r="274" spans="1:12" x14ac:dyDescent="0.3">
      <c r="A274" s="3" t="s">
        <v>16396</v>
      </c>
      <c r="B274" s="3" t="s">
        <v>25</v>
      </c>
      <c r="C274" s="3">
        <v>227665</v>
      </c>
      <c r="D274" s="3">
        <v>219</v>
      </c>
      <c r="E274" s="3">
        <v>313</v>
      </c>
      <c r="F274" s="4">
        <v>4.9002400000000004E-6</v>
      </c>
      <c r="G274" s="3">
        <v>50.208199999999998</v>
      </c>
      <c r="H274" s="3" t="s">
        <v>16301</v>
      </c>
      <c r="I274" s="3" t="s">
        <v>16302</v>
      </c>
      <c r="J274" s="3" t="s">
        <v>113</v>
      </c>
      <c r="K274" s="3" t="s">
        <v>16</v>
      </c>
      <c r="L274" s="3" t="s">
        <v>432</v>
      </c>
    </row>
    <row r="275" spans="1:12" x14ac:dyDescent="0.3">
      <c r="A275" s="3" t="s">
        <v>16396</v>
      </c>
      <c r="B275" s="3" t="s">
        <v>25</v>
      </c>
      <c r="C275" s="3">
        <v>227665</v>
      </c>
      <c r="D275" s="3">
        <v>327</v>
      </c>
      <c r="E275" s="3">
        <v>434</v>
      </c>
      <c r="F275" s="4">
        <v>1.1481199999999999E-5</v>
      </c>
      <c r="G275" s="3">
        <v>49.052599999999998</v>
      </c>
      <c r="H275" s="3" t="s">
        <v>16301</v>
      </c>
      <c r="I275" s="3" t="s">
        <v>16302</v>
      </c>
      <c r="J275" s="3" t="s">
        <v>113</v>
      </c>
      <c r="K275" s="3" t="s">
        <v>16</v>
      </c>
      <c r="L275" s="3" t="s">
        <v>432</v>
      </c>
    </row>
    <row r="276" spans="1:12" x14ac:dyDescent="0.3">
      <c r="A276" s="3" t="s">
        <v>16396</v>
      </c>
      <c r="B276" s="3" t="s">
        <v>25</v>
      </c>
      <c r="C276" s="3">
        <v>227665</v>
      </c>
      <c r="D276" s="3">
        <v>691</v>
      </c>
      <c r="E276" s="3">
        <v>772</v>
      </c>
      <c r="F276" s="3">
        <v>1.16266E-4</v>
      </c>
      <c r="G276" s="3">
        <v>45.970999999999997</v>
      </c>
      <c r="H276" s="3" t="s">
        <v>16301</v>
      </c>
      <c r="I276" s="3" t="s">
        <v>16302</v>
      </c>
      <c r="J276" s="3" t="s">
        <v>113</v>
      </c>
      <c r="K276" s="3" t="s">
        <v>16</v>
      </c>
      <c r="L276" s="3" t="s">
        <v>432</v>
      </c>
    </row>
    <row r="277" spans="1:12" x14ac:dyDescent="0.3">
      <c r="A277" s="3" t="s">
        <v>16396</v>
      </c>
      <c r="B277" s="3" t="s">
        <v>25</v>
      </c>
      <c r="C277" s="3">
        <v>225629</v>
      </c>
      <c r="D277" s="3">
        <v>613</v>
      </c>
      <c r="E277" s="3">
        <v>745</v>
      </c>
      <c r="F277" s="3">
        <v>8.0814899999999998E-4</v>
      </c>
      <c r="G277" s="3">
        <v>42.134700000000002</v>
      </c>
      <c r="H277" s="3" t="s">
        <v>16397</v>
      </c>
      <c r="I277" s="3" t="s">
        <v>16398</v>
      </c>
      <c r="J277" s="3" t="s">
        <v>113</v>
      </c>
      <c r="K277" s="3" t="s">
        <v>16</v>
      </c>
      <c r="L277" s="3" t="s">
        <v>16399</v>
      </c>
    </row>
    <row r="278" spans="1:12" x14ac:dyDescent="0.3">
      <c r="A278" s="3" t="s">
        <v>16400</v>
      </c>
      <c r="B278" s="3" t="s">
        <v>25</v>
      </c>
      <c r="C278" s="3">
        <v>421695</v>
      </c>
      <c r="D278" s="3">
        <v>13</v>
      </c>
      <c r="E278" s="3">
        <v>399</v>
      </c>
      <c r="F278" s="4">
        <v>1.0010099999999999E-25</v>
      </c>
      <c r="G278" s="3">
        <v>107.31399999999999</v>
      </c>
      <c r="H278" s="3" t="s">
        <v>306</v>
      </c>
      <c r="I278" s="3" t="s">
        <v>307</v>
      </c>
      <c r="J278" s="3" t="s">
        <v>16</v>
      </c>
      <c r="K278" s="3" t="s">
        <v>16</v>
      </c>
      <c r="L278" s="3" t="s">
        <v>308</v>
      </c>
    </row>
    <row r="279" spans="1:12" x14ac:dyDescent="0.3">
      <c r="A279" s="3" t="s">
        <v>16401</v>
      </c>
      <c r="B279" s="3" t="s">
        <v>13</v>
      </c>
      <c r="C279" s="3">
        <v>224794</v>
      </c>
      <c r="D279" s="3">
        <v>10</v>
      </c>
      <c r="E279" s="3">
        <v>767</v>
      </c>
      <c r="F279" s="3">
        <v>0</v>
      </c>
      <c r="G279" s="3">
        <v>982.99099999999999</v>
      </c>
      <c r="H279" s="3" t="s">
        <v>1398</v>
      </c>
      <c r="I279" s="3" t="s">
        <v>1399</v>
      </c>
      <c r="J279" s="3" t="s">
        <v>16</v>
      </c>
      <c r="K279" s="3" t="s">
        <v>1400</v>
      </c>
      <c r="L279" s="3" t="s">
        <v>1401</v>
      </c>
    </row>
    <row r="280" spans="1:12" x14ac:dyDescent="0.3">
      <c r="A280" s="3" t="s">
        <v>16402</v>
      </c>
      <c r="B280" s="3" t="s">
        <v>13</v>
      </c>
      <c r="C280" s="3">
        <v>223466</v>
      </c>
      <c r="D280" s="3">
        <v>12</v>
      </c>
      <c r="E280" s="3">
        <v>360</v>
      </c>
      <c r="F280" s="4">
        <v>1.3690500000000001E-131</v>
      </c>
      <c r="G280" s="3">
        <v>380.50200000000001</v>
      </c>
      <c r="H280" s="3" t="s">
        <v>1403</v>
      </c>
      <c r="I280" s="3" t="s">
        <v>1404</v>
      </c>
      <c r="J280" s="3" t="s">
        <v>16</v>
      </c>
      <c r="K280" s="3" t="s">
        <v>1405</v>
      </c>
      <c r="L280" s="3" t="s">
        <v>1406</v>
      </c>
    </row>
    <row r="281" spans="1:12" x14ac:dyDescent="0.3">
      <c r="A281" s="3" t="s">
        <v>16403</v>
      </c>
      <c r="B281" s="3" t="s">
        <v>25</v>
      </c>
      <c r="C281" s="3">
        <v>226111</v>
      </c>
      <c r="D281" s="3">
        <v>483</v>
      </c>
      <c r="E281" s="3">
        <v>570</v>
      </c>
      <c r="F281" s="4">
        <v>3.0214200000000001E-15</v>
      </c>
      <c r="G281" s="3">
        <v>77.148799999999994</v>
      </c>
      <c r="H281" s="3" t="s">
        <v>16071</v>
      </c>
      <c r="I281" s="3" t="s">
        <v>16072</v>
      </c>
      <c r="J281" s="3" t="s">
        <v>99</v>
      </c>
      <c r="K281" s="3" t="s">
        <v>16</v>
      </c>
      <c r="L281" s="3" t="s">
        <v>16073</v>
      </c>
    </row>
    <row r="282" spans="1:12" x14ac:dyDescent="0.3">
      <c r="A282" s="3" t="s">
        <v>16404</v>
      </c>
      <c r="B282" s="3" t="s">
        <v>13</v>
      </c>
      <c r="C282" s="3">
        <v>223581</v>
      </c>
      <c r="D282" s="3">
        <v>4</v>
      </c>
      <c r="E282" s="3">
        <v>739</v>
      </c>
      <c r="F282" s="4">
        <v>3.7435000000000002E-168</v>
      </c>
      <c r="G282" s="3">
        <v>502.791</v>
      </c>
      <c r="H282" s="3" t="s">
        <v>4204</v>
      </c>
      <c r="I282" s="3" t="s">
        <v>4205</v>
      </c>
      <c r="J282" s="3" t="s">
        <v>16</v>
      </c>
      <c r="K282" s="3" t="s">
        <v>4206</v>
      </c>
      <c r="L282" s="3" t="s">
        <v>4207</v>
      </c>
    </row>
    <row r="283" spans="1:12" x14ac:dyDescent="0.3">
      <c r="A283" s="3" t="s">
        <v>16405</v>
      </c>
      <c r="B283" s="3" t="s">
        <v>13</v>
      </c>
      <c r="C283" s="3">
        <v>223753</v>
      </c>
      <c r="D283" s="3">
        <v>11</v>
      </c>
      <c r="E283" s="3">
        <v>178</v>
      </c>
      <c r="F283" s="4">
        <v>1.11225E-10</v>
      </c>
      <c r="G283" s="3">
        <v>57.700099999999999</v>
      </c>
      <c r="H283" s="3" t="s">
        <v>267</v>
      </c>
      <c r="I283" s="3" t="s">
        <v>268</v>
      </c>
      <c r="J283" s="3" t="s">
        <v>16</v>
      </c>
      <c r="K283" s="3" t="s">
        <v>269</v>
      </c>
      <c r="L283" s="3" t="s">
        <v>270</v>
      </c>
    </row>
    <row r="284" spans="1:12" x14ac:dyDescent="0.3">
      <c r="A284" s="3" t="s">
        <v>16406</v>
      </c>
      <c r="B284" s="3" t="s">
        <v>13</v>
      </c>
      <c r="C284" s="3">
        <v>223969</v>
      </c>
      <c r="D284" s="3">
        <v>1</v>
      </c>
      <c r="E284" s="3">
        <v>299</v>
      </c>
      <c r="F284" s="4">
        <v>1.49443E-107</v>
      </c>
      <c r="G284" s="3">
        <v>314.64499999999998</v>
      </c>
      <c r="H284" s="3" t="s">
        <v>1715</v>
      </c>
      <c r="I284" s="3" t="s">
        <v>1716</v>
      </c>
      <c r="J284" s="3" t="s">
        <v>16</v>
      </c>
      <c r="K284" s="3" t="s">
        <v>1717</v>
      </c>
      <c r="L284" s="3" t="s">
        <v>1718</v>
      </c>
    </row>
    <row r="285" spans="1:12" x14ac:dyDescent="0.3">
      <c r="A285" s="3" t="s">
        <v>16407</v>
      </c>
      <c r="B285" s="3" t="s">
        <v>25</v>
      </c>
      <c r="C285" s="3">
        <v>412449</v>
      </c>
      <c r="D285" s="3">
        <v>1</v>
      </c>
      <c r="E285" s="3">
        <v>178</v>
      </c>
      <c r="F285" s="4">
        <v>5.2763499999999998E-15</v>
      </c>
      <c r="G285" s="3">
        <v>69.236500000000007</v>
      </c>
      <c r="H285" s="3" t="s">
        <v>1720</v>
      </c>
      <c r="I285" s="3" t="s">
        <v>1721</v>
      </c>
      <c r="J285" s="3" t="s">
        <v>16</v>
      </c>
      <c r="K285" s="3" t="s">
        <v>16</v>
      </c>
      <c r="L285" s="3" t="s">
        <v>1722</v>
      </c>
    </row>
    <row r="286" spans="1:12" x14ac:dyDescent="0.3">
      <c r="A286" s="3" t="s">
        <v>16408</v>
      </c>
      <c r="B286" s="3" t="s">
        <v>13</v>
      </c>
      <c r="C286" s="3">
        <v>224114</v>
      </c>
      <c r="D286" s="3">
        <v>3</v>
      </c>
      <c r="E286" s="3">
        <v>776</v>
      </c>
      <c r="F286" s="3">
        <v>0</v>
      </c>
      <c r="G286" s="3">
        <v>706.79200000000003</v>
      </c>
      <c r="H286" s="3" t="s">
        <v>1724</v>
      </c>
      <c r="I286" s="3" t="s">
        <v>1725</v>
      </c>
      <c r="J286" s="3" t="s">
        <v>16</v>
      </c>
      <c r="K286" s="3" t="s">
        <v>1726</v>
      </c>
      <c r="L286" s="3" t="s">
        <v>1727</v>
      </c>
    </row>
    <row r="287" spans="1:12" x14ac:dyDescent="0.3">
      <c r="A287" s="3" t="s">
        <v>16409</v>
      </c>
      <c r="B287" s="3" t="s">
        <v>25</v>
      </c>
      <c r="C287" s="3">
        <v>225660</v>
      </c>
      <c r="D287" s="3">
        <v>5</v>
      </c>
      <c r="E287" s="3">
        <v>104</v>
      </c>
      <c r="F287" s="4">
        <v>1.0950799999999999E-19</v>
      </c>
      <c r="G287" s="3">
        <v>80.865700000000004</v>
      </c>
      <c r="H287" s="3" t="s">
        <v>1729</v>
      </c>
      <c r="I287" s="3" t="s">
        <v>1730</v>
      </c>
      <c r="J287" s="3" t="s">
        <v>113</v>
      </c>
      <c r="K287" s="3" t="s">
        <v>16</v>
      </c>
      <c r="L287" s="3" t="s">
        <v>1731</v>
      </c>
    </row>
    <row r="288" spans="1:12" x14ac:dyDescent="0.3">
      <c r="A288" s="3" t="s">
        <v>16410</v>
      </c>
      <c r="B288" s="3" t="s">
        <v>13</v>
      </c>
      <c r="C288" s="3">
        <v>223740</v>
      </c>
      <c r="D288" s="3">
        <v>3</v>
      </c>
      <c r="E288" s="3">
        <v>284</v>
      </c>
      <c r="F288" s="4">
        <v>6.2314500000000004E-41</v>
      </c>
      <c r="G288" s="3">
        <v>143.90799999999999</v>
      </c>
      <c r="H288" s="3" t="s">
        <v>2498</v>
      </c>
      <c r="I288" s="3" t="s">
        <v>2499</v>
      </c>
      <c r="J288" s="3" t="s">
        <v>16</v>
      </c>
      <c r="K288" s="3" t="s">
        <v>2500</v>
      </c>
      <c r="L288" s="3" t="s">
        <v>2501</v>
      </c>
    </row>
    <row r="289" spans="1:12" x14ac:dyDescent="0.3">
      <c r="A289" s="3" t="s">
        <v>16411</v>
      </c>
      <c r="B289" s="3" t="s">
        <v>13</v>
      </c>
      <c r="C289" s="3">
        <v>223411</v>
      </c>
      <c r="D289" s="3">
        <v>22</v>
      </c>
      <c r="E289" s="3">
        <v>448</v>
      </c>
      <c r="F289" s="3">
        <v>0</v>
      </c>
      <c r="G289" s="3">
        <v>543.75599999999997</v>
      </c>
      <c r="H289" s="3" t="s">
        <v>2815</v>
      </c>
      <c r="I289" s="3" t="s">
        <v>2816</v>
      </c>
      <c r="J289" s="3" t="s">
        <v>16</v>
      </c>
      <c r="K289" s="3" t="s">
        <v>2817</v>
      </c>
      <c r="L289" s="3" t="s">
        <v>2818</v>
      </c>
    </row>
    <row r="290" spans="1:12" x14ac:dyDescent="0.3">
      <c r="A290" s="3" t="s">
        <v>16412</v>
      </c>
      <c r="B290" s="3" t="s">
        <v>13</v>
      </c>
      <c r="C290" s="3">
        <v>225101</v>
      </c>
      <c r="D290" s="3">
        <v>497</v>
      </c>
      <c r="E290" s="3">
        <v>643</v>
      </c>
      <c r="F290" s="4">
        <v>1.1516599999999999E-65</v>
      </c>
      <c r="G290" s="3">
        <v>212.45699999999999</v>
      </c>
      <c r="H290" s="3" t="s">
        <v>1385</v>
      </c>
      <c r="I290" s="3" t="s">
        <v>1386</v>
      </c>
      <c r="J290" s="3" t="s">
        <v>16</v>
      </c>
      <c r="K290" s="3" t="s">
        <v>1387</v>
      </c>
      <c r="L290" s="3" t="s">
        <v>1388</v>
      </c>
    </row>
    <row r="291" spans="1:12" x14ac:dyDescent="0.3">
      <c r="A291" s="3" t="s">
        <v>16412</v>
      </c>
      <c r="B291" s="3" t="s">
        <v>25</v>
      </c>
      <c r="C291" s="3">
        <v>419689</v>
      </c>
      <c r="D291" s="3">
        <v>98</v>
      </c>
      <c r="E291" s="3">
        <v>447</v>
      </c>
      <c r="F291" s="4">
        <v>6.5879E-53</v>
      </c>
      <c r="G291" s="3">
        <v>186.678</v>
      </c>
      <c r="H291" s="3" t="s">
        <v>1383</v>
      </c>
      <c r="I291" s="3" t="s">
        <v>8521</v>
      </c>
      <c r="J291" s="3" t="s">
        <v>16</v>
      </c>
      <c r="K291" s="3" t="s">
        <v>16</v>
      </c>
      <c r="L291" s="3" t="s">
        <v>8522</v>
      </c>
    </row>
    <row r="292" spans="1:12" x14ac:dyDescent="0.3">
      <c r="A292" s="3" t="s">
        <v>16412</v>
      </c>
      <c r="B292" s="3" t="s">
        <v>13</v>
      </c>
      <c r="C292" s="3">
        <v>224184</v>
      </c>
      <c r="D292" s="3">
        <v>6</v>
      </c>
      <c r="E292" s="3">
        <v>82</v>
      </c>
      <c r="F292" s="4">
        <v>1.9232600000000001E-27</v>
      </c>
      <c r="G292" s="3">
        <v>105.84</v>
      </c>
      <c r="H292" s="3" t="s">
        <v>1389</v>
      </c>
      <c r="I292" s="3" t="s">
        <v>1390</v>
      </c>
      <c r="J292" s="3" t="s">
        <v>16</v>
      </c>
      <c r="K292" s="3" t="s">
        <v>1391</v>
      </c>
      <c r="L292" s="3" t="s">
        <v>1392</v>
      </c>
    </row>
    <row r="293" spans="1:12" x14ac:dyDescent="0.3">
      <c r="A293" s="3" t="s">
        <v>16413</v>
      </c>
      <c r="B293" s="3" t="s">
        <v>25</v>
      </c>
      <c r="C293" s="3">
        <v>226584</v>
      </c>
      <c r="D293" s="3">
        <v>32</v>
      </c>
      <c r="E293" s="3">
        <v>447</v>
      </c>
      <c r="F293" s="4">
        <v>1.1662699999999999E-21</v>
      </c>
      <c r="G293" s="3">
        <v>96.518100000000004</v>
      </c>
      <c r="H293" s="3" t="s">
        <v>14987</v>
      </c>
      <c r="I293" s="3" t="s">
        <v>14988</v>
      </c>
      <c r="J293" s="3" t="s">
        <v>16</v>
      </c>
      <c r="K293" s="3" t="s">
        <v>16</v>
      </c>
      <c r="L293" s="3" t="s">
        <v>14989</v>
      </c>
    </row>
    <row r="294" spans="1:12" x14ac:dyDescent="0.3">
      <c r="A294" s="3" t="s">
        <v>16414</v>
      </c>
      <c r="B294" s="3" t="s">
        <v>25</v>
      </c>
      <c r="C294" s="3">
        <v>419691</v>
      </c>
      <c r="D294" s="3">
        <v>38</v>
      </c>
      <c r="E294" s="3">
        <v>495</v>
      </c>
      <c r="F294" s="4">
        <v>2.01962E-66</v>
      </c>
      <c r="G294" s="3">
        <v>223.46100000000001</v>
      </c>
      <c r="H294" s="3" t="s">
        <v>259</v>
      </c>
      <c r="I294" s="3" t="s">
        <v>260</v>
      </c>
      <c r="J294" s="3" t="s">
        <v>16</v>
      </c>
      <c r="K294" s="3" t="s">
        <v>16</v>
      </c>
      <c r="L294" s="3" t="s">
        <v>261</v>
      </c>
    </row>
    <row r="295" spans="1:12" x14ac:dyDescent="0.3">
      <c r="A295" s="3" t="s">
        <v>16415</v>
      </c>
      <c r="B295" s="3" t="s">
        <v>25</v>
      </c>
      <c r="C295" s="3">
        <v>417454</v>
      </c>
      <c r="D295" s="3">
        <v>43</v>
      </c>
      <c r="E295" s="3">
        <v>366</v>
      </c>
      <c r="F295" s="4">
        <v>2.07807E-80</v>
      </c>
      <c r="G295" s="3">
        <v>251.6</v>
      </c>
      <c r="H295" s="3" t="s">
        <v>200</v>
      </c>
      <c r="I295" s="3" t="s">
        <v>201</v>
      </c>
      <c r="J295" s="3" t="s">
        <v>16</v>
      </c>
      <c r="K295" s="3" t="s">
        <v>16</v>
      </c>
      <c r="L295" s="3" t="s">
        <v>202</v>
      </c>
    </row>
    <row r="296" spans="1:12" x14ac:dyDescent="0.3">
      <c r="A296" s="3" t="s">
        <v>16416</v>
      </c>
      <c r="B296" s="3" t="s">
        <v>13</v>
      </c>
      <c r="C296" s="3">
        <v>225117</v>
      </c>
      <c r="D296" s="3">
        <v>172</v>
      </c>
      <c r="E296" s="3">
        <v>294</v>
      </c>
      <c r="F296" s="4">
        <v>1.81461E-28</v>
      </c>
      <c r="G296" s="3">
        <v>106.10299999999999</v>
      </c>
      <c r="H296" s="3" t="s">
        <v>11312</v>
      </c>
      <c r="I296" s="3" t="s">
        <v>11313</v>
      </c>
      <c r="J296" s="3" t="s">
        <v>16</v>
      </c>
      <c r="K296" s="3" t="s">
        <v>11314</v>
      </c>
      <c r="L296" s="3" t="s">
        <v>11315</v>
      </c>
    </row>
    <row r="297" spans="1:12" x14ac:dyDescent="0.3">
      <c r="A297" s="3" t="s">
        <v>16417</v>
      </c>
      <c r="B297" s="3" t="s">
        <v>13</v>
      </c>
      <c r="C297" s="3">
        <v>223188</v>
      </c>
      <c r="D297" s="3">
        <v>57</v>
      </c>
      <c r="E297" s="3">
        <v>181</v>
      </c>
      <c r="F297" s="4">
        <v>1.26339E-36</v>
      </c>
      <c r="G297" s="3">
        <v>125.384</v>
      </c>
      <c r="H297" s="3" t="s">
        <v>1635</v>
      </c>
      <c r="I297" s="3" t="s">
        <v>1636</v>
      </c>
      <c r="J297" s="3" t="s">
        <v>99</v>
      </c>
      <c r="K297" s="3" t="s">
        <v>1637</v>
      </c>
      <c r="L297" s="3" t="s">
        <v>1638</v>
      </c>
    </row>
    <row r="298" spans="1:12" x14ac:dyDescent="0.3">
      <c r="A298" s="3" t="s">
        <v>16418</v>
      </c>
      <c r="B298" s="3" t="s">
        <v>13</v>
      </c>
      <c r="C298" s="3">
        <v>225343</v>
      </c>
      <c r="D298" s="3">
        <v>1</v>
      </c>
      <c r="E298" s="3">
        <v>493</v>
      </c>
      <c r="F298" s="3">
        <v>0</v>
      </c>
      <c r="G298" s="3">
        <v>565.33699999999999</v>
      </c>
      <c r="H298" s="3" t="s">
        <v>2231</v>
      </c>
      <c r="I298" s="3" t="s">
        <v>2232</v>
      </c>
      <c r="J298" s="3" t="s">
        <v>16</v>
      </c>
      <c r="K298" s="3" t="s">
        <v>2233</v>
      </c>
      <c r="L298" s="3" t="s">
        <v>2234</v>
      </c>
    </row>
    <row r="299" spans="1:12" x14ac:dyDescent="0.3">
      <c r="A299" s="3" t="s">
        <v>16419</v>
      </c>
      <c r="B299" s="3" t="s">
        <v>13</v>
      </c>
      <c r="C299" s="3">
        <v>225353</v>
      </c>
      <c r="D299" s="3">
        <v>50</v>
      </c>
      <c r="E299" s="3">
        <v>270</v>
      </c>
      <c r="F299" s="4">
        <v>1.2123000000000001E-31</v>
      </c>
      <c r="G299" s="3">
        <v>116.54300000000001</v>
      </c>
      <c r="H299" s="3" t="s">
        <v>3101</v>
      </c>
      <c r="I299" s="3" t="s">
        <v>3102</v>
      </c>
      <c r="J299" s="3" t="s">
        <v>16</v>
      </c>
      <c r="K299" s="3" t="s">
        <v>3103</v>
      </c>
      <c r="L299" s="3" t="s">
        <v>3104</v>
      </c>
    </row>
    <row r="300" spans="1:12" x14ac:dyDescent="0.3">
      <c r="A300" s="3" t="s">
        <v>16420</v>
      </c>
      <c r="B300" s="3" t="s">
        <v>25</v>
      </c>
      <c r="C300" s="3">
        <v>416314</v>
      </c>
      <c r="D300" s="3">
        <v>8</v>
      </c>
      <c r="E300" s="3">
        <v>198</v>
      </c>
      <c r="F300" s="4">
        <v>1.55111E-49</v>
      </c>
      <c r="G300" s="3">
        <v>159.535</v>
      </c>
      <c r="H300" s="3" t="s">
        <v>3738</v>
      </c>
      <c r="I300" s="3" t="s">
        <v>3739</v>
      </c>
      <c r="J300" s="3" t="s">
        <v>16</v>
      </c>
      <c r="K300" s="3" t="s">
        <v>16</v>
      </c>
      <c r="L300" s="3" t="s">
        <v>3740</v>
      </c>
    </row>
    <row r="301" spans="1:12" x14ac:dyDescent="0.3">
      <c r="A301" s="3" t="s">
        <v>16421</v>
      </c>
      <c r="B301" s="3" t="s">
        <v>13</v>
      </c>
      <c r="C301" s="3">
        <v>223847</v>
      </c>
      <c r="D301" s="3">
        <v>1</v>
      </c>
      <c r="E301" s="3">
        <v>91</v>
      </c>
      <c r="F301" s="4">
        <v>8.5024800000000003E-41</v>
      </c>
      <c r="G301" s="3">
        <v>129.16999999999999</v>
      </c>
      <c r="H301" s="3" t="s">
        <v>3733</v>
      </c>
      <c r="I301" s="3" t="s">
        <v>3734</v>
      </c>
      <c r="J301" s="3" t="s">
        <v>16</v>
      </c>
      <c r="K301" s="3" t="s">
        <v>3735</v>
      </c>
      <c r="L301" s="3" t="s">
        <v>3736</v>
      </c>
    </row>
    <row r="302" spans="1:12" x14ac:dyDescent="0.3">
      <c r="A302" s="3" t="s">
        <v>16422</v>
      </c>
      <c r="B302" s="3" t="s">
        <v>25</v>
      </c>
      <c r="C302" s="3">
        <v>412220</v>
      </c>
      <c r="D302" s="3">
        <v>1</v>
      </c>
      <c r="E302" s="3">
        <v>413</v>
      </c>
      <c r="F302" s="4">
        <v>4.3315900000000001E-144</v>
      </c>
      <c r="G302" s="3">
        <v>417.12200000000001</v>
      </c>
      <c r="H302" s="3" t="s">
        <v>11523</v>
      </c>
      <c r="I302" s="3" t="s">
        <v>16423</v>
      </c>
      <c r="J302" s="3" t="s">
        <v>16</v>
      </c>
      <c r="K302" s="3" t="s">
        <v>16</v>
      </c>
      <c r="L302" s="3" t="s">
        <v>16424</v>
      </c>
    </row>
    <row r="303" spans="1:12" x14ac:dyDescent="0.3">
      <c r="A303" s="3" t="s">
        <v>16425</v>
      </c>
      <c r="B303" s="3" t="s">
        <v>25</v>
      </c>
      <c r="C303" s="3">
        <v>223532</v>
      </c>
      <c r="D303" s="3">
        <v>10</v>
      </c>
      <c r="E303" s="3">
        <v>123</v>
      </c>
      <c r="F303" s="4">
        <v>3.1057900000000001E-6</v>
      </c>
      <c r="G303" s="3">
        <v>44.217100000000002</v>
      </c>
      <c r="H303" s="3" t="s">
        <v>846</v>
      </c>
      <c r="I303" s="3" t="s">
        <v>847</v>
      </c>
      <c r="J303" s="3" t="s">
        <v>16</v>
      </c>
      <c r="K303" s="3" t="s">
        <v>16</v>
      </c>
      <c r="L303" s="3" t="s">
        <v>848</v>
      </c>
    </row>
    <row r="304" spans="1:12" x14ac:dyDescent="0.3">
      <c r="A304" s="3" t="s">
        <v>16426</v>
      </c>
      <c r="B304" s="3" t="s">
        <v>13</v>
      </c>
      <c r="C304" s="3">
        <v>223203</v>
      </c>
      <c r="D304" s="3">
        <v>3</v>
      </c>
      <c r="E304" s="3">
        <v>210</v>
      </c>
      <c r="F304" s="4">
        <v>8.5101199999999999E-82</v>
      </c>
      <c r="G304" s="3">
        <v>242.19499999999999</v>
      </c>
      <c r="H304" s="3" t="s">
        <v>1595</v>
      </c>
      <c r="I304" s="3" t="s">
        <v>1596</v>
      </c>
      <c r="J304" s="3" t="s">
        <v>16</v>
      </c>
      <c r="K304" s="3" t="s">
        <v>1597</v>
      </c>
      <c r="L304" s="3" t="s">
        <v>1598</v>
      </c>
    </row>
    <row r="305" spans="1:12" x14ac:dyDescent="0.3">
      <c r="A305" s="3" t="s">
        <v>16427</v>
      </c>
      <c r="B305" s="3" t="s">
        <v>25</v>
      </c>
      <c r="C305" s="3">
        <v>393450</v>
      </c>
      <c r="D305" s="3">
        <v>15</v>
      </c>
      <c r="E305" s="3">
        <v>176</v>
      </c>
      <c r="F305" s="4">
        <v>7.6803900000000002E-26</v>
      </c>
      <c r="G305" s="3">
        <v>106.333</v>
      </c>
      <c r="H305" s="3" t="s">
        <v>1206</v>
      </c>
      <c r="I305" s="3" t="s">
        <v>1600</v>
      </c>
      <c r="J305" s="3" t="s">
        <v>113</v>
      </c>
      <c r="K305" s="3" t="s">
        <v>16</v>
      </c>
      <c r="L305" s="3" t="s">
        <v>1207</v>
      </c>
    </row>
    <row r="306" spans="1:12" x14ac:dyDescent="0.3">
      <c r="A306" s="3" t="s">
        <v>16428</v>
      </c>
      <c r="B306" s="3" t="s">
        <v>25</v>
      </c>
      <c r="C306" s="3">
        <v>242748</v>
      </c>
      <c r="D306" s="3">
        <v>1</v>
      </c>
      <c r="E306" s="3">
        <v>106</v>
      </c>
      <c r="F306" s="4">
        <v>1.9522300000000001E-32</v>
      </c>
      <c r="G306" s="3">
        <v>109.49299999999999</v>
      </c>
      <c r="H306" s="3" t="s">
        <v>1610</v>
      </c>
      <c r="I306" s="3" t="s">
        <v>1611</v>
      </c>
      <c r="J306" s="3" t="s">
        <v>16</v>
      </c>
      <c r="K306" s="3" t="s">
        <v>16</v>
      </c>
      <c r="L306" s="3" t="s">
        <v>1612</v>
      </c>
    </row>
    <row r="307" spans="1:12" x14ac:dyDescent="0.3">
      <c r="A307" s="3" t="s">
        <v>16429</v>
      </c>
      <c r="B307" s="3" t="s">
        <v>13</v>
      </c>
      <c r="C307" s="3">
        <v>223390</v>
      </c>
      <c r="D307" s="3">
        <v>13</v>
      </c>
      <c r="E307" s="3">
        <v>288</v>
      </c>
      <c r="F307" s="4">
        <v>1.58739E-134</v>
      </c>
      <c r="G307" s="3">
        <v>381.553</v>
      </c>
      <c r="H307" s="3" t="s">
        <v>1614</v>
      </c>
      <c r="I307" s="3" t="s">
        <v>1615</v>
      </c>
      <c r="J307" s="3" t="s">
        <v>16</v>
      </c>
      <c r="K307" s="3" t="s">
        <v>1616</v>
      </c>
      <c r="L307" s="3" t="s">
        <v>1617</v>
      </c>
    </row>
    <row r="308" spans="1:12" x14ac:dyDescent="0.3">
      <c r="A308" s="3" t="s">
        <v>16430</v>
      </c>
      <c r="B308" s="3" t="s">
        <v>13</v>
      </c>
      <c r="C308" s="3">
        <v>224419</v>
      </c>
      <c r="D308" s="3">
        <v>77</v>
      </c>
      <c r="E308" s="3">
        <v>515</v>
      </c>
      <c r="F308" s="4">
        <v>6.1314100000000002E-85</v>
      </c>
      <c r="G308" s="3">
        <v>269.41699999999997</v>
      </c>
      <c r="H308" s="3" t="s">
        <v>310</v>
      </c>
      <c r="I308" s="3" t="s">
        <v>311</v>
      </c>
      <c r="J308" s="3" t="s">
        <v>16</v>
      </c>
      <c r="K308" s="3" t="s">
        <v>312</v>
      </c>
      <c r="L308" s="3" t="s">
        <v>313</v>
      </c>
    </row>
    <row r="309" spans="1:12" x14ac:dyDescent="0.3">
      <c r="A309" s="3" t="s">
        <v>16431</v>
      </c>
      <c r="B309" s="3" t="s">
        <v>13</v>
      </c>
      <c r="C309" s="3">
        <v>224247</v>
      </c>
      <c r="D309" s="3">
        <v>9</v>
      </c>
      <c r="E309" s="3">
        <v>715</v>
      </c>
      <c r="F309" s="3">
        <v>0</v>
      </c>
      <c r="G309" s="3">
        <v>940.62400000000002</v>
      </c>
      <c r="H309" s="3" t="s">
        <v>629</v>
      </c>
      <c r="I309" s="3" t="s">
        <v>630</v>
      </c>
      <c r="J309" s="3" t="s">
        <v>16</v>
      </c>
      <c r="K309" s="3" t="s">
        <v>631</v>
      </c>
      <c r="L309" s="3" t="s">
        <v>632</v>
      </c>
    </row>
    <row r="310" spans="1:12" x14ac:dyDescent="0.3">
      <c r="A310" s="3" t="s">
        <v>16432</v>
      </c>
      <c r="B310" s="3" t="s">
        <v>13</v>
      </c>
      <c r="C310" s="3">
        <v>223745</v>
      </c>
      <c r="D310" s="3">
        <v>14</v>
      </c>
      <c r="E310" s="3">
        <v>292</v>
      </c>
      <c r="F310" s="4">
        <v>1.9045800000000001E-38</v>
      </c>
      <c r="G310" s="3">
        <v>138.84</v>
      </c>
      <c r="H310" s="3" t="s">
        <v>3886</v>
      </c>
      <c r="I310" s="3" t="s">
        <v>3887</v>
      </c>
      <c r="J310" s="3" t="s">
        <v>16</v>
      </c>
      <c r="K310" s="3" t="s">
        <v>3888</v>
      </c>
      <c r="L310" s="3" t="s">
        <v>3889</v>
      </c>
    </row>
    <row r="311" spans="1:12" x14ac:dyDescent="0.3">
      <c r="A311" s="3" t="s">
        <v>16433</v>
      </c>
      <c r="B311" s="3" t="s">
        <v>13</v>
      </c>
      <c r="C311" s="3">
        <v>226489</v>
      </c>
      <c r="D311" s="3">
        <v>1</v>
      </c>
      <c r="E311" s="3">
        <v>164</v>
      </c>
      <c r="F311" s="4">
        <v>1.06158E-73</v>
      </c>
      <c r="G311" s="3">
        <v>218.40100000000001</v>
      </c>
      <c r="H311" s="3" t="s">
        <v>11509</v>
      </c>
      <c r="I311" s="3" t="s">
        <v>11509</v>
      </c>
      <c r="J311" s="3" t="s">
        <v>16</v>
      </c>
      <c r="K311" s="3" t="s">
        <v>2287</v>
      </c>
      <c r="L311" s="3" t="s">
        <v>11510</v>
      </c>
    </row>
    <row r="312" spans="1:12" x14ac:dyDescent="0.3">
      <c r="A312" s="3" t="s">
        <v>16434</v>
      </c>
      <c r="B312" s="3" t="s">
        <v>25</v>
      </c>
      <c r="C312" s="3">
        <v>418431</v>
      </c>
      <c r="D312" s="3">
        <v>1</v>
      </c>
      <c r="E312" s="3">
        <v>167</v>
      </c>
      <c r="F312" s="4">
        <v>1.78498E-44</v>
      </c>
      <c r="G312" s="3">
        <v>144.44300000000001</v>
      </c>
      <c r="H312" s="3" t="s">
        <v>2287</v>
      </c>
      <c r="I312" s="3" t="s">
        <v>2788</v>
      </c>
      <c r="J312" s="3" t="s">
        <v>16</v>
      </c>
      <c r="K312" s="3" t="s">
        <v>16</v>
      </c>
      <c r="L312" s="3" t="s">
        <v>2789</v>
      </c>
    </row>
    <row r="313" spans="1:12" x14ac:dyDescent="0.3">
      <c r="A313" s="3" t="s">
        <v>16435</v>
      </c>
      <c r="B313" s="3" t="s">
        <v>13</v>
      </c>
      <c r="C313" s="3">
        <v>223317</v>
      </c>
      <c r="D313" s="3">
        <v>1</v>
      </c>
      <c r="E313" s="3">
        <v>120</v>
      </c>
      <c r="F313" s="4">
        <v>2.3090500000000001E-29</v>
      </c>
      <c r="G313" s="3">
        <v>102.646</v>
      </c>
      <c r="H313" s="3" t="s">
        <v>16436</v>
      </c>
      <c r="I313" s="3" t="s">
        <v>16437</v>
      </c>
      <c r="J313" s="3" t="s">
        <v>16</v>
      </c>
      <c r="K313" s="3" t="s">
        <v>16438</v>
      </c>
      <c r="L313" s="3" t="s">
        <v>16439</v>
      </c>
    </row>
    <row r="314" spans="1:12" x14ac:dyDescent="0.3">
      <c r="A314" s="3" t="s">
        <v>16440</v>
      </c>
      <c r="B314" s="3" t="s">
        <v>13</v>
      </c>
      <c r="C314" s="3">
        <v>223675</v>
      </c>
      <c r="D314" s="3">
        <v>16</v>
      </c>
      <c r="E314" s="3">
        <v>181</v>
      </c>
      <c r="F314" s="4">
        <v>9.1550200000000002E-48</v>
      </c>
      <c r="G314" s="3">
        <v>154.851</v>
      </c>
      <c r="H314" s="3" t="s">
        <v>634</v>
      </c>
      <c r="I314" s="3" t="s">
        <v>635</v>
      </c>
      <c r="J314" s="3" t="s">
        <v>16</v>
      </c>
      <c r="K314" s="3" t="s">
        <v>636</v>
      </c>
      <c r="L314" s="3" t="s">
        <v>637</v>
      </c>
    </row>
    <row r="315" spans="1:12" x14ac:dyDescent="0.3">
      <c r="A315" s="3" t="s">
        <v>16441</v>
      </c>
      <c r="B315" s="3" t="s">
        <v>13</v>
      </c>
      <c r="C315" s="3">
        <v>225082</v>
      </c>
      <c r="D315" s="3">
        <v>5</v>
      </c>
      <c r="E315" s="3">
        <v>232</v>
      </c>
      <c r="F315" s="4">
        <v>1.646E-77</v>
      </c>
      <c r="G315" s="3">
        <v>234.50700000000001</v>
      </c>
      <c r="H315" s="3" t="s">
        <v>5355</v>
      </c>
      <c r="I315" s="3" t="s">
        <v>5356</v>
      </c>
      <c r="J315" s="3" t="s">
        <v>16</v>
      </c>
      <c r="K315" s="3" t="s">
        <v>5357</v>
      </c>
      <c r="L315" s="3" t="s">
        <v>5358</v>
      </c>
    </row>
    <row r="316" spans="1:12" x14ac:dyDescent="0.3">
      <c r="A316" s="3" t="s">
        <v>16442</v>
      </c>
      <c r="B316" s="3" t="s">
        <v>13</v>
      </c>
      <c r="C316" s="3">
        <v>224390</v>
      </c>
      <c r="D316" s="3">
        <v>5</v>
      </c>
      <c r="E316" s="3">
        <v>365</v>
      </c>
      <c r="F316" s="4">
        <v>1.5174299999999999E-146</v>
      </c>
      <c r="G316" s="3">
        <v>420.14800000000002</v>
      </c>
      <c r="H316" s="3" t="s">
        <v>2656</v>
      </c>
      <c r="I316" s="3" t="s">
        <v>2657</v>
      </c>
      <c r="J316" s="3" t="s">
        <v>16</v>
      </c>
      <c r="K316" s="3" t="s">
        <v>626</v>
      </c>
      <c r="L316" s="3" t="s">
        <v>2658</v>
      </c>
    </row>
    <row r="317" spans="1:12" x14ac:dyDescent="0.3">
      <c r="A317" s="3" t="s">
        <v>16443</v>
      </c>
      <c r="B317" s="3" t="s">
        <v>13</v>
      </c>
      <c r="C317" s="3">
        <v>223290</v>
      </c>
      <c r="D317" s="3">
        <v>3</v>
      </c>
      <c r="E317" s="3">
        <v>183</v>
      </c>
      <c r="F317" s="4">
        <v>8.5802899999999994E-49</v>
      </c>
      <c r="G317" s="3">
        <v>156.679</v>
      </c>
      <c r="H317" s="3" t="s">
        <v>5331</v>
      </c>
      <c r="I317" s="3" t="s">
        <v>5332</v>
      </c>
      <c r="J317" s="3" t="s">
        <v>16</v>
      </c>
      <c r="K317" s="3" t="s">
        <v>5333</v>
      </c>
      <c r="L317" s="3" t="s">
        <v>5334</v>
      </c>
    </row>
    <row r="318" spans="1:12" x14ac:dyDescent="0.3">
      <c r="A318" s="3" t="s">
        <v>16444</v>
      </c>
      <c r="B318" s="3" t="s">
        <v>13</v>
      </c>
      <c r="C318" s="3">
        <v>223777</v>
      </c>
      <c r="D318" s="3">
        <v>1</v>
      </c>
      <c r="E318" s="3">
        <v>192</v>
      </c>
      <c r="F318" s="4">
        <v>4.0217800000000003E-24</v>
      </c>
      <c r="G318" s="3">
        <v>95.609200000000001</v>
      </c>
      <c r="H318" s="3" t="s">
        <v>5326</v>
      </c>
      <c r="I318" s="3" t="s">
        <v>5327</v>
      </c>
      <c r="J318" s="3" t="s">
        <v>16</v>
      </c>
      <c r="K318" s="3" t="s">
        <v>5328</v>
      </c>
      <c r="L318" s="3" t="s">
        <v>5329</v>
      </c>
    </row>
    <row r="319" spans="1:12" x14ac:dyDescent="0.3">
      <c r="A319" s="3" t="s">
        <v>16445</v>
      </c>
      <c r="B319" s="3" t="s">
        <v>13</v>
      </c>
      <c r="C319" s="3">
        <v>223873</v>
      </c>
      <c r="D319" s="3">
        <v>3</v>
      </c>
      <c r="E319" s="3">
        <v>143</v>
      </c>
      <c r="F319" s="4">
        <v>2.76973E-56</v>
      </c>
      <c r="G319" s="3">
        <v>172.43299999999999</v>
      </c>
      <c r="H319" s="3" t="s">
        <v>5132</v>
      </c>
      <c r="I319" s="3" t="s">
        <v>5133</v>
      </c>
      <c r="J319" s="3" t="s">
        <v>16</v>
      </c>
      <c r="K319" s="3" t="s">
        <v>954</v>
      </c>
      <c r="L319" s="3" t="s">
        <v>5134</v>
      </c>
    </row>
    <row r="320" spans="1:12" x14ac:dyDescent="0.3">
      <c r="A320" s="3" t="s">
        <v>16446</v>
      </c>
      <c r="B320" s="3" t="s">
        <v>13</v>
      </c>
      <c r="C320" s="3">
        <v>224584</v>
      </c>
      <c r="D320" s="3">
        <v>61</v>
      </c>
      <c r="E320" s="3">
        <v>174</v>
      </c>
      <c r="F320" s="4">
        <v>1.4503699999999999E-13</v>
      </c>
      <c r="G320" s="3">
        <v>65.354600000000005</v>
      </c>
      <c r="H320" s="3" t="s">
        <v>1018</v>
      </c>
      <c r="I320" s="3" t="s">
        <v>1019</v>
      </c>
      <c r="J320" s="3" t="s">
        <v>99</v>
      </c>
      <c r="K320" s="3" t="s">
        <v>1020</v>
      </c>
      <c r="L320" s="3" t="s">
        <v>1021</v>
      </c>
    </row>
    <row r="321" spans="1:12" x14ac:dyDescent="0.3">
      <c r="A321" s="3" t="s">
        <v>16447</v>
      </c>
      <c r="B321" s="3" t="s">
        <v>13</v>
      </c>
      <c r="C321" s="3">
        <v>224235</v>
      </c>
      <c r="D321" s="3">
        <v>51</v>
      </c>
      <c r="E321" s="3">
        <v>329</v>
      </c>
      <c r="F321" s="4">
        <v>1.6749599999999999E-84</v>
      </c>
      <c r="G321" s="3">
        <v>259.66300000000001</v>
      </c>
      <c r="H321" s="3" t="s">
        <v>585</v>
      </c>
      <c r="I321" s="3" t="s">
        <v>586</v>
      </c>
      <c r="J321" s="3" t="s">
        <v>16</v>
      </c>
      <c r="K321" s="3" t="s">
        <v>587</v>
      </c>
      <c r="L321" s="3" t="s">
        <v>588</v>
      </c>
    </row>
    <row r="322" spans="1:12" x14ac:dyDescent="0.3">
      <c r="A322" s="3" t="s">
        <v>16448</v>
      </c>
      <c r="B322" s="3" t="s">
        <v>13</v>
      </c>
      <c r="C322" s="3">
        <v>223611</v>
      </c>
      <c r="D322" s="3">
        <v>2</v>
      </c>
      <c r="E322" s="3">
        <v>133</v>
      </c>
      <c r="F322" s="4">
        <v>3.7343499999999998E-53</v>
      </c>
      <c r="G322" s="3">
        <v>164.083</v>
      </c>
      <c r="H322" s="3" t="s">
        <v>2835</v>
      </c>
      <c r="I322" s="3" t="s">
        <v>2836</v>
      </c>
      <c r="J322" s="3" t="s">
        <v>16</v>
      </c>
      <c r="K322" s="3" t="s">
        <v>2837</v>
      </c>
      <c r="L322" s="3" t="s">
        <v>2838</v>
      </c>
    </row>
    <row r="323" spans="1:12" x14ac:dyDescent="0.3">
      <c r="A323" s="3" t="s">
        <v>16449</v>
      </c>
      <c r="B323" s="3" t="s">
        <v>13</v>
      </c>
      <c r="C323" s="3">
        <v>224054</v>
      </c>
      <c r="D323" s="3">
        <v>1</v>
      </c>
      <c r="E323" s="3">
        <v>223</v>
      </c>
      <c r="F323" s="4">
        <v>2.05288E-84</v>
      </c>
      <c r="G323" s="3">
        <v>252.999</v>
      </c>
      <c r="H323" s="3" t="s">
        <v>1590</v>
      </c>
      <c r="I323" s="3" t="s">
        <v>1591</v>
      </c>
      <c r="J323" s="3" t="s">
        <v>113</v>
      </c>
      <c r="K323" s="3" t="s">
        <v>1592</v>
      </c>
      <c r="L323" s="3" t="s">
        <v>1593</v>
      </c>
    </row>
    <row r="324" spans="1:12" x14ac:dyDescent="0.3">
      <c r="A324" s="3" t="s">
        <v>16450</v>
      </c>
      <c r="B324" s="3" t="s">
        <v>25</v>
      </c>
      <c r="C324" s="3">
        <v>416312</v>
      </c>
      <c r="D324" s="3">
        <v>1</v>
      </c>
      <c r="E324" s="3">
        <v>345</v>
      </c>
      <c r="F324" s="4">
        <v>5.9653900000000002E-56</v>
      </c>
      <c r="G324" s="3">
        <v>186.80600000000001</v>
      </c>
      <c r="H324" s="3" t="s">
        <v>4632</v>
      </c>
      <c r="I324" s="3" t="s">
        <v>4633</v>
      </c>
      <c r="J324" s="3" t="s">
        <v>16</v>
      </c>
      <c r="K324" s="3" t="s">
        <v>16</v>
      </c>
      <c r="L324" s="3" t="s">
        <v>4634</v>
      </c>
    </row>
    <row r="325" spans="1:12" x14ac:dyDescent="0.3">
      <c r="A325" s="3" t="s">
        <v>16451</v>
      </c>
      <c r="B325" s="3" t="s">
        <v>13</v>
      </c>
      <c r="C325" s="3">
        <v>223584</v>
      </c>
      <c r="D325" s="3">
        <v>1</v>
      </c>
      <c r="E325" s="3">
        <v>261</v>
      </c>
      <c r="F325" s="4">
        <v>2.8685799999999999E-60</v>
      </c>
      <c r="G325" s="3">
        <v>191.45500000000001</v>
      </c>
      <c r="H325" s="3" t="s">
        <v>4628</v>
      </c>
      <c r="I325" s="3" t="s">
        <v>4629</v>
      </c>
      <c r="J325" s="3" t="s">
        <v>16</v>
      </c>
      <c r="K325" s="3" t="s">
        <v>196</v>
      </c>
      <c r="L325" s="3" t="s">
        <v>4630</v>
      </c>
    </row>
    <row r="326" spans="1:12" x14ac:dyDescent="0.3">
      <c r="A326" s="3" t="s">
        <v>16452</v>
      </c>
      <c r="B326" s="3" t="s">
        <v>13</v>
      </c>
      <c r="C326" s="3">
        <v>223298</v>
      </c>
      <c r="D326" s="3">
        <v>1</v>
      </c>
      <c r="E326" s="3">
        <v>211</v>
      </c>
      <c r="F326" s="4">
        <v>1.60349E-86</v>
      </c>
      <c r="G326" s="3">
        <v>254.91399999999999</v>
      </c>
      <c r="H326" s="3" t="s">
        <v>4623</v>
      </c>
      <c r="I326" s="3" t="s">
        <v>4624</v>
      </c>
      <c r="J326" s="3" t="s">
        <v>16</v>
      </c>
      <c r="K326" s="3" t="s">
        <v>4625</v>
      </c>
      <c r="L326" s="3" t="s">
        <v>4626</v>
      </c>
    </row>
    <row r="327" spans="1:12" x14ac:dyDescent="0.3">
      <c r="A327" s="3" t="s">
        <v>16453</v>
      </c>
      <c r="B327" s="3" t="s">
        <v>25</v>
      </c>
      <c r="C327" s="3">
        <v>225519</v>
      </c>
      <c r="D327" s="3">
        <v>19</v>
      </c>
      <c r="E327" s="3">
        <v>257</v>
      </c>
      <c r="F327" s="4">
        <v>1.36472E-18</v>
      </c>
      <c r="G327" s="3">
        <v>84.424499999999995</v>
      </c>
      <c r="H327" s="3" t="s">
        <v>2105</v>
      </c>
      <c r="I327" s="3" t="s">
        <v>2106</v>
      </c>
      <c r="J327" s="3" t="s">
        <v>99</v>
      </c>
      <c r="K327" s="3" t="s">
        <v>16</v>
      </c>
      <c r="L327" s="3" t="s">
        <v>2107</v>
      </c>
    </row>
    <row r="328" spans="1:12" x14ac:dyDescent="0.3">
      <c r="A328" s="3" t="s">
        <v>16454</v>
      </c>
      <c r="B328" s="3" t="s">
        <v>13</v>
      </c>
      <c r="C328" s="3">
        <v>225818</v>
      </c>
      <c r="D328" s="3">
        <v>1</v>
      </c>
      <c r="E328" s="3">
        <v>242</v>
      </c>
      <c r="F328" s="4">
        <v>5.3767699999999997E-32</v>
      </c>
      <c r="G328" s="3">
        <v>117.077</v>
      </c>
      <c r="H328" s="3" t="s">
        <v>2100</v>
      </c>
      <c r="I328" s="3" t="s">
        <v>2101</v>
      </c>
      <c r="J328" s="3" t="s">
        <v>16</v>
      </c>
      <c r="K328" s="3" t="s">
        <v>2102</v>
      </c>
      <c r="L328" s="3" t="s">
        <v>2103</v>
      </c>
    </row>
    <row r="329" spans="1:12" x14ac:dyDescent="0.3">
      <c r="A329" s="3" t="s">
        <v>16455</v>
      </c>
      <c r="B329" s="3" t="s">
        <v>13</v>
      </c>
      <c r="C329" s="3">
        <v>224148</v>
      </c>
      <c r="D329" s="3">
        <v>1</v>
      </c>
      <c r="E329" s="3">
        <v>311</v>
      </c>
      <c r="F329" s="4">
        <v>1.1036399999999999E-152</v>
      </c>
      <c r="G329" s="3">
        <v>429.83499999999998</v>
      </c>
      <c r="H329" s="3" t="s">
        <v>5114</v>
      </c>
      <c r="I329" s="3" t="s">
        <v>5115</v>
      </c>
      <c r="J329" s="3" t="s">
        <v>16</v>
      </c>
      <c r="K329" s="3" t="s">
        <v>5116</v>
      </c>
      <c r="L329" s="3" t="s">
        <v>5117</v>
      </c>
    </row>
    <row r="330" spans="1:12" x14ac:dyDescent="0.3">
      <c r="A330" s="3" t="s">
        <v>16456</v>
      </c>
      <c r="B330" s="3" t="s">
        <v>25</v>
      </c>
      <c r="C330" s="3">
        <v>226111</v>
      </c>
      <c r="D330" s="3">
        <v>403</v>
      </c>
      <c r="E330" s="3">
        <v>472</v>
      </c>
      <c r="F330" s="4">
        <v>2.7224899999999999E-7</v>
      </c>
      <c r="G330" s="3">
        <v>54.807200000000002</v>
      </c>
      <c r="H330" s="3" t="s">
        <v>16071</v>
      </c>
      <c r="I330" s="3" t="s">
        <v>16072</v>
      </c>
      <c r="J330" s="3" t="s">
        <v>99</v>
      </c>
      <c r="K330" s="3" t="s">
        <v>16</v>
      </c>
      <c r="L330" s="3" t="s">
        <v>16073</v>
      </c>
    </row>
    <row r="331" spans="1:12" x14ac:dyDescent="0.3">
      <c r="A331" s="3" t="s">
        <v>16456</v>
      </c>
      <c r="B331" s="3" t="s">
        <v>25</v>
      </c>
      <c r="C331" s="3">
        <v>226111</v>
      </c>
      <c r="D331" s="3">
        <v>682</v>
      </c>
      <c r="E331" s="3">
        <v>794</v>
      </c>
      <c r="F331" s="4">
        <v>6.1967600000000003E-6</v>
      </c>
      <c r="G331" s="3">
        <v>50.57</v>
      </c>
      <c r="H331" s="3" t="s">
        <v>16071</v>
      </c>
      <c r="I331" s="3" t="s">
        <v>16072</v>
      </c>
      <c r="J331" s="3" t="s">
        <v>99</v>
      </c>
      <c r="K331" s="3" t="s">
        <v>16</v>
      </c>
      <c r="L331" s="3" t="s">
        <v>16073</v>
      </c>
    </row>
    <row r="332" spans="1:12" x14ac:dyDescent="0.3">
      <c r="A332" s="3" t="s">
        <v>16456</v>
      </c>
      <c r="B332" s="3" t="s">
        <v>25</v>
      </c>
      <c r="C332" s="3">
        <v>226111</v>
      </c>
      <c r="D332" s="3">
        <v>445</v>
      </c>
      <c r="E332" s="3">
        <v>532</v>
      </c>
      <c r="F332" s="4">
        <v>8.0146199999999992E-6</v>
      </c>
      <c r="G332" s="3">
        <v>50.184800000000003</v>
      </c>
      <c r="H332" s="3" t="s">
        <v>16071</v>
      </c>
      <c r="I332" s="3" t="s">
        <v>16072</v>
      </c>
      <c r="J332" s="3" t="s">
        <v>99</v>
      </c>
      <c r="K332" s="3" t="s">
        <v>16</v>
      </c>
      <c r="L332" s="3" t="s">
        <v>16073</v>
      </c>
    </row>
    <row r="333" spans="1:12" x14ac:dyDescent="0.3">
      <c r="A333" s="3" t="s">
        <v>16456</v>
      </c>
      <c r="B333" s="3" t="s">
        <v>25</v>
      </c>
      <c r="C333" s="3">
        <v>226111</v>
      </c>
      <c r="D333" s="3">
        <v>541</v>
      </c>
      <c r="E333" s="3">
        <v>614</v>
      </c>
      <c r="F333" s="3">
        <v>1.3450100000000001E-4</v>
      </c>
      <c r="G333" s="3">
        <v>46.332799999999999</v>
      </c>
      <c r="H333" s="3" t="s">
        <v>16071</v>
      </c>
      <c r="I333" s="3" t="s">
        <v>16072</v>
      </c>
      <c r="J333" s="3" t="s">
        <v>99</v>
      </c>
      <c r="K333" s="3" t="s">
        <v>16</v>
      </c>
      <c r="L333" s="3" t="s">
        <v>16073</v>
      </c>
    </row>
    <row r="334" spans="1:12" x14ac:dyDescent="0.3">
      <c r="A334" s="3" t="s">
        <v>16456</v>
      </c>
      <c r="B334" s="3" t="s">
        <v>25</v>
      </c>
      <c r="C334" s="3">
        <v>226111</v>
      </c>
      <c r="D334" s="3">
        <v>198</v>
      </c>
      <c r="E334" s="3">
        <v>322</v>
      </c>
      <c r="F334" s="3">
        <v>1.53511E-4</v>
      </c>
      <c r="G334" s="3">
        <v>45.947600000000001</v>
      </c>
      <c r="H334" s="3" t="s">
        <v>16071</v>
      </c>
      <c r="I334" s="3" t="s">
        <v>16072</v>
      </c>
      <c r="J334" s="3" t="s">
        <v>99</v>
      </c>
      <c r="K334" s="3" t="s">
        <v>16</v>
      </c>
      <c r="L334" s="3" t="s">
        <v>16073</v>
      </c>
    </row>
    <row r="335" spans="1:12" x14ac:dyDescent="0.3">
      <c r="A335" s="3" t="s">
        <v>16456</v>
      </c>
      <c r="B335" s="3" t="s">
        <v>25</v>
      </c>
      <c r="C335" s="3">
        <v>226111</v>
      </c>
      <c r="D335" s="3">
        <v>316</v>
      </c>
      <c r="E335" s="3">
        <v>385</v>
      </c>
      <c r="F335" s="3">
        <v>8.9959199999999995E-4</v>
      </c>
      <c r="G335" s="3">
        <v>43.636400000000002</v>
      </c>
      <c r="H335" s="3" t="s">
        <v>16071</v>
      </c>
      <c r="I335" s="3" t="s">
        <v>16072</v>
      </c>
      <c r="J335" s="3" t="s">
        <v>99</v>
      </c>
      <c r="K335" s="3" t="s">
        <v>16</v>
      </c>
      <c r="L335" s="3" t="s">
        <v>16073</v>
      </c>
    </row>
    <row r="336" spans="1:12" x14ac:dyDescent="0.3">
      <c r="A336" s="3" t="s">
        <v>16457</v>
      </c>
      <c r="B336" s="3" t="s">
        <v>13</v>
      </c>
      <c r="C336" s="3">
        <v>224609</v>
      </c>
      <c r="D336" s="3">
        <v>2</v>
      </c>
      <c r="E336" s="3">
        <v>99</v>
      </c>
      <c r="F336" s="4">
        <v>9.2478200000000006E-28</v>
      </c>
      <c r="G336" s="3">
        <v>98.416300000000007</v>
      </c>
      <c r="H336" s="3" t="s">
        <v>969</v>
      </c>
      <c r="I336" s="3" t="s">
        <v>970</v>
      </c>
      <c r="J336" s="3" t="s">
        <v>113</v>
      </c>
      <c r="K336" s="3" t="s">
        <v>193</v>
      </c>
      <c r="L336" s="3" t="s">
        <v>971</v>
      </c>
    </row>
    <row r="337" spans="1:12" x14ac:dyDescent="0.3">
      <c r="A337" s="3" t="s">
        <v>16458</v>
      </c>
      <c r="B337" s="3" t="s">
        <v>13</v>
      </c>
      <c r="C337" s="3">
        <v>223959</v>
      </c>
      <c r="D337" s="3">
        <v>1</v>
      </c>
      <c r="E337" s="3">
        <v>230</v>
      </c>
      <c r="F337" s="4">
        <v>4.5311299999999999E-53</v>
      </c>
      <c r="G337" s="3">
        <v>171.53899999999999</v>
      </c>
      <c r="H337" s="3" t="s">
        <v>721</v>
      </c>
      <c r="I337" s="3" t="s">
        <v>722</v>
      </c>
      <c r="J337" s="3" t="s">
        <v>16</v>
      </c>
      <c r="K337" s="3" t="s">
        <v>621</v>
      </c>
      <c r="L337" s="3" t="s">
        <v>723</v>
      </c>
    </row>
    <row r="338" spans="1:12" x14ac:dyDescent="0.3">
      <c r="A338" s="3" t="s">
        <v>16459</v>
      </c>
      <c r="B338" s="3" t="s">
        <v>13</v>
      </c>
      <c r="C338" s="3">
        <v>225107</v>
      </c>
      <c r="D338" s="3">
        <v>1</v>
      </c>
      <c r="E338" s="3">
        <v>198</v>
      </c>
      <c r="F338" s="4">
        <v>8.6496000000000005E-68</v>
      </c>
      <c r="G338" s="3">
        <v>206.001</v>
      </c>
      <c r="H338" s="3" t="s">
        <v>4342</v>
      </c>
      <c r="I338" s="3" t="s">
        <v>4343</v>
      </c>
      <c r="J338" s="3" t="s">
        <v>16</v>
      </c>
      <c r="K338" s="3" t="s">
        <v>4344</v>
      </c>
      <c r="L338" s="3" t="s">
        <v>4345</v>
      </c>
    </row>
    <row r="339" spans="1:12" x14ac:dyDescent="0.3">
      <c r="A339" s="3" t="s">
        <v>16460</v>
      </c>
      <c r="B339" s="3" t="s">
        <v>13</v>
      </c>
      <c r="C339" s="3">
        <v>226951</v>
      </c>
      <c r="D339" s="3">
        <v>16</v>
      </c>
      <c r="E339" s="3">
        <v>358</v>
      </c>
      <c r="F339" s="4">
        <v>9.0115400000000008E-47</v>
      </c>
      <c r="G339" s="3">
        <v>163.041</v>
      </c>
      <c r="H339" s="3" t="s">
        <v>4347</v>
      </c>
      <c r="I339" s="3" t="s">
        <v>4347</v>
      </c>
      <c r="J339" s="3" t="s">
        <v>16</v>
      </c>
      <c r="K339" s="3" t="s">
        <v>4348</v>
      </c>
      <c r="L339" s="3" t="s">
        <v>887</v>
      </c>
    </row>
    <row r="340" spans="1:12" x14ac:dyDescent="0.3">
      <c r="A340" s="3" t="s">
        <v>16461</v>
      </c>
      <c r="B340" s="3" t="s">
        <v>13</v>
      </c>
      <c r="C340" s="3">
        <v>223912</v>
      </c>
      <c r="D340" s="3">
        <v>50</v>
      </c>
      <c r="E340" s="3">
        <v>241</v>
      </c>
      <c r="F340" s="4">
        <v>5.4233299999999998E-6</v>
      </c>
      <c r="G340" s="3">
        <v>46.4636</v>
      </c>
      <c r="H340" s="3" t="s">
        <v>2829</v>
      </c>
      <c r="I340" s="3" t="s">
        <v>2830</v>
      </c>
      <c r="J340" s="3" t="s">
        <v>99</v>
      </c>
      <c r="K340" s="3" t="s">
        <v>2831</v>
      </c>
      <c r="L340" s="3" t="s">
        <v>2832</v>
      </c>
    </row>
    <row r="341" spans="1:12" x14ac:dyDescent="0.3">
      <c r="A341" s="3" t="s">
        <v>16462</v>
      </c>
      <c r="B341" s="3" t="s">
        <v>13</v>
      </c>
      <c r="C341" s="3">
        <v>224054</v>
      </c>
      <c r="D341" s="3">
        <v>1</v>
      </c>
      <c r="E341" s="3">
        <v>282</v>
      </c>
      <c r="F341" s="4">
        <v>9.1384399999999995E-71</v>
      </c>
      <c r="G341" s="3">
        <v>220.25700000000001</v>
      </c>
      <c r="H341" s="3" t="s">
        <v>1590</v>
      </c>
      <c r="I341" s="3" t="s">
        <v>1591</v>
      </c>
      <c r="J341" s="3" t="s">
        <v>16</v>
      </c>
      <c r="K341" s="3" t="s">
        <v>1592</v>
      </c>
      <c r="L341" s="3" t="s">
        <v>1593</v>
      </c>
    </row>
    <row r="342" spans="1:12" x14ac:dyDescent="0.3">
      <c r="A342" s="3" t="s">
        <v>16463</v>
      </c>
      <c r="B342" s="3" t="s">
        <v>13</v>
      </c>
      <c r="C342" s="3">
        <v>224228</v>
      </c>
      <c r="D342" s="3">
        <v>3</v>
      </c>
      <c r="E342" s="3">
        <v>167</v>
      </c>
      <c r="F342" s="4">
        <v>1.48616E-11</v>
      </c>
      <c r="G342" s="3">
        <v>61.107700000000001</v>
      </c>
      <c r="H342" s="3" t="s">
        <v>1562</v>
      </c>
      <c r="I342" s="3" t="s">
        <v>1563</v>
      </c>
      <c r="J342" s="3" t="s">
        <v>16</v>
      </c>
      <c r="K342" s="3" t="s">
        <v>1564</v>
      </c>
      <c r="L342" s="3" t="s">
        <v>1565</v>
      </c>
    </row>
    <row r="343" spans="1:12" x14ac:dyDescent="0.3">
      <c r="A343" s="3" t="s">
        <v>16464</v>
      </c>
      <c r="B343" s="3" t="s">
        <v>13</v>
      </c>
      <c r="C343" s="3">
        <v>224814</v>
      </c>
      <c r="D343" s="3">
        <v>4</v>
      </c>
      <c r="E343" s="3">
        <v>347</v>
      </c>
      <c r="F343" s="4">
        <v>7.3437700000000004E-104</v>
      </c>
      <c r="G343" s="3">
        <v>309.947</v>
      </c>
      <c r="H343" s="3" t="s">
        <v>11649</v>
      </c>
      <c r="I343" s="3" t="s">
        <v>11650</v>
      </c>
      <c r="J343" s="3" t="s">
        <v>16</v>
      </c>
      <c r="K343" s="3" t="s">
        <v>825</v>
      </c>
      <c r="L343" s="3" t="s">
        <v>11651</v>
      </c>
    </row>
    <row r="344" spans="1:12" x14ac:dyDescent="0.3">
      <c r="A344" s="3" t="s">
        <v>16465</v>
      </c>
      <c r="B344" s="3" t="s">
        <v>13</v>
      </c>
      <c r="C344" s="3">
        <v>223745</v>
      </c>
      <c r="D344" s="3">
        <v>1</v>
      </c>
      <c r="E344" s="3">
        <v>317</v>
      </c>
      <c r="F344" s="4">
        <v>6.7604000000000003E-58</v>
      </c>
      <c r="G344" s="3">
        <v>189.68600000000001</v>
      </c>
      <c r="H344" s="3" t="s">
        <v>3886</v>
      </c>
      <c r="I344" s="3" t="s">
        <v>3887</v>
      </c>
      <c r="J344" s="3" t="s">
        <v>16</v>
      </c>
      <c r="K344" s="3" t="s">
        <v>3888</v>
      </c>
      <c r="L344" s="3" t="s">
        <v>3889</v>
      </c>
    </row>
    <row r="345" spans="1:12" x14ac:dyDescent="0.3">
      <c r="A345" s="3" t="s">
        <v>16466</v>
      </c>
      <c r="B345" s="3" t="s">
        <v>13</v>
      </c>
      <c r="C345" s="3">
        <v>224128</v>
      </c>
      <c r="D345" s="3">
        <v>1</v>
      </c>
      <c r="E345" s="3">
        <v>456</v>
      </c>
      <c r="F345" s="3">
        <v>0</v>
      </c>
      <c r="G345" s="3">
        <v>697.77700000000004</v>
      </c>
      <c r="H345" s="3" t="s">
        <v>2297</v>
      </c>
      <c r="I345" s="3" t="s">
        <v>2298</v>
      </c>
      <c r="J345" s="3" t="s">
        <v>16</v>
      </c>
      <c r="K345" s="3" t="s">
        <v>2299</v>
      </c>
      <c r="L345" s="3" t="s">
        <v>2300</v>
      </c>
    </row>
    <row r="346" spans="1:12" x14ac:dyDescent="0.3">
      <c r="A346" s="3" t="s">
        <v>16467</v>
      </c>
      <c r="B346" s="3" t="s">
        <v>13</v>
      </c>
      <c r="C346" s="3">
        <v>223568</v>
      </c>
      <c r="D346" s="3">
        <v>42</v>
      </c>
      <c r="E346" s="3">
        <v>181</v>
      </c>
      <c r="F346" s="4">
        <v>3.0380499999999999E-7</v>
      </c>
      <c r="G346" s="3">
        <v>47.920999999999999</v>
      </c>
      <c r="H346" s="3" t="s">
        <v>1518</v>
      </c>
      <c r="I346" s="3" t="s">
        <v>1519</v>
      </c>
      <c r="J346" s="3" t="s">
        <v>16</v>
      </c>
      <c r="K346" s="3" t="s">
        <v>639</v>
      </c>
      <c r="L346" s="3" t="s">
        <v>1520</v>
      </c>
    </row>
    <row r="347" spans="1:12" x14ac:dyDescent="0.3">
      <c r="A347" s="3" t="s">
        <v>16468</v>
      </c>
      <c r="B347" s="3" t="s">
        <v>13</v>
      </c>
      <c r="C347" s="3">
        <v>223846</v>
      </c>
      <c r="D347" s="3">
        <v>1</v>
      </c>
      <c r="E347" s="3">
        <v>229</v>
      </c>
      <c r="F347" s="4">
        <v>7.3642299999999996E-69</v>
      </c>
      <c r="G347" s="3">
        <v>211.047</v>
      </c>
      <c r="H347" s="3" t="s">
        <v>2303</v>
      </c>
      <c r="I347" s="3" t="s">
        <v>2304</v>
      </c>
      <c r="J347" s="3" t="s">
        <v>16</v>
      </c>
      <c r="K347" s="3" t="s">
        <v>1548</v>
      </c>
      <c r="L347" s="3" t="s">
        <v>2305</v>
      </c>
    </row>
    <row r="348" spans="1:12" x14ac:dyDescent="0.3">
      <c r="A348" s="3" t="s">
        <v>16469</v>
      </c>
      <c r="B348" s="3" t="s">
        <v>25</v>
      </c>
      <c r="C348" s="3">
        <v>226614</v>
      </c>
      <c r="D348" s="3">
        <v>5</v>
      </c>
      <c r="E348" s="3">
        <v>320</v>
      </c>
      <c r="F348" s="4">
        <v>1.7838499999999999E-61</v>
      </c>
      <c r="G348" s="3">
        <v>198.72499999999999</v>
      </c>
      <c r="H348" s="3" t="s">
        <v>4195</v>
      </c>
      <c r="I348" s="3" t="s">
        <v>4196</v>
      </c>
      <c r="J348" s="3" t="s">
        <v>16</v>
      </c>
      <c r="K348" s="3" t="s">
        <v>16</v>
      </c>
      <c r="L348" s="3" t="s">
        <v>4197</v>
      </c>
    </row>
    <row r="349" spans="1:12" x14ac:dyDescent="0.3">
      <c r="A349" s="3" t="s">
        <v>16470</v>
      </c>
      <c r="B349" s="3" t="s">
        <v>25</v>
      </c>
      <c r="C349" s="3">
        <v>416317</v>
      </c>
      <c r="D349" s="3">
        <v>4</v>
      </c>
      <c r="E349" s="3">
        <v>217</v>
      </c>
      <c r="F349" s="4">
        <v>4.2616200000000001E-73</v>
      </c>
      <c r="G349" s="3">
        <v>220.85900000000001</v>
      </c>
      <c r="H349" s="3" t="s">
        <v>1341</v>
      </c>
      <c r="I349" s="3" t="s">
        <v>1342</v>
      </c>
      <c r="J349" s="3" t="s">
        <v>16</v>
      </c>
      <c r="K349" s="3" t="s">
        <v>16</v>
      </c>
      <c r="L349" s="3" t="s">
        <v>1343</v>
      </c>
    </row>
    <row r="350" spans="1:12" x14ac:dyDescent="0.3">
      <c r="A350" s="3" t="s">
        <v>16471</v>
      </c>
      <c r="B350" s="3" t="s">
        <v>13</v>
      </c>
      <c r="C350" s="3">
        <v>223671</v>
      </c>
      <c r="D350" s="3">
        <v>22</v>
      </c>
      <c r="E350" s="3">
        <v>314</v>
      </c>
      <c r="F350" s="4">
        <v>8.6146600000000004E-70</v>
      </c>
      <c r="G350" s="3">
        <v>219.50399999999999</v>
      </c>
      <c r="H350" s="3" t="s">
        <v>1551</v>
      </c>
      <c r="I350" s="3" t="s">
        <v>1552</v>
      </c>
      <c r="J350" s="3" t="s">
        <v>16</v>
      </c>
      <c r="K350" s="3" t="s">
        <v>1553</v>
      </c>
      <c r="L350" s="3" t="s">
        <v>1554</v>
      </c>
    </row>
    <row r="351" spans="1:12" x14ac:dyDescent="0.3">
      <c r="A351" s="3" t="s">
        <v>16472</v>
      </c>
      <c r="B351" s="3" t="s">
        <v>13</v>
      </c>
      <c r="C351" s="3">
        <v>223256</v>
      </c>
      <c r="D351" s="3">
        <v>1</v>
      </c>
      <c r="E351" s="3">
        <v>940</v>
      </c>
      <c r="F351" s="3">
        <v>0</v>
      </c>
      <c r="G351" s="3">
        <v>1712.03</v>
      </c>
      <c r="H351" s="3" t="s">
        <v>4484</v>
      </c>
      <c r="I351" s="3" t="s">
        <v>4485</v>
      </c>
      <c r="J351" s="3" t="s">
        <v>16</v>
      </c>
      <c r="K351" s="3" t="s">
        <v>4486</v>
      </c>
      <c r="L351" s="3" t="s">
        <v>4487</v>
      </c>
    </row>
    <row r="352" spans="1:12" x14ac:dyDescent="0.3">
      <c r="A352" s="3" t="s">
        <v>16473</v>
      </c>
      <c r="B352" s="3" t="s">
        <v>13</v>
      </c>
      <c r="C352" s="3">
        <v>223616</v>
      </c>
      <c r="D352" s="3">
        <v>59</v>
      </c>
      <c r="E352" s="3">
        <v>699</v>
      </c>
      <c r="F352" s="3">
        <v>0</v>
      </c>
      <c r="G352" s="3">
        <v>848.10400000000004</v>
      </c>
      <c r="H352" s="3" t="s">
        <v>945</v>
      </c>
      <c r="I352" s="3" t="s">
        <v>946</v>
      </c>
      <c r="J352" s="3" t="s">
        <v>16</v>
      </c>
      <c r="K352" s="3" t="s">
        <v>947</v>
      </c>
      <c r="L352" s="3" t="s">
        <v>948</v>
      </c>
    </row>
    <row r="353" spans="1:12" x14ac:dyDescent="0.3">
      <c r="A353" s="3" t="s">
        <v>16474</v>
      </c>
      <c r="B353" s="3" t="s">
        <v>13</v>
      </c>
      <c r="C353" s="3">
        <v>224609</v>
      </c>
      <c r="D353" s="3">
        <v>13</v>
      </c>
      <c r="E353" s="3">
        <v>102</v>
      </c>
      <c r="F353" s="4">
        <v>1.1720799999999999E-9</v>
      </c>
      <c r="G353" s="3">
        <v>51.807099999999998</v>
      </c>
      <c r="H353" s="3" t="s">
        <v>969</v>
      </c>
      <c r="I353" s="3" t="s">
        <v>970</v>
      </c>
      <c r="J353" s="3" t="s">
        <v>113</v>
      </c>
      <c r="K353" s="3" t="s">
        <v>193</v>
      </c>
      <c r="L353" s="3" t="s">
        <v>971</v>
      </c>
    </row>
    <row r="354" spans="1:12" x14ac:dyDescent="0.3">
      <c r="A354" s="3" t="s">
        <v>16475</v>
      </c>
      <c r="B354" s="3" t="s">
        <v>13</v>
      </c>
      <c r="C354" s="3">
        <v>223860</v>
      </c>
      <c r="D354" s="3">
        <v>3</v>
      </c>
      <c r="E354" s="3">
        <v>94</v>
      </c>
      <c r="F354" s="4">
        <v>3.7574199999999997E-24</v>
      </c>
      <c r="G354" s="3">
        <v>93.271900000000002</v>
      </c>
      <c r="H354" s="3" t="s">
        <v>1160</v>
      </c>
      <c r="I354" s="3" t="s">
        <v>1161</v>
      </c>
      <c r="J354" s="3" t="s">
        <v>113</v>
      </c>
      <c r="K354" s="3" t="s">
        <v>1162</v>
      </c>
      <c r="L354" s="3" t="s">
        <v>1163</v>
      </c>
    </row>
    <row r="355" spans="1:12" x14ac:dyDescent="0.3">
      <c r="A355" s="3" t="s">
        <v>16476</v>
      </c>
      <c r="B355" s="3" t="s">
        <v>13</v>
      </c>
      <c r="C355" s="3">
        <v>223295</v>
      </c>
      <c r="D355" s="3">
        <v>4</v>
      </c>
      <c r="E355" s="3">
        <v>236</v>
      </c>
      <c r="F355" s="4">
        <v>2.0576999999999999E-119</v>
      </c>
      <c r="G355" s="3">
        <v>339.94200000000001</v>
      </c>
      <c r="H355" s="3" t="s">
        <v>5477</v>
      </c>
      <c r="I355" s="3" t="s">
        <v>5478</v>
      </c>
      <c r="J355" s="3" t="s">
        <v>16</v>
      </c>
      <c r="K355" s="3" t="s">
        <v>5479</v>
      </c>
      <c r="L355" s="3" t="s">
        <v>5480</v>
      </c>
    </row>
    <row r="356" spans="1:12" x14ac:dyDescent="0.3">
      <c r="A356" s="3" t="s">
        <v>16477</v>
      </c>
      <c r="B356" s="3" t="s">
        <v>25</v>
      </c>
      <c r="C356" s="3">
        <v>226077</v>
      </c>
      <c r="D356" s="3">
        <v>9</v>
      </c>
      <c r="E356" s="3">
        <v>157</v>
      </c>
      <c r="F356" s="3">
        <v>2.4944799999999999E-3</v>
      </c>
      <c r="G356" s="3">
        <v>38.372300000000003</v>
      </c>
      <c r="H356" s="3" t="s">
        <v>4887</v>
      </c>
      <c r="I356" s="3" t="s">
        <v>4888</v>
      </c>
      <c r="J356" s="3" t="s">
        <v>113</v>
      </c>
      <c r="K356" s="3" t="s">
        <v>16</v>
      </c>
      <c r="L356" s="3" t="s">
        <v>4889</v>
      </c>
    </row>
    <row r="357" spans="1:12" x14ac:dyDescent="0.3">
      <c r="A357" s="3" t="s">
        <v>16478</v>
      </c>
      <c r="B357" s="3" t="s">
        <v>13</v>
      </c>
      <c r="C357" s="3">
        <v>223182</v>
      </c>
      <c r="D357" s="3">
        <v>1</v>
      </c>
      <c r="E357" s="3">
        <v>427</v>
      </c>
      <c r="F357" s="3">
        <v>0</v>
      </c>
      <c r="G357" s="3">
        <v>759.46900000000005</v>
      </c>
      <c r="H357" s="3" t="s">
        <v>367</v>
      </c>
      <c r="I357" s="3" t="s">
        <v>368</v>
      </c>
      <c r="J357" s="3" t="s">
        <v>16</v>
      </c>
      <c r="K357" s="3" t="s">
        <v>369</v>
      </c>
      <c r="L357" s="3" t="s">
        <v>370</v>
      </c>
    </row>
    <row r="358" spans="1:12" x14ac:dyDescent="0.3">
      <c r="A358" s="3" t="s">
        <v>16479</v>
      </c>
      <c r="B358" s="3" t="s">
        <v>13</v>
      </c>
      <c r="C358" s="3">
        <v>223855</v>
      </c>
      <c r="D358" s="3">
        <v>1</v>
      </c>
      <c r="E358" s="3">
        <v>92</v>
      </c>
      <c r="F358" s="3">
        <v>2.1277100000000001E-3</v>
      </c>
      <c r="G358" s="3">
        <v>37.516800000000003</v>
      </c>
      <c r="H358" s="3" t="s">
        <v>16480</v>
      </c>
      <c r="I358" s="3" t="s">
        <v>16481</v>
      </c>
      <c r="J358" s="3" t="s">
        <v>113</v>
      </c>
      <c r="K358" s="3" t="s">
        <v>6457</v>
      </c>
      <c r="L358" s="3" t="s">
        <v>16482</v>
      </c>
    </row>
    <row r="359" spans="1:12" x14ac:dyDescent="0.3">
      <c r="A359" s="3" t="s">
        <v>16483</v>
      </c>
      <c r="B359" s="3" t="s">
        <v>25</v>
      </c>
      <c r="C359" s="3">
        <v>223715</v>
      </c>
      <c r="D359" s="3">
        <v>503</v>
      </c>
      <c r="E359" s="3">
        <v>697</v>
      </c>
      <c r="F359" s="4">
        <v>3.74994E-10</v>
      </c>
      <c r="G359" s="3">
        <v>62.078600000000002</v>
      </c>
      <c r="H359" s="3" t="s">
        <v>1867</v>
      </c>
      <c r="I359" s="3" t="s">
        <v>16484</v>
      </c>
      <c r="J359" s="3" t="s">
        <v>99</v>
      </c>
      <c r="K359" s="3" t="s">
        <v>16</v>
      </c>
      <c r="L359" s="3" t="s">
        <v>1868</v>
      </c>
    </row>
    <row r="360" spans="1:12" x14ac:dyDescent="0.3">
      <c r="A360" s="3" t="s">
        <v>16483</v>
      </c>
      <c r="B360" s="3" t="s">
        <v>25</v>
      </c>
      <c r="C360" s="3">
        <v>223400</v>
      </c>
      <c r="D360" s="3">
        <v>31</v>
      </c>
      <c r="E360" s="3">
        <v>70</v>
      </c>
      <c r="F360" s="4">
        <v>7.3043100000000005E-5</v>
      </c>
      <c r="G360" s="3">
        <v>45.792999999999999</v>
      </c>
      <c r="H360" s="3" t="s">
        <v>5433</v>
      </c>
      <c r="I360" s="3" t="s">
        <v>16485</v>
      </c>
      <c r="J360" s="3" t="s">
        <v>113</v>
      </c>
      <c r="K360" s="3" t="s">
        <v>16</v>
      </c>
      <c r="L360" s="3" t="s">
        <v>5434</v>
      </c>
    </row>
    <row r="361" spans="1:12" x14ac:dyDescent="0.3">
      <c r="A361" s="3" t="s">
        <v>16483</v>
      </c>
      <c r="B361" s="3" t="s">
        <v>25</v>
      </c>
      <c r="C361" s="3">
        <v>223403</v>
      </c>
      <c r="D361" s="3">
        <v>1</v>
      </c>
      <c r="E361" s="3">
        <v>115</v>
      </c>
      <c r="F361" s="3">
        <v>2.03766E-4</v>
      </c>
      <c r="G361" s="3">
        <v>44.567900000000002</v>
      </c>
      <c r="H361" s="3" t="s">
        <v>16486</v>
      </c>
      <c r="I361" s="3" t="s">
        <v>16487</v>
      </c>
      <c r="J361" s="3" t="s">
        <v>113</v>
      </c>
      <c r="K361" s="3" t="s">
        <v>16</v>
      </c>
      <c r="L361" s="3" t="s">
        <v>16488</v>
      </c>
    </row>
    <row r="362" spans="1:12" x14ac:dyDescent="0.3">
      <c r="A362" s="3" t="s">
        <v>16489</v>
      </c>
      <c r="B362" s="3" t="s">
        <v>13</v>
      </c>
      <c r="C362" s="3">
        <v>223348</v>
      </c>
      <c r="D362" s="3">
        <v>1</v>
      </c>
      <c r="E362" s="3">
        <v>390</v>
      </c>
      <c r="F362" s="4">
        <v>1.70119E-70</v>
      </c>
      <c r="G362" s="3">
        <v>224.233</v>
      </c>
      <c r="H362" s="3" t="s">
        <v>383</v>
      </c>
      <c r="I362" s="3" t="s">
        <v>384</v>
      </c>
      <c r="J362" s="3" t="s">
        <v>16</v>
      </c>
      <c r="K362" s="3" t="s">
        <v>385</v>
      </c>
      <c r="L362" s="3" t="s">
        <v>386</v>
      </c>
    </row>
    <row r="363" spans="1:12" x14ac:dyDescent="0.3">
      <c r="A363" s="3" t="s">
        <v>16490</v>
      </c>
      <c r="B363" s="3" t="s">
        <v>13</v>
      </c>
      <c r="C363" s="3">
        <v>223599</v>
      </c>
      <c r="D363" s="3">
        <v>5</v>
      </c>
      <c r="E363" s="3">
        <v>880</v>
      </c>
      <c r="F363" s="3">
        <v>0</v>
      </c>
      <c r="G363" s="3">
        <v>1373.48</v>
      </c>
      <c r="H363" s="3" t="s">
        <v>1286</v>
      </c>
      <c r="I363" s="3" t="s">
        <v>1287</v>
      </c>
      <c r="J363" s="3" t="s">
        <v>16</v>
      </c>
      <c r="K363" s="3" t="s">
        <v>274</v>
      </c>
      <c r="L363" s="3" t="s">
        <v>1288</v>
      </c>
    </row>
    <row r="364" spans="1:12" x14ac:dyDescent="0.3">
      <c r="A364" s="3" t="s">
        <v>16491</v>
      </c>
      <c r="B364" s="3" t="s">
        <v>25</v>
      </c>
      <c r="C364" s="3">
        <v>412903</v>
      </c>
      <c r="D364" s="3">
        <v>205</v>
      </c>
      <c r="E364" s="3">
        <v>302</v>
      </c>
      <c r="F364" s="4">
        <v>5.8483499999999997E-31</v>
      </c>
      <c r="G364" s="3">
        <v>111.726</v>
      </c>
      <c r="H364" s="3" t="s">
        <v>16492</v>
      </c>
      <c r="I364" s="3" t="s">
        <v>16493</v>
      </c>
      <c r="J364" s="3" t="s">
        <v>16</v>
      </c>
      <c r="K364" s="3" t="s">
        <v>16</v>
      </c>
      <c r="L364" s="3" t="s">
        <v>16494</v>
      </c>
    </row>
    <row r="365" spans="1:12" x14ac:dyDescent="0.3">
      <c r="A365" s="3" t="s">
        <v>16491</v>
      </c>
      <c r="B365" s="3" t="s">
        <v>25</v>
      </c>
      <c r="C365" s="3">
        <v>424071</v>
      </c>
      <c r="D365" s="3">
        <v>22</v>
      </c>
      <c r="E365" s="3">
        <v>73</v>
      </c>
      <c r="F365" s="3">
        <v>3.52995E-3</v>
      </c>
      <c r="G365" s="3">
        <v>38.084699999999998</v>
      </c>
      <c r="H365" s="3" t="s">
        <v>5962</v>
      </c>
      <c r="I365" s="3" t="s">
        <v>16495</v>
      </c>
      <c r="J365" s="3" t="s">
        <v>74</v>
      </c>
      <c r="K365" s="3" t="s">
        <v>16</v>
      </c>
      <c r="L365" s="3" t="s">
        <v>16496</v>
      </c>
    </row>
    <row r="366" spans="1:12" x14ac:dyDescent="0.3">
      <c r="A366" s="3" t="s">
        <v>16497</v>
      </c>
      <c r="B366" s="3" t="s">
        <v>13</v>
      </c>
      <c r="C366" s="3">
        <v>223188</v>
      </c>
      <c r="D366" s="3">
        <v>42</v>
      </c>
      <c r="E366" s="3">
        <v>175</v>
      </c>
      <c r="F366" s="4">
        <v>1.27982E-36</v>
      </c>
      <c r="G366" s="3">
        <v>125.384</v>
      </c>
      <c r="H366" s="3" t="s">
        <v>1635</v>
      </c>
      <c r="I366" s="3" t="s">
        <v>1636</v>
      </c>
      <c r="J366" s="3" t="s">
        <v>99</v>
      </c>
      <c r="K366" s="3" t="s">
        <v>1637</v>
      </c>
      <c r="L366" s="3" t="s">
        <v>1638</v>
      </c>
    </row>
    <row r="367" spans="1:12" x14ac:dyDescent="0.3">
      <c r="A367" s="3" t="s">
        <v>16498</v>
      </c>
      <c r="B367" s="3" t="s">
        <v>13</v>
      </c>
      <c r="C367" s="3">
        <v>224766</v>
      </c>
      <c r="D367" s="3">
        <v>2</v>
      </c>
      <c r="E367" s="3">
        <v>176</v>
      </c>
      <c r="F367" s="4">
        <v>5.1473300000000001E-19</v>
      </c>
      <c r="G367" s="3">
        <v>79.652299999999997</v>
      </c>
      <c r="H367" s="3" t="s">
        <v>9882</v>
      </c>
      <c r="I367" s="3" t="s">
        <v>9883</v>
      </c>
      <c r="J367" s="3" t="s">
        <v>16</v>
      </c>
      <c r="K367" s="3" t="s">
        <v>4301</v>
      </c>
      <c r="L367" s="3" t="s">
        <v>9884</v>
      </c>
    </row>
    <row r="368" spans="1:12" x14ac:dyDescent="0.3">
      <c r="A368" s="3" t="s">
        <v>16499</v>
      </c>
      <c r="B368" s="3" t="s">
        <v>25</v>
      </c>
      <c r="C368" s="3">
        <v>412877</v>
      </c>
      <c r="D368" s="3">
        <v>11</v>
      </c>
      <c r="E368" s="3">
        <v>195</v>
      </c>
      <c r="F368" s="4">
        <v>2.6089799999999998E-60</v>
      </c>
      <c r="G368" s="3">
        <v>186.542</v>
      </c>
      <c r="H368" s="3" t="s">
        <v>13034</v>
      </c>
      <c r="I368" s="3" t="s">
        <v>13035</v>
      </c>
      <c r="J368" s="3" t="s">
        <v>16</v>
      </c>
      <c r="K368" s="3" t="s">
        <v>16</v>
      </c>
      <c r="L368" s="3" t="s">
        <v>13036</v>
      </c>
    </row>
    <row r="369" spans="1:12" x14ac:dyDescent="0.3">
      <c r="A369" s="3" t="s">
        <v>16500</v>
      </c>
      <c r="B369" s="3" t="s">
        <v>13</v>
      </c>
      <c r="C369" s="3">
        <v>224584</v>
      </c>
      <c r="D369" s="3">
        <v>14</v>
      </c>
      <c r="E369" s="3">
        <v>190</v>
      </c>
      <c r="F369" s="4">
        <v>2.4853999999999999E-39</v>
      </c>
      <c r="G369" s="3">
        <v>132.76499999999999</v>
      </c>
      <c r="H369" s="3" t="s">
        <v>1018</v>
      </c>
      <c r="I369" s="3" t="s">
        <v>1019</v>
      </c>
      <c r="J369" s="3" t="s">
        <v>16</v>
      </c>
      <c r="K369" s="3" t="s">
        <v>1020</v>
      </c>
      <c r="L369" s="3" t="s">
        <v>1021</v>
      </c>
    </row>
    <row r="370" spans="1:12" x14ac:dyDescent="0.3">
      <c r="A370" s="3" t="s">
        <v>16501</v>
      </c>
      <c r="B370" s="3" t="s">
        <v>25</v>
      </c>
      <c r="C370" s="3">
        <v>417478</v>
      </c>
      <c r="D370" s="3">
        <v>36</v>
      </c>
      <c r="E370" s="3">
        <v>95</v>
      </c>
      <c r="F370" s="4">
        <v>6.7261600000000002E-8</v>
      </c>
      <c r="G370" s="3">
        <v>47.314799999999998</v>
      </c>
      <c r="H370" s="3" t="s">
        <v>397</v>
      </c>
      <c r="I370" s="3" t="s">
        <v>398</v>
      </c>
      <c r="J370" s="3" t="s">
        <v>99</v>
      </c>
      <c r="K370" s="3" t="s">
        <v>16</v>
      </c>
      <c r="L370" s="3" t="s">
        <v>399</v>
      </c>
    </row>
    <row r="371" spans="1:12" x14ac:dyDescent="0.3">
      <c r="A371" s="3" t="s">
        <v>16502</v>
      </c>
      <c r="B371" s="3" t="s">
        <v>25</v>
      </c>
      <c r="C371" s="3">
        <v>223637</v>
      </c>
      <c r="D371" s="3">
        <v>1</v>
      </c>
      <c r="E371" s="3">
        <v>111</v>
      </c>
      <c r="F371" s="3">
        <v>1.7098300000000001E-3</v>
      </c>
      <c r="G371" s="3">
        <v>37.64</v>
      </c>
      <c r="H371" s="3" t="s">
        <v>1298</v>
      </c>
      <c r="I371" s="3" t="s">
        <v>1299</v>
      </c>
      <c r="J371" s="3" t="s">
        <v>113</v>
      </c>
      <c r="K371" s="3" t="s">
        <v>16</v>
      </c>
      <c r="L371" s="3" t="s">
        <v>1300</v>
      </c>
    </row>
    <row r="372" spans="1:12" x14ac:dyDescent="0.3">
      <c r="A372" s="3" t="s">
        <v>16503</v>
      </c>
      <c r="B372" s="3" t="s">
        <v>13</v>
      </c>
      <c r="C372" s="3">
        <v>224584</v>
      </c>
      <c r="D372" s="3">
        <v>3</v>
      </c>
      <c r="E372" s="3">
        <v>184</v>
      </c>
      <c r="F372" s="4">
        <v>5.5155400000000001E-38</v>
      </c>
      <c r="G372" s="3">
        <v>128.91300000000001</v>
      </c>
      <c r="H372" s="3" t="s">
        <v>1018</v>
      </c>
      <c r="I372" s="3" t="s">
        <v>1019</v>
      </c>
      <c r="J372" s="3" t="s">
        <v>16</v>
      </c>
      <c r="K372" s="3" t="s">
        <v>1020</v>
      </c>
      <c r="L372" s="3" t="s">
        <v>1021</v>
      </c>
    </row>
    <row r="373" spans="1:12" x14ac:dyDescent="0.3">
      <c r="A373" s="3" t="s">
        <v>16504</v>
      </c>
      <c r="B373" s="3" t="s">
        <v>13</v>
      </c>
      <c r="C373" s="3">
        <v>224113</v>
      </c>
      <c r="D373" s="3">
        <v>1</v>
      </c>
      <c r="E373" s="3">
        <v>244</v>
      </c>
      <c r="F373" s="4">
        <v>5.9456900000000004E-29</v>
      </c>
      <c r="G373" s="3">
        <v>110.301</v>
      </c>
      <c r="H373" s="3" t="s">
        <v>11227</v>
      </c>
      <c r="I373" s="3" t="s">
        <v>11228</v>
      </c>
      <c r="J373" s="3" t="s">
        <v>16</v>
      </c>
      <c r="K373" s="3" t="s">
        <v>369</v>
      </c>
      <c r="L373" s="3" t="s">
        <v>11229</v>
      </c>
    </row>
    <row r="374" spans="1:12" x14ac:dyDescent="0.3">
      <c r="A374" s="3" t="s">
        <v>16505</v>
      </c>
      <c r="B374" s="3" t="s">
        <v>25</v>
      </c>
      <c r="C374" s="3">
        <v>389828</v>
      </c>
      <c r="D374" s="3">
        <v>100</v>
      </c>
      <c r="E374" s="3">
        <v>274</v>
      </c>
      <c r="F374" s="4">
        <v>7.1830599999999996E-6</v>
      </c>
      <c r="G374" s="3">
        <v>48.211399999999998</v>
      </c>
      <c r="H374" s="3" t="s">
        <v>11214</v>
      </c>
      <c r="I374" s="3" t="s">
        <v>11215</v>
      </c>
      <c r="J374" s="3" t="s">
        <v>74</v>
      </c>
      <c r="K374" s="3" t="s">
        <v>16</v>
      </c>
      <c r="L374" s="3" t="s">
        <v>11216</v>
      </c>
    </row>
    <row r="375" spans="1:12" x14ac:dyDescent="0.3">
      <c r="A375" s="3" t="s">
        <v>16506</v>
      </c>
      <c r="B375" s="3" t="s">
        <v>25</v>
      </c>
      <c r="C375" s="3">
        <v>226036</v>
      </c>
      <c r="D375" s="3">
        <v>91</v>
      </c>
      <c r="E375" s="3">
        <v>570</v>
      </c>
      <c r="F375" s="4">
        <v>8.24112E-39</v>
      </c>
      <c r="G375" s="3">
        <v>151</v>
      </c>
      <c r="H375" s="3" t="s">
        <v>11223</v>
      </c>
      <c r="I375" s="3" t="s">
        <v>11224</v>
      </c>
      <c r="J375" s="3" t="s">
        <v>16</v>
      </c>
      <c r="K375" s="3" t="s">
        <v>16</v>
      </c>
      <c r="L375" s="3" t="s">
        <v>11225</v>
      </c>
    </row>
    <row r="376" spans="1:12" x14ac:dyDescent="0.3">
      <c r="A376" s="3" t="s">
        <v>16507</v>
      </c>
      <c r="B376" s="3" t="s">
        <v>25</v>
      </c>
      <c r="C376" s="3">
        <v>223810</v>
      </c>
      <c r="D376" s="3">
        <v>669</v>
      </c>
      <c r="E376" s="3">
        <v>857</v>
      </c>
      <c r="F376" s="4">
        <v>5.5408000000000001E-11</v>
      </c>
      <c r="G376" s="3">
        <v>64.042299999999997</v>
      </c>
      <c r="H376" s="3" t="s">
        <v>2783</v>
      </c>
      <c r="I376" s="3" t="s">
        <v>2784</v>
      </c>
      <c r="J376" s="3" t="s">
        <v>16</v>
      </c>
      <c r="K376" s="3" t="s">
        <v>16</v>
      </c>
      <c r="L376" s="3" t="s">
        <v>2785</v>
      </c>
    </row>
    <row r="377" spans="1:12" x14ac:dyDescent="0.3">
      <c r="A377" s="3" t="s">
        <v>16507</v>
      </c>
      <c r="B377" s="3" t="s">
        <v>25</v>
      </c>
      <c r="C377" s="3">
        <v>223810</v>
      </c>
      <c r="D377" s="3">
        <v>371</v>
      </c>
      <c r="E377" s="3">
        <v>499</v>
      </c>
      <c r="F377" s="3">
        <v>1.69765E-3</v>
      </c>
      <c r="G377" s="3">
        <v>41.3155</v>
      </c>
      <c r="H377" s="3" t="s">
        <v>2783</v>
      </c>
      <c r="I377" s="3" t="s">
        <v>2784</v>
      </c>
      <c r="J377" s="3" t="s">
        <v>99</v>
      </c>
      <c r="K377" s="3" t="s">
        <v>16</v>
      </c>
      <c r="L377" s="3" t="s">
        <v>2785</v>
      </c>
    </row>
    <row r="378" spans="1:12" x14ac:dyDescent="0.3">
      <c r="A378" s="3" t="s">
        <v>16508</v>
      </c>
      <c r="B378" s="3" t="s">
        <v>25</v>
      </c>
      <c r="C378" s="3">
        <v>225606</v>
      </c>
      <c r="D378" s="3">
        <v>148</v>
      </c>
      <c r="E378" s="3">
        <v>309</v>
      </c>
      <c r="F378" s="4">
        <v>1.0486000000000001E-9</v>
      </c>
      <c r="G378" s="3">
        <v>61.888500000000001</v>
      </c>
      <c r="H378" s="3" t="s">
        <v>353</v>
      </c>
      <c r="I378" s="3" t="s">
        <v>354</v>
      </c>
      <c r="J378" s="3" t="s">
        <v>74</v>
      </c>
      <c r="K378" s="3" t="s">
        <v>16</v>
      </c>
      <c r="L378" s="3" t="s">
        <v>355</v>
      </c>
    </row>
    <row r="379" spans="1:12" x14ac:dyDescent="0.3">
      <c r="A379" s="3" t="s">
        <v>16508</v>
      </c>
      <c r="B379" s="3" t="s">
        <v>25</v>
      </c>
      <c r="C379" s="3">
        <v>225711</v>
      </c>
      <c r="D379" s="3">
        <v>7</v>
      </c>
      <c r="E379" s="3">
        <v>278</v>
      </c>
      <c r="F379" s="4">
        <v>2.0086899999999999E-5</v>
      </c>
      <c r="G379" s="3">
        <v>48.756300000000003</v>
      </c>
      <c r="H379" s="3" t="s">
        <v>16509</v>
      </c>
      <c r="I379" s="3" t="s">
        <v>16510</v>
      </c>
      <c r="J379" s="3" t="s">
        <v>113</v>
      </c>
      <c r="K379" s="3" t="s">
        <v>16</v>
      </c>
      <c r="L379" s="3" t="s">
        <v>16511</v>
      </c>
    </row>
    <row r="380" spans="1:12" x14ac:dyDescent="0.3">
      <c r="A380" s="3" t="s">
        <v>16512</v>
      </c>
      <c r="B380" s="3" t="s">
        <v>25</v>
      </c>
      <c r="C380" s="3">
        <v>224117</v>
      </c>
      <c r="D380" s="3">
        <v>74</v>
      </c>
      <c r="E380" s="3">
        <v>743</v>
      </c>
      <c r="F380" s="4">
        <v>1.3435199999999999E-12</v>
      </c>
      <c r="G380" s="3">
        <v>71.669200000000004</v>
      </c>
      <c r="H380" s="3" t="s">
        <v>901</v>
      </c>
      <c r="I380" s="3" t="s">
        <v>1712</v>
      </c>
      <c r="J380" s="3" t="s">
        <v>113</v>
      </c>
      <c r="K380" s="3" t="s">
        <v>16</v>
      </c>
      <c r="L380" s="3" t="s">
        <v>902</v>
      </c>
    </row>
    <row r="381" spans="1:12" x14ac:dyDescent="0.3">
      <c r="A381" s="3" t="s">
        <v>16513</v>
      </c>
      <c r="B381" s="3" t="s">
        <v>13</v>
      </c>
      <c r="C381" s="3">
        <v>223702</v>
      </c>
      <c r="D381" s="3">
        <v>1</v>
      </c>
      <c r="E381" s="3">
        <v>143</v>
      </c>
      <c r="F381" s="4">
        <v>2.1731599999999998E-25</v>
      </c>
      <c r="G381" s="3">
        <v>94.464200000000005</v>
      </c>
      <c r="H381" s="3" t="s">
        <v>1225</v>
      </c>
      <c r="I381" s="3" t="s">
        <v>1226</v>
      </c>
      <c r="J381" s="3" t="s">
        <v>16</v>
      </c>
      <c r="K381" s="3" t="s">
        <v>1227</v>
      </c>
      <c r="L381" s="3" t="s">
        <v>1228</v>
      </c>
    </row>
    <row r="382" spans="1:12" x14ac:dyDescent="0.3">
      <c r="A382" s="3" t="s">
        <v>16514</v>
      </c>
      <c r="B382" s="3" t="s">
        <v>13</v>
      </c>
      <c r="C382" s="3">
        <v>225301</v>
      </c>
      <c r="D382" s="3">
        <v>1</v>
      </c>
      <c r="E382" s="3">
        <v>433</v>
      </c>
      <c r="F382" s="4">
        <v>1.19062E-143</v>
      </c>
      <c r="G382" s="3">
        <v>416.048</v>
      </c>
      <c r="H382" s="3" t="s">
        <v>16515</v>
      </c>
      <c r="I382" s="3" t="s">
        <v>16515</v>
      </c>
      <c r="J382" s="3" t="s">
        <v>16</v>
      </c>
      <c r="K382" s="3" t="s">
        <v>14204</v>
      </c>
      <c r="L382" s="3" t="s">
        <v>14206</v>
      </c>
    </row>
    <row r="383" spans="1:12" x14ac:dyDescent="0.3">
      <c r="A383" s="3" t="s">
        <v>16516</v>
      </c>
      <c r="B383" s="3" t="s">
        <v>25</v>
      </c>
      <c r="C383" s="3">
        <v>223532</v>
      </c>
      <c r="D383" s="3">
        <v>56</v>
      </c>
      <c r="E383" s="3">
        <v>116</v>
      </c>
      <c r="F383" s="4">
        <v>9.7511300000000008E-10</v>
      </c>
      <c r="G383" s="3">
        <v>53.847000000000001</v>
      </c>
      <c r="H383" s="3" t="s">
        <v>846</v>
      </c>
      <c r="I383" s="3" t="s">
        <v>847</v>
      </c>
      <c r="J383" s="3" t="s">
        <v>99</v>
      </c>
      <c r="K383" s="3" t="s">
        <v>16</v>
      </c>
      <c r="L383" s="3" t="s">
        <v>848</v>
      </c>
    </row>
    <row r="384" spans="1:12" x14ac:dyDescent="0.3">
      <c r="A384" s="3" t="s">
        <v>16517</v>
      </c>
      <c r="B384" s="3" t="s">
        <v>13</v>
      </c>
      <c r="C384" s="3">
        <v>226087</v>
      </c>
      <c r="D384" s="3">
        <v>1</v>
      </c>
      <c r="E384" s="3">
        <v>177</v>
      </c>
      <c r="F384" s="4">
        <v>1.6945800000000002E-101</v>
      </c>
      <c r="G384" s="3">
        <v>289.322</v>
      </c>
      <c r="H384" s="3" t="s">
        <v>3925</v>
      </c>
      <c r="I384" s="3" t="s">
        <v>3926</v>
      </c>
      <c r="J384" s="3" t="s">
        <v>16</v>
      </c>
      <c r="K384" s="3" t="s">
        <v>3927</v>
      </c>
      <c r="L384" s="3" t="s">
        <v>3928</v>
      </c>
    </row>
    <row r="385" spans="1:12" x14ac:dyDescent="0.3">
      <c r="A385" s="3" t="s">
        <v>16518</v>
      </c>
      <c r="B385" s="3" t="s">
        <v>13</v>
      </c>
      <c r="C385" s="3">
        <v>225048</v>
      </c>
      <c r="D385" s="3">
        <v>37</v>
      </c>
      <c r="E385" s="3">
        <v>209</v>
      </c>
      <c r="F385" s="4">
        <v>1.5328699999999999E-41</v>
      </c>
      <c r="G385" s="3">
        <v>140.142</v>
      </c>
      <c r="H385" s="3" t="s">
        <v>1240</v>
      </c>
      <c r="I385" s="3" t="s">
        <v>1241</v>
      </c>
      <c r="J385" s="3" t="s">
        <v>16</v>
      </c>
      <c r="K385" s="3" t="s">
        <v>1242</v>
      </c>
      <c r="L385" s="3" t="s">
        <v>1243</v>
      </c>
    </row>
    <row r="386" spans="1:12" x14ac:dyDescent="0.3">
      <c r="A386" s="3" t="s">
        <v>16519</v>
      </c>
      <c r="B386" s="3" t="s">
        <v>13</v>
      </c>
      <c r="C386" s="3">
        <v>225174</v>
      </c>
      <c r="D386" s="3">
        <v>6</v>
      </c>
      <c r="E386" s="3">
        <v>443</v>
      </c>
      <c r="F386" s="4">
        <v>1.3373499999999999E-178</v>
      </c>
      <c r="G386" s="3">
        <v>506.08300000000003</v>
      </c>
      <c r="H386" s="3" t="s">
        <v>1263</v>
      </c>
      <c r="I386" s="3" t="s">
        <v>1264</v>
      </c>
      <c r="J386" s="3" t="s">
        <v>16</v>
      </c>
      <c r="K386" s="3" t="s">
        <v>501</v>
      </c>
      <c r="L386" s="3" t="s">
        <v>1265</v>
      </c>
    </row>
    <row r="387" spans="1:12" x14ac:dyDescent="0.3">
      <c r="A387" s="3" t="s">
        <v>16520</v>
      </c>
      <c r="B387" s="3" t="s">
        <v>13</v>
      </c>
      <c r="C387" s="3">
        <v>223552</v>
      </c>
      <c r="D387" s="3">
        <v>1</v>
      </c>
      <c r="E387" s="3">
        <v>155</v>
      </c>
      <c r="F387" s="4">
        <v>2.4597000000000002E-7</v>
      </c>
      <c r="G387" s="3">
        <v>48.549700000000001</v>
      </c>
      <c r="H387" s="3" t="s">
        <v>10458</v>
      </c>
      <c r="I387" s="3" t="s">
        <v>10459</v>
      </c>
      <c r="J387" s="3" t="s">
        <v>99</v>
      </c>
      <c r="K387" s="3" t="s">
        <v>10460</v>
      </c>
      <c r="L387" s="3" t="s">
        <v>10461</v>
      </c>
    </row>
    <row r="388" spans="1:12" x14ac:dyDescent="0.3">
      <c r="A388" s="3" t="s">
        <v>16521</v>
      </c>
      <c r="B388" s="3" t="s">
        <v>13</v>
      </c>
      <c r="C388" s="3">
        <v>224314</v>
      </c>
      <c r="D388" s="3">
        <v>5</v>
      </c>
      <c r="E388" s="3">
        <v>101</v>
      </c>
      <c r="F388" s="4">
        <v>6.0264499999999997E-6</v>
      </c>
      <c r="G388" s="3">
        <v>44.641300000000001</v>
      </c>
      <c r="H388" s="3" t="s">
        <v>63</v>
      </c>
      <c r="I388" s="3" t="s">
        <v>64</v>
      </c>
      <c r="J388" s="3" t="s">
        <v>16</v>
      </c>
      <c r="K388" s="3" t="s">
        <v>65</v>
      </c>
      <c r="L388" s="3" t="s">
        <v>66</v>
      </c>
    </row>
    <row r="389" spans="1:12" x14ac:dyDescent="0.3">
      <c r="A389" s="3" t="s">
        <v>16522</v>
      </c>
      <c r="B389" s="3" t="s">
        <v>13</v>
      </c>
      <c r="C389" s="3">
        <v>224228</v>
      </c>
      <c r="D389" s="3">
        <v>37</v>
      </c>
      <c r="E389" s="3">
        <v>185</v>
      </c>
      <c r="F389" s="4">
        <v>1.9960099999999999E-7</v>
      </c>
      <c r="G389" s="3">
        <v>49.166499999999999</v>
      </c>
      <c r="H389" s="3" t="s">
        <v>1562</v>
      </c>
      <c r="I389" s="3" t="s">
        <v>1563</v>
      </c>
      <c r="J389" s="3" t="s">
        <v>113</v>
      </c>
      <c r="K389" s="3" t="s">
        <v>1564</v>
      </c>
      <c r="L389" s="3" t="s">
        <v>1565</v>
      </c>
    </row>
    <row r="390" spans="1:12" x14ac:dyDescent="0.3">
      <c r="A390" s="3" t="s">
        <v>16523</v>
      </c>
      <c r="B390" s="3" t="s">
        <v>13</v>
      </c>
      <c r="C390" s="3">
        <v>223730</v>
      </c>
      <c r="D390" s="3">
        <v>121</v>
      </c>
      <c r="E390" s="3">
        <v>408</v>
      </c>
      <c r="F390" s="4">
        <v>4.4908700000000002E-23</v>
      </c>
      <c r="G390" s="3">
        <v>98.853899999999996</v>
      </c>
      <c r="H390" s="3" t="s">
        <v>451</v>
      </c>
      <c r="I390" s="3" t="s">
        <v>452</v>
      </c>
      <c r="J390" s="3" t="s">
        <v>16</v>
      </c>
      <c r="K390" s="3" t="s">
        <v>453</v>
      </c>
      <c r="L390" s="3" t="s">
        <v>454</v>
      </c>
    </row>
    <row r="391" spans="1:12" x14ac:dyDescent="0.3">
      <c r="A391" s="3" t="s">
        <v>16524</v>
      </c>
      <c r="B391" s="3" t="s">
        <v>13</v>
      </c>
      <c r="C391" s="3">
        <v>224228</v>
      </c>
      <c r="D391" s="3">
        <v>1</v>
      </c>
      <c r="E391" s="3">
        <v>152</v>
      </c>
      <c r="F391" s="4">
        <v>6.85963E-10</v>
      </c>
      <c r="G391" s="3">
        <v>55.329700000000003</v>
      </c>
      <c r="H391" s="3" t="s">
        <v>1562</v>
      </c>
      <c r="I391" s="3" t="s">
        <v>1563</v>
      </c>
      <c r="J391" s="3" t="s">
        <v>113</v>
      </c>
      <c r="K391" s="3" t="s">
        <v>1564</v>
      </c>
      <c r="L391" s="3" t="s">
        <v>1565</v>
      </c>
    </row>
    <row r="392" spans="1:12" x14ac:dyDescent="0.3">
      <c r="A392" s="3" t="s">
        <v>16525</v>
      </c>
      <c r="B392" s="3" t="s">
        <v>13</v>
      </c>
      <c r="C392" s="3">
        <v>223730</v>
      </c>
      <c r="D392" s="3">
        <v>18</v>
      </c>
      <c r="E392" s="3">
        <v>349</v>
      </c>
      <c r="F392" s="4">
        <v>3.5542899999999996E-15</v>
      </c>
      <c r="G392" s="3">
        <v>74.971500000000006</v>
      </c>
      <c r="H392" s="3" t="s">
        <v>451</v>
      </c>
      <c r="I392" s="3" t="s">
        <v>452</v>
      </c>
      <c r="J392" s="3" t="s">
        <v>16</v>
      </c>
      <c r="K392" s="3" t="s">
        <v>453</v>
      </c>
      <c r="L392" s="3" t="s">
        <v>454</v>
      </c>
    </row>
    <row r="393" spans="1:12" x14ac:dyDescent="0.3">
      <c r="A393" s="3" t="s">
        <v>16526</v>
      </c>
      <c r="B393" s="3" t="s">
        <v>13</v>
      </c>
      <c r="C393" s="3">
        <v>223860</v>
      </c>
      <c r="D393" s="3">
        <v>1</v>
      </c>
      <c r="E393" s="3">
        <v>114</v>
      </c>
      <c r="F393" s="4">
        <v>1.2849099999999999E-19</v>
      </c>
      <c r="G393" s="3">
        <v>77.863900000000001</v>
      </c>
      <c r="H393" s="3" t="s">
        <v>1160</v>
      </c>
      <c r="I393" s="3" t="s">
        <v>1161</v>
      </c>
      <c r="J393" s="3" t="s">
        <v>16</v>
      </c>
      <c r="K393" s="3" t="s">
        <v>1162</v>
      </c>
      <c r="L393" s="3" t="s">
        <v>1163</v>
      </c>
    </row>
    <row r="394" spans="1:12" x14ac:dyDescent="0.3">
      <c r="A394" s="3" t="s">
        <v>16527</v>
      </c>
      <c r="B394" s="3" t="s">
        <v>13</v>
      </c>
      <c r="C394" s="3">
        <v>223730</v>
      </c>
      <c r="D394" s="3">
        <v>53</v>
      </c>
      <c r="E394" s="3">
        <v>325</v>
      </c>
      <c r="F394" s="4">
        <v>2.7856499999999998E-57</v>
      </c>
      <c r="G394" s="3">
        <v>187.45</v>
      </c>
      <c r="H394" s="3" t="s">
        <v>451</v>
      </c>
      <c r="I394" s="3" t="s">
        <v>452</v>
      </c>
      <c r="J394" s="3" t="s">
        <v>16</v>
      </c>
      <c r="K394" s="3" t="s">
        <v>453</v>
      </c>
      <c r="L394" s="3" t="s">
        <v>454</v>
      </c>
    </row>
    <row r="395" spans="1:12" x14ac:dyDescent="0.3">
      <c r="A395" s="3" t="s">
        <v>16528</v>
      </c>
      <c r="B395" s="3" t="s">
        <v>25</v>
      </c>
      <c r="C395" s="3">
        <v>225921</v>
      </c>
      <c r="D395" s="3">
        <v>189</v>
      </c>
      <c r="E395" s="3">
        <v>342</v>
      </c>
      <c r="F395" s="4">
        <v>3.1177299999999997E-5</v>
      </c>
      <c r="G395" s="3">
        <v>45.067599999999999</v>
      </c>
      <c r="H395" s="3" t="s">
        <v>16529</v>
      </c>
      <c r="I395" s="3" t="s">
        <v>16530</v>
      </c>
      <c r="J395" s="3" t="s">
        <v>99</v>
      </c>
      <c r="K395" s="3" t="s">
        <v>16</v>
      </c>
      <c r="L395" s="3" t="s">
        <v>16531</v>
      </c>
    </row>
    <row r="396" spans="1:12" x14ac:dyDescent="0.3">
      <c r="A396" s="3" t="s">
        <v>16532</v>
      </c>
      <c r="B396" s="3" t="s">
        <v>25</v>
      </c>
      <c r="C396" s="3">
        <v>224359</v>
      </c>
      <c r="D396" s="3">
        <v>1</v>
      </c>
      <c r="E396" s="3">
        <v>262</v>
      </c>
      <c r="F396" s="4">
        <v>2.3267500000000001E-33</v>
      </c>
      <c r="G396" s="3">
        <v>123.58199999999999</v>
      </c>
      <c r="H396" s="3" t="s">
        <v>3037</v>
      </c>
      <c r="I396" s="3" t="s">
        <v>3038</v>
      </c>
      <c r="J396" s="3" t="s">
        <v>113</v>
      </c>
      <c r="K396" s="3" t="s">
        <v>16</v>
      </c>
      <c r="L396" s="3" t="s">
        <v>3039</v>
      </c>
    </row>
    <row r="397" spans="1:12" x14ac:dyDescent="0.3">
      <c r="A397" s="3" t="s">
        <v>16533</v>
      </c>
      <c r="B397" s="3" t="s">
        <v>25</v>
      </c>
      <c r="C397" s="3">
        <v>223798</v>
      </c>
      <c r="D397" s="3">
        <v>18</v>
      </c>
      <c r="E397" s="3">
        <v>84</v>
      </c>
      <c r="F397" s="4">
        <v>1.9734599999999999E-8</v>
      </c>
      <c r="G397" s="3">
        <v>50.772399999999998</v>
      </c>
      <c r="H397" s="3" t="s">
        <v>4372</v>
      </c>
      <c r="I397" s="3" t="s">
        <v>16534</v>
      </c>
      <c r="J397" s="3" t="s">
        <v>74</v>
      </c>
      <c r="K397" s="3" t="s">
        <v>16</v>
      </c>
      <c r="L397" s="3" t="s">
        <v>4373</v>
      </c>
    </row>
    <row r="398" spans="1:12" x14ac:dyDescent="0.3">
      <c r="A398" s="3" t="s">
        <v>16535</v>
      </c>
      <c r="B398" s="3" t="s">
        <v>13</v>
      </c>
      <c r="C398" s="3">
        <v>223297</v>
      </c>
      <c r="D398" s="3">
        <v>4</v>
      </c>
      <c r="E398" s="3">
        <v>157</v>
      </c>
      <c r="F398" s="4">
        <v>3.1096200000000002E-87</v>
      </c>
      <c r="G398" s="3">
        <v>252.125</v>
      </c>
      <c r="H398" s="3" t="s">
        <v>4210</v>
      </c>
      <c r="I398" s="3" t="s">
        <v>4211</v>
      </c>
      <c r="J398" s="3" t="s">
        <v>16</v>
      </c>
      <c r="K398" s="3" t="s">
        <v>4092</v>
      </c>
      <c r="L398" s="3" t="s">
        <v>4212</v>
      </c>
    </row>
    <row r="399" spans="1:12" x14ac:dyDescent="0.3">
      <c r="A399" s="3" t="s">
        <v>16536</v>
      </c>
      <c r="B399" s="3" t="s">
        <v>13</v>
      </c>
      <c r="C399" s="3">
        <v>223830</v>
      </c>
      <c r="D399" s="3">
        <v>1</v>
      </c>
      <c r="E399" s="3">
        <v>76</v>
      </c>
      <c r="F399" s="4">
        <v>1.1793E-35</v>
      </c>
      <c r="G399" s="3">
        <v>116.26900000000001</v>
      </c>
      <c r="H399" s="3" t="s">
        <v>4365</v>
      </c>
      <c r="I399" s="3" t="s">
        <v>4366</v>
      </c>
      <c r="J399" s="3" t="s">
        <v>16</v>
      </c>
      <c r="K399" s="3" t="s">
        <v>4367</v>
      </c>
      <c r="L399" s="3" t="s">
        <v>4368</v>
      </c>
    </row>
    <row r="400" spans="1:12" x14ac:dyDescent="0.3">
      <c r="A400" s="3" t="s">
        <v>16537</v>
      </c>
      <c r="B400" s="3" t="s">
        <v>13</v>
      </c>
      <c r="C400" s="3">
        <v>224108</v>
      </c>
      <c r="D400" s="3">
        <v>1</v>
      </c>
      <c r="E400" s="3">
        <v>239</v>
      </c>
      <c r="F400" s="4">
        <v>1.95904E-107</v>
      </c>
      <c r="G400" s="3">
        <v>309.94299999999998</v>
      </c>
      <c r="H400" s="3" t="s">
        <v>1235</v>
      </c>
      <c r="I400" s="3" t="s">
        <v>1236</v>
      </c>
      <c r="J400" s="3" t="s">
        <v>16</v>
      </c>
      <c r="K400" s="3" t="s">
        <v>1237</v>
      </c>
      <c r="L400" s="3" t="s">
        <v>1238</v>
      </c>
    </row>
    <row r="401" spans="1:12" x14ac:dyDescent="0.3">
      <c r="A401" s="3" t="s">
        <v>16538</v>
      </c>
      <c r="B401" s="3" t="s">
        <v>13</v>
      </c>
      <c r="C401" s="3">
        <v>224304</v>
      </c>
      <c r="D401" s="3">
        <v>1</v>
      </c>
      <c r="E401" s="3">
        <v>178</v>
      </c>
      <c r="F401" s="4">
        <v>1.17161E-51</v>
      </c>
      <c r="G401" s="3">
        <v>164.042</v>
      </c>
      <c r="H401" s="3" t="s">
        <v>2544</v>
      </c>
      <c r="I401" s="3" t="s">
        <v>2545</v>
      </c>
      <c r="J401" s="3" t="s">
        <v>16</v>
      </c>
      <c r="K401" s="3" t="s">
        <v>2546</v>
      </c>
      <c r="L401" s="3" t="s">
        <v>2547</v>
      </c>
    </row>
    <row r="402" spans="1:12" x14ac:dyDescent="0.3">
      <c r="A402" s="3" t="s">
        <v>16539</v>
      </c>
      <c r="B402" s="3" t="s">
        <v>13</v>
      </c>
      <c r="C402" s="3">
        <v>224273</v>
      </c>
      <c r="D402" s="3">
        <v>1</v>
      </c>
      <c r="E402" s="3">
        <v>232</v>
      </c>
      <c r="F402" s="4">
        <v>3.2629899999999998E-62</v>
      </c>
      <c r="G402" s="3">
        <v>194.84100000000001</v>
      </c>
      <c r="H402" s="3" t="s">
        <v>2539</v>
      </c>
      <c r="I402" s="3" t="s">
        <v>2540</v>
      </c>
      <c r="J402" s="3" t="s">
        <v>16</v>
      </c>
      <c r="K402" s="3" t="s">
        <v>2541</v>
      </c>
      <c r="L402" s="3" t="s">
        <v>2542</v>
      </c>
    </row>
    <row r="403" spans="1:12" x14ac:dyDescent="0.3">
      <c r="A403" s="3" t="s">
        <v>16540</v>
      </c>
      <c r="B403" s="3" t="s">
        <v>25</v>
      </c>
      <c r="C403" s="3">
        <v>412227</v>
      </c>
      <c r="D403" s="3">
        <v>7</v>
      </c>
      <c r="E403" s="3">
        <v>81</v>
      </c>
      <c r="F403" s="4">
        <v>1.35975E-8</v>
      </c>
      <c r="G403" s="3">
        <v>54.131999999999998</v>
      </c>
      <c r="H403" s="3" t="s">
        <v>2535</v>
      </c>
      <c r="I403" s="3" t="s">
        <v>2536</v>
      </c>
      <c r="J403" s="3" t="s">
        <v>113</v>
      </c>
      <c r="K403" s="3" t="s">
        <v>16</v>
      </c>
      <c r="L403" s="3" t="s">
        <v>2537</v>
      </c>
    </row>
    <row r="404" spans="1:12" x14ac:dyDescent="0.3">
      <c r="A404" s="3" t="s">
        <v>16541</v>
      </c>
      <c r="B404" s="3" t="s">
        <v>13</v>
      </c>
      <c r="C404" s="3">
        <v>223591</v>
      </c>
      <c r="D404" s="3">
        <v>23</v>
      </c>
      <c r="E404" s="3">
        <v>133</v>
      </c>
      <c r="F404" s="4">
        <v>9.4161199999999999E-9</v>
      </c>
      <c r="G404" s="3">
        <v>50.547699999999999</v>
      </c>
      <c r="H404" s="3" t="s">
        <v>543</v>
      </c>
      <c r="I404" s="3" t="s">
        <v>544</v>
      </c>
      <c r="J404" s="3" t="s">
        <v>16</v>
      </c>
      <c r="K404" s="3" t="s">
        <v>545</v>
      </c>
      <c r="L404" s="3" t="s">
        <v>546</v>
      </c>
    </row>
    <row r="405" spans="1:12" x14ac:dyDescent="0.3">
      <c r="A405" s="3" t="s">
        <v>16542</v>
      </c>
      <c r="B405" s="3" t="s">
        <v>13</v>
      </c>
      <c r="C405" s="3">
        <v>223695</v>
      </c>
      <c r="D405" s="3">
        <v>4</v>
      </c>
      <c r="E405" s="3">
        <v>163</v>
      </c>
      <c r="F405" s="4">
        <v>5.6661100000000001E-46</v>
      </c>
      <c r="G405" s="3">
        <v>148.27199999999999</v>
      </c>
      <c r="H405" s="3" t="s">
        <v>2530</v>
      </c>
      <c r="I405" s="3" t="s">
        <v>2531</v>
      </c>
      <c r="J405" s="3" t="s">
        <v>16</v>
      </c>
      <c r="K405" s="3" t="s">
        <v>200</v>
      </c>
      <c r="L405" s="3" t="s">
        <v>2532</v>
      </c>
    </row>
    <row r="406" spans="1:12" x14ac:dyDescent="0.3">
      <c r="A406" s="3" t="s">
        <v>16543</v>
      </c>
      <c r="B406" s="3" t="s">
        <v>13</v>
      </c>
      <c r="C406" s="3">
        <v>223205</v>
      </c>
      <c r="D406" s="3">
        <v>127</v>
      </c>
      <c r="E406" s="3">
        <v>321</v>
      </c>
      <c r="F406" s="4">
        <v>2.7599E-89</v>
      </c>
      <c r="G406" s="3">
        <v>264.85899999999998</v>
      </c>
      <c r="H406" s="3" t="s">
        <v>2525</v>
      </c>
      <c r="I406" s="3" t="s">
        <v>2526</v>
      </c>
      <c r="J406" s="3" t="s">
        <v>16</v>
      </c>
      <c r="K406" s="3" t="s">
        <v>2527</v>
      </c>
      <c r="L406" s="3" t="s">
        <v>2528</v>
      </c>
    </row>
    <row r="407" spans="1:12" x14ac:dyDescent="0.3">
      <c r="A407" s="3" t="s">
        <v>16544</v>
      </c>
      <c r="B407" s="3" t="s">
        <v>13</v>
      </c>
      <c r="C407" s="3">
        <v>223867</v>
      </c>
      <c r="D407" s="3">
        <v>1</v>
      </c>
      <c r="E407" s="3">
        <v>264</v>
      </c>
      <c r="F407" s="4">
        <v>9.6818999999999994E-128</v>
      </c>
      <c r="G407" s="3">
        <v>363.05700000000002</v>
      </c>
      <c r="H407" s="3" t="s">
        <v>2520</v>
      </c>
      <c r="I407" s="3" t="s">
        <v>2521</v>
      </c>
      <c r="J407" s="3" t="s">
        <v>16</v>
      </c>
      <c r="K407" s="3" t="s">
        <v>2522</v>
      </c>
      <c r="L407" s="3" t="s">
        <v>2523</v>
      </c>
    </row>
    <row r="408" spans="1:12" x14ac:dyDescent="0.3">
      <c r="A408" s="3" t="s">
        <v>16545</v>
      </c>
      <c r="B408" s="3" t="s">
        <v>13</v>
      </c>
      <c r="C408" s="3">
        <v>226286</v>
      </c>
      <c r="D408" s="3">
        <v>1</v>
      </c>
      <c r="E408" s="3">
        <v>71</v>
      </c>
      <c r="F408" s="4">
        <v>1.1817799999999999E-22</v>
      </c>
      <c r="G408" s="3">
        <v>82.040400000000005</v>
      </c>
      <c r="H408" s="3" t="s">
        <v>9649</v>
      </c>
      <c r="I408" s="3" t="s">
        <v>9650</v>
      </c>
      <c r="J408" s="3" t="s">
        <v>16</v>
      </c>
      <c r="K408" s="3" t="s">
        <v>2516</v>
      </c>
      <c r="L408" s="3" t="s">
        <v>9651</v>
      </c>
    </row>
    <row r="409" spans="1:12" x14ac:dyDescent="0.3">
      <c r="A409" s="3" t="s">
        <v>16546</v>
      </c>
      <c r="B409" s="3" t="s">
        <v>13</v>
      </c>
      <c r="C409" s="3">
        <v>224814</v>
      </c>
      <c r="D409" s="3">
        <v>1</v>
      </c>
      <c r="E409" s="3">
        <v>331</v>
      </c>
      <c r="F409" s="4">
        <v>7.61059E-115</v>
      </c>
      <c r="G409" s="3">
        <v>337.29599999999999</v>
      </c>
      <c r="H409" s="3" t="s">
        <v>11649</v>
      </c>
      <c r="I409" s="3" t="s">
        <v>11650</v>
      </c>
      <c r="J409" s="3" t="s">
        <v>16</v>
      </c>
      <c r="K409" s="3" t="s">
        <v>825</v>
      </c>
      <c r="L409" s="3" t="s">
        <v>11651</v>
      </c>
    </row>
    <row r="410" spans="1:12" x14ac:dyDescent="0.3">
      <c r="A410" s="3" t="s">
        <v>16547</v>
      </c>
      <c r="B410" s="3" t="s">
        <v>13</v>
      </c>
      <c r="C410" s="3">
        <v>223098</v>
      </c>
      <c r="D410" s="3">
        <v>1</v>
      </c>
      <c r="E410" s="3">
        <v>389</v>
      </c>
      <c r="F410" s="4">
        <v>3.9542200000000002E-124</v>
      </c>
      <c r="G410" s="3">
        <v>364.67599999999999</v>
      </c>
      <c r="H410" s="3" t="s">
        <v>2511</v>
      </c>
      <c r="I410" s="3" t="s">
        <v>2512</v>
      </c>
      <c r="J410" s="3" t="s">
        <v>16</v>
      </c>
      <c r="K410" s="3" t="s">
        <v>2513</v>
      </c>
      <c r="L410" s="3" t="s">
        <v>2514</v>
      </c>
    </row>
    <row r="411" spans="1:12" x14ac:dyDescent="0.3">
      <c r="A411" s="3" t="s">
        <v>16548</v>
      </c>
      <c r="B411" s="3" t="s">
        <v>13</v>
      </c>
      <c r="C411" s="3">
        <v>223742</v>
      </c>
      <c r="D411" s="3">
        <v>11</v>
      </c>
      <c r="E411" s="3">
        <v>224</v>
      </c>
      <c r="F411" s="4">
        <v>5.2044499999999998E-41</v>
      </c>
      <c r="G411" s="3">
        <v>139.749</v>
      </c>
      <c r="H411" s="3" t="s">
        <v>4082</v>
      </c>
      <c r="I411" s="3" t="s">
        <v>4083</v>
      </c>
      <c r="J411" s="3" t="s">
        <v>16</v>
      </c>
      <c r="K411" s="3" t="s">
        <v>4084</v>
      </c>
      <c r="L411" s="3" t="s">
        <v>4085</v>
      </c>
    </row>
    <row r="412" spans="1:12" x14ac:dyDescent="0.3">
      <c r="A412" s="3" t="s">
        <v>16549</v>
      </c>
      <c r="B412" s="3" t="s">
        <v>13</v>
      </c>
      <c r="C412" s="3">
        <v>224336</v>
      </c>
      <c r="D412" s="3">
        <v>6</v>
      </c>
      <c r="E412" s="3">
        <v>165</v>
      </c>
      <c r="F412" s="4">
        <v>2.0527399999999998E-21</v>
      </c>
      <c r="G412" s="3">
        <v>86.342799999999997</v>
      </c>
      <c r="H412" s="3" t="s">
        <v>277</v>
      </c>
      <c r="I412" s="3" t="s">
        <v>278</v>
      </c>
      <c r="J412" s="3" t="s">
        <v>16</v>
      </c>
      <c r="K412" s="3" t="s">
        <v>279</v>
      </c>
      <c r="L412" s="3" t="s">
        <v>280</v>
      </c>
    </row>
    <row r="413" spans="1:12" x14ac:dyDescent="0.3">
      <c r="A413" s="3" t="s">
        <v>16550</v>
      </c>
      <c r="B413" s="3" t="s">
        <v>13</v>
      </c>
      <c r="C413" s="3">
        <v>223640</v>
      </c>
      <c r="D413" s="3">
        <v>4</v>
      </c>
      <c r="E413" s="3">
        <v>245</v>
      </c>
      <c r="F413" s="4">
        <v>5.0621600000000004E-77</v>
      </c>
      <c r="G413" s="3">
        <v>233.33199999999999</v>
      </c>
      <c r="H413" s="3" t="s">
        <v>4090</v>
      </c>
      <c r="I413" s="3" t="s">
        <v>4091</v>
      </c>
      <c r="J413" s="3" t="s">
        <v>16</v>
      </c>
      <c r="K413" s="3" t="s">
        <v>4092</v>
      </c>
      <c r="L413" s="3" t="s">
        <v>4093</v>
      </c>
    </row>
    <row r="414" spans="1:12" x14ac:dyDescent="0.3">
      <c r="A414" s="3" t="s">
        <v>16551</v>
      </c>
      <c r="B414" s="3" t="s">
        <v>13</v>
      </c>
      <c r="C414" s="3">
        <v>224174</v>
      </c>
      <c r="D414" s="3">
        <v>1</v>
      </c>
      <c r="E414" s="3">
        <v>91</v>
      </c>
      <c r="F414" s="4">
        <v>1.4548099999999999E-25</v>
      </c>
      <c r="G414" s="3">
        <v>90.711399999999998</v>
      </c>
      <c r="H414" s="3" t="s">
        <v>4097</v>
      </c>
      <c r="I414" s="3" t="s">
        <v>4098</v>
      </c>
      <c r="J414" s="3" t="s">
        <v>16</v>
      </c>
      <c r="K414" s="3" t="s">
        <v>4099</v>
      </c>
      <c r="L414" s="3" t="s">
        <v>4100</v>
      </c>
    </row>
    <row r="415" spans="1:12" x14ac:dyDescent="0.3">
      <c r="A415" s="3" t="s">
        <v>16552</v>
      </c>
      <c r="B415" s="3" t="s">
        <v>13</v>
      </c>
      <c r="C415" s="3">
        <v>223778</v>
      </c>
      <c r="D415" s="3">
        <v>35</v>
      </c>
      <c r="E415" s="3">
        <v>270</v>
      </c>
      <c r="F415" s="4">
        <v>1.8699E-56</v>
      </c>
      <c r="G415" s="3">
        <v>184.96199999999999</v>
      </c>
      <c r="H415" s="3" t="s">
        <v>4102</v>
      </c>
      <c r="I415" s="3" t="s">
        <v>4103</v>
      </c>
      <c r="J415" s="3" t="s">
        <v>99</v>
      </c>
      <c r="K415" s="3" t="s">
        <v>4104</v>
      </c>
      <c r="L415" s="3" t="s">
        <v>4105</v>
      </c>
    </row>
    <row r="416" spans="1:12" x14ac:dyDescent="0.3">
      <c r="A416" s="3" t="s">
        <v>16553</v>
      </c>
      <c r="B416" s="3" t="s">
        <v>13</v>
      </c>
      <c r="C416" s="3">
        <v>223853</v>
      </c>
      <c r="D416" s="3">
        <v>26</v>
      </c>
      <c r="E416" s="3">
        <v>157</v>
      </c>
      <c r="F416" s="4">
        <v>1.2877600000000001E-43</v>
      </c>
      <c r="G416" s="3">
        <v>141.28299999999999</v>
      </c>
      <c r="H416" s="3" t="s">
        <v>3753</v>
      </c>
      <c r="I416" s="3" t="s">
        <v>3754</v>
      </c>
      <c r="J416" s="3" t="s">
        <v>16</v>
      </c>
      <c r="K416" s="3" t="s">
        <v>3755</v>
      </c>
      <c r="L416" s="3" t="s">
        <v>3756</v>
      </c>
    </row>
    <row r="417" spans="1:12" x14ac:dyDescent="0.3">
      <c r="A417" s="3" t="s">
        <v>16554</v>
      </c>
      <c r="B417" s="3" t="s">
        <v>13</v>
      </c>
      <c r="C417" s="3">
        <v>224475</v>
      </c>
      <c r="D417" s="3">
        <v>199</v>
      </c>
      <c r="E417" s="3">
        <v>565</v>
      </c>
      <c r="F417" s="4">
        <v>1.5473999999999999E-111</v>
      </c>
      <c r="G417" s="3">
        <v>336.17200000000003</v>
      </c>
      <c r="H417" s="3" t="s">
        <v>3758</v>
      </c>
      <c r="I417" s="3" t="s">
        <v>3759</v>
      </c>
      <c r="J417" s="3" t="s">
        <v>16</v>
      </c>
      <c r="K417" s="3" t="s">
        <v>3760</v>
      </c>
      <c r="L417" s="3" t="s">
        <v>3761</v>
      </c>
    </row>
    <row r="418" spans="1:12" x14ac:dyDescent="0.3">
      <c r="A418" s="3" t="s">
        <v>16555</v>
      </c>
      <c r="B418" s="3" t="s">
        <v>25</v>
      </c>
      <c r="C418" s="3">
        <v>223532</v>
      </c>
      <c r="D418" s="3">
        <v>1</v>
      </c>
      <c r="E418" s="3">
        <v>104</v>
      </c>
      <c r="F418" s="4">
        <v>7.0820800000000005E-5</v>
      </c>
      <c r="G418" s="3">
        <v>41.1355</v>
      </c>
      <c r="H418" s="3" t="s">
        <v>846</v>
      </c>
      <c r="I418" s="3" t="s">
        <v>847</v>
      </c>
      <c r="J418" s="3" t="s">
        <v>113</v>
      </c>
      <c r="K418" s="3" t="s">
        <v>16</v>
      </c>
      <c r="L418" s="3" t="s">
        <v>848</v>
      </c>
    </row>
    <row r="419" spans="1:12" x14ac:dyDescent="0.3">
      <c r="A419" s="3" t="s">
        <v>16556</v>
      </c>
      <c r="B419" s="3" t="s">
        <v>13</v>
      </c>
      <c r="C419" s="3">
        <v>223844</v>
      </c>
      <c r="D419" s="3">
        <v>3</v>
      </c>
      <c r="E419" s="3">
        <v>437</v>
      </c>
      <c r="F419" s="3">
        <v>0</v>
      </c>
      <c r="G419" s="3">
        <v>538.32000000000005</v>
      </c>
      <c r="H419" s="3" t="s">
        <v>4354</v>
      </c>
      <c r="I419" s="3" t="s">
        <v>4355</v>
      </c>
      <c r="J419" s="3" t="s">
        <v>16</v>
      </c>
      <c r="K419" s="3" t="s">
        <v>4356</v>
      </c>
      <c r="L419" s="3" t="s">
        <v>4357</v>
      </c>
    </row>
    <row r="420" spans="1:12" x14ac:dyDescent="0.3">
      <c r="A420" s="3" t="s">
        <v>16557</v>
      </c>
      <c r="B420" s="3" t="s">
        <v>13</v>
      </c>
      <c r="C420" s="3">
        <v>223627</v>
      </c>
      <c r="D420" s="3">
        <v>558</v>
      </c>
      <c r="E420" s="3">
        <v>1031</v>
      </c>
      <c r="F420" s="4">
        <v>5.22156E-104</v>
      </c>
      <c r="G420" s="3">
        <v>345.952</v>
      </c>
      <c r="H420" s="3" t="s">
        <v>4359</v>
      </c>
      <c r="I420" s="3" t="s">
        <v>4360</v>
      </c>
      <c r="J420" s="3" t="s">
        <v>99</v>
      </c>
      <c r="K420" s="3" t="s">
        <v>4361</v>
      </c>
      <c r="L420" s="3" t="s">
        <v>4362</v>
      </c>
    </row>
    <row r="421" spans="1:12" x14ac:dyDescent="0.3">
      <c r="A421" s="3" t="s">
        <v>16558</v>
      </c>
      <c r="B421" s="3" t="s">
        <v>13</v>
      </c>
      <c r="C421" s="3">
        <v>224748</v>
      </c>
      <c r="D421" s="3">
        <v>1</v>
      </c>
      <c r="E421" s="3">
        <v>319</v>
      </c>
      <c r="F421" s="4">
        <v>1.8489300000000002E-36</v>
      </c>
      <c r="G421" s="3">
        <v>140.309</v>
      </c>
      <c r="H421" s="3" t="s">
        <v>1576</v>
      </c>
      <c r="I421" s="3" t="s">
        <v>1577</v>
      </c>
      <c r="J421" s="3" t="s">
        <v>16</v>
      </c>
      <c r="K421" s="3" t="s">
        <v>1578</v>
      </c>
      <c r="L421" s="3" t="s">
        <v>1579</v>
      </c>
    </row>
    <row r="422" spans="1:12" x14ac:dyDescent="0.3">
      <c r="A422" s="3" t="s">
        <v>16559</v>
      </c>
      <c r="B422" s="3" t="s">
        <v>25</v>
      </c>
      <c r="C422" s="3">
        <v>226989</v>
      </c>
      <c r="D422" s="3">
        <v>31</v>
      </c>
      <c r="E422" s="3">
        <v>134</v>
      </c>
      <c r="F422" s="4">
        <v>8.5229300000000005E-26</v>
      </c>
      <c r="G422" s="3">
        <v>94.419899999999998</v>
      </c>
      <c r="H422" s="3" t="s">
        <v>7905</v>
      </c>
      <c r="I422" s="3" t="s">
        <v>7906</v>
      </c>
      <c r="J422" s="3" t="s">
        <v>99</v>
      </c>
      <c r="K422" s="3" t="s">
        <v>16</v>
      </c>
      <c r="L422" s="3" t="s">
        <v>7907</v>
      </c>
    </row>
    <row r="423" spans="1:12" x14ac:dyDescent="0.3">
      <c r="A423" s="3" t="s">
        <v>16560</v>
      </c>
      <c r="B423" s="3" t="s">
        <v>13</v>
      </c>
      <c r="C423" s="3">
        <v>223471</v>
      </c>
      <c r="D423" s="3">
        <v>1</v>
      </c>
      <c r="E423" s="3">
        <v>138</v>
      </c>
      <c r="F423" s="4">
        <v>2.07884E-46</v>
      </c>
      <c r="G423" s="3">
        <v>147.02600000000001</v>
      </c>
      <c r="H423" s="3" t="s">
        <v>5415</v>
      </c>
      <c r="I423" s="3" t="s">
        <v>5416</v>
      </c>
      <c r="J423" s="3" t="s">
        <v>16</v>
      </c>
      <c r="K423" s="3" t="s">
        <v>5417</v>
      </c>
      <c r="L423" s="3" t="s">
        <v>5418</v>
      </c>
    </row>
    <row r="424" spans="1:12" x14ac:dyDescent="0.3">
      <c r="A424" s="3" t="s">
        <v>16561</v>
      </c>
      <c r="B424" s="3" t="s">
        <v>13</v>
      </c>
      <c r="C424" s="3">
        <v>223758</v>
      </c>
      <c r="D424" s="3">
        <v>1</v>
      </c>
      <c r="E424" s="3">
        <v>370</v>
      </c>
      <c r="F424" s="3">
        <v>0</v>
      </c>
      <c r="G424" s="3">
        <v>529.21</v>
      </c>
      <c r="H424" s="3" t="s">
        <v>9001</v>
      </c>
      <c r="I424" s="3" t="s">
        <v>9002</v>
      </c>
      <c r="J424" s="3" t="s">
        <v>16</v>
      </c>
      <c r="K424" s="3" t="s">
        <v>621</v>
      </c>
      <c r="L424" s="3" t="s">
        <v>9003</v>
      </c>
    </row>
    <row r="425" spans="1:12" x14ac:dyDescent="0.3">
      <c r="A425" s="3" t="s">
        <v>16562</v>
      </c>
      <c r="B425" s="3" t="s">
        <v>13</v>
      </c>
      <c r="C425" s="3">
        <v>226077</v>
      </c>
      <c r="D425" s="3">
        <v>50</v>
      </c>
      <c r="E425" s="3">
        <v>360</v>
      </c>
      <c r="F425" s="4">
        <v>6.85177E-12</v>
      </c>
      <c r="G425" s="3">
        <v>65.721500000000006</v>
      </c>
      <c r="H425" s="3" t="s">
        <v>14223</v>
      </c>
      <c r="I425" s="3" t="s">
        <v>14223</v>
      </c>
      <c r="J425" s="3" t="s">
        <v>16</v>
      </c>
      <c r="K425" s="3" t="s">
        <v>4887</v>
      </c>
      <c r="L425" s="3" t="s">
        <v>4889</v>
      </c>
    </row>
    <row r="426" spans="1:12" x14ac:dyDescent="0.3">
      <c r="A426" s="3" t="s">
        <v>16563</v>
      </c>
      <c r="B426" s="3" t="s">
        <v>13</v>
      </c>
      <c r="C426" s="3">
        <v>224034</v>
      </c>
      <c r="D426" s="3">
        <v>11</v>
      </c>
      <c r="E426" s="3">
        <v>487</v>
      </c>
      <c r="F426" s="4">
        <v>2.8551600000000002E-88</v>
      </c>
      <c r="G426" s="3">
        <v>278.07400000000001</v>
      </c>
      <c r="H426" s="3" t="s">
        <v>1733</v>
      </c>
      <c r="I426" s="3" t="s">
        <v>1734</v>
      </c>
      <c r="J426" s="3" t="s">
        <v>16</v>
      </c>
      <c r="K426" s="3" t="s">
        <v>1735</v>
      </c>
      <c r="L426" s="3" t="s">
        <v>1736</v>
      </c>
    </row>
    <row r="427" spans="1:12" x14ac:dyDescent="0.3">
      <c r="A427" s="3" t="s">
        <v>16564</v>
      </c>
      <c r="B427" s="3" t="s">
        <v>13</v>
      </c>
      <c r="C427" s="3">
        <v>411689</v>
      </c>
      <c r="D427" s="3">
        <v>48</v>
      </c>
      <c r="E427" s="3">
        <v>313</v>
      </c>
      <c r="F427" s="4">
        <v>8.7036100000000006E-160</v>
      </c>
      <c r="G427" s="3">
        <v>447.41699999999997</v>
      </c>
      <c r="H427" s="3" t="s">
        <v>3821</v>
      </c>
      <c r="I427" s="3" t="s">
        <v>3822</v>
      </c>
      <c r="J427" s="3" t="s">
        <v>16</v>
      </c>
      <c r="K427" s="3" t="s">
        <v>3823</v>
      </c>
      <c r="L427" s="3" t="s">
        <v>3824</v>
      </c>
    </row>
    <row r="428" spans="1:12" x14ac:dyDescent="0.3">
      <c r="A428" s="3" t="s">
        <v>16565</v>
      </c>
      <c r="B428" s="3" t="s">
        <v>13</v>
      </c>
      <c r="C428" s="3">
        <v>223611</v>
      </c>
      <c r="D428" s="3">
        <v>1</v>
      </c>
      <c r="E428" s="3">
        <v>145</v>
      </c>
      <c r="F428" s="4">
        <v>5.1287199999999998E-18</v>
      </c>
      <c r="G428" s="3">
        <v>75.102199999999996</v>
      </c>
      <c r="H428" s="3" t="s">
        <v>2835</v>
      </c>
      <c r="I428" s="3" t="s">
        <v>2836</v>
      </c>
      <c r="J428" s="3" t="s">
        <v>16</v>
      </c>
      <c r="K428" s="3" t="s">
        <v>2837</v>
      </c>
      <c r="L428" s="3" t="s">
        <v>2838</v>
      </c>
    </row>
    <row r="429" spans="1:12" x14ac:dyDescent="0.3">
      <c r="A429" s="3" t="s">
        <v>16566</v>
      </c>
      <c r="B429" s="3" t="s">
        <v>13</v>
      </c>
      <c r="C429" s="3">
        <v>226885</v>
      </c>
      <c r="D429" s="3">
        <v>1</v>
      </c>
      <c r="E429" s="3">
        <v>71</v>
      </c>
      <c r="F429" s="4">
        <v>2.09081E-36</v>
      </c>
      <c r="G429" s="3">
        <v>116.408</v>
      </c>
      <c r="H429" s="3" t="s">
        <v>8207</v>
      </c>
      <c r="I429" s="3" t="s">
        <v>8208</v>
      </c>
      <c r="J429" s="3" t="s">
        <v>16</v>
      </c>
      <c r="K429" s="3" t="s">
        <v>4383</v>
      </c>
      <c r="L429" s="3" t="s">
        <v>8209</v>
      </c>
    </row>
    <row r="430" spans="1:12" x14ac:dyDescent="0.3">
      <c r="A430" s="3" t="s">
        <v>16567</v>
      </c>
      <c r="B430" s="3" t="s">
        <v>13</v>
      </c>
      <c r="C430" s="3">
        <v>223303</v>
      </c>
      <c r="D430" s="3">
        <v>1</v>
      </c>
      <c r="E430" s="3">
        <v>166</v>
      </c>
      <c r="F430" s="4">
        <v>3.22863E-95</v>
      </c>
      <c r="G430" s="3">
        <v>272.94600000000003</v>
      </c>
      <c r="H430" s="3" t="s">
        <v>4387</v>
      </c>
      <c r="I430" s="3" t="s">
        <v>4388</v>
      </c>
      <c r="J430" s="3" t="s">
        <v>16</v>
      </c>
      <c r="K430" s="3" t="s">
        <v>4389</v>
      </c>
      <c r="L430" s="3" t="s">
        <v>4390</v>
      </c>
    </row>
    <row r="431" spans="1:12" x14ac:dyDescent="0.3">
      <c r="A431" s="3" t="s">
        <v>16568</v>
      </c>
      <c r="B431" s="3" t="s">
        <v>13</v>
      </c>
      <c r="C431" s="3">
        <v>224055</v>
      </c>
      <c r="D431" s="3">
        <v>11</v>
      </c>
      <c r="E431" s="3">
        <v>527</v>
      </c>
      <c r="F431" s="4">
        <v>1.1608499999999999E-67</v>
      </c>
      <c r="G431" s="3">
        <v>228.08199999999999</v>
      </c>
      <c r="H431" s="3" t="s">
        <v>1267</v>
      </c>
      <c r="I431" s="3" t="s">
        <v>1268</v>
      </c>
      <c r="J431" s="3" t="s">
        <v>16</v>
      </c>
      <c r="K431" s="3" t="s">
        <v>1269</v>
      </c>
      <c r="L431" s="3" t="s">
        <v>1270</v>
      </c>
    </row>
    <row r="432" spans="1:12" x14ac:dyDescent="0.3">
      <c r="A432" s="3" t="s">
        <v>16569</v>
      </c>
      <c r="B432" s="3" t="s">
        <v>13</v>
      </c>
      <c r="C432" s="3">
        <v>225543</v>
      </c>
      <c r="D432" s="3">
        <v>1</v>
      </c>
      <c r="E432" s="3">
        <v>285</v>
      </c>
      <c r="F432" s="4">
        <v>2.07045E-140</v>
      </c>
      <c r="G432" s="3">
        <v>396.70100000000002</v>
      </c>
      <c r="H432" s="3" t="s">
        <v>4392</v>
      </c>
      <c r="I432" s="3" t="s">
        <v>4393</v>
      </c>
      <c r="J432" s="3" t="s">
        <v>16</v>
      </c>
      <c r="K432" s="3" t="s">
        <v>4394</v>
      </c>
      <c r="L432" s="3" t="s">
        <v>4395</v>
      </c>
    </row>
    <row r="433" spans="1:12" x14ac:dyDescent="0.3">
      <c r="A433" s="3" t="s">
        <v>16570</v>
      </c>
      <c r="B433" s="3" t="s">
        <v>13</v>
      </c>
      <c r="C433" s="3">
        <v>223311</v>
      </c>
      <c r="D433" s="3">
        <v>1</v>
      </c>
      <c r="E433" s="3">
        <v>185</v>
      </c>
      <c r="F433" s="4">
        <v>1.6222800000000001E-92</v>
      </c>
      <c r="G433" s="3">
        <v>267.52100000000002</v>
      </c>
      <c r="H433" s="3" t="s">
        <v>4397</v>
      </c>
      <c r="I433" s="3" t="s">
        <v>4398</v>
      </c>
      <c r="J433" s="3" t="s">
        <v>16</v>
      </c>
      <c r="K433" s="3" t="s">
        <v>4399</v>
      </c>
      <c r="L433" s="3" t="s">
        <v>4400</v>
      </c>
    </row>
    <row r="434" spans="1:12" x14ac:dyDescent="0.3">
      <c r="A434" s="3" t="s">
        <v>16571</v>
      </c>
      <c r="B434" s="3" t="s">
        <v>13</v>
      </c>
      <c r="C434" s="3">
        <v>223602</v>
      </c>
      <c r="D434" s="3">
        <v>3</v>
      </c>
      <c r="E434" s="3">
        <v>239</v>
      </c>
      <c r="F434" s="4">
        <v>2.5878400000000001E-130</v>
      </c>
      <c r="G434" s="3">
        <v>367.31400000000002</v>
      </c>
      <c r="H434" s="3" t="s">
        <v>4402</v>
      </c>
      <c r="I434" s="3" t="s">
        <v>4403</v>
      </c>
      <c r="J434" s="3" t="s">
        <v>16</v>
      </c>
      <c r="K434" s="3" t="s">
        <v>4404</v>
      </c>
      <c r="L434" s="3" t="s">
        <v>4405</v>
      </c>
    </row>
    <row r="435" spans="1:12" x14ac:dyDescent="0.3">
      <c r="A435" s="3" t="s">
        <v>16572</v>
      </c>
      <c r="B435" s="3" t="s">
        <v>13</v>
      </c>
      <c r="C435" s="3">
        <v>223608</v>
      </c>
      <c r="D435" s="3">
        <v>1</v>
      </c>
      <c r="E435" s="3">
        <v>449</v>
      </c>
      <c r="F435" s="4">
        <v>3.26028E-70</v>
      </c>
      <c r="G435" s="3">
        <v>229.41900000000001</v>
      </c>
      <c r="H435" s="3" t="s">
        <v>2194</v>
      </c>
      <c r="I435" s="3" t="s">
        <v>2195</v>
      </c>
      <c r="J435" s="3" t="s">
        <v>16</v>
      </c>
      <c r="K435" s="3" t="s">
        <v>56</v>
      </c>
      <c r="L435" s="3" t="s">
        <v>2196</v>
      </c>
    </row>
    <row r="436" spans="1:12" x14ac:dyDescent="0.3">
      <c r="A436" s="3" t="s">
        <v>16573</v>
      </c>
      <c r="B436" s="3" t="s">
        <v>13</v>
      </c>
      <c r="C436" s="3">
        <v>223159</v>
      </c>
      <c r="D436" s="3">
        <v>1</v>
      </c>
      <c r="E436" s="3">
        <v>227</v>
      </c>
      <c r="F436" s="4">
        <v>7.6753200000000003E-110</v>
      </c>
      <c r="G436" s="3">
        <v>314.55</v>
      </c>
      <c r="H436" s="3" t="s">
        <v>4534</v>
      </c>
      <c r="I436" s="3" t="s">
        <v>4535</v>
      </c>
      <c r="J436" s="3" t="s">
        <v>16</v>
      </c>
      <c r="K436" s="3" t="s">
        <v>4536</v>
      </c>
      <c r="L436" s="3" t="s">
        <v>4537</v>
      </c>
    </row>
    <row r="437" spans="1:12" x14ac:dyDescent="0.3">
      <c r="A437" s="3" t="s">
        <v>16574</v>
      </c>
      <c r="B437" s="3" t="s">
        <v>13</v>
      </c>
      <c r="C437" s="3">
        <v>223158</v>
      </c>
      <c r="D437" s="3">
        <v>2</v>
      </c>
      <c r="E437" s="3">
        <v>141</v>
      </c>
      <c r="F437" s="4">
        <v>1.2101199999999999E-78</v>
      </c>
      <c r="G437" s="3">
        <v>228.625</v>
      </c>
      <c r="H437" s="3" t="s">
        <v>4539</v>
      </c>
      <c r="I437" s="3" t="s">
        <v>4540</v>
      </c>
      <c r="J437" s="3" t="s">
        <v>16</v>
      </c>
      <c r="K437" s="3" t="s">
        <v>4541</v>
      </c>
      <c r="L437" s="3" t="s">
        <v>4542</v>
      </c>
    </row>
    <row r="438" spans="1:12" x14ac:dyDescent="0.3">
      <c r="A438" s="3" t="s">
        <v>16575</v>
      </c>
      <c r="B438" s="3" t="s">
        <v>13</v>
      </c>
      <c r="C438" s="3">
        <v>223423</v>
      </c>
      <c r="D438" s="3">
        <v>5</v>
      </c>
      <c r="E438" s="3">
        <v>128</v>
      </c>
      <c r="F438" s="4">
        <v>3.2484000000000003E-11</v>
      </c>
      <c r="G438" s="3">
        <v>56.697200000000002</v>
      </c>
      <c r="H438" s="3" t="s">
        <v>1114</v>
      </c>
      <c r="I438" s="3" t="s">
        <v>1115</v>
      </c>
      <c r="J438" s="3" t="s">
        <v>16</v>
      </c>
      <c r="K438" s="3" t="s">
        <v>397</v>
      </c>
      <c r="L438" s="3" t="s">
        <v>1116</v>
      </c>
    </row>
    <row r="439" spans="1:12" x14ac:dyDescent="0.3">
      <c r="A439" s="3" t="s">
        <v>16576</v>
      </c>
      <c r="B439" s="3" t="s">
        <v>13</v>
      </c>
      <c r="C439" s="3">
        <v>224588</v>
      </c>
      <c r="D439" s="3">
        <v>1</v>
      </c>
      <c r="E439" s="3">
        <v>775</v>
      </c>
      <c r="F439" s="4">
        <v>1.2578299999999999E-174</v>
      </c>
      <c r="G439" s="3">
        <v>523.64200000000005</v>
      </c>
      <c r="H439" s="3" t="s">
        <v>1581</v>
      </c>
      <c r="I439" s="3" t="s">
        <v>1582</v>
      </c>
      <c r="J439" s="3" t="s">
        <v>16</v>
      </c>
      <c r="K439" s="3" t="s">
        <v>1583</v>
      </c>
      <c r="L439" s="3" t="s">
        <v>1584</v>
      </c>
    </row>
    <row r="440" spans="1:12" x14ac:dyDescent="0.3">
      <c r="A440" s="3" t="s">
        <v>16577</v>
      </c>
      <c r="B440" s="3" t="s">
        <v>13</v>
      </c>
      <c r="C440" s="3">
        <v>223725</v>
      </c>
      <c r="D440" s="3">
        <v>71</v>
      </c>
      <c r="E440" s="3">
        <v>255</v>
      </c>
      <c r="F440" s="4">
        <v>3.6583399999999998E-65</v>
      </c>
      <c r="G440" s="3">
        <v>200.13800000000001</v>
      </c>
      <c r="H440" s="3" t="s">
        <v>4336</v>
      </c>
      <c r="I440" s="3" t="s">
        <v>4337</v>
      </c>
      <c r="J440" s="3" t="s">
        <v>16</v>
      </c>
      <c r="K440" s="3" t="s">
        <v>4338</v>
      </c>
      <c r="L440" s="3" t="s">
        <v>4339</v>
      </c>
    </row>
    <row r="441" spans="1:12" x14ac:dyDescent="0.3">
      <c r="A441" s="3" t="s">
        <v>16578</v>
      </c>
      <c r="B441" s="3" t="s">
        <v>13</v>
      </c>
      <c r="C441" s="3">
        <v>223244</v>
      </c>
      <c r="D441" s="3">
        <v>1</v>
      </c>
      <c r="E441" s="3">
        <v>444</v>
      </c>
      <c r="F441" s="4">
        <v>1.3255599999999999E-170</v>
      </c>
      <c r="G441" s="3">
        <v>486.435</v>
      </c>
      <c r="H441" s="3" t="s">
        <v>5012</v>
      </c>
      <c r="I441" s="3" t="s">
        <v>5013</v>
      </c>
      <c r="J441" s="3" t="s">
        <v>16</v>
      </c>
      <c r="K441" s="3" t="s">
        <v>5014</v>
      </c>
      <c r="L441" s="3" t="s">
        <v>5015</v>
      </c>
    </row>
    <row r="442" spans="1:12" x14ac:dyDescent="0.3">
      <c r="A442" s="3" t="s">
        <v>16579</v>
      </c>
      <c r="B442" s="3" t="s">
        <v>13</v>
      </c>
      <c r="C442" s="3">
        <v>223316</v>
      </c>
      <c r="D442" s="3">
        <v>1</v>
      </c>
      <c r="E442" s="3">
        <v>73</v>
      </c>
      <c r="F442" s="4">
        <v>4.2768599999999997E-33</v>
      </c>
      <c r="G442" s="3">
        <v>108.5</v>
      </c>
      <c r="H442" s="3" t="s">
        <v>1230</v>
      </c>
      <c r="I442" s="3" t="s">
        <v>1231</v>
      </c>
      <c r="J442" s="3" t="s">
        <v>16</v>
      </c>
      <c r="K442" s="3" t="s">
        <v>1232</v>
      </c>
      <c r="L442" s="3" t="s">
        <v>1233</v>
      </c>
    </row>
    <row r="443" spans="1:12" x14ac:dyDescent="0.3">
      <c r="A443" s="3" t="s">
        <v>16580</v>
      </c>
      <c r="B443" s="3" t="s">
        <v>13</v>
      </c>
      <c r="C443" s="3">
        <v>223702</v>
      </c>
      <c r="D443" s="3">
        <v>1</v>
      </c>
      <c r="E443" s="3">
        <v>172</v>
      </c>
      <c r="F443" s="4">
        <v>2.5878100000000001E-47</v>
      </c>
      <c r="G443" s="3">
        <v>151.47399999999999</v>
      </c>
      <c r="H443" s="3" t="s">
        <v>1225</v>
      </c>
      <c r="I443" s="3" t="s">
        <v>1226</v>
      </c>
      <c r="J443" s="3" t="s">
        <v>16</v>
      </c>
      <c r="K443" s="3" t="s">
        <v>1227</v>
      </c>
      <c r="L443" s="3" t="s">
        <v>1228</v>
      </c>
    </row>
    <row r="444" spans="1:12" x14ac:dyDescent="0.3">
      <c r="A444" s="3" t="s">
        <v>16581</v>
      </c>
      <c r="B444" s="3" t="s">
        <v>13</v>
      </c>
      <c r="C444" s="3">
        <v>223437</v>
      </c>
      <c r="D444" s="3">
        <v>2</v>
      </c>
      <c r="E444" s="3">
        <v>96</v>
      </c>
      <c r="F444" s="4">
        <v>1.24934E-36</v>
      </c>
      <c r="G444" s="3">
        <v>119.292</v>
      </c>
      <c r="H444" s="3" t="s">
        <v>1220</v>
      </c>
      <c r="I444" s="3" t="s">
        <v>1221</v>
      </c>
      <c r="J444" s="3" t="s">
        <v>16</v>
      </c>
      <c r="K444" s="3" t="s">
        <v>1222</v>
      </c>
      <c r="L444" s="3" t="s">
        <v>1223</v>
      </c>
    </row>
    <row r="445" spans="1:12" x14ac:dyDescent="0.3">
      <c r="A445" s="3" t="s">
        <v>16582</v>
      </c>
      <c r="B445" s="3" t="s">
        <v>13</v>
      </c>
      <c r="C445" s="3">
        <v>224440</v>
      </c>
      <c r="D445" s="3">
        <v>1238</v>
      </c>
      <c r="E445" s="3">
        <v>1904</v>
      </c>
      <c r="F445" s="3">
        <v>0</v>
      </c>
      <c r="G445" s="3">
        <v>579.68399999999997</v>
      </c>
      <c r="H445" s="3" t="s">
        <v>15711</v>
      </c>
      <c r="I445" s="3" t="s">
        <v>15712</v>
      </c>
      <c r="J445" s="3" t="s">
        <v>16</v>
      </c>
      <c r="K445" s="3" t="s">
        <v>2293</v>
      </c>
      <c r="L445" s="3" t="s">
        <v>2295</v>
      </c>
    </row>
    <row r="446" spans="1:12" x14ac:dyDescent="0.3">
      <c r="A446" s="3" t="s">
        <v>16582</v>
      </c>
      <c r="B446" s="3" t="s">
        <v>13</v>
      </c>
      <c r="C446" s="3">
        <v>223443</v>
      </c>
      <c r="D446" s="3">
        <v>442</v>
      </c>
      <c r="E446" s="3">
        <v>873</v>
      </c>
      <c r="F446" s="4">
        <v>1.14319E-47</v>
      </c>
      <c r="G446" s="3">
        <v>179.80099999999999</v>
      </c>
      <c r="H446" s="3" t="s">
        <v>872</v>
      </c>
      <c r="I446" s="3" t="s">
        <v>873</v>
      </c>
      <c r="J446" s="3" t="s">
        <v>16</v>
      </c>
      <c r="K446" s="3" t="s">
        <v>869</v>
      </c>
      <c r="L446" s="3" t="s">
        <v>874</v>
      </c>
    </row>
    <row r="447" spans="1:12" x14ac:dyDescent="0.3">
      <c r="A447" s="3" t="s">
        <v>16582</v>
      </c>
      <c r="B447" s="3" t="s">
        <v>25</v>
      </c>
      <c r="C447" s="3">
        <v>226111</v>
      </c>
      <c r="D447" s="3">
        <v>1951</v>
      </c>
      <c r="E447" s="3">
        <v>2060</v>
      </c>
      <c r="F447" s="3">
        <v>1.2608500000000001E-4</v>
      </c>
      <c r="G447" s="3">
        <v>46.332799999999999</v>
      </c>
      <c r="H447" s="3" t="s">
        <v>16071</v>
      </c>
      <c r="I447" s="3" t="s">
        <v>16072</v>
      </c>
      <c r="J447" s="3" t="s">
        <v>99</v>
      </c>
      <c r="K447" s="3" t="s">
        <v>16</v>
      </c>
      <c r="L447" s="3" t="s">
        <v>16073</v>
      </c>
    </row>
    <row r="448" spans="1:12" x14ac:dyDescent="0.3">
      <c r="A448" s="3" t="s">
        <v>16583</v>
      </c>
      <c r="B448" s="3" t="s">
        <v>13</v>
      </c>
      <c r="C448" s="3">
        <v>225170</v>
      </c>
      <c r="D448" s="3">
        <v>1</v>
      </c>
      <c r="E448" s="3">
        <v>77</v>
      </c>
      <c r="F448" s="4">
        <v>3.0160099999999998E-7</v>
      </c>
      <c r="G448" s="3">
        <v>43.253900000000002</v>
      </c>
      <c r="H448" s="3" t="s">
        <v>3575</v>
      </c>
      <c r="I448" s="3" t="s">
        <v>3576</v>
      </c>
      <c r="J448" s="3" t="s">
        <v>16</v>
      </c>
      <c r="K448" s="3" t="s">
        <v>3577</v>
      </c>
      <c r="L448" s="3" t="s">
        <v>3578</v>
      </c>
    </row>
    <row r="449" spans="1:12" x14ac:dyDescent="0.3">
      <c r="A449" s="3" t="s">
        <v>16584</v>
      </c>
      <c r="B449" s="3" t="s">
        <v>13</v>
      </c>
      <c r="C449" s="3">
        <v>225777</v>
      </c>
      <c r="D449" s="3">
        <v>2</v>
      </c>
      <c r="E449" s="3">
        <v>64</v>
      </c>
      <c r="F449" s="4">
        <v>2.2802500000000001E-7</v>
      </c>
      <c r="G449" s="3">
        <v>43.092300000000002</v>
      </c>
      <c r="H449" s="3" t="s">
        <v>9921</v>
      </c>
      <c r="I449" s="3" t="s">
        <v>9922</v>
      </c>
      <c r="J449" s="3" t="s">
        <v>16</v>
      </c>
      <c r="K449" s="3" t="s">
        <v>2779</v>
      </c>
      <c r="L449" s="3" t="s">
        <v>9923</v>
      </c>
    </row>
    <row r="450" spans="1:12" x14ac:dyDescent="0.3">
      <c r="A450" s="3" t="s">
        <v>16585</v>
      </c>
      <c r="B450" s="3" t="s">
        <v>25</v>
      </c>
      <c r="C450" s="3">
        <v>420113</v>
      </c>
      <c r="D450" s="3">
        <v>12</v>
      </c>
      <c r="E450" s="3">
        <v>206</v>
      </c>
      <c r="F450" s="4">
        <v>2.4236499999999999E-20</v>
      </c>
      <c r="G450" s="3">
        <v>84.653099999999995</v>
      </c>
      <c r="H450" s="3" t="s">
        <v>1258</v>
      </c>
      <c r="I450" s="3" t="s">
        <v>1259</v>
      </c>
      <c r="J450" s="3" t="s">
        <v>16</v>
      </c>
      <c r="K450" s="3" t="s">
        <v>16</v>
      </c>
      <c r="L450" s="3" t="s">
        <v>1260</v>
      </c>
    </row>
    <row r="451" spans="1:12" x14ac:dyDescent="0.3">
      <c r="A451" s="3" t="s">
        <v>16586</v>
      </c>
      <c r="B451" s="3" t="s">
        <v>13</v>
      </c>
      <c r="C451" s="3">
        <v>225343</v>
      </c>
      <c r="D451" s="3">
        <v>3</v>
      </c>
      <c r="E451" s="3">
        <v>474</v>
      </c>
      <c r="F451" s="3">
        <v>0</v>
      </c>
      <c r="G451" s="3">
        <v>638.14</v>
      </c>
      <c r="H451" s="3" t="s">
        <v>2231</v>
      </c>
      <c r="I451" s="3" t="s">
        <v>2232</v>
      </c>
      <c r="J451" s="3" t="s">
        <v>16</v>
      </c>
      <c r="K451" s="3" t="s">
        <v>2233</v>
      </c>
      <c r="L451" s="3" t="s">
        <v>2234</v>
      </c>
    </row>
    <row r="452" spans="1:12" x14ac:dyDescent="0.3">
      <c r="A452" s="3" t="s">
        <v>16587</v>
      </c>
      <c r="B452" s="3" t="s">
        <v>13</v>
      </c>
      <c r="C452" s="3">
        <v>223483</v>
      </c>
      <c r="D452" s="3">
        <v>2</v>
      </c>
      <c r="E452" s="3">
        <v>180</v>
      </c>
      <c r="F452" s="4">
        <v>8.1026000000000002E-46</v>
      </c>
      <c r="G452" s="3">
        <v>150.714</v>
      </c>
      <c r="H452" s="3" t="s">
        <v>425</v>
      </c>
      <c r="I452" s="3" t="s">
        <v>426</v>
      </c>
      <c r="J452" s="3" t="s">
        <v>16</v>
      </c>
      <c r="K452" s="3" t="s">
        <v>427</v>
      </c>
      <c r="L452" s="3" t="s">
        <v>428</v>
      </c>
    </row>
    <row r="453" spans="1:12" x14ac:dyDescent="0.3">
      <c r="A453" s="3" t="s">
        <v>16588</v>
      </c>
      <c r="B453" s="3" t="s">
        <v>13</v>
      </c>
      <c r="C453" s="3">
        <v>223483</v>
      </c>
      <c r="D453" s="3">
        <v>1</v>
      </c>
      <c r="E453" s="3">
        <v>181</v>
      </c>
      <c r="F453" s="4">
        <v>5.3632200000000001E-45</v>
      </c>
      <c r="G453" s="3">
        <v>148.017</v>
      </c>
      <c r="H453" s="3" t="s">
        <v>425</v>
      </c>
      <c r="I453" s="3" t="s">
        <v>426</v>
      </c>
      <c r="J453" s="3" t="s">
        <v>16</v>
      </c>
      <c r="K453" s="3" t="s">
        <v>427</v>
      </c>
      <c r="L453" s="3" t="s">
        <v>428</v>
      </c>
    </row>
    <row r="454" spans="1:12" x14ac:dyDescent="0.3">
      <c r="A454" s="3" t="s">
        <v>16589</v>
      </c>
      <c r="B454" s="3" t="s">
        <v>13</v>
      </c>
      <c r="C454" s="3">
        <v>225343</v>
      </c>
      <c r="D454" s="3">
        <v>2</v>
      </c>
      <c r="E454" s="3">
        <v>483</v>
      </c>
      <c r="F454" s="3">
        <v>0</v>
      </c>
      <c r="G454" s="3">
        <v>587.29300000000001</v>
      </c>
      <c r="H454" s="3" t="s">
        <v>2231</v>
      </c>
      <c r="I454" s="3" t="s">
        <v>2232</v>
      </c>
      <c r="J454" s="3" t="s">
        <v>16</v>
      </c>
      <c r="K454" s="3" t="s">
        <v>2233</v>
      </c>
      <c r="L454" s="3" t="s">
        <v>2234</v>
      </c>
    </row>
    <row r="455" spans="1:12" x14ac:dyDescent="0.3">
      <c r="A455" s="3" t="s">
        <v>16590</v>
      </c>
      <c r="B455" s="3" t="s">
        <v>13</v>
      </c>
      <c r="C455" s="3">
        <v>224439</v>
      </c>
      <c r="D455" s="3">
        <v>1</v>
      </c>
      <c r="E455" s="3">
        <v>120</v>
      </c>
      <c r="F455" s="4">
        <v>4.6775800000000004E-27</v>
      </c>
      <c r="G455" s="3">
        <v>98.225999999999999</v>
      </c>
      <c r="H455" s="3" t="s">
        <v>8540</v>
      </c>
      <c r="I455" s="3" t="s">
        <v>8541</v>
      </c>
      <c r="J455" s="3" t="s">
        <v>16</v>
      </c>
      <c r="K455" s="3" t="s">
        <v>8542</v>
      </c>
      <c r="L455" s="3" t="s">
        <v>8543</v>
      </c>
    </row>
    <row r="456" spans="1:12" x14ac:dyDescent="0.3">
      <c r="A456" s="3" t="s">
        <v>16591</v>
      </c>
      <c r="B456" s="3" t="s">
        <v>25</v>
      </c>
      <c r="C456" s="3">
        <v>225130</v>
      </c>
      <c r="D456" s="3">
        <v>1</v>
      </c>
      <c r="E456" s="3">
        <v>259</v>
      </c>
      <c r="F456" s="4">
        <v>1.11891E-18</v>
      </c>
      <c r="G456" s="3">
        <v>82.567599999999999</v>
      </c>
      <c r="H456" s="3" t="s">
        <v>4143</v>
      </c>
      <c r="I456" s="3" t="s">
        <v>14999</v>
      </c>
      <c r="J456" s="3" t="s">
        <v>16</v>
      </c>
      <c r="K456" s="3" t="s">
        <v>16</v>
      </c>
      <c r="L456" s="3" t="s">
        <v>4144</v>
      </c>
    </row>
    <row r="457" spans="1:12" x14ac:dyDescent="0.3">
      <c r="A457" s="3" t="s">
        <v>16592</v>
      </c>
      <c r="B457" s="3" t="s">
        <v>25</v>
      </c>
      <c r="C457" s="3">
        <v>415585</v>
      </c>
      <c r="D457" s="3">
        <v>8</v>
      </c>
      <c r="E457" s="3">
        <v>114</v>
      </c>
      <c r="F457" s="4">
        <v>5.4805300000000003E-9</v>
      </c>
      <c r="G457" s="3">
        <v>50.463000000000001</v>
      </c>
      <c r="H457" s="3" t="s">
        <v>16593</v>
      </c>
      <c r="I457" s="3" t="s">
        <v>16594</v>
      </c>
      <c r="J457" s="3" t="s">
        <v>16</v>
      </c>
      <c r="K457" s="3" t="s">
        <v>16</v>
      </c>
      <c r="L457" s="3" t="s">
        <v>16595</v>
      </c>
    </row>
    <row r="458" spans="1:12" x14ac:dyDescent="0.3">
      <c r="A458" s="3" t="s">
        <v>16596</v>
      </c>
      <c r="B458" s="3" t="s">
        <v>13</v>
      </c>
      <c r="C458" s="3">
        <v>224647</v>
      </c>
      <c r="D458" s="3">
        <v>6</v>
      </c>
      <c r="E458" s="3">
        <v>106</v>
      </c>
      <c r="F458" s="4">
        <v>3.8960000000000001E-38</v>
      </c>
      <c r="G458" s="3">
        <v>124.015</v>
      </c>
      <c r="H458" s="3" t="s">
        <v>5456</v>
      </c>
      <c r="I458" s="3" t="s">
        <v>5457</v>
      </c>
      <c r="J458" s="3" t="s">
        <v>16</v>
      </c>
      <c r="K458" s="3" t="s">
        <v>193</v>
      </c>
      <c r="L458" s="3" t="s">
        <v>5458</v>
      </c>
    </row>
    <row r="459" spans="1:12" x14ac:dyDescent="0.3">
      <c r="A459" s="3" t="s">
        <v>16597</v>
      </c>
      <c r="B459" s="3" t="s">
        <v>13</v>
      </c>
      <c r="C459" s="3">
        <v>224364</v>
      </c>
      <c r="D459" s="3">
        <v>1</v>
      </c>
      <c r="E459" s="3">
        <v>104</v>
      </c>
      <c r="F459" s="4">
        <v>4.2540800000000001E-31</v>
      </c>
      <c r="G459" s="3">
        <v>105.773</v>
      </c>
      <c r="H459" s="3" t="s">
        <v>5321</v>
      </c>
      <c r="I459" s="3" t="s">
        <v>5322</v>
      </c>
      <c r="J459" s="3" t="s">
        <v>16</v>
      </c>
      <c r="K459" s="3" t="s">
        <v>5323</v>
      </c>
      <c r="L459" s="3" t="s">
        <v>5324</v>
      </c>
    </row>
    <row r="460" spans="1:12" x14ac:dyDescent="0.3">
      <c r="A460" s="3" t="s">
        <v>16598</v>
      </c>
      <c r="B460" s="3" t="s">
        <v>13</v>
      </c>
      <c r="C460" s="3">
        <v>224357</v>
      </c>
      <c r="D460" s="3">
        <v>1</v>
      </c>
      <c r="E460" s="3">
        <v>99</v>
      </c>
      <c r="F460" s="4">
        <v>2.0700399999999998E-37</v>
      </c>
      <c r="G460" s="3">
        <v>121.212</v>
      </c>
      <c r="H460" s="3" t="s">
        <v>9800</v>
      </c>
      <c r="I460" s="3" t="s">
        <v>9801</v>
      </c>
      <c r="J460" s="3" t="s">
        <v>16</v>
      </c>
      <c r="K460" s="3" t="s">
        <v>4128</v>
      </c>
      <c r="L460" s="3" t="s">
        <v>9802</v>
      </c>
    </row>
    <row r="461" spans="1:12" x14ac:dyDescent="0.3">
      <c r="A461" s="3" t="s">
        <v>16599</v>
      </c>
      <c r="B461" s="3" t="s">
        <v>25</v>
      </c>
      <c r="C461" s="3">
        <v>419689</v>
      </c>
      <c r="D461" s="3">
        <v>4</v>
      </c>
      <c r="E461" s="3">
        <v>427</v>
      </c>
      <c r="F461" s="4">
        <v>2.4419E-86</v>
      </c>
      <c r="G461" s="3">
        <v>269.84800000000001</v>
      </c>
      <c r="H461" s="3" t="s">
        <v>1383</v>
      </c>
      <c r="I461" s="3" t="s">
        <v>8521</v>
      </c>
      <c r="J461" s="3" t="s">
        <v>16</v>
      </c>
      <c r="K461" s="3" t="s">
        <v>16</v>
      </c>
      <c r="L461" s="3" t="s">
        <v>8522</v>
      </c>
    </row>
    <row r="462" spans="1:12" x14ac:dyDescent="0.3">
      <c r="A462" s="3" t="s">
        <v>16600</v>
      </c>
      <c r="B462" s="3" t="s">
        <v>25</v>
      </c>
      <c r="C462" s="3">
        <v>226443</v>
      </c>
      <c r="D462" s="3">
        <v>445</v>
      </c>
      <c r="E462" s="3">
        <v>861</v>
      </c>
      <c r="F462" s="4">
        <v>2.2866599999999998E-56</v>
      </c>
      <c r="G462" s="3">
        <v>201.45699999999999</v>
      </c>
      <c r="H462" s="3" t="s">
        <v>16601</v>
      </c>
      <c r="I462" s="3" t="s">
        <v>16602</v>
      </c>
      <c r="J462" s="3" t="s">
        <v>16</v>
      </c>
      <c r="K462" s="3" t="s">
        <v>16</v>
      </c>
      <c r="L462" s="3" t="s">
        <v>16603</v>
      </c>
    </row>
    <row r="463" spans="1:12" x14ac:dyDescent="0.3">
      <c r="A463" s="3" t="s">
        <v>16600</v>
      </c>
      <c r="B463" s="3" t="s">
        <v>25</v>
      </c>
      <c r="C463" s="3">
        <v>224142</v>
      </c>
      <c r="D463" s="3">
        <v>22</v>
      </c>
      <c r="E463" s="3">
        <v>380</v>
      </c>
      <c r="F463" s="4">
        <v>3.5513100000000001E-24</v>
      </c>
      <c r="G463" s="3">
        <v>105.929</v>
      </c>
      <c r="H463" s="3" t="s">
        <v>16604</v>
      </c>
      <c r="I463" s="3" t="s">
        <v>16605</v>
      </c>
      <c r="J463" s="3" t="s">
        <v>16</v>
      </c>
      <c r="K463" s="3" t="s">
        <v>16</v>
      </c>
      <c r="L463" s="3" t="s">
        <v>16606</v>
      </c>
    </row>
    <row r="464" spans="1:12" x14ac:dyDescent="0.3">
      <c r="A464" s="3" t="s">
        <v>16607</v>
      </c>
      <c r="B464" s="3" t="s">
        <v>13</v>
      </c>
      <c r="C464" s="3">
        <v>225353</v>
      </c>
      <c r="D464" s="3">
        <v>34</v>
      </c>
      <c r="E464" s="3">
        <v>212</v>
      </c>
      <c r="F464" s="4">
        <v>9.9540500000000004E-9</v>
      </c>
      <c r="G464" s="3">
        <v>53.369799999999998</v>
      </c>
      <c r="H464" s="3" t="s">
        <v>3101</v>
      </c>
      <c r="I464" s="3" t="s">
        <v>3102</v>
      </c>
      <c r="J464" s="3" t="s">
        <v>16</v>
      </c>
      <c r="K464" s="3" t="s">
        <v>3103</v>
      </c>
      <c r="L464" s="3" t="s">
        <v>3104</v>
      </c>
    </row>
    <row r="465" spans="1:12" x14ac:dyDescent="0.3">
      <c r="A465" s="3" t="s">
        <v>16608</v>
      </c>
      <c r="B465" s="3" t="s">
        <v>13</v>
      </c>
      <c r="C465" s="3">
        <v>223635</v>
      </c>
      <c r="D465" s="3">
        <v>1</v>
      </c>
      <c r="E465" s="3">
        <v>274</v>
      </c>
      <c r="F465" s="4">
        <v>5.9891399999999998E-62</v>
      </c>
      <c r="G465" s="3">
        <v>196.864</v>
      </c>
      <c r="H465" s="3" t="s">
        <v>234</v>
      </c>
      <c r="I465" s="3" t="s">
        <v>235</v>
      </c>
      <c r="J465" s="3" t="s">
        <v>16</v>
      </c>
      <c r="K465" s="3" t="s">
        <v>236</v>
      </c>
      <c r="L465" s="3" t="s">
        <v>237</v>
      </c>
    </row>
    <row r="466" spans="1:12" x14ac:dyDescent="0.3">
      <c r="A466" s="3" t="s">
        <v>16609</v>
      </c>
      <c r="B466" s="3" t="s">
        <v>25</v>
      </c>
      <c r="C466" s="3">
        <v>417498</v>
      </c>
      <c r="D466" s="3">
        <v>15</v>
      </c>
      <c r="E466" s="3">
        <v>564</v>
      </c>
      <c r="F466" s="4">
        <v>1.80377E-91</v>
      </c>
      <c r="G466" s="3">
        <v>292.70499999999998</v>
      </c>
      <c r="H466" s="3" t="s">
        <v>1927</v>
      </c>
      <c r="I466" s="3" t="s">
        <v>3688</v>
      </c>
      <c r="J466" s="3" t="s">
        <v>16</v>
      </c>
      <c r="K466" s="3" t="s">
        <v>16</v>
      </c>
      <c r="L466" s="3" t="s">
        <v>3689</v>
      </c>
    </row>
    <row r="467" spans="1:12" x14ac:dyDescent="0.3">
      <c r="A467" s="3" t="s">
        <v>16610</v>
      </c>
      <c r="B467" s="3" t="s">
        <v>13</v>
      </c>
      <c r="C467" s="3">
        <v>224101</v>
      </c>
      <c r="D467" s="3">
        <v>4</v>
      </c>
      <c r="E467" s="3">
        <v>255</v>
      </c>
      <c r="F467" s="4">
        <v>3.2238E-85</v>
      </c>
      <c r="G467" s="3">
        <v>254.91499999999999</v>
      </c>
      <c r="H467" s="3" t="s">
        <v>5119</v>
      </c>
      <c r="I467" s="3" t="s">
        <v>5120</v>
      </c>
      <c r="J467" s="3" t="s">
        <v>16</v>
      </c>
      <c r="K467" s="3" t="s">
        <v>5121</v>
      </c>
      <c r="L467" s="3" t="s">
        <v>5122</v>
      </c>
    </row>
    <row r="468" spans="1:12" x14ac:dyDescent="0.3">
      <c r="A468" s="3" t="s">
        <v>16611</v>
      </c>
      <c r="B468" s="3" t="s">
        <v>13</v>
      </c>
      <c r="C468" s="3">
        <v>224173</v>
      </c>
      <c r="D468" s="3">
        <v>27</v>
      </c>
      <c r="E468" s="3">
        <v>442</v>
      </c>
      <c r="F468" s="4">
        <v>4.9228399999999997E-127</v>
      </c>
      <c r="G468" s="3">
        <v>374.71100000000001</v>
      </c>
      <c r="H468" s="3" t="s">
        <v>5124</v>
      </c>
      <c r="I468" s="3" t="s">
        <v>5125</v>
      </c>
      <c r="J468" s="3" t="s">
        <v>16</v>
      </c>
      <c r="K468" s="3" t="s">
        <v>5126</v>
      </c>
      <c r="L468" s="3" t="s">
        <v>5127</v>
      </c>
    </row>
    <row r="469" spans="1:12" x14ac:dyDescent="0.3">
      <c r="A469" s="3" t="s">
        <v>16612</v>
      </c>
      <c r="B469" s="3" t="s">
        <v>25</v>
      </c>
      <c r="C469" s="3">
        <v>223222</v>
      </c>
      <c r="D469" s="3">
        <v>14</v>
      </c>
      <c r="E469" s="3">
        <v>72</v>
      </c>
      <c r="F469" s="3">
        <v>5.4381399999999999E-4</v>
      </c>
      <c r="G469" s="3">
        <v>39.295299999999997</v>
      </c>
      <c r="H469" s="3" t="s">
        <v>4421</v>
      </c>
      <c r="I469" s="3" t="s">
        <v>16613</v>
      </c>
      <c r="J469" s="3" t="s">
        <v>74</v>
      </c>
      <c r="K469" s="3" t="s">
        <v>16</v>
      </c>
      <c r="L469" s="3" t="s">
        <v>4422</v>
      </c>
    </row>
    <row r="470" spans="1:12" x14ac:dyDescent="0.3">
      <c r="A470" s="3" t="s">
        <v>16614</v>
      </c>
      <c r="B470" s="3" t="s">
        <v>13</v>
      </c>
      <c r="C470" s="3">
        <v>225042</v>
      </c>
      <c r="D470" s="3">
        <v>7</v>
      </c>
      <c r="E470" s="3">
        <v>144</v>
      </c>
      <c r="F470" s="4">
        <v>1.44892E-65</v>
      </c>
      <c r="G470" s="3">
        <v>197.23699999999999</v>
      </c>
      <c r="H470" s="3" t="s">
        <v>2227</v>
      </c>
      <c r="I470" s="3" t="s">
        <v>2228</v>
      </c>
      <c r="J470" s="3" t="s">
        <v>16</v>
      </c>
      <c r="K470" s="3" t="s">
        <v>1011</v>
      </c>
      <c r="L470" s="3" t="s">
        <v>2229</v>
      </c>
    </row>
    <row r="471" spans="1:12" x14ac:dyDescent="0.3">
      <c r="A471" s="3" t="s">
        <v>16615</v>
      </c>
      <c r="B471" s="3" t="s">
        <v>25</v>
      </c>
      <c r="C471" s="3">
        <v>225064</v>
      </c>
      <c r="D471" s="3">
        <v>2</v>
      </c>
      <c r="E471" s="3">
        <v>142</v>
      </c>
      <c r="F471" s="4">
        <v>1.3385799999999999E-57</v>
      </c>
      <c r="G471" s="3">
        <v>175.982</v>
      </c>
      <c r="H471" s="3" t="s">
        <v>2280</v>
      </c>
      <c r="I471" s="3" t="s">
        <v>2281</v>
      </c>
      <c r="J471" s="3" t="s">
        <v>16</v>
      </c>
      <c r="K471" s="3" t="s">
        <v>16</v>
      </c>
      <c r="L471" s="3" t="s">
        <v>2282</v>
      </c>
    </row>
    <row r="472" spans="1:12" x14ac:dyDescent="0.3">
      <c r="A472" s="3" t="s">
        <v>16616</v>
      </c>
      <c r="B472" s="3" t="s">
        <v>13</v>
      </c>
      <c r="C472" s="3">
        <v>223743</v>
      </c>
      <c r="D472" s="3">
        <v>2</v>
      </c>
      <c r="E472" s="3">
        <v>218</v>
      </c>
      <c r="F472" s="4">
        <v>2.4572400000000001E-7</v>
      </c>
      <c r="G472" s="3">
        <v>49.781100000000002</v>
      </c>
      <c r="H472" s="3" t="s">
        <v>567</v>
      </c>
      <c r="I472" s="3" t="s">
        <v>568</v>
      </c>
      <c r="J472" s="3" t="s">
        <v>16</v>
      </c>
      <c r="K472" s="3" t="s">
        <v>569</v>
      </c>
      <c r="L472" s="3" t="s">
        <v>570</v>
      </c>
    </row>
    <row r="473" spans="1:12" x14ac:dyDescent="0.3">
      <c r="A473" s="3" t="s">
        <v>16617</v>
      </c>
      <c r="B473" s="3" t="s">
        <v>25</v>
      </c>
      <c r="C473" s="3">
        <v>419687</v>
      </c>
      <c r="D473" s="3">
        <v>1</v>
      </c>
      <c r="E473" s="3">
        <v>186</v>
      </c>
      <c r="F473" s="4">
        <v>4.8007599999999998E-42</v>
      </c>
      <c r="G473" s="3">
        <v>139.38200000000001</v>
      </c>
      <c r="H473" s="3" t="s">
        <v>982</v>
      </c>
      <c r="I473" s="3" t="s">
        <v>983</v>
      </c>
      <c r="J473" s="3" t="s">
        <v>16</v>
      </c>
      <c r="K473" s="3" t="s">
        <v>16</v>
      </c>
      <c r="L473" s="3" t="s">
        <v>984</v>
      </c>
    </row>
    <row r="474" spans="1:12" x14ac:dyDescent="0.3">
      <c r="A474" s="3" t="s">
        <v>16618</v>
      </c>
      <c r="B474" s="3" t="s">
        <v>13</v>
      </c>
      <c r="C474" s="3">
        <v>223173</v>
      </c>
      <c r="D474" s="3">
        <v>1</v>
      </c>
      <c r="E474" s="3">
        <v>241</v>
      </c>
      <c r="F474" s="4">
        <v>4.7942700000000003E-87</v>
      </c>
      <c r="G474" s="3">
        <v>261.55099999999999</v>
      </c>
      <c r="H474" s="3" t="s">
        <v>3527</v>
      </c>
      <c r="I474" s="3" t="s">
        <v>3528</v>
      </c>
      <c r="J474" s="3" t="s">
        <v>16</v>
      </c>
      <c r="K474" s="3" t="s">
        <v>2466</v>
      </c>
      <c r="L474" s="3" t="s">
        <v>3529</v>
      </c>
    </row>
    <row r="475" spans="1:12" x14ac:dyDescent="0.3">
      <c r="A475" s="3" t="s">
        <v>16619</v>
      </c>
      <c r="B475" s="3" t="s">
        <v>13</v>
      </c>
      <c r="C475" s="3">
        <v>223611</v>
      </c>
      <c r="D475" s="3">
        <v>1</v>
      </c>
      <c r="E475" s="3">
        <v>106</v>
      </c>
      <c r="F475" s="4">
        <v>8.8396899999999996E-22</v>
      </c>
      <c r="G475" s="3">
        <v>83.961799999999997</v>
      </c>
      <c r="H475" s="3" t="s">
        <v>2835</v>
      </c>
      <c r="I475" s="3" t="s">
        <v>2836</v>
      </c>
      <c r="J475" s="3" t="s">
        <v>113</v>
      </c>
      <c r="K475" s="3" t="s">
        <v>2837</v>
      </c>
      <c r="L475" s="3" t="s">
        <v>2838</v>
      </c>
    </row>
    <row r="476" spans="1:12" x14ac:dyDescent="0.3">
      <c r="A476" s="3" t="s">
        <v>16620</v>
      </c>
      <c r="B476" s="3" t="s">
        <v>13</v>
      </c>
      <c r="C476" s="3">
        <v>223589</v>
      </c>
      <c r="D476" s="3">
        <v>179</v>
      </c>
      <c r="E476" s="3">
        <v>338</v>
      </c>
      <c r="F476" s="3">
        <v>7.4040800000000002E-4</v>
      </c>
      <c r="G476" s="3">
        <v>42.421599999999998</v>
      </c>
      <c r="H476" s="3" t="s">
        <v>4410</v>
      </c>
      <c r="I476" s="3" t="s">
        <v>4411</v>
      </c>
      <c r="J476" s="3" t="s">
        <v>113</v>
      </c>
      <c r="K476" s="3" t="s">
        <v>196</v>
      </c>
      <c r="L476" s="3" t="s">
        <v>4412</v>
      </c>
    </row>
    <row r="477" spans="1:12" x14ac:dyDescent="0.3">
      <c r="A477" s="3" t="s">
        <v>16621</v>
      </c>
      <c r="B477" s="3" t="s">
        <v>13</v>
      </c>
      <c r="C477" s="3">
        <v>224169</v>
      </c>
      <c r="D477" s="3">
        <v>127</v>
      </c>
      <c r="E477" s="3">
        <v>571</v>
      </c>
      <c r="F477" s="4">
        <v>3.9189700000000003E-163</v>
      </c>
      <c r="G477" s="3">
        <v>472.84899999999999</v>
      </c>
      <c r="H477" s="3" t="s">
        <v>3344</v>
      </c>
      <c r="I477" s="3" t="s">
        <v>3345</v>
      </c>
      <c r="J477" s="3" t="s">
        <v>16</v>
      </c>
      <c r="K477" s="3" t="s">
        <v>1251</v>
      </c>
      <c r="L477" s="3" t="s">
        <v>3346</v>
      </c>
    </row>
    <row r="478" spans="1:12" x14ac:dyDescent="0.3">
      <c r="A478" s="3" t="s">
        <v>16621</v>
      </c>
      <c r="B478" s="3" t="s">
        <v>25</v>
      </c>
      <c r="C478" s="3">
        <v>223582</v>
      </c>
      <c r="D478" s="3">
        <v>1</v>
      </c>
      <c r="E478" s="3">
        <v>83</v>
      </c>
      <c r="F478" s="4">
        <v>1.4967300000000001E-25</v>
      </c>
      <c r="G478" s="3">
        <v>109.023</v>
      </c>
      <c r="H478" s="3" t="s">
        <v>4835</v>
      </c>
      <c r="I478" s="3" t="s">
        <v>4836</v>
      </c>
      <c r="J478" s="3" t="s">
        <v>113</v>
      </c>
      <c r="K478" s="3" t="s">
        <v>16</v>
      </c>
      <c r="L478" s="3" t="s">
        <v>4837</v>
      </c>
    </row>
    <row r="479" spans="1:12" x14ac:dyDescent="0.3">
      <c r="A479" s="3" t="s">
        <v>16622</v>
      </c>
      <c r="B479" s="3" t="s">
        <v>13</v>
      </c>
      <c r="C479" s="3">
        <v>223582</v>
      </c>
      <c r="D479" s="3">
        <v>1</v>
      </c>
      <c r="E479" s="3">
        <v>456</v>
      </c>
      <c r="F479" s="4">
        <v>2.7225199999999999E-129</v>
      </c>
      <c r="G479" s="3">
        <v>380.20400000000001</v>
      </c>
      <c r="H479" s="3" t="s">
        <v>5271</v>
      </c>
      <c r="I479" s="3" t="s">
        <v>5272</v>
      </c>
      <c r="J479" s="3" t="s">
        <v>16</v>
      </c>
      <c r="K479" s="3" t="s">
        <v>4835</v>
      </c>
      <c r="L479" s="3" t="s">
        <v>4837</v>
      </c>
    </row>
    <row r="480" spans="1:12" x14ac:dyDescent="0.3">
      <c r="A480" s="3" t="s">
        <v>16623</v>
      </c>
      <c r="B480" s="3" t="s">
        <v>13</v>
      </c>
      <c r="C480" s="3">
        <v>223101</v>
      </c>
      <c r="D480" s="3">
        <v>6</v>
      </c>
      <c r="E480" s="3">
        <v>330</v>
      </c>
      <c r="F480" s="4">
        <v>2.8076300000000002E-171</v>
      </c>
      <c r="G480" s="3">
        <v>478.18299999999999</v>
      </c>
      <c r="H480" s="3" t="s">
        <v>5274</v>
      </c>
      <c r="I480" s="3" t="s">
        <v>5275</v>
      </c>
      <c r="J480" s="3" t="s">
        <v>16</v>
      </c>
      <c r="K480" s="3" t="s">
        <v>2349</v>
      </c>
      <c r="L480" s="3" t="s">
        <v>2351</v>
      </c>
    </row>
    <row r="481" spans="1:12" x14ac:dyDescent="0.3">
      <c r="A481" s="3" t="s">
        <v>16624</v>
      </c>
      <c r="B481" s="3" t="s">
        <v>13</v>
      </c>
      <c r="C481" s="3">
        <v>223997</v>
      </c>
      <c r="D481" s="3">
        <v>1</v>
      </c>
      <c r="E481" s="3">
        <v>321</v>
      </c>
      <c r="F481" s="4">
        <v>4.0190100000000002E-151</v>
      </c>
      <c r="G481" s="3">
        <v>428.214</v>
      </c>
      <c r="H481" s="3" t="s">
        <v>2344</v>
      </c>
      <c r="I481" s="3" t="s">
        <v>2345</v>
      </c>
      <c r="J481" s="3" t="s">
        <v>16</v>
      </c>
      <c r="K481" s="3" t="s">
        <v>2346</v>
      </c>
      <c r="L481" s="3" t="s">
        <v>2347</v>
      </c>
    </row>
    <row r="482" spans="1:12" x14ac:dyDescent="0.3">
      <c r="A482" s="3" t="s">
        <v>16625</v>
      </c>
      <c r="B482" s="3" t="s">
        <v>13</v>
      </c>
      <c r="C482" s="3">
        <v>225415</v>
      </c>
      <c r="D482" s="3">
        <v>6</v>
      </c>
      <c r="E482" s="3">
        <v>211</v>
      </c>
      <c r="F482" s="4">
        <v>3.24839E-42</v>
      </c>
      <c r="G482" s="3">
        <v>141.96299999999999</v>
      </c>
      <c r="H482" s="3" t="s">
        <v>12400</v>
      </c>
      <c r="I482" s="3" t="s">
        <v>12401</v>
      </c>
      <c r="J482" s="3" t="s">
        <v>16</v>
      </c>
      <c r="K482" s="3" t="s">
        <v>12402</v>
      </c>
      <c r="L482" s="3" t="s">
        <v>12403</v>
      </c>
    </row>
    <row r="483" spans="1:12" x14ac:dyDescent="0.3">
      <c r="A483" s="3" t="s">
        <v>16626</v>
      </c>
      <c r="B483" s="3" t="s">
        <v>13</v>
      </c>
      <c r="C483" s="3">
        <v>224922</v>
      </c>
      <c r="D483" s="3">
        <v>10</v>
      </c>
      <c r="E483" s="3">
        <v>230</v>
      </c>
      <c r="F483" s="4">
        <v>3.1610900000000003E-64</v>
      </c>
      <c r="G483" s="3">
        <v>198.559</v>
      </c>
      <c r="H483" s="3" t="s">
        <v>1000</v>
      </c>
      <c r="I483" s="3" t="s">
        <v>1001</v>
      </c>
      <c r="J483" s="3" t="s">
        <v>16</v>
      </c>
      <c r="K483" s="3" t="s">
        <v>90</v>
      </c>
      <c r="L483" s="3" t="s">
        <v>1002</v>
      </c>
    </row>
    <row r="484" spans="1:12" x14ac:dyDescent="0.3">
      <c r="A484" s="3" t="s">
        <v>16627</v>
      </c>
      <c r="B484" s="3" t="s">
        <v>13</v>
      </c>
      <c r="C484" s="3">
        <v>224058</v>
      </c>
      <c r="D484" s="3">
        <v>5</v>
      </c>
      <c r="E484" s="3">
        <v>351</v>
      </c>
      <c r="F484" s="4">
        <v>7.3884699999999995E-163</v>
      </c>
      <c r="G484" s="3">
        <v>458.637</v>
      </c>
      <c r="H484" s="3" t="s">
        <v>995</v>
      </c>
      <c r="I484" s="3" t="s">
        <v>996</v>
      </c>
      <c r="J484" s="3" t="s">
        <v>16</v>
      </c>
      <c r="K484" s="3" t="s">
        <v>997</v>
      </c>
      <c r="L484" s="3" t="s">
        <v>998</v>
      </c>
    </row>
    <row r="485" spans="1:12" x14ac:dyDescent="0.3">
      <c r="A485" s="3" t="s">
        <v>16628</v>
      </c>
      <c r="B485" s="3" t="s">
        <v>13</v>
      </c>
      <c r="C485" s="3">
        <v>223697</v>
      </c>
      <c r="D485" s="3">
        <v>1</v>
      </c>
      <c r="E485" s="3">
        <v>454</v>
      </c>
      <c r="F485" s="4">
        <v>5.7058600000000001E-59</v>
      </c>
      <c r="G485" s="3">
        <v>198.84800000000001</v>
      </c>
      <c r="H485" s="3" t="s">
        <v>3385</v>
      </c>
      <c r="I485" s="3" t="s">
        <v>3386</v>
      </c>
      <c r="J485" s="3" t="s">
        <v>16</v>
      </c>
      <c r="K485" s="3" t="s">
        <v>626</v>
      </c>
      <c r="L485" s="3" t="s">
        <v>3387</v>
      </c>
    </row>
    <row r="486" spans="1:12" x14ac:dyDescent="0.3">
      <c r="A486" s="3" t="s">
        <v>16629</v>
      </c>
      <c r="B486" s="3" t="s">
        <v>13</v>
      </c>
      <c r="C486" s="3">
        <v>224381</v>
      </c>
      <c r="D486" s="3">
        <v>5</v>
      </c>
      <c r="E486" s="3">
        <v>292</v>
      </c>
      <c r="F486" s="4">
        <v>7.5522299999999993E-102</v>
      </c>
      <c r="G486" s="3">
        <v>298.38200000000001</v>
      </c>
      <c r="H486" s="3" t="s">
        <v>10024</v>
      </c>
      <c r="I486" s="3" t="s">
        <v>10025</v>
      </c>
      <c r="J486" s="3" t="s">
        <v>16</v>
      </c>
      <c r="K486" s="3" t="s">
        <v>148</v>
      </c>
      <c r="L486" s="3" t="s">
        <v>10026</v>
      </c>
    </row>
    <row r="487" spans="1:12" x14ac:dyDescent="0.3">
      <c r="A487" s="3" t="s">
        <v>16630</v>
      </c>
      <c r="B487" s="3" t="s">
        <v>13</v>
      </c>
      <c r="C487" s="3">
        <v>223904</v>
      </c>
      <c r="D487" s="3">
        <v>4</v>
      </c>
      <c r="E487" s="3">
        <v>278</v>
      </c>
      <c r="F487" s="4">
        <v>2.4185200000000001E-38</v>
      </c>
      <c r="G487" s="3">
        <v>135.90100000000001</v>
      </c>
      <c r="H487" s="3" t="s">
        <v>146</v>
      </c>
      <c r="I487" s="3" t="s">
        <v>147</v>
      </c>
      <c r="J487" s="3" t="s">
        <v>16</v>
      </c>
      <c r="K487" s="3" t="s">
        <v>148</v>
      </c>
      <c r="L487" s="3" t="s">
        <v>149</v>
      </c>
    </row>
    <row r="488" spans="1:12" x14ac:dyDescent="0.3">
      <c r="A488" s="3" t="s">
        <v>16631</v>
      </c>
      <c r="B488" s="3" t="s">
        <v>13</v>
      </c>
      <c r="C488" s="3">
        <v>223194</v>
      </c>
      <c r="D488" s="3">
        <v>3</v>
      </c>
      <c r="E488" s="3">
        <v>381</v>
      </c>
      <c r="F488" s="4">
        <v>3.29411E-176</v>
      </c>
      <c r="G488" s="3">
        <v>495.29</v>
      </c>
      <c r="H488" s="3" t="s">
        <v>3651</v>
      </c>
      <c r="I488" s="3" t="s">
        <v>3652</v>
      </c>
      <c r="J488" s="3" t="s">
        <v>16</v>
      </c>
      <c r="K488" s="3" t="s">
        <v>501</v>
      </c>
      <c r="L488" s="3" t="s">
        <v>3653</v>
      </c>
    </row>
    <row r="489" spans="1:12" x14ac:dyDescent="0.3">
      <c r="A489" s="3" t="s">
        <v>16632</v>
      </c>
      <c r="B489" s="3" t="s">
        <v>13</v>
      </c>
      <c r="C489" s="3">
        <v>226127</v>
      </c>
      <c r="D489" s="3">
        <v>1</v>
      </c>
      <c r="E489" s="3">
        <v>105</v>
      </c>
      <c r="F489" s="4">
        <v>3.3265899999999999E-22</v>
      </c>
      <c r="G489" s="3">
        <v>85.952699999999993</v>
      </c>
      <c r="H489" s="3" t="s">
        <v>3655</v>
      </c>
      <c r="I489" s="3" t="s">
        <v>3656</v>
      </c>
      <c r="J489" s="3" t="s">
        <v>113</v>
      </c>
      <c r="K489" s="3" t="s">
        <v>3657</v>
      </c>
      <c r="L489" s="3" t="s">
        <v>3658</v>
      </c>
    </row>
    <row r="490" spans="1:12" x14ac:dyDescent="0.3">
      <c r="A490" s="3" t="s">
        <v>16633</v>
      </c>
      <c r="B490" s="3" t="s">
        <v>25</v>
      </c>
      <c r="C490" s="3">
        <v>419877</v>
      </c>
      <c r="D490" s="3">
        <v>3</v>
      </c>
      <c r="E490" s="3">
        <v>172</v>
      </c>
      <c r="F490" s="4">
        <v>3.78195E-69</v>
      </c>
      <c r="G490" s="3">
        <v>207.649</v>
      </c>
      <c r="H490" s="3" t="s">
        <v>3472</v>
      </c>
      <c r="I490" s="3" t="s">
        <v>3660</v>
      </c>
      <c r="J490" s="3" t="s">
        <v>16</v>
      </c>
      <c r="K490" s="3" t="s">
        <v>16</v>
      </c>
      <c r="L490" s="3" t="s">
        <v>3661</v>
      </c>
    </row>
    <row r="491" spans="1:12" x14ac:dyDescent="0.3">
      <c r="A491" s="3" t="s">
        <v>16634</v>
      </c>
      <c r="B491" s="3" t="s">
        <v>13</v>
      </c>
      <c r="C491" s="3">
        <v>225868</v>
      </c>
      <c r="D491" s="3">
        <v>23</v>
      </c>
      <c r="E491" s="3">
        <v>195</v>
      </c>
      <c r="F491" s="4">
        <v>3.5497699999999999E-88</v>
      </c>
      <c r="G491" s="3">
        <v>256.52600000000001</v>
      </c>
      <c r="H491" s="3" t="s">
        <v>3663</v>
      </c>
      <c r="I491" s="3" t="s">
        <v>1762</v>
      </c>
      <c r="J491" s="3" t="s">
        <v>16</v>
      </c>
      <c r="K491" s="3" t="s">
        <v>3664</v>
      </c>
      <c r="L491" s="3" t="s">
        <v>3665</v>
      </c>
    </row>
    <row r="492" spans="1:12" x14ac:dyDescent="0.3">
      <c r="A492" s="3" t="s">
        <v>16635</v>
      </c>
      <c r="B492" s="3" t="s">
        <v>13</v>
      </c>
      <c r="C492" s="3">
        <v>223815</v>
      </c>
      <c r="D492" s="3">
        <v>20</v>
      </c>
      <c r="E492" s="3">
        <v>690</v>
      </c>
      <c r="F492" s="4">
        <v>8.1809500000000004E-168</v>
      </c>
      <c r="G492" s="3">
        <v>497.65</v>
      </c>
      <c r="H492" s="3" t="s">
        <v>1065</v>
      </c>
      <c r="I492" s="3" t="s">
        <v>1066</v>
      </c>
      <c r="J492" s="3" t="s">
        <v>16</v>
      </c>
      <c r="K492" s="3" t="s">
        <v>1067</v>
      </c>
      <c r="L492" s="3" t="s">
        <v>1068</v>
      </c>
    </row>
    <row r="493" spans="1:12" x14ac:dyDescent="0.3">
      <c r="A493" s="3" t="s">
        <v>16636</v>
      </c>
      <c r="B493" s="3" t="s">
        <v>13</v>
      </c>
      <c r="C493" s="3">
        <v>226677</v>
      </c>
      <c r="D493" s="3">
        <v>1</v>
      </c>
      <c r="E493" s="3">
        <v>77</v>
      </c>
      <c r="F493" s="4">
        <v>2.0299599999999999E-32</v>
      </c>
      <c r="G493" s="3">
        <v>107.09</v>
      </c>
      <c r="H493" s="3" t="s">
        <v>4164</v>
      </c>
      <c r="I493" s="3" t="s">
        <v>4165</v>
      </c>
      <c r="J493" s="3" t="s">
        <v>16</v>
      </c>
      <c r="K493" s="3" t="s">
        <v>4166</v>
      </c>
      <c r="L493" s="3" t="s">
        <v>4167</v>
      </c>
    </row>
    <row r="494" spans="1:12" x14ac:dyDescent="0.3">
      <c r="A494" s="3" t="s">
        <v>16637</v>
      </c>
      <c r="B494" s="3" t="s">
        <v>13</v>
      </c>
      <c r="C494" s="3">
        <v>223822</v>
      </c>
      <c r="D494" s="3">
        <v>1</v>
      </c>
      <c r="E494" s="3">
        <v>678</v>
      </c>
      <c r="F494" s="3">
        <v>0</v>
      </c>
      <c r="G494" s="3">
        <v>882.71</v>
      </c>
      <c r="H494" s="3" t="s">
        <v>4169</v>
      </c>
      <c r="I494" s="3" t="s">
        <v>4170</v>
      </c>
      <c r="J494" s="3" t="s">
        <v>16</v>
      </c>
      <c r="K494" s="3" t="s">
        <v>4171</v>
      </c>
      <c r="L494" s="3" t="s">
        <v>4172</v>
      </c>
    </row>
    <row r="495" spans="1:12" x14ac:dyDescent="0.3">
      <c r="A495" s="3" t="s">
        <v>16638</v>
      </c>
      <c r="B495" s="3" t="s">
        <v>13</v>
      </c>
      <c r="C495" s="3">
        <v>223823</v>
      </c>
      <c r="D495" s="3">
        <v>1</v>
      </c>
      <c r="E495" s="3">
        <v>294</v>
      </c>
      <c r="F495" s="3">
        <v>0</v>
      </c>
      <c r="G495" s="3">
        <v>591.971</v>
      </c>
      <c r="H495" s="3" t="s">
        <v>4174</v>
      </c>
      <c r="I495" s="3" t="s">
        <v>4175</v>
      </c>
      <c r="J495" s="3" t="s">
        <v>16</v>
      </c>
      <c r="K495" s="3" t="s">
        <v>4176</v>
      </c>
      <c r="L495" s="3" t="s">
        <v>4177</v>
      </c>
    </row>
    <row r="496" spans="1:12" x14ac:dyDescent="0.3">
      <c r="A496" s="3" t="s">
        <v>16639</v>
      </c>
      <c r="B496" s="3" t="s">
        <v>25</v>
      </c>
      <c r="C496" s="3">
        <v>223363</v>
      </c>
      <c r="D496" s="3">
        <v>194</v>
      </c>
      <c r="E496" s="3">
        <v>541</v>
      </c>
      <c r="F496" s="4">
        <v>9.3474E-18</v>
      </c>
      <c r="G496" s="3">
        <v>86.316400000000002</v>
      </c>
      <c r="H496" s="3" t="s">
        <v>2187</v>
      </c>
      <c r="I496" s="3" t="s">
        <v>2188</v>
      </c>
      <c r="J496" s="3" t="s">
        <v>16</v>
      </c>
      <c r="K496" s="3" t="s">
        <v>16</v>
      </c>
      <c r="L496" s="3" t="s">
        <v>2189</v>
      </c>
    </row>
    <row r="497" spans="1:12" x14ac:dyDescent="0.3">
      <c r="A497" s="3" t="s">
        <v>16640</v>
      </c>
      <c r="B497" s="3" t="s">
        <v>25</v>
      </c>
      <c r="C497" s="3">
        <v>225382</v>
      </c>
      <c r="D497" s="3">
        <v>5</v>
      </c>
      <c r="E497" s="3">
        <v>54</v>
      </c>
      <c r="F497" s="4">
        <v>4.3482800000000002E-14</v>
      </c>
      <c r="G497" s="3">
        <v>63.554200000000002</v>
      </c>
      <c r="H497" s="3" t="s">
        <v>13900</v>
      </c>
      <c r="I497" s="3" t="s">
        <v>14547</v>
      </c>
      <c r="J497" s="3" t="s">
        <v>113</v>
      </c>
      <c r="K497" s="3" t="s">
        <v>16</v>
      </c>
      <c r="L497" s="3" t="s">
        <v>13901</v>
      </c>
    </row>
    <row r="498" spans="1:12" x14ac:dyDescent="0.3">
      <c r="A498" s="3" t="s">
        <v>16641</v>
      </c>
      <c r="B498" s="3" t="s">
        <v>13</v>
      </c>
      <c r="C498" s="3">
        <v>224525</v>
      </c>
      <c r="D498" s="3">
        <v>8</v>
      </c>
      <c r="E498" s="3">
        <v>334</v>
      </c>
      <c r="F498" s="4">
        <v>1.27932E-111</v>
      </c>
      <c r="G498" s="3">
        <v>327.34399999999999</v>
      </c>
      <c r="H498" s="3" t="s">
        <v>1650</v>
      </c>
      <c r="I498" s="3" t="s">
        <v>1651</v>
      </c>
      <c r="J498" s="3" t="s">
        <v>16</v>
      </c>
      <c r="K498" s="3" t="s">
        <v>1652</v>
      </c>
      <c r="L498" s="3" t="s">
        <v>1653</v>
      </c>
    </row>
    <row r="499" spans="1:12" x14ac:dyDescent="0.3">
      <c r="A499" s="3" t="s">
        <v>16642</v>
      </c>
      <c r="B499" s="3" t="s">
        <v>13</v>
      </c>
      <c r="C499" s="3">
        <v>223085</v>
      </c>
      <c r="D499" s="3">
        <v>1</v>
      </c>
      <c r="E499" s="3">
        <v>358</v>
      </c>
      <c r="F499" s="4">
        <v>4.0968800000000003E-127</v>
      </c>
      <c r="G499" s="3">
        <v>369.83300000000003</v>
      </c>
      <c r="H499" s="3" t="s">
        <v>2427</v>
      </c>
      <c r="I499" s="3" t="s">
        <v>2428</v>
      </c>
      <c r="J499" s="3" t="s">
        <v>16</v>
      </c>
      <c r="K499" s="3" t="s">
        <v>2429</v>
      </c>
      <c r="L499" s="3" t="s">
        <v>2430</v>
      </c>
    </row>
    <row r="500" spans="1:12" x14ac:dyDescent="0.3">
      <c r="A500" s="3" t="s">
        <v>16643</v>
      </c>
      <c r="B500" s="3" t="s">
        <v>13</v>
      </c>
      <c r="C500" s="3">
        <v>224185</v>
      </c>
      <c r="D500" s="3">
        <v>46</v>
      </c>
      <c r="E500" s="3">
        <v>238</v>
      </c>
      <c r="F500" s="4">
        <v>2.1507E-6</v>
      </c>
      <c r="G500" s="3">
        <v>47.6036</v>
      </c>
      <c r="H500" s="3" t="s">
        <v>964</v>
      </c>
      <c r="I500" s="3" t="s">
        <v>965</v>
      </c>
      <c r="J500" s="3" t="s">
        <v>16</v>
      </c>
      <c r="K500" s="3" t="s">
        <v>966</v>
      </c>
      <c r="L500" s="3" t="s">
        <v>967</v>
      </c>
    </row>
    <row r="501" spans="1:12" x14ac:dyDescent="0.3">
      <c r="A501" s="3" t="s">
        <v>16644</v>
      </c>
      <c r="B501" s="3" t="s">
        <v>13</v>
      </c>
      <c r="C501" s="3">
        <v>224185</v>
      </c>
      <c r="D501" s="3">
        <v>69</v>
      </c>
      <c r="E501" s="3">
        <v>200</v>
      </c>
      <c r="F501" s="4">
        <v>5.8150899999999997E-6</v>
      </c>
      <c r="G501" s="3">
        <v>46.062800000000003</v>
      </c>
      <c r="H501" s="3" t="s">
        <v>964</v>
      </c>
      <c r="I501" s="3" t="s">
        <v>965</v>
      </c>
      <c r="J501" s="3" t="s">
        <v>99</v>
      </c>
      <c r="K501" s="3" t="s">
        <v>966</v>
      </c>
      <c r="L501" s="3" t="s">
        <v>967</v>
      </c>
    </row>
    <row r="502" spans="1:12" x14ac:dyDescent="0.3">
      <c r="A502" s="3" t="s">
        <v>16645</v>
      </c>
      <c r="B502" s="3" t="s">
        <v>13</v>
      </c>
      <c r="C502" s="3">
        <v>223650</v>
      </c>
      <c r="D502" s="3">
        <v>797</v>
      </c>
      <c r="E502" s="3">
        <v>1158</v>
      </c>
      <c r="F502" s="4">
        <v>9.0069299999999998E-20</v>
      </c>
      <c r="G502" s="3">
        <v>93.256100000000004</v>
      </c>
      <c r="H502" s="3" t="s">
        <v>785</v>
      </c>
      <c r="I502" s="3" t="s">
        <v>786</v>
      </c>
      <c r="J502" s="3" t="s">
        <v>16</v>
      </c>
      <c r="K502" s="3" t="s">
        <v>787</v>
      </c>
      <c r="L502" s="3" t="s">
        <v>788</v>
      </c>
    </row>
    <row r="503" spans="1:12" x14ac:dyDescent="0.3">
      <c r="A503" s="3" t="s">
        <v>16645</v>
      </c>
      <c r="B503" s="3" t="s">
        <v>25</v>
      </c>
      <c r="C503" s="3">
        <v>224117</v>
      </c>
      <c r="D503" s="3">
        <v>253</v>
      </c>
      <c r="E503" s="3">
        <v>600</v>
      </c>
      <c r="F503" s="4">
        <v>6.7731799999999997E-14</v>
      </c>
      <c r="G503" s="3">
        <v>76.6768</v>
      </c>
      <c r="H503" s="3" t="s">
        <v>901</v>
      </c>
      <c r="I503" s="3" t="s">
        <v>1712</v>
      </c>
      <c r="J503" s="3" t="s">
        <v>99</v>
      </c>
      <c r="K503" s="3" t="s">
        <v>16</v>
      </c>
      <c r="L503" s="3" t="s">
        <v>902</v>
      </c>
    </row>
    <row r="504" spans="1:12" x14ac:dyDescent="0.3">
      <c r="A504" s="3" t="s">
        <v>16645</v>
      </c>
      <c r="B504" s="3" t="s">
        <v>25</v>
      </c>
      <c r="C504" s="3">
        <v>357184</v>
      </c>
      <c r="D504" s="3">
        <v>625</v>
      </c>
      <c r="E504" s="3">
        <v>752</v>
      </c>
      <c r="F504" s="4">
        <v>3.3467399999999998E-10</v>
      </c>
      <c r="G504" s="3">
        <v>63.4666</v>
      </c>
      <c r="H504" s="3" t="s">
        <v>3436</v>
      </c>
      <c r="I504" s="3" t="s">
        <v>3437</v>
      </c>
      <c r="J504" s="3" t="s">
        <v>99</v>
      </c>
      <c r="K504" s="3" t="s">
        <v>16</v>
      </c>
      <c r="L504" s="3" t="s">
        <v>3438</v>
      </c>
    </row>
    <row r="505" spans="1:12" x14ac:dyDescent="0.3">
      <c r="A505" s="3" t="s">
        <v>16646</v>
      </c>
      <c r="B505" s="3" t="s">
        <v>13</v>
      </c>
      <c r="C505" s="3">
        <v>224059</v>
      </c>
      <c r="D505" s="3">
        <v>4</v>
      </c>
      <c r="E505" s="3">
        <v>222</v>
      </c>
      <c r="F505" s="4">
        <v>1.4123600000000001E-104</v>
      </c>
      <c r="G505" s="3">
        <v>301.35000000000002</v>
      </c>
      <c r="H505" s="3" t="s">
        <v>782</v>
      </c>
      <c r="I505" s="3" t="s">
        <v>783</v>
      </c>
      <c r="J505" s="3" t="s">
        <v>16</v>
      </c>
      <c r="K505" s="3" t="s">
        <v>369</v>
      </c>
      <c r="L505" s="3" t="s">
        <v>784</v>
      </c>
    </row>
    <row r="506" spans="1:12" x14ac:dyDescent="0.3">
      <c r="A506" s="3" t="s">
        <v>16647</v>
      </c>
      <c r="B506" s="3" t="s">
        <v>13</v>
      </c>
      <c r="C506" s="3">
        <v>224988</v>
      </c>
      <c r="D506" s="3">
        <v>1</v>
      </c>
      <c r="E506" s="3">
        <v>152</v>
      </c>
      <c r="F506" s="4">
        <v>3.0993100000000001E-76</v>
      </c>
      <c r="G506" s="3">
        <v>224.113</v>
      </c>
      <c r="H506" s="3" t="s">
        <v>10447</v>
      </c>
      <c r="I506" s="3" t="s">
        <v>10448</v>
      </c>
      <c r="J506" s="3" t="s">
        <v>16</v>
      </c>
      <c r="K506" s="3" t="s">
        <v>797</v>
      </c>
      <c r="L506" s="3" t="s">
        <v>10449</v>
      </c>
    </row>
    <row r="507" spans="1:12" x14ac:dyDescent="0.3">
      <c r="A507" s="3" t="s">
        <v>16648</v>
      </c>
      <c r="B507" s="3" t="s">
        <v>13</v>
      </c>
      <c r="C507" s="3">
        <v>224059</v>
      </c>
      <c r="D507" s="3">
        <v>1</v>
      </c>
      <c r="E507" s="3">
        <v>206</v>
      </c>
      <c r="F507" s="4">
        <v>5.9975700000000001E-80</v>
      </c>
      <c r="G507" s="3">
        <v>238.178</v>
      </c>
      <c r="H507" s="3" t="s">
        <v>782</v>
      </c>
      <c r="I507" s="3" t="s">
        <v>783</v>
      </c>
      <c r="J507" s="3" t="s">
        <v>16</v>
      </c>
      <c r="K507" s="3" t="s">
        <v>369</v>
      </c>
      <c r="L507" s="3" t="s">
        <v>784</v>
      </c>
    </row>
    <row r="508" spans="1:12" x14ac:dyDescent="0.3">
      <c r="A508" s="3" t="s">
        <v>16649</v>
      </c>
      <c r="B508" s="3" t="s">
        <v>25</v>
      </c>
      <c r="C508" s="3">
        <v>355590</v>
      </c>
      <c r="D508" s="3">
        <v>1</v>
      </c>
      <c r="E508" s="3">
        <v>671</v>
      </c>
      <c r="F508" s="4">
        <v>1.2330299999999999E-126</v>
      </c>
      <c r="G508" s="3">
        <v>389.44499999999999</v>
      </c>
      <c r="H508" s="3" t="s">
        <v>12337</v>
      </c>
      <c r="I508" s="3" t="s">
        <v>13118</v>
      </c>
      <c r="J508" s="3" t="s">
        <v>16</v>
      </c>
      <c r="K508" s="3" t="s">
        <v>16</v>
      </c>
      <c r="L508" s="3" t="s">
        <v>962</v>
      </c>
    </row>
    <row r="509" spans="1:12" x14ac:dyDescent="0.3">
      <c r="A509" s="3" t="s">
        <v>16650</v>
      </c>
      <c r="B509" s="3" t="s">
        <v>13</v>
      </c>
      <c r="C509" s="3">
        <v>223300</v>
      </c>
      <c r="D509" s="3">
        <v>1</v>
      </c>
      <c r="E509" s="3">
        <v>122</v>
      </c>
      <c r="F509" s="4">
        <v>5.9642299999999999E-33</v>
      </c>
      <c r="G509" s="3">
        <v>111.637</v>
      </c>
      <c r="H509" s="3" t="s">
        <v>3199</v>
      </c>
      <c r="I509" s="3" t="s">
        <v>3200</v>
      </c>
      <c r="J509" s="3" t="s">
        <v>16</v>
      </c>
      <c r="K509" s="3" t="s">
        <v>3201</v>
      </c>
      <c r="L509" s="3" t="s">
        <v>3202</v>
      </c>
    </row>
    <row r="510" spans="1:12" x14ac:dyDescent="0.3">
      <c r="A510" s="3" t="s">
        <v>16651</v>
      </c>
      <c r="B510" s="3" t="s">
        <v>13</v>
      </c>
      <c r="C510" s="3">
        <v>223322</v>
      </c>
      <c r="D510" s="3">
        <v>6</v>
      </c>
      <c r="E510" s="3">
        <v>162</v>
      </c>
      <c r="F510" s="4">
        <v>1.55003E-52</v>
      </c>
      <c r="G510" s="3">
        <v>164.71899999999999</v>
      </c>
      <c r="H510" s="3" t="s">
        <v>3204</v>
      </c>
      <c r="I510" s="3" t="s">
        <v>3205</v>
      </c>
      <c r="J510" s="3" t="s">
        <v>16</v>
      </c>
      <c r="K510" s="3" t="s">
        <v>3206</v>
      </c>
      <c r="L510" s="3" t="s">
        <v>3207</v>
      </c>
    </row>
    <row r="511" spans="1:12" x14ac:dyDescent="0.3">
      <c r="A511" s="3" t="s">
        <v>16652</v>
      </c>
      <c r="B511" s="3" t="s">
        <v>13</v>
      </c>
      <c r="C511" s="3">
        <v>224023</v>
      </c>
      <c r="D511" s="3">
        <v>1</v>
      </c>
      <c r="E511" s="3">
        <v>118</v>
      </c>
      <c r="F511" s="4">
        <v>1.0972100000000001E-46</v>
      </c>
      <c r="G511" s="3">
        <v>146.66</v>
      </c>
      <c r="H511" s="3" t="s">
        <v>6922</v>
      </c>
      <c r="I511" s="3" t="s">
        <v>6923</v>
      </c>
      <c r="J511" s="3" t="s">
        <v>16</v>
      </c>
      <c r="K511" s="3" t="s">
        <v>111</v>
      </c>
      <c r="L511" s="3" t="s">
        <v>114</v>
      </c>
    </row>
    <row r="512" spans="1:12" x14ac:dyDescent="0.3">
      <c r="A512" s="3" t="s">
        <v>16653</v>
      </c>
      <c r="B512" s="3" t="s">
        <v>13</v>
      </c>
      <c r="C512" s="3">
        <v>223725</v>
      </c>
      <c r="D512" s="3">
        <v>285</v>
      </c>
      <c r="E512" s="3">
        <v>466</v>
      </c>
      <c r="F512" s="4">
        <v>5.0155600000000003E-66</v>
      </c>
      <c r="G512" s="3">
        <v>208.99799999999999</v>
      </c>
      <c r="H512" s="3" t="s">
        <v>4336</v>
      </c>
      <c r="I512" s="3" t="s">
        <v>4337</v>
      </c>
      <c r="J512" s="3" t="s">
        <v>16</v>
      </c>
      <c r="K512" s="3" t="s">
        <v>4338</v>
      </c>
      <c r="L512" s="3" t="s">
        <v>4339</v>
      </c>
    </row>
    <row r="513" spans="1:12" x14ac:dyDescent="0.3">
      <c r="A513" s="3" t="s">
        <v>16653</v>
      </c>
      <c r="B513" s="3" t="s">
        <v>13</v>
      </c>
      <c r="C513" s="3">
        <v>223635</v>
      </c>
      <c r="D513" s="3">
        <v>16</v>
      </c>
      <c r="E513" s="3">
        <v>268</v>
      </c>
      <c r="F513" s="4">
        <v>1.6310600000000001E-44</v>
      </c>
      <c r="G513" s="3">
        <v>156.41800000000001</v>
      </c>
      <c r="H513" s="3" t="s">
        <v>234</v>
      </c>
      <c r="I513" s="3" t="s">
        <v>235</v>
      </c>
      <c r="J513" s="3" t="s">
        <v>16</v>
      </c>
      <c r="K513" s="3" t="s">
        <v>236</v>
      </c>
      <c r="L513" s="3" t="s">
        <v>237</v>
      </c>
    </row>
    <row r="514" spans="1:12" x14ac:dyDescent="0.3">
      <c r="A514" s="3" t="s">
        <v>16654</v>
      </c>
      <c r="B514" s="3" t="s">
        <v>13</v>
      </c>
      <c r="C514" s="3">
        <v>225107</v>
      </c>
      <c r="D514" s="3">
        <v>4</v>
      </c>
      <c r="E514" s="3">
        <v>209</v>
      </c>
      <c r="F514" s="4">
        <v>3.8391599999999999E-81</v>
      </c>
      <c r="G514" s="3">
        <v>240.66900000000001</v>
      </c>
      <c r="H514" s="3" t="s">
        <v>4342</v>
      </c>
      <c r="I514" s="3" t="s">
        <v>4343</v>
      </c>
      <c r="J514" s="3" t="s">
        <v>16</v>
      </c>
      <c r="K514" s="3" t="s">
        <v>4344</v>
      </c>
      <c r="L514" s="3" t="s">
        <v>4345</v>
      </c>
    </row>
    <row r="515" spans="1:12" x14ac:dyDescent="0.3">
      <c r="A515" s="3" t="s">
        <v>16655</v>
      </c>
      <c r="B515" s="3" t="s">
        <v>13</v>
      </c>
      <c r="C515" s="3">
        <v>226951</v>
      </c>
      <c r="D515" s="3">
        <v>8</v>
      </c>
      <c r="E515" s="3">
        <v>327</v>
      </c>
      <c r="F515" s="4">
        <v>4.3177799999999997E-46</v>
      </c>
      <c r="G515" s="3">
        <v>159.959</v>
      </c>
      <c r="H515" s="3" t="s">
        <v>4347</v>
      </c>
      <c r="I515" s="3" t="s">
        <v>4347</v>
      </c>
      <c r="J515" s="3" t="s">
        <v>16</v>
      </c>
      <c r="K515" s="3" t="s">
        <v>4348</v>
      </c>
      <c r="L515" s="3" t="s">
        <v>887</v>
      </c>
    </row>
    <row r="516" spans="1:12" x14ac:dyDescent="0.3">
      <c r="A516" s="3" t="s">
        <v>16656</v>
      </c>
      <c r="B516" s="3" t="s">
        <v>25</v>
      </c>
      <c r="C516" s="3">
        <v>418643</v>
      </c>
      <c r="D516" s="3">
        <v>1</v>
      </c>
      <c r="E516" s="3">
        <v>232</v>
      </c>
      <c r="F516" s="4">
        <v>7.6825700000000001E-35</v>
      </c>
      <c r="G516" s="3">
        <v>124.018</v>
      </c>
      <c r="H516" s="3" t="s">
        <v>4350</v>
      </c>
      <c r="I516" s="3" t="s">
        <v>4351</v>
      </c>
      <c r="J516" s="3" t="s">
        <v>16</v>
      </c>
      <c r="K516" s="3" t="s">
        <v>16</v>
      </c>
      <c r="L516" s="3" t="s">
        <v>4352</v>
      </c>
    </row>
    <row r="517" spans="1:12" x14ac:dyDescent="0.3">
      <c r="A517" s="3" t="s">
        <v>16657</v>
      </c>
      <c r="B517" s="3" t="s">
        <v>13</v>
      </c>
      <c r="C517" s="3">
        <v>223589</v>
      </c>
      <c r="D517" s="3">
        <v>12</v>
      </c>
      <c r="E517" s="3">
        <v>293</v>
      </c>
      <c r="F517" s="4">
        <v>1.7585900000000001E-60</v>
      </c>
      <c r="G517" s="3">
        <v>206.131</v>
      </c>
      <c r="H517" s="3" t="s">
        <v>4410</v>
      </c>
      <c r="I517" s="3" t="s">
        <v>4411</v>
      </c>
      <c r="J517" s="3" t="s">
        <v>113</v>
      </c>
      <c r="K517" s="3" t="s">
        <v>196</v>
      </c>
      <c r="L517" s="3" t="s">
        <v>4412</v>
      </c>
    </row>
    <row r="518" spans="1:12" x14ac:dyDescent="0.3">
      <c r="A518" s="3" t="s">
        <v>16657</v>
      </c>
      <c r="B518" s="3" t="s">
        <v>25</v>
      </c>
      <c r="C518" s="3">
        <v>413465</v>
      </c>
      <c r="D518" s="3">
        <v>354</v>
      </c>
      <c r="E518" s="3">
        <v>565</v>
      </c>
      <c r="F518" s="4">
        <v>2.20711E-32</v>
      </c>
      <c r="G518" s="3">
        <v>126.758</v>
      </c>
      <c r="H518" s="3" t="s">
        <v>2598</v>
      </c>
      <c r="I518" s="3" t="s">
        <v>2599</v>
      </c>
      <c r="J518" s="3" t="s">
        <v>113</v>
      </c>
      <c r="K518" s="3" t="s">
        <v>16</v>
      </c>
      <c r="L518" s="3" t="s">
        <v>2600</v>
      </c>
    </row>
    <row r="519" spans="1:12" x14ac:dyDescent="0.3">
      <c r="A519" s="3" t="s">
        <v>16658</v>
      </c>
      <c r="B519" s="3" t="s">
        <v>13</v>
      </c>
      <c r="C519" s="3">
        <v>223704</v>
      </c>
      <c r="D519" s="3">
        <v>1</v>
      </c>
      <c r="E519" s="3">
        <v>244</v>
      </c>
      <c r="F519" s="4">
        <v>9.9248199999999995E-79</v>
      </c>
      <c r="G519" s="3">
        <v>237.64</v>
      </c>
      <c r="H519" s="3" t="s">
        <v>4414</v>
      </c>
      <c r="I519" s="3" t="s">
        <v>4415</v>
      </c>
      <c r="J519" s="3" t="s">
        <v>16</v>
      </c>
      <c r="K519" s="3" t="s">
        <v>4416</v>
      </c>
      <c r="L519" s="3" t="s">
        <v>4417</v>
      </c>
    </row>
    <row r="520" spans="1:12" x14ac:dyDescent="0.3">
      <c r="A520" s="3" t="s">
        <v>16659</v>
      </c>
      <c r="B520" s="3" t="s">
        <v>13</v>
      </c>
      <c r="C520" s="3">
        <v>223222</v>
      </c>
      <c r="D520" s="3">
        <v>97</v>
      </c>
      <c r="E520" s="3">
        <v>437</v>
      </c>
      <c r="F520" s="4">
        <v>3.6662000000000003E-107</v>
      </c>
      <c r="G520" s="3">
        <v>320.87599999999998</v>
      </c>
      <c r="H520" s="3" t="s">
        <v>4419</v>
      </c>
      <c r="I520" s="3" t="s">
        <v>4420</v>
      </c>
      <c r="J520" s="3" t="s">
        <v>16</v>
      </c>
      <c r="K520" s="3" t="s">
        <v>4421</v>
      </c>
      <c r="L520" s="3" t="s">
        <v>4422</v>
      </c>
    </row>
    <row r="521" spans="1:12" x14ac:dyDescent="0.3">
      <c r="A521" s="3" t="s">
        <v>16660</v>
      </c>
      <c r="B521" s="3" t="s">
        <v>13</v>
      </c>
      <c r="C521" s="3">
        <v>223301</v>
      </c>
      <c r="D521" s="3">
        <v>1</v>
      </c>
      <c r="E521" s="3">
        <v>306</v>
      </c>
      <c r="F521" s="4">
        <v>4.7285900000000002E-150</v>
      </c>
      <c r="G521" s="3">
        <v>422.79500000000002</v>
      </c>
      <c r="H521" s="3" t="s">
        <v>4427</v>
      </c>
      <c r="I521" s="3" t="s">
        <v>4428</v>
      </c>
      <c r="J521" s="3" t="s">
        <v>16</v>
      </c>
      <c r="K521" s="3" t="s">
        <v>4429</v>
      </c>
      <c r="L521" s="3" t="s">
        <v>4430</v>
      </c>
    </row>
    <row r="522" spans="1:12" x14ac:dyDescent="0.3">
      <c r="A522" s="3" t="s">
        <v>16661</v>
      </c>
      <c r="B522" s="3" t="s">
        <v>25</v>
      </c>
      <c r="C522" s="3">
        <v>227095</v>
      </c>
      <c r="D522" s="3">
        <v>234</v>
      </c>
      <c r="E522" s="3">
        <v>325</v>
      </c>
      <c r="F522" s="4">
        <v>4.4227499999999997E-24</v>
      </c>
      <c r="G522" s="3">
        <v>102.05200000000001</v>
      </c>
      <c r="H522" s="3" t="s">
        <v>14327</v>
      </c>
      <c r="I522" s="3" t="s">
        <v>14328</v>
      </c>
      <c r="J522" s="3" t="s">
        <v>99</v>
      </c>
      <c r="K522" s="3" t="s">
        <v>16</v>
      </c>
      <c r="L522" s="3" t="s">
        <v>14329</v>
      </c>
    </row>
    <row r="523" spans="1:12" x14ac:dyDescent="0.3">
      <c r="A523" s="3" t="s">
        <v>16661</v>
      </c>
      <c r="B523" s="3" t="s">
        <v>25</v>
      </c>
      <c r="C523" s="3">
        <v>424065</v>
      </c>
      <c r="D523" s="3">
        <v>57</v>
      </c>
      <c r="E523" s="3">
        <v>121</v>
      </c>
      <c r="F523" s="4">
        <v>1.17123E-7</v>
      </c>
      <c r="G523" s="3">
        <v>49.6922</v>
      </c>
      <c r="H523" s="3" t="s">
        <v>1106</v>
      </c>
      <c r="I523" s="3" t="s">
        <v>3711</v>
      </c>
      <c r="J523" s="3" t="s">
        <v>99</v>
      </c>
      <c r="K523" s="3" t="s">
        <v>16</v>
      </c>
      <c r="L523" s="3" t="s">
        <v>3712</v>
      </c>
    </row>
    <row r="524" spans="1:12" x14ac:dyDescent="0.3">
      <c r="A524" s="3" t="s">
        <v>16662</v>
      </c>
      <c r="B524" s="3" t="s">
        <v>25</v>
      </c>
      <c r="C524" s="3">
        <v>224389</v>
      </c>
      <c r="D524" s="3">
        <v>26</v>
      </c>
      <c r="E524" s="3">
        <v>406</v>
      </c>
      <c r="F524" s="4">
        <v>1.35198E-65</v>
      </c>
      <c r="G524" s="3">
        <v>218.80699999999999</v>
      </c>
      <c r="H524" s="3" t="s">
        <v>10595</v>
      </c>
      <c r="I524" s="3" t="s">
        <v>13978</v>
      </c>
      <c r="J524" s="3" t="s">
        <v>16</v>
      </c>
      <c r="K524" s="3" t="s">
        <v>16</v>
      </c>
      <c r="L524" s="3" t="s">
        <v>10596</v>
      </c>
    </row>
    <row r="525" spans="1:12" x14ac:dyDescent="0.3">
      <c r="A525" s="3" t="s">
        <v>16663</v>
      </c>
      <c r="B525" s="3" t="s">
        <v>13</v>
      </c>
      <c r="C525" s="3">
        <v>223710</v>
      </c>
      <c r="D525" s="3">
        <v>1</v>
      </c>
      <c r="E525" s="3">
        <v>217</v>
      </c>
      <c r="F525" s="4">
        <v>2.30812E-46</v>
      </c>
      <c r="G525" s="3">
        <v>152.583</v>
      </c>
      <c r="H525" s="3" t="s">
        <v>1646</v>
      </c>
      <c r="I525" s="3" t="s">
        <v>1647</v>
      </c>
      <c r="J525" s="3" t="s">
        <v>16</v>
      </c>
      <c r="K525" s="3" t="s">
        <v>236</v>
      </c>
      <c r="L525" s="3" t="s">
        <v>1648</v>
      </c>
    </row>
    <row r="526" spans="1:12" x14ac:dyDescent="0.3">
      <c r="A526" s="3" t="s">
        <v>16664</v>
      </c>
      <c r="B526" s="3" t="s">
        <v>25</v>
      </c>
      <c r="C526" s="3">
        <v>226038</v>
      </c>
      <c r="D526" s="3">
        <v>6</v>
      </c>
      <c r="E526" s="3">
        <v>502</v>
      </c>
      <c r="F526" s="4">
        <v>7.2776799999999996E-81</v>
      </c>
      <c r="G526" s="3">
        <v>261.99299999999999</v>
      </c>
      <c r="H526" s="3" t="s">
        <v>11447</v>
      </c>
      <c r="I526" s="3" t="s">
        <v>16126</v>
      </c>
      <c r="J526" s="3" t="s">
        <v>16</v>
      </c>
      <c r="K526" s="3" t="s">
        <v>16</v>
      </c>
      <c r="L526" s="3" t="s">
        <v>11448</v>
      </c>
    </row>
    <row r="527" spans="1:12" x14ac:dyDescent="0.3">
      <c r="A527" s="3" t="s">
        <v>16665</v>
      </c>
      <c r="B527" s="3" t="s">
        <v>13</v>
      </c>
      <c r="C527" s="3">
        <v>223739</v>
      </c>
      <c r="D527" s="3">
        <v>1</v>
      </c>
      <c r="E527" s="3">
        <v>331</v>
      </c>
      <c r="F527" s="4">
        <v>4.4418199999999996E-118</v>
      </c>
      <c r="G527" s="3">
        <v>343.15600000000001</v>
      </c>
      <c r="H527" s="3" t="s">
        <v>11871</v>
      </c>
      <c r="I527" s="3" t="s">
        <v>11872</v>
      </c>
      <c r="J527" s="3" t="s">
        <v>16</v>
      </c>
      <c r="K527" s="3" t="s">
        <v>11873</v>
      </c>
      <c r="L527" s="3" t="s">
        <v>11874</v>
      </c>
    </row>
    <row r="528" spans="1:12" x14ac:dyDescent="0.3">
      <c r="A528" s="3" t="s">
        <v>16666</v>
      </c>
      <c r="B528" s="3" t="s">
        <v>25</v>
      </c>
      <c r="C528" s="3">
        <v>412893</v>
      </c>
      <c r="D528" s="3">
        <v>1</v>
      </c>
      <c r="E528" s="3">
        <v>181</v>
      </c>
      <c r="F528" s="4">
        <v>3.4833999999999999E-28</v>
      </c>
      <c r="G528" s="3">
        <v>103.93899999999999</v>
      </c>
      <c r="H528" s="3" t="s">
        <v>167</v>
      </c>
      <c r="I528" s="3" t="s">
        <v>168</v>
      </c>
      <c r="J528" s="3" t="s">
        <v>16</v>
      </c>
      <c r="K528" s="3" t="s">
        <v>16</v>
      </c>
      <c r="L528" s="3" t="s">
        <v>169</v>
      </c>
    </row>
    <row r="529" spans="1:12" x14ac:dyDescent="0.3">
      <c r="A529" s="3" t="s">
        <v>16667</v>
      </c>
      <c r="B529" s="3" t="s">
        <v>13</v>
      </c>
      <c r="C529" s="3">
        <v>223729</v>
      </c>
      <c r="D529" s="3">
        <v>1</v>
      </c>
      <c r="E529" s="3">
        <v>269</v>
      </c>
      <c r="F529" s="4">
        <v>2.4013199999999999E-134</v>
      </c>
      <c r="G529" s="3">
        <v>381.21800000000002</v>
      </c>
      <c r="H529" s="3" t="s">
        <v>2222</v>
      </c>
      <c r="I529" s="3" t="s">
        <v>2223</v>
      </c>
      <c r="J529" s="3" t="s">
        <v>16</v>
      </c>
      <c r="K529" s="3" t="s">
        <v>2224</v>
      </c>
      <c r="L529" s="3" t="s">
        <v>2225</v>
      </c>
    </row>
    <row r="530" spans="1:12" x14ac:dyDescent="0.3">
      <c r="A530" s="3" t="s">
        <v>16668</v>
      </c>
      <c r="B530" s="3" t="s">
        <v>13</v>
      </c>
      <c r="C530" s="3">
        <v>223656</v>
      </c>
      <c r="D530" s="3">
        <v>7</v>
      </c>
      <c r="E530" s="3">
        <v>102</v>
      </c>
      <c r="F530" s="4">
        <v>4.9260500000000001E-18</v>
      </c>
      <c r="G530" s="3">
        <v>81.941100000000006</v>
      </c>
      <c r="H530" s="3" t="s">
        <v>473</v>
      </c>
      <c r="I530" s="3" t="s">
        <v>474</v>
      </c>
      <c r="J530" s="3" t="s">
        <v>113</v>
      </c>
      <c r="K530" s="3" t="s">
        <v>475</v>
      </c>
      <c r="L530" s="3" t="s">
        <v>476</v>
      </c>
    </row>
    <row r="531" spans="1:12" x14ac:dyDescent="0.3">
      <c r="A531" s="3" t="s">
        <v>16669</v>
      </c>
      <c r="B531" s="3" t="s">
        <v>13</v>
      </c>
      <c r="C531" s="3">
        <v>223729</v>
      </c>
      <c r="D531" s="3">
        <v>1</v>
      </c>
      <c r="E531" s="3">
        <v>261</v>
      </c>
      <c r="F531" s="4">
        <v>5.7142999999999999E-108</v>
      </c>
      <c r="G531" s="3">
        <v>314.19299999999998</v>
      </c>
      <c r="H531" s="3" t="s">
        <v>2222</v>
      </c>
      <c r="I531" s="3" t="s">
        <v>2223</v>
      </c>
      <c r="J531" s="3" t="s">
        <v>16</v>
      </c>
      <c r="K531" s="3" t="s">
        <v>2224</v>
      </c>
      <c r="L531" s="3" t="s">
        <v>2225</v>
      </c>
    </row>
    <row r="532" spans="1:12" x14ac:dyDescent="0.3">
      <c r="A532" s="3" t="s">
        <v>16670</v>
      </c>
      <c r="B532" s="3" t="s">
        <v>13</v>
      </c>
      <c r="C532" s="3">
        <v>223188</v>
      </c>
      <c r="D532" s="3">
        <v>34</v>
      </c>
      <c r="E532" s="3">
        <v>185</v>
      </c>
      <c r="F532" s="4">
        <v>8.9587600000000001E-35</v>
      </c>
      <c r="G532" s="3">
        <v>120.761</v>
      </c>
      <c r="H532" s="3" t="s">
        <v>1635</v>
      </c>
      <c r="I532" s="3" t="s">
        <v>1636</v>
      </c>
      <c r="J532" s="3" t="s">
        <v>16</v>
      </c>
      <c r="K532" s="3" t="s">
        <v>1637</v>
      </c>
      <c r="L532" s="3" t="s">
        <v>1638</v>
      </c>
    </row>
    <row r="533" spans="1:12" x14ac:dyDescent="0.3">
      <c r="A533" s="3" t="s">
        <v>16671</v>
      </c>
      <c r="B533" s="3" t="s">
        <v>13</v>
      </c>
      <c r="C533" s="3">
        <v>224228</v>
      </c>
      <c r="D533" s="3">
        <v>10</v>
      </c>
      <c r="E533" s="3">
        <v>122</v>
      </c>
      <c r="F533" s="4">
        <v>3.7127400000000001E-9</v>
      </c>
      <c r="G533" s="3">
        <v>53.788899999999998</v>
      </c>
      <c r="H533" s="3" t="s">
        <v>1562</v>
      </c>
      <c r="I533" s="3" t="s">
        <v>1563</v>
      </c>
      <c r="J533" s="3" t="s">
        <v>113</v>
      </c>
      <c r="K533" s="3" t="s">
        <v>1564</v>
      </c>
      <c r="L533" s="3" t="s">
        <v>1565</v>
      </c>
    </row>
    <row r="534" spans="1:12" x14ac:dyDescent="0.3">
      <c r="A534" s="3" t="s">
        <v>16672</v>
      </c>
      <c r="B534" s="3" t="s">
        <v>13</v>
      </c>
      <c r="C534" s="3">
        <v>223669</v>
      </c>
      <c r="D534" s="3">
        <v>10</v>
      </c>
      <c r="E534" s="3">
        <v>277</v>
      </c>
      <c r="F534" s="4">
        <v>7.7504600000000001E-33</v>
      </c>
      <c r="G534" s="3">
        <v>121.65900000000001</v>
      </c>
      <c r="H534" s="3" t="s">
        <v>2477</v>
      </c>
      <c r="I534" s="3" t="s">
        <v>2478</v>
      </c>
      <c r="J534" s="3" t="s">
        <v>16</v>
      </c>
      <c r="K534" s="3" t="s">
        <v>259</v>
      </c>
      <c r="L534" s="3" t="s">
        <v>2479</v>
      </c>
    </row>
    <row r="535" spans="1:12" x14ac:dyDescent="0.3">
      <c r="A535" s="3" t="s">
        <v>16673</v>
      </c>
      <c r="B535" s="3" t="s">
        <v>13</v>
      </c>
      <c r="C535" s="3">
        <v>223677</v>
      </c>
      <c r="D535" s="3">
        <v>1</v>
      </c>
      <c r="E535" s="3">
        <v>332</v>
      </c>
      <c r="F535" s="4">
        <v>2.26013E-67</v>
      </c>
      <c r="G535" s="3">
        <v>214.13399999999999</v>
      </c>
      <c r="H535" s="3" t="s">
        <v>388</v>
      </c>
      <c r="I535" s="3" t="s">
        <v>389</v>
      </c>
      <c r="J535" s="3" t="s">
        <v>16</v>
      </c>
      <c r="K535" s="3" t="s">
        <v>390</v>
      </c>
      <c r="L535" s="3" t="s">
        <v>391</v>
      </c>
    </row>
    <row r="536" spans="1:12" x14ac:dyDescent="0.3">
      <c r="A536" s="3" t="s">
        <v>16674</v>
      </c>
      <c r="B536" s="3" t="s">
        <v>13</v>
      </c>
      <c r="C536" s="3">
        <v>224870</v>
      </c>
      <c r="D536" s="3">
        <v>1</v>
      </c>
      <c r="E536" s="3">
        <v>133</v>
      </c>
      <c r="F536" s="4">
        <v>1.1418999999999999E-25</v>
      </c>
      <c r="G536" s="3">
        <v>94.691000000000003</v>
      </c>
      <c r="H536" s="3" t="s">
        <v>2006</v>
      </c>
      <c r="I536" s="3" t="s">
        <v>2007</v>
      </c>
      <c r="J536" s="3" t="s">
        <v>16</v>
      </c>
      <c r="K536" s="3" t="s">
        <v>193</v>
      </c>
      <c r="L536" s="3" t="s">
        <v>2008</v>
      </c>
    </row>
    <row r="537" spans="1:12" x14ac:dyDescent="0.3">
      <c r="A537" s="3" t="s">
        <v>16675</v>
      </c>
      <c r="B537" s="3" t="s">
        <v>25</v>
      </c>
      <c r="C537" s="3">
        <v>413047</v>
      </c>
      <c r="D537" s="3">
        <v>1</v>
      </c>
      <c r="E537" s="3">
        <v>310</v>
      </c>
      <c r="F537" s="4">
        <v>3.7598199999999999E-32</v>
      </c>
      <c r="G537" s="3">
        <v>124.49299999999999</v>
      </c>
      <c r="H537" s="3" t="s">
        <v>16676</v>
      </c>
      <c r="I537" s="3" t="s">
        <v>16677</v>
      </c>
      <c r="J537" s="3" t="s">
        <v>16</v>
      </c>
      <c r="K537" s="3" t="s">
        <v>16</v>
      </c>
      <c r="L537" s="3" t="s">
        <v>16678</v>
      </c>
    </row>
    <row r="538" spans="1:12" x14ac:dyDescent="0.3">
      <c r="A538" s="3" t="s">
        <v>16679</v>
      </c>
      <c r="B538" s="3" t="s">
        <v>13</v>
      </c>
      <c r="C538" s="3">
        <v>223672</v>
      </c>
      <c r="D538" s="3">
        <v>1</v>
      </c>
      <c r="E538" s="3">
        <v>104</v>
      </c>
      <c r="F538" s="4">
        <v>1.61068E-30</v>
      </c>
      <c r="G538" s="3">
        <v>104.744</v>
      </c>
      <c r="H538" s="3" t="s">
        <v>5342</v>
      </c>
      <c r="I538" s="3" t="s">
        <v>5343</v>
      </c>
      <c r="J538" s="3" t="s">
        <v>16</v>
      </c>
      <c r="K538" s="3" t="s">
        <v>5344</v>
      </c>
      <c r="L538" s="3" t="s">
        <v>5345</v>
      </c>
    </row>
    <row r="539" spans="1:12" x14ac:dyDescent="0.3">
      <c r="A539" s="3" t="s">
        <v>16680</v>
      </c>
      <c r="B539" s="3" t="s">
        <v>13</v>
      </c>
      <c r="C539" s="3">
        <v>224829</v>
      </c>
      <c r="D539" s="3">
        <v>2</v>
      </c>
      <c r="E539" s="3">
        <v>116</v>
      </c>
      <c r="F539" s="4">
        <v>7.9504499999999999E-19</v>
      </c>
      <c r="G539" s="3">
        <v>76.454499999999996</v>
      </c>
      <c r="H539" s="3" t="s">
        <v>11481</v>
      </c>
      <c r="I539" s="3" t="s">
        <v>11482</v>
      </c>
      <c r="J539" s="3" t="s">
        <v>16</v>
      </c>
      <c r="K539" s="3" t="s">
        <v>1106</v>
      </c>
      <c r="L539" s="3" t="s">
        <v>11483</v>
      </c>
    </row>
    <row r="540" spans="1:12" x14ac:dyDescent="0.3">
      <c r="A540" s="3" t="s">
        <v>16681</v>
      </c>
      <c r="B540" s="3" t="s">
        <v>25</v>
      </c>
      <c r="C540" s="3">
        <v>415830</v>
      </c>
      <c r="D540" s="3">
        <v>115</v>
      </c>
      <c r="E540" s="3">
        <v>201</v>
      </c>
      <c r="F540" s="4">
        <v>4.3673599999999997E-12</v>
      </c>
      <c r="G540" s="3">
        <v>60.063800000000001</v>
      </c>
      <c r="H540" s="3" t="s">
        <v>10637</v>
      </c>
      <c r="I540" s="3" t="s">
        <v>14692</v>
      </c>
      <c r="J540" s="3" t="s">
        <v>16</v>
      </c>
      <c r="K540" s="3" t="s">
        <v>16</v>
      </c>
      <c r="L540" s="3" t="s">
        <v>14693</v>
      </c>
    </row>
    <row r="541" spans="1:12" x14ac:dyDescent="0.3">
      <c r="A541" s="3" t="s">
        <v>16681</v>
      </c>
      <c r="B541" s="3" t="s">
        <v>25</v>
      </c>
      <c r="C541" s="3">
        <v>415830</v>
      </c>
      <c r="D541" s="3">
        <v>15</v>
      </c>
      <c r="E541" s="3">
        <v>94</v>
      </c>
      <c r="F541" s="4">
        <v>8.0089799999999993E-6</v>
      </c>
      <c r="G541" s="3">
        <v>43.115000000000002</v>
      </c>
      <c r="H541" s="3" t="s">
        <v>10637</v>
      </c>
      <c r="I541" s="3" t="s">
        <v>14692</v>
      </c>
      <c r="J541" s="3" t="s">
        <v>16</v>
      </c>
      <c r="K541" s="3" t="s">
        <v>16</v>
      </c>
      <c r="L541" s="3" t="s">
        <v>14693</v>
      </c>
    </row>
    <row r="542" spans="1:12" x14ac:dyDescent="0.3">
      <c r="A542" s="3" t="s">
        <v>16682</v>
      </c>
      <c r="B542" s="3" t="s">
        <v>25</v>
      </c>
      <c r="C542" s="3">
        <v>412281</v>
      </c>
      <c r="D542" s="3">
        <v>2</v>
      </c>
      <c r="E542" s="3">
        <v>306</v>
      </c>
      <c r="F542" s="4">
        <v>6.0097600000000003E-24</v>
      </c>
      <c r="G542" s="3">
        <v>98.655299999999997</v>
      </c>
      <c r="H542" s="3" t="s">
        <v>802</v>
      </c>
      <c r="I542" s="3" t="s">
        <v>4661</v>
      </c>
      <c r="J542" s="3" t="s">
        <v>16</v>
      </c>
      <c r="K542" s="3" t="s">
        <v>16</v>
      </c>
      <c r="L542" s="3" t="s">
        <v>4662</v>
      </c>
    </row>
    <row r="543" spans="1:12" x14ac:dyDescent="0.3">
      <c r="A543" s="3" t="s">
        <v>16683</v>
      </c>
      <c r="B543" s="3" t="s">
        <v>13</v>
      </c>
      <c r="C543" s="3">
        <v>223860</v>
      </c>
      <c r="D543" s="3">
        <v>7</v>
      </c>
      <c r="E543" s="3">
        <v>119</v>
      </c>
      <c r="F543" s="4">
        <v>9.0981499999999997E-21</v>
      </c>
      <c r="G543" s="3">
        <v>81.715900000000005</v>
      </c>
      <c r="H543" s="3" t="s">
        <v>1160</v>
      </c>
      <c r="I543" s="3" t="s">
        <v>1161</v>
      </c>
      <c r="J543" s="3" t="s">
        <v>16</v>
      </c>
      <c r="K543" s="3" t="s">
        <v>1162</v>
      </c>
      <c r="L543" s="3" t="s">
        <v>1163</v>
      </c>
    </row>
    <row r="544" spans="1:12" x14ac:dyDescent="0.3">
      <c r="A544" s="3" t="s">
        <v>16684</v>
      </c>
      <c r="B544" s="3" t="s">
        <v>13</v>
      </c>
      <c r="C544" s="3">
        <v>223739</v>
      </c>
      <c r="D544" s="3">
        <v>5</v>
      </c>
      <c r="E544" s="3">
        <v>307</v>
      </c>
      <c r="F544" s="4">
        <v>2.30379E-67</v>
      </c>
      <c r="G544" s="3">
        <v>213.34299999999999</v>
      </c>
      <c r="H544" s="3" t="s">
        <v>11871</v>
      </c>
      <c r="I544" s="3" t="s">
        <v>11872</v>
      </c>
      <c r="J544" s="3" t="s">
        <v>16</v>
      </c>
      <c r="K544" s="3" t="s">
        <v>11873</v>
      </c>
      <c r="L544" s="3" t="s">
        <v>11874</v>
      </c>
    </row>
    <row r="545" spans="1:12" x14ac:dyDescent="0.3">
      <c r="A545" s="3" t="s">
        <v>16685</v>
      </c>
      <c r="B545" s="3" t="s">
        <v>13</v>
      </c>
      <c r="C545" s="3">
        <v>225121</v>
      </c>
      <c r="D545" s="3">
        <v>1</v>
      </c>
      <c r="E545" s="3">
        <v>451</v>
      </c>
      <c r="F545" s="4">
        <v>1.6763299999999999E-107</v>
      </c>
      <c r="G545" s="3">
        <v>326.899</v>
      </c>
      <c r="H545" s="3" t="s">
        <v>11404</v>
      </c>
      <c r="I545" s="3" t="s">
        <v>11405</v>
      </c>
      <c r="J545" s="3" t="s">
        <v>16</v>
      </c>
      <c r="K545" s="3" t="s">
        <v>306</v>
      </c>
      <c r="L545" s="3" t="s">
        <v>11406</v>
      </c>
    </row>
    <row r="546" spans="1:12" x14ac:dyDescent="0.3">
      <c r="A546" s="3" t="s">
        <v>16686</v>
      </c>
      <c r="B546" s="3" t="s">
        <v>13</v>
      </c>
      <c r="C546" s="3">
        <v>225117</v>
      </c>
      <c r="D546" s="3">
        <v>205</v>
      </c>
      <c r="E546" s="3">
        <v>325</v>
      </c>
      <c r="F546" s="4">
        <v>2.19955E-23</v>
      </c>
      <c r="G546" s="3">
        <v>93.006500000000003</v>
      </c>
      <c r="H546" s="3" t="s">
        <v>11312</v>
      </c>
      <c r="I546" s="3" t="s">
        <v>11313</v>
      </c>
      <c r="J546" s="3" t="s">
        <v>16</v>
      </c>
      <c r="K546" s="3" t="s">
        <v>11314</v>
      </c>
      <c r="L546" s="3" t="s">
        <v>11315</v>
      </c>
    </row>
    <row r="547" spans="1:12" x14ac:dyDescent="0.3">
      <c r="A547" s="3" t="s">
        <v>16686</v>
      </c>
      <c r="B547" s="3" t="s">
        <v>25</v>
      </c>
      <c r="C547" s="3">
        <v>424065</v>
      </c>
      <c r="D547" s="3">
        <v>72</v>
      </c>
      <c r="E547" s="3">
        <v>127</v>
      </c>
      <c r="F547" s="3">
        <v>1.2539700000000001E-3</v>
      </c>
      <c r="G547" s="3">
        <v>38.319699999999997</v>
      </c>
      <c r="H547" s="3" t="s">
        <v>1106</v>
      </c>
      <c r="I547" s="3" t="s">
        <v>3711</v>
      </c>
      <c r="J547" s="3" t="s">
        <v>99</v>
      </c>
      <c r="K547" s="3" t="s">
        <v>16</v>
      </c>
      <c r="L547" s="3" t="s">
        <v>3712</v>
      </c>
    </row>
    <row r="548" spans="1:12" x14ac:dyDescent="0.3">
      <c r="A548" s="3" t="s">
        <v>16687</v>
      </c>
      <c r="B548" s="3" t="s">
        <v>25</v>
      </c>
      <c r="C548" s="3">
        <v>224389</v>
      </c>
      <c r="D548" s="3">
        <v>27</v>
      </c>
      <c r="E548" s="3">
        <v>421</v>
      </c>
      <c r="F548" s="4">
        <v>8.2150399999999996E-70</v>
      </c>
      <c r="G548" s="3">
        <v>229.97800000000001</v>
      </c>
      <c r="H548" s="3" t="s">
        <v>10595</v>
      </c>
      <c r="I548" s="3" t="s">
        <v>13978</v>
      </c>
      <c r="J548" s="3" t="s">
        <v>16</v>
      </c>
      <c r="K548" s="3" t="s">
        <v>16</v>
      </c>
      <c r="L548" s="3" t="s">
        <v>10596</v>
      </c>
    </row>
    <row r="549" spans="1:12" x14ac:dyDescent="0.3">
      <c r="A549" s="3" t="s">
        <v>16688</v>
      </c>
      <c r="B549" s="3" t="s">
        <v>25</v>
      </c>
      <c r="C549" s="3">
        <v>357489</v>
      </c>
      <c r="D549" s="3">
        <v>1</v>
      </c>
      <c r="E549" s="3">
        <v>562</v>
      </c>
      <c r="F549" s="4">
        <v>3.79991E-63</v>
      </c>
      <c r="G549" s="3">
        <v>226.91200000000001</v>
      </c>
      <c r="H549" s="3" t="s">
        <v>14253</v>
      </c>
      <c r="I549" s="3" t="s">
        <v>14254</v>
      </c>
      <c r="J549" s="3" t="s">
        <v>113</v>
      </c>
      <c r="K549" s="3" t="s">
        <v>16</v>
      </c>
      <c r="L549" s="3" t="s">
        <v>14255</v>
      </c>
    </row>
    <row r="550" spans="1:12" x14ac:dyDescent="0.3">
      <c r="A550" s="3" t="s">
        <v>16689</v>
      </c>
      <c r="B550" s="3" t="s">
        <v>13</v>
      </c>
      <c r="C550" s="3">
        <v>223730</v>
      </c>
      <c r="D550" s="3">
        <v>87</v>
      </c>
      <c r="E550" s="3">
        <v>301</v>
      </c>
      <c r="F550" s="4">
        <v>1.8789600000000001E-19</v>
      </c>
      <c r="G550" s="3">
        <v>87.297899999999998</v>
      </c>
      <c r="H550" s="3" t="s">
        <v>451</v>
      </c>
      <c r="I550" s="3" t="s">
        <v>452</v>
      </c>
      <c r="J550" s="3" t="s">
        <v>99</v>
      </c>
      <c r="K550" s="3" t="s">
        <v>453</v>
      </c>
      <c r="L550" s="3" t="s">
        <v>454</v>
      </c>
    </row>
    <row r="551" spans="1:12" x14ac:dyDescent="0.3">
      <c r="A551" s="3" t="s">
        <v>16690</v>
      </c>
      <c r="B551" s="3" t="s">
        <v>13</v>
      </c>
      <c r="C551" s="3">
        <v>223730</v>
      </c>
      <c r="D551" s="3">
        <v>11</v>
      </c>
      <c r="E551" s="3">
        <v>266</v>
      </c>
      <c r="F551" s="4">
        <v>7.82989E-22</v>
      </c>
      <c r="G551" s="3">
        <v>93.461100000000002</v>
      </c>
      <c r="H551" s="3" t="s">
        <v>451</v>
      </c>
      <c r="I551" s="3" t="s">
        <v>452</v>
      </c>
      <c r="J551" s="3" t="s">
        <v>16</v>
      </c>
      <c r="K551" s="3" t="s">
        <v>453</v>
      </c>
      <c r="L551" s="3" t="s">
        <v>454</v>
      </c>
    </row>
    <row r="552" spans="1:12" x14ac:dyDescent="0.3">
      <c r="A552" s="3" t="s">
        <v>16691</v>
      </c>
      <c r="B552" s="3" t="s">
        <v>13</v>
      </c>
      <c r="C552" s="3">
        <v>223565</v>
      </c>
      <c r="D552" s="3">
        <v>20</v>
      </c>
      <c r="E552" s="3">
        <v>253</v>
      </c>
      <c r="F552" s="4">
        <v>1.0281599999999999E-15</v>
      </c>
      <c r="G552" s="3">
        <v>74.831999999999994</v>
      </c>
      <c r="H552" s="3" t="s">
        <v>1445</v>
      </c>
      <c r="I552" s="3" t="s">
        <v>1446</v>
      </c>
      <c r="J552" s="3" t="s">
        <v>16</v>
      </c>
      <c r="K552" s="3" t="s">
        <v>1447</v>
      </c>
      <c r="L552" s="3" t="s">
        <v>1448</v>
      </c>
    </row>
    <row r="553" spans="1:12" x14ac:dyDescent="0.3">
      <c r="A553" s="3" t="s">
        <v>16692</v>
      </c>
      <c r="B553" s="3" t="s">
        <v>25</v>
      </c>
      <c r="C553" s="3">
        <v>224389</v>
      </c>
      <c r="D553" s="3">
        <v>33</v>
      </c>
      <c r="E553" s="3">
        <v>349</v>
      </c>
      <c r="F553" s="4">
        <v>2.9217600000000003E-66</v>
      </c>
      <c r="G553" s="3">
        <v>224.58500000000001</v>
      </c>
      <c r="H553" s="3" t="s">
        <v>10595</v>
      </c>
      <c r="I553" s="3" t="s">
        <v>13978</v>
      </c>
      <c r="J553" s="3" t="s">
        <v>16</v>
      </c>
      <c r="K553" s="3" t="s">
        <v>16</v>
      </c>
      <c r="L553" s="3" t="s">
        <v>10596</v>
      </c>
    </row>
    <row r="554" spans="1:12" x14ac:dyDescent="0.3">
      <c r="A554" s="3" t="s">
        <v>16693</v>
      </c>
      <c r="B554" s="3" t="s">
        <v>25</v>
      </c>
      <c r="C554" s="3">
        <v>421695</v>
      </c>
      <c r="D554" s="3">
        <v>28</v>
      </c>
      <c r="E554" s="3">
        <v>445</v>
      </c>
      <c r="F554" s="4">
        <v>1.3712800000000001E-61</v>
      </c>
      <c r="G554" s="3">
        <v>207.48699999999999</v>
      </c>
      <c r="H554" s="3" t="s">
        <v>306</v>
      </c>
      <c r="I554" s="3" t="s">
        <v>307</v>
      </c>
      <c r="J554" s="3" t="s">
        <v>16</v>
      </c>
      <c r="K554" s="3" t="s">
        <v>16</v>
      </c>
      <c r="L554" s="3" t="s">
        <v>308</v>
      </c>
    </row>
    <row r="555" spans="1:12" x14ac:dyDescent="0.3">
      <c r="A555" s="3" t="s">
        <v>16694</v>
      </c>
      <c r="B555" s="3" t="s">
        <v>25</v>
      </c>
      <c r="C555" s="3">
        <v>421695</v>
      </c>
      <c r="D555" s="3">
        <v>4</v>
      </c>
      <c r="E555" s="3">
        <v>293</v>
      </c>
      <c r="F555" s="4">
        <v>3.32267E-6</v>
      </c>
      <c r="G555" s="3">
        <v>47.993699999999997</v>
      </c>
      <c r="H555" s="3" t="s">
        <v>306</v>
      </c>
      <c r="I555" s="3" t="s">
        <v>307</v>
      </c>
      <c r="J555" s="3" t="s">
        <v>99</v>
      </c>
      <c r="K555" s="3" t="s">
        <v>16</v>
      </c>
      <c r="L555" s="3" t="s">
        <v>308</v>
      </c>
    </row>
    <row r="556" spans="1:12" x14ac:dyDescent="0.3">
      <c r="A556" s="3" t="s">
        <v>16695</v>
      </c>
      <c r="B556" s="3" t="s">
        <v>13</v>
      </c>
      <c r="C556" s="3">
        <v>225117</v>
      </c>
      <c r="D556" s="3">
        <v>203</v>
      </c>
      <c r="E556" s="3">
        <v>318</v>
      </c>
      <c r="F556" s="4">
        <v>3.5343099999999999E-23</v>
      </c>
      <c r="G556" s="3">
        <v>92.621300000000005</v>
      </c>
      <c r="H556" s="3" t="s">
        <v>11312</v>
      </c>
      <c r="I556" s="3" t="s">
        <v>11313</v>
      </c>
      <c r="J556" s="3" t="s">
        <v>16</v>
      </c>
      <c r="K556" s="3" t="s">
        <v>11314</v>
      </c>
      <c r="L556" s="3" t="s">
        <v>11315</v>
      </c>
    </row>
    <row r="557" spans="1:12" x14ac:dyDescent="0.3">
      <c r="A557" s="3" t="s">
        <v>16695</v>
      </c>
      <c r="B557" s="3" t="s">
        <v>25</v>
      </c>
      <c r="C557" s="3">
        <v>424065</v>
      </c>
      <c r="D557" s="3">
        <v>72</v>
      </c>
      <c r="E557" s="3">
        <v>117</v>
      </c>
      <c r="F557" s="3">
        <v>8.8377499999999995E-4</v>
      </c>
      <c r="G557" s="3">
        <v>38.704900000000002</v>
      </c>
      <c r="H557" s="3" t="s">
        <v>1106</v>
      </c>
      <c r="I557" s="3" t="s">
        <v>3711</v>
      </c>
      <c r="J557" s="3" t="s">
        <v>74</v>
      </c>
      <c r="K557" s="3" t="s">
        <v>16</v>
      </c>
      <c r="L557" s="3" t="s">
        <v>3712</v>
      </c>
    </row>
    <row r="558" spans="1:12" x14ac:dyDescent="0.3">
      <c r="A558" s="3" t="s">
        <v>16696</v>
      </c>
      <c r="B558" s="3" t="s">
        <v>13</v>
      </c>
      <c r="C558" s="3">
        <v>224119</v>
      </c>
      <c r="D558" s="3">
        <v>3</v>
      </c>
      <c r="E558" s="3">
        <v>794</v>
      </c>
      <c r="F558" s="3">
        <v>0</v>
      </c>
      <c r="G558" s="3">
        <v>892.06700000000001</v>
      </c>
      <c r="H558" s="3" t="s">
        <v>4432</v>
      </c>
      <c r="I558" s="3" t="s">
        <v>4433</v>
      </c>
      <c r="J558" s="3" t="s">
        <v>16</v>
      </c>
      <c r="K558" s="3" t="s">
        <v>4434</v>
      </c>
      <c r="L558" s="3" t="s">
        <v>4435</v>
      </c>
    </row>
    <row r="559" spans="1:12" x14ac:dyDescent="0.3">
      <c r="A559" s="3" t="s">
        <v>16697</v>
      </c>
      <c r="B559" s="3" t="s">
        <v>13</v>
      </c>
      <c r="C559" s="3">
        <v>224672</v>
      </c>
      <c r="D559" s="3">
        <v>2</v>
      </c>
      <c r="E559" s="3">
        <v>73</v>
      </c>
      <c r="F559" s="4">
        <v>7.5459799999999997E-17</v>
      </c>
      <c r="G559" s="3">
        <v>68.489000000000004</v>
      </c>
      <c r="H559" s="3" t="s">
        <v>4437</v>
      </c>
      <c r="I559" s="3" t="s">
        <v>4438</v>
      </c>
      <c r="J559" s="3" t="s">
        <v>16</v>
      </c>
      <c r="K559" s="3" t="s">
        <v>4439</v>
      </c>
      <c r="L559" s="3" t="s">
        <v>4440</v>
      </c>
    </row>
    <row r="560" spans="1:12" x14ac:dyDescent="0.3">
      <c r="A560" s="3" t="s">
        <v>16698</v>
      </c>
      <c r="B560" s="3" t="s">
        <v>13</v>
      </c>
      <c r="C560" s="3">
        <v>223272</v>
      </c>
      <c r="D560" s="3">
        <v>4</v>
      </c>
      <c r="E560" s="3">
        <v>191</v>
      </c>
      <c r="F560" s="4">
        <v>3.8150299999999997E-105</v>
      </c>
      <c r="G560" s="3">
        <v>300.60199999999998</v>
      </c>
      <c r="H560" s="3" t="s">
        <v>4442</v>
      </c>
      <c r="I560" s="3" t="s">
        <v>4443</v>
      </c>
      <c r="J560" s="3" t="s">
        <v>16</v>
      </c>
      <c r="K560" s="3" t="s">
        <v>4444</v>
      </c>
      <c r="L560" s="3" t="s">
        <v>4445</v>
      </c>
    </row>
    <row r="561" spans="1:12" x14ac:dyDescent="0.3">
      <c r="A561" s="3" t="s">
        <v>16699</v>
      </c>
      <c r="B561" s="3" t="s">
        <v>13</v>
      </c>
      <c r="C561" s="3">
        <v>224336</v>
      </c>
      <c r="D561" s="3">
        <v>314</v>
      </c>
      <c r="E561" s="3">
        <v>535</v>
      </c>
      <c r="F561" s="4">
        <v>1.7533399999999998E-61</v>
      </c>
      <c r="G561" s="3">
        <v>201.518</v>
      </c>
      <c r="H561" s="3" t="s">
        <v>277</v>
      </c>
      <c r="I561" s="3" t="s">
        <v>278</v>
      </c>
      <c r="J561" s="3" t="s">
        <v>16</v>
      </c>
      <c r="K561" s="3" t="s">
        <v>279</v>
      </c>
      <c r="L561" s="3" t="s">
        <v>280</v>
      </c>
    </row>
    <row r="562" spans="1:12" x14ac:dyDescent="0.3">
      <c r="A562" s="3" t="s">
        <v>16699</v>
      </c>
      <c r="B562" s="3" t="s">
        <v>25</v>
      </c>
      <c r="C562" s="3">
        <v>226809</v>
      </c>
      <c r="D562" s="3">
        <v>32</v>
      </c>
      <c r="E562" s="3">
        <v>234</v>
      </c>
      <c r="F562" s="4">
        <v>2.0939200000000001E-8</v>
      </c>
      <c r="G562" s="3">
        <v>56.571800000000003</v>
      </c>
      <c r="H562" s="3" t="s">
        <v>2489</v>
      </c>
      <c r="I562" s="3" t="s">
        <v>2490</v>
      </c>
      <c r="J562" s="3" t="s">
        <v>74</v>
      </c>
      <c r="K562" s="3" t="s">
        <v>16</v>
      </c>
      <c r="L562" s="3" t="s">
        <v>2491</v>
      </c>
    </row>
    <row r="563" spans="1:12" x14ac:dyDescent="0.3">
      <c r="A563" s="3" t="s">
        <v>16699</v>
      </c>
      <c r="B563" s="3" t="s">
        <v>25</v>
      </c>
      <c r="C563" s="3">
        <v>224019</v>
      </c>
      <c r="D563" s="3">
        <v>237</v>
      </c>
      <c r="E563" s="3">
        <v>317</v>
      </c>
      <c r="F563" s="4">
        <v>3.9712100000000002E-5</v>
      </c>
      <c r="G563" s="3">
        <v>44.588900000000002</v>
      </c>
      <c r="H563" s="3" t="s">
        <v>2486</v>
      </c>
      <c r="I563" s="3" t="s">
        <v>2487</v>
      </c>
      <c r="J563" s="3" t="s">
        <v>99</v>
      </c>
      <c r="K563" s="3" t="s">
        <v>16</v>
      </c>
      <c r="L563" s="3" t="s">
        <v>2488</v>
      </c>
    </row>
    <row r="564" spans="1:12" x14ac:dyDescent="0.3">
      <c r="A564" s="3" t="s">
        <v>16700</v>
      </c>
      <c r="B564" s="3" t="s">
        <v>13</v>
      </c>
      <c r="C564" s="3">
        <v>224767</v>
      </c>
      <c r="D564" s="3">
        <v>7</v>
      </c>
      <c r="E564" s="3">
        <v>159</v>
      </c>
      <c r="F564" s="4">
        <v>5.8879499999999997E-86</v>
      </c>
      <c r="G564" s="3">
        <v>248.80199999999999</v>
      </c>
      <c r="H564" s="3" t="s">
        <v>5175</v>
      </c>
      <c r="I564" s="3" t="s">
        <v>5176</v>
      </c>
      <c r="J564" s="3" t="s">
        <v>16</v>
      </c>
      <c r="K564" s="3" t="s">
        <v>5177</v>
      </c>
      <c r="L564" s="3" t="s">
        <v>5178</v>
      </c>
    </row>
    <row r="565" spans="1:12" x14ac:dyDescent="0.3">
      <c r="A565" s="3" t="s">
        <v>16701</v>
      </c>
      <c r="B565" s="3" t="s">
        <v>13</v>
      </c>
      <c r="C565" s="3">
        <v>224185</v>
      </c>
      <c r="D565" s="3">
        <v>43</v>
      </c>
      <c r="E565" s="3">
        <v>205</v>
      </c>
      <c r="F565" s="4">
        <v>6.7327600000000005E-7</v>
      </c>
      <c r="G565" s="3">
        <v>47.988799999999998</v>
      </c>
      <c r="H565" s="3" t="s">
        <v>964</v>
      </c>
      <c r="I565" s="3" t="s">
        <v>965</v>
      </c>
      <c r="J565" s="3" t="s">
        <v>99</v>
      </c>
      <c r="K565" s="3" t="s">
        <v>966</v>
      </c>
      <c r="L565" s="3" t="s">
        <v>967</v>
      </c>
    </row>
    <row r="566" spans="1:12" x14ac:dyDescent="0.3">
      <c r="A566" s="3" t="s">
        <v>16702</v>
      </c>
      <c r="B566" s="3" t="s">
        <v>13</v>
      </c>
      <c r="C566" s="3">
        <v>223142</v>
      </c>
      <c r="D566" s="3">
        <v>1</v>
      </c>
      <c r="E566" s="3">
        <v>476</v>
      </c>
      <c r="F566" s="3">
        <v>0</v>
      </c>
      <c r="G566" s="3">
        <v>811.41700000000003</v>
      </c>
      <c r="H566" s="3" t="s">
        <v>2041</v>
      </c>
      <c r="I566" s="3" t="s">
        <v>2042</v>
      </c>
      <c r="J566" s="3" t="s">
        <v>16</v>
      </c>
      <c r="K566" s="3" t="s">
        <v>2043</v>
      </c>
      <c r="L566" s="3" t="s">
        <v>2044</v>
      </c>
    </row>
    <row r="567" spans="1:12" x14ac:dyDescent="0.3">
      <c r="A567" s="3" t="s">
        <v>16703</v>
      </c>
      <c r="B567" s="3" t="s">
        <v>13</v>
      </c>
      <c r="C567" s="3">
        <v>223232</v>
      </c>
      <c r="D567" s="3">
        <v>1</v>
      </c>
      <c r="E567" s="3">
        <v>481</v>
      </c>
      <c r="F567" s="3">
        <v>0</v>
      </c>
      <c r="G567" s="3">
        <v>572.70100000000002</v>
      </c>
      <c r="H567" s="3" t="s">
        <v>2036</v>
      </c>
      <c r="I567" s="3" t="s">
        <v>2037</v>
      </c>
      <c r="J567" s="3" t="s">
        <v>16</v>
      </c>
      <c r="K567" s="3" t="s">
        <v>2038</v>
      </c>
      <c r="L567" s="3" t="s">
        <v>2039</v>
      </c>
    </row>
    <row r="568" spans="1:12" x14ac:dyDescent="0.3">
      <c r="A568" s="3" t="s">
        <v>16704</v>
      </c>
      <c r="B568" s="3" t="s">
        <v>13</v>
      </c>
      <c r="C568" s="3">
        <v>223793</v>
      </c>
      <c r="D568" s="3">
        <v>1</v>
      </c>
      <c r="E568" s="3">
        <v>96</v>
      </c>
      <c r="F568" s="4">
        <v>6.5705900000000004E-23</v>
      </c>
      <c r="G568" s="3">
        <v>84.197199999999995</v>
      </c>
      <c r="H568" s="3" t="s">
        <v>2031</v>
      </c>
      <c r="I568" s="3" t="s">
        <v>2032</v>
      </c>
      <c r="J568" s="3" t="s">
        <v>16</v>
      </c>
      <c r="K568" s="3" t="s">
        <v>2033</v>
      </c>
      <c r="L568" s="3" t="s">
        <v>2034</v>
      </c>
    </row>
    <row r="569" spans="1:12" x14ac:dyDescent="0.3">
      <c r="A569" s="3" t="s">
        <v>16705</v>
      </c>
      <c r="B569" s="3" t="s">
        <v>13</v>
      </c>
      <c r="C569" s="3">
        <v>224254</v>
      </c>
      <c r="D569" s="3">
        <v>1</v>
      </c>
      <c r="E569" s="3">
        <v>183</v>
      </c>
      <c r="F569" s="4">
        <v>3.8327699999999999E-42</v>
      </c>
      <c r="G569" s="3">
        <v>139.994</v>
      </c>
      <c r="H569" s="3" t="s">
        <v>2130</v>
      </c>
      <c r="I569" s="3" t="s">
        <v>2131</v>
      </c>
      <c r="J569" s="3" t="s">
        <v>16</v>
      </c>
      <c r="K569" s="3" t="s">
        <v>2132</v>
      </c>
      <c r="L569" s="3" t="s">
        <v>2133</v>
      </c>
    </row>
    <row r="570" spans="1:12" x14ac:dyDescent="0.3">
      <c r="A570" s="3" t="s">
        <v>16706</v>
      </c>
      <c r="B570" s="3" t="s">
        <v>13</v>
      </c>
      <c r="C570" s="3">
        <v>226871</v>
      </c>
      <c r="D570" s="3">
        <v>1</v>
      </c>
      <c r="E570" s="3">
        <v>261</v>
      </c>
      <c r="F570" s="4">
        <v>1.84979E-148</v>
      </c>
      <c r="G570" s="3">
        <v>415.24299999999999</v>
      </c>
      <c r="H570" s="3" t="s">
        <v>2025</v>
      </c>
      <c r="I570" s="3" t="s">
        <v>2026</v>
      </c>
      <c r="J570" s="3" t="s">
        <v>16</v>
      </c>
      <c r="K570" s="3" t="s">
        <v>2027</v>
      </c>
      <c r="L570" s="3" t="s">
        <v>2028</v>
      </c>
    </row>
    <row r="571" spans="1:12" x14ac:dyDescent="0.3">
      <c r="A571" s="3" t="s">
        <v>16707</v>
      </c>
      <c r="B571" s="3" t="s">
        <v>13</v>
      </c>
      <c r="C571" s="3">
        <v>223513</v>
      </c>
      <c r="D571" s="3">
        <v>8</v>
      </c>
      <c r="E571" s="3">
        <v>403</v>
      </c>
      <c r="F571" s="4">
        <v>5.1990899999999997E-128</v>
      </c>
      <c r="G571" s="3">
        <v>374.30399999999997</v>
      </c>
      <c r="H571" s="3" t="s">
        <v>295</v>
      </c>
      <c r="I571" s="3" t="s">
        <v>296</v>
      </c>
      <c r="J571" s="3" t="s">
        <v>16</v>
      </c>
      <c r="K571" s="3" t="s">
        <v>297</v>
      </c>
      <c r="L571" s="3" t="s">
        <v>298</v>
      </c>
    </row>
    <row r="572" spans="1:12" x14ac:dyDescent="0.3">
      <c r="A572" s="3" t="s">
        <v>16708</v>
      </c>
      <c r="B572" s="3" t="s">
        <v>13</v>
      </c>
      <c r="C572" s="3">
        <v>223662</v>
      </c>
      <c r="D572" s="3">
        <v>1</v>
      </c>
      <c r="E572" s="3">
        <v>147</v>
      </c>
      <c r="F572" s="4">
        <v>8.0928700000000003E-30</v>
      </c>
      <c r="G572" s="3">
        <v>105.80200000000001</v>
      </c>
      <c r="H572" s="3" t="s">
        <v>1047</v>
      </c>
      <c r="I572" s="3" t="s">
        <v>1048</v>
      </c>
      <c r="J572" s="3" t="s">
        <v>16</v>
      </c>
      <c r="K572" s="3" t="s">
        <v>118</v>
      </c>
      <c r="L572" s="3" t="s">
        <v>1049</v>
      </c>
    </row>
    <row r="573" spans="1:12" x14ac:dyDescent="0.3">
      <c r="A573" s="3" t="s">
        <v>16709</v>
      </c>
      <c r="B573" s="3" t="s">
        <v>25</v>
      </c>
      <c r="C573" s="3">
        <v>421430</v>
      </c>
      <c r="D573" s="3">
        <v>3</v>
      </c>
      <c r="E573" s="3">
        <v>404</v>
      </c>
      <c r="F573" s="4">
        <v>3.1828799999999999E-74</v>
      </c>
      <c r="G573" s="3">
        <v>236.511</v>
      </c>
      <c r="H573" s="3" t="s">
        <v>4910</v>
      </c>
      <c r="I573" s="3" t="s">
        <v>14977</v>
      </c>
      <c r="J573" s="3" t="s">
        <v>16</v>
      </c>
      <c r="K573" s="3" t="s">
        <v>16</v>
      </c>
      <c r="L573" s="3" t="s">
        <v>7091</v>
      </c>
    </row>
    <row r="574" spans="1:12" x14ac:dyDescent="0.3">
      <c r="A574" s="3" t="s">
        <v>16710</v>
      </c>
      <c r="B574" s="3" t="s">
        <v>13</v>
      </c>
      <c r="C574" s="3">
        <v>223330</v>
      </c>
      <c r="D574" s="3">
        <v>1</v>
      </c>
      <c r="E574" s="3">
        <v>320</v>
      </c>
      <c r="F574" s="4">
        <v>1.2391600000000001E-108</v>
      </c>
      <c r="G574" s="3">
        <v>320.005</v>
      </c>
      <c r="H574" s="3" t="s">
        <v>4999</v>
      </c>
      <c r="I574" s="3" t="s">
        <v>5000</v>
      </c>
      <c r="J574" s="3" t="s">
        <v>16</v>
      </c>
      <c r="K574" s="3" t="s">
        <v>5001</v>
      </c>
      <c r="L574" s="3" t="s">
        <v>5002</v>
      </c>
    </row>
    <row r="575" spans="1:12" x14ac:dyDescent="0.3">
      <c r="A575" s="3" t="s">
        <v>16711</v>
      </c>
      <c r="B575" s="3" t="s">
        <v>25</v>
      </c>
      <c r="C575" s="3">
        <v>226451</v>
      </c>
      <c r="D575" s="3">
        <v>2</v>
      </c>
      <c r="E575" s="3">
        <v>112</v>
      </c>
      <c r="F575" s="4">
        <v>1.1990999999999999E-22</v>
      </c>
      <c r="G575" s="3">
        <v>86.361500000000007</v>
      </c>
      <c r="H575" s="3" t="s">
        <v>611</v>
      </c>
      <c r="I575" s="3" t="s">
        <v>612</v>
      </c>
      <c r="J575" s="3" t="s">
        <v>99</v>
      </c>
      <c r="K575" s="3" t="s">
        <v>16</v>
      </c>
      <c r="L575" s="3" t="s">
        <v>613</v>
      </c>
    </row>
    <row r="576" spans="1:12" x14ac:dyDescent="0.3">
      <c r="A576" s="3" t="s">
        <v>16712</v>
      </c>
      <c r="B576" s="3" t="s">
        <v>13</v>
      </c>
      <c r="C576" s="3">
        <v>224121</v>
      </c>
      <c r="D576" s="3">
        <v>1</v>
      </c>
      <c r="E576" s="3">
        <v>666</v>
      </c>
      <c r="F576" s="3">
        <v>0</v>
      </c>
      <c r="G576" s="3">
        <v>922.38099999999997</v>
      </c>
      <c r="H576" s="3" t="s">
        <v>936</v>
      </c>
      <c r="I576" s="3" t="s">
        <v>937</v>
      </c>
      <c r="J576" s="3" t="s">
        <v>16</v>
      </c>
      <c r="K576" s="3" t="s">
        <v>938</v>
      </c>
      <c r="L576" s="3" t="s">
        <v>939</v>
      </c>
    </row>
    <row r="577" spans="1:12" x14ac:dyDescent="0.3">
      <c r="A577" s="3" t="s">
        <v>16713</v>
      </c>
      <c r="B577" s="3" t="s">
        <v>13</v>
      </c>
      <c r="C577" s="3">
        <v>223858</v>
      </c>
      <c r="D577" s="3">
        <v>6</v>
      </c>
      <c r="E577" s="3">
        <v>366</v>
      </c>
      <c r="F577" s="4">
        <v>2.4772400000000001E-139</v>
      </c>
      <c r="G577" s="3">
        <v>400.04399999999998</v>
      </c>
      <c r="H577" s="3" t="s">
        <v>2555</v>
      </c>
      <c r="I577" s="3" t="s">
        <v>2556</v>
      </c>
      <c r="J577" s="3" t="s">
        <v>16</v>
      </c>
      <c r="K577" s="3" t="s">
        <v>2513</v>
      </c>
      <c r="L577" s="3" t="s">
        <v>2557</v>
      </c>
    </row>
    <row r="578" spans="1:12" x14ac:dyDescent="0.3">
      <c r="A578" s="3" t="s">
        <v>16714</v>
      </c>
      <c r="B578" s="3" t="s">
        <v>13</v>
      </c>
      <c r="C578" s="3">
        <v>223807</v>
      </c>
      <c r="D578" s="3">
        <v>1</v>
      </c>
      <c r="E578" s="3">
        <v>117</v>
      </c>
      <c r="F578" s="4">
        <v>9.8289800000000005E-40</v>
      </c>
      <c r="G578" s="3">
        <v>128.90899999999999</v>
      </c>
      <c r="H578" s="3" t="s">
        <v>2550</v>
      </c>
      <c r="I578" s="3" t="s">
        <v>2551</v>
      </c>
      <c r="J578" s="3" t="s">
        <v>16</v>
      </c>
      <c r="K578" s="3" t="s">
        <v>2552</v>
      </c>
      <c r="L578" s="3" t="s">
        <v>2553</v>
      </c>
    </row>
    <row r="579" spans="1:12" x14ac:dyDescent="0.3">
      <c r="A579" s="3" t="s">
        <v>16715</v>
      </c>
      <c r="B579" s="3" t="s">
        <v>25</v>
      </c>
      <c r="C579" s="3">
        <v>418437</v>
      </c>
      <c r="D579" s="3">
        <v>1</v>
      </c>
      <c r="E579" s="3">
        <v>342</v>
      </c>
      <c r="F579" s="4">
        <v>2.9751200000000001E-167</v>
      </c>
      <c r="G579" s="3">
        <v>469.78100000000001</v>
      </c>
      <c r="H579" s="3" t="s">
        <v>4986</v>
      </c>
      <c r="I579" s="3" t="s">
        <v>4987</v>
      </c>
      <c r="J579" s="3" t="s">
        <v>16</v>
      </c>
      <c r="K579" s="3" t="s">
        <v>16</v>
      </c>
      <c r="L579" s="3" t="s">
        <v>4988</v>
      </c>
    </row>
    <row r="580" spans="1:12" x14ac:dyDescent="0.3">
      <c r="A580" s="3" t="s">
        <v>16716</v>
      </c>
      <c r="B580" s="3" t="s">
        <v>25</v>
      </c>
      <c r="C580" s="3">
        <v>418437</v>
      </c>
      <c r="D580" s="3">
        <v>1</v>
      </c>
      <c r="E580" s="3">
        <v>345</v>
      </c>
      <c r="F580" s="4">
        <v>3.7606900000000001E-170</v>
      </c>
      <c r="G580" s="3">
        <v>477.1</v>
      </c>
      <c r="H580" s="3" t="s">
        <v>4986</v>
      </c>
      <c r="I580" s="3" t="s">
        <v>4987</v>
      </c>
      <c r="J580" s="3" t="s">
        <v>16</v>
      </c>
      <c r="K580" s="3" t="s">
        <v>16</v>
      </c>
      <c r="L580" s="3" t="s">
        <v>4988</v>
      </c>
    </row>
    <row r="581" spans="1:12" x14ac:dyDescent="0.3">
      <c r="A581" s="3" t="s">
        <v>16717</v>
      </c>
      <c r="B581" s="3" t="s">
        <v>13</v>
      </c>
      <c r="C581" s="3">
        <v>223726</v>
      </c>
      <c r="D581" s="3">
        <v>4</v>
      </c>
      <c r="E581" s="3">
        <v>832</v>
      </c>
      <c r="F581" s="3">
        <v>0</v>
      </c>
      <c r="G581" s="3">
        <v>1165.07</v>
      </c>
      <c r="H581" s="3" t="s">
        <v>4991</v>
      </c>
      <c r="I581" s="3" t="s">
        <v>4992</v>
      </c>
      <c r="J581" s="3" t="s">
        <v>16</v>
      </c>
      <c r="K581" s="3" t="s">
        <v>4993</v>
      </c>
      <c r="L581" s="3" t="s">
        <v>4994</v>
      </c>
    </row>
    <row r="582" spans="1:12" x14ac:dyDescent="0.3">
      <c r="A582" s="3" t="s">
        <v>16718</v>
      </c>
      <c r="B582" s="3" t="s">
        <v>13</v>
      </c>
      <c r="C582" s="3">
        <v>226287</v>
      </c>
      <c r="D582" s="3">
        <v>32</v>
      </c>
      <c r="E582" s="3">
        <v>235</v>
      </c>
      <c r="F582" s="4">
        <v>2.2282599999999998E-52</v>
      </c>
      <c r="G582" s="3">
        <v>169.89099999999999</v>
      </c>
      <c r="H582" s="3" t="s">
        <v>3743</v>
      </c>
      <c r="I582" s="3" t="s">
        <v>3744</v>
      </c>
      <c r="J582" s="3" t="s">
        <v>16</v>
      </c>
      <c r="K582" s="3" t="s">
        <v>3745</v>
      </c>
      <c r="L582" s="3" t="s">
        <v>3746</v>
      </c>
    </row>
    <row r="583" spans="1:12" x14ac:dyDescent="0.3">
      <c r="A583" s="3" t="s">
        <v>16719</v>
      </c>
      <c r="B583" s="3" t="s">
        <v>13</v>
      </c>
      <c r="C583" s="3">
        <v>226287</v>
      </c>
      <c r="D583" s="3">
        <v>39</v>
      </c>
      <c r="E583" s="3">
        <v>235</v>
      </c>
      <c r="F583" s="4">
        <v>8.5892200000000004E-50</v>
      </c>
      <c r="G583" s="3">
        <v>163.34299999999999</v>
      </c>
      <c r="H583" s="3" t="s">
        <v>3743</v>
      </c>
      <c r="I583" s="3" t="s">
        <v>3744</v>
      </c>
      <c r="J583" s="3" t="s">
        <v>16</v>
      </c>
      <c r="K583" s="3" t="s">
        <v>3745</v>
      </c>
      <c r="L583" s="3" t="s">
        <v>3746</v>
      </c>
    </row>
    <row r="584" spans="1:12" x14ac:dyDescent="0.3">
      <c r="A584" s="3" t="s">
        <v>16720</v>
      </c>
      <c r="B584" s="3" t="s">
        <v>25</v>
      </c>
      <c r="C584" s="3">
        <v>415584</v>
      </c>
      <c r="D584" s="3">
        <v>46</v>
      </c>
      <c r="E584" s="3">
        <v>211</v>
      </c>
      <c r="F584" s="4">
        <v>1.6624100000000002E-30</v>
      </c>
      <c r="G584" s="3">
        <v>113.267</v>
      </c>
      <c r="H584" s="3" t="s">
        <v>3745</v>
      </c>
      <c r="I584" s="3" t="s">
        <v>5238</v>
      </c>
      <c r="J584" s="3" t="s">
        <v>16</v>
      </c>
      <c r="K584" s="3" t="s">
        <v>16</v>
      </c>
      <c r="L584" s="3" t="s">
        <v>5239</v>
      </c>
    </row>
    <row r="585" spans="1:12" x14ac:dyDescent="0.3">
      <c r="A585" s="3" t="s">
        <v>16721</v>
      </c>
      <c r="B585" s="3" t="s">
        <v>25</v>
      </c>
      <c r="C585" s="3">
        <v>227268</v>
      </c>
      <c r="D585" s="3">
        <v>47</v>
      </c>
      <c r="E585" s="3">
        <v>221</v>
      </c>
      <c r="F585" s="4">
        <v>1.3126200000000001E-10</v>
      </c>
      <c r="G585" s="3">
        <v>61.783099999999997</v>
      </c>
      <c r="H585" s="3" t="s">
        <v>2096</v>
      </c>
      <c r="I585" s="3" t="s">
        <v>2097</v>
      </c>
      <c r="J585" s="3" t="s">
        <v>74</v>
      </c>
      <c r="K585" s="3" t="s">
        <v>16</v>
      </c>
      <c r="L585" s="3" t="s">
        <v>2098</v>
      </c>
    </row>
    <row r="586" spans="1:12" x14ac:dyDescent="0.3">
      <c r="A586" s="3" t="s">
        <v>16722</v>
      </c>
      <c r="B586" s="3" t="s">
        <v>25</v>
      </c>
      <c r="C586" s="3">
        <v>227268</v>
      </c>
      <c r="D586" s="3">
        <v>832</v>
      </c>
      <c r="E586" s="3">
        <v>1412</v>
      </c>
      <c r="F586" s="4">
        <v>2.5689899999999999E-31</v>
      </c>
      <c r="G586" s="3">
        <v>134.58600000000001</v>
      </c>
      <c r="H586" s="3" t="s">
        <v>2096</v>
      </c>
      <c r="I586" s="3" t="s">
        <v>2097</v>
      </c>
      <c r="J586" s="3" t="s">
        <v>99</v>
      </c>
      <c r="K586" s="3" t="s">
        <v>16</v>
      </c>
      <c r="L586" s="3" t="s">
        <v>2098</v>
      </c>
    </row>
    <row r="587" spans="1:12" x14ac:dyDescent="0.3">
      <c r="A587" s="3" t="s">
        <v>16722</v>
      </c>
      <c r="B587" s="3" t="s">
        <v>25</v>
      </c>
      <c r="C587" s="3">
        <v>227268</v>
      </c>
      <c r="D587" s="3">
        <v>43</v>
      </c>
      <c r="E587" s="3">
        <v>288</v>
      </c>
      <c r="F587" s="4">
        <v>1.2267699999999999E-5</v>
      </c>
      <c r="G587" s="3">
        <v>50.2271</v>
      </c>
      <c r="H587" s="3" t="s">
        <v>2096</v>
      </c>
      <c r="I587" s="3" t="s">
        <v>2097</v>
      </c>
      <c r="J587" s="3" t="s">
        <v>74</v>
      </c>
      <c r="K587" s="3" t="s">
        <v>16</v>
      </c>
      <c r="L587" s="3" t="s">
        <v>2098</v>
      </c>
    </row>
    <row r="588" spans="1:12" x14ac:dyDescent="0.3">
      <c r="A588" s="3" t="s">
        <v>16723</v>
      </c>
      <c r="B588" s="3" t="s">
        <v>13</v>
      </c>
      <c r="C588" s="3">
        <v>226451</v>
      </c>
      <c r="D588" s="3">
        <v>451</v>
      </c>
      <c r="E588" s="3">
        <v>628</v>
      </c>
      <c r="F588" s="4">
        <v>3.4563300000000002E-43</v>
      </c>
      <c r="G588" s="3">
        <v>152.61600000000001</v>
      </c>
      <c r="H588" s="3" t="s">
        <v>2942</v>
      </c>
      <c r="I588" s="3" t="s">
        <v>2942</v>
      </c>
      <c r="J588" s="3" t="s">
        <v>16</v>
      </c>
      <c r="K588" s="3" t="s">
        <v>611</v>
      </c>
      <c r="L588" s="3" t="s">
        <v>613</v>
      </c>
    </row>
    <row r="589" spans="1:12" x14ac:dyDescent="0.3">
      <c r="A589" s="3" t="s">
        <v>16723</v>
      </c>
      <c r="B589" s="3" t="s">
        <v>25</v>
      </c>
      <c r="C589" s="3">
        <v>227268</v>
      </c>
      <c r="D589" s="3">
        <v>25</v>
      </c>
      <c r="E589" s="3">
        <v>168</v>
      </c>
      <c r="F589" s="3">
        <v>3.3610799999999998E-3</v>
      </c>
      <c r="G589" s="3">
        <v>40.597099999999998</v>
      </c>
      <c r="H589" s="3" t="s">
        <v>2096</v>
      </c>
      <c r="I589" s="3" t="s">
        <v>2097</v>
      </c>
      <c r="J589" s="3" t="s">
        <v>99</v>
      </c>
      <c r="K589" s="3" t="s">
        <v>16</v>
      </c>
      <c r="L589" s="3" t="s">
        <v>2098</v>
      </c>
    </row>
    <row r="590" spans="1:12" x14ac:dyDescent="0.3">
      <c r="A590" s="3" t="s">
        <v>16724</v>
      </c>
      <c r="B590" s="3" t="s">
        <v>13</v>
      </c>
      <c r="C590" s="3">
        <v>224851</v>
      </c>
      <c r="D590" s="3">
        <v>1</v>
      </c>
      <c r="E590" s="3">
        <v>287</v>
      </c>
      <c r="F590" s="4">
        <v>7.1172099999999999E-45</v>
      </c>
      <c r="G590" s="3">
        <v>154.184</v>
      </c>
      <c r="H590" s="3" t="s">
        <v>1423</v>
      </c>
      <c r="I590" s="3" t="s">
        <v>1424</v>
      </c>
      <c r="J590" s="3" t="s">
        <v>16</v>
      </c>
      <c r="K590" s="3" t="s">
        <v>1093</v>
      </c>
      <c r="L590" s="3" t="s">
        <v>1425</v>
      </c>
    </row>
    <row r="591" spans="1:12" x14ac:dyDescent="0.3">
      <c r="A591" s="3" t="s">
        <v>16725</v>
      </c>
      <c r="B591" s="3" t="s">
        <v>13</v>
      </c>
      <c r="C591" s="3">
        <v>224183</v>
      </c>
      <c r="D591" s="3">
        <v>94</v>
      </c>
      <c r="E591" s="3">
        <v>473</v>
      </c>
      <c r="F591" s="4">
        <v>1.28694E-77</v>
      </c>
      <c r="G591" s="3">
        <v>252.16200000000001</v>
      </c>
      <c r="H591" s="3" t="s">
        <v>1381</v>
      </c>
      <c r="I591" s="3" t="s">
        <v>1382</v>
      </c>
      <c r="J591" s="3" t="s">
        <v>16</v>
      </c>
      <c r="K591" s="3" t="s">
        <v>1383</v>
      </c>
      <c r="L591" s="3" t="s">
        <v>1384</v>
      </c>
    </row>
    <row r="592" spans="1:12" x14ac:dyDescent="0.3">
      <c r="A592" s="3" t="s">
        <v>16725</v>
      </c>
      <c r="B592" s="3" t="s">
        <v>13</v>
      </c>
      <c r="C592" s="3">
        <v>225101</v>
      </c>
      <c r="D592" s="3">
        <v>484</v>
      </c>
      <c r="E592" s="3">
        <v>637</v>
      </c>
      <c r="F592" s="4">
        <v>4.1531199999999998E-59</v>
      </c>
      <c r="G592" s="3">
        <v>195.12299999999999</v>
      </c>
      <c r="H592" s="3" t="s">
        <v>1385</v>
      </c>
      <c r="I592" s="3" t="s">
        <v>1386</v>
      </c>
      <c r="J592" s="3" t="s">
        <v>16</v>
      </c>
      <c r="K592" s="3" t="s">
        <v>1387</v>
      </c>
      <c r="L592" s="3" t="s">
        <v>1388</v>
      </c>
    </row>
    <row r="593" spans="1:12" x14ac:dyDescent="0.3">
      <c r="A593" s="3" t="s">
        <v>16725</v>
      </c>
      <c r="B593" s="3" t="s">
        <v>13</v>
      </c>
      <c r="C593" s="3">
        <v>224184</v>
      </c>
      <c r="D593" s="3">
        <v>5</v>
      </c>
      <c r="E593" s="3">
        <v>90</v>
      </c>
      <c r="F593" s="4">
        <v>9.2650799999999996E-23</v>
      </c>
      <c r="G593" s="3">
        <v>92.743300000000005</v>
      </c>
      <c r="H593" s="3" t="s">
        <v>1389</v>
      </c>
      <c r="I593" s="3" t="s">
        <v>1390</v>
      </c>
      <c r="J593" s="3" t="s">
        <v>16</v>
      </c>
      <c r="K593" s="3" t="s">
        <v>1391</v>
      </c>
      <c r="L593" s="3" t="s">
        <v>1392</v>
      </c>
    </row>
    <row r="594" spans="1:12" x14ac:dyDescent="0.3">
      <c r="A594" s="3" t="s">
        <v>16726</v>
      </c>
      <c r="B594" s="3" t="s">
        <v>13</v>
      </c>
      <c r="C594" s="3">
        <v>224536</v>
      </c>
      <c r="D594" s="3">
        <v>7</v>
      </c>
      <c r="E594" s="3">
        <v>475</v>
      </c>
      <c r="F594" s="4">
        <v>1.1171400000000001E-174</v>
      </c>
      <c r="G594" s="3">
        <v>499.59500000000003</v>
      </c>
      <c r="H594" s="3" t="s">
        <v>1694</v>
      </c>
      <c r="I594" s="3" t="s">
        <v>1695</v>
      </c>
      <c r="J594" s="3" t="s">
        <v>16</v>
      </c>
      <c r="K594" s="3" t="s">
        <v>1696</v>
      </c>
      <c r="L594" s="3" t="s">
        <v>1697</v>
      </c>
    </row>
    <row r="595" spans="1:12" x14ac:dyDescent="0.3">
      <c r="A595" s="3" t="s">
        <v>16727</v>
      </c>
      <c r="B595" s="3" t="s">
        <v>13</v>
      </c>
      <c r="C595" s="3">
        <v>224525</v>
      </c>
      <c r="D595" s="3">
        <v>3</v>
      </c>
      <c r="E595" s="3">
        <v>321</v>
      </c>
      <c r="F595" s="4">
        <v>6.2401399999999998E-92</v>
      </c>
      <c r="G595" s="3">
        <v>276.88299999999998</v>
      </c>
      <c r="H595" s="3" t="s">
        <v>1650</v>
      </c>
      <c r="I595" s="3" t="s">
        <v>1651</v>
      </c>
      <c r="J595" s="3" t="s">
        <v>16</v>
      </c>
      <c r="K595" s="3" t="s">
        <v>1652</v>
      </c>
      <c r="L595" s="3" t="s">
        <v>1653</v>
      </c>
    </row>
    <row r="596" spans="1:12" x14ac:dyDescent="0.3">
      <c r="A596" s="3" t="s">
        <v>16728</v>
      </c>
      <c r="B596" s="3" t="s">
        <v>13</v>
      </c>
      <c r="C596" s="3">
        <v>223836</v>
      </c>
      <c r="D596" s="3">
        <v>276</v>
      </c>
      <c r="E596" s="3">
        <v>503</v>
      </c>
      <c r="F596" s="4">
        <v>3.4787399999999999E-86</v>
      </c>
      <c r="G596" s="3">
        <v>265.137</v>
      </c>
      <c r="H596" s="3" t="s">
        <v>136</v>
      </c>
      <c r="I596" s="3" t="s">
        <v>137</v>
      </c>
      <c r="J596" s="3" t="s">
        <v>16</v>
      </c>
      <c r="K596" s="3" t="s">
        <v>90</v>
      </c>
      <c r="L596" s="3" t="s">
        <v>138</v>
      </c>
    </row>
    <row r="597" spans="1:12" x14ac:dyDescent="0.3">
      <c r="A597" s="3" t="s">
        <v>16728</v>
      </c>
      <c r="B597" s="3" t="s">
        <v>13</v>
      </c>
      <c r="C597" s="3">
        <v>223904</v>
      </c>
      <c r="D597" s="3">
        <v>28</v>
      </c>
      <c r="E597" s="3">
        <v>248</v>
      </c>
      <c r="F597" s="4">
        <v>1.7999799999999999E-33</v>
      </c>
      <c r="G597" s="3">
        <v>128.197</v>
      </c>
      <c r="H597" s="3" t="s">
        <v>146</v>
      </c>
      <c r="I597" s="3" t="s">
        <v>147</v>
      </c>
      <c r="J597" s="3" t="s">
        <v>16</v>
      </c>
      <c r="K597" s="3" t="s">
        <v>148</v>
      </c>
      <c r="L597" s="3" t="s">
        <v>149</v>
      </c>
    </row>
    <row r="598" spans="1:12" x14ac:dyDescent="0.3">
      <c r="A598" s="3" t="s">
        <v>16729</v>
      </c>
      <c r="B598" s="3" t="s">
        <v>13</v>
      </c>
      <c r="C598" s="3">
        <v>224051</v>
      </c>
      <c r="D598" s="3">
        <v>4</v>
      </c>
      <c r="E598" s="3">
        <v>245</v>
      </c>
      <c r="F598" s="4">
        <v>5.9476600000000001E-133</v>
      </c>
      <c r="G598" s="3">
        <v>374.15199999999999</v>
      </c>
      <c r="H598" s="3" t="s">
        <v>141</v>
      </c>
      <c r="I598" s="3" t="s">
        <v>142</v>
      </c>
      <c r="J598" s="3" t="s">
        <v>16</v>
      </c>
      <c r="K598" s="3" t="s">
        <v>143</v>
      </c>
      <c r="L598" s="3" t="s">
        <v>144</v>
      </c>
    </row>
    <row r="599" spans="1:12" x14ac:dyDescent="0.3">
      <c r="A599" s="3" t="s">
        <v>16730</v>
      </c>
      <c r="B599" s="3" t="s">
        <v>13</v>
      </c>
      <c r="C599" s="3">
        <v>223852</v>
      </c>
      <c r="D599" s="3">
        <v>5</v>
      </c>
      <c r="E599" s="3">
        <v>142</v>
      </c>
      <c r="F599" s="4">
        <v>9.2232600000000002E-46</v>
      </c>
      <c r="G599" s="3">
        <v>145.91999999999999</v>
      </c>
      <c r="H599" s="3" t="s">
        <v>4473</v>
      </c>
      <c r="I599" s="3" t="s">
        <v>4474</v>
      </c>
      <c r="J599" s="3" t="s">
        <v>16</v>
      </c>
      <c r="K599" s="3" t="s">
        <v>4423</v>
      </c>
      <c r="L599" s="3" t="s">
        <v>4475</v>
      </c>
    </row>
    <row r="600" spans="1:12" x14ac:dyDescent="0.3">
      <c r="A600" s="3" t="s">
        <v>16731</v>
      </c>
      <c r="B600" s="3" t="s">
        <v>13</v>
      </c>
      <c r="C600" s="3">
        <v>224221</v>
      </c>
      <c r="D600" s="3">
        <v>1</v>
      </c>
      <c r="E600" s="3">
        <v>124</v>
      </c>
      <c r="F600" s="4">
        <v>2.7469599999999999E-33</v>
      </c>
      <c r="G600" s="3">
        <v>112.755</v>
      </c>
      <c r="H600" s="3" t="s">
        <v>2770</v>
      </c>
      <c r="I600" s="3" t="s">
        <v>2771</v>
      </c>
      <c r="J600" s="3" t="s">
        <v>16</v>
      </c>
      <c r="K600" s="3" t="s">
        <v>927</v>
      </c>
      <c r="L600" s="3" t="s">
        <v>2772</v>
      </c>
    </row>
    <row r="601" spans="1:12" x14ac:dyDescent="0.3">
      <c r="A601" s="3" t="s">
        <v>16732</v>
      </c>
      <c r="B601" s="3" t="s">
        <v>13</v>
      </c>
      <c r="C601" s="3">
        <v>223309</v>
      </c>
      <c r="D601" s="3">
        <v>1</v>
      </c>
      <c r="E601" s="3">
        <v>130</v>
      </c>
      <c r="F601" s="4">
        <v>1.2870899999999999E-49</v>
      </c>
      <c r="G601" s="3">
        <v>156.57</v>
      </c>
      <c r="H601" s="3" t="s">
        <v>4478</v>
      </c>
      <c r="I601" s="3" t="s">
        <v>4479</v>
      </c>
      <c r="J601" s="3" t="s">
        <v>16</v>
      </c>
      <c r="K601" s="3" t="s">
        <v>4480</v>
      </c>
      <c r="L601" s="3" t="s">
        <v>4481</v>
      </c>
    </row>
    <row r="602" spans="1:12" x14ac:dyDescent="0.3">
      <c r="A602" s="3" t="s">
        <v>16733</v>
      </c>
      <c r="B602" s="3" t="s">
        <v>13</v>
      </c>
      <c r="C602" s="3">
        <v>223085</v>
      </c>
      <c r="D602" s="3">
        <v>1</v>
      </c>
      <c r="E602" s="3">
        <v>352</v>
      </c>
      <c r="F602" s="4">
        <v>3.6955099999999997E-120</v>
      </c>
      <c r="G602" s="3">
        <v>351.72899999999998</v>
      </c>
      <c r="H602" s="3" t="s">
        <v>2427</v>
      </c>
      <c r="I602" s="3" t="s">
        <v>2428</v>
      </c>
      <c r="J602" s="3" t="s">
        <v>16</v>
      </c>
      <c r="K602" s="3" t="s">
        <v>2429</v>
      </c>
      <c r="L602" s="3" t="s">
        <v>2430</v>
      </c>
    </row>
    <row r="603" spans="1:12" x14ac:dyDescent="0.3">
      <c r="A603" s="3" t="s">
        <v>16734</v>
      </c>
      <c r="B603" s="3" t="s">
        <v>13</v>
      </c>
      <c r="C603" s="3">
        <v>224242</v>
      </c>
      <c r="D603" s="3">
        <v>1</v>
      </c>
      <c r="E603" s="3">
        <v>331</v>
      </c>
      <c r="F603" s="4">
        <v>2.35362E-112</v>
      </c>
      <c r="G603" s="3">
        <v>331.64499999999998</v>
      </c>
      <c r="H603" s="3" t="s">
        <v>7614</v>
      </c>
      <c r="I603" s="3" t="s">
        <v>7615</v>
      </c>
      <c r="J603" s="3" t="s">
        <v>16</v>
      </c>
      <c r="K603" s="3" t="s">
        <v>5482</v>
      </c>
      <c r="L603" s="3" t="s">
        <v>7616</v>
      </c>
    </row>
    <row r="604" spans="1:12" x14ac:dyDescent="0.3">
      <c r="A604" s="3" t="s">
        <v>16735</v>
      </c>
      <c r="B604" s="3" t="s">
        <v>25</v>
      </c>
      <c r="C604" s="3">
        <v>424112</v>
      </c>
      <c r="D604" s="3">
        <v>4</v>
      </c>
      <c r="E604" s="3">
        <v>334</v>
      </c>
      <c r="F604" s="4">
        <v>7.6463299999999996E-29</v>
      </c>
      <c r="G604" s="3">
        <v>122.575</v>
      </c>
      <c r="H604" s="3" t="s">
        <v>954</v>
      </c>
      <c r="I604" s="3" t="s">
        <v>955</v>
      </c>
      <c r="J604" s="3" t="s">
        <v>113</v>
      </c>
      <c r="K604" s="3" t="s">
        <v>16</v>
      </c>
      <c r="L604" s="3" t="s">
        <v>956</v>
      </c>
    </row>
    <row r="605" spans="1:12" x14ac:dyDescent="0.3">
      <c r="A605" s="3" t="s">
        <v>16736</v>
      </c>
      <c r="B605" s="3" t="s">
        <v>25</v>
      </c>
      <c r="C605" s="3">
        <v>225137</v>
      </c>
      <c r="D605" s="3">
        <v>38</v>
      </c>
      <c r="E605" s="3">
        <v>107</v>
      </c>
      <c r="F605" s="4">
        <v>1.75186E-14</v>
      </c>
      <c r="G605" s="3">
        <v>70.438800000000001</v>
      </c>
      <c r="H605" s="3" t="s">
        <v>7624</v>
      </c>
      <c r="I605" s="3" t="s">
        <v>7625</v>
      </c>
      <c r="J605" s="3" t="s">
        <v>74</v>
      </c>
      <c r="K605" s="3" t="s">
        <v>16</v>
      </c>
      <c r="L605" s="3" t="s">
        <v>7626</v>
      </c>
    </row>
    <row r="606" spans="1:12" x14ac:dyDescent="0.3">
      <c r="A606" s="3" t="s">
        <v>16736</v>
      </c>
      <c r="B606" s="3" t="s">
        <v>13</v>
      </c>
      <c r="C606" s="3">
        <v>223574</v>
      </c>
      <c r="D606" s="3">
        <v>1</v>
      </c>
      <c r="E606" s="3">
        <v>244</v>
      </c>
      <c r="F606" s="4">
        <v>2.8250800000000002E-10</v>
      </c>
      <c r="G606" s="3">
        <v>58.757300000000001</v>
      </c>
      <c r="H606" s="3" t="s">
        <v>9281</v>
      </c>
      <c r="I606" s="3" t="s">
        <v>9282</v>
      </c>
      <c r="J606" s="3" t="s">
        <v>16</v>
      </c>
      <c r="K606" s="3" t="s">
        <v>501</v>
      </c>
      <c r="L606" s="3" t="s">
        <v>9283</v>
      </c>
    </row>
    <row r="607" spans="1:12" x14ac:dyDescent="0.3">
      <c r="A607" s="3" t="s">
        <v>16737</v>
      </c>
      <c r="B607" s="3" t="s">
        <v>13</v>
      </c>
      <c r="C607" s="3">
        <v>223870</v>
      </c>
      <c r="D607" s="3">
        <v>1</v>
      </c>
      <c r="E607" s="3">
        <v>115</v>
      </c>
      <c r="F607" s="4">
        <v>6.8006E-50</v>
      </c>
      <c r="G607" s="3">
        <v>153.93</v>
      </c>
      <c r="H607" s="3" t="s">
        <v>5487</v>
      </c>
      <c r="I607" s="3" t="s">
        <v>5488</v>
      </c>
      <c r="J607" s="3" t="s">
        <v>16</v>
      </c>
      <c r="K607" s="3" t="s">
        <v>5489</v>
      </c>
      <c r="L607" s="3" t="s">
        <v>5490</v>
      </c>
    </row>
    <row r="608" spans="1:12" x14ac:dyDescent="0.3">
      <c r="A608" s="3" t="s">
        <v>16738</v>
      </c>
      <c r="B608" s="3" t="s">
        <v>13</v>
      </c>
      <c r="C608" s="3">
        <v>224584</v>
      </c>
      <c r="D608" s="3">
        <v>2</v>
      </c>
      <c r="E608" s="3">
        <v>131</v>
      </c>
      <c r="F608" s="4">
        <v>4.4045400000000002E-6</v>
      </c>
      <c r="G608" s="3">
        <v>44.168599999999998</v>
      </c>
      <c r="H608" s="3" t="s">
        <v>1018</v>
      </c>
      <c r="I608" s="3" t="s">
        <v>1019</v>
      </c>
      <c r="J608" s="3" t="s">
        <v>16</v>
      </c>
      <c r="K608" s="3" t="s">
        <v>1020</v>
      </c>
      <c r="L608" s="3" t="s">
        <v>1021</v>
      </c>
    </row>
    <row r="609" spans="1:12" x14ac:dyDescent="0.3">
      <c r="A609" s="3" t="s">
        <v>16739</v>
      </c>
      <c r="B609" s="3" t="s">
        <v>13</v>
      </c>
      <c r="C609" s="3">
        <v>224627</v>
      </c>
      <c r="D609" s="3">
        <v>9</v>
      </c>
      <c r="E609" s="3">
        <v>194</v>
      </c>
      <c r="F609" s="4">
        <v>4.4788699999999999E-82</v>
      </c>
      <c r="G609" s="3">
        <v>241.43199999999999</v>
      </c>
      <c r="H609" s="3" t="s">
        <v>5493</v>
      </c>
      <c r="I609" s="3" t="s">
        <v>5494</v>
      </c>
      <c r="J609" s="3" t="s">
        <v>16</v>
      </c>
      <c r="K609" s="3" t="s">
        <v>4171</v>
      </c>
      <c r="L609" s="3" t="s">
        <v>5495</v>
      </c>
    </row>
    <row r="610" spans="1:12" x14ac:dyDescent="0.3">
      <c r="A610" s="3" t="s">
        <v>16740</v>
      </c>
      <c r="B610" s="3" t="s">
        <v>13</v>
      </c>
      <c r="C610" s="3">
        <v>223985</v>
      </c>
      <c r="D610" s="3">
        <v>23</v>
      </c>
      <c r="E610" s="3">
        <v>209</v>
      </c>
      <c r="F610" s="4">
        <v>2.38711E-85</v>
      </c>
      <c r="G610" s="3">
        <v>250.66800000000001</v>
      </c>
      <c r="H610" s="3" t="s">
        <v>2315</v>
      </c>
      <c r="I610" s="3" t="s">
        <v>2316</v>
      </c>
      <c r="J610" s="3" t="s">
        <v>16</v>
      </c>
      <c r="K610" s="3" t="s">
        <v>274</v>
      </c>
      <c r="L610" s="3" t="s">
        <v>2317</v>
      </c>
    </row>
    <row r="611" spans="1:12" x14ac:dyDescent="0.3">
      <c r="A611" s="3" t="s">
        <v>16741</v>
      </c>
      <c r="B611" s="3" t="s">
        <v>13</v>
      </c>
      <c r="C611" s="3">
        <v>224451</v>
      </c>
      <c r="D611" s="3">
        <v>2</v>
      </c>
      <c r="E611" s="3">
        <v>100</v>
      </c>
      <c r="F611" s="4">
        <v>5.6996500000000002E-36</v>
      </c>
      <c r="G611" s="3">
        <v>117.724</v>
      </c>
      <c r="H611" s="3" t="s">
        <v>5498</v>
      </c>
      <c r="I611" s="3" t="s">
        <v>5499</v>
      </c>
      <c r="J611" s="3" t="s">
        <v>16</v>
      </c>
      <c r="K611" s="3" t="s">
        <v>5500</v>
      </c>
      <c r="L611" s="3" t="s">
        <v>5501</v>
      </c>
    </row>
    <row r="612" spans="1:12" x14ac:dyDescent="0.3">
      <c r="A612" s="3" t="s">
        <v>16742</v>
      </c>
      <c r="B612" s="3" t="s">
        <v>13</v>
      </c>
      <c r="C612" s="3">
        <v>224083</v>
      </c>
      <c r="D612" s="3">
        <v>40</v>
      </c>
      <c r="E612" s="3">
        <v>369</v>
      </c>
      <c r="F612" s="4">
        <v>1.55467E-89</v>
      </c>
      <c r="G612" s="3">
        <v>271.94900000000001</v>
      </c>
      <c r="H612" s="3" t="s">
        <v>3160</v>
      </c>
      <c r="I612" s="3" t="s">
        <v>3161</v>
      </c>
      <c r="J612" s="3" t="s">
        <v>16</v>
      </c>
      <c r="K612" s="3" t="s">
        <v>3162</v>
      </c>
      <c r="L612" s="3" t="s">
        <v>3163</v>
      </c>
    </row>
    <row r="613" spans="1:12" x14ac:dyDescent="0.3">
      <c r="A613" s="3" t="s">
        <v>16743</v>
      </c>
      <c r="B613" s="3" t="s">
        <v>13</v>
      </c>
      <c r="C613" s="3">
        <v>225090</v>
      </c>
      <c r="D613" s="3">
        <v>1</v>
      </c>
      <c r="E613" s="3">
        <v>170</v>
      </c>
      <c r="F613" s="4">
        <v>4.5608700000000002E-80</v>
      </c>
      <c r="G613" s="3">
        <v>234.893</v>
      </c>
      <c r="H613" s="3" t="s">
        <v>5540</v>
      </c>
      <c r="I613" s="3" t="s">
        <v>5541</v>
      </c>
      <c r="J613" s="3" t="s">
        <v>16</v>
      </c>
      <c r="K613" s="3" t="s">
        <v>5542</v>
      </c>
      <c r="L613" s="3" t="s">
        <v>5543</v>
      </c>
    </row>
    <row r="614" spans="1:12" x14ac:dyDescent="0.3">
      <c r="A614" s="3" t="s">
        <v>16744</v>
      </c>
      <c r="B614" s="3" t="s">
        <v>13</v>
      </c>
      <c r="C614" s="3">
        <v>223249</v>
      </c>
      <c r="D614" s="3">
        <v>17</v>
      </c>
      <c r="E614" s="3">
        <v>274</v>
      </c>
      <c r="F614" s="4">
        <v>1.27611E-105</v>
      </c>
      <c r="G614" s="3">
        <v>307.262</v>
      </c>
      <c r="H614" s="3" t="s">
        <v>2311</v>
      </c>
      <c r="I614" s="3" t="s">
        <v>2312</v>
      </c>
      <c r="J614" s="3" t="s">
        <v>16</v>
      </c>
      <c r="K614" s="3" t="s">
        <v>118</v>
      </c>
      <c r="L614" s="3" t="s">
        <v>2313</v>
      </c>
    </row>
    <row r="615" spans="1:12" x14ac:dyDescent="0.3">
      <c r="A615" s="3" t="s">
        <v>16745</v>
      </c>
      <c r="B615" s="3" t="s">
        <v>13</v>
      </c>
      <c r="C615" s="3">
        <v>224405</v>
      </c>
      <c r="D615" s="3">
        <v>1</v>
      </c>
      <c r="E615" s="3">
        <v>437</v>
      </c>
      <c r="F615" s="4">
        <v>7.8969500000000004E-156</v>
      </c>
      <c r="G615" s="3">
        <v>448.67399999999998</v>
      </c>
      <c r="H615" s="3" t="s">
        <v>2307</v>
      </c>
      <c r="I615" s="3" t="s">
        <v>2308</v>
      </c>
      <c r="J615" s="3" t="s">
        <v>16</v>
      </c>
      <c r="K615" s="3" t="s">
        <v>825</v>
      </c>
      <c r="L615" s="3" t="s">
        <v>2309</v>
      </c>
    </row>
    <row r="616" spans="1:12" x14ac:dyDescent="0.3">
      <c r="A616" s="3" t="s">
        <v>16746</v>
      </c>
      <c r="B616" s="3" t="s">
        <v>25</v>
      </c>
      <c r="C616" s="3">
        <v>226111</v>
      </c>
      <c r="D616" s="3">
        <v>302</v>
      </c>
      <c r="E616" s="3">
        <v>489</v>
      </c>
      <c r="F616" s="3">
        <v>5.41618E-4</v>
      </c>
      <c r="G616" s="3">
        <v>43.636400000000002</v>
      </c>
      <c r="H616" s="3" t="s">
        <v>16071</v>
      </c>
      <c r="I616" s="3" t="s">
        <v>16072</v>
      </c>
      <c r="J616" s="3" t="s">
        <v>99</v>
      </c>
      <c r="K616" s="3" t="s">
        <v>16</v>
      </c>
      <c r="L616" s="3" t="s">
        <v>16073</v>
      </c>
    </row>
    <row r="617" spans="1:12" x14ac:dyDescent="0.3">
      <c r="A617" s="3" t="s">
        <v>16746</v>
      </c>
      <c r="B617" s="3" t="s">
        <v>25</v>
      </c>
      <c r="C617" s="3">
        <v>227596</v>
      </c>
      <c r="D617" s="3">
        <v>147</v>
      </c>
      <c r="E617" s="3">
        <v>430</v>
      </c>
      <c r="F617" s="3">
        <v>6.8707600000000001E-3</v>
      </c>
      <c r="G617" s="3">
        <v>40.752800000000001</v>
      </c>
      <c r="H617" s="3" t="s">
        <v>3250</v>
      </c>
      <c r="I617" s="3" t="s">
        <v>3251</v>
      </c>
      <c r="J617" s="3" t="s">
        <v>99</v>
      </c>
      <c r="K617" s="3" t="s">
        <v>16</v>
      </c>
      <c r="L617" s="3" t="s">
        <v>3252</v>
      </c>
    </row>
    <row r="618" spans="1:12" x14ac:dyDescent="0.3">
      <c r="A618" s="3" t="s">
        <v>16746</v>
      </c>
      <c r="B618" s="3" t="s">
        <v>13</v>
      </c>
      <c r="C618" s="3">
        <v>224306</v>
      </c>
      <c r="D618" s="3">
        <v>54</v>
      </c>
      <c r="E618" s="3">
        <v>109</v>
      </c>
      <c r="F618" s="3">
        <v>7.9387499999999996E-3</v>
      </c>
      <c r="G618" s="3">
        <v>37.589300000000001</v>
      </c>
      <c r="H618" s="3" t="s">
        <v>10420</v>
      </c>
      <c r="I618" s="3" t="s">
        <v>5881</v>
      </c>
      <c r="J618" s="3" t="s">
        <v>99</v>
      </c>
      <c r="K618" s="3" t="s">
        <v>5882</v>
      </c>
      <c r="L618" s="3" t="s">
        <v>10421</v>
      </c>
    </row>
    <row r="619" spans="1:12" x14ac:dyDescent="0.3">
      <c r="A619" s="3" t="s">
        <v>16747</v>
      </c>
      <c r="B619" s="3" t="s">
        <v>13</v>
      </c>
      <c r="C619" s="3">
        <v>225694</v>
      </c>
      <c r="D619" s="3">
        <v>17</v>
      </c>
      <c r="E619" s="3">
        <v>140</v>
      </c>
      <c r="F619" s="4">
        <v>1.46592E-10</v>
      </c>
      <c r="G619" s="3">
        <v>59.617899999999999</v>
      </c>
      <c r="H619" s="3" t="s">
        <v>10870</v>
      </c>
      <c r="I619" s="3" t="s">
        <v>10871</v>
      </c>
      <c r="J619" s="3" t="s">
        <v>16</v>
      </c>
      <c r="K619" s="3" t="s">
        <v>10872</v>
      </c>
      <c r="L619" s="3" t="s">
        <v>10873</v>
      </c>
    </row>
    <row r="620" spans="1:12" x14ac:dyDescent="0.3">
      <c r="A620" s="3" t="s">
        <v>16748</v>
      </c>
      <c r="B620" s="3" t="s">
        <v>25</v>
      </c>
      <c r="C620" s="3">
        <v>418682</v>
      </c>
      <c r="D620" s="3">
        <v>28</v>
      </c>
      <c r="E620" s="3">
        <v>269</v>
      </c>
      <c r="F620" s="4">
        <v>1.1113200000000001E-22</v>
      </c>
      <c r="G620" s="3">
        <v>99.868399999999994</v>
      </c>
      <c r="H620" s="3" t="s">
        <v>16749</v>
      </c>
      <c r="I620" s="3" t="s">
        <v>16750</v>
      </c>
      <c r="J620" s="3" t="s">
        <v>16</v>
      </c>
      <c r="K620" s="3" t="s">
        <v>16</v>
      </c>
      <c r="L620" s="3" t="s">
        <v>16751</v>
      </c>
    </row>
    <row r="621" spans="1:12" x14ac:dyDescent="0.3">
      <c r="A621" s="3" t="s">
        <v>16752</v>
      </c>
      <c r="B621" s="3" t="s">
        <v>13</v>
      </c>
      <c r="C621" s="3">
        <v>223566</v>
      </c>
      <c r="D621" s="3">
        <v>1</v>
      </c>
      <c r="E621" s="3">
        <v>300</v>
      </c>
      <c r="F621" s="4">
        <v>7.6937900000000007E-130</v>
      </c>
      <c r="G621" s="3">
        <v>371.625</v>
      </c>
      <c r="H621" s="3" t="s">
        <v>2454</v>
      </c>
      <c r="I621" s="3" t="s">
        <v>2455</v>
      </c>
      <c r="J621" s="3" t="s">
        <v>16</v>
      </c>
      <c r="K621" s="3" t="s">
        <v>2456</v>
      </c>
      <c r="L621" s="3" t="s">
        <v>2457</v>
      </c>
    </row>
    <row r="622" spans="1:12" x14ac:dyDescent="0.3">
      <c r="A622" s="3" t="s">
        <v>16753</v>
      </c>
      <c r="B622" s="3" t="s">
        <v>13</v>
      </c>
      <c r="C622" s="3">
        <v>224051</v>
      </c>
      <c r="D622" s="3">
        <v>1</v>
      </c>
      <c r="E622" s="3">
        <v>240</v>
      </c>
      <c r="F622" s="4">
        <v>1.5639100000000001E-137</v>
      </c>
      <c r="G622" s="3">
        <v>386.09300000000002</v>
      </c>
      <c r="H622" s="3" t="s">
        <v>141</v>
      </c>
      <c r="I622" s="3" t="s">
        <v>142</v>
      </c>
      <c r="J622" s="3" t="s">
        <v>16</v>
      </c>
      <c r="K622" s="3" t="s">
        <v>143</v>
      </c>
      <c r="L622" s="3" t="s">
        <v>144</v>
      </c>
    </row>
    <row r="623" spans="1:12" x14ac:dyDescent="0.3">
      <c r="A623" s="3" t="s">
        <v>16754</v>
      </c>
      <c r="B623" s="3" t="s">
        <v>13</v>
      </c>
      <c r="C623" s="3">
        <v>223836</v>
      </c>
      <c r="D623" s="3">
        <v>36</v>
      </c>
      <c r="E623" s="3">
        <v>254</v>
      </c>
      <c r="F623" s="4">
        <v>1.0863E-66</v>
      </c>
      <c r="G623" s="3">
        <v>206.58699999999999</v>
      </c>
      <c r="H623" s="3" t="s">
        <v>136</v>
      </c>
      <c r="I623" s="3" t="s">
        <v>137</v>
      </c>
      <c r="J623" s="3" t="s">
        <v>16</v>
      </c>
      <c r="K623" s="3" t="s">
        <v>90</v>
      </c>
      <c r="L623" s="3" t="s">
        <v>138</v>
      </c>
    </row>
    <row r="624" spans="1:12" x14ac:dyDescent="0.3">
      <c r="A624" s="3" t="s">
        <v>16755</v>
      </c>
      <c r="B624" s="3" t="s">
        <v>13</v>
      </c>
      <c r="C624" s="3">
        <v>223587</v>
      </c>
      <c r="D624" s="3">
        <v>1</v>
      </c>
      <c r="E624" s="3">
        <v>446</v>
      </c>
      <c r="F624" s="4">
        <v>3.3137599999999999E-133</v>
      </c>
      <c r="G624" s="3">
        <v>393.387</v>
      </c>
      <c r="H624" s="3" t="s">
        <v>2109</v>
      </c>
      <c r="I624" s="3" t="s">
        <v>2110</v>
      </c>
      <c r="J624" s="3" t="s">
        <v>16</v>
      </c>
      <c r="K624" s="3" t="s">
        <v>2111</v>
      </c>
      <c r="L624" s="3" t="s">
        <v>2112</v>
      </c>
    </row>
    <row r="625" spans="1:12" x14ac:dyDescent="0.3">
      <c r="A625" s="3" t="s">
        <v>16756</v>
      </c>
      <c r="B625" s="3" t="s">
        <v>13</v>
      </c>
      <c r="C625" s="3">
        <v>223548</v>
      </c>
      <c r="D625" s="3">
        <v>1</v>
      </c>
      <c r="E625" s="3">
        <v>329</v>
      </c>
      <c r="F625" s="4">
        <v>2.9568199999999998E-72</v>
      </c>
      <c r="G625" s="3">
        <v>226.381</v>
      </c>
      <c r="H625" s="3" t="s">
        <v>2602</v>
      </c>
      <c r="I625" s="3" t="s">
        <v>2603</v>
      </c>
      <c r="J625" s="3" t="s">
        <v>16</v>
      </c>
      <c r="K625" s="3" t="s">
        <v>2604</v>
      </c>
      <c r="L625" s="3" t="s">
        <v>2605</v>
      </c>
    </row>
    <row r="626" spans="1:12" x14ac:dyDescent="0.3">
      <c r="A626" s="3" t="s">
        <v>16757</v>
      </c>
      <c r="B626" s="3" t="s">
        <v>13</v>
      </c>
      <c r="C626" s="3">
        <v>223839</v>
      </c>
      <c r="D626" s="3">
        <v>44</v>
      </c>
      <c r="E626" s="3">
        <v>614</v>
      </c>
      <c r="F626" s="4">
        <v>8.2284999999999996E-120</v>
      </c>
      <c r="G626" s="3">
        <v>372.51100000000002</v>
      </c>
      <c r="H626" s="3" t="s">
        <v>2071</v>
      </c>
      <c r="I626" s="3" t="s">
        <v>2072</v>
      </c>
      <c r="J626" s="3" t="s">
        <v>16</v>
      </c>
      <c r="K626" s="3" t="s">
        <v>2073</v>
      </c>
      <c r="L626" s="3" t="s">
        <v>2074</v>
      </c>
    </row>
    <row r="627" spans="1:12" x14ac:dyDescent="0.3">
      <c r="A627" s="3" t="s">
        <v>16758</v>
      </c>
      <c r="B627" s="3" t="s">
        <v>25</v>
      </c>
      <c r="C627" s="3">
        <v>416267</v>
      </c>
      <c r="D627" s="3">
        <v>15</v>
      </c>
      <c r="E627" s="3">
        <v>103</v>
      </c>
      <c r="F627" s="4">
        <v>6.6092600000000004E-25</v>
      </c>
      <c r="G627" s="3">
        <v>90.550899999999999</v>
      </c>
      <c r="H627" s="3" t="s">
        <v>107</v>
      </c>
      <c r="I627" s="3" t="s">
        <v>108</v>
      </c>
      <c r="J627" s="3" t="s">
        <v>99</v>
      </c>
      <c r="K627" s="3" t="s">
        <v>16</v>
      </c>
      <c r="L627" s="3" t="s">
        <v>109</v>
      </c>
    </row>
    <row r="628" spans="1:12" x14ac:dyDescent="0.3">
      <c r="A628" s="3" t="s">
        <v>16759</v>
      </c>
      <c r="B628" s="3" t="s">
        <v>13</v>
      </c>
      <c r="C628" s="3">
        <v>223352</v>
      </c>
      <c r="D628" s="3">
        <v>1</v>
      </c>
      <c r="E628" s="3">
        <v>314</v>
      </c>
      <c r="F628" s="3">
        <v>0</v>
      </c>
      <c r="G628" s="3">
        <v>503.661</v>
      </c>
      <c r="H628" s="3" t="s">
        <v>2593</v>
      </c>
      <c r="I628" s="3" t="s">
        <v>2594</v>
      </c>
      <c r="J628" s="3" t="s">
        <v>16</v>
      </c>
      <c r="K628" s="3" t="s">
        <v>501</v>
      </c>
      <c r="L628" s="3" t="s">
        <v>2595</v>
      </c>
    </row>
    <row r="629" spans="1:12" x14ac:dyDescent="0.3">
      <c r="A629" s="3" t="s">
        <v>16760</v>
      </c>
      <c r="B629" s="3" t="s">
        <v>25</v>
      </c>
      <c r="C629" s="3">
        <v>419750</v>
      </c>
      <c r="D629" s="3">
        <v>1</v>
      </c>
      <c r="E629" s="3">
        <v>851</v>
      </c>
      <c r="F629" s="4">
        <v>2.8452800000000001E-36</v>
      </c>
      <c r="G629" s="3">
        <v>147.63399999999999</v>
      </c>
      <c r="H629" s="3" t="s">
        <v>415</v>
      </c>
      <c r="I629" s="3" t="s">
        <v>416</v>
      </c>
      <c r="J629" s="3" t="s">
        <v>16</v>
      </c>
      <c r="K629" s="3" t="s">
        <v>16</v>
      </c>
      <c r="L629" s="3" t="s">
        <v>417</v>
      </c>
    </row>
    <row r="630" spans="1:12" x14ac:dyDescent="0.3">
      <c r="A630" s="3" t="s">
        <v>16761</v>
      </c>
      <c r="B630" s="3" t="s">
        <v>25</v>
      </c>
      <c r="C630" s="3">
        <v>418655</v>
      </c>
      <c r="D630" s="3">
        <v>13</v>
      </c>
      <c r="E630" s="3">
        <v>148</v>
      </c>
      <c r="F630" s="4">
        <v>2.2134900000000001E-10</v>
      </c>
      <c r="G630" s="3">
        <v>55.010100000000001</v>
      </c>
      <c r="H630" s="3" t="s">
        <v>4056</v>
      </c>
      <c r="I630" s="3" t="s">
        <v>4057</v>
      </c>
      <c r="J630" s="3" t="s">
        <v>16</v>
      </c>
      <c r="K630" s="3" t="s">
        <v>16</v>
      </c>
      <c r="L630" s="3" t="s">
        <v>4058</v>
      </c>
    </row>
    <row r="631" spans="1:12" x14ac:dyDescent="0.3">
      <c r="A631" s="3" t="s">
        <v>16762</v>
      </c>
      <c r="B631" s="3" t="s">
        <v>25</v>
      </c>
      <c r="C631" s="3">
        <v>419750</v>
      </c>
      <c r="D631" s="3">
        <v>19</v>
      </c>
      <c r="E631" s="3">
        <v>971</v>
      </c>
      <c r="F631" s="4">
        <v>8.4030199999999997E-51</v>
      </c>
      <c r="G631" s="3">
        <v>193.47300000000001</v>
      </c>
      <c r="H631" s="3" t="s">
        <v>415</v>
      </c>
      <c r="I631" s="3" t="s">
        <v>416</v>
      </c>
      <c r="J631" s="3" t="s">
        <v>16</v>
      </c>
      <c r="K631" s="3" t="s">
        <v>16</v>
      </c>
      <c r="L631" s="3" t="s">
        <v>417</v>
      </c>
    </row>
    <row r="632" spans="1:12" x14ac:dyDescent="0.3">
      <c r="A632" s="3" t="s">
        <v>16763</v>
      </c>
      <c r="B632" s="3" t="s">
        <v>13</v>
      </c>
      <c r="C632" s="3">
        <v>223539</v>
      </c>
      <c r="D632" s="3">
        <v>1</v>
      </c>
      <c r="E632" s="3">
        <v>294</v>
      </c>
      <c r="F632" s="4">
        <v>7.5433500000000005E-26</v>
      </c>
      <c r="G632" s="3">
        <v>104.01</v>
      </c>
      <c r="H632" s="3" t="s">
        <v>410</v>
      </c>
      <c r="I632" s="3" t="s">
        <v>411</v>
      </c>
      <c r="J632" s="3" t="s">
        <v>16</v>
      </c>
      <c r="K632" s="3" t="s">
        <v>412</v>
      </c>
      <c r="L632" s="3" t="s">
        <v>413</v>
      </c>
    </row>
    <row r="633" spans="1:12" x14ac:dyDescent="0.3">
      <c r="A633" s="3" t="s">
        <v>16764</v>
      </c>
      <c r="B633" s="3" t="s">
        <v>25</v>
      </c>
      <c r="C633" s="3">
        <v>355704</v>
      </c>
      <c r="D633" s="3">
        <v>1</v>
      </c>
      <c r="E633" s="3">
        <v>446</v>
      </c>
      <c r="F633" s="4">
        <v>1.53022E-60</v>
      </c>
      <c r="G633" s="3">
        <v>205.24199999999999</v>
      </c>
      <c r="H633" s="3" t="s">
        <v>2641</v>
      </c>
      <c r="I633" s="3" t="s">
        <v>2642</v>
      </c>
      <c r="J633" s="3" t="s">
        <v>16</v>
      </c>
      <c r="K633" s="3" t="s">
        <v>16</v>
      </c>
      <c r="L633" s="3" t="s">
        <v>2643</v>
      </c>
    </row>
    <row r="634" spans="1:12" x14ac:dyDescent="0.3">
      <c r="A634" s="3" t="s">
        <v>16765</v>
      </c>
      <c r="B634" s="3" t="s">
        <v>13</v>
      </c>
      <c r="C634" s="3">
        <v>223643</v>
      </c>
      <c r="D634" s="3">
        <v>4</v>
      </c>
      <c r="E634" s="3">
        <v>211</v>
      </c>
      <c r="F634" s="4">
        <v>3.0627500000000001E-40</v>
      </c>
      <c r="G634" s="3">
        <v>137.398</v>
      </c>
      <c r="H634" s="3" t="s">
        <v>2645</v>
      </c>
      <c r="I634" s="3" t="s">
        <v>2646</v>
      </c>
      <c r="J634" s="3" t="s">
        <v>16</v>
      </c>
      <c r="K634" s="3" t="s">
        <v>2647</v>
      </c>
      <c r="L634" s="3" t="s">
        <v>2648</v>
      </c>
    </row>
    <row r="635" spans="1:12" x14ac:dyDescent="0.3">
      <c r="A635" s="3" t="s">
        <v>16766</v>
      </c>
      <c r="B635" s="3" t="s">
        <v>13</v>
      </c>
      <c r="C635" s="3">
        <v>224525</v>
      </c>
      <c r="D635" s="3">
        <v>2</v>
      </c>
      <c r="E635" s="3">
        <v>336</v>
      </c>
      <c r="F635" s="4">
        <v>1.16666E-94</v>
      </c>
      <c r="G635" s="3">
        <v>284.58699999999999</v>
      </c>
      <c r="H635" s="3" t="s">
        <v>1650</v>
      </c>
      <c r="I635" s="3" t="s">
        <v>1651</v>
      </c>
      <c r="J635" s="3" t="s">
        <v>16</v>
      </c>
      <c r="K635" s="3" t="s">
        <v>1652</v>
      </c>
      <c r="L635" s="3" t="s">
        <v>1653</v>
      </c>
    </row>
    <row r="636" spans="1:12" x14ac:dyDescent="0.3">
      <c r="A636" s="3" t="s">
        <v>16767</v>
      </c>
      <c r="B636" s="3" t="s">
        <v>25</v>
      </c>
      <c r="C636" s="3">
        <v>420129</v>
      </c>
      <c r="D636" s="3">
        <v>1</v>
      </c>
      <c r="E636" s="3">
        <v>258</v>
      </c>
      <c r="F636" s="4">
        <v>2.9812599999999999E-43</v>
      </c>
      <c r="G636" s="3">
        <v>147.685</v>
      </c>
      <c r="H636" s="3" t="s">
        <v>15797</v>
      </c>
      <c r="I636" s="3" t="s">
        <v>15798</v>
      </c>
      <c r="J636" s="3" t="s">
        <v>16</v>
      </c>
      <c r="K636" s="3" t="s">
        <v>16</v>
      </c>
      <c r="L636" s="3" t="s">
        <v>15799</v>
      </c>
    </row>
    <row r="637" spans="1:12" x14ac:dyDescent="0.3">
      <c r="A637" s="3" t="s">
        <v>16768</v>
      </c>
      <c r="B637" s="3" t="s">
        <v>13</v>
      </c>
      <c r="C637" s="3">
        <v>226354</v>
      </c>
      <c r="D637" s="3">
        <v>6</v>
      </c>
      <c r="E637" s="3">
        <v>285</v>
      </c>
      <c r="F637" s="4">
        <v>1.0202600000000001E-128</v>
      </c>
      <c r="G637" s="3">
        <v>366.959</v>
      </c>
      <c r="H637" s="3" t="s">
        <v>5470</v>
      </c>
      <c r="I637" s="3" t="s">
        <v>5471</v>
      </c>
      <c r="J637" s="3" t="s">
        <v>16</v>
      </c>
      <c r="K637" s="3" t="s">
        <v>90</v>
      </c>
      <c r="L637" s="3" t="s">
        <v>5472</v>
      </c>
    </row>
    <row r="638" spans="1:12" x14ac:dyDescent="0.3">
      <c r="A638" s="3" t="s">
        <v>16769</v>
      </c>
      <c r="B638" s="3" t="s">
        <v>13</v>
      </c>
      <c r="C638" s="3">
        <v>224096</v>
      </c>
      <c r="D638" s="3">
        <v>124</v>
      </c>
      <c r="E638" s="3">
        <v>434</v>
      </c>
      <c r="F638" s="4">
        <v>1.86442E-63</v>
      </c>
      <c r="G638" s="3">
        <v>206.30500000000001</v>
      </c>
      <c r="H638" s="3" t="s">
        <v>3046</v>
      </c>
      <c r="I638" s="3" t="s">
        <v>3047</v>
      </c>
      <c r="J638" s="3" t="s">
        <v>16</v>
      </c>
      <c r="K638" s="3" t="s">
        <v>90</v>
      </c>
      <c r="L638" s="3" t="s">
        <v>3048</v>
      </c>
    </row>
    <row r="639" spans="1:12" x14ac:dyDescent="0.3">
      <c r="A639" s="3" t="s">
        <v>16770</v>
      </c>
      <c r="B639" s="3" t="s">
        <v>13</v>
      </c>
      <c r="C639" s="3">
        <v>223443</v>
      </c>
      <c r="D639" s="3">
        <v>134</v>
      </c>
      <c r="E639" s="3">
        <v>532</v>
      </c>
      <c r="F639" s="4">
        <v>2.7581799999999999E-70</v>
      </c>
      <c r="G639" s="3">
        <v>234.5</v>
      </c>
      <c r="H639" s="3" t="s">
        <v>872</v>
      </c>
      <c r="I639" s="3" t="s">
        <v>873</v>
      </c>
      <c r="J639" s="3" t="s">
        <v>16</v>
      </c>
      <c r="K639" s="3" t="s">
        <v>869</v>
      </c>
      <c r="L639" s="3" t="s">
        <v>874</v>
      </c>
    </row>
    <row r="640" spans="1:12" x14ac:dyDescent="0.3">
      <c r="A640" s="3" t="s">
        <v>16771</v>
      </c>
      <c r="B640" s="3" t="s">
        <v>13</v>
      </c>
      <c r="C640" s="3">
        <v>224555</v>
      </c>
      <c r="D640" s="3">
        <v>1</v>
      </c>
      <c r="E640" s="3">
        <v>499</v>
      </c>
      <c r="F640" s="3">
        <v>0</v>
      </c>
      <c r="G640" s="3">
        <v>535.40200000000004</v>
      </c>
      <c r="H640" s="3" t="s">
        <v>10739</v>
      </c>
      <c r="I640" s="3" t="s">
        <v>10740</v>
      </c>
      <c r="J640" s="3" t="s">
        <v>16</v>
      </c>
      <c r="K640" s="3" t="s">
        <v>10741</v>
      </c>
      <c r="L640" s="3" t="s">
        <v>10742</v>
      </c>
    </row>
    <row r="641" spans="1:12" x14ac:dyDescent="0.3">
      <c r="A641" s="3" t="s">
        <v>16772</v>
      </c>
      <c r="B641" s="3" t="s">
        <v>13</v>
      </c>
      <c r="C641" s="3">
        <v>225117</v>
      </c>
      <c r="D641" s="3">
        <v>281</v>
      </c>
      <c r="E641" s="3">
        <v>398</v>
      </c>
      <c r="F641" s="4">
        <v>7.8978899999999995E-24</v>
      </c>
      <c r="G641" s="3">
        <v>95.7029</v>
      </c>
      <c r="H641" s="3" t="s">
        <v>11312</v>
      </c>
      <c r="I641" s="3" t="s">
        <v>11313</v>
      </c>
      <c r="J641" s="3" t="s">
        <v>16</v>
      </c>
      <c r="K641" s="3" t="s">
        <v>11314</v>
      </c>
      <c r="L641" s="3" t="s">
        <v>11315</v>
      </c>
    </row>
    <row r="642" spans="1:12" x14ac:dyDescent="0.3">
      <c r="A642" s="3" t="s">
        <v>16773</v>
      </c>
      <c r="B642" s="3" t="s">
        <v>13</v>
      </c>
      <c r="C642" s="3">
        <v>224389</v>
      </c>
      <c r="D642" s="3">
        <v>25</v>
      </c>
      <c r="E642" s="3">
        <v>374</v>
      </c>
      <c r="F642" s="4">
        <v>2.6098800000000001E-74</v>
      </c>
      <c r="G642" s="3">
        <v>246.542</v>
      </c>
      <c r="H642" s="3" t="s">
        <v>10593</v>
      </c>
      <c r="I642" s="3" t="s">
        <v>10594</v>
      </c>
      <c r="J642" s="3" t="s">
        <v>16</v>
      </c>
      <c r="K642" s="3" t="s">
        <v>10595</v>
      </c>
      <c r="L642" s="3" t="s">
        <v>10596</v>
      </c>
    </row>
    <row r="643" spans="1:12" x14ac:dyDescent="0.3">
      <c r="A643" s="3" t="s">
        <v>16774</v>
      </c>
      <c r="B643" s="3" t="s">
        <v>13</v>
      </c>
      <c r="C643" s="3">
        <v>225117</v>
      </c>
      <c r="D643" s="3">
        <v>204</v>
      </c>
      <c r="E643" s="3">
        <v>321</v>
      </c>
      <c r="F643" s="4">
        <v>1.15468E-16</v>
      </c>
      <c r="G643" s="3">
        <v>74.902100000000004</v>
      </c>
      <c r="H643" s="3" t="s">
        <v>11312</v>
      </c>
      <c r="I643" s="3" t="s">
        <v>11313</v>
      </c>
      <c r="J643" s="3" t="s">
        <v>16</v>
      </c>
      <c r="K643" s="3" t="s">
        <v>11314</v>
      </c>
      <c r="L643" s="3" t="s">
        <v>11315</v>
      </c>
    </row>
    <row r="644" spans="1:12" x14ac:dyDescent="0.3">
      <c r="A644" s="3" t="s">
        <v>16775</v>
      </c>
      <c r="B644" s="3" t="s">
        <v>13</v>
      </c>
      <c r="C644" s="3">
        <v>223996</v>
      </c>
      <c r="D644" s="3">
        <v>1</v>
      </c>
      <c r="E644" s="3">
        <v>477</v>
      </c>
      <c r="F644" s="4">
        <v>1.30325E-110</v>
      </c>
      <c r="G644" s="3">
        <v>336.27100000000002</v>
      </c>
      <c r="H644" s="3" t="s">
        <v>9834</v>
      </c>
      <c r="I644" s="3" t="s">
        <v>9835</v>
      </c>
      <c r="J644" s="3" t="s">
        <v>16</v>
      </c>
      <c r="K644" s="3" t="s">
        <v>1093</v>
      </c>
      <c r="L644" s="3" t="s">
        <v>9836</v>
      </c>
    </row>
    <row r="645" spans="1:12" x14ac:dyDescent="0.3">
      <c r="A645" s="3" t="s">
        <v>16776</v>
      </c>
      <c r="B645" s="3" t="s">
        <v>25</v>
      </c>
      <c r="C645" s="3">
        <v>419965</v>
      </c>
      <c r="D645" s="3">
        <v>2</v>
      </c>
      <c r="E645" s="3">
        <v>419</v>
      </c>
      <c r="F645" s="3">
        <v>0</v>
      </c>
      <c r="G645" s="3">
        <v>771.322</v>
      </c>
      <c r="H645" s="3" t="s">
        <v>11453</v>
      </c>
      <c r="I645" s="3" t="s">
        <v>11454</v>
      </c>
      <c r="J645" s="3" t="s">
        <v>16</v>
      </c>
      <c r="K645" s="3" t="s">
        <v>16</v>
      </c>
      <c r="L645" s="3" t="s">
        <v>11455</v>
      </c>
    </row>
    <row r="646" spans="1:12" x14ac:dyDescent="0.3">
      <c r="A646" s="3" t="s">
        <v>16777</v>
      </c>
      <c r="B646" s="3" t="s">
        <v>13</v>
      </c>
      <c r="C646" s="3">
        <v>223313</v>
      </c>
      <c r="D646" s="3">
        <v>15</v>
      </c>
      <c r="E646" s="3">
        <v>265</v>
      </c>
      <c r="F646" s="4">
        <v>3.3986500000000003E-32</v>
      </c>
      <c r="G646" s="3">
        <v>117.809</v>
      </c>
      <c r="H646" s="3" t="s">
        <v>4115</v>
      </c>
      <c r="I646" s="3" t="s">
        <v>4116</v>
      </c>
      <c r="J646" s="3" t="s">
        <v>16</v>
      </c>
      <c r="K646" s="3" t="s">
        <v>4117</v>
      </c>
      <c r="L646" s="3" t="s">
        <v>4118</v>
      </c>
    </row>
    <row r="647" spans="1:12" x14ac:dyDescent="0.3">
      <c r="A647" s="3" t="s">
        <v>16778</v>
      </c>
      <c r="B647" s="3" t="s">
        <v>13</v>
      </c>
      <c r="C647" s="3">
        <v>224371</v>
      </c>
      <c r="D647" s="3">
        <v>1</v>
      </c>
      <c r="E647" s="3">
        <v>383</v>
      </c>
      <c r="F647" s="4">
        <v>1.02469E-157</v>
      </c>
      <c r="G647" s="3">
        <v>448.2</v>
      </c>
      <c r="H647" s="3" t="s">
        <v>5411</v>
      </c>
      <c r="I647" s="3" t="s">
        <v>5412</v>
      </c>
      <c r="J647" s="3" t="s">
        <v>16</v>
      </c>
      <c r="K647" s="3" t="s">
        <v>393</v>
      </c>
      <c r="L647" s="3" t="s">
        <v>5413</v>
      </c>
    </row>
    <row r="648" spans="1:12" x14ac:dyDescent="0.3">
      <c r="A648" s="3" t="s">
        <v>16779</v>
      </c>
      <c r="B648" s="3" t="s">
        <v>25</v>
      </c>
      <c r="C648" s="3">
        <v>418581</v>
      </c>
      <c r="D648" s="3">
        <v>1</v>
      </c>
      <c r="E648" s="3">
        <v>492</v>
      </c>
      <c r="F648" s="3">
        <v>0</v>
      </c>
      <c r="G648" s="3">
        <v>666.928</v>
      </c>
      <c r="H648" s="3" t="s">
        <v>14847</v>
      </c>
      <c r="I648" s="3" t="s">
        <v>16780</v>
      </c>
      <c r="J648" s="3" t="s">
        <v>16</v>
      </c>
      <c r="K648" s="3" t="s">
        <v>16</v>
      </c>
      <c r="L648" s="3" t="s">
        <v>16781</v>
      </c>
    </row>
    <row r="649" spans="1:12" x14ac:dyDescent="0.3">
      <c r="A649" s="3" t="s">
        <v>16782</v>
      </c>
      <c r="B649" s="3" t="s">
        <v>13</v>
      </c>
      <c r="C649" s="3">
        <v>224314</v>
      </c>
      <c r="D649" s="3">
        <v>7</v>
      </c>
      <c r="E649" s="3">
        <v>122</v>
      </c>
      <c r="F649" s="3">
        <v>1.4091500000000001E-3</v>
      </c>
      <c r="G649" s="3">
        <v>38.093000000000004</v>
      </c>
      <c r="H649" s="3" t="s">
        <v>63</v>
      </c>
      <c r="I649" s="3" t="s">
        <v>64</v>
      </c>
      <c r="J649" s="3" t="s">
        <v>16</v>
      </c>
      <c r="K649" s="3" t="s">
        <v>65</v>
      </c>
      <c r="L649" s="3" t="s">
        <v>66</v>
      </c>
    </row>
    <row r="650" spans="1:12" x14ac:dyDescent="0.3">
      <c r="A650" s="3" t="s">
        <v>16783</v>
      </c>
      <c r="B650" s="3" t="s">
        <v>13</v>
      </c>
      <c r="C650" s="3">
        <v>224516</v>
      </c>
      <c r="D650" s="3">
        <v>3</v>
      </c>
      <c r="E650" s="3">
        <v>336</v>
      </c>
      <c r="F650" s="4">
        <v>1.12772E-128</v>
      </c>
      <c r="G650" s="3">
        <v>372.49799999999999</v>
      </c>
      <c r="H650" s="3" t="s">
        <v>3920</v>
      </c>
      <c r="I650" s="3" t="s">
        <v>3921</v>
      </c>
      <c r="J650" s="3" t="s">
        <v>16</v>
      </c>
      <c r="K650" s="3" t="s">
        <v>3922</v>
      </c>
      <c r="L650" s="3" t="s">
        <v>3923</v>
      </c>
    </row>
    <row r="651" spans="1:12" x14ac:dyDescent="0.3">
      <c r="A651" s="3" t="s">
        <v>16784</v>
      </c>
      <c r="B651" s="3" t="s">
        <v>13</v>
      </c>
      <c r="C651" s="3">
        <v>224107</v>
      </c>
      <c r="D651" s="3">
        <v>125</v>
      </c>
      <c r="E651" s="3">
        <v>363</v>
      </c>
      <c r="F651" s="4">
        <v>4.5617199999999999E-141</v>
      </c>
      <c r="G651" s="3">
        <v>399.68799999999999</v>
      </c>
      <c r="H651" s="3" t="s">
        <v>3916</v>
      </c>
      <c r="I651" s="3" t="s">
        <v>3917</v>
      </c>
      <c r="J651" s="3" t="s">
        <v>16</v>
      </c>
      <c r="K651" s="3" t="s">
        <v>1763</v>
      </c>
      <c r="L651" s="3" t="s">
        <v>3918</v>
      </c>
    </row>
    <row r="652" spans="1:12" x14ac:dyDescent="0.3">
      <c r="A652" s="3" t="s">
        <v>16784</v>
      </c>
      <c r="B652" s="3" t="s">
        <v>25</v>
      </c>
      <c r="C652" s="3">
        <v>419749</v>
      </c>
      <c r="D652" s="3">
        <v>4</v>
      </c>
      <c r="E652" s="3">
        <v>127</v>
      </c>
      <c r="F652" s="3">
        <v>1.1752799999999999E-3</v>
      </c>
      <c r="G652" s="3">
        <v>39.791499999999999</v>
      </c>
      <c r="H652" s="3" t="s">
        <v>16785</v>
      </c>
      <c r="I652" s="3" t="s">
        <v>16786</v>
      </c>
      <c r="J652" s="3" t="s">
        <v>113</v>
      </c>
      <c r="K652" s="3" t="s">
        <v>16</v>
      </c>
      <c r="L652" s="3" t="s">
        <v>16787</v>
      </c>
    </row>
    <row r="653" spans="1:12" x14ac:dyDescent="0.3">
      <c r="A653" s="3" t="s">
        <v>16788</v>
      </c>
      <c r="B653" s="3" t="s">
        <v>13</v>
      </c>
      <c r="C653" s="3">
        <v>225438</v>
      </c>
      <c r="D653" s="3">
        <v>3</v>
      </c>
      <c r="E653" s="3">
        <v>225</v>
      </c>
      <c r="F653" s="4">
        <v>1.9742100000000001E-136</v>
      </c>
      <c r="G653" s="3">
        <v>381.94799999999998</v>
      </c>
      <c r="H653" s="3" t="s">
        <v>3911</v>
      </c>
      <c r="I653" s="3" t="s">
        <v>3912</v>
      </c>
      <c r="J653" s="3" t="s">
        <v>16</v>
      </c>
      <c r="K653" s="3" t="s">
        <v>3913</v>
      </c>
      <c r="L653" s="3" t="s">
        <v>3914</v>
      </c>
    </row>
    <row r="654" spans="1:12" x14ac:dyDescent="0.3">
      <c r="A654" s="3" t="s">
        <v>16789</v>
      </c>
      <c r="B654" s="3" t="s">
        <v>13</v>
      </c>
      <c r="C654" s="3">
        <v>225088</v>
      </c>
      <c r="D654" s="3">
        <v>1</v>
      </c>
      <c r="E654" s="3">
        <v>309</v>
      </c>
      <c r="F654" s="4">
        <v>5.5364600000000004E-96</v>
      </c>
      <c r="G654" s="3">
        <v>285.30700000000002</v>
      </c>
      <c r="H654" s="3" t="s">
        <v>3906</v>
      </c>
      <c r="I654" s="3" t="s">
        <v>3907</v>
      </c>
      <c r="J654" s="3" t="s">
        <v>16</v>
      </c>
      <c r="K654" s="3" t="s">
        <v>3908</v>
      </c>
      <c r="L654" s="3" t="s">
        <v>3909</v>
      </c>
    </row>
    <row r="655" spans="1:12" x14ac:dyDescent="0.3">
      <c r="A655" s="3" t="s">
        <v>16790</v>
      </c>
      <c r="B655" s="3" t="s">
        <v>13</v>
      </c>
      <c r="C655" s="3">
        <v>223577</v>
      </c>
      <c r="D655" s="3">
        <v>1</v>
      </c>
      <c r="E655" s="3">
        <v>181</v>
      </c>
      <c r="F655" s="4">
        <v>1.10878E-43</v>
      </c>
      <c r="G655" s="3">
        <v>143.56299999999999</v>
      </c>
      <c r="H655" s="3" t="s">
        <v>563</v>
      </c>
      <c r="I655" s="3" t="s">
        <v>564</v>
      </c>
      <c r="J655" s="3" t="s">
        <v>16</v>
      </c>
      <c r="K655" s="3" t="s">
        <v>123</v>
      </c>
      <c r="L655" s="3" t="s">
        <v>565</v>
      </c>
    </row>
    <row r="656" spans="1:12" x14ac:dyDescent="0.3">
      <c r="A656" s="3" t="s">
        <v>16791</v>
      </c>
      <c r="B656" s="3" t="s">
        <v>13</v>
      </c>
      <c r="C656" s="3">
        <v>225142</v>
      </c>
      <c r="D656" s="3">
        <v>10</v>
      </c>
      <c r="E656" s="3">
        <v>434</v>
      </c>
      <c r="F656" s="4">
        <v>1.8352800000000001E-120</v>
      </c>
      <c r="G656" s="3">
        <v>358.08</v>
      </c>
      <c r="H656" s="3" t="s">
        <v>2700</v>
      </c>
      <c r="I656" s="3" t="s">
        <v>2701</v>
      </c>
      <c r="J656" s="3" t="s">
        <v>16</v>
      </c>
      <c r="K656" s="3" t="s">
        <v>2702</v>
      </c>
      <c r="L656" s="3" t="s">
        <v>2703</v>
      </c>
    </row>
    <row r="657" spans="1:12" x14ac:dyDescent="0.3">
      <c r="A657" s="3" t="s">
        <v>16792</v>
      </c>
      <c r="B657" s="3" t="s">
        <v>13</v>
      </c>
      <c r="C657" s="3">
        <v>225383</v>
      </c>
      <c r="D657" s="3">
        <v>7</v>
      </c>
      <c r="E657" s="3">
        <v>84</v>
      </c>
      <c r="F657" s="4">
        <v>4.9815400000000001E-34</v>
      </c>
      <c r="G657" s="3">
        <v>112.807</v>
      </c>
      <c r="H657" s="3" t="s">
        <v>5557</v>
      </c>
      <c r="I657" s="3" t="s">
        <v>5558</v>
      </c>
      <c r="J657" s="3" t="s">
        <v>16</v>
      </c>
      <c r="K657" s="3" t="s">
        <v>5559</v>
      </c>
      <c r="L657" s="3" t="s">
        <v>5560</v>
      </c>
    </row>
    <row r="658" spans="1:12" x14ac:dyDescent="0.3">
      <c r="A658" s="3" t="s">
        <v>16793</v>
      </c>
      <c r="B658" s="3" t="s">
        <v>13</v>
      </c>
      <c r="C658" s="3">
        <v>226608</v>
      </c>
      <c r="D658" s="3">
        <v>5</v>
      </c>
      <c r="E658" s="3">
        <v>248</v>
      </c>
      <c r="F658" s="4">
        <v>1.22859E-107</v>
      </c>
      <c r="G658" s="3">
        <v>310.71699999999998</v>
      </c>
      <c r="H658" s="3" t="s">
        <v>5553</v>
      </c>
      <c r="I658" s="3" t="s">
        <v>5554</v>
      </c>
      <c r="J658" s="3" t="s">
        <v>16</v>
      </c>
      <c r="K658" s="3" t="s">
        <v>501</v>
      </c>
      <c r="L658" s="3" t="s">
        <v>5555</v>
      </c>
    </row>
    <row r="659" spans="1:12" x14ac:dyDescent="0.3">
      <c r="A659" s="3" t="s">
        <v>16794</v>
      </c>
      <c r="B659" s="3" t="s">
        <v>13</v>
      </c>
      <c r="C659" s="3">
        <v>223282</v>
      </c>
      <c r="D659" s="3">
        <v>1</v>
      </c>
      <c r="E659" s="3">
        <v>210</v>
      </c>
      <c r="F659" s="4">
        <v>1.0317900000000001E-43</v>
      </c>
      <c r="G659" s="3">
        <v>148.136</v>
      </c>
      <c r="H659" s="3" t="s">
        <v>5548</v>
      </c>
      <c r="I659" s="3" t="s">
        <v>5549</v>
      </c>
      <c r="J659" s="3" t="s">
        <v>16</v>
      </c>
      <c r="K659" s="3" t="s">
        <v>5550</v>
      </c>
      <c r="L659" s="3" t="s">
        <v>5551</v>
      </c>
    </row>
    <row r="660" spans="1:12" x14ac:dyDescent="0.3">
      <c r="A660" s="3" t="s">
        <v>16795</v>
      </c>
      <c r="B660" s="3" t="s">
        <v>13</v>
      </c>
      <c r="C660" s="3">
        <v>224472</v>
      </c>
      <c r="D660" s="3">
        <v>53</v>
      </c>
      <c r="E660" s="3">
        <v>217</v>
      </c>
      <c r="F660" s="4">
        <v>4.2559299999999998E-35</v>
      </c>
      <c r="G660" s="3">
        <v>121.399</v>
      </c>
      <c r="H660" s="3" t="s">
        <v>1814</v>
      </c>
      <c r="I660" s="3" t="s">
        <v>1815</v>
      </c>
      <c r="J660" s="3" t="s">
        <v>16</v>
      </c>
      <c r="K660" s="3" t="s">
        <v>1816</v>
      </c>
      <c r="L660" s="3" t="s">
        <v>1817</v>
      </c>
    </row>
    <row r="661" spans="1:12" x14ac:dyDescent="0.3">
      <c r="A661" s="3" t="s">
        <v>16796</v>
      </c>
      <c r="B661" s="3" t="s">
        <v>13</v>
      </c>
      <c r="C661" s="3">
        <v>225212</v>
      </c>
      <c r="D661" s="3">
        <v>483</v>
      </c>
      <c r="E661" s="3">
        <v>745</v>
      </c>
      <c r="F661" s="4">
        <v>1.06231E-92</v>
      </c>
      <c r="G661" s="3">
        <v>290.77699999999999</v>
      </c>
      <c r="H661" s="3" t="s">
        <v>1819</v>
      </c>
      <c r="I661" s="3" t="s">
        <v>1820</v>
      </c>
      <c r="J661" s="3" t="s">
        <v>16</v>
      </c>
      <c r="K661" s="3" t="s">
        <v>1821</v>
      </c>
      <c r="L661" s="3" t="s">
        <v>1822</v>
      </c>
    </row>
    <row r="662" spans="1:12" x14ac:dyDescent="0.3">
      <c r="A662" s="3" t="s">
        <v>16796</v>
      </c>
      <c r="B662" s="3" t="s">
        <v>13</v>
      </c>
      <c r="C662" s="3">
        <v>223731</v>
      </c>
      <c r="D662" s="3">
        <v>3</v>
      </c>
      <c r="E662" s="3">
        <v>392</v>
      </c>
      <c r="F662" s="4">
        <v>1.67654E-42</v>
      </c>
      <c r="G662" s="3">
        <v>160.357</v>
      </c>
      <c r="H662" s="3" t="s">
        <v>1823</v>
      </c>
      <c r="I662" s="3" t="s">
        <v>1820</v>
      </c>
      <c r="J662" s="3" t="s">
        <v>16</v>
      </c>
      <c r="K662" s="3" t="s">
        <v>1824</v>
      </c>
      <c r="L662" s="3" t="s">
        <v>1825</v>
      </c>
    </row>
    <row r="663" spans="1:12" x14ac:dyDescent="0.3">
      <c r="A663" s="3" t="s">
        <v>16797</v>
      </c>
      <c r="B663" s="3" t="s">
        <v>13</v>
      </c>
      <c r="C663" s="3">
        <v>225354</v>
      </c>
      <c r="D663" s="3">
        <v>3</v>
      </c>
      <c r="E663" s="3">
        <v>556</v>
      </c>
      <c r="F663" s="3">
        <v>0</v>
      </c>
      <c r="G663" s="3">
        <v>975.23299999999995</v>
      </c>
      <c r="H663" s="3" t="s">
        <v>1556</v>
      </c>
      <c r="I663" s="3" t="s">
        <v>1557</v>
      </c>
      <c r="J663" s="3" t="s">
        <v>16</v>
      </c>
      <c r="K663" s="3" t="s">
        <v>1558</v>
      </c>
      <c r="L663" s="3" t="s">
        <v>1559</v>
      </c>
    </row>
    <row r="664" spans="1:12" x14ac:dyDescent="0.3">
      <c r="A664" s="3" t="s">
        <v>16798</v>
      </c>
      <c r="B664" s="3" t="s">
        <v>13</v>
      </c>
      <c r="C664" s="3">
        <v>227052</v>
      </c>
      <c r="D664" s="3">
        <v>1</v>
      </c>
      <c r="E664" s="3">
        <v>168</v>
      </c>
      <c r="F664" s="4">
        <v>3.1595599999999998E-65</v>
      </c>
      <c r="G664" s="3">
        <v>196.93799999999999</v>
      </c>
      <c r="H664" s="3" t="s">
        <v>4054</v>
      </c>
      <c r="I664" s="3" t="s">
        <v>4054</v>
      </c>
      <c r="J664" s="3" t="s">
        <v>16</v>
      </c>
      <c r="K664" s="3" t="s">
        <v>982</v>
      </c>
      <c r="L664" s="3" t="s">
        <v>980</v>
      </c>
    </row>
    <row r="665" spans="1:12" x14ac:dyDescent="0.3">
      <c r="A665" s="3" t="s">
        <v>16799</v>
      </c>
      <c r="B665" s="3" t="s">
        <v>13</v>
      </c>
      <c r="C665" s="3">
        <v>223837</v>
      </c>
      <c r="D665" s="3">
        <v>1</v>
      </c>
      <c r="E665" s="3">
        <v>423</v>
      </c>
      <c r="F665" s="3">
        <v>0</v>
      </c>
      <c r="G665" s="3">
        <v>674.98699999999997</v>
      </c>
      <c r="H665" s="3" t="s">
        <v>1032</v>
      </c>
      <c r="I665" s="3" t="s">
        <v>1033</v>
      </c>
      <c r="J665" s="3" t="s">
        <v>16</v>
      </c>
      <c r="K665" s="3" t="s">
        <v>1034</v>
      </c>
      <c r="L665" s="3" t="s">
        <v>1035</v>
      </c>
    </row>
    <row r="666" spans="1:12" x14ac:dyDescent="0.3">
      <c r="A666" s="3" t="s">
        <v>16800</v>
      </c>
      <c r="B666" s="3" t="s">
        <v>13</v>
      </c>
      <c r="C666" s="3">
        <v>223095</v>
      </c>
      <c r="D666" s="3">
        <v>2</v>
      </c>
      <c r="E666" s="3">
        <v>345</v>
      </c>
      <c r="F666" s="4">
        <v>1.3706699999999999E-179</v>
      </c>
      <c r="G666" s="3">
        <v>500.6</v>
      </c>
      <c r="H666" s="3" t="s">
        <v>1655</v>
      </c>
      <c r="I666" s="3" t="s">
        <v>1656</v>
      </c>
      <c r="J666" s="3" t="s">
        <v>16</v>
      </c>
      <c r="K666" s="3" t="s">
        <v>1657</v>
      </c>
      <c r="L666" s="3" t="s">
        <v>1658</v>
      </c>
    </row>
    <row r="667" spans="1:12" x14ac:dyDescent="0.3">
      <c r="A667" s="3" t="s">
        <v>16801</v>
      </c>
      <c r="B667" s="3" t="s">
        <v>13</v>
      </c>
      <c r="C667" s="3">
        <v>223532</v>
      </c>
      <c r="D667" s="3">
        <v>1</v>
      </c>
      <c r="E667" s="3">
        <v>173</v>
      </c>
      <c r="F667" s="4">
        <v>6.91773E-13</v>
      </c>
      <c r="G667" s="3">
        <v>63.091799999999999</v>
      </c>
      <c r="H667" s="3" t="s">
        <v>5028</v>
      </c>
      <c r="I667" s="3" t="s">
        <v>5029</v>
      </c>
      <c r="J667" s="3" t="s">
        <v>16</v>
      </c>
      <c r="K667" s="3" t="s">
        <v>846</v>
      </c>
      <c r="L667" s="3" t="s">
        <v>848</v>
      </c>
    </row>
    <row r="668" spans="1:12" x14ac:dyDescent="0.3">
      <c r="A668" s="3" t="s">
        <v>16802</v>
      </c>
      <c r="B668" s="3" t="s">
        <v>13</v>
      </c>
      <c r="C668" s="3">
        <v>226838</v>
      </c>
      <c r="D668" s="3">
        <v>5</v>
      </c>
      <c r="E668" s="3">
        <v>145</v>
      </c>
      <c r="F668" s="4">
        <v>7.3394300000000004E-57</v>
      </c>
      <c r="G668" s="3">
        <v>174.136</v>
      </c>
      <c r="H668" s="3" t="s">
        <v>10936</v>
      </c>
      <c r="I668" s="3" t="s">
        <v>10937</v>
      </c>
      <c r="J668" s="3" t="s">
        <v>16</v>
      </c>
      <c r="K668" s="3" t="s">
        <v>736</v>
      </c>
      <c r="L668" s="3" t="s">
        <v>10938</v>
      </c>
    </row>
    <row r="669" spans="1:12" x14ac:dyDescent="0.3">
      <c r="A669" s="3" t="s">
        <v>16803</v>
      </c>
      <c r="B669" s="3" t="s">
        <v>13</v>
      </c>
      <c r="C669" s="3">
        <v>223150</v>
      </c>
      <c r="D669" s="3">
        <v>148</v>
      </c>
      <c r="E669" s="3">
        <v>802</v>
      </c>
      <c r="F669" s="3">
        <v>0</v>
      </c>
      <c r="G669" s="3">
        <v>708.26199999999994</v>
      </c>
      <c r="H669" s="3" t="s">
        <v>1660</v>
      </c>
      <c r="I669" s="3" t="s">
        <v>1661</v>
      </c>
      <c r="J669" s="3" t="s">
        <v>16</v>
      </c>
      <c r="K669" s="3" t="s">
        <v>1662</v>
      </c>
      <c r="L669" s="3" t="s">
        <v>1663</v>
      </c>
    </row>
    <row r="670" spans="1:12" x14ac:dyDescent="0.3">
      <c r="A670" s="3" t="s">
        <v>16803</v>
      </c>
      <c r="B670" s="3" t="s">
        <v>13</v>
      </c>
      <c r="C670" s="3">
        <v>223151</v>
      </c>
      <c r="D670" s="3">
        <v>25</v>
      </c>
      <c r="E670" s="3">
        <v>149</v>
      </c>
      <c r="F670" s="4">
        <v>8.06995E-34</v>
      </c>
      <c r="G670" s="3">
        <v>125.53100000000001</v>
      </c>
      <c r="H670" s="3" t="s">
        <v>1664</v>
      </c>
      <c r="I670" s="3" t="s">
        <v>1665</v>
      </c>
      <c r="J670" s="3" t="s">
        <v>16</v>
      </c>
      <c r="K670" s="3" t="s">
        <v>1666</v>
      </c>
      <c r="L670" s="3" t="s">
        <v>1667</v>
      </c>
    </row>
    <row r="671" spans="1:12" x14ac:dyDescent="0.3">
      <c r="A671" s="3" t="s">
        <v>16804</v>
      </c>
      <c r="B671" s="3" t="s">
        <v>13</v>
      </c>
      <c r="C671" s="3">
        <v>223417</v>
      </c>
      <c r="D671" s="3">
        <v>85</v>
      </c>
      <c r="E671" s="3">
        <v>311</v>
      </c>
      <c r="F671" s="4">
        <v>6.5714299999999997E-67</v>
      </c>
      <c r="G671" s="3">
        <v>209.477</v>
      </c>
      <c r="H671" s="3" t="s">
        <v>2464</v>
      </c>
      <c r="I671" s="3" t="s">
        <v>2465</v>
      </c>
      <c r="J671" s="3" t="s">
        <v>16</v>
      </c>
      <c r="K671" s="3" t="s">
        <v>2466</v>
      </c>
      <c r="L671" s="3" t="s">
        <v>2467</v>
      </c>
    </row>
    <row r="672" spans="1:12" x14ac:dyDescent="0.3">
      <c r="A672" s="3" t="s">
        <v>16804</v>
      </c>
      <c r="B672" s="3" t="s">
        <v>13</v>
      </c>
      <c r="C672" s="3">
        <v>224568</v>
      </c>
      <c r="D672" s="3">
        <v>1</v>
      </c>
      <c r="E672" s="3">
        <v>73</v>
      </c>
      <c r="F672" s="4">
        <v>9.4258200000000002E-20</v>
      </c>
      <c r="G672" s="3">
        <v>81.599800000000002</v>
      </c>
      <c r="H672" s="3" t="s">
        <v>2468</v>
      </c>
      <c r="I672" s="3" t="s">
        <v>2469</v>
      </c>
      <c r="J672" s="3" t="s">
        <v>16</v>
      </c>
      <c r="K672" s="3" t="s">
        <v>193</v>
      </c>
      <c r="L672" s="3" t="s">
        <v>2470</v>
      </c>
    </row>
    <row r="673" spans="1:12" x14ac:dyDescent="0.3">
      <c r="A673" s="3" t="s">
        <v>16805</v>
      </c>
      <c r="B673" s="3" t="s">
        <v>13</v>
      </c>
      <c r="C673" s="3">
        <v>226631</v>
      </c>
      <c r="D673" s="3">
        <v>1</v>
      </c>
      <c r="E673" s="3">
        <v>295</v>
      </c>
      <c r="F673" s="4">
        <v>2.2837500000000001E-147</v>
      </c>
      <c r="G673" s="3">
        <v>415.22199999999998</v>
      </c>
      <c r="H673" s="3" t="s">
        <v>1804</v>
      </c>
      <c r="I673" s="3" t="s">
        <v>1805</v>
      </c>
      <c r="J673" s="3" t="s">
        <v>16</v>
      </c>
      <c r="K673" s="3" t="s">
        <v>1806</v>
      </c>
      <c r="L673" s="3" t="s">
        <v>1807</v>
      </c>
    </row>
    <row r="674" spans="1:12" x14ac:dyDescent="0.3">
      <c r="A674" s="3" t="s">
        <v>16806</v>
      </c>
      <c r="B674" s="3" t="s">
        <v>13</v>
      </c>
      <c r="C674" s="3">
        <v>224582</v>
      </c>
      <c r="D674" s="3">
        <v>1</v>
      </c>
      <c r="E674" s="3">
        <v>395</v>
      </c>
      <c r="F674" s="4">
        <v>1.0385599999999999E-37</v>
      </c>
      <c r="G674" s="3">
        <v>140.654</v>
      </c>
      <c r="H674" s="3" t="s">
        <v>1809</v>
      </c>
      <c r="I674" s="3" t="s">
        <v>1810</v>
      </c>
      <c r="J674" s="3" t="s">
        <v>16</v>
      </c>
      <c r="K674" s="3" t="s">
        <v>1811</v>
      </c>
      <c r="L674" s="3" t="s">
        <v>1812</v>
      </c>
    </row>
    <row r="675" spans="1:12" x14ac:dyDescent="0.3">
      <c r="A675" s="3" t="s">
        <v>16807</v>
      </c>
      <c r="B675" s="3" t="s">
        <v>13</v>
      </c>
      <c r="C675" s="3">
        <v>223227</v>
      </c>
      <c r="D675" s="3">
        <v>2</v>
      </c>
      <c r="E675" s="3">
        <v>254</v>
      </c>
      <c r="F675" s="4">
        <v>3.0480800000000002E-119</v>
      </c>
      <c r="G675" s="3">
        <v>340.37200000000001</v>
      </c>
      <c r="H675" s="3" t="s">
        <v>4824</v>
      </c>
      <c r="I675" s="3" t="s">
        <v>4825</v>
      </c>
      <c r="J675" s="3" t="s">
        <v>16</v>
      </c>
      <c r="K675" s="3" t="s">
        <v>825</v>
      </c>
      <c r="L675" s="3" t="s">
        <v>4826</v>
      </c>
    </row>
    <row r="676" spans="1:12" x14ac:dyDescent="0.3">
      <c r="A676" s="3" t="s">
        <v>16808</v>
      </c>
      <c r="B676" s="3" t="s">
        <v>25</v>
      </c>
      <c r="C676" s="3">
        <v>224893</v>
      </c>
      <c r="D676" s="3">
        <v>1</v>
      </c>
      <c r="E676" s="3">
        <v>482</v>
      </c>
      <c r="F676" s="4">
        <v>9.2690699999999992E-143</v>
      </c>
      <c r="G676" s="3">
        <v>420.59100000000001</v>
      </c>
      <c r="H676" s="3" t="s">
        <v>15271</v>
      </c>
      <c r="I676" s="3" t="s">
        <v>16809</v>
      </c>
      <c r="J676" s="3" t="s">
        <v>16</v>
      </c>
      <c r="K676" s="3" t="s">
        <v>16</v>
      </c>
      <c r="L676" s="3" t="s">
        <v>15272</v>
      </c>
    </row>
    <row r="677" spans="1:12" x14ac:dyDescent="0.3">
      <c r="A677" s="3" t="s">
        <v>16810</v>
      </c>
      <c r="B677" s="3" t="s">
        <v>13</v>
      </c>
      <c r="C677" s="3">
        <v>223498</v>
      </c>
      <c r="D677" s="3">
        <v>1</v>
      </c>
      <c r="E677" s="3">
        <v>278</v>
      </c>
      <c r="F677" s="4">
        <v>1.3422599999999999E-89</v>
      </c>
      <c r="G677" s="3">
        <v>267.31599999999997</v>
      </c>
      <c r="H677" s="3" t="s">
        <v>15274</v>
      </c>
      <c r="I677" s="3" t="s">
        <v>15275</v>
      </c>
      <c r="J677" s="3" t="s">
        <v>16</v>
      </c>
      <c r="K677" s="3" t="s">
        <v>501</v>
      </c>
      <c r="L677" s="3" t="s">
        <v>15276</v>
      </c>
    </row>
    <row r="678" spans="1:12" x14ac:dyDescent="0.3">
      <c r="A678" s="3" t="s">
        <v>16811</v>
      </c>
      <c r="B678" s="3" t="s">
        <v>13</v>
      </c>
      <c r="C678" s="3">
        <v>223089</v>
      </c>
      <c r="D678" s="3">
        <v>8</v>
      </c>
      <c r="E678" s="3">
        <v>277</v>
      </c>
      <c r="F678" s="4">
        <v>9.7268900000000006E-80</v>
      </c>
      <c r="G678" s="3">
        <v>243.04599999999999</v>
      </c>
      <c r="H678" s="3" t="s">
        <v>16812</v>
      </c>
      <c r="I678" s="3" t="s">
        <v>16813</v>
      </c>
      <c r="J678" s="3" t="s">
        <v>16</v>
      </c>
      <c r="K678" s="3" t="s">
        <v>16814</v>
      </c>
      <c r="L678" s="3" t="s">
        <v>16815</v>
      </c>
    </row>
    <row r="679" spans="1:12" x14ac:dyDescent="0.3">
      <c r="A679" s="3" t="s">
        <v>16816</v>
      </c>
      <c r="B679" s="3" t="s">
        <v>13</v>
      </c>
      <c r="C679" s="3">
        <v>224662</v>
      </c>
      <c r="D679" s="3">
        <v>1</v>
      </c>
      <c r="E679" s="3">
        <v>391</v>
      </c>
      <c r="F679" s="4">
        <v>2.1367600000000001E-180</v>
      </c>
      <c r="G679" s="3">
        <v>506.87099999999998</v>
      </c>
      <c r="H679" s="3" t="s">
        <v>15278</v>
      </c>
      <c r="I679" s="3" t="s">
        <v>15279</v>
      </c>
      <c r="J679" s="3" t="s">
        <v>16</v>
      </c>
      <c r="K679" s="3" t="s">
        <v>15280</v>
      </c>
      <c r="L679" s="3" t="s">
        <v>15281</v>
      </c>
    </row>
    <row r="680" spans="1:12" x14ac:dyDescent="0.3">
      <c r="A680" s="3" t="s">
        <v>16817</v>
      </c>
      <c r="B680" s="3" t="s">
        <v>13</v>
      </c>
      <c r="C680" s="3">
        <v>223098</v>
      </c>
      <c r="D680" s="3">
        <v>10</v>
      </c>
      <c r="E680" s="3">
        <v>361</v>
      </c>
      <c r="F680" s="4">
        <v>1.5155899999999999E-103</v>
      </c>
      <c r="G680" s="3">
        <v>311.13299999999998</v>
      </c>
      <c r="H680" s="3" t="s">
        <v>2511</v>
      </c>
      <c r="I680" s="3" t="s">
        <v>2512</v>
      </c>
      <c r="J680" s="3" t="s">
        <v>16</v>
      </c>
      <c r="K680" s="3" t="s">
        <v>2513</v>
      </c>
      <c r="L680" s="3" t="s">
        <v>2514</v>
      </c>
    </row>
    <row r="681" spans="1:12" x14ac:dyDescent="0.3">
      <c r="A681" s="3" t="s">
        <v>16818</v>
      </c>
      <c r="B681" s="3" t="s">
        <v>13</v>
      </c>
      <c r="C681" s="3">
        <v>223802</v>
      </c>
      <c r="D681" s="3">
        <v>34</v>
      </c>
      <c r="E681" s="3">
        <v>249</v>
      </c>
      <c r="F681" s="4">
        <v>1.1966399999999999E-5</v>
      </c>
      <c r="G681" s="3">
        <v>45.433500000000002</v>
      </c>
      <c r="H681" s="3" t="s">
        <v>8279</v>
      </c>
      <c r="I681" s="3" t="s">
        <v>8280</v>
      </c>
      <c r="J681" s="3" t="s">
        <v>16</v>
      </c>
      <c r="K681" s="3" t="s">
        <v>4644</v>
      </c>
      <c r="L681" s="3" t="s">
        <v>8281</v>
      </c>
    </row>
    <row r="682" spans="1:12" x14ac:dyDescent="0.3">
      <c r="A682" s="3" t="s">
        <v>16819</v>
      </c>
      <c r="B682" s="3" t="s">
        <v>13</v>
      </c>
      <c r="C682" s="3">
        <v>225343</v>
      </c>
      <c r="D682" s="3">
        <v>1</v>
      </c>
      <c r="E682" s="3">
        <v>484</v>
      </c>
      <c r="F682" s="3">
        <v>0</v>
      </c>
      <c r="G682" s="3">
        <v>595.76800000000003</v>
      </c>
      <c r="H682" s="3" t="s">
        <v>2231</v>
      </c>
      <c r="I682" s="3" t="s">
        <v>2232</v>
      </c>
      <c r="J682" s="3" t="s">
        <v>16</v>
      </c>
      <c r="K682" s="3" t="s">
        <v>2233</v>
      </c>
      <c r="L682" s="3" t="s">
        <v>2234</v>
      </c>
    </row>
    <row r="683" spans="1:12" x14ac:dyDescent="0.3">
      <c r="A683" s="3" t="s">
        <v>16820</v>
      </c>
      <c r="B683" s="3" t="s">
        <v>13</v>
      </c>
      <c r="C683" s="3">
        <v>224183</v>
      </c>
      <c r="D683" s="3">
        <v>100</v>
      </c>
      <c r="E683" s="3">
        <v>452</v>
      </c>
      <c r="F683" s="4">
        <v>8.1446299999999998E-76</v>
      </c>
      <c r="G683" s="3">
        <v>246.76900000000001</v>
      </c>
      <c r="H683" s="3" t="s">
        <v>1381</v>
      </c>
      <c r="I683" s="3" t="s">
        <v>1382</v>
      </c>
      <c r="J683" s="3" t="s">
        <v>16</v>
      </c>
      <c r="K683" s="3" t="s">
        <v>1383</v>
      </c>
      <c r="L683" s="3" t="s">
        <v>1384</v>
      </c>
    </row>
    <row r="684" spans="1:12" x14ac:dyDescent="0.3">
      <c r="A684" s="3" t="s">
        <v>16820</v>
      </c>
      <c r="B684" s="3" t="s">
        <v>13</v>
      </c>
      <c r="C684" s="3">
        <v>225101</v>
      </c>
      <c r="D684" s="3">
        <v>471</v>
      </c>
      <c r="E684" s="3">
        <v>610</v>
      </c>
      <c r="F684" s="4">
        <v>2.16024E-55</v>
      </c>
      <c r="G684" s="3">
        <v>184.72200000000001</v>
      </c>
      <c r="H684" s="3" t="s">
        <v>1385</v>
      </c>
      <c r="I684" s="3" t="s">
        <v>1386</v>
      </c>
      <c r="J684" s="3" t="s">
        <v>16</v>
      </c>
      <c r="K684" s="3" t="s">
        <v>1387</v>
      </c>
      <c r="L684" s="3" t="s">
        <v>1388</v>
      </c>
    </row>
    <row r="685" spans="1:12" x14ac:dyDescent="0.3">
      <c r="A685" s="3" t="s">
        <v>16820</v>
      </c>
      <c r="B685" s="3" t="s">
        <v>13</v>
      </c>
      <c r="C685" s="3">
        <v>224184</v>
      </c>
      <c r="D685" s="3">
        <v>6</v>
      </c>
      <c r="E685" s="3">
        <v>92</v>
      </c>
      <c r="F685" s="4">
        <v>3.8716799999999999E-21</v>
      </c>
      <c r="G685" s="3">
        <v>87.735699999999994</v>
      </c>
      <c r="H685" s="3" t="s">
        <v>1389</v>
      </c>
      <c r="I685" s="3" t="s">
        <v>1390</v>
      </c>
      <c r="J685" s="3" t="s">
        <v>16</v>
      </c>
      <c r="K685" s="3" t="s">
        <v>1391</v>
      </c>
      <c r="L685" s="3" t="s">
        <v>1392</v>
      </c>
    </row>
    <row r="686" spans="1:12" x14ac:dyDescent="0.3">
      <c r="A686" s="3" t="s">
        <v>16821</v>
      </c>
      <c r="B686" s="3" t="s">
        <v>13</v>
      </c>
      <c r="C686" s="3">
        <v>224651</v>
      </c>
      <c r="D686" s="3">
        <v>1</v>
      </c>
      <c r="E686" s="3">
        <v>234</v>
      </c>
      <c r="F686" s="4">
        <v>1.5689099999999998E-36</v>
      </c>
      <c r="G686" s="3">
        <v>131.65</v>
      </c>
      <c r="H686" s="3" t="s">
        <v>9022</v>
      </c>
      <c r="I686" s="3" t="s">
        <v>9023</v>
      </c>
      <c r="J686" s="3" t="s">
        <v>16</v>
      </c>
      <c r="K686" s="3" t="s">
        <v>9024</v>
      </c>
      <c r="L686" s="3" t="s">
        <v>9025</v>
      </c>
    </row>
    <row r="687" spans="1:12" x14ac:dyDescent="0.3">
      <c r="A687" s="3" t="s">
        <v>16822</v>
      </c>
      <c r="B687" s="3" t="s">
        <v>13</v>
      </c>
      <c r="C687" s="3">
        <v>223849</v>
      </c>
      <c r="D687" s="3">
        <v>1</v>
      </c>
      <c r="E687" s="3">
        <v>198</v>
      </c>
      <c r="F687" s="4">
        <v>3.4886799999999999E-36</v>
      </c>
      <c r="G687" s="3">
        <v>125.43899999999999</v>
      </c>
      <c r="H687" s="3" t="s">
        <v>4606</v>
      </c>
      <c r="I687" s="3" t="s">
        <v>4607</v>
      </c>
      <c r="J687" s="3" t="s">
        <v>16</v>
      </c>
      <c r="K687" s="3" t="s">
        <v>1353</v>
      </c>
      <c r="L687" s="3" t="s">
        <v>4608</v>
      </c>
    </row>
    <row r="688" spans="1:12" x14ac:dyDescent="0.3">
      <c r="A688" s="3" t="s">
        <v>16823</v>
      </c>
      <c r="B688" s="3" t="s">
        <v>13</v>
      </c>
      <c r="C688" s="3">
        <v>223697</v>
      </c>
      <c r="D688" s="3">
        <v>9</v>
      </c>
      <c r="E688" s="3">
        <v>465</v>
      </c>
      <c r="F688" s="4">
        <v>1.3261999999999999E-76</v>
      </c>
      <c r="G688" s="3">
        <v>245.072</v>
      </c>
      <c r="H688" s="3" t="s">
        <v>3385</v>
      </c>
      <c r="I688" s="3" t="s">
        <v>3386</v>
      </c>
      <c r="J688" s="3" t="s">
        <v>16</v>
      </c>
      <c r="K688" s="3" t="s">
        <v>626</v>
      </c>
      <c r="L688" s="3" t="s">
        <v>3387</v>
      </c>
    </row>
    <row r="689" spans="1:12" x14ac:dyDescent="0.3">
      <c r="A689" s="3" t="s">
        <v>16824</v>
      </c>
      <c r="B689" s="3" t="s">
        <v>13</v>
      </c>
      <c r="C689" s="3">
        <v>224489</v>
      </c>
      <c r="D689" s="3">
        <v>7</v>
      </c>
      <c r="E689" s="3">
        <v>190</v>
      </c>
      <c r="F689" s="4">
        <v>2.3674E-57</v>
      </c>
      <c r="G689" s="3">
        <v>179.50299999999999</v>
      </c>
      <c r="H689" s="3" t="s">
        <v>2263</v>
      </c>
      <c r="I689" s="3" t="s">
        <v>2264</v>
      </c>
      <c r="J689" s="3" t="s">
        <v>16</v>
      </c>
      <c r="K689" s="3" t="s">
        <v>2265</v>
      </c>
      <c r="L689" s="3" t="s">
        <v>2266</v>
      </c>
    </row>
    <row r="690" spans="1:12" x14ac:dyDescent="0.3">
      <c r="A690" s="3" t="s">
        <v>16825</v>
      </c>
      <c r="B690" s="3" t="s">
        <v>13</v>
      </c>
      <c r="C690" s="3">
        <v>224982</v>
      </c>
      <c r="D690" s="3">
        <v>1</v>
      </c>
      <c r="E690" s="3">
        <v>225</v>
      </c>
      <c r="F690" s="4">
        <v>1.2765E-85</v>
      </c>
      <c r="G690" s="3">
        <v>253.791</v>
      </c>
      <c r="H690" s="3" t="s">
        <v>5280</v>
      </c>
      <c r="I690" s="3" t="s">
        <v>5281</v>
      </c>
      <c r="J690" s="3" t="s">
        <v>16</v>
      </c>
      <c r="K690" s="3" t="s">
        <v>5282</v>
      </c>
      <c r="L690" s="3" t="s">
        <v>5283</v>
      </c>
    </row>
    <row r="691" spans="1:12" x14ac:dyDescent="0.3">
      <c r="A691" s="3" t="s">
        <v>16826</v>
      </c>
      <c r="B691" s="3" t="s">
        <v>13</v>
      </c>
      <c r="C691" s="3">
        <v>224039</v>
      </c>
      <c r="D691" s="3">
        <v>4</v>
      </c>
      <c r="E691" s="3">
        <v>425</v>
      </c>
      <c r="F691" s="4">
        <v>3.2820500000000002E-127</v>
      </c>
      <c r="G691" s="3">
        <v>375.03399999999999</v>
      </c>
      <c r="H691" s="3" t="s">
        <v>5613</v>
      </c>
      <c r="I691" s="3" t="s">
        <v>5614</v>
      </c>
      <c r="J691" s="3" t="s">
        <v>16</v>
      </c>
      <c r="K691" s="3" t="s">
        <v>5615</v>
      </c>
      <c r="L691" s="3" t="s">
        <v>5616</v>
      </c>
    </row>
    <row r="692" spans="1:12" x14ac:dyDescent="0.3">
      <c r="A692" s="3" t="s">
        <v>16827</v>
      </c>
      <c r="B692" s="3" t="s">
        <v>13</v>
      </c>
      <c r="C692" s="3">
        <v>225380</v>
      </c>
      <c r="D692" s="3">
        <v>2</v>
      </c>
      <c r="E692" s="3">
        <v>111</v>
      </c>
      <c r="F692" s="4">
        <v>4.13664E-66</v>
      </c>
      <c r="G692" s="3">
        <v>194.54499999999999</v>
      </c>
      <c r="H692" s="3" t="s">
        <v>5185</v>
      </c>
      <c r="I692" s="3" t="s">
        <v>5186</v>
      </c>
      <c r="J692" s="3" t="s">
        <v>16</v>
      </c>
      <c r="K692" s="3" t="s">
        <v>5187</v>
      </c>
      <c r="L692" s="3" t="s">
        <v>5188</v>
      </c>
    </row>
    <row r="693" spans="1:12" x14ac:dyDescent="0.3">
      <c r="A693" s="3" t="s">
        <v>16828</v>
      </c>
      <c r="B693" s="3" t="s">
        <v>13</v>
      </c>
      <c r="C693" s="3">
        <v>224976</v>
      </c>
      <c r="D693" s="3">
        <v>1</v>
      </c>
      <c r="E693" s="3">
        <v>173</v>
      </c>
      <c r="F693" s="4">
        <v>3.2829300000000002E-85</v>
      </c>
      <c r="G693" s="3">
        <v>247.96299999999999</v>
      </c>
      <c r="H693" s="3" t="s">
        <v>2696</v>
      </c>
      <c r="I693" s="3" t="s">
        <v>2697</v>
      </c>
      <c r="J693" s="3" t="s">
        <v>16</v>
      </c>
      <c r="K693" s="3" t="s">
        <v>123</v>
      </c>
      <c r="L693" s="3" t="s">
        <v>2698</v>
      </c>
    </row>
    <row r="694" spans="1:12" x14ac:dyDescent="0.3">
      <c r="A694" s="3" t="s">
        <v>16829</v>
      </c>
      <c r="B694" s="3" t="s">
        <v>13</v>
      </c>
      <c r="C694" s="3">
        <v>224268</v>
      </c>
      <c r="D694" s="3">
        <v>5</v>
      </c>
      <c r="E694" s="3">
        <v>253</v>
      </c>
      <c r="F694" s="4">
        <v>5.0231399999999999E-81</v>
      </c>
      <c r="G694" s="3">
        <v>243.68</v>
      </c>
      <c r="H694" s="3" t="s">
        <v>4146</v>
      </c>
      <c r="I694" s="3" t="s">
        <v>4147</v>
      </c>
      <c r="J694" s="3" t="s">
        <v>16</v>
      </c>
      <c r="K694" s="3" t="s">
        <v>4148</v>
      </c>
      <c r="L694" s="3" t="s">
        <v>4149</v>
      </c>
    </row>
    <row r="695" spans="1:12" x14ac:dyDescent="0.3">
      <c r="A695" s="3" t="s">
        <v>16830</v>
      </c>
      <c r="B695" s="3" t="s">
        <v>13</v>
      </c>
      <c r="C695" s="3">
        <v>224030</v>
      </c>
      <c r="D695" s="3">
        <v>1</v>
      </c>
      <c r="E695" s="3">
        <v>302</v>
      </c>
      <c r="F695" s="4">
        <v>8.1016899999999999E-140</v>
      </c>
      <c r="G695" s="3">
        <v>396.97199999999998</v>
      </c>
      <c r="H695" s="3" t="s">
        <v>4454</v>
      </c>
      <c r="I695" s="3" t="s">
        <v>4455</v>
      </c>
      <c r="J695" s="3" t="s">
        <v>16</v>
      </c>
      <c r="K695" s="3" t="s">
        <v>3588</v>
      </c>
      <c r="L695" s="3" t="s">
        <v>4456</v>
      </c>
    </row>
    <row r="696" spans="1:12" x14ac:dyDescent="0.3">
      <c r="A696" s="3" t="s">
        <v>16831</v>
      </c>
      <c r="B696" s="3" t="s">
        <v>13</v>
      </c>
      <c r="C696" s="3">
        <v>224218</v>
      </c>
      <c r="D696" s="3">
        <v>290</v>
      </c>
      <c r="E696" s="3">
        <v>646</v>
      </c>
      <c r="F696" s="4">
        <v>2.0618399999999999E-124</v>
      </c>
      <c r="G696" s="3">
        <v>371.91899999999998</v>
      </c>
      <c r="H696" s="3" t="s">
        <v>4447</v>
      </c>
      <c r="I696" s="3" t="s">
        <v>4448</v>
      </c>
      <c r="J696" s="3" t="s">
        <v>16</v>
      </c>
      <c r="K696" s="3" t="s">
        <v>1383</v>
      </c>
      <c r="L696" s="3" t="s">
        <v>4449</v>
      </c>
    </row>
    <row r="697" spans="1:12" x14ac:dyDescent="0.3">
      <c r="A697" s="3" t="s">
        <v>16831</v>
      </c>
      <c r="B697" s="3" t="s">
        <v>13</v>
      </c>
      <c r="C697" s="3">
        <v>224676</v>
      </c>
      <c r="D697" s="3">
        <v>2</v>
      </c>
      <c r="E697" s="3">
        <v>152</v>
      </c>
      <c r="F697" s="4">
        <v>2.7971600000000002E-48</v>
      </c>
      <c r="G697" s="3">
        <v>165.96100000000001</v>
      </c>
      <c r="H697" s="3" t="s">
        <v>4136</v>
      </c>
      <c r="I697" s="3" t="s">
        <v>4137</v>
      </c>
      <c r="J697" s="3" t="s">
        <v>16</v>
      </c>
      <c r="K697" s="3" t="s">
        <v>4138</v>
      </c>
      <c r="L697" s="3" t="s">
        <v>4139</v>
      </c>
    </row>
    <row r="698" spans="1:12" x14ac:dyDescent="0.3">
      <c r="A698" s="3" t="s">
        <v>16831</v>
      </c>
      <c r="B698" s="3" t="s">
        <v>13</v>
      </c>
      <c r="C698" s="3">
        <v>224362</v>
      </c>
      <c r="D698" s="3">
        <v>166</v>
      </c>
      <c r="E698" s="3">
        <v>285</v>
      </c>
      <c r="F698" s="4">
        <v>3.1527000000000001E-39</v>
      </c>
      <c r="G698" s="3">
        <v>140.12299999999999</v>
      </c>
      <c r="H698" s="3" t="s">
        <v>4450</v>
      </c>
      <c r="I698" s="3" t="s">
        <v>4451</v>
      </c>
      <c r="J698" s="3" t="s">
        <v>16</v>
      </c>
      <c r="K698" s="3" t="s">
        <v>4128</v>
      </c>
      <c r="L698" s="3" t="s">
        <v>4452</v>
      </c>
    </row>
    <row r="699" spans="1:12" x14ac:dyDescent="0.3">
      <c r="A699" s="3" t="s">
        <v>16832</v>
      </c>
      <c r="B699" s="3" t="s">
        <v>25</v>
      </c>
      <c r="C699" s="3">
        <v>416316</v>
      </c>
      <c r="D699" s="3">
        <v>1</v>
      </c>
      <c r="E699" s="3">
        <v>124</v>
      </c>
      <c r="F699" s="4">
        <v>1.65639E-47</v>
      </c>
      <c r="G699" s="3">
        <v>148.79</v>
      </c>
      <c r="H699" s="3" t="s">
        <v>3319</v>
      </c>
      <c r="I699" s="3" t="s">
        <v>3320</v>
      </c>
      <c r="J699" s="3" t="s">
        <v>16</v>
      </c>
      <c r="K699" s="3" t="s">
        <v>16</v>
      </c>
      <c r="L699" s="3" t="s">
        <v>3321</v>
      </c>
    </row>
    <row r="700" spans="1:12" x14ac:dyDescent="0.3">
      <c r="A700" s="3" t="s">
        <v>16833</v>
      </c>
      <c r="B700" s="3" t="s">
        <v>13</v>
      </c>
      <c r="C700" s="3">
        <v>224226</v>
      </c>
      <c r="D700" s="3">
        <v>1</v>
      </c>
      <c r="E700" s="3">
        <v>278</v>
      </c>
      <c r="F700" s="4">
        <v>1.5644199999999999E-99</v>
      </c>
      <c r="G700" s="3">
        <v>292.61700000000002</v>
      </c>
      <c r="H700" s="3" t="s">
        <v>3314</v>
      </c>
      <c r="I700" s="3" t="s">
        <v>3315</v>
      </c>
      <c r="J700" s="3" t="s">
        <v>16</v>
      </c>
      <c r="K700" s="3" t="s">
        <v>3316</v>
      </c>
      <c r="L700" s="3" t="s">
        <v>3317</v>
      </c>
    </row>
    <row r="701" spans="1:12" x14ac:dyDescent="0.3">
      <c r="A701" s="3" t="s">
        <v>16834</v>
      </c>
      <c r="B701" s="3" t="s">
        <v>13</v>
      </c>
      <c r="C701" s="3">
        <v>223366</v>
      </c>
      <c r="D701" s="3">
        <v>1</v>
      </c>
      <c r="E701" s="3">
        <v>254</v>
      </c>
      <c r="F701" s="4">
        <v>3.4412099999999999E-99</v>
      </c>
      <c r="G701" s="3">
        <v>290.32299999999998</v>
      </c>
      <c r="H701" s="3" t="s">
        <v>3309</v>
      </c>
      <c r="I701" s="3" t="s">
        <v>3310</v>
      </c>
      <c r="J701" s="3" t="s">
        <v>16</v>
      </c>
      <c r="K701" s="3" t="s">
        <v>3311</v>
      </c>
      <c r="L701" s="3" t="s">
        <v>3312</v>
      </c>
    </row>
    <row r="702" spans="1:12" x14ac:dyDescent="0.3">
      <c r="A702" s="3" t="s">
        <v>16835</v>
      </c>
      <c r="B702" s="3" t="s">
        <v>13</v>
      </c>
      <c r="C702" s="3">
        <v>223690</v>
      </c>
      <c r="D702" s="3">
        <v>6</v>
      </c>
      <c r="E702" s="3">
        <v>398</v>
      </c>
      <c r="F702" s="4">
        <v>1.05199E-118</v>
      </c>
      <c r="G702" s="3">
        <v>350.94</v>
      </c>
      <c r="H702" s="3" t="s">
        <v>3304</v>
      </c>
      <c r="I702" s="3" t="s">
        <v>3305</v>
      </c>
      <c r="J702" s="3" t="s">
        <v>16</v>
      </c>
      <c r="K702" s="3" t="s">
        <v>3306</v>
      </c>
      <c r="L702" s="3" t="s">
        <v>3307</v>
      </c>
    </row>
    <row r="703" spans="1:12" x14ac:dyDescent="0.3">
      <c r="A703" s="3" t="s">
        <v>16836</v>
      </c>
      <c r="B703" s="3" t="s">
        <v>13</v>
      </c>
      <c r="C703" s="3">
        <v>223562</v>
      </c>
      <c r="D703" s="3">
        <v>1</v>
      </c>
      <c r="E703" s="3">
        <v>527</v>
      </c>
      <c r="F703" s="3">
        <v>0</v>
      </c>
      <c r="G703" s="3">
        <v>570.346</v>
      </c>
      <c r="H703" s="3" t="s">
        <v>239</v>
      </c>
      <c r="I703" s="3" t="s">
        <v>240</v>
      </c>
      <c r="J703" s="3" t="s">
        <v>16</v>
      </c>
      <c r="K703" s="3" t="s">
        <v>241</v>
      </c>
      <c r="L703" s="3" t="s">
        <v>242</v>
      </c>
    </row>
    <row r="704" spans="1:12" x14ac:dyDescent="0.3">
      <c r="A704" s="3" t="s">
        <v>16837</v>
      </c>
      <c r="B704" s="3" t="s">
        <v>25</v>
      </c>
      <c r="C704" s="3">
        <v>418431</v>
      </c>
      <c r="D704" s="3">
        <v>10</v>
      </c>
      <c r="E704" s="3">
        <v>115</v>
      </c>
      <c r="F704" s="4">
        <v>5.6391200000000003E-9</v>
      </c>
      <c r="G704" s="3">
        <v>51.934800000000003</v>
      </c>
      <c r="H704" s="3" t="s">
        <v>2287</v>
      </c>
      <c r="I704" s="3" t="s">
        <v>2788</v>
      </c>
      <c r="J704" s="3" t="s">
        <v>113</v>
      </c>
      <c r="K704" s="3" t="s">
        <v>16</v>
      </c>
      <c r="L704" s="3" t="s">
        <v>2789</v>
      </c>
    </row>
    <row r="705" spans="1:12" x14ac:dyDescent="0.3">
      <c r="A705" s="3" t="s">
        <v>16838</v>
      </c>
      <c r="B705" s="3" t="s">
        <v>13</v>
      </c>
      <c r="C705" s="3">
        <v>223737</v>
      </c>
      <c r="D705" s="3">
        <v>1</v>
      </c>
      <c r="E705" s="3">
        <v>360</v>
      </c>
      <c r="F705" s="4">
        <v>4.9558799999999998E-39</v>
      </c>
      <c r="G705" s="3">
        <v>143.11600000000001</v>
      </c>
      <c r="H705" s="3" t="s">
        <v>464</v>
      </c>
      <c r="I705" s="3" t="s">
        <v>465</v>
      </c>
      <c r="J705" s="3" t="s">
        <v>16</v>
      </c>
      <c r="K705" s="3" t="s">
        <v>466</v>
      </c>
      <c r="L705" s="3" t="s">
        <v>467</v>
      </c>
    </row>
    <row r="706" spans="1:12" x14ac:dyDescent="0.3">
      <c r="A706" s="3" t="s">
        <v>16839</v>
      </c>
      <c r="B706" s="3" t="s">
        <v>13</v>
      </c>
      <c r="C706" s="3">
        <v>224130</v>
      </c>
      <c r="D706" s="3">
        <v>1</v>
      </c>
      <c r="E706" s="3">
        <v>288</v>
      </c>
      <c r="F706" s="4">
        <v>1.45843E-170</v>
      </c>
      <c r="G706" s="3">
        <v>473.21499999999997</v>
      </c>
      <c r="H706" s="3" t="s">
        <v>1100</v>
      </c>
      <c r="I706" s="3" t="s">
        <v>1101</v>
      </c>
      <c r="J706" s="3" t="s">
        <v>16</v>
      </c>
      <c r="K706" s="3" t="s">
        <v>335</v>
      </c>
      <c r="L706" s="3" t="s">
        <v>1102</v>
      </c>
    </row>
    <row r="707" spans="1:12" x14ac:dyDescent="0.3">
      <c r="A707" s="3" t="s">
        <v>16840</v>
      </c>
      <c r="B707" s="3" t="s">
        <v>13</v>
      </c>
      <c r="C707" s="3">
        <v>224810</v>
      </c>
      <c r="D707" s="3">
        <v>13</v>
      </c>
      <c r="E707" s="3">
        <v>188</v>
      </c>
      <c r="F707" s="4">
        <v>7.3100399999999997E-51</v>
      </c>
      <c r="G707" s="3">
        <v>161.68199999999999</v>
      </c>
      <c r="H707" s="3" t="s">
        <v>1104</v>
      </c>
      <c r="I707" s="3" t="s">
        <v>1105</v>
      </c>
      <c r="J707" s="3" t="s">
        <v>16</v>
      </c>
      <c r="K707" s="3" t="s">
        <v>1106</v>
      </c>
      <c r="L707" s="3" t="s">
        <v>1107</v>
      </c>
    </row>
    <row r="708" spans="1:12" x14ac:dyDescent="0.3">
      <c r="A708" s="3" t="s">
        <v>16841</v>
      </c>
      <c r="B708" s="3" t="s">
        <v>13</v>
      </c>
      <c r="C708" s="3">
        <v>224013</v>
      </c>
      <c r="D708" s="3">
        <v>5</v>
      </c>
      <c r="E708" s="3">
        <v>346</v>
      </c>
      <c r="F708" s="3">
        <v>0</v>
      </c>
      <c r="G708" s="3">
        <v>542.97299999999996</v>
      </c>
      <c r="H708" s="3" t="s">
        <v>1109</v>
      </c>
      <c r="I708" s="3" t="s">
        <v>1110</v>
      </c>
      <c r="J708" s="3" t="s">
        <v>16</v>
      </c>
      <c r="K708" s="3" t="s">
        <v>1111</v>
      </c>
      <c r="L708" s="3" t="s">
        <v>1112</v>
      </c>
    </row>
    <row r="709" spans="1:12" x14ac:dyDescent="0.3">
      <c r="A709" s="3" t="s">
        <v>16842</v>
      </c>
      <c r="B709" s="3" t="s">
        <v>13</v>
      </c>
      <c r="C709" s="3">
        <v>224016</v>
      </c>
      <c r="D709" s="3">
        <v>1</v>
      </c>
      <c r="E709" s="3">
        <v>282</v>
      </c>
      <c r="F709" s="4">
        <v>2.4740299999999999E-120</v>
      </c>
      <c r="G709" s="3">
        <v>345.43</v>
      </c>
      <c r="H709" s="3" t="s">
        <v>1118</v>
      </c>
      <c r="I709" s="3" t="s">
        <v>1119</v>
      </c>
      <c r="J709" s="3" t="s">
        <v>16</v>
      </c>
      <c r="K709" s="3" t="s">
        <v>1120</v>
      </c>
      <c r="L709" s="3" t="s">
        <v>1121</v>
      </c>
    </row>
    <row r="710" spans="1:12" x14ac:dyDescent="0.3">
      <c r="A710" s="3" t="s">
        <v>16843</v>
      </c>
      <c r="B710" s="3" t="s">
        <v>13</v>
      </c>
      <c r="C710" s="3">
        <v>225142</v>
      </c>
      <c r="D710" s="3">
        <v>10</v>
      </c>
      <c r="E710" s="3">
        <v>439</v>
      </c>
      <c r="F710" s="4">
        <v>9.4811899999999998E-117</v>
      </c>
      <c r="G710" s="3">
        <v>348.83499999999998</v>
      </c>
      <c r="H710" s="3" t="s">
        <v>2700</v>
      </c>
      <c r="I710" s="3" t="s">
        <v>2701</v>
      </c>
      <c r="J710" s="3" t="s">
        <v>16</v>
      </c>
      <c r="K710" s="3" t="s">
        <v>2702</v>
      </c>
      <c r="L710" s="3" t="s">
        <v>2703</v>
      </c>
    </row>
    <row r="711" spans="1:12" x14ac:dyDescent="0.3">
      <c r="A711" s="3" t="s">
        <v>16844</v>
      </c>
      <c r="B711" s="3" t="s">
        <v>13</v>
      </c>
      <c r="C711" s="3">
        <v>225106</v>
      </c>
      <c r="D711" s="3">
        <v>1</v>
      </c>
      <c r="E711" s="3">
        <v>403</v>
      </c>
      <c r="F711" s="4">
        <v>6.1981899999999996E-150</v>
      </c>
      <c r="G711" s="3">
        <v>430.96600000000001</v>
      </c>
      <c r="H711" s="3" t="s">
        <v>3944</v>
      </c>
      <c r="I711" s="3" t="s">
        <v>3945</v>
      </c>
      <c r="J711" s="3" t="s">
        <v>16</v>
      </c>
      <c r="K711" s="3" t="s">
        <v>3946</v>
      </c>
      <c r="L711" s="3" t="s">
        <v>3947</v>
      </c>
    </row>
    <row r="712" spans="1:12" x14ac:dyDescent="0.3">
      <c r="A712" s="3" t="s">
        <v>16845</v>
      </c>
      <c r="B712" s="3" t="s">
        <v>13</v>
      </c>
      <c r="C712" s="3">
        <v>226077</v>
      </c>
      <c r="D712" s="3">
        <v>2</v>
      </c>
      <c r="E712" s="3">
        <v>369</v>
      </c>
      <c r="F712" s="4">
        <v>1.24206E-20</v>
      </c>
      <c r="G712" s="3">
        <v>91.1447</v>
      </c>
      <c r="H712" s="3" t="s">
        <v>14223</v>
      </c>
      <c r="I712" s="3" t="s">
        <v>14223</v>
      </c>
      <c r="J712" s="3" t="s">
        <v>16</v>
      </c>
      <c r="K712" s="3" t="s">
        <v>4887</v>
      </c>
      <c r="L712" s="3" t="s">
        <v>4889</v>
      </c>
    </row>
    <row r="713" spans="1:12" x14ac:dyDescent="0.3">
      <c r="A713" s="3" t="s">
        <v>16846</v>
      </c>
      <c r="B713" s="3" t="s">
        <v>13</v>
      </c>
      <c r="C713" s="3">
        <v>223508</v>
      </c>
      <c r="D713" s="3">
        <v>3</v>
      </c>
      <c r="E713" s="3">
        <v>180</v>
      </c>
      <c r="F713" s="4">
        <v>1.4575E-31</v>
      </c>
      <c r="G713" s="3">
        <v>112.09699999999999</v>
      </c>
      <c r="H713" s="3" t="s">
        <v>2206</v>
      </c>
      <c r="I713" s="3" t="s">
        <v>2207</v>
      </c>
      <c r="J713" s="3" t="s">
        <v>16</v>
      </c>
      <c r="K713" s="3" t="s">
        <v>2208</v>
      </c>
      <c r="L713" s="3" t="s">
        <v>2209</v>
      </c>
    </row>
    <row r="714" spans="1:12" x14ac:dyDescent="0.3">
      <c r="A714" s="3" t="s">
        <v>16847</v>
      </c>
      <c r="B714" s="3" t="s">
        <v>13</v>
      </c>
      <c r="C714" s="3">
        <v>224759</v>
      </c>
      <c r="D714" s="3">
        <v>37</v>
      </c>
      <c r="E714" s="3">
        <v>147</v>
      </c>
      <c r="F714" s="4">
        <v>4.7747900000000002E-17</v>
      </c>
      <c r="G714" s="3">
        <v>72.243499999999997</v>
      </c>
      <c r="H714" s="3" t="s">
        <v>2211</v>
      </c>
      <c r="I714" s="3" t="s">
        <v>2212</v>
      </c>
      <c r="J714" s="3" t="s">
        <v>16</v>
      </c>
      <c r="K714" s="3" t="s">
        <v>193</v>
      </c>
      <c r="L714" s="3" t="s">
        <v>2213</v>
      </c>
    </row>
    <row r="715" spans="1:12" x14ac:dyDescent="0.3">
      <c r="A715" s="3" t="s">
        <v>16848</v>
      </c>
      <c r="B715" s="3" t="s">
        <v>25</v>
      </c>
      <c r="C715" s="3">
        <v>419765</v>
      </c>
      <c r="D715" s="3">
        <v>25</v>
      </c>
      <c r="E715" s="3">
        <v>157</v>
      </c>
      <c r="F715" s="4">
        <v>1.0639599999999999E-20</v>
      </c>
      <c r="G715" s="3">
        <v>82.587199999999996</v>
      </c>
      <c r="H715" s="3" t="s">
        <v>1459</v>
      </c>
      <c r="I715" s="3" t="s">
        <v>1460</v>
      </c>
      <c r="J715" s="3" t="s">
        <v>16</v>
      </c>
      <c r="K715" s="3" t="s">
        <v>16</v>
      </c>
      <c r="L715" s="3" t="s">
        <v>1461</v>
      </c>
    </row>
    <row r="716" spans="1:12" x14ac:dyDescent="0.3">
      <c r="A716" s="3" t="s">
        <v>16849</v>
      </c>
      <c r="B716" s="3" t="s">
        <v>13</v>
      </c>
      <c r="C716" s="3">
        <v>223513</v>
      </c>
      <c r="D716" s="3">
        <v>5</v>
      </c>
      <c r="E716" s="3">
        <v>391</v>
      </c>
      <c r="F716" s="4">
        <v>2.19096E-151</v>
      </c>
      <c r="G716" s="3">
        <v>433.24</v>
      </c>
      <c r="H716" s="3" t="s">
        <v>295</v>
      </c>
      <c r="I716" s="3" t="s">
        <v>296</v>
      </c>
      <c r="J716" s="3" t="s">
        <v>16</v>
      </c>
      <c r="K716" s="3" t="s">
        <v>297</v>
      </c>
      <c r="L716" s="3" t="s">
        <v>298</v>
      </c>
    </row>
    <row r="717" spans="1:12" x14ac:dyDescent="0.3">
      <c r="A717" s="3" t="s">
        <v>16850</v>
      </c>
      <c r="B717" s="3" t="s">
        <v>13</v>
      </c>
      <c r="C717" s="3">
        <v>223096</v>
      </c>
      <c r="D717" s="3">
        <v>3</v>
      </c>
      <c r="E717" s="3">
        <v>448</v>
      </c>
      <c r="F717" s="3">
        <v>0</v>
      </c>
      <c r="G717" s="3">
        <v>595.34</v>
      </c>
      <c r="H717" s="3" t="s">
        <v>1464</v>
      </c>
      <c r="I717" s="3" t="s">
        <v>1465</v>
      </c>
      <c r="J717" s="3" t="s">
        <v>16</v>
      </c>
      <c r="K717" s="3" t="s">
        <v>1466</v>
      </c>
      <c r="L717" s="3" t="s">
        <v>1467</v>
      </c>
    </row>
    <row r="718" spans="1:12" x14ac:dyDescent="0.3">
      <c r="A718" s="3" t="s">
        <v>16851</v>
      </c>
      <c r="B718" s="3" t="s">
        <v>25</v>
      </c>
      <c r="C718" s="3">
        <v>299184</v>
      </c>
      <c r="D718" s="3">
        <v>6</v>
      </c>
      <c r="E718" s="3">
        <v>265</v>
      </c>
      <c r="F718" s="4">
        <v>4.52084E-19</v>
      </c>
      <c r="G718" s="3">
        <v>84.098600000000005</v>
      </c>
      <c r="H718" s="3" t="s">
        <v>6472</v>
      </c>
      <c r="I718" s="3" t="s">
        <v>6473</v>
      </c>
      <c r="J718" s="3" t="s">
        <v>16</v>
      </c>
      <c r="K718" s="3" t="s">
        <v>16</v>
      </c>
      <c r="L718" s="3" t="s">
        <v>6474</v>
      </c>
    </row>
    <row r="719" spans="1:12" x14ac:dyDescent="0.3">
      <c r="A719" s="3" t="s">
        <v>16852</v>
      </c>
      <c r="B719" s="3" t="s">
        <v>13</v>
      </c>
      <c r="C719" s="3">
        <v>223420</v>
      </c>
      <c r="D719" s="3">
        <v>10</v>
      </c>
      <c r="E719" s="3">
        <v>374</v>
      </c>
      <c r="F719" s="3">
        <v>0</v>
      </c>
      <c r="G719" s="3">
        <v>626.98199999999997</v>
      </c>
      <c r="H719" s="3" t="s">
        <v>672</v>
      </c>
      <c r="I719" s="3" t="s">
        <v>673</v>
      </c>
      <c r="J719" s="3" t="s">
        <v>16</v>
      </c>
      <c r="K719" s="3" t="s">
        <v>674</v>
      </c>
      <c r="L719" s="3" t="s">
        <v>675</v>
      </c>
    </row>
    <row r="720" spans="1:12" x14ac:dyDescent="0.3">
      <c r="A720" s="3" t="s">
        <v>16853</v>
      </c>
      <c r="B720" s="3" t="s">
        <v>25</v>
      </c>
      <c r="C720" s="3">
        <v>418431</v>
      </c>
      <c r="D720" s="3">
        <v>5</v>
      </c>
      <c r="E720" s="3">
        <v>149</v>
      </c>
      <c r="F720" s="4">
        <v>9.1566599999999995E-18</v>
      </c>
      <c r="G720" s="3">
        <v>75.877399999999994</v>
      </c>
      <c r="H720" s="3" t="s">
        <v>2287</v>
      </c>
      <c r="I720" s="3" t="s">
        <v>2788</v>
      </c>
      <c r="J720" s="3" t="s">
        <v>16</v>
      </c>
      <c r="K720" s="3" t="s">
        <v>16</v>
      </c>
      <c r="L720" s="3" t="s">
        <v>2789</v>
      </c>
    </row>
    <row r="721" spans="1:12" x14ac:dyDescent="0.3">
      <c r="A721" s="3" t="s">
        <v>16854</v>
      </c>
      <c r="B721" s="3" t="s">
        <v>25</v>
      </c>
      <c r="C721" s="3">
        <v>223645</v>
      </c>
      <c r="D721" s="3">
        <v>23</v>
      </c>
      <c r="E721" s="3">
        <v>200</v>
      </c>
      <c r="F721" s="4">
        <v>3.5034799999999998E-17</v>
      </c>
      <c r="G721" s="3">
        <v>76.5518</v>
      </c>
      <c r="H721" s="3" t="s">
        <v>3867</v>
      </c>
      <c r="I721" s="3" t="s">
        <v>9412</v>
      </c>
      <c r="J721" s="3" t="s">
        <v>16</v>
      </c>
      <c r="K721" s="3" t="s">
        <v>16</v>
      </c>
      <c r="L721" s="3" t="s">
        <v>3868</v>
      </c>
    </row>
    <row r="722" spans="1:12" x14ac:dyDescent="0.3">
      <c r="A722" s="3" t="s">
        <v>16855</v>
      </c>
      <c r="B722" s="3" t="s">
        <v>13</v>
      </c>
      <c r="C722" s="3">
        <v>224851</v>
      </c>
      <c r="D722" s="3">
        <v>1</v>
      </c>
      <c r="E722" s="3">
        <v>318</v>
      </c>
      <c r="F722" s="4">
        <v>5.8658399999999997E-77</v>
      </c>
      <c r="G722" s="3">
        <v>237.773</v>
      </c>
      <c r="H722" s="3" t="s">
        <v>1423</v>
      </c>
      <c r="I722" s="3" t="s">
        <v>1424</v>
      </c>
      <c r="J722" s="3" t="s">
        <v>16</v>
      </c>
      <c r="K722" s="3" t="s">
        <v>1093</v>
      </c>
      <c r="L722" s="3" t="s">
        <v>1425</v>
      </c>
    </row>
    <row r="723" spans="1:12" x14ac:dyDescent="0.3">
      <c r="A723" s="3" t="s">
        <v>16856</v>
      </c>
      <c r="B723" s="3" t="s">
        <v>25</v>
      </c>
      <c r="C723" s="3">
        <v>299767</v>
      </c>
      <c r="D723" s="3">
        <v>1</v>
      </c>
      <c r="E723" s="3">
        <v>316</v>
      </c>
      <c r="F723" s="4">
        <v>7.9753299999999998E-94</v>
      </c>
      <c r="G723" s="3">
        <v>282.39400000000001</v>
      </c>
      <c r="H723" s="3" t="s">
        <v>1921</v>
      </c>
      <c r="I723" s="3" t="s">
        <v>1922</v>
      </c>
      <c r="J723" s="3" t="s">
        <v>16</v>
      </c>
      <c r="K723" s="3" t="s">
        <v>16</v>
      </c>
      <c r="L723" s="3" t="s">
        <v>1923</v>
      </c>
    </row>
    <row r="724" spans="1:12" x14ac:dyDescent="0.3">
      <c r="A724" s="3" t="s">
        <v>16857</v>
      </c>
      <c r="B724" s="3" t="s">
        <v>13</v>
      </c>
      <c r="C724" s="3">
        <v>224086</v>
      </c>
      <c r="D724" s="3">
        <v>2</v>
      </c>
      <c r="E724" s="3">
        <v>596</v>
      </c>
      <c r="F724" s="3">
        <v>0</v>
      </c>
      <c r="G724" s="3">
        <v>626.28800000000001</v>
      </c>
      <c r="H724" s="3" t="s">
        <v>1925</v>
      </c>
      <c r="I724" s="3" t="s">
        <v>1926</v>
      </c>
      <c r="J724" s="3" t="s">
        <v>16</v>
      </c>
      <c r="K724" s="3" t="s">
        <v>1927</v>
      </c>
      <c r="L724" s="3" t="s">
        <v>1928</v>
      </c>
    </row>
    <row r="725" spans="1:12" x14ac:dyDescent="0.3">
      <c r="A725" s="3" t="s">
        <v>16858</v>
      </c>
      <c r="B725" s="3" t="s">
        <v>25</v>
      </c>
      <c r="C725" s="3">
        <v>418431</v>
      </c>
      <c r="D725" s="3">
        <v>1</v>
      </c>
      <c r="E725" s="3">
        <v>167</v>
      </c>
      <c r="F725" s="4">
        <v>1.0269999999999999E-34</v>
      </c>
      <c r="G725" s="3">
        <v>119.405</v>
      </c>
      <c r="H725" s="3" t="s">
        <v>2287</v>
      </c>
      <c r="I725" s="3" t="s">
        <v>2788</v>
      </c>
      <c r="J725" s="3" t="s">
        <v>16</v>
      </c>
      <c r="K725" s="3" t="s">
        <v>16</v>
      </c>
      <c r="L725" s="3" t="s">
        <v>2789</v>
      </c>
    </row>
    <row r="726" spans="1:12" x14ac:dyDescent="0.3">
      <c r="A726" s="3" t="s">
        <v>16859</v>
      </c>
      <c r="B726" s="3" t="s">
        <v>13</v>
      </c>
      <c r="C726" s="3">
        <v>225462</v>
      </c>
      <c r="D726" s="3">
        <v>1</v>
      </c>
      <c r="E726" s="3">
        <v>208</v>
      </c>
      <c r="F726" s="4">
        <v>8.7040999999999993E-87</v>
      </c>
      <c r="G726" s="3">
        <v>254.97800000000001</v>
      </c>
      <c r="H726" s="3" t="s">
        <v>10812</v>
      </c>
      <c r="I726" s="3" t="s">
        <v>10813</v>
      </c>
      <c r="J726" s="3" t="s">
        <v>16</v>
      </c>
      <c r="K726" s="3" t="s">
        <v>621</v>
      </c>
      <c r="L726" s="3" t="s">
        <v>10814</v>
      </c>
    </row>
    <row r="727" spans="1:12" x14ac:dyDescent="0.3">
      <c r="A727" s="3" t="s">
        <v>16860</v>
      </c>
      <c r="B727" s="3" t="s">
        <v>13</v>
      </c>
      <c r="C727" s="3">
        <v>224647</v>
      </c>
      <c r="D727" s="3">
        <v>1</v>
      </c>
      <c r="E727" s="3">
        <v>116</v>
      </c>
      <c r="F727" s="4">
        <v>1.5400599999999999E-37</v>
      </c>
      <c r="G727" s="3">
        <v>122.85899999999999</v>
      </c>
      <c r="H727" s="3" t="s">
        <v>5456</v>
      </c>
      <c r="I727" s="3" t="s">
        <v>5457</v>
      </c>
      <c r="J727" s="3" t="s">
        <v>16</v>
      </c>
      <c r="K727" s="3" t="s">
        <v>193</v>
      </c>
      <c r="L727" s="3" t="s">
        <v>5458</v>
      </c>
    </row>
    <row r="728" spans="1:12" x14ac:dyDescent="0.3">
      <c r="A728" s="3" t="s">
        <v>16861</v>
      </c>
      <c r="B728" s="3" t="s">
        <v>13</v>
      </c>
      <c r="C728" s="3">
        <v>223620</v>
      </c>
      <c r="D728" s="3">
        <v>1</v>
      </c>
      <c r="E728" s="3">
        <v>204</v>
      </c>
      <c r="F728" s="4">
        <v>1.9196499999999999E-36</v>
      </c>
      <c r="G728" s="3">
        <v>126.79900000000001</v>
      </c>
      <c r="H728" s="3" t="s">
        <v>746</v>
      </c>
      <c r="I728" s="3" t="s">
        <v>747</v>
      </c>
      <c r="J728" s="3" t="s">
        <v>16</v>
      </c>
      <c r="K728" s="3" t="s">
        <v>236</v>
      </c>
      <c r="L728" s="3" t="s">
        <v>748</v>
      </c>
    </row>
    <row r="729" spans="1:12" x14ac:dyDescent="0.3">
      <c r="A729" s="3" t="s">
        <v>16862</v>
      </c>
      <c r="B729" s="3" t="s">
        <v>13</v>
      </c>
      <c r="C729" s="3">
        <v>226607</v>
      </c>
      <c r="D729" s="3">
        <v>11</v>
      </c>
      <c r="E729" s="3">
        <v>228</v>
      </c>
      <c r="F729" s="4">
        <v>7.2692700000000005E-77</v>
      </c>
      <c r="G729" s="3">
        <v>231.06</v>
      </c>
      <c r="H729" s="3" t="s">
        <v>1930</v>
      </c>
      <c r="I729" s="3" t="s">
        <v>1931</v>
      </c>
      <c r="J729" s="3" t="s">
        <v>16</v>
      </c>
      <c r="K729" s="3" t="s">
        <v>1932</v>
      </c>
      <c r="L729" s="3" t="s">
        <v>1933</v>
      </c>
    </row>
    <row r="730" spans="1:12" x14ac:dyDescent="0.3">
      <c r="A730" s="3" t="s">
        <v>16863</v>
      </c>
      <c r="B730" s="3" t="s">
        <v>13</v>
      </c>
      <c r="C730" s="3">
        <v>223831</v>
      </c>
      <c r="D730" s="3">
        <v>21</v>
      </c>
      <c r="E730" s="3">
        <v>306</v>
      </c>
      <c r="F730" s="4">
        <v>1.8784499999999999E-12</v>
      </c>
      <c r="G730" s="3">
        <v>66.643799999999999</v>
      </c>
      <c r="H730" s="3" t="s">
        <v>1935</v>
      </c>
      <c r="I730" s="3" t="s">
        <v>1936</v>
      </c>
      <c r="J730" s="3" t="s">
        <v>16</v>
      </c>
      <c r="K730" s="3" t="s">
        <v>1937</v>
      </c>
      <c r="L730" s="3" t="s">
        <v>1938</v>
      </c>
    </row>
    <row r="731" spans="1:12" x14ac:dyDescent="0.3">
      <c r="A731" s="3" t="s">
        <v>16864</v>
      </c>
      <c r="B731" s="3" t="s">
        <v>25</v>
      </c>
      <c r="C731" s="3">
        <v>413170</v>
      </c>
      <c r="D731" s="3">
        <v>1</v>
      </c>
      <c r="E731" s="3">
        <v>154</v>
      </c>
      <c r="F731" s="4">
        <v>6.31036E-37</v>
      </c>
      <c r="G731" s="3">
        <v>124.498</v>
      </c>
      <c r="H731" s="3" t="s">
        <v>1940</v>
      </c>
      <c r="I731" s="3" t="s">
        <v>1941</v>
      </c>
      <c r="J731" s="3" t="s">
        <v>16</v>
      </c>
      <c r="K731" s="3" t="s">
        <v>16</v>
      </c>
      <c r="L731" s="3" t="s">
        <v>1942</v>
      </c>
    </row>
    <row r="732" spans="1:12" x14ac:dyDescent="0.3">
      <c r="A732" s="3" t="s">
        <v>16865</v>
      </c>
      <c r="B732" s="3" t="s">
        <v>13</v>
      </c>
      <c r="C732" s="3">
        <v>223092</v>
      </c>
      <c r="D732" s="3">
        <v>4</v>
      </c>
      <c r="E732" s="3">
        <v>870</v>
      </c>
      <c r="F732" s="3">
        <v>0</v>
      </c>
      <c r="G732" s="3">
        <v>1224.81</v>
      </c>
      <c r="H732" s="3" t="s">
        <v>1944</v>
      </c>
      <c r="I732" s="3" t="s">
        <v>1945</v>
      </c>
      <c r="J732" s="3" t="s">
        <v>16</v>
      </c>
      <c r="K732" s="3" t="s">
        <v>1946</v>
      </c>
      <c r="L732" s="3" t="s">
        <v>1947</v>
      </c>
    </row>
    <row r="733" spans="1:12" x14ac:dyDescent="0.3">
      <c r="A733" s="3" t="s">
        <v>16866</v>
      </c>
      <c r="B733" s="3" t="s">
        <v>13</v>
      </c>
      <c r="C733" s="3">
        <v>223232</v>
      </c>
      <c r="D733" s="3">
        <v>1</v>
      </c>
      <c r="E733" s="3">
        <v>478</v>
      </c>
      <c r="F733" s="4">
        <v>1.79568E-101</v>
      </c>
      <c r="G733" s="3">
        <v>311.92099999999999</v>
      </c>
      <c r="H733" s="3" t="s">
        <v>2036</v>
      </c>
      <c r="I733" s="3" t="s">
        <v>2037</v>
      </c>
      <c r="J733" s="3" t="s">
        <v>16</v>
      </c>
      <c r="K733" s="3" t="s">
        <v>2038</v>
      </c>
      <c r="L733" s="3" t="s">
        <v>2039</v>
      </c>
    </row>
    <row r="734" spans="1:12" x14ac:dyDescent="0.3">
      <c r="A734" s="3" t="s">
        <v>16867</v>
      </c>
      <c r="B734" s="3" t="s">
        <v>13</v>
      </c>
      <c r="C734" s="3">
        <v>223904</v>
      </c>
      <c r="D734" s="3">
        <v>1</v>
      </c>
      <c r="E734" s="3">
        <v>282</v>
      </c>
      <c r="F734" s="4">
        <v>9.75769E-41</v>
      </c>
      <c r="G734" s="3">
        <v>142.44900000000001</v>
      </c>
      <c r="H734" s="3" t="s">
        <v>146</v>
      </c>
      <c r="I734" s="3" t="s">
        <v>147</v>
      </c>
      <c r="J734" s="3" t="s">
        <v>16</v>
      </c>
      <c r="K734" s="3" t="s">
        <v>148</v>
      </c>
      <c r="L734" s="3" t="s">
        <v>149</v>
      </c>
    </row>
    <row r="735" spans="1:12" x14ac:dyDescent="0.3">
      <c r="A735" s="3" t="s">
        <v>16868</v>
      </c>
      <c r="B735" s="3" t="s">
        <v>13</v>
      </c>
      <c r="C735" s="3">
        <v>223836</v>
      </c>
      <c r="D735" s="3">
        <v>12</v>
      </c>
      <c r="E735" s="3">
        <v>222</v>
      </c>
      <c r="F735" s="4">
        <v>8.6323700000000002E-72</v>
      </c>
      <c r="G735" s="3">
        <v>217.75700000000001</v>
      </c>
      <c r="H735" s="3" t="s">
        <v>136</v>
      </c>
      <c r="I735" s="3" t="s">
        <v>137</v>
      </c>
      <c r="J735" s="3" t="s">
        <v>16</v>
      </c>
      <c r="K735" s="3" t="s">
        <v>90</v>
      </c>
      <c r="L735" s="3" t="s">
        <v>138</v>
      </c>
    </row>
    <row r="736" spans="1:12" x14ac:dyDescent="0.3">
      <c r="A736" s="3" t="s">
        <v>16869</v>
      </c>
      <c r="B736" s="3" t="s">
        <v>25</v>
      </c>
      <c r="C736" s="3">
        <v>227604</v>
      </c>
      <c r="D736" s="3">
        <v>236</v>
      </c>
      <c r="E736" s="3">
        <v>389</v>
      </c>
      <c r="F736" s="4">
        <v>2.65561E-20</v>
      </c>
      <c r="G736" s="3">
        <v>96.560900000000004</v>
      </c>
      <c r="H736" s="3" t="s">
        <v>12393</v>
      </c>
      <c r="I736" s="3" t="s">
        <v>12394</v>
      </c>
      <c r="J736" s="3" t="s">
        <v>74</v>
      </c>
      <c r="K736" s="3" t="s">
        <v>16</v>
      </c>
      <c r="L736" s="3" t="s">
        <v>12395</v>
      </c>
    </row>
    <row r="737" spans="1:12" x14ac:dyDescent="0.3">
      <c r="A737" s="3" t="s">
        <v>16869</v>
      </c>
      <c r="B737" s="3" t="s">
        <v>25</v>
      </c>
      <c r="C737" s="3">
        <v>225606</v>
      </c>
      <c r="D737" s="3">
        <v>1262</v>
      </c>
      <c r="E737" s="3">
        <v>1386</v>
      </c>
      <c r="F737" s="4">
        <v>2.1197200000000002E-12</v>
      </c>
      <c r="G737" s="3">
        <v>70.748099999999994</v>
      </c>
      <c r="H737" s="3" t="s">
        <v>353</v>
      </c>
      <c r="I737" s="3" t="s">
        <v>354</v>
      </c>
      <c r="J737" s="3" t="s">
        <v>113</v>
      </c>
      <c r="K737" s="3" t="s">
        <v>16</v>
      </c>
      <c r="L737" s="3" t="s">
        <v>355</v>
      </c>
    </row>
    <row r="738" spans="1:12" x14ac:dyDescent="0.3">
      <c r="A738" s="3" t="s">
        <v>16870</v>
      </c>
      <c r="B738" s="3" t="s">
        <v>13</v>
      </c>
      <c r="C738" s="3">
        <v>223681</v>
      </c>
      <c r="D738" s="3">
        <v>41</v>
      </c>
      <c r="E738" s="3">
        <v>519</v>
      </c>
      <c r="F738" s="4">
        <v>1.832E-149</v>
      </c>
      <c r="G738" s="3">
        <v>444.96699999999998</v>
      </c>
      <c r="H738" s="3" t="s">
        <v>3973</v>
      </c>
      <c r="I738" s="3" t="s">
        <v>3974</v>
      </c>
      <c r="J738" s="3" t="s">
        <v>16</v>
      </c>
      <c r="K738" s="3" t="s">
        <v>3975</v>
      </c>
      <c r="L738" s="3" t="s">
        <v>3976</v>
      </c>
    </row>
    <row r="739" spans="1:12" x14ac:dyDescent="0.3">
      <c r="A739" s="3" t="s">
        <v>16870</v>
      </c>
      <c r="B739" s="3" t="s">
        <v>25</v>
      </c>
      <c r="C739" s="3">
        <v>416311</v>
      </c>
      <c r="D739" s="3">
        <v>558</v>
      </c>
      <c r="E739" s="3">
        <v>735</v>
      </c>
      <c r="F739" s="4">
        <v>1.8377900000000001E-65</v>
      </c>
      <c r="G739" s="3">
        <v>215.38300000000001</v>
      </c>
      <c r="H739" s="3" t="s">
        <v>3977</v>
      </c>
      <c r="I739" s="3" t="s">
        <v>3978</v>
      </c>
      <c r="J739" s="3" t="s">
        <v>16</v>
      </c>
      <c r="K739" s="3" t="s">
        <v>16</v>
      </c>
      <c r="L739" s="3" t="s">
        <v>3979</v>
      </c>
    </row>
    <row r="740" spans="1:12" x14ac:dyDescent="0.3">
      <c r="A740" s="3" t="s">
        <v>16871</v>
      </c>
      <c r="B740" s="3" t="s">
        <v>13</v>
      </c>
      <c r="C740" s="3">
        <v>224336</v>
      </c>
      <c r="D740" s="3">
        <v>21</v>
      </c>
      <c r="E740" s="3">
        <v>201</v>
      </c>
      <c r="F740" s="4">
        <v>2.6237900000000002E-34</v>
      </c>
      <c r="G740" s="3">
        <v>121.396</v>
      </c>
      <c r="H740" s="3" t="s">
        <v>277</v>
      </c>
      <c r="I740" s="3" t="s">
        <v>278</v>
      </c>
      <c r="J740" s="3" t="s">
        <v>16</v>
      </c>
      <c r="K740" s="3" t="s">
        <v>279</v>
      </c>
      <c r="L740" s="3" t="s">
        <v>280</v>
      </c>
    </row>
    <row r="741" spans="1:12" x14ac:dyDescent="0.3">
      <c r="A741" s="3" t="s">
        <v>16872</v>
      </c>
      <c r="B741" s="3" t="s">
        <v>13</v>
      </c>
      <c r="C741" s="3">
        <v>223577</v>
      </c>
      <c r="D741" s="3">
        <v>1</v>
      </c>
      <c r="E741" s="3">
        <v>170</v>
      </c>
      <c r="F741" s="4">
        <v>5.7925100000000001E-69</v>
      </c>
      <c r="G741" s="3">
        <v>206.73599999999999</v>
      </c>
      <c r="H741" s="3" t="s">
        <v>563</v>
      </c>
      <c r="I741" s="3" t="s">
        <v>564</v>
      </c>
      <c r="J741" s="3" t="s">
        <v>16</v>
      </c>
      <c r="K741" s="3" t="s">
        <v>123</v>
      </c>
      <c r="L741" s="3" t="s">
        <v>565</v>
      </c>
    </row>
    <row r="742" spans="1:12" x14ac:dyDescent="0.3">
      <c r="A742" s="3" t="s">
        <v>16873</v>
      </c>
      <c r="B742" s="3" t="s">
        <v>25</v>
      </c>
      <c r="C742" s="3">
        <v>419668</v>
      </c>
      <c r="D742" s="3">
        <v>109</v>
      </c>
      <c r="E742" s="3">
        <v>203</v>
      </c>
      <c r="F742" s="3">
        <v>3.9295800000000002E-3</v>
      </c>
      <c r="G742" s="3">
        <v>37.198300000000003</v>
      </c>
      <c r="H742" s="3" t="s">
        <v>825</v>
      </c>
      <c r="I742" s="3" t="s">
        <v>1988</v>
      </c>
      <c r="J742" s="3" t="s">
        <v>99</v>
      </c>
      <c r="K742" s="3" t="s">
        <v>16</v>
      </c>
      <c r="L742" s="3" t="s">
        <v>1989</v>
      </c>
    </row>
    <row r="743" spans="1:12" x14ac:dyDescent="0.3">
      <c r="A743" s="3" t="s">
        <v>16874</v>
      </c>
      <c r="B743" s="3" t="s">
        <v>13</v>
      </c>
      <c r="C743" s="3">
        <v>224809</v>
      </c>
      <c r="D743" s="3">
        <v>1</v>
      </c>
      <c r="E743" s="3">
        <v>302</v>
      </c>
      <c r="F743" s="3">
        <v>0</v>
      </c>
      <c r="G743" s="3">
        <v>519.98299999999995</v>
      </c>
      <c r="H743" s="3" t="s">
        <v>11808</v>
      </c>
      <c r="I743" s="3" t="s">
        <v>11809</v>
      </c>
      <c r="J743" s="3" t="s">
        <v>16</v>
      </c>
      <c r="K743" s="3" t="s">
        <v>469</v>
      </c>
      <c r="L743" s="3" t="s">
        <v>11810</v>
      </c>
    </row>
    <row r="744" spans="1:12" x14ac:dyDescent="0.3">
      <c r="A744" s="3" t="s">
        <v>16875</v>
      </c>
      <c r="B744" s="3" t="s">
        <v>13</v>
      </c>
      <c r="C744" s="3">
        <v>226445</v>
      </c>
      <c r="D744" s="3">
        <v>1</v>
      </c>
      <c r="E744" s="3">
        <v>207</v>
      </c>
      <c r="F744" s="4">
        <v>1.15609E-61</v>
      </c>
      <c r="G744" s="3">
        <v>193.024</v>
      </c>
      <c r="H744" s="3" t="s">
        <v>3967</v>
      </c>
      <c r="I744" s="3" t="s">
        <v>3968</v>
      </c>
      <c r="J744" s="3" t="s">
        <v>16</v>
      </c>
      <c r="K744" s="3" t="s">
        <v>3969</v>
      </c>
      <c r="L744" s="3" t="s">
        <v>3970</v>
      </c>
    </row>
    <row r="745" spans="1:12" x14ac:dyDescent="0.3">
      <c r="A745" s="3" t="s">
        <v>16876</v>
      </c>
      <c r="B745" s="3" t="s">
        <v>13</v>
      </c>
      <c r="C745" s="3">
        <v>225258</v>
      </c>
      <c r="D745" s="3">
        <v>2</v>
      </c>
      <c r="E745" s="3">
        <v>223</v>
      </c>
      <c r="F745" s="4">
        <v>3.8171599999999998E-89</v>
      </c>
      <c r="G745" s="3">
        <v>261.851</v>
      </c>
      <c r="H745" s="3" t="s">
        <v>3958</v>
      </c>
      <c r="I745" s="3" t="s">
        <v>3959</v>
      </c>
      <c r="J745" s="3" t="s">
        <v>16</v>
      </c>
      <c r="K745" s="3" t="s">
        <v>501</v>
      </c>
      <c r="L745" s="3" t="s">
        <v>3960</v>
      </c>
    </row>
    <row r="746" spans="1:12" x14ac:dyDescent="0.3">
      <c r="A746" s="3" t="s">
        <v>16877</v>
      </c>
      <c r="B746" s="3" t="s">
        <v>13</v>
      </c>
      <c r="C746" s="3">
        <v>223404</v>
      </c>
      <c r="D746" s="3">
        <v>1</v>
      </c>
      <c r="E746" s="3">
        <v>259</v>
      </c>
      <c r="F746" s="4">
        <v>2.08738E-82</v>
      </c>
      <c r="G746" s="3">
        <v>247.22200000000001</v>
      </c>
      <c r="H746" s="3" t="s">
        <v>3953</v>
      </c>
      <c r="I746" s="3" t="s">
        <v>3954</v>
      </c>
      <c r="J746" s="3" t="s">
        <v>16</v>
      </c>
      <c r="K746" s="3" t="s">
        <v>3955</v>
      </c>
      <c r="L746" s="3" t="s">
        <v>3956</v>
      </c>
    </row>
    <row r="747" spans="1:12" x14ac:dyDescent="0.3">
      <c r="A747" s="3" t="s">
        <v>16878</v>
      </c>
      <c r="B747" s="3" t="s">
        <v>13</v>
      </c>
      <c r="C747" s="3">
        <v>225203</v>
      </c>
      <c r="D747" s="3">
        <v>71</v>
      </c>
      <c r="E747" s="3">
        <v>307</v>
      </c>
      <c r="F747" s="4">
        <v>6.96951E-118</v>
      </c>
      <c r="G747" s="3">
        <v>340.911</v>
      </c>
      <c r="H747" s="3" t="s">
        <v>14290</v>
      </c>
      <c r="I747" s="3" t="s">
        <v>14291</v>
      </c>
      <c r="J747" s="3" t="s">
        <v>16</v>
      </c>
      <c r="K747" s="3" t="s">
        <v>3394</v>
      </c>
      <c r="L747" s="3" t="s">
        <v>14292</v>
      </c>
    </row>
    <row r="748" spans="1:12" x14ac:dyDescent="0.3">
      <c r="A748" s="3" t="s">
        <v>16879</v>
      </c>
      <c r="B748" s="3" t="s">
        <v>13</v>
      </c>
      <c r="C748" s="3">
        <v>224651</v>
      </c>
      <c r="D748" s="3">
        <v>1</v>
      </c>
      <c r="E748" s="3">
        <v>283</v>
      </c>
      <c r="F748" s="4">
        <v>1.80937E-44</v>
      </c>
      <c r="G748" s="3">
        <v>152.065</v>
      </c>
      <c r="H748" s="3" t="s">
        <v>9022</v>
      </c>
      <c r="I748" s="3" t="s">
        <v>9023</v>
      </c>
      <c r="J748" s="3" t="s">
        <v>16</v>
      </c>
      <c r="K748" s="3" t="s">
        <v>9024</v>
      </c>
      <c r="L748" s="3" t="s">
        <v>9025</v>
      </c>
    </row>
    <row r="749" spans="1:12" x14ac:dyDescent="0.3">
      <c r="A749" s="3" t="s">
        <v>16880</v>
      </c>
      <c r="B749" s="3" t="s">
        <v>13</v>
      </c>
      <c r="C749" s="3">
        <v>225343</v>
      </c>
      <c r="D749" s="3">
        <v>1</v>
      </c>
      <c r="E749" s="3">
        <v>475</v>
      </c>
      <c r="F749" s="3">
        <v>0</v>
      </c>
      <c r="G749" s="3">
        <v>625.04300000000001</v>
      </c>
      <c r="H749" s="3" t="s">
        <v>2231</v>
      </c>
      <c r="I749" s="3" t="s">
        <v>2232</v>
      </c>
      <c r="J749" s="3" t="s">
        <v>16</v>
      </c>
      <c r="K749" s="3" t="s">
        <v>2233</v>
      </c>
      <c r="L749" s="3" t="s">
        <v>2234</v>
      </c>
    </row>
    <row r="750" spans="1:12" x14ac:dyDescent="0.3">
      <c r="A750" s="3" t="s">
        <v>16881</v>
      </c>
      <c r="B750" s="3" t="s">
        <v>25</v>
      </c>
      <c r="C750" s="3">
        <v>419691</v>
      </c>
      <c r="D750" s="3">
        <v>2</v>
      </c>
      <c r="E750" s="3">
        <v>274</v>
      </c>
      <c r="F750" s="4">
        <v>4.2516100000000001E-65</v>
      </c>
      <c r="G750" s="3">
        <v>204.17699999999999</v>
      </c>
      <c r="H750" s="3" t="s">
        <v>259</v>
      </c>
      <c r="I750" s="3" t="s">
        <v>260</v>
      </c>
      <c r="J750" s="3" t="s">
        <v>16</v>
      </c>
      <c r="K750" s="3" t="s">
        <v>16</v>
      </c>
      <c r="L750" s="3" t="s">
        <v>261</v>
      </c>
    </row>
    <row r="751" spans="1:12" x14ac:dyDescent="0.3">
      <c r="A751" s="3" t="s">
        <v>16882</v>
      </c>
      <c r="B751" s="3" t="s">
        <v>25</v>
      </c>
      <c r="C751" s="3">
        <v>419691</v>
      </c>
      <c r="D751" s="3">
        <v>1</v>
      </c>
      <c r="E751" s="3">
        <v>241</v>
      </c>
      <c r="F751" s="4">
        <v>7.3833200000000004E-112</v>
      </c>
      <c r="G751" s="3">
        <v>320.66300000000001</v>
      </c>
      <c r="H751" s="3" t="s">
        <v>259</v>
      </c>
      <c r="I751" s="3" t="s">
        <v>260</v>
      </c>
      <c r="J751" s="3" t="s">
        <v>16</v>
      </c>
      <c r="K751" s="3" t="s">
        <v>16</v>
      </c>
      <c r="L751" s="3" t="s">
        <v>261</v>
      </c>
    </row>
    <row r="752" spans="1:12" x14ac:dyDescent="0.3">
      <c r="A752" s="3" t="s">
        <v>16883</v>
      </c>
      <c r="B752" s="3" t="s">
        <v>25</v>
      </c>
      <c r="C752" s="3">
        <v>393452</v>
      </c>
      <c r="D752" s="3">
        <v>123</v>
      </c>
      <c r="E752" s="3">
        <v>288</v>
      </c>
      <c r="F752" s="4">
        <v>1.95515E-10</v>
      </c>
      <c r="G752" s="3">
        <v>61.899099999999997</v>
      </c>
      <c r="H752" s="3" t="s">
        <v>2483</v>
      </c>
      <c r="I752" s="3" t="s">
        <v>4841</v>
      </c>
      <c r="J752" s="3" t="s">
        <v>74</v>
      </c>
      <c r="K752" s="3" t="s">
        <v>16</v>
      </c>
      <c r="L752" s="3" t="s">
        <v>2484</v>
      </c>
    </row>
    <row r="753" spans="1:12" x14ac:dyDescent="0.3">
      <c r="A753" s="3" t="s">
        <v>16884</v>
      </c>
      <c r="B753" s="3" t="s">
        <v>25</v>
      </c>
      <c r="C753" s="3">
        <v>414067</v>
      </c>
      <c r="D753" s="3">
        <v>3</v>
      </c>
      <c r="E753" s="3">
        <v>106</v>
      </c>
      <c r="F753" s="4">
        <v>6.0354999999999999E-14</v>
      </c>
      <c r="G753" s="3">
        <v>65.074600000000004</v>
      </c>
      <c r="H753" s="3" t="s">
        <v>2102</v>
      </c>
      <c r="I753" s="3" t="s">
        <v>2424</v>
      </c>
      <c r="J753" s="3" t="s">
        <v>99</v>
      </c>
      <c r="K753" s="3" t="s">
        <v>16</v>
      </c>
      <c r="L753" s="3" t="s">
        <v>2425</v>
      </c>
    </row>
    <row r="754" spans="1:12" x14ac:dyDescent="0.3">
      <c r="A754" s="3" t="s">
        <v>16885</v>
      </c>
      <c r="B754" s="3" t="s">
        <v>13</v>
      </c>
      <c r="C754" s="3">
        <v>225818</v>
      </c>
      <c r="D754" s="3">
        <v>1</v>
      </c>
      <c r="E754" s="3">
        <v>240</v>
      </c>
      <c r="F754" s="4">
        <v>6.0135999999999997E-40</v>
      </c>
      <c r="G754" s="3">
        <v>137.87700000000001</v>
      </c>
      <c r="H754" s="3" t="s">
        <v>2100</v>
      </c>
      <c r="I754" s="3" t="s">
        <v>2101</v>
      </c>
      <c r="J754" s="3" t="s">
        <v>16</v>
      </c>
      <c r="K754" s="3" t="s">
        <v>2102</v>
      </c>
      <c r="L754" s="3" t="s">
        <v>2103</v>
      </c>
    </row>
    <row r="755" spans="1:12" x14ac:dyDescent="0.3">
      <c r="A755" s="3" t="s">
        <v>16886</v>
      </c>
      <c r="B755" s="3" t="s">
        <v>25</v>
      </c>
      <c r="C755" s="3">
        <v>225519</v>
      </c>
      <c r="D755" s="3">
        <v>4</v>
      </c>
      <c r="E755" s="3">
        <v>431</v>
      </c>
      <c r="F755" s="4">
        <v>7.0079200000000004E-23</v>
      </c>
      <c r="G755" s="3">
        <v>100.60299999999999</v>
      </c>
      <c r="H755" s="3" t="s">
        <v>2105</v>
      </c>
      <c r="I755" s="3" t="s">
        <v>2106</v>
      </c>
      <c r="J755" s="3" t="s">
        <v>16</v>
      </c>
      <c r="K755" s="3" t="s">
        <v>16</v>
      </c>
      <c r="L755" s="3" t="s">
        <v>2107</v>
      </c>
    </row>
    <row r="756" spans="1:12" x14ac:dyDescent="0.3">
      <c r="A756" s="3" t="s">
        <v>16887</v>
      </c>
      <c r="B756" s="3" t="s">
        <v>13</v>
      </c>
      <c r="C756" s="3">
        <v>225183</v>
      </c>
      <c r="D756" s="3">
        <v>5</v>
      </c>
      <c r="E756" s="3">
        <v>716</v>
      </c>
      <c r="F756" s="3">
        <v>0</v>
      </c>
      <c r="G756" s="3">
        <v>697.82500000000005</v>
      </c>
      <c r="H756" s="3" t="s">
        <v>13723</v>
      </c>
      <c r="I756" s="3" t="s">
        <v>13724</v>
      </c>
      <c r="J756" s="3" t="s">
        <v>16</v>
      </c>
      <c r="K756" s="3" t="s">
        <v>13725</v>
      </c>
      <c r="L756" s="3" t="s">
        <v>13726</v>
      </c>
    </row>
    <row r="757" spans="1:12" x14ac:dyDescent="0.3">
      <c r="A757" s="3" t="s">
        <v>16888</v>
      </c>
      <c r="B757" s="3" t="s">
        <v>13</v>
      </c>
      <c r="C757" s="3">
        <v>224854</v>
      </c>
      <c r="D757" s="3">
        <v>4</v>
      </c>
      <c r="E757" s="3">
        <v>136</v>
      </c>
      <c r="F757" s="4">
        <v>1.6345300000000001E-42</v>
      </c>
      <c r="G757" s="3">
        <v>137.80699999999999</v>
      </c>
      <c r="H757" s="3" t="s">
        <v>14429</v>
      </c>
      <c r="I757" s="3" t="s">
        <v>14430</v>
      </c>
      <c r="J757" s="3" t="s">
        <v>16</v>
      </c>
      <c r="K757" s="3" t="s">
        <v>14431</v>
      </c>
      <c r="L757" s="3" t="s">
        <v>14432</v>
      </c>
    </row>
    <row r="758" spans="1:12" x14ac:dyDescent="0.3">
      <c r="A758" s="3" t="s">
        <v>16889</v>
      </c>
      <c r="B758" s="3" t="s">
        <v>13</v>
      </c>
      <c r="C758" s="3">
        <v>224185</v>
      </c>
      <c r="D758" s="3">
        <v>4</v>
      </c>
      <c r="E758" s="3">
        <v>101</v>
      </c>
      <c r="F758" s="4">
        <v>3.7957299999999998E-7</v>
      </c>
      <c r="G758" s="3">
        <v>46.448</v>
      </c>
      <c r="H758" s="3" t="s">
        <v>964</v>
      </c>
      <c r="I758" s="3" t="s">
        <v>965</v>
      </c>
      <c r="J758" s="3" t="s">
        <v>99</v>
      </c>
      <c r="K758" s="3" t="s">
        <v>966</v>
      </c>
      <c r="L758" s="3" t="s">
        <v>967</v>
      </c>
    </row>
    <row r="759" spans="1:12" x14ac:dyDescent="0.3">
      <c r="A759" s="3" t="s">
        <v>16890</v>
      </c>
      <c r="B759" s="3" t="s">
        <v>25</v>
      </c>
      <c r="C759" s="3">
        <v>415584</v>
      </c>
      <c r="D759" s="3">
        <v>57</v>
      </c>
      <c r="E759" s="3">
        <v>232</v>
      </c>
      <c r="F759" s="4">
        <v>8.1662599999999993E-27</v>
      </c>
      <c r="G759" s="3">
        <v>104.108</v>
      </c>
      <c r="H759" s="3" t="s">
        <v>3745</v>
      </c>
      <c r="I759" s="3" t="s">
        <v>5238</v>
      </c>
      <c r="J759" s="3" t="s">
        <v>99</v>
      </c>
      <c r="K759" s="3" t="s">
        <v>16</v>
      </c>
      <c r="L759" s="3" t="s">
        <v>5239</v>
      </c>
    </row>
    <row r="760" spans="1:12" x14ac:dyDescent="0.3">
      <c r="A760" s="3" t="s">
        <v>16891</v>
      </c>
      <c r="B760" s="3" t="s">
        <v>13</v>
      </c>
      <c r="C760" s="3">
        <v>225173</v>
      </c>
      <c r="D760" s="3">
        <v>1</v>
      </c>
      <c r="E760" s="3">
        <v>308</v>
      </c>
      <c r="F760" s="4">
        <v>3.18913E-124</v>
      </c>
      <c r="G760" s="3">
        <v>357.38099999999997</v>
      </c>
      <c r="H760" s="3" t="s">
        <v>499</v>
      </c>
      <c r="I760" s="3" t="s">
        <v>500</v>
      </c>
      <c r="J760" s="3" t="s">
        <v>16</v>
      </c>
      <c r="K760" s="3" t="s">
        <v>501</v>
      </c>
      <c r="L760" s="3" t="s">
        <v>502</v>
      </c>
    </row>
    <row r="761" spans="1:12" x14ac:dyDescent="0.3">
      <c r="A761" s="3" t="s">
        <v>16892</v>
      </c>
      <c r="B761" s="3" t="s">
        <v>13</v>
      </c>
      <c r="C761" s="3">
        <v>224303</v>
      </c>
      <c r="D761" s="3">
        <v>1</v>
      </c>
      <c r="E761" s="3">
        <v>247</v>
      </c>
      <c r="F761" s="4">
        <v>8.4050600000000002E-82</v>
      </c>
      <c r="G761" s="3">
        <v>245.25399999999999</v>
      </c>
      <c r="H761" s="3" t="s">
        <v>504</v>
      </c>
      <c r="I761" s="3" t="s">
        <v>505</v>
      </c>
      <c r="J761" s="3" t="s">
        <v>16</v>
      </c>
      <c r="K761" s="3" t="s">
        <v>506</v>
      </c>
      <c r="L761" s="3" t="s">
        <v>507</v>
      </c>
    </row>
    <row r="762" spans="1:12" x14ac:dyDescent="0.3">
      <c r="A762" s="3" t="s">
        <v>16893</v>
      </c>
      <c r="B762" s="3" t="s">
        <v>13</v>
      </c>
      <c r="C762" s="3">
        <v>223712</v>
      </c>
      <c r="D762" s="3">
        <v>88</v>
      </c>
      <c r="E762" s="3">
        <v>219</v>
      </c>
      <c r="F762" s="3">
        <v>1.70188E-3</v>
      </c>
      <c r="G762" s="3">
        <v>37.712699999999998</v>
      </c>
      <c r="H762" s="3" t="s">
        <v>16894</v>
      </c>
      <c r="I762" s="3" t="s">
        <v>16895</v>
      </c>
      <c r="J762" s="3" t="s">
        <v>16</v>
      </c>
      <c r="K762" s="3" t="s">
        <v>200</v>
      </c>
      <c r="L762" s="3" t="s">
        <v>16896</v>
      </c>
    </row>
    <row r="763" spans="1:12" x14ac:dyDescent="0.3">
      <c r="A763" s="3" t="s">
        <v>16893</v>
      </c>
      <c r="B763" s="3" t="s">
        <v>25</v>
      </c>
      <c r="C763" s="3">
        <v>417454</v>
      </c>
      <c r="D763" s="3">
        <v>5</v>
      </c>
      <c r="E763" s="3">
        <v>70</v>
      </c>
      <c r="F763" s="3">
        <v>9.8769500000000007E-3</v>
      </c>
      <c r="G763" s="3">
        <v>36.6297</v>
      </c>
      <c r="H763" s="3" t="s">
        <v>200</v>
      </c>
      <c r="I763" s="3" t="s">
        <v>201</v>
      </c>
      <c r="J763" s="3" t="s">
        <v>113</v>
      </c>
      <c r="K763" s="3" t="s">
        <v>16</v>
      </c>
      <c r="L763" s="3" t="s">
        <v>202</v>
      </c>
    </row>
    <row r="764" spans="1:12" x14ac:dyDescent="0.3">
      <c r="A764" s="3" t="s">
        <v>16897</v>
      </c>
      <c r="B764" s="3" t="s">
        <v>25</v>
      </c>
      <c r="C764" s="3">
        <v>224651</v>
      </c>
      <c r="D764" s="3">
        <v>1</v>
      </c>
      <c r="E764" s="3">
        <v>126</v>
      </c>
      <c r="F764" s="4">
        <v>6.3145400000000003E-18</v>
      </c>
      <c r="G764" s="3">
        <v>76.951400000000007</v>
      </c>
      <c r="H764" s="3" t="s">
        <v>9024</v>
      </c>
      <c r="I764" s="3" t="s">
        <v>14376</v>
      </c>
      <c r="J764" s="3" t="s">
        <v>113</v>
      </c>
      <c r="K764" s="3" t="s">
        <v>16</v>
      </c>
      <c r="L764" s="3" t="s">
        <v>9025</v>
      </c>
    </row>
    <row r="765" spans="1:12" x14ac:dyDescent="0.3">
      <c r="A765" s="3" t="s">
        <v>16898</v>
      </c>
      <c r="B765" s="3" t="s">
        <v>13</v>
      </c>
      <c r="C765" s="3">
        <v>224457</v>
      </c>
      <c r="D765" s="3">
        <v>4</v>
      </c>
      <c r="E765" s="3">
        <v>252</v>
      </c>
      <c r="F765" s="4">
        <v>4.6821000000000001E-130</v>
      </c>
      <c r="G765" s="3">
        <v>368.12099999999998</v>
      </c>
      <c r="H765" s="3" t="s">
        <v>16899</v>
      </c>
      <c r="I765" s="3" t="s">
        <v>16900</v>
      </c>
      <c r="J765" s="3" t="s">
        <v>16</v>
      </c>
      <c r="K765" s="3" t="s">
        <v>7500</v>
      </c>
      <c r="L765" s="3" t="s">
        <v>16901</v>
      </c>
    </row>
    <row r="766" spans="1:12" x14ac:dyDescent="0.3">
      <c r="A766" s="3" t="s">
        <v>16902</v>
      </c>
      <c r="B766" s="3" t="s">
        <v>25</v>
      </c>
      <c r="C766" s="3">
        <v>393452</v>
      </c>
      <c r="D766" s="3">
        <v>1</v>
      </c>
      <c r="E766" s="3">
        <v>443</v>
      </c>
      <c r="F766" s="3">
        <v>0</v>
      </c>
      <c r="G766" s="3">
        <v>662.45100000000002</v>
      </c>
      <c r="H766" s="3" t="s">
        <v>2483</v>
      </c>
      <c r="I766" s="3" t="s">
        <v>4841</v>
      </c>
      <c r="J766" s="3" t="s">
        <v>113</v>
      </c>
      <c r="K766" s="3" t="s">
        <v>16</v>
      </c>
      <c r="L766" s="3" t="s">
        <v>2484</v>
      </c>
    </row>
    <row r="767" spans="1:12" x14ac:dyDescent="0.3">
      <c r="A767" s="3" t="s">
        <v>16903</v>
      </c>
      <c r="B767" s="3" t="s">
        <v>13</v>
      </c>
      <c r="C767" s="3">
        <v>223585</v>
      </c>
      <c r="D767" s="3">
        <v>6</v>
      </c>
      <c r="E767" s="3">
        <v>140</v>
      </c>
      <c r="F767" s="4">
        <v>3.5715300000000002E-34</v>
      </c>
      <c r="G767" s="3">
        <v>115.943</v>
      </c>
      <c r="H767" s="3" t="s">
        <v>3499</v>
      </c>
      <c r="I767" s="3" t="s">
        <v>3500</v>
      </c>
      <c r="J767" s="3" t="s">
        <v>16</v>
      </c>
      <c r="K767" s="3" t="s">
        <v>3501</v>
      </c>
      <c r="L767" s="3" t="s">
        <v>3502</v>
      </c>
    </row>
    <row r="768" spans="1:12" x14ac:dyDescent="0.3">
      <c r="A768" s="3" t="s">
        <v>16904</v>
      </c>
      <c r="B768" s="3" t="s">
        <v>13</v>
      </c>
      <c r="C768" s="3">
        <v>224895</v>
      </c>
      <c r="D768" s="3">
        <v>3</v>
      </c>
      <c r="E768" s="3">
        <v>313</v>
      </c>
      <c r="F768" s="4">
        <v>1.19597E-126</v>
      </c>
      <c r="G768" s="3">
        <v>365.012</v>
      </c>
      <c r="H768" s="3" t="s">
        <v>16905</v>
      </c>
      <c r="I768" s="3" t="s">
        <v>16906</v>
      </c>
      <c r="J768" s="3" t="s">
        <v>16</v>
      </c>
      <c r="K768" s="3" t="s">
        <v>16907</v>
      </c>
      <c r="L768" s="3" t="s">
        <v>16908</v>
      </c>
    </row>
    <row r="769" spans="1:12" x14ac:dyDescent="0.3">
      <c r="A769" s="3" t="s">
        <v>16909</v>
      </c>
      <c r="B769" s="3" t="s">
        <v>13</v>
      </c>
      <c r="C769" s="3">
        <v>224960</v>
      </c>
      <c r="D769" s="3">
        <v>5</v>
      </c>
      <c r="E769" s="3">
        <v>225</v>
      </c>
      <c r="F769" s="4">
        <v>5.3958799999999999E-100</v>
      </c>
      <c r="G769" s="3">
        <v>290.28699999999998</v>
      </c>
      <c r="H769" s="3" t="s">
        <v>16910</v>
      </c>
      <c r="I769" s="3" t="s">
        <v>16911</v>
      </c>
      <c r="J769" s="3" t="s">
        <v>16</v>
      </c>
      <c r="K769" s="3" t="s">
        <v>16912</v>
      </c>
      <c r="L769" s="3" t="s">
        <v>16913</v>
      </c>
    </row>
    <row r="770" spans="1:12" x14ac:dyDescent="0.3">
      <c r="A770" s="3" t="s">
        <v>16914</v>
      </c>
      <c r="B770" s="3" t="s">
        <v>13</v>
      </c>
      <c r="C770" s="3">
        <v>224826</v>
      </c>
      <c r="D770" s="3">
        <v>1</v>
      </c>
      <c r="E770" s="3">
        <v>395</v>
      </c>
      <c r="F770" s="4">
        <v>1.11183E-72</v>
      </c>
      <c r="G770" s="3">
        <v>232.946</v>
      </c>
      <c r="H770" s="3" t="s">
        <v>1357</v>
      </c>
      <c r="I770" s="3" t="s">
        <v>1358</v>
      </c>
      <c r="J770" s="3" t="s">
        <v>16</v>
      </c>
      <c r="K770" s="3" t="s">
        <v>1359</v>
      </c>
      <c r="L770" s="3" t="s">
        <v>1360</v>
      </c>
    </row>
    <row r="771" spans="1:12" x14ac:dyDescent="0.3">
      <c r="A771" s="3" t="s">
        <v>16915</v>
      </c>
      <c r="B771" s="3" t="s">
        <v>13</v>
      </c>
      <c r="C771" s="3">
        <v>223394</v>
      </c>
      <c r="D771" s="3">
        <v>1</v>
      </c>
      <c r="E771" s="3">
        <v>738</v>
      </c>
      <c r="F771" s="3">
        <v>0</v>
      </c>
      <c r="G771" s="3">
        <v>986.36199999999997</v>
      </c>
      <c r="H771" s="3" t="s">
        <v>509</v>
      </c>
      <c r="I771" s="3" t="s">
        <v>510</v>
      </c>
      <c r="J771" s="3" t="s">
        <v>16</v>
      </c>
      <c r="K771" s="3" t="s">
        <v>511</v>
      </c>
      <c r="L771" s="3" t="s">
        <v>512</v>
      </c>
    </row>
    <row r="772" spans="1:12" x14ac:dyDescent="0.3">
      <c r="A772" s="3" t="s">
        <v>16916</v>
      </c>
      <c r="B772" s="3" t="s">
        <v>13</v>
      </c>
      <c r="C772" s="3">
        <v>224407</v>
      </c>
      <c r="D772" s="3">
        <v>1</v>
      </c>
      <c r="E772" s="3">
        <v>144</v>
      </c>
      <c r="F772" s="4">
        <v>1.73665E-81</v>
      </c>
      <c r="G772" s="3">
        <v>236.352</v>
      </c>
      <c r="H772" s="3" t="s">
        <v>514</v>
      </c>
      <c r="I772" s="3" t="s">
        <v>515</v>
      </c>
      <c r="J772" s="3" t="s">
        <v>16</v>
      </c>
      <c r="K772" s="3" t="s">
        <v>516</v>
      </c>
      <c r="L772" s="3" t="s">
        <v>517</v>
      </c>
    </row>
    <row r="773" spans="1:12" x14ac:dyDescent="0.3">
      <c r="A773" s="3" t="s">
        <v>16917</v>
      </c>
      <c r="B773" s="3" t="s">
        <v>25</v>
      </c>
      <c r="C773" s="3">
        <v>328943</v>
      </c>
      <c r="D773" s="3">
        <v>7</v>
      </c>
      <c r="E773" s="3">
        <v>275</v>
      </c>
      <c r="F773" s="4">
        <v>9.3131300000000001E-19</v>
      </c>
      <c r="G773" s="3">
        <v>84.652100000000004</v>
      </c>
      <c r="H773" s="3" t="s">
        <v>11815</v>
      </c>
      <c r="I773" s="3" t="s">
        <v>14934</v>
      </c>
      <c r="J773" s="3" t="s">
        <v>16</v>
      </c>
      <c r="K773" s="3" t="s">
        <v>16</v>
      </c>
      <c r="L773" s="3" t="s">
        <v>14935</v>
      </c>
    </row>
    <row r="774" spans="1:12" x14ac:dyDescent="0.3">
      <c r="A774" s="3" t="s">
        <v>16918</v>
      </c>
      <c r="B774" s="3" t="s">
        <v>13</v>
      </c>
      <c r="C774" s="3">
        <v>224525</v>
      </c>
      <c r="D774" s="3">
        <v>3</v>
      </c>
      <c r="E774" s="3">
        <v>322</v>
      </c>
      <c r="F774" s="4">
        <v>8.3652399999999996E-98</v>
      </c>
      <c r="G774" s="3">
        <v>291.90600000000001</v>
      </c>
      <c r="H774" s="3" t="s">
        <v>1650</v>
      </c>
      <c r="I774" s="3" t="s">
        <v>1651</v>
      </c>
      <c r="J774" s="3" t="s">
        <v>16</v>
      </c>
      <c r="K774" s="3" t="s">
        <v>1652</v>
      </c>
      <c r="L774" s="3" t="s">
        <v>1653</v>
      </c>
    </row>
    <row r="775" spans="1:12" x14ac:dyDescent="0.3">
      <c r="A775" s="3" t="s">
        <v>16919</v>
      </c>
      <c r="B775" s="3" t="s">
        <v>25</v>
      </c>
      <c r="C775" s="3">
        <v>412373</v>
      </c>
      <c r="D775" s="3">
        <v>6</v>
      </c>
      <c r="E775" s="3">
        <v>301</v>
      </c>
      <c r="F775" s="4">
        <v>2.9765399999999999E-121</v>
      </c>
      <c r="G775" s="3">
        <v>350.05599999999998</v>
      </c>
      <c r="H775" s="3" t="s">
        <v>90</v>
      </c>
      <c r="I775" s="3" t="s">
        <v>12527</v>
      </c>
      <c r="J775" s="3" t="s">
        <v>16</v>
      </c>
      <c r="K775" s="3" t="s">
        <v>16</v>
      </c>
      <c r="L775" s="3" t="s">
        <v>12528</v>
      </c>
    </row>
    <row r="776" spans="1:12" x14ac:dyDescent="0.3">
      <c r="A776" s="3" t="s">
        <v>16920</v>
      </c>
      <c r="B776" s="3" t="s">
        <v>13</v>
      </c>
      <c r="C776" s="3">
        <v>223472</v>
      </c>
      <c r="D776" s="3">
        <v>11</v>
      </c>
      <c r="E776" s="3">
        <v>294</v>
      </c>
      <c r="F776" s="4">
        <v>4.67128E-62</v>
      </c>
      <c r="G776" s="3">
        <v>197.78299999999999</v>
      </c>
      <c r="H776" s="3" t="s">
        <v>3050</v>
      </c>
      <c r="I776" s="3" t="s">
        <v>3051</v>
      </c>
      <c r="J776" s="3" t="s">
        <v>16</v>
      </c>
      <c r="K776" s="3" t="s">
        <v>3052</v>
      </c>
      <c r="L776" s="3" t="s">
        <v>3053</v>
      </c>
    </row>
    <row r="777" spans="1:12" x14ac:dyDescent="0.3">
      <c r="A777" s="3" t="s">
        <v>16921</v>
      </c>
      <c r="B777" s="3" t="s">
        <v>13</v>
      </c>
      <c r="C777" s="3">
        <v>224567</v>
      </c>
      <c r="D777" s="3">
        <v>43</v>
      </c>
      <c r="E777" s="3">
        <v>369</v>
      </c>
      <c r="F777" s="4">
        <v>3.3893599999999997E-21</v>
      </c>
      <c r="G777" s="3">
        <v>96.221000000000004</v>
      </c>
      <c r="H777" s="3" t="s">
        <v>3057</v>
      </c>
      <c r="I777" s="3" t="s">
        <v>3058</v>
      </c>
      <c r="J777" s="3" t="s">
        <v>113</v>
      </c>
      <c r="K777" s="3" t="s">
        <v>148</v>
      </c>
      <c r="L777" s="3" t="s">
        <v>3059</v>
      </c>
    </row>
    <row r="778" spans="1:12" x14ac:dyDescent="0.3">
      <c r="A778" s="3" t="s">
        <v>16922</v>
      </c>
      <c r="B778" s="3" t="s">
        <v>13</v>
      </c>
      <c r="C778" s="3">
        <v>224536</v>
      </c>
      <c r="D778" s="3">
        <v>7</v>
      </c>
      <c r="E778" s="3">
        <v>448</v>
      </c>
      <c r="F778" s="4">
        <v>4.86258E-156</v>
      </c>
      <c r="G778" s="3">
        <v>451.06</v>
      </c>
      <c r="H778" s="3" t="s">
        <v>1694</v>
      </c>
      <c r="I778" s="3" t="s">
        <v>1695</v>
      </c>
      <c r="J778" s="3" t="s">
        <v>16</v>
      </c>
      <c r="K778" s="3" t="s">
        <v>1696</v>
      </c>
      <c r="L778" s="3" t="s">
        <v>1697</v>
      </c>
    </row>
    <row r="779" spans="1:12" x14ac:dyDescent="0.3">
      <c r="A779" s="3" t="s">
        <v>16923</v>
      </c>
      <c r="B779" s="3" t="s">
        <v>13</v>
      </c>
      <c r="C779" s="3">
        <v>224759</v>
      </c>
      <c r="D779" s="3">
        <v>32</v>
      </c>
      <c r="E779" s="3">
        <v>147</v>
      </c>
      <c r="F779" s="4">
        <v>1.6790499999999999E-7</v>
      </c>
      <c r="G779" s="3">
        <v>47.205599999999997</v>
      </c>
      <c r="H779" s="3" t="s">
        <v>2211</v>
      </c>
      <c r="I779" s="3" t="s">
        <v>2212</v>
      </c>
      <c r="J779" s="3" t="s">
        <v>16</v>
      </c>
      <c r="K779" s="3" t="s">
        <v>193</v>
      </c>
      <c r="L779" s="3" t="s">
        <v>2213</v>
      </c>
    </row>
    <row r="780" spans="1:12" x14ac:dyDescent="0.3">
      <c r="A780" s="3" t="s">
        <v>16924</v>
      </c>
      <c r="B780" s="3" t="s">
        <v>13</v>
      </c>
      <c r="C780" s="3">
        <v>224046</v>
      </c>
      <c r="D780" s="3">
        <v>1</v>
      </c>
      <c r="E780" s="3">
        <v>229</v>
      </c>
      <c r="F780" s="4">
        <v>1.31456E-105</v>
      </c>
      <c r="G780" s="3">
        <v>305.30700000000002</v>
      </c>
      <c r="H780" s="3" t="s">
        <v>5265</v>
      </c>
      <c r="I780" s="3" t="s">
        <v>5266</v>
      </c>
      <c r="J780" s="3" t="s">
        <v>16</v>
      </c>
      <c r="K780" s="3" t="s">
        <v>369</v>
      </c>
      <c r="L780" s="3" t="s">
        <v>5267</v>
      </c>
    </row>
    <row r="781" spans="1:12" x14ac:dyDescent="0.3">
      <c r="A781" s="3" t="s">
        <v>16925</v>
      </c>
      <c r="B781" s="3" t="s">
        <v>13</v>
      </c>
      <c r="C781" s="3">
        <v>224033</v>
      </c>
      <c r="D781" s="3">
        <v>1</v>
      </c>
      <c r="E781" s="3">
        <v>268</v>
      </c>
      <c r="F781" s="4">
        <v>7.9569400000000005E-54</v>
      </c>
      <c r="G781" s="3">
        <v>175.41800000000001</v>
      </c>
      <c r="H781" s="3" t="s">
        <v>5260</v>
      </c>
      <c r="I781" s="3" t="s">
        <v>5261</v>
      </c>
      <c r="J781" s="3" t="s">
        <v>16</v>
      </c>
      <c r="K781" s="3" t="s">
        <v>5262</v>
      </c>
      <c r="L781" s="3" t="s">
        <v>5263</v>
      </c>
    </row>
    <row r="782" spans="1:12" x14ac:dyDescent="0.3">
      <c r="A782" s="3" t="s">
        <v>16926</v>
      </c>
      <c r="B782" s="3" t="s">
        <v>25</v>
      </c>
      <c r="C782" s="3">
        <v>412859</v>
      </c>
      <c r="D782" s="3">
        <v>312</v>
      </c>
      <c r="E782" s="3">
        <v>503</v>
      </c>
      <c r="F782" s="4">
        <v>1.4907099999999999E-104</v>
      </c>
      <c r="G782" s="3">
        <v>310.5</v>
      </c>
      <c r="H782" s="3" t="s">
        <v>12191</v>
      </c>
      <c r="I782" s="3" t="s">
        <v>13780</v>
      </c>
      <c r="J782" s="3" t="s">
        <v>16</v>
      </c>
      <c r="K782" s="3" t="s">
        <v>16</v>
      </c>
      <c r="L782" s="3" t="s">
        <v>13781</v>
      </c>
    </row>
    <row r="783" spans="1:12" x14ac:dyDescent="0.3">
      <c r="A783" s="3" t="s">
        <v>16926</v>
      </c>
      <c r="B783" s="3" t="s">
        <v>13</v>
      </c>
      <c r="C783" s="3">
        <v>223874</v>
      </c>
      <c r="D783" s="3">
        <v>15</v>
      </c>
      <c r="E783" s="3">
        <v>305</v>
      </c>
      <c r="F783" s="4">
        <v>1.1350400000000001E-96</v>
      </c>
      <c r="G783" s="3">
        <v>294.28199999999998</v>
      </c>
      <c r="H783" s="3" t="s">
        <v>5256</v>
      </c>
      <c r="I783" s="3" t="s">
        <v>5257</v>
      </c>
      <c r="J783" s="3" t="s">
        <v>16</v>
      </c>
      <c r="K783" s="3" t="s">
        <v>5258</v>
      </c>
      <c r="L783" s="3" t="s">
        <v>5259</v>
      </c>
    </row>
    <row r="784" spans="1:12" x14ac:dyDescent="0.3">
      <c r="A784" s="3" t="s">
        <v>16927</v>
      </c>
      <c r="B784" s="3" t="s">
        <v>25</v>
      </c>
      <c r="C784" s="3">
        <v>424304</v>
      </c>
      <c r="D784" s="3">
        <v>265</v>
      </c>
      <c r="E784" s="3">
        <v>325</v>
      </c>
      <c r="F784" s="3">
        <v>1.0193599999999999E-4</v>
      </c>
      <c r="G784" s="3">
        <v>43.122999999999998</v>
      </c>
      <c r="H784" s="3" t="s">
        <v>14857</v>
      </c>
      <c r="I784" s="3" t="s">
        <v>14858</v>
      </c>
      <c r="J784" s="3" t="s">
        <v>113</v>
      </c>
      <c r="K784" s="3" t="s">
        <v>16</v>
      </c>
      <c r="L784" s="3" t="s">
        <v>14859</v>
      </c>
    </row>
    <row r="785" spans="1:12" x14ac:dyDescent="0.3">
      <c r="A785" s="3" t="s">
        <v>16928</v>
      </c>
      <c r="B785" s="3" t="s">
        <v>25</v>
      </c>
      <c r="C785" s="3">
        <v>419669</v>
      </c>
      <c r="D785" s="3">
        <v>2</v>
      </c>
      <c r="E785" s="3">
        <v>118</v>
      </c>
      <c r="F785" s="4">
        <v>1.78787E-19</v>
      </c>
      <c r="G785" s="3">
        <v>78.1417</v>
      </c>
      <c r="H785" s="3" t="s">
        <v>193</v>
      </c>
      <c r="I785" s="3" t="s">
        <v>5948</v>
      </c>
      <c r="J785" s="3" t="s">
        <v>16</v>
      </c>
      <c r="K785" s="3" t="s">
        <v>16</v>
      </c>
      <c r="L785" s="3" t="s">
        <v>5949</v>
      </c>
    </row>
    <row r="786" spans="1:12" x14ac:dyDescent="0.3">
      <c r="A786" s="3" t="s">
        <v>16929</v>
      </c>
      <c r="B786" s="3" t="s">
        <v>13</v>
      </c>
      <c r="C786" s="3">
        <v>225127</v>
      </c>
      <c r="D786" s="3">
        <v>6</v>
      </c>
      <c r="E786" s="3">
        <v>753</v>
      </c>
      <c r="F786" s="3">
        <v>0</v>
      </c>
      <c r="G786" s="3">
        <v>860.74800000000005</v>
      </c>
      <c r="H786" s="3" t="s">
        <v>2947</v>
      </c>
      <c r="I786" s="3" t="s">
        <v>2948</v>
      </c>
      <c r="J786" s="3" t="s">
        <v>16</v>
      </c>
      <c r="K786" s="3" t="s">
        <v>236</v>
      </c>
      <c r="L786" s="3" t="s">
        <v>2949</v>
      </c>
    </row>
    <row r="787" spans="1:12" x14ac:dyDescent="0.3">
      <c r="A787" s="3" t="s">
        <v>16930</v>
      </c>
      <c r="B787" s="3" t="s">
        <v>13</v>
      </c>
      <c r="C787" s="3">
        <v>223992</v>
      </c>
      <c r="D787" s="3">
        <v>1</v>
      </c>
      <c r="E787" s="3">
        <v>337</v>
      </c>
      <c r="F787" s="4">
        <v>3.4907599999999999E-140</v>
      </c>
      <c r="G787" s="3">
        <v>400.42500000000001</v>
      </c>
      <c r="H787" s="3" t="s">
        <v>5580</v>
      </c>
      <c r="I787" s="3" t="s">
        <v>5581</v>
      </c>
      <c r="J787" s="3" t="s">
        <v>16</v>
      </c>
      <c r="K787" s="3" t="s">
        <v>390</v>
      </c>
      <c r="L787" s="3" t="s">
        <v>5582</v>
      </c>
    </row>
    <row r="788" spans="1:12" x14ac:dyDescent="0.3">
      <c r="A788" s="3" t="s">
        <v>16931</v>
      </c>
      <c r="B788" s="3" t="s">
        <v>13</v>
      </c>
      <c r="C788" s="3">
        <v>224183</v>
      </c>
      <c r="D788" s="3">
        <v>7</v>
      </c>
      <c r="E788" s="3">
        <v>458</v>
      </c>
      <c r="F788" s="4">
        <v>8.1679399999999999E-75</v>
      </c>
      <c r="G788" s="3">
        <v>246.76900000000001</v>
      </c>
      <c r="H788" s="3" t="s">
        <v>1381</v>
      </c>
      <c r="I788" s="3" t="s">
        <v>1382</v>
      </c>
      <c r="J788" s="3" t="s">
        <v>16</v>
      </c>
      <c r="K788" s="3" t="s">
        <v>1383</v>
      </c>
      <c r="L788" s="3" t="s">
        <v>1384</v>
      </c>
    </row>
    <row r="789" spans="1:12" x14ac:dyDescent="0.3">
      <c r="A789" s="3" t="s">
        <v>16931</v>
      </c>
      <c r="B789" s="3" t="s">
        <v>13</v>
      </c>
      <c r="C789" s="3">
        <v>225101</v>
      </c>
      <c r="D789" s="3">
        <v>572</v>
      </c>
      <c r="E789" s="3">
        <v>721</v>
      </c>
      <c r="F789" s="4">
        <v>1.3758899999999999E-57</v>
      </c>
      <c r="G789" s="3">
        <v>192.42599999999999</v>
      </c>
      <c r="H789" s="3" t="s">
        <v>1385</v>
      </c>
      <c r="I789" s="3" t="s">
        <v>1386</v>
      </c>
      <c r="J789" s="3" t="s">
        <v>16</v>
      </c>
      <c r="K789" s="3" t="s">
        <v>1387</v>
      </c>
      <c r="L789" s="3" t="s">
        <v>1388</v>
      </c>
    </row>
    <row r="790" spans="1:12" x14ac:dyDescent="0.3">
      <c r="A790" s="3" t="s">
        <v>16931</v>
      </c>
      <c r="B790" s="3" t="s">
        <v>13</v>
      </c>
      <c r="C790" s="3">
        <v>224184</v>
      </c>
      <c r="D790" s="3">
        <v>469</v>
      </c>
      <c r="E790" s="3">
        <v>549</v>
      </c>
      <c r="F790" s="4">
        <v>1.93844E-19</v>
      </c>
      <c r="G790" s="3">
        <v>83.113299999999995</v>
      </c>
      <c r="H790" s="3" t="s">
        <v>1389</v>
      </c>
      <c r="I790" s="3" t="s">
        <v>1390</v>
      </c>
      <c r="J790" s="3" t="s">
        <v>16</v>
      </c>
      <c r="K790" s="3" t="s">
        <v>1391</v>
      </c>
      <c r="L790" s="3" t="s">
        <v>1392</v>
      </c>
    </row>
    <row r="791" spans="1:12" x14ac:dyDescent="0.3">
      <c r="A791" s="3" t="s">
        <v>16932</v>
      </c>
      <c r="B791" s="3" t="s">
        <v>25</v>
      </c>
      <c r="C791" s="3">
        <v>412407</v>
      </c>
      <c r="D791" s="3">
        <v>1</v>
      </c>
      <c r="E791" s="3">
        <v>263</v>
      </c>
      <c r="F791" s="4">
        <v>7.1228799999999997E-25</v>
      </c>
      <c r="G791" s="3">
        <v>99.397099999999995</v>
      </c>
      <c r="H791" s="3" t="s">
        <v>1394</v>
      </c>
      <c r="I791" s="3" t="s">
        <v>1395</v>
      </c>
      <c r="J791" s="3" t="s">
        <v>16</v>
      </c>
      <c r="K791" s="3" t="s">
        <v>16</v>
      </c>
      <c r="L791" s="3" t="s">
        <v>1396</v>
      </c>
    </row>
    <row r="792" spans="1:12" x14ac:dyDescent="0.3">
      <c r="A792" s="3" t="s">
        <v>16933</v>
      </c>
      <c r="B792" s="3" t="s">
        <v>13</v>
      </c>
      <c r="C792" s="3">
        <v>224555</v>
      </c>
      <c r="D792" s="3">
        <v>4</v>
      </c>
      <c r="E792" s="3">
        <v>507</v>
      </c>
      <c r="F792" s="4">
        <v>1.7365199999999999E-169</v>
      </c>
      <c r="G792" s="3">
        <v>488.79199999999997</v>
      </c>
      <c r="H792" s="3" t="s">
        <v>10739</v>
      </c>
      <c r="I792" s="3" t="s">
        <v>10740</v>
      </c>
      <c r="J792" s="3" t="s">
        <v>16</v>
      </c>
      <c r="K792" s="3" t="s">
        <v>10741</v>
      </c>
      <c r="L792" s="3" t="s">
        <v>10742</v>
      </c>
    </row>
    <row r="793" spans="1:12" x14ac:dyDescent="0.3">
      <c r="A793" s="3" t="s">
        <v>16934</v>
      </c>
      <c r="B793" s="3" t="s">
        <v>13</v>
      </c>
      <c r="C793" s="3">
        <v>225099</v>
      </c>
      <c r="D793" s="3">
        <v>1</v>
      </c>
      <c r="E793" s="3">
        <v>233</v>
      </c>
      <c r="F793" s="4">
        <v>1.01538E-55</v>
      </c>
      <c r="G793" s="3">
        <v>177.851</v>
      </c>
      <c r="H793" s="3" t="s">
        <v>4191</v>
      </c>
      <c r="I793" s="3" t="s">
        <v>4192</v>
      </c>
      <c r="J793" s="3" t="s">
        <v>16</v>
      </c>
      <c r="K793" s="3" t="s">
        <v>4193</v>
      </c>
      <c r="L793" s="3" t="s">
        <v>2901</v>
      </c>
    </row>
    <row r="794" spans="1:12" x14ac:dyDescent="0.3">
      <c r="A794" s="3" t="s">
        <v>16935</v>
      </c>
      <c r="B794" s="3" t="s">
        <v>25</v>
      </c>
      <c r="C794" s="3">
        <v>412605</v>
      </c>
      <c r="D794" s="3">
        <v>24</v>
      </c>
      <c r="E794" s="3">
        <v>103</v>
      </c>
      <c r="F794" s="4">
        <v>9.3070700000000007E-6</v>
      </c>
      <c r="G794" s="3">
        <v>41.507199999999997</v>
      </c>
      <c r="H794" s="3" t="s">
        <v>14431</v>
      </c>
      <c r="I794" s="3" t="s">
        <v>16936</v>
      </c>
      <c r="J794" s="3" t="s">
        <v>113</v>
      </c>
      <c r="K794" s="3" t="s">
        <v>16</v>
      </c>
      <c r="L794" s="3" t="s">
        <v>16937</v>
      </c>
    </row>
    <row r="795" spans="1:12" x14ac:dyDescent="0.3">
      <c r="A795" s="3" t="s">
        <v>16938</v>
      </c>
      <c r="B795" s="3" t="s">
        <v>25</v>
      </c>
      <c r="C795" s="3">
        <v>224106</v>
      </c>
      <c r="D795" s="3">
        <v>170</v>
      </c>
      <c r="E795" s="3">
        <v>212</v>
      </c>
      <c r="F795" s="3">
        <v>1.4861900000000001E-3</v>
      </c>
      <c r="G795" s="3">
        <v>41.407899999999998</v>
      </c>
      <c r="H795" s="3" t="s">
        <v>4717</v>
      </c>
      <c r="I795" s="3" t="s">
        <v>10284</v>
      </c>
      <c r="J795" s="3" t="s">
        <v>113</v>
      </c>
      <c r="K795" s="3" t="s">
        <v>16</v>
      </c>
      <c r="L795" s="3" t="s">
        <v>4718</v>
      </c>
    </row>
    <row r="796" spans="1:12" x14ac:dyDescent="0.3">
      <c r="A796" s="3" t="s">
        <v>16939</v>
      </c>
      <c r="B796" s="3" t="s">
        <v>13</v>
      </c>
      <c r="C796" s="3">
        <v>224371</v>
      </c>
      <c r="D796" s="3">
        <v>464</v>
      </c>
      <c r="E796" s="3">
        <v>869</v>
      </c>
      <c r="F796" s="4">
        <v>8.9674899999999997E-169</v>
      </c>
      <c r="G796" s="3">
        <v>494.42399999999998</v>
      </c>
      <c r="H796" s="3" t="s">
        <v>5411</v>
      </c>
      <c r="I796" s="3" t="s">
        <v>5412</v>
      </c>
      <c r="J796" s="3" t="s">
        <v>16</v>
      </c>
      <c r="K796" s="3" t="s">
        <v>393</v>
      </c>
      <c r="L796" s="3" t="s">
        <v>5413</v>
      </c>
    </row>
    <row r="797" spans="1:12" x14ac:dyDescent="0.3">
      <c r="A797" s="3" t="s">
        <v>16939</v>
      </c>
      <c r="B797" s="3" t="s">
        <v>13</v>
      </c>
      <c r="C797" s="3">
        <v>223944</v>
      </c>
      <c r="D797" s="3">
        <v>10</v>
      </c>
      <c r="E797" s="3">
        <v>455</v>
      </c>
      <c r="F797" s="4">
        <v>4.0690300000000002E-72</v>
      </c>
      <c r="G797" s="3">
        <v>245.28299999999999</v>
      </c>
      <c r="H797" s="3" t="s">
        <v>2850</v>
      </c>
      <c r="I797" s="3" t="s">
        <v>2851</v>
      </c>
      <c r="J797" s="3" t="s">
        <v>16</v>
      </c>
      <c r="K797" s="3" t="s">
        <v>2002</v>
      </c>
      <c r="L797" s="3" t="s">
        <v>2852</v>
      </c>
    </row>
    <row r="798" spans="1:12" x14ac:dyDescent="0.3">
      <c r="A798" s="3" t="s">
        <v>16940</v>
      </c>
      <c r="B798" s="3" t="s">
        <v>13</v>
      </c>
      <c r="C798" s="3">
        <v>224314</v>
      </c>
      <c r="D798" s="3">
        <v>3</v>
      </c>
      <c r="E798" s="3">
        <v>69</v>
      </c>
      <c r="F798" s="4">
        <v>3.3246599999999998E-8</v>
      </c>
      <c r="G798" s="3">
        <v>50.034100000000002</v>
      </c>
      <c r="H798" s="3" t="s">
        <v>63</v>
      </c>
      <c r="I798" s="3" t="s">
        <v>64</v>
      </c>
      <c r="J798" s="3" t="s">
        <v>113</v>
      </c>
      <c r="K798" s="3" t="s">
        <v>65</v>
      </c>
      <c r="L798" s="3" t="s">
        <v>66</v>
      </c>
    </row>
    <row r="799" spans="1:12" x14ac:dyDescent="0.3">
      <c r="A799" s="3" t="s">
        <v>16941</v>
      </c>
      <c r="B799" s="3" t="s">
        <v>13</v>
      </c>
      <c r="C799" s="3">
        <v>223202</v>
      </c>
      <c r="D799" s="3">
        <v>1</v>
      </c>
      <c r="E799" s="3">
        <v>422</v>
      </c>
      <c r="F799" s="3">
        <v>0</v>
      </c>
      <c r="G799" s="3">
        <v>554.14300000000003</v>
      </c>
      <c r="H799" s="3" t="s">
        <v>162</v>
      </c>
      <c r="I799" s="3" t="s">
        <v>163</v>
      </c>
      <c r="J799" s="3" t="s">
        <v>16</v>
      </c>
      <c r="K799" s="3" t="s">
        <v>164</v>
      </c>
      <c r="L799" s="3" t="s">
        <v>165</v>
      </c>
    </row>
    <row r="800" spans="1:12" x14ac:dyDescent="0.3">
      <c r="A800" s="3" t="s">
        <v>16942</v>
      </c>
      <c r="B800" s="3" t="s">
        <v>13</v>
      </c>
      <c r="C800" s="3">
        <v>224525</v>
      </c>
      <c r="D800" s="3">
        <v>2</v>
      </c>
      <c r="E800" s="3">
        <v>338</v>
      </c>
      <c r="F800" s="4">
        <v>3.7403199999999998E-77</v>
      </c>
      <c r="G800" s="3">
        <v>239.904</v>
      </c>
      <c r="H800" s="3" t="s">
        <v>1650</v>
      </c>
      <c r="I800" s="3" t="s">
        <v>1651</v>
      </c>
      <c r="J800" s="3" t="s">
        <v>16</v>
      </c>
      <c r="K800" s="3" t="s">
        <v>1652</v>
      </c>
      <c r="L800" s="3" t="s">
        <v>1653</v>
      </c>
    </row>
    <row r="801" spans="1:12" x14ac:dyDescent="0.3">
      <c r="A801" s="3" t="s">
        <v>16943</v>
      </c>
      <c r="B801" s="3" t="s">
        <v>13</v>
      </c>
      <c r="C801" s="3">
        <v>226468</v>
      </c>
      <c r="D801" s="3">
        <v>1</v>
      </c>
      <c r="E801" s="3">
        <v>237</v>
      </c>
      <c r="F801" s="4">
        <v>1.15547E-117</v>
      </c>
      <c r="G801" s="3">
        <v>336.98399999999998</v>
      </c>
      <c r="H801" s="3" t="s">
        <v>16944</v>
      </c>
      <c r="I801" s="3" t="s">
        <v>16945</v>
      </c>
      <c r="J801" s="3" t="s">
        <v>16</v>
      </c>
      <c r="K801" s="3" t="s">
        <v>2346</v>
      </c>
      <c r="L801" s="3" t="s">
        <v>16946</v>
      </c>
    </row>
    <row r="802" spans="1:12" x14ac:dyDescent="0.3">
      <c r="A802" s="3" t="s">
        <v>16947</v>
      </c>
      <c r="B802" s="3" t="s">
        <v>25</v>
      </c>
      <c r="C802" s="3">
        <v>226467</v>
      </c>
      <c r="D802" s="3">
        <v>1</v>
      </c>
      <c r="E802" s="3">
        <v>310</v>
      </c>
      <c r="F802" s="4">
        <v>4.7140499999999997E-116</v>
      </c>
      <c r="G802" s="3">
        <v>336.95</v>
      </c>
      <c r="H802" s="3" t="s">
        <v>16948</v>
      </c>
      <c r="I802" s="3" t="s">
        <v>16949</v>
      </c>
      <c r="J802" s="3" t="s">
        <v>16</v>
      </c>
      <c r="K802" s="3" t="s">
        <v>16</v>
      </c>
      <c r="L802" s="3" t="s">
        <v>16950</v>
      </c>
    </row>
    <row r="803" spans="1:12" x14ac:dyDescent="0.3">
      <c r="A803" s="3" t="s">
        <v>16951</v>
      </c>
      <c r="B803" s="3" t="s">
        <v>25</v>
      </c>
      <c r="C803" s="3">
        <v>225271</v>
      </c>
      <c r="D803" s="3">
        <v>55</v>
      </c>
      <c r="E803" s="3">
        <v>449</v>
      </c>
      <c r="F803" s="4">
        <v>2.14284E-28</v>
      </c>
      <c r="G803" s="3">
        <v>117.187</v>
      </c>
      <c r="H803" s="3" t="s">
        <v>16952</v>
      </c>
      <c r="I803" s="3" t="s">
        <v>16953</v>
      </c>
      <c r="J803" s="3" t="s">
        <v>16</v>
      </c>
      <c r="K803" s="3" t="s">
        <v>16</v>
      </c>
      <c r="L803" s="3" t="s">
        <v>16954</v>
      </c>
    </row>
    <row r="804" spans="1:12" x14ac:dyDescent="0.3">
      <c r="A804" s="3" t="s">
        <v>16955</v>
      </c>
      <c r="B804" s="3" t="s">
        <v>13</v>
      </c>
      <c r="C804" s="3">
        <v>223628</v>
      </c>
      <c r="D804" s="3">
        <v>1</v>
      </c>
      <c r="E804" s="3">
        <v>482</v>
      </c>
      <c r="F804" s="3">
        <v>0</v>
      </c>
      <c r="G804" s="3">
        <v>542.96900000000005</v>
      </c>
      <c r="H804" s="3" t="s">
        <v>5246</v>
      </c>
      <c r="I804" s="3" t="s">
        <v>5247</v>
      </c>
      <c r="J804" s="3" t="s">
        <v>16</v>
      </c>
      <c r="K804" s="3" t="s">
        <v>5248</v>
      </c>
      <c r="L804" s="3" t="s">
        <v>5249</v>
      </c>
    </row>
    <row r="805" spans="1:12" x14ac:dyDescent="0.3">
      <c r="A805" s="3" t="s">
        <v>16956</v>
      </c>
      <c r="B805" s="3" t="s">
        <v>13</v>
      </c>
      <c r="C805" s="3">
        <v>225117</v>
      </c>
      <c r="D805" s="3">
        <v>230</v>
      </c>
      <c r="E805" s="3">
        <v>329</v>
      </c>
      <c r="F805" s="4">
        <v>2.46855E-17</v>
      </c>
      <c r="G805" s="3">
        <v>76.828100000000006</v>
      </c>
      <c r="H805" s="3" t="s">
        <v>11312</v>
      </c>
      <c r="I805" s="3" t="s">
        <v>11313</v>
      </c>
      <c r="J805" s="3" t="s">
        <v>16</v>
      </c>
      <c r="K805" s="3" t="s">
        <v>11314</v>
      </c>
      <c r="L805" s="3" t="s">
        <v>11315</v>
      </c>
    </row>
    <row r="806" spans="1:12" x14ac:dyDescent="0.3">
      <c r="A806" s="3" t="s">
        <v>16957</v>
      </c>
      <c r="B806" s="3" t="s">
        <v>13</v>
      </c>
      <c r="C806" s="3">
        <v>223730</v>
      </c>
      <c r="D806" s="3">
        <v>9</v>
      </c>
      <c r="E806" s="3">
        <v>268</v>
      </c>
      <c r="F806" s="4">
        <v>1.30634E-25</v>
      </c>
      <c r="G806" s="3">
        <v>103.476</v>
      </c>
      <c r="H806" s="3" t="s">
        <v>451</v>
      </c>
      <c r="I806" s="3" t="s">
        <v>452</v>
      </c>
      <c r="J806" s="3" t="s">
        <v>16</v>
      </c>
      <c r="K806" s="3" t="s">
        <v>453</v>
      </c>
      <c r="L806" s="3" t="s">
        <v>454</v>
      </c>
    </row>
    <row r="807" spans="1:12" x14ac:dyDescent="0.3">
      <c r="A807" s="3" t="s">
        <v>16958</v>
      </c>
      <c r="B807" s="3" t="s">
        <v>25</v>
      </c>
      <c r="C807" s="3">
        <v>419689</v>
      </c>
      <c r="D807" s="3">
        <v>93</v>
      </c>
      <c r="E807" s="3">
        <v>235</v>
      </c>
      <c r="F807" s="4">
        <v>4.2206500000000002E-24</v>
      </c>
      <c r="G807" s="3">
        <v>99.237799999999993</v>
      </c>
      <c r="H807" s="3" t="s">
        <v>1383</v>
      </c>
      <c r="I807" s="3" t="s">
        <v>8521</v>
      </c>
      <c r="J807" s="3" t="s">
        <v>113</v>
      </c>
      <c r="K807" s="3" t="s">
        <v>16</v>
      </c>
      <c r="L807" s="3" t="s">
        <v>8522</v>
      </c>
    </row>
    <row r="808" spans="1:12" x14ac:dyDescent="0.3">
      <c r="A808" s="3" t="s">
        <v>16958</v>
      </c>
      <c r="B808" s="3" t="s">
        <v>13</v>
      </c>
      <c r="C808" s="3">
        <v>224184</v>
      </c>
      <c r="D808" s="3">
        <v>4</v>
      </c>
      <c r="E808" s="3">
        <v>82</v>
      </c>
      <c r="F808" s="4">
        <v>1.7820899999999999E-23</v>
      </c>
      <c r="G808" s="3">
        <v>90.432100000000005</v>
      </c>
      <c r="H808" s="3" t="s">
        <v>1389</v>
      </c>
      <c r="I808" s="3" t="s">
        <v>1390</v>
      </c>
      <c r="J808" s="3" t="s">
        <v>16</v>
      </c>
      <c r="K808" s="3" t="s">
        <v>1391</v>
      </c>
      <c r="L808" s="3" t="s">
        <v>1392</v>
      </c>
    </row>
    <row r="809" spans="1:12" x14ac:dyDescent="0.3">
      <c r="A809" s="3" t="s">
        <v>16959</v>
      </c>
      <c r="B809" s="3" t="s">
        <v>25</v>
      </c>
      <c r="C809" s="3">
        <v>419689</v>
      </c>
      <c r="D809" s="3">
        <v>2</v>
      </c>
      <c r="E809" s="3">
        <v>202</v>
      </c>
      <c r="F809" s="4">
        <v>2.5818299999999998E-31</v>
      </c>
      <c r="G809" s="3">
        <v>117.342</v>
      </c>
      <c r="H809" s="3" t="s">
        <v>1383</v>
      </c>
      <c r="I809" s="3" t="s">
        <v>8521</v>
      </c>
      <c r="J809" s="3" t="s">
        <v>99</v>
      </c>
      <c r="K809" s="3" t="s">
        <v>16</v>
      </c>
      <c r="L809" s="3" t="s">
        <v>8522</v>
      </c>
    </row>
    <row r="810" spans="1:12" x14ac:dyDescent="0.3">
      <c r="A810" s="3" t="s">
        <v>16960</v>
      </c>
      <c r="B810" s="3" t="s">
        <v>13</v>
      </c>
      <c r="C810" s="3">
        <v>223739</v>
      </c>
      <c r="D810" s="3">
        <v>1</v>
      </c>
      <c r="E810" s="3">
        <v>326</v>
      </c>
      <c r="F810" s="4">
        <v>3.7555499999999998E-117</v>
      </c>
      <c r="G810" s="3">
        <v>340.84399999999999</v>
      </c>
      <c r="H810" s="3" t="s">
        <v>11871</v>
      </c>
      <c r="I810" s="3" t="s">
        <v>11872</v>
      </c>
      <c r="J810" s="3" t="s">
        <v>16</v>
      </c>
      <c r="K810" s="3" t="s">
        <v>11873</v>
      </c>
      <c r="L810" s="3" t="s">
        <v>11874</v>
      </c>
    </row>
    <row r="811" spans="1:12" x14ac:dyDescent="0.3">
      <c r="A811" s="3" t="s">
        <v>16961</v>
      </c>
      <c r="B811" s="3" t="s">
        <v>25</v>
      </c>
      <c r="C811" s="3">
        <v>421695</v>
      </c>
      <c r="D811" s="3">
        <v>11</v>
      </c>
      <c r="E811" s="3">
        <v>336</v>
      </c>
      <c r="F811" s="3">
        <v>1.00776E-4</v>
      </c>
      <c r="G811" s="3">
        <v>44.1417</v>
      </c>
      <c r="H811" s="3" t="s">
        <v>306</v>
      </c>
      <c r="I811" s="3" t="s">
        <v>307</v>
      </c>
      <c r="J811" s="3" t="s">
        <v>16</v>
      </c>
      <c r="K811" s="3" t="s">
        <v>16</v>
      </c>
      <c r="L811" s="3" t="s">
        <v>308</v>
      </c>
    </row>
    <row r="812" spans="1:12" x14ac:dyDescent="0.3">
      <c r="A812" s="3" t="s">
        <v>16962</v>
      </c>
      <c r="B812" s="3" t="s">
        <v>13</v>
      </c>
      <c r="C812" s="3">
        <v>225343</v>
      </c>
      <c r="D812" s="3">
        <v>1</v>
      </c>
      <c r="E812" s="3">
        <v>474</v>
      </c>
      <c r="F812" s="3">
        <v>0</v>
      </c>
      <c r="G812" s="3">
        <v>578.04899999999998</v>
      </c>
      <c r="H812" s="3" t="s">
        <v>2231</v>
      </c>
      <c r="I812" s="3" t="s">
        <v>2232</v>
      </c>
      <c r="J812" s="3" t="s">
        <v>16</v>
      </c>
      <c r="K812" s="3" t="s">
        <v>2233</v>
      </c>
      <c r="L812" s="3" t="s">
        <v>2234</v>
      </c>
    </row>
    <row r="813" spans="1:12" x14ac:dyDescent="0.3">
      <c r="A813" s="3" t="s">
        <v>16963</v>
      </c>
      <c r="B813" s="3" t="s">
        <v>13</v>
      </c>
      <c r="C813" s="3">
        <v>224651</v>
      </c>
      <c r="D813" s="3">
        <v>1</v>
      </c>
      <c r="E813" s="3">
        <v>283</v>
      </c>
      <c r="F813" s="4">
        <v>4.17047E-44</v>
      </c>
      <c r="G813" s="3">
        <v>150.91</v>
      </c>
      <c r="H813" s="3" t="s">
        <v>9022</v>
      </c>
      <c r="I813" s="3" t="s">
        <v>9023</v>
      </c>
      <c r="J813" s="3" t="s">
        <v>16</v>
      </c>
      <c r="K813" s="3" t="s">
        <v>9024</v>
      </c>
      <c r="L813" s="3" t="s">
        <v>9025</v>
      </c>
    </row>
    <row r="814" spans="1:12" x14ac:dyDescent="0.3">
      <c r="A814" s="3" t="s">
        <v>16964</v>
      </c>
      <c r="B814" s="3" t="s">
        <v>13</v>
      </c>
      <c r="C814" s="3">
        <v>225130</v>
      </c>
      <c r="D814" s="3">
        <v>28</v>
      </c>
      <c r="E814" s="3">
        <v>260</v>
      </c>
      <c r="F814" s="4">
        <v>6.5831300000000003E-20</v>
      </c>
      <c r="G814" s="3">
        <v>86.034400000000005</v>
      </c>
      <c r="H814" s="3" t="s">
        <v>4141</v>
      </c>
      <c r="I814" s="3" t="s">
        <v>4142</v>
      </c>
      <c r="J814" s="3" t="s">
        <v>16</v>
      </c>
      <c r="K814" s="3" t="s">
        <v>4143</v>
      </c>
      <c r="L814" s="3" t="s">
        <v>4144</v>
      </c>
    </row>
    <row r="815" spans="1:12" x14ac:dyDescent="0.3">
      <c r="A815" s="3" t="s">
        <v>16965</v>
      </c>
      <c r="B815" s="3" t="s">
        <v>13</v>
      </c>
      <c r="C815" s="3">
        <v>223251</v>
      </c>
      <c r="D815" s="3">
        <v>3</v>
      </c>
      <c r="E815" s="3">
        <v>580</v>
      </c>
      <c r="F815" s="3">
        <v>0</v>
      </c>
      <c r="G815" s="3">
        <v>994.76400000000001</v>
      </c>
      <c r="H815" s="3" t="s">
        <v>157</v>
      </c>
      <c r="I815" s="3" t="s">
        <v>158</v>
      </c>
      <c r="J815" s="3" t="s">
        <v>16</v>
      </c>
      <c r="K815" s="3" t="s">
        <v>159</v>
      </c>
      <c r="L815" s="3" t="s">
        <v>160</v>
      </c>
    </row>
    <row r="816" spans="1:12" x14ac:dyDescent="0.3">
      <c r="A816" s="3" t="s">
        <v>16966</v>
      </c>
      <c r="B816" s="3" t="s">
        <v>13</v>
      </c>
      <c r="C816" s="3">
        <v>224203</v>
      </c>
      <c r="D816" s="3">
        <v>26</v>
      </c>
      <c r="E816" s="3">
        <v>313</v>
      </c>
      <c r="F816" s="4">
        <v>2.5344400000000001E-69</v>
      </c>
      <c r="G816" s="3">
        <v>217.06800000000001</v>
      </c>
      <c r="H816" s="3" t="s">
        <v>151</v>
      </c>
      <c r="I816" s="3" t="s">
        <v>152</v>
      </c>
      <c r="J816" s="3" t="s">
        <v>16</v>
      </c>
      <c r="K816" s="3" t="s">
        <v>153</v>
      </c>
      <c r="L816" s="3" t="s">
        <v>154</v>
      </c>
    </row>
    <row r="817" spans="1:12" x14ac:dyDescent="0.3">
      <c r="A817" s="3" t="s">
        <v>16967</v>
      </c>
      <c r="B817" s="3" t="s">
        <v>13</v>
      </c>
      <c r="C817" s="3">
        <v>224203</v>
      </c>
      <c r="D817" s="3">
        <v>10</v>
      </c>
      <c r="E817" s="3">
        <v>281</v>
      </c>
      <c r="F817" s="4">
        <v>3.2476700000000003E-88</v>
      </c>
      <c r="G817" s="3">
        <v>264.83300000000003</v>
      </c>
      <c r="H817" s="3" t="s">
        <v>151</v>
      </c>
      <c r="I817" s="3" t="s">
        <v>152</v>
      </c>
      <c r="J817" s="3" t="s">
        <v>16</v>
      </c>
      <c r="K817" s="3" t="s">
        <v>153</v>
      </c>
      <c r="L817" s="3" t="s">
        <v>154</v>
      </c>
    </row>
    <row r="818" spans="1:12" x14ac:dyDescent="0.3">
      <c r="A818" s="3" t="s">
        <v>16968</v>
      </c>
      <c r="B818" s="3" t="s">
        <v>25</v>
      </c>
      <c r="C818" s="3">
        <v>412378</v>
      </c>
      <c r="D818" s="3">
        <v>2</v>
      </c>
      <c r="E818" s="3">
        <v>150</v>
      </c>
      <c r="F818" s="4">
        <v>1.77937E-45</v>
      </c>
      <c r="G818" s="3">
        <v>145.143</v>
      </c>
      <c r="H818" s="3" t="s">
        <v>2208</v>
      </c>
      <c r="I818" s="3" t="s">
        <v>2624</v>
      </c>
      <c r="J818" s="3" t="s">
        <v>16</v>
      </c>
      <c r="K818" s="3" t="s">
        <v>16</v>
      </c>
      <c r="L818" s="3" t="s">
        <v>2625</v>
      </c>
    </row>
    <row r="819" spans="1:12" x14ac:dyDescent="0.3">
      <c r="A819" s="3" t="s">
        <v>16969</v>
      </c>
      <c r="B819" s="3" t="s">
        <v>13</v>
      </c>
      <c r="C819" s="3">
        <v>224012</v>
      </c>
      <c r="D819" s="3">
        <v>1</v>
      </c>
      <c r="E819" s="3">
        <v>335</v>
      </c>
      <c r="F819" s="3">
        <v>0</v>
      </c>
      <c r="G819" s="3">
        <v>538.298</v>
      </c>
      <c r="H819" s="3" t="s">
        <v>619</v>
      </c>
      <c r="I819" s="3" t="s">
        <v>620</v>
      </c>
      <c r="J819" s="3" t="s">
        <v>16</v>
      </c>
      <c r="K819" s="3" t="s">
        <v>621</v>
      </c>
      <c r="L819" s="3" t="s">
        <v>622</v>
      </c>
    </row>
    <row r="820" spans="1:12" x14ac:dyDescent="0.3">
      <c r="A820" s="3" t="s">
        <v>16970</v>
      </c>
      <c r="B820" s="3" t="s">
        <v>25</v>
      </c>
      <c r="C820" s="3">
        <v>223880</v>
      </c>
      <c r="D820" s="3">
        <v>512</v>
      </c>
      <c r="E820" s="3">
        <v>651</v>
      </c>
      <c r="F820" s="4">
        <v>1.2417999999999999E-6</v>
      </c>
      <c r="G820" s="3">
        <v>50.169199999999996</v>
      </c>
      <c r="H820" s="3" t="s">
        <v>3240</v>
      </c>
      <c r="I820" s="3" t="s">
        <v>3241</v>
      </c>
      <c r="J820" s="3" t="s">
        <v>113</v>
      </c>
      <c r="K820" s="3" t="s">
        <v>16</v>
      </c>
      <c r="L820" s="3" t="s">
        <v>3242</v>
      </c>
    </row>
    <row r="821" spans="1:12" x14ac:dyDescent="0.3">
      <c r="A821" s="3" t="s">
        <v>16970</v>
      </c>
      <c r="B821" s="3" t="s">
        <v>25</v>
      </c>
      <c r="C821" s="3">
        <v>223880</v>
      </c>
      <c r="D821" s="3">
        <v>416</v>
      </c>
      <c r="E821" s="3">
        <v>519</v>
      </c>
      <c r="F821" s="4">
        <v>1.5574500000000001E-5</v>
      </c>
      <c r="G821" s="3">
        <v>47.087699999999998</v>
      </c>
      <c r="H821" s="3" t="s">
        <v>3240</v>
      </c>
      <c r="I821" s="3" t="s">
        <v>3241</v>
      </c>
      <c r="J821" s="3" t="s">
        <v>113</v>
      </c>
      <c r="K821" s="3" t="s">
        <v>16</v>
      </c>
      <c r="L821" s="3" t="s">
        <v>3242</v>
      </c>
    </row>
    <row r="822" spans="1:12" x14ac:dyDescent="0.3">
      <c r="A822" s="3" t="s">
        <v>16971</v>
      </c>
      <c r="B822" s="3" t="s">
        <v>13</v>
      </c>
      <c r="C822" s="3">
        <v>223097</v>
      </c>
      <c r="D822" s="3">
        <v>2</v>
      </c>
      <c r="E822" s="3">
        <v>562</v>
      </c>
      <c r="F822" s="3">
        <v>0</v>
      </c>
      <c r="G822" s="3">
        <v>636.60299999999995</v>
      </c>
      <c r="H822" s="3" t="s">
        <v>5445</v>
      </c>
      <c r="I822" s="3" t="s">
        <v>5446</v>
      </c>
      <c r="J822" s="3" t="s">
        <v>16</v>
      </c>
      <c r="K822" s="3" t="s">
        <v>5447</v>
      </c>
      <c r="L822" s="3" t="s">
        <v>5448</v>
      </c>
    </row>
    <row r="823" spans="1:12" x14ac:dyDescent="0.3">
      <c r="A823" s="3" t="s">
        <v>16972</v>
      </c>
      <c r="B823" s="3" t="s">
        <v>25</v>
      </c>
      <c r="C823" s="3">
        <v>224355</v>
      </c>
      <c r="D823" s="3">
        <v>1</v>
      </c>
      <c r="E823" s="3">
        <v>142</v>
      </c>
      <c r="F823" s="4">
        <v>2.1958800000000001E-40</v>
      </c>
      <c r="G823" s="3">
        <v>132.73699999999999</v>
      </c>
      <c r="H823" s="3" t="s">
        <v>2584</v>
      </c>
      <c r="I823" s="3" t="s">
        <v>2585</v>
      </c>
      <c r="J823" s="3" t="s">
        <v>16</v>
      </c>
      <c r="K823" s="3" t="s">
        <v>16</v>
      </c>
      <c r="L823" s="3" t="s">
        <v>2586</v>
      </c>
    </row>
    <row r="824" spans="1:12" x14ac:dyDescent="0.3">
      <c r="A824" s="3" t="s">
        <v>16973</v>
      </c>
      <c r="B824" s="3" t="s">
        <v>13</v>
      </c>
      <c r="C824" s="3">
        <v>223327</v>
      </c>
      <c r="D824" s="3">
        <v>1</v>
      </c>
      <c r="E824" s="3">
        <v>848</v>
      </c>
      <c r="F824" s="3">
        <v>0</v>
      </c>
      <c r="G824" s="3">
        <v>991.40300000000002</v>
      </c>
      <c r="H824" s="3" t="s">
        <v>5436</v>
      </c>
      <c r="I824" s="3" t="s">
        <v>5437</v>
      </c>
      <c r="J824" s="3" t="s">
        <v>16</v>
      </c>
      <c r="K824" s="3" t="s">
        <v>4797</v>
      </c>
      <c r="L824" s="3" t="s">
        <v>4799</v>
      </c>
    </row>
    <row r="825" spans="1:12" x14ac:dyDescent="0.3">
      <c r="A825" s="3" t="s">
        <v>16974</v>
      </c>
      <c r="B825" s="3" t="s">
        <v>13</v>
      </c>
      <c r="C825" s="3">
        <v>223400</v>
      </c>
      <c r="D825" s="3">
        <v>1</v>
      </c>
      <c r="E825" s="3">
        <v>639</v>
      </c>
      <c r="F825" s="3">
        <v>0</v>
      </c>
      <c r="G825" s="3">
        <v>728.75199999999995</v>
      </c>
      <c r="H825" s="3" t="s">
        <v>5431</v>
      </c>
      <c r="I825" s="3" t="s">
        <v>5432</v>
      </c>
      <c r="J825" s="3" t="s">
        <v>16</v>
      </c>
      <c r="K825" s="3" t="s">
        <v>5433</v>
      </c>
      <c r="L825" s="3" t="s">
        <v>5434</v>
      </c>
    </row>
    <row r="826" spans="1:12" x14ac:dyDescent="0.3">
      <c r="A826" s="3" t="s">
        <v>16975</v>
      </c>
      <c r="B826" s="3" t="s">
        <v>25</v>
      </c>
      <c r="C826" s="3">
        <v>419869</v>
      </c>
      <c r="D826" s="3">
        <v>7</v>
      </c>
      <c r="E826" s="3">
        <v>62</v>
      </c>
      <c r="F826" s="4">
        <v>1.7099500000000001E-9</v>
      </c>
      <c r="G826" s="3">
        <v>50.293999999999997</v>
      </c>
      <c r="H826" s="3" t="s">
        <v>59</v>
      </c>
      <c r="I826" s="3" t="s">
        <v>60</v>
      </c>
      <c r="J826" s="3" t="s">
        <v>16</v>
      </c>
      <c r="K826" s="3" t="s">
        <v>16</v>
      </c>
      <c r="L826" s="3" t="s">
        <v>61</v>
      </c>
    </row>
    <row r="827" spans="1:12" x14ac:dyDescent="0.3">
      <c r="A827" s="3" t="s">
        <v>16976</v>
      </c>
      <c r="B827" s="3" t="s">
        <v>13</v>
      </c>
      <c r="C827" s="3">
        <v>224185</v>
      </c>
      <c r="D827" s="3">
        <v>58</v>
      </c>
      <c r="E827" s="3">
        <v>216</v>
      </c>
      <c r="F827" s="4">
        <v>4.4896000000000002E-6</v>
      </c>
      <c r="G827" s="3">
        <v>45.677599999999998</v>
      </c>
      <c r="H827" s="3" t="s">
        <v>964</v>
      </c>
      <c r="I827" s="3" t="s">
        <v>965</v>
      </c>
      <c r="J827" s="3" t="s">
        <v>99</v>
      </c>
      <c r="K827" s="3" t="s">
        <v>966</v>
      </c>
      <c r="L827" s="3" t="s">
        <v>967</v>
      </c>
    </row>
    <row r="828" spans="1:12" x14ac:dyDescent="0.3">
      <c r="A828" s="3" t="s">
        <v>16977</v>
      </c>
      <c r="B828" s="3" t="s">
        <v>13</v>
      </c>
      <c r="C828" s="3">
        <v>223705</v>
      </c>
      <c r="D828" s="3">
        <v>1</v>
      </c>
      <c r="E828" s="3">
        <v>198</v>
      </c>
      <c r="F828" s="4">
        <v>6.4939799999999998E-74</v>
      </c>
      <c r="G828" s="3">
        <v>221.34700000000001</v>
      </c>
      <c r="H828" s="3" t="s">
        <v>5426</v>
      </c>
      <c r="I828" s="3" t="s">
        <v>5427</v>
      </c>
      <c r="J828" s="3" t="s">
        <v>16</v>
      </c>
      <c r="K828" s="3" t="s">
        <v>5428</v>
      </c>
      <c r="L828" s="3" t="s">
        <v>5429</v>
      </c>
    </row>
    <row r="829" spans="1:12" x14ac:dyDescent="0.3">
      <c r="A829" s="3" t="s">
        <v>16978</v>
      </c>
      <c r="B829" s="3" t="s">
        <v>25</v>
      </c>
      <c r="C829" s="3">
        <v>413144</v>
      </c>
      <c r="D829" s="3">
        <v>1</v>
      </c>
      <c r="E829" s="3">
        <v>53</v>
      </c>
      <c r="F829" s="4">
        <v>2.7001200000000002E-13</v>
      </c>
      <c r="G829" s="3">
        <v>59.307400000000001</v>
      </c>
      <c r="H829" s="3" t="s">
        <v>8108</v>
      </c>
      <c r="I829" s="3" t="s">
        <v>8109</v>
      </c>
      <c r="J829" s="3" t="s">
        <v>74</v>
      </c>
      <c r="K829" s="3" t="s">
        <v>16</v>
      </c>
      <c r="L829" s="3" t="s">
        <v>8110</v>
      </c>
    </row>
    <row r="830" spans="1:12" x14ac:dyDescent="0.3">
      <c r="A830" s="3" t="s">
        <v>16979</v>
      </c>
      <c r="B830" s="3" t="s">
        <v>13</v>
      </c>
      <c r="C830" s="3">
        <v>226943</v>
      </c>
      <c r="D830" s="3">
        <v>1</v>
      </c>
      <c r="E830" s="3">
        <v>89</v>
      </c>
      <c r="F830" s="4">
        <v>3.7582499999999998E-34</v>
      </c>
      <c r="G830" s="3">
        <v>114.006</v>
      </c>
      <c r="H830" s="3" t="s">
        <v>16980</v>
      </c>
      <c r="I830" s="3" t="s">
        <v>16981</v>
      </c>
      <c r="J830" s="3" t="s">
        <v>113</v>
      </c>
      <c r="K830" s="3" t="s">
        <v>8108</v>
      </c>
      <c r="L830" s="3" t="s">
        <v>16982</v>
      </c>
    </row>
    <row r="831" spans="1:12" x14ac:dyDescent="0.3">
      <c r="A831" s="3" t="s">
        <v>16983</v>
      </c>
      <c r="B831" s="3" t="s">
        <v>25</v>
      </c>
      <c r="C831" s="3">
        <v>421425</v>
      </c>
      <c r="D831" s="3">
        <v>5</v>
      </c>
      <c r="E831" s="3">
        <v>212</v>
      </c>
      <c r="F831" s="4">
        <v>4.0471299999999999E-99</v>
      </c>
      <c r="G831" s="3">
        <v>286.32600000000002</v>
      </c>
      <c r="H831" s="3" t="s">
        <v>8104</v>
      </c>
      <c r="I831" s="3" t="s">
        <v>8105</v>
      </c>
      <c r="J831" s="3" t="s">
        <v>16</v>
      </c>
      <c r="K831" s="3" t="s">
        <v>16</v>
      </c>
      <c r="L831" s="3" t="s">
        <v>8106</v>
      </c>
    </row>
    <row r="832" spans="1:12" x14ac:dyDescent="0.3">
      <c r="A832" s="3" t="s">
        <v>16984</v>
      </c>
      <c r="B832" s="3" t="s">
        <v>25</v>
      </c>
      <c r="C832" s="3">
        <v>413110</v>
      </c>
      <c r="D832" s="3">
        <v>1</v>
      </c>
      <c r="E832" s="3">
        <v>86</v>
      </c>
      <c r="F832" s="4">
        <v>2.04675E-27</v>
      </c>
      <c r="G832" s="3">
        <v>95.135999999999996</v>
      </c>
      <c r="H832" s="3" t="s">
        <v>8100</v>
      </c>
      <c r="I832" s="3" t="s">
        <v>8101</v>
      </c>
      <c r="J832" s="3" t="s">
        <v>16</v>
      </c>
      <c r="K832" s="3" t="s">
        <v>16</v>
      </c>
      <c r="L832" s="3" t="s">
        <v>8102</v>
      </c>
    </row>
    <row r="833" spans="1:12" x14ac:dyDescent="0.3">
      <c r="A833" s="3" t="s">
        <v>16985</v>
      </c>
      <c r="B833" s="3" t="s">
        <v>25</v>
      </c>
      <c r="C833" s="3">
        <v>412809</v>
      </c>
      <c r="D833" s="3">
        <v>1</v>
      </c>
      <c r="E833" s="3">
        <v>362</v>
      </c>
      <c r="F833" s="4">
        <v>4.2879000000000001E-134</v>
      </c>
      <c r="G833" s="3">
        <v>388.00400000000002</v>
      </c>
      <c r="H833" s="3" t="s">
        <v>8096</v>
      </c>
      <c r="I833" s="3" t="s">
        <v>8097</v>
      </c>
      <c r="J833" s="3" t="s">
        <v>16</v>
      </c>
      <c r="K833" s="3" t="s">
        <v>16</v>
      </c>
      <c r="L833" s="3" t="s">
        <v>8098</v>
      </c>
    </row>
    <row r="834" spans="1:12" x14ac:dyDescent="0.3">
      <c r="A834" s="3" t="s">
        <v>16986</v>
      </c>
      <c r="B834" s="3" t="s">
        <v>25</v>
      </c>
      <c r="C834" s="3">
        <v>424065</v>
      </c>
      <c r="D834" s="3">
        <v>1</v>
      </c>
      <c r="E834" s="3">
        <v>150</v>
      </c>
      <c r="F834" s="4">
        <v>1.3707799999999999E-51</v>
      </c>
      <c r="G834" s="3">
        <v>161.98500000000001</v>
      </c>
      <c r="H834" s="3" t="s">
        <v>1106</v>
      </c>
      <c r="I834" s="3" t="s">
        <v>3711</v>
      </c>
      <c r="J834" s="3" t="s">
        <v>16</v>
      </c>
      <c r="K834" s="3" t="s">
        <v>16</v>
      </c>
      <c r="L834" s="3" t="s">
        <v>3712</v>
      </c>
    </row>
    <row r="835" spans="1:12" x14ac:dyDescent="0.3">
      <c r="A835" s="3" t="s">
        <v>16987</v>
      </c>
      <c r="B835" s="3" t="s">
        <v>25</v>
      </c>
      <c r="C835" s="3">
        <v>227153</v>
      </c>
      <c r="D835" s="3">
        <v>7</v>
      </c>
      <c r="E835" s="3">
        <v>226</v>
      </c>
      <c r="F835" s="4">
        <v>4.3800300000000002E-79</v>
      </c>
      <c r="G835" s="3">
        <v>236.703</v>
      </c>
      <c r="H835" s="3" t="s">
        <v>8116</v>
      </c>
      <c r="I835" s="3" t="s">
        <v>16988</v>
      </c>
      <c r="J835" s="3" t="s">
        <v>16</v>
      </c>
      <c r="K835" s="3" t="s">
        <v>16</v>
      </c>
      <c r="L835" s="3" t="s">
        <v>8117</v>
      </c>
    </row>
    <row r="836" spans="1:12" x14ac:dyDescent="0.3">
      <c r="A836" s="3" t="s">
        <v>16989</v>
      </c>
      <c r="B836" s="3" t="s">
        <v>25</v>
      </c>
      <c r="C836" s="3">
        <v>416432</v>
      </c>
      <c r="D836" s="3">
        <v>1</v>
      </c>
      <c r="E836" s="3">
        <v>553</v>
      </c>
      <c r="F836" s="3">
        <v>0</v>
      </c>
      <c r="G836" s="3">
        <v>947.06799999999998</v>
      </c>
      <c r="H836" s="3" t="s">
        <v>16990</v>
      </c>
      <c r="I836" s="3" t="s">
        <v>16991</v>
      </c>
      <c r="J836" s="3" t="s">
        <v>16</v>
      </c>
      <c r="K836" s="3" t="s">
        <v>16</v>
      </c>
      <c r="L836" s="3" t="s">
        <v>16992</v>
      </c>
    </row>
    <row r="837" spans="1:12" x14ac:dyDescent="0.3">
      <c r="A837" s="3" t="s">
        <v>16993</v>
      </c>
      <c r="B837" s="3" t="s">
        <v>25</v>
      </c>
      <c r="C837" s="3">
        <v>413176</v>
      </c>
      <c r="D837" s="3">
        <v>1</v>
      </c>
      <c r="E837" s="3">
        <v>168</v>
      </c>
      <c r="F837" s="4">
        <v>4.9005499999999997E-64</v>
      </c>
      <c r="G837" s="3">
        <v>194.066</v>
      </c>
      <c r="H837" s="3" t="s">
        <v>16994</v>
      </c>
      <c r="I837" s="3" t="s">
        <v>16995</v>
      </c>
      <c r="J837" s="3" t="s">
        <v>16</v>
      </c>
      <c r="K837" s="3" t="s">
        <v>16</v>
      </c>
      <c r="L837" s="3" t="s">
        <v>16996</v>
      </c>
    </row>
    <row r="838" spans="1:12" x14ac:dyDescent="0.3">
      <c r="A838" s="3" t="s">
        <v>16997</v>
      </c>
      <c r="B838" s="3" t="s">
        <v>13</v>
      </c>
      <c r="C838" s="3">
        <v>225734</v>
      </c>
      <c r="D838" s="3">
        <v>42</v>
      </c>
      <c r="E838" s="3">
        <v>166</v>
      </c>
      <c r="F838" s="4">
        <v>2.39558E-34</v>
      </c>
      <c r="G838" s="3">
        <v>117.78100000000001</v>
      </c>
      <c r="H838" s="3" t="s">
        <v>16998</v>
      </c>
      <c r="I838" s="3" t="s">
        <v>16999</v>
      </c>
      <c r="J838" s="3" t="s">
        <v>16</v>
      </c>
      <c r="K838" s="3" t="s">
        <v>17000</v>
      </c>
      <c r="L838" s="3" t="s">
        <v>17001</v>
      </c>
    </row>
    <row r="839" spans="1:12" x14ac:dyDescent="0.3">
      <c r="A839" s="3" t="s">
        <v>17002</v>
      </c>
      <c r="B839" s="3" t="s">
        <v>13</v>
      </c>
      <c r="C839" s="3">
        <v>223653</v>
      </c>
      <c r="D839" s="3">
        <v>1</v>
      </c>
      <c r="E839" s="3">
        <v>238</v>
      </c>
      <c r="F839" s="4">
        <v>2.6339900000000001E-62</v>
      </c>
      <c r="G839" s="3">
        <v>194.76400000000001</v>
      </c>
      <c r="H839" s="3" t="s">
        <v>2691</v>
      </c>
      <c r="I839" s="3" t="s">
        <v>2692</v>
      </c>
      <c r="J839" s="3" t="s">
        <v>16</v>
      </c>
      <c r="K839" s="3" t="s">
        <v>2693</v>
      </c>
      <c r="L839" s="3" t="s">
        <v>2694</v>
      </c>
    </row>
    <row r="840" spans="1:12" x14ac:dyDescent="0.3">
      <c r="A840" s="3" t="s">
        <v>17003</v>
      </c>
      <c r="B840" s="3" t="s">
        <v>13</v>
      </c>
      <c r="C840" s="3">
        <v>223359</v>
      </c>
      <c r="D840" s="3">
        <v>2</v>
      </c>
      <c r="E840" s="3">
        <v>391</v>
      </c>
      <c r="F840" s="3">
        <v>0</v>
      </c>
      <c r="G840" s="3">
        <v>553.72699999999998</v>
      </c>
      <c r="H840" s="3" t="s">
        <v>1091</v>
      </c>
      <c r="I840" s="3" t="s">
        <v>1092</v>
      </c>
      <c r="J840" s="3" t="s">
        <v>16</v>
      </c>
      <c r="K840" s="3" t="s">
        <v>1093</v>
      </c>
      <c r="L840" s="3" t="s">
        <v>1094</v>
      </c>
    </row>
    <row r="841" spans="1:12" x14ac:dyDescent="0.3">
      <c r="A841" s="3" t="s">
        <v>17004</v>
      </c>
      <c r="B841" s="3" t="s">
        <v>13</v>
      </c>
      <c r="C841" s="3">
        <v>223780</v>
      </c>
      <c r="D841" s="3">
        <v>1</v>
      </c>
      <c r="E841" s="3">
        <v>275</v>
      </c>
      <c r="F841" s="4">
        <v>3.7999199999999998E-92</v>
      </c>
      <c r="G841" s="3">
        <v>272.935</v>
      </c>
      <c r="H841" s="3" t="s">
        <v>4519</v>
      </c>
      <c r="I841" s="3" t="s">
        <v>4520</v>
      </c>
      <c r="J841" s="3" t="s">
        <v>16</v>
      </c>
      <c r="K841" s="3" t="s">
        <v>1394</v>
      </c>
      <c r="L841" s="3" t="s">
        <v>4521</v>
      </c>
    </row>
    <row r="842" spans="1:12" x14ac:dyDescent="0.3">
      <c r="A842" s="3" t="s">
        <v>17005</v>
      </c>
      <c r="B842" s="3" t="s">
        <v>13</v>
      </c>
      <c r="C842" s="3">
        <v>225251</v>
      </c>
      <c r="D842" s="3">
        <v>9</v>
      </c>
      <c r="E842" s="3">
        <v>321</v>
      </c>
      <c r="F842" s="4">
        <v>4.1144500000000003E-86</v>
      </c>
      <c r="G842" s="3">
        <v>261.82600000000002</v>
      </c>
      <c r="H842" s="3" t="s">
        <v>3018</v>
      </c>
      <c r="I842" s="3" t="s">
        <v>3019</v>
      </c>
      <c r="J842" s="3" t="s">
        <v>16</v>
      </c>
      <c r="K842" s="3" t="s">
        <v>3020</v>
      </c>
      <c r="L842" s="3" t="s">
        <v>3021</v>
      </c>
    </row>
    <row r="843" spans="1:12" x14ac:dyDescent="0.3">
      <c r="A843" s="3" t="s">
        <v>17006</v>
      </c>
      <c r="B843" s="3" t="s">
        <v>13</v>
      </c>
      <c r="C843" s="3">
        <v>224228</v>
      </c>
      <c r="D843" s="3">
        <v>6</v>
      </c>
      <c r="E843" s="3">
        <v>186</v>
      </c>
      <c r="F843" s="4">
        <v>7.3992700000000001E-6</v>
      </c>
      <c r="G843" s="3">
        <v>44.544199999999996</v>
      </c>
      <c r="H843" s="3" t="s">
        <v>1562</v>
      </c>
      <c r="I843" s="3" t="s">
        <v>1563</v>
      </c>
      <c r="J843" s="3" t="s">
        <v>16</v>
      </c>
      <c r="K843" s="3" t="s">
        <v>1564</v>
      </c>
      <c r="L843" s="3" t="s">
        <v>1565</v>
      </c>
    </row>
    <row r="844" spans="1:12" x14ac:dyDescent="0.3">
      <c r="A844" s="3" t="s">
        <v>17007</v>
      </c>
      <c r="B844" s="3" t="s">
        <v>13</v>
      </c>
      <c r="C844" s="3">
        <v>225251</v>
      </c>
      <c r="D844" s="3">
        <v>1</v>
      </c>
      <c r="E844" s="3">
        <v>327</v>
      </c>
      <c r="F844" s="4">
        <v>2.2235499999999999E-131</v>
      </c>
      <c r="G844" s="3">
        <v>377</v>
      </c>
      <c r="H844" s="3" t="s">
        <v>3018</v>
      </c>
      <c r="I844" s="3" t="s">
        <v>3019</v>
      </c>
      <c r="J844" s="3" t="s">
        <v>16</v>
      </c>
      <c r="K844" s="3" t="s">
        <v>3020</v>
      </c>
      <c r="L844" s="3" t="s">
        <v>3021</v>
      </c>
    </row>
    <row r="845" spans="1:12" x14ac:dyDescent="0.3">
      <c r="A845" s="3" t="s">
        <v>17008</v>
      </c>
      <c r="B845" s="3" t="s">
        <v>25</v>
      </c>
      <c r="C845" s="3">
        <v>225251</v>
      </c>
      <c r="D845" s="3">
        <v>10</v>
      </c>
      <c r="E845" s="3">
        <v>188</v>
      </c>
      <c r="F845" s="4">
        <v>8.8596300000000001E-35</v>
      </c>
      <c r="G845" s="3">
        <v>124.694</v>
      </c>
      <c r="H845" s="3" t="s">
        <v>3020</v>
      </c>
      <c r="I845" s="3" t="s">
        <v>17009</v>
      </c>
      <c r="J845" s="3" t="s">
        <v>113</v>
      </c>
      <c r="K845" s="3" t="s">
        <v>16</v>
      </c>
      <c r="L845" s="3" t="s">
        <v>3021</v>
      </c>
    </row>
    <row r="846" spans="1:12" x14ac:dyDescent="0.3">
      <c r="A846" s="3" t="s">
        <v>17010</v>
      </c>
      <c r="B846" s="3" t="s">
        <v>13</v>
      </c>
      <c r="C846" s="3">
        <v>225946</v>
      </c>
      <c r="D846" s="3">
        <v>4</v>
      </c>
      <c r="E846" s="3">
        <v>124</v>
      </c>
      <c r="F846" s="4">
        <v>3.3234300000000002E-43</v>
      </c>
      <c r="G846" s="3">
        <v>137.876</v>
      </c>
      <c r="H846" s="3" t="s">
        <v>10013</v>
      </c>
      <c r="I846" s="3" t="s">
        <v>10014</v>
      </c>
      <c r="J846" s="3" t="s">
        <v>16</v>
      </c>
      <c r="K846" s="3" t="s">
        <v>3014</v>
      </c>
      <c r="L846" s="3" t="s">
        <v>10015</v>
      </c>
    </row>
    <row r="847" spans="1:12" x14ac:dyDescent="0.3">
      <c r="A847" s="3" t="s">
        <v>17011</v>
      </c>
      <c r="B847" s="3" t="s">
        <v>13</v>
      </c>
      <c r="C847" s="3">
        <v>223628</v>
      </c>
      <c r="D847" s="3">
        <v>1</v>
      </c>
      <c r="E847" s="3">
        <v>499</v>
      </c>
      <c r="F847" s="3">
        <v>0</v>
      </c>
      <c r="G847" s="3">
        <v>905.44100000000003</v>
      </c>
      <c r="H847" s="3" t="s">
        <v>5246</v>
      </c>
      <c r="I847" s="3" t="s">
        <v>5247</v>
      </c>
      <c r="J847" s="3" t="s">
        <v>16</v>
      </c>
      <c r="K847" s="3" t="s">
        <v>5248</v>
      </c>
      <c r="L847" s="3" t="s">
        <v>5249</v>
      </c>
    </row>
    <row r="848" spans="1:12" x14ac:dyDescent="0.3">
      <c r="A848" s="3" t="s">
        <v>17012</v>
      </c>
      <c r="B848" s="3" t="s">
        <v>13</v>
      </c>
      <c r="C848" s="3">
        <v>223651</v>
      </c>
      <c r="D848" s="3">
        <v>8</v>
      </c>
      <c r="E848" s="3">
        <v>602</v>
      </c>
      <c r="F848" s="3">
        <v>0</v>
      </c>
      <c r="G848" s="3">
        <v>537.63099999999997</v>
      </c>
      <c r="H848" s="3" t="s">
        <v>5243</v>
      </c>
      <c r="I848" s="3" t="s">
        <v>5244</v>
      </c>
      <c r="J848" s="3" t="s">
        <v>16</v>
      </c>
      <c r="K848" s="3" t="s">
        <v>466</v>
      </c>
      <c r="L848" s="3" t="s">
        <v>4920</v>
      </c>
    </row>
    <row r="849" spans="1:12" x14ac:dyDescent="0.3">
      <c r="A849" s="3" t="s">
        <v>17013</v>
      </c>
      <c r="B849" s="3" t="s">
        <v>13</v>
      </c>
      <c r="C849" s="3">
        <v>223653</v>
      </c>
      <c r="D849" s="3">
        <v>1</v>
      </c>
      <c r="E849" s="3">
        <v>235</v>
      </c>
      <c r="F849" s="4">
        <v>4.1056300000000001E-82</v>
      </c>
      <c r="G849" s="3">
        <v>245.22499999999999</v>
      </c>
      <c r="H849" s="3" t="s">
        <v>2691</v>
      </c>
      <c r="I849" s="3" t="s">
        <v>2692</v>
      </c>
      <c r="J849" s="3" t="s">
        <v>16</v>
      </c>
      <c r="K849" s="3" t="s">
        <v>2693</v>
      </c>
      <c r="L849" s="3" t="s">
        <v>2694</v>
      </c>
    </row>
    <row r="850" spans="1:12" x14ac:dyDescent="0.3">
      <c r="A850" s="3" t="s">
        <v>17014</v>
      </c>
      <c r="B850" s="3" t="s">
        <v>13</v>
      </c>
      <c r="C850" s="3">
        <v>225830</v>
      </c>
      <c r="D850" s="3">
        <v>5</v>
      </c>
      <c r="E850" s="3">
        <v>75</v>
      </c>
      <c r="F850" s="4">
        <v>1.38743E-10</v>
      </c>
      <c r="G850" s="3">
        <v>52.863399999999999</v>
      </c>
      <c r="H850" s="3" t="s">
        <v>12648</v>
      </c>
      <c r="I850" s="3" t="s">
        <v>12648</v>
      </c>
      <c r="J850" s="3" t="s">
        <v>113</v>
      </c>
      <c r="K850" s="3" t="s">
        <v>12649</v>
      </c>
      <c r="L850" s="3" t="s">
        <v>4889</v>
      </c>
    </row>
    <row r="851" spans="1:12" x14ac:dyDescent="0.3">
      <c r="A851" s="3" t="s">
        <v>17015</v>
      </c>
      <c r="B851" s="3" t="s">
        <v>13</v>
      </c>
      <c r="C851" s="3">
        <v>223221</v>
      </c>
      <c r="D851" s="3">
        <v>1</v>
      </c>
      <c r="E851" s="3">
        <v>533</v>
      </c>
      <c r="F851" s="3">
        <v>0</v>
      </c>
      <c r="G851" s="3">
        <v>725.60799999999995</v>
      </c>
      <c r="H851" s="3" t="s">
        <v>4514</v>
      </c>
      <c r="I851" s="3" t="s">
        <v>4515</v>
      </c>
      <c r="J851" s="3" t="s">
        <v>16</v>
      </c>
      <c r="K851" s="3" t="s">
        <v>4516</v>
      </c>
      <c r="L851" s="3" t="s">
        <v>4517</v>
      </c>
    </row>
    <row r="852" spans="1:12" x14ac:dyDescent="0.3">
      <c r="A852" s="3" t="s">
        <v>17015</v>
      </c>
      <c r="B852" s="3" t="s">
        <v>13</v>
      </c>
      <c r="C852" s="3">
        <v>223151</v>
      </c>
      <c r="D852" s="3">
        <v>547</v>
      </c>
      <c r="E852" s="3">
        <v>663</v>
      </c>
      <c r="F852" s="4">
        <v>2.67513E-29</v>
      </c>
      <c r="G852" s="3">
        <v>112.434</v>
      </c>
      <c r="H852" s="3" t="s">
        <v>1664</v>
      </c>
      <c r="I852" s="3" t="s">
        <v>1665</v>
      </c>
      <c r="J852" s="3" t="s">
        <v>16</v>
      </c>
      <c r="K852" s="3" t="s">
        <v>1666</v>
      </c>
      <c r="L852" s="3" t="s">
        <v>1667</v>
      </c>
    </row>
    <row r="853" spans="1:12" x14ac:dyDescent="0.3">
      <c r="A853" s="3" t="s">
        <v>17016</v>
      </c>
      <c r="B853" s="3" t="s">
        <v>25</v>
      </c>
      <c r="C853" s="3">
        <v>412717</v>
      </c>
      <c r="D853" s="3">
        <v>48</v>
      </c>
      <c r="E853" s="3">
        <v>188</v>
      </c>
      <c r="F853" s="4">
        <v>7.20871E-7</v>
      </c>
      <c r="G853" s="3">
        <v>47.591799999999999</v>
      </c>
      <c r="H853" s="3" t="s">
        <v>3103</v>
      </c>
      <c r="I853" s="3" t="s">
        <v>6445</v>
      </c>
      <c r="J853" s="3" t="s">
        <v>99</v>
      </c>
      <c r="K853" s="3" t="s">
        <v>16</v>
      </c>
      <c r="L853" s="3" t="s">
        <v>6446</v>
      </c>
    </row>
    <row r="854" spans="1:12" x14ac:dyDescent="0.3">
      <c r="A854" s="3" t="s">
        <v>17017</v>
      </c>
      <c r="B854" s="3" t="s">
        <v>13</v>
      </c>
      <c r="C854" s="3">
        <v>223816</v>
      </c>
      <c r="D854" s="3">
        <v>2</v>
      </c>
      <c r="E854" s="3">
        <v>225</v>
      </c>
      <c r="F854" s="4">
        <v>1.2159399999999999E-73</v>
      </c>
      <c r="G854" s="3">
        <v>222.94300000000001</v>
      </c>
      <c r="H854" s="3" t="s">
        <v>880</v>
      </c>
      <c r="I854" s="3" t="s">
        <v>881</v>
      </c>
      <c r="J854" s="3" t="s">
        <v>16</v>
      </c>
      <c r="K854" s="3" t="s">
        <v>882</v>
      </c>
      <c r="L854" s="3" t="s">
        <v>883</v>
      </c>
    </row>
    <row r="855" spans="1:12" x14ac:dyDescent="0.3">
      <c r="A855" s="3" t="s">
        <v>17018</v>
      </c>
      <c r="B855" s="3" t="s">
        <v>13</v>
      </c>
      <c r="C855" s="3">
        <v>223715</v>
      </c>
      <c r="D855" s="3">
        <v>39</v>
      </c>
      <c r="E855" s="3">
        <v>323</v>
      </c>
      <c r="F855" s="4">
        <v>1.07813E-32</v>
      </c>
      <c r="G855" s="3">
        <v>123.711</v>
      </c>
      <c r="H855" s="3" t="s">
        <v>1865</v>
      </c>
      <c r="I855" s="3" t="s">
        <v>1866</v>
      </c>
      <c r="J855" s="3" t="s">
        <v>16</v>
      </c>
      <c r="K855" s="3" t="s">
        <v>1867</v>
      </c>
      <c r="L855" s="3" t="s">
        <v>1868</v>
      </c>
    </row>
    <row r="856" spans="1:12" x14ac:dyDescent="0.3">
      <c r="A856" s="3" t="s">
        <v>17019</v>
      </c>
      <c r="B856" s="3" t="s">
        <v>13</v>
      </c>
      <c r="C856" s="3">
        <v>224059</v>
      </c>
      <c r="D856" s="3">
        <v>3</v>
      </c>
      <c r="E856" s="3">
        <v>226</v>
      </c>
      <c r="F856" s="4">
        <v>4.5528900000000001E-104</v>
      </c>
      <c r="G856" s="3">
        <v>300.96499999999997</v>
      </c>
      <c r="H856" s="3" t="s">
        <v>782</v>
      </c>
      <c r="I856" s="3" t="s">
        <v>783</v>
      </c>
      <c r="J856" s="3" t="s">
        <v>16</v>
      </c>
      <c r="K856" s="3" t="s">
        <v>369</v>
      </c>
      <c r="L856" s="3" t="s">
        <v>784</v>
      </c>
    </row>
    <row r="857" spans="1:12" x14ac:dyDescent="0.3">
      <c r="A857" s="3" t="s">
        <v>17020</v>
      </c>
      <c r="B857" s="3" t="s">
        <v>13</v>
      </c>
      <c r="C857" s="3">
        <v>225101</v>
      </c>
      <c r="D857" s="3">
        <v>24</v>
      </c>
      <c r="E857" s="3">
        <v>171</v>
      </c>
      <c r="F857" s="4">
        <v>4.3770900000000003E-64</v>
      </c>
      <c r="G857" s="3">
        <v>193.96700000000001</v>
      </c>
      <c r="H857" s="3" t="s">
        <v>1385</v>
      </c>
      <c r="I857" s="3" t="s">
        <v>1386</v>
      </c>
      <c r="J857" s="3" t="s">
        <v>16</v>
      </c>
      <c r="K857" s="3" t="s">
        <v>1387</v>
      </c>
      <c r="L857" s="3" t="s">
        <v>1388</v>
      </c>
    </row>
    <row r="858" spans="1:12" x14ac:dyDescent="0.3">
      <c r="A858" s="3" t="s">
        <v>17021</v>
      </c>
      <c r="B858" s="3" t="s">
        <v>13</v>
      </c>
      <c r="C858" s="3">
        <v>223635</v>
      </c>
      <c r="D858" s="3">
        <v>6</v>
      </c>
      <c r="E858" s="3">
        <v>251</v>
      </c>
      <c r="F858" s="4">
        <v>6.61808E-33</v>
      </c>
      <c r="G858" s="3">
        <v>120.59399999999999</v>
      </c>
      <c r="H858" s="3" t="s">
        <v>234</v>
      </c>
      <c r="I858" s="3" t="s">
        <v>235</v>
      </c>
      <c r="J858" s="3" t="s">
        <v>16</v>
      </c>
      <c r="K858" s="3" t="s">
        <v>236</v>
      </c>
      <c r="L858" s="3" t="s">
        <v>237</v>
      </c>
    </row>
    <row r="859" spans="1:12" x14ac:dyDescent="0.3">
      <c r="A859" s="3" t="s">
        <v>17022</v>
      </c>
      <c r="B859" s="3" t="s">
        <v>13</v>
      </c>
      <c r="C859" s="3">
        <v>224183</v>
      </c>
      <c r="D859" s="3">
        <v>1</v>
      </c>
      <c r="E859" s="3">
        <v>443</v>
      </c>
      <c r="F859" s="4">
        <v>4.4306300000000001E-85</v>
      </c>
      <c r="G859" s="3">
        <v>269.49599999999998</v>
      </c>
      <c r="H859" s="3" t="s">
        <v>1381</v>
      </c>
      <c r="I859" s="3" t="s">
        <v>1382</v>
      </c>
      <c r="J859" s="3" t="s">
        <v>16</v>
      </c>
      <c r="K859" s="3" t="s">
        <v>1383</v>
      </c>
      <c r="L859" s="3" t="s">
        <v>1384</v>
      </c>
    </row>
    <row r="860" spans="1:12" x14ac:dyDescent="0.3">
      <c r="A860" s="3" t="s">
        <v>17022</v>
      </c>
      <c r="B860" s="3" t="s">
        <v>13</v>
      </c>
      <c r="C860" s="3">
        <v>224184</v>
      </c>
      <c r="D860" s="3">
        <v>483</v>
      </c>
      <c r="E860" s="3">
        <v>562</v>
      </c>
      <c r="F860" s="4">
        <v>2.80588E-18</v>
      </c>
      <c r="G860" s="3">
        <v>79.646500000000003</v>
      </c>
      <c r="H860" s="3" t="s">
        <v>1389</v>
      </c>
      <c r="I860" s="3" t="s">
        <v>1390</v>
      </c>
      <c r="J860" s="3" t="s">
        <v>16</v>
      </c>
      <c r="K860" s="3" t="s">
        <v>1391</v>
      </c>
      <c r="L860" s="3" t="s">
        <v>1392</v>
      </c>
    </row>
    <row r="861" spans="1:12" x14ac:dyDescent="0.3">
      <c r="A861" s="3" t="s">
        <v>17023</v>
      </c>
      <c r="B861" s="3" t="s">
        <v>13</v>
      </c>
      <c r="C861" s="3">
        <v>224651</v>
      </c>
      <c r="D861" s="3">
        <v>1</v>
      </c>
      <c r="E861" s="3">
        <v>247</v>
      </c>
      <c r="F861" s="4">
        <v>2.0704700000000001E-37</v>
      </c>
      <c r="G861" s="3">
        <v>132.41999999999999</v>
      </c>
      <c r="H861" s="3" t="s">
        <v>9022</v>
      </c>
      <c r="I861" s="3" t="s">
        <v>9023</v>
      </c>
      <c r="J861" s="3" t="s">
        <v>16</v>
      </c>
      <c r="K861" s="3" t="s">
        <v>9024</v>
      </c>
      <c r="L861" s="3" t="s">
        <v>9025</v>
      </c>
    </row>
    <row r="862" spans="1:12" x14ac:dyDescent="0.3">
      <c r="A862" s="3" t="s">
        <v>17024</v>
      </c>
      <c r="B862" s="3" t="s">
        <v>25</v>
      </c>
      <c r="C862" s="3">
        <v>418431</v>
      </c>
      <c r="D862" s="3">
        <v>164</v>
      </c>
      <c r="E862" s="3">
        <v>239</v>
      </c>
      <c r="F862" s="3">
        <v>2.9197899999999999E-4</v>
      </c>
      <c r="G862" s="3">
        <v>40.378399999999999</v>
      </c>
      <c r="H862" s="3" t="s">
        <v>2287</v>
      </c>
      <c r="I862" s="3" t="s">
        <v>2788</v>
      </c>
      <c r="J862" s="3" t="s">
        <v>99</v>
      </c>
      <c r="K862" s="3" t="s">
        <v>16</v>
      </c>
      <c r="L862" s="3" t="s">
        <v>2789</v>
      </c>
    </row>
    <row r="863" spans="1:12" x14ac:dyDescent="0.3">
      <c r="A863" s="3" t="s">
        <v>17025</v>
      </c>
      <c r="B863" s="3" t="s">
        <v>13</v>
      </c>
      <c r="C863" s="3">
        <v>223246</v>
      </c>
      <c r="D863" s="3">
        <v>1</v>
      </c>
      <c r="E863" s="3">
        <v>477</v>
      </c>
      <c r="F863" s="4">
        <v>6.6429699999999997E-66</v>
      </c>
      <c r="G863" s="3">
        <v>220.65</v>
      </c>
      <c r="H863" s="3" t="s">
        <v>15758</v>
      </c>
      <c r="I863" s="3" t="s">
        <v>15759</v>
      </c>
      <c r="J863" s="3" t="s">
        <v>16</v>
      </c>
      <c r="K863" s="3" t="s">
        <v>2641</v>
      </c>
      <c r="L863" s="3" t="s">
        <v>2643</v>
      </c>
    </row>
    <row r="864" spans="1:12" x14ac:dyDescent="0.3">
      <c r="A864" s="3" t="s">
        <v>17026</v>
      </c>
      <c r="B864" s="3" t="s">
        <v>13</v>
      </c>
      <c r="C864" s="3">
        <v>223643</v>
      </c>
      <c r="D864" s="3">
        <v>1</v>
      </c>
      <c r="E864" s="3">
        <v>218</v>
      </c>
      <c r="F864" s="4">
        <v>1.9067700000000001E-42</v>
      </c>
      <c r="G864" s="3">
        <v>149.339</v>
      </c>
      <c r="H864" s="3" t="s">
        <v>2645</v>
      </c>
      <c r="I864" s="3" t="s">
        <v>2646</v>
      </c>
      <c r="J864" s="3" t="s">
        <v>16</v>
      </c>
      <c r="K864" s="3" t="s">
        <v>2647</v>
      </c>
      <c r="L864" s="3" t="s">
        <v>2648</v>
      </c>
    </row>
    <row r="865" spans="1:12" x14ac:dyDescent="0.3">
      <c r="A865" s="3" t="s">
        <v>17026</v>
      </c>
      <c r="B865" s="3" t="s">
        <v>13</v>
      </c>
      <c r="C865" s="3">
        <v>223643</v>
      </c>
      <c r="D865" s="3">
        <v>230</v>
      </c>
      <c r="E865" s="3">
        <v>450</v>
      </c>
      <c r="F865" s="4">
        <v>6.0576199999999999E-32</v>
      </c>
      <c r="G865" s="3">
        <v>121.22</v>
      </c>
      <c r="H865" s="3" t="s">
        <v>2645</v>
      </c>
      <c r="I865" s="3" t="s">
        <v>2646</v>
      </c>
      <c r="J865" s="3" t="s">
        <v>16</v>
      </c>
      <c r="K865" s="3" t="s">
        <v>2647</v>
      </c>
      <c r="L865" s="3" t="s">
        <v>2648</v>
      </c>
    </row>
    <row r="866" spans="1:12" x14ac:dyDescent="0.3">
      <c r="A866" s="3" t="s">
        <v>17027</v>
      </c>
      <c r="B866" s="3" t="s">
        <v>13</v>
      </c>
      <c r="C866" s="3">
        <v>223523</v>
      </c>
      <c r="D866" s="3">
        <v>4</v>
      </c>
      <c r="E866" s="3">
        <v>438</v>
      </c>
      <c r="F866" s="4">
        <v>1.61202E-81</v>
      </c>
      <c r="G866" s="3">
        <v>257.92099999999999</v>
      </c>
      <c r="H866" s="3" t="s">
        <v>1249</v>
      </c>
      <c r="I866" s="3" t="s">
        <v>1250</v>
      </c>
      <c r="J866" s="3" t="s">
        <v>16</v>
      </c>
      <c r="K866" s="3" t="s">
        <v>1251</v>
      </c>
      <c r="L866" s="3" t="s">
        <v>1252</v>
      </c>
    </row>
    <row r="867" spans="1:12" x14ac:dyDescent="0.3">
      <c r="A867" s="3" t="s">
        <v>17028</v>
      </c>
      <c r="B867" s="3" t="s">
        <v>13</v>
      </c>
      <c r="C867" s="3">
        <v>226889</v>
      </c>
      <c r="D867" s="3">
        <v>1</v>
      </c>
      <c r="E867" s="3">
        <v>421</v>
      </c>
      <c r="F867" s="4">
        <v>2.1842500000000001E-82</v>
      </c>
      <c r="G867" s="3">
        <v>259.75</v>
      </c>
      <c r="H867" s="3" t="s">
        <v>17029</v>
      </c>
      <c r="I867" s="3" t="s">
        <v>17029</v>
      </c>
      <c r="J867" s="3" t="s">
        <v>16</v>
      </c>
      <c r="K867" s="3" t="s">
        <v>13762</v>
      </c>
      <c r="L867" s="3" t="s">
        <v>13764</v>
      </c>
    </row>
    <row r="868" spans="1:12" x14ac:dyDescent="0.3">
      <c r="A868" s="3" t="s">
        <v>17030</v>
      </c>
      <c r="B868" s="3" t="s">
        <v>25</v>
      </c>
      <c r="C868" s="3">
        <v>355590</v>
      </c>
      <c r="D868" s="3">
        <v>1</v>
      </c>
      <c r="E868" s="3">
        <v>418</v>
      </c>
      <c r="F868" s="4">
        <v>2.7844300000000002E-38</v>
      </c>
      <c r="G868" s="3">
        <v>146.38399999999999</v>
      </c>
      <c r="H868" s="3" t="s">
        <v>12337</v>
      </c>
      <c r="I868" s="3" t="s">
        <v>13118</v>
      </c>
      <c r="J868" s="3" t="s">
        <v>113</v>
      </c>
      <c r="K868" s="3" t="s">
        <v>16</v>
      </c>
      <c r="L868" s="3" t="s">
        <v>962</v>
      </c>
    </row>
    <row r="869" spans="1:12" x14ac:dyDescent="0.3">
      <c r="A869" s="3" t="s">
        <v>17031</v>
      </c>
      <c r="B869" s="3" t="s">
        <v>25</v>
      </c>
      <c r="C869" s="3">
        <v>355590</v>
      </c>
      <c r="D869" s="3">
        <v>20</v>
      </c>
      <c r="E869" s="3">
        <v>223</v>
      </c>
      <c r="F869" s="4">
        <v>3.1351000000000001E-37</v>
      </c>
      <c r="G869" s="3">
        <v>137.13999999999999</v>
      </c>
      <c r="H869" s="3" t="s">
        <v>12337</v>
      </c>
      <c r="I869" s="3" t="s">
        <v>13118</v>
      </c>
      <c r="J869" s="3" t="s">
        <v>99</v>
      </c>
      <c r="K869" s="3" t="s">
        <v>16</v>
      </c>
      <c r="L869" s="3" t="s">
        <v>962</v>
      </c>
    </row>
    <row r="870" spans="1:12" x14ac:dyDescent="0.3">
      <c r="A870" s="3" t="s">
        <v>17032</v>
      </c>
      <c r="B870" s="3" t="s">
        <v>13</v>
      </c>
      <c r="C870" s="3">
        <v>224059</v>
      </c>
      <c r="D870" s="3">
        <v>1</v>
      </c>
      <c r="E870" s="3">
        <v>209</v>
      </c>
      <c r="F870" s="4">
        <v>1.7758100000000001E-81</v>
      </c>
      <c r="G870" s="3">
        <v>242.03</v>
      </c>
      <c r="H870" s="3" t="s">
        <v>782</v>
      </c>
      <c r="I870" s="3" t="s">
        <v>783</v>
      </c>
      <c r="J870" s="3" t="s">
        <v>16</v>
      </c>
      <c r="K870" s="3" t="s">
        <v>369</v>
      </c>
      <c r="L870" s="3" t="s">
        <v>784</v>
      </c>
    </row>
    <row r="871" spans="1:12" x14ac:dyDescent="0.3">
      <c r="A871" s="3" t="s">
        <v>17033</v>
      </c>
      <c r="B871" s="3" t="s">
        <v>13</v>
      </c>
      <c r="C871" s="3">
        <v>223208</v>
      </c>
      <c r="D871" s="3">
        <v>1</v>
      </c>
      <c r="E871" s="3">
        <v>293</v>
      </c>
      <c r="F871" s="4">
        <v>1.56824E-86</v>
      </c>
      <c r="G871" s="3">
        <v>259.92399999999998</v>
      </c>
      <c r="H871" s="3" t="s">
        <v>1960</v>
      </c>
      <c r="I871" s="3" t="s">
        <v>1961</v>
      </c>
      <c r="J871" s="3" t="s">
        <v>16</v>
      </c>
      <c r="K871" s="3" t="s">
        <v>1962</v>
      </c>
      <c r="L871" s="3" t="s">
        <v>1963</v>
      </c>
    </row>
    <row r="872" spans="1:12" x14ac:dyDescent="0.3">
      <c r="A872" s="3" t="s">
        <v>17034</v>
      </c>
      <c r="B872" s="3" t="s">
        <v>13</v>
      </c>
      <c r="C872" s="3">
        <v>223274</v>
      </c>
      <c r="D872" s="3">
        <v>15</v>
      </c>
      <c r="E872" s="3">
        <v>305</v>
      </c>
      <c r="F872" s="4">
        <v>2.72462E-104</v>
      </c>
      <c r="G872" s="3">
        <v>306.49599999999998</v>
      </c>
      <c r="H872" s="3" t="s">
        <v>1965</v>
      </c>
      <c r="I872" s="3" t="s">
        <v>1966</v>
      </c>
      <c r="J872" s="3" t="s">
        <v>16</v>
      </c>
      <c r="K872" s="3" t="s">
        <v>1967</v>
      </c>
      <c r="L872" s="3" t="s">
        <v>1968</v>
      </c>
    </row>
    <row r="873" spans="1:12" x14ac:dyDescent="0.3">
      <c r="A873" s="3" t="s">
        <v>17035</v>
      </c>
      <c r="B873" s="3" t="s">
        <v>13</v>
      </c>
      <c r="C873" s="3">
        <v>224311</v>
      </c>
      <c r="D873" s="3">
        <v>1</v>
      </c>
      <c r="E873" s="3">
        <v>116</v>
      </c>
      <c r="F873" s="4">
        <v>2.29586E-50</v>
      </c>
      <c r="G873" s="3">
        <v>155.82499999999999</v>
      </c>
      <c r="H873" s="3" t="s">
        <v>795</v>
      </c>
      <c r="I873" s="3" t="s">
        <v>796</v>
      </c>
      <c r="J873" s="3" t="s">
        <v>16</v>
      </c>
      <c r="K873" s="3" t="s">
        <v>797</v>
      </c>
      <c r="L873" s="3" t="s">
        <v>798</v>
      </c>
    </row>
    <row r="874" spans="1:12" x14ac:dyDescent="0.3">
      <c r="A874" s="3" t="s">
        <v>17036</v>
      </c>
      <c r="B874" s="3" t="s">
        <v>13</v>
      </c>
      <c r="C874" s="3">
        <v>226882</v>
      </c>
      <c r="D874" s="3">
        <v>3</v>
      </c>
      <c r="E874" s="3">
        <v>92</v>
      </c>
      <c r="F874" s="4">
        <v>5.1883999999999999E-45</v>
      </c>
      <c r="G874" s="3">
        <v>139.92599999999999</v>
      </c>
      <c r="H874" s="3" t="s">
        <v>9828</v>
      </c>
      <c r="I874" s="3" t="s">
        <v>9829</v>
      </c>
      <c r="J874" s="3" t="s">
        <v>16</v>
      </c>
      <c r="K874" s="3" t="s">
        <v>4049</v>
      </c>
      <c r="L874" s="3" t="s">
        <v>9830</v>
      </c>
    </row>
    <row r="875" spans="1:12" x14ac:dyDescent="0.3">
      <c r="A875" s="3" t="s">
        <v>17037</v>
      </c>
      <c r="B875" s="3" t="s">
        <v>13</v>
      </c>
      <c r="C875" s="3">
        <v>223559</v>
      </c>
      <c r="D875" s="3">
        <v>1</v>
      </c>
      <c r="E875" s="3">
        <v>251</v>
      </c>
      <c r="F875" s="4">
        <v>1.3635699999999999E-60</v>
      </c>
      <c r="G875" s="3">
        <v>191.78899999999999</v>
      </c>
      <c r="H875" s="3" t="s">
        <v>4044</v>
      </c>
      <c r="I875" s="3" t="s">
        <v>4045</v>
      </c>
      <c r="J875" s="3" t="s">
        <v>16</v>
      </c>
      <c r="K875" s="3" t="s">
        <v>4046</v>
      </c>
      <c r="L875" s="3" t="s">
        <v>4047</v>
      </c>
    </row>
    <row r="876" spans="1:12" x14ac:dyDescent="0.3">
      <c r="A876" s="3" t="s">
        <v>17038</v>
      </c>
      <c r="B876" s="3" t="s">
        <v>13</v>
      </c>
      <c r="C876" s="3">
        <v>223222</v>
      </c>
      <c r="D876" s="3">
        <v>3</v>
      </c>
      <c r="E876" s="3">
        <v>281</v>
      </c>
      <c r="F876" s="4">
        <v>2.5729399999999998E-93</v>
      </c>
      <c r="G876" s="3">
        <v>285.43799999999999</v>
      </c>
      <c r="H876" s="3" t="s">
        <v>4419</v>
      </c>
      <c r="I876" s="3" t="s">
        <v>4420</v>
      </c>
      <c r="J876" s="3" t="s">
        <v>16</v>
      </c>
      <c r="K876" s="3" t="s">
        <v>4421</v>
      </c>
      <c r="L876" s="3" t="s">
        <v>4422</v>
      </c>
    </row>
    <row r="877" spans="1:12" x14ac:dyDescent="0.3">
      <c r="A877" s="3" t="s">
        <v>17038</v>
      </c>
      <c r="B877" s="3" t="s">
        <v>25</v>
      </c>
      <c r="C877" s="3">
        <v>225809</v>
      </c>
      <c r="D877" s="3">
        <v>307</v>
      </c>
      <c r="E877" s="3">
        <v>436</v>
      </c>
      <c r="F877" s="4">
        <v>1.05206E-41</v>
      </c>
      <c r="G877" s="3">
        <v>143.71</v>
      </c>
      <c r="H877" s="3" t="s">
        <v>14654</v>
      </c>
      <c r="I877" s="3" t="s">
        <v>17039</v>
      </c>
      <c r="J877" s="3" t="s">
        <v>16</v>
      </c>
      <c r="K877" s="3" t="s">
        <v>16</v>
      </c>
      <c r="L877" s="3" t="s">
        <v>14655</v>
      </c>
    </row>
    <row r="878" spans="1:12" x14ac:dyDescent="0.3">
      <c r="A878" s="3" t="s">
        <v>17040</v>
      </c>
      <c r="B878" s="3" t="s">
        <v>13</v>
      </c>
      <c r="C878" s="3">
        <v>223304</v>
      </c>
      <c r="D878" s="3">
        <v>1</v>
      </c>
      <c r="E878" s="3">
        <v>277</v>
      </c>
      <c r="F878" s="4">
        <v>2.55289E-67</v>
      </c>
      <c r="G878" s="3">
        <v>212.28800000000001</v>
      </c>
      <c r="H878" s="3" t="s">
        <v>1871</v>
      </c>
      <c r="I878" s="3" t="s">
        <v>1872</v>
      </c>
      <c r="J878" s="3" t="s">
        <v>16</v>
      </c>
      <c r="K878" s="3" t="s">
        <v>148</v>
      </c>
      <c r="L878" s="3" t="s">
        <v>1873</v>
      </c>
    </row>
    <row r="879" spans="1:12" x14ac:dyDescent="0.3">
      <c r="A879" s="3" t="s">
        <v>17041</v>
      </c>
      <c r="B879" s="3" t="s">
        <v>13</v>
      </c>
      <c r="C879" s="3">
        <v>223646</v>
      </c>
      <c r="D879" s="3">
        <v>7</v>
      </c>
      <c r="E879" s="3">
        <v>309</v>
      </c>
      <c r="F879" s="4">
        <v>9.7848000000000003E-105</v>
      </c>
      <c r="G879" s="3">
        <v>308.00900000000001</v>
      </c>
      <c r="H879" s="3" t="s">
        <v>1876</v>
      </c>
      <c r="I879" s="3" t="s">
        <v>1877</v>
      </c>
      <c r="J879" s="3" t="s">
        <v>16</v>
      </c>
      <c r="K879" s="3" t="s">
        <v>90</v>
      </c>
      <c r="L879" s="3" t="s">
        <v>1878</v>
      </c>
    </row>
    <row r="880" spans="1:12" x14ac:dyDescent="0.3">
      <c r="A880" s="3" t="s">
        <v>17042</v>
      </c>
      <c r="B880" s="3" t="s">
        <v>13</v>
      </c>
      <c r="C880" s="3">
        <v>223654</v>
      </c>
      <c r="D880" s="3">
        <v>3</v>
      </c>
      <c r="E880" s="3">
        <v>291</v>
      </c>
      <c r="F880" s="4">
        <v>2.5920300000000001E-101</v>
      </c>
      <c r="G880" s="3">
        <v>297.976</v>
      </c>
      <c r="H880" s="3" t="s">
        <v>1880</v>
      </c>
      <c r="I880" s="3" t="s">
        <v>1881</v>
      </c>
      <c r="J880" s="3" t="s">
        <v>16</v>
      </c>
      <c r="K880" s="3" t="s">
        <v>1882</v>
      </c>
      <c r="L880" s="3" t="s">
        <v>1878</v>
      </c>
    </row>
    <row r="881" spans="1:12" x14ac:dyDescent="0.3">
      <c r="A881" s="3" t="s">
        <v>17043</v>
      </c>
      <c r="B881" s="3" t="s">
        <v>13</v>
      </c>
      <c r="C881" s="3">
        <v>224042</v>
      </c>
      <c r="D881" s="3">
        <v>17</v>
      </c>
      <c r="E881" s="3">
        <v>267</v>
      </c>
      <c r="F881" s="4">
        <v>1.5189099999999999E-171</v>
      </c>
      <c r="G881" s="3">
        <v>473.18099999999998</v>
      </c>
      <c r="H881" s="3" t="s">
        <v>1884</v>
      </c>
      <c r="I881" s="3" t="s">
        <v>1885</v>
      </c>
      <c r="J881" s="3" t="s">
        <v>16</v>
      </c>
      <c r="K881" s="3" t="s">
        <v>1886</v>
      </c>
      <c r="L881" s="3" t="s">
        <v>1887</v>
      </c>
    </row>
    <row r="882" spans="1:12" x14ac:dyDescent="0.3">
      <c r="A882" s="3" t="s">
        <v>17044</v>
      </c>
      <c r="B882" s="3" t="s">
        <v>13</v>
      </c>
      <c r="C882" s="3">
        <v>224042</v>
      </c>
      <c r="D882" s="3">
        <v>1</v>
      </c>
      <c r="E882" s="3">
        <v>252</v>
      </c>
      <c r="F882" s="4">
        <v>2.3777399999999999E-172</v>
      </c>
      <c r="G882" s="3">
        <v>474.721</v>
      </c>
      <c r="H882" s="3" t="s">
        <v>1884</v>
      </c>
      <c r="I882" s="3" t="s">
        <v>1885</v>
      </c>
      <c r="J882" s="3" t="s">
        <v>16</v>
      </c>
      <c r="K882" s="3" t="s">
        <v>1886</v>
      </c>
      <c r="L882" s="3" t="s">
        <v>1887</v>
      </c>
    </row>
    <row r="883" spans="1:12" x14ac:dyDescent="0.3">
      <c r="A883" s="3" t="s">
        <v>17045</v>
      </c>
      <c r="B883" s="3" t="s">
        <v>13</v>
      </c>
      <c r="C883" s="3">
        <v>223776</v>
      </c>
      <c r="D883" s="3">
        <v>1</v>
      </c>
      <c r="E883" s="3">
        <v>214</v>
      </c>
      <c r="F883" s="4">
        <v>4.5300800000000004E-56</v>
      </c>
      <c r="G883" s="3">
        <v>178.00700000000001</v>
      </c>
      <c r="H883" s="3" t="s">
        <v>1890</v>
      </c>
      <c r="I883" s="3" t="s">
        <v>1891</v>
      </c>
      <c r="J883" s="3" t="s">
        <v>16</v>
      </c>
      <c r="K883" s="3" t="s">
        <v>1892</v>
      </c>
      <c r="L883" s="3" t="s">
        <v>1893</v>
      </c>
    </row>
    <row r="884" spans="1:12" x14ac:dyDescent="0.3">
      <c r="A884" s="3" t="s">
        <v>17046</v>
      </c>
      <c r="B884" s="3" t="s">
        <v>13</v>
      </c>
      <c r="C884" s="3">
        <v>223131</v>
      </c>
      <c r="D884" s="3">
        <v>7</v>
      </c>
      <c r="E884" s="3">
        <v>302</v>
      </c>
      <c r="F884" s="4">
        <v>1.7512100000000002E-95</v>
      </c>
      <c r="G884" s="3">
        <v>287.99799999999999</v>
      </c>
      <c r="H884" s="3" t="s">
        <v>4880</v>
      </c>
      <c r="I884" s="3" t="s">
        <v>4881</v>
      </c>
      <c r="J884" s="3" t="s">
        <v>16</v>
      </c>
      <c r="K884" s="3" t="s">
        <v>4882</v>
      </c>
      <c r="L884" s="3" t="s">
        <v>4883</v>
      </c>
    </row>
    <row r="885" spans="1:12" x14ac:dyDescent="0.3">
      <c r="A885" s="3" t="s">
        <v>17047</v>
      </c>
      <c r="B885" s="3" t="s">
        <v>13</v>
      </c>
      <c r="C885" s="3">
        <v>223288</v>
      </c>
      <c r="D885" s="3">
        <v>6</v>
      </c>
      <c r="E885" s="3">
        <v>653</v>
      </c>
      <c r="F885" s="3">
        <v>0</v>
      </c>
      <c r="G885" s="3">
        <v>691.93700000000001</v>
      </c>
      <c r="H885" s="3" t="s">
        <v>1955</v>
      </c>
      <c r="I885" s="3" t="s">
        <v>1956</v>
      </c>
      <c r="J885" s="3" t="s">
        <v>16</v>
      </c>
      <c r="K885" s="3" t="s">
        <v>1957</v>
      </c>
      <c r="L885" s="3" t="s">
        <v>1958</v>
      </c>
    </row>
    <row r="886" spans="1:12" x14ac:dyDescent="0.3">
      <c r="A886" s="3" t="s">
        <v>17048</v>
      </c>
      <c r="B886" s="3" t="s">
        <v>13</v>
      </c>
      <c r="C886" s="3">
        <v>225428</v>
      </c>
      <c r="D886" s="3">
        <v>1</v>
      </c>
      <c r="E886" s="3">
        <v>426</v>
      </c>
      <c r="F886" s="3">
        <v>0</v>
      </c>
      <c r="G886" s="3">
        <v>687.86800000000005</v>
      </c>
      <c r="H886" s="3" t="s">
        <v>460</v>
      </c>
      <c r="I886" s="3" t="s">
        <v>461</v>
      </c>
      <c r="J886" s="3" t="s">
        <v>16</v>
      </c>
      <c r="K886" s="3" t="s">
        <v>297</v>
      </c>
      <c r="L886" s="3" t="s">
        <v>462</v>
      </c>
    </row>
    <row r="887" spans="1:12" x14ac:dyDescent="0.3">
      <c r="A887" s="3" t="s">
        <v>17049</v>
      </c>
      <c r="B887" s="3" t="s">
        <v>25</v>
      </c>
      <c r="C887" s="3">
        <v>225176</v>
      </c>
      <c r="D887" s="3">
        <v>83</v>
      </c>
      <c r="E887" s="3">
        <v>160</v>
      </c>
      <c r="F887" s="3">
        <v>1.3349100000000001E-4</v>
      </c>
      <c r="G887" s="3">
        <v>42.3596</v>
      </c>
      <c r="H887" s="3" t="s">
        <v>1441</v>
      </c>
      <c r="I887" s="3" t="s">
        <v>15591</v>
      </c>
      <c r="J887" s="3" t="s">
        <v>113</v>
      </c>
      <c r="K887" s="3" t="s">
        <v>16</v>
      </c>
      <c r="L887" s="3" t="s">
        <v>1442</v>
      </c>
    </row>
    <row r="888" spans="1:12" x14ac:dyDescent="0.3">
      <c r="A888" s="3" t="s">
        <v>17050</v>
      </c>
      <c r="B888" s="3" t="s">
        <v>13</v>
      </c>
      <c r="C888" s="3">
        <v>223565</v>
      </c>
      <c r="D888" s="3">
        <v>1</v>
      </c>
      <c r="E888" s="3">
        <v>208</v>
      </c>
      <c r="F888" s="4">
        <v>2.5747600000000002E-31</v>
      </c>
      <c r="G888" s="3">
        <v>114.508</v>
      </c>
      <c r="H888" s="3" t="s">
        <v>1445</v>
      </c>
      <c r="I888" s="3" t="s">
        <v>1446</v>
      </c>
      <c r="J888" s="3" t="s">
        <v>16</v>
      </c>
      <c r="K888" s="3" t="s">
        <v>1447</v>
      </c>
      <c r="L888" s="3" t="s">
        <v>1448</v>
      </c>
    </row>
    <row r="889" spans="1:12" x14ac:dyDescent="0.3">
      <c r="A889" s="3" t="s">
        <v>17051</v>
      </c>
      <c r="B889" s="3" t="s">
        <v>13</v>
      </c>
      <c r="C889" s="3">
        <v>223365</v>
      </c>
      <c r="D889" s="3">
        <v>1</v>
      </c>
      <c r="E889" s="3">
        <v>183</v>
      </c>
      <c r="F889" s="4">
        <v>9.4543800000000002E-42</v>
      </c>
      <c r="G889" s="3">
        <v>139.45400000000001</v>
      </c>
      <c r="H889" s="3" t="s">
        <v>17052</v>
      </c>
      <c r="I889" s="3" t="s">
        <v>17053</v>
      </c>
      <c r="J889" s="3" t="s">
        <v>16</v>
      </c>
      <c r="K889" s="3" t="s">
        <v>17054</v>
      </c>
      <c r="L889" s="3" t="s">
        <v>17055</v>
      </c>
    </row>
    <row r="890" spans="1:12" x14ac:dyDescent="0.3">
      <c r="A890" s="3" t="s">
        <v>17056</v>
      </c>
      <c r="B890" s="3" t="s">
        <v>13</v>
      </c>
      <c r="C890" s="3">
        <v>225191</v>
      </c>
      <c r="D890" s="3">
        <v>5</v>
      </c>
      <c r="E890" s="3">
        <v>410</v>
      </c>
      <c r="F890" s="4">
        <v>3.0044500000000001E-136</v>
      </c>
      <c r="G890" s="3">
        <v>395.15</v>
      </c>
      <c r="H890" s="3" t="s">
        <v>4747</v>
      </c>
      <c r="I890" s="3" t="s">
        <v>4748</v>
      </c>
      <c r="J890" s="3" t="s">
        <v>16</v>
      </c>
      <c r="K890" s="3" t="s">
        <v>4749</v>
      </c>
      <c r="L890" s="3" t="s">
        <v>4750</v>
      </c>
    </row>
    <row r="891" spans="1:12" x14ac:dyDescent="0.3">
      <c r="A891" s="3" t="s">
        <v>17057</v>
      </c>
      <c r="B891" s="3" t="s">
        <v>25</v>
      </c>
      <c r="C891" s="3">
        <v>225514</v>
      </c>
      <c r="D891" s="3">
        <v>10</v>
      </c>
      <c r="E891" s="3">
        <v>244</v>
      </c>
      <c r="F891" s="4">
        <v>6.0008699999999997E-34</v>
      </c>
      <c r="G891" s="3">
        <v>127.01600000000001</v>
      </c>
      <c r="H891" s="3" t="s">
        <v>1500</v>
      </c>
      <c r="I891" s="3" t="s">
        <v>1501</v>
      </c>
      <c r="J891" s="3" t="s">
        <v>16</v>
      </c>
      <c r="K891" s="3" t="s">
        <v>16</v>
      </c>
      <c r="L891" s="3" t="s">
        <v>1502</v>
      </c>
    </row>
    <row r="892" spans="1:12" x14ac:dyDescent="0.3">
      <c r="A892" s="3" t="s">
        <v>17057</v>
      </c>
      <c r="B892" s="3" t="s">
        <v>25</v>
      </c>
      <c r="C892" s="3">
        <v>412751</v>
      </c>
      <c r="D892" s="3">
        <v>269</v>
      </c>
      <c r="E892" s="3">
        <v>403</v>
      </c>
      <c r="F892" s="4">
        <v>4.33711E-13</v>
      </c>
      <c r="G892" s="3">
        <v>66.536500000000004</v>
      </c>
      <c r="H892" s="3" t="s">
        <v>1506</v>
      </c>
      <c r="I892" s="3" t="s">
        <v>2963</v>
      </c>
      <c r="J892" s="3" t="s">
        <v>16</v>
      </c>
      <c r="K892" s="3" t="s">
        <v>16</v>
      </c>
      <c r="L892" s="3" t="s">
        <v>2964</v>
      </c>
    </row>
    <row r="893" spans="1:12" x14ac:dyDescent="0.3">
      <c r="A893" s="3" t="s">
        <v>17058</v>
      </c>
      <c r="B893" s="3" t="s">
        <v>25</v>
      </c>
      <c r="C893" s="3">
        <v>412396</v>
      </c>
      <c r="D893" s="3">
        <v>1</v>
      </c>
      <c r="E893" s="3">
        <v>305</v>
      </c>
      <c r="F893" s="4">
        <v>6.8438799999999999E-139</v>
      </c>
      <c r="G893" s="3">
        <v>394.04</v>
      </c>
      <c r="H893" s="3" t="s">
        <v>2224</v>
      </c>
      <c r="I893" s="3" t="s">
        <v>5209</v>
      </c>
      <c r="J893" s="3" t="s">
        <v>16</v>
      </c>
      <c r="K893" s="3" t="s">
        <v>16</v>
      </c>
      <c r="L893" s="3" t="s">
        <v>5210</v>
      </c>
    </row>
    <row r="894" spans="1:12" x14ac:dyDescent="0.3">
      <c r="A894" s="3" t="s">
        <v>17059</v>
      </c>
      <c r="B894" s="3" t="s">
        <v>13</v>
      </c>
      <c r="C894" s="3">
        <v>224282</v>
      </c>
      <c r="D894" s="3">
        <v>1</v>
      </c>
      <c r="E894" s="3">
        <v>344</v>
      </c>
      <c r="F894" s="4">
        <v>4.36794E-130</v>
      </c>
      <c r="G894" s="3">
        <v>375.40300000000002</v>
      </c>
      <c r="H894" s="3" t="s">
        <v>624</v>
      </c>
      <c r="I894" s="3" t="s">
        <v>625</v>
      </c>
      <c r="J894" s="3" t="s">
        <v>16</v>
      </c>
      <c r="K894" s="3" t="s">
        <v>626</v>
      </c>
      <c r="L894" s="3" t="s">
        <v>627</v>
      </c>
    </row>
    <row r="895" spans="1:12" x14ac:dyDescent="0.3">
      <c r="A895" s="3" t="s">
        <v>17060</v>
      </c>
      <c r="B895" s="3" t="s">
        <v>13</v>
      </c>
      <c r="C895" s="3">
        <v>224228</v>
      </c>
      <c r="D895" s="3">
        <v>19</v>
      </c>
      <c r="E895" s="3">
        <v>98</v>
      </c>
      <c r="F895" s="4">
        <v>6.5986299999999996E-8</v>
      </c>
      <c r="G895" s="3">
        <v>50.322099999999999</v>
      </c>
      <c r="H895" s="3" t="s">
        <v>1562</v>
      </c>
      <c r="I895" s="3" t="s">
        <v>1563</v>
      </c>
      <c r="J895" s="3" t="s">
        <v>113</v>
      </c>
      <c r="K895" s="3" t="s">
        <v>1564</v>
      </c>
      <c r="L895" s="3" t="s">
        <v>1565</v>
      </c>
    </row>
    <row r="896" spans="1:12" x14ac:dyDescent="0.3">
      <c r="A896" s="3" t="s">
        <v>17061</v>
      </c>
      <c r="B896" s="3" t="s">
        <v>13</v>
      </c>
      <c r="C896" s="3">
        <v>224226</v>
      </c>
      <c r="D896" s="3">
        <v>1</v>
      </c>
      <c r="E896" s="3">
        <v>280</v>
      </c>
      <c r="F896" s="4">
        <v>1.22388E-71</v>
      </c>
      <c r="G896" s="3">
        <v>221.74</v>
      </c>
      <c r="H896" s="3" t="s">
        <v>3314</v>
      </c>
      <c r="I896" s="3" t="s">
        <v>3315</v>
      </c>
      <c r="J896" s="3" t="s">
        <v>16</v>
      </c>
      <c r="K896" s="3" t="s">
        <v>3316</v>
      </c>
      <c r="L896" s="3" t="s">
        <v>3317</v>
      </c>
    </row>
    <row r="897" spans="1:12" x14ac:dyDescent="0.3">
      <c r="A897" s="3" t="s">
        <v>17062</v>
      </c>
      <c r="B897" s="3" t="s">
        <v>13</v>
      </c>
      <c r="C897" s="3">
        <v>223820</v>
      </c>
      <c r="D897" s="3">
        <v>328</v>
      </c>
      <c r="E897" s="3">
        <v>885</v>
      </c>
      <c r="F897" s="3">
        <v>0</v>
      </c>
      <c r="G897" s="3">
        <v>695.93399999999997</v>
      </c>
      <c r="H897" s="3" t="s">
        <v>5824</v>
      </c>
      <c r="I897" s="3" t="s">
        <v>5825</v>
      </c>
      <c r="J897" s="3" t="s">
        <v>16</v>
      </c>
      <c r="K897" s="3" t="s">
        <v>5826</v>
      </c>
      <c r="L897" s="3" t="s">
        <v>5827</v>
      </c>
    </row>
    <row r="898" spans="1:12" x14ac:dyDescent="0.3">
      <c r="A898" s="3" t="s">
        <v>17062</v>
      </c>
      <c r="B898" s="3" t="s">
        <v>13</v>
      </c>
      <c r="C898" s="3">
        <v>223336</v>
      </c>
      <c r="D898" s="3">
        <v>1</v>
      </c>
      <c r="E898" s="3">
        <v>298</v>
      </c>
      <c r="F898" s="4">
        <v>4.1499000000000003E-95</v>
      </c>
      <c r="G898" s="3">
        <v>301.16699999999997</v>
      </c>
      <c r="H898" s="3" t="s">
        <v>5828</v>
      </c>
      <c r="I898" s="3" t="s">
        <v>5829</v>
      </c>
      <c r="J898" s="3" t="s">
        <v>16</v>
      </c>
      <c r="K898" s="3" t="s">
        <v>5830</v>
      </c>
      <c r="L898" s="3" t="s">
        <v>5831</v>
      </c>
    </row>
    <row r="899" spans="1:12" x14ac:dyDescent="0.3">
      <c r="A899" s="3" t="s">
        <v>17063</v>
      </c>
      <c r="B899" s="3" t="s">
        <v>13</v>
      </c>
      <c r="C899" s="3">
        <v>224745</v>
      </c>
      <c r="D899" s="3">
        <v>5</v>
      </c>
      <c r="E899" s="3">
        <v>142</v>
      </c>
      <c r="F899" s="4">
        <v>3.4387499999999998E-66</v>
      </c>
      <c r="G899" s="3">
        <v>197.52600000000001</v>
      </c>
      <c r="H899" s="3" t="s">
        <v>5820</v>
      </c>
      <c r="I899" s="3" t="s">
        <v>5821</v>
      </c>
      <c r="J899" s="3" t="s">
        <v>16</v>
      </c>
      <c r="K899" s="3" t="s">
        <v>621</v>
      </c>
      <c r="L899" s="3" t="s">
        <v>5822</v>
      </c>
    </row>
    <row r="900" spans="1:12" x14ac:dyDescent="0.3">
      <c r="A900" s="3" t="s">
        <v>17064</v>
      </c>
      <c r="B900" s="3" t="s">
        <v>13</v>
      </c>
      <c r="C900" s="3">
        <v>223526</v>
      </c>
      <c r="D900" s="3">
        <v>1</v>
      </c>
      <c r="E900" s="3">
        <v>604</v>
      </c>
      <c r="F900" s="3">
        <v>0</v>
      </c>
      <c r="G900" s="3">
        <v>796.00699999999995</v>
      </c>
      <c r="H900" s="3" t="s">
        <v>2686</v>
      </c>
      <c r="I900" s="3" t="s">
        <v>2687</v>
      </c>
      <c r="J900" s="3" t="s">
        <v>16</v>
      </c>
      <c r="K900" s="3" t="s">
        <v>2688</v>
      </c>
      <c r="L900" s="3" t="s">
        <v>2689</v>
      </c>
    </row>
    <row r="901" spans="1:12" x14ac:dyDescent="0.3">
      <c r="A901" s="3" t="s">
        <v>17065</v>
      </c>
      <c r="B901" s="3" t="s">
        <v>13</v>
      </c>
      <c r="C901" s="3">
        <v>224120</v>
      </c>
      <c r="D901" s="3">
        <v>238</v>
      </c>
      <c r="E901" s="3">
        <v>788</v>
      </c>
      <c r="F901" s="4">
        <v>4.3540100000000001E-79</v>
      </c>
      <c r="G901" s="3">
        <v>268.21199999999999</v>
      </c>
      <c r="H901" s="3" t="s">
        <v>1450</v>
      </c>
      <c r="I901" s="3" t="s">
        <v>1451</v>
      </c>
      <c r="J901" s="3" t="s">
        <v>16</v>
      </c>
      <c r="K901" s="3" t="s">
        <v>1452</v>
      </c>
      <c r="L901" s="3" t="s">
        <v>1453</v>
      </c>
    </row>
    <row r="902" spans="1:12" x14ac:dyDescent="0.3">
      <c r="A902" s="3" t="s">
        <v>17065</v>
      </c>
      <c r="B902" s="3" t="s">
        <v>13</v>
      </c>
      <c r="C902" s="3">
        <v>223916</v>
      </c>
      <c r="D902" s="3">
        <v>6</v>
      </c>
      <c r="E902" s="3">
        <v>207</v>
      </c>
      <c r="F902" s="4">
        <v>1.0560800000000001E-38</v>
      </c>
      <c r="G902" s="3">
        <v>144.21700000000001</v>
      </c>
      <c r="H902" s="3" t="s">
        <v>1454</v>
      </c>
      <c r="I902" s="3" t="s">
        <v>1455</v>
      </c>
      <c r="J902" s="3" t="s">
        <v>16</v>
      </c>
      <c r="K902" s="3" t="s">
        <v>1456</v>
      </c>
      <c r="L902" s="3" t="s">
        <v>1457</v>
      </c>
    </row>
    <row r="903" spans="1:12" x14ac:dyDescent="0.3">
      <c r="A903" s="3" t="s">
        <v>17066</v>
      </c>
      <c r="B903" s="3" t="s">
        <v>13</v>
      </c>
      <c r="C903" s="3">
        <v>225411</v>
      </c>
      <c r="D903" s="3">
        <v>3</v>
      </c>
      <c r="E903" s="3">
        <v>331</v>
      </c>
      <c r="F903" s="4">
        <v>4.4094800000000003E-84</v>
      </c>
      <c r="G903" s="3">
        <v>257.15600000000001</v>
      </c>
      <c r="H903" s="3" t="s">
        <v>2774</v>
      </c>
      <c r="I903" s="3" t="s">
        <v>2775</v>
      </c>
      <c r="J903" s="3" t="s">
        <v>16</v>
      </c>
      <c r="K903" s="3" t="s">
        <v>2776</v>
      </c>
      <c r="L903" s="3" t="s">
        <v>2777</v>
      </c>
    </row>
    <row r="904" spans="1:12" x14ac:dyDescent="0.3">
      <c r="A904" s="3" t="s">
        <v>17067</v>
      </c>
      <c r="B904" s="3" t="s">
        <v>13</v>
      </c>
      <c r="C904" s="3">
        <v>224029</v>
      </c>
      <c r="D904" s="3">
        <v>1</v>
      </c>
      <c r="E904" s="3">
        <v>372</v>
      </c>
      <c r="F904" s="4">
        <v>1.6409700000000001E-172</v>
      </c>
      <c r="G904" s="3">
        <v>485.90800000000002</v>
      </c>
      <c r="H904" s="3" t="s">
        <v>1056</v>
      </c>
      <c r="I904" s="3" t="s">
        <v>1057</v>
      </c>
      <c r="J904" s="3" t="s">
        <v>16</v>
      </c>
      <c r="K904" s="3" t="s">
        <v>297</v>
      </c>
      <c r="L904" s="3" t="s">
        <v>1058</v>
      </c>
    </row>
    <row r="905" spans="1:12" x14ac:dyDescent="0.3">
      <c r="A905" s="3" t="s">
        <v>17068</v>
      </c>
      <c r="B905" s="3" t="s">
        <v>13</v>
      </c>
      <c r="C905" s="3">
        <v>223378</v>
      </c>
      <c r="D905" s="3">
        <v>2</v>
      </c>
      <c r="E905" s="3">
        <v>384</v>
      </c>
      <c r="F905" s="4">
        <v>1.00193E-172</v>
      </c>
      <c r="G905" s="3">
        <v>487.16800000000001</v>
      </c>
      <c r="H905" s="3" t="s">
        <v>1060</v>
      </c>
      <c r="I905" s="3" t="s">
        <v>1061</v>
      </c>
      <c r="J905" s="3" t="s">
        <v>16</v>
      </c>
      <c r="K905" s="3" t="s">
        <v>1062</v>
      </c>
      <c r="L905" s="3" t="s">
        <v>1063</v>
      </c>
    </row>
    <row r="906" spans="1:12" x14ac:dyDescent="0.3">
      <c r="A906" s="3" t="s">
        <v>17069</v>
      </c>
      <c r="B906" s="3" t="s">
        <v>13</v>
      </c>
      <c r="C906" s="3">
        <v>225382</v>
      </c>
      <c r="D906" s="3">
        <v>1</v>
      </c>
      <c r="E906" s="3">
        <v>139</v>
      </c>
      <c r="F906" s="4">
        <v>2.02567E-53</v>
      </c>
      <c r="G906" s="3">
        <v>170.64</v>
      </c>
      <c r="H906" s="3" t="s">
        <v>13898</v>
      </c>
      <c r="I906" s="3" t="s">
        <v>13899</v>
      </c>
      <c r="J906" s="3" t="s">
        <v>99</v>
      </c>
      <c r="K906" s="3" t="s">
        <v>13900</v>
      </c>
      <c r="L906" s="3" t="s">
        <v>13901</v>
      </c>
    </row>
    <row r="907" spans="1:12" x14ac:dyDescent="0.3">
      <c r="A907" s="3" t="s">
        <v>17070</v>
      </c>
      <c r="B907" s="3" t="s">
        <v>13</v>
      </c>
      <c r="C907" s="3">
        <v>223432</v>
      </c>
      <c r="D907" s="3">
        <v>1</v>
      </c>
      <c r="E907" s="3">
        <v>135</v>
      </c>
      <c r="F907" s="4">
        <v>9.9342100000000003E-43</v>
      </c>
      <c r="G907" s="3">
        <v>137.4</v>
      </c>
      <c r="H907" s="3" t="s">
        <v>1860</v>
      </c>
      <c r="I907" s="3" t="s">
        <v>1861</v>
      </c>
      <c r="J907" s="3" t="s">
        <v>16</v>
      </c>
      <c r="K907" s="3" t="s">
        <v>1862</v>
      </c>
      <c r="L907" s="3" t="s">
        <v>1863</v>
      </c>
    </row>
    <row r="908" spans="1:12" x14ac:dyDescent="0.3">
      <c r="A908" s="3" t="s">
        <v>17071</v>
      </c>
      <c r="B908" s="3" t="s">
        <v>13</v>
      </c>
      <c r="C908" s="3">
        <v>223133</v>
      </c>
      <c r="D908" s="3">
        <v>1</v>
      </c>
      <c r="E908" s="3">
        <v>466</v>
      </c>
      <c r="F908" s="3">
        <v>0</v>
      </c>
      <c r="G908" s="3">
        <v>918.93100000000004</v>
      </c>
      <c r="H908" s="3" t="s">
        <v>1856</v>
      </c>
      <c r="I908" s="3" t="s">
        <v>1857</v>
      </c>
      <c r="J908" s="3" t="s">
        <v>16</v>
      </c>
      <c r="K908" s="3" t="s">
        <v>369</v>
      </c>
      <c r="L908" s="3" t="s">
        <v>1858</v>
      </c>
    </row>
    <row r="909" spans="1:12" x14ac:dyDescent="0.3">
      <c r="A909" s="3" t="s">
        <v>17072</v>
      </c>
      <c r="B909" s="3" t="s">
        <v>13</v>
      </c>
      <c r="C909" s="3">
        <v>223302</v>
      </c>
      <c r="D909" s="3">
        <v>7</v>
      </c>
      <c r="E909" s="3">
        <v>291</v>
      </c>
      <c r="F909" s="4">
        <v>3.5879000000000001E-114</v>
      </c>
      <c r="G909" s="3">
        <v>330.33600000000001</v>
      </c>
      <c r="H909" s="3" t="s">
        <v>1851</v>
      </c>
      <c r="I909" s="3" t="s">
        <v>1852</v>
      </c>
      <c r="J909" s="3" t="s">
        <v>16</v>
      </c>
      <c r="K909" s="3" t="s">
        <v>1853</v>
      </c>
      <c r="L909" s="3" t="s">
        <v>1854</v>
      </c>
    </row>
    <row r="910" spans="1:12" x14ac:dyDescent="0.3">
      <c r="A910" s="3" t="s">
        <v>17073</v>
      </c>
      <c r="B910" s="3" t="s">
        <v>13</v>
      </c>
      <c r="C910" s="3">
        <v>223134</v>
      </c>
      <c r="D910" s="3">
        <v>1</v>
      </c>
      <c r="E910" s="3">
        <v>496</v>
      </c>
      <c r="F910" s="3">
        <v>0</v>
      </c>
      <c r="G910" s="3">
        <v>900.03</v>
      </c>
      <c r="H910" s="3" t="s">
        <v>1847</v>
      </c>
      <c r="I910" s="3" t="s">
        <v>1848</v>
      </c>
      <c r="J910" s="3" t="s">
        <v>16</v>
      </c>
      <c r="K910" s="3" t="s">
        <v>369</v>
      </c>
      <c r="L910" s="3" t="s">
        <v>1849</v>
      </c>
    </row>
    <row r="911" spans="1:12" x14ac:dyDescent="0.3">
      <c r="A911" s="3" t="s">
        <v>17074</v>
      </c>
      <c r="B911" s="3" t="s">
        <v>25</v>
      </c>
      <c r="C911" s="3">
        <v>418435</v>
      </c>
      <c r="D911" s="3">
        <v>11</v>
      </c>
      <c r="E911" s="3">
        <v>178</v>
      </c>
      <c r="F911" s="4">
        <v>2.4116900000000001E-17</v>
      </c>
      <c r="G911" s="3">
        <v>74.969499999999996</v>
      </c>
      <c r="H911" s="3" t="s">
        <v>1844</v>
      </c>
      <c r="I911" s="3" t="s">
        <v>14283</v>
      </c>
      <c r="J911" s="3" t="s">
        <v>16</v>
      </c>
      <c r="K911" s="3" t="s">
        <v>16</v>
      </c>
      <c r="L911" s="3" t="s">
        <v>14284</v>
      </c>
    </row>
    <row r="912" spans="1:12" x14ac:dyDescent="0.3">
      <c r="A912" s="3" t="s">
        <v>17075</v>
      </c>
      <c r="B912" s="3" t="s">
        <v>13</v>
      </c>
      <c r="C912" s="3">
        <v>223783</v>
      </c>
      <c r="D912" s="3">
        <v>15</v>
      </c>
      <c r="E912" s="3">
        <v>168</v>
      </c>
      <c r="F912" s="4">
        <v>3.469E-22</v>
      </c>
      <c r="G912" s="3">
        <v>86.968699999999998</v>
      </c>
      <c r="H912" s="3" t="s">
        <v>1837</v>
      </c>
      <c r="I912" s="3" t="s">
        <v>1838</v>
      </c>
      <c r="J912" s="3" t="s">
        <v>16</v>
      </c>
      <c r="K912" s="3" t="s">
        <v>1839</v>
      </c>
      <c r="L912" s="3" t="s">
        <v>1840</v>
      </c>
    </row>
    <row r="913" spans="1:12" x14ac:dyDescent="0.3">
      <c r="A913" s="3" t="s">
        <v>17076</v>
      </c>
      <c r="B913" s="3" t="s">
        <v>13</v>
      </c>
      <c r="C913" s="3">
        <v>223433</v>
      </c>
      <c r="D913" s="3">
        <v>4</v>
      </c>
      <c r="E913" s="3">
        <v>235</v>
      </c>
      <c r="F913" s="4">
        <v>3.7315299999999997E-52</v>
      </c>
      <c r="G913" s="3">
        <v>168.98400000000001</v>
      </c>
      <c r="H913" s="3" t="s">
        <v>1832</v>
      </c>
      <c r="I913" s="3" t="s">
        <v>1833</v>
      </c>
      <c r="J913" s="3" t="s">
        <v>16</v>
      </c>
      <c r="K913" s="3" t="s">
        <v>1834</v>
      </c>
      <c r="L913" s="3" t="s">
        <v>1835</v>
      </c>
    </row>
    <row r="914" spans="1:12" x14ac:dyDescent="0.3">
      <c r="A914" s="3" t="s">
        <v>17077</v>
      </c>
      <c r="B914" s="3" t="s">
        <v>13</v>
      </c>
      <c r="C914" s="3">
        <v>223709</v>
      </c>
      <c r="D914" s="3">
        <v>6</v>
      </c>
      <c r="E914" s="3">
        <v>66</v>
      </c>
      <c r="F914" s="4">
        <v>3.0832199999999999E-8</v>
      </c>
      <c r="G914" s="3">
        <v>45.325400000000002</v>
      </c>
      <c r="H914" s="3" t="s">
        <v>1827</v>
      </c>
      <c r="I914" s="3" t="s">
        <v>1828</v>
      </c>
      <c r="J914" s="3" t="s">
        <v>16</v>
      </c>
      <c r="K914" s="3" t="s">
        <v>1829</v>
      </c>
      <c r="L914" s="3" t="s">
        <v>1830</v>
      </c>
    </row>
    <row r="915" spans="1:12" x14ac:dyDescent="0.3">
      <c r="A915" s="3" t="s">
        <v>17078</v>
      </c>
      <c r="B915" s="3" t="s">
        <v>13</v>
      </c>
      <c r="C915" s="3">
        <v>224513</v>
      </c>
      <c r="D915" s="3">
        <v>7</v>
      </c>
      <c r="E915" s="3">
        <v>313</v>
      </c>
      <c r="F915" s="4">
        <v>5.8284400000000002E-105</v>
      </c>
      <c r="G915" s="3">
        <v>309.63200000000001</v>
      </c>
      <c r="H915" s="3" t="s">
        <v>1901</v>
      </c>
      <c r="I915" s="3" t="s">
        <v>1902</v>
      </c>
      <c r="J915" s="3" t="s">
        <v>16</v>
      </c>
      <c r="K915" s="3" t="s">
        <v>1903</v>
      </c>
      <c r="L915" s="3" t="s">
        <v>1904</v>
      </c>
    </row>
    <row r="916" spans="1:12" x14ac:dyDescent="0.3">
      <c r="A916" s="3" t="s">
        <v>17079</v>
      </c>
      <c r="B916" s="3" t="s">
        <v>13</v>
      </c>
      <c r="C916" s="3">
        <v>223350</v>
      </c>
      <c r="D916" s="3">
        <v>1</v>
      </c>
      <c r="E916" s="3">
        <v>648</v>
      </c>
      <c r="F916" s="3">
        <v>0</v>
      </c>
      <c r="G916" s="3">
        <v>916.97299999999996</v>
      </c>
      <c r="H916" s="3" t="s">
        <v>2327</v>
      </c>
      <c r="I916" s="3" t="s">
        <v>2328</v>
      </c>
      <c r="J916" s="3" t="s">
        <v>16</v>
      </c>
      <c r="K916" s="3" t="s">
        <v>2329</v>
      </c>
      <c r="L916" s="3" t="s">
        <v>2330</v>
      </c>
    </row>
    <row r="917" spans="1:12" x14ac:dyDescent="0.3">
      <c r="A917" s="3" t="s">
        <v>17080</v>
      </c>
      <c r="B917" s="3" t="s">
        <v>13</v>
      </c>
      <c r="C917" s="3">
        <v>223896</v>
      </c>
      <c r="D917" s="3">
        <v>1</v>
      </c>
      <c r="E917" s="3">
        <v>304</v>
      </c>
      <c r="F917" s="4">
        <v>1.47055E-92</v>
      </c>
      <c r="G917" s="3">
        <v>278.41399999999999</v>
      </c>
      <c r="H917" s="3" t="s">
        <v>4818</v>
      </c>
      <c r="I917" s="3" t="s">
        <v>4819</v>
      </c>
      <c r="J917" s="3" t="s">
        <v>16</v>
      </c>
      <c r="K917" s="3" t="s">
        <v>4820</v>
      </c>
      <c r="L917" s="3" t="s">
        <v>4821</v>
      </c>
    </row>
    <row r="918" spans="1:12" x14ac:dyDescent="0.3">
      <c r="A918" s="3" t="s">
        <v>17081</v>
      </c>
      <c r="B918" s="3" t="s">
        <v>25</v>
      </c>
      <c r="C918" s="3">
        <v>413828</v>
      </c>
      <c r="D918" s="3">
        <v>14</v>
      </c>
      <c r="E918" s="3">
        <v>206</v>
      </c>
      <c r="F918" s="4">
        <v>3.4120600000000001E-47</v>
      </c>
      <c r="G918" s="3">
        <v>154.702</v>
      </c>
      <c r="H918" s="3" t="s">
        <v>282</v>
      </c>
      <c r="I918" s="3" t="s">
        <v>283</v>
      </c>
      <c r="J918" s="3" t="s">
        <v>16</v>
      </c>
      <c r="K918" s="3" t="s">
        <v>16</v>
      </c>
      <c r="L918" s="3" t="s">
        <v>284</v>
      </c>
    </row>
    <row r="919" spans="1:12" x14ac:dyDescent="0.3">
      <c r="A919" s="3" t="s">
        <v>17082</v>
      </c>
      <c r="B919" s="3" t="s">
        <v>13</v>
      </c>
      <c r="C919" s="3">
        <v>223487</v>
      </c>
      <c r="D919" s="3">
        <v>1</v>
      </c>
      <c r="E919" s="3">
        <v>236</v>
      </c>
      <c r="F919" s="4">
        <v>7.0325399999999998E-130</v>
      </c>
      <c r="G919" s="3">
        <v>366.024</v>
      </c>
      <c r="H919" s="3" t="s">
        <v>539</v>
      </c>
      <c r="I919" s="3" t="s">
        <v>540</v>
      </c>
      <c r="J919" s="3" t="s">
        <v>16</v>
      </c>
      <c r="K919" s="3" t="s">
        <v>541</v>
      </c>
      <c r="L919" s="3" t="s">
        <v>537</v>
      </c>
    </row>
    <row r="920" spans="1:12" x14ac:dyDescent="0.3">
      <c r="A920" s="3" t="s">
        <v>17083</v>
      </c>
      <c r="B920" s="3" t="s">
        <v>13</v>
      </c>
      <c r="C920" s="3">
        <v>223488</v>
      </c>
      <c r="D920" s="3">
        <v>1</v>
      </c>
      <c r="E920" s="3">
        <v>252</v>
      </c>
      <c r="F920" s="4">
        <v>2.7556700000000001E-132</v>
      </c>
      <c r="G920" s="3">
        <v>373.44600000000003</v>
      </c>
      <c r="H920" s="3" t="s">
        <v>534</v>
      </c>
      <c r="I920" s="3" t="s">
        <v>535</v>
      </c>
      <c r="J920" s="3" t="s">
        <v>16</v>
      </c>
      <c r="K920" s="3" t="s">
        <v>536</v>
      </c>
      <c r="L920" s="3" t="s">
        <v>537</v>
      </c>
    </row>
    <row r="921" spans="1:12" x14ac:dyDescent="0.3">
      <c r="A921" s="3" t="s">
        <v>17084</v>
      </c>
      <c r="B921" s="3" t="s">
        <v>13</v>
      </c>
      <c r="C921" s="3">
        <v>226645</v>
      </c>
      <c r="D921" s="3">
        <v>10</v>
      </c>
      <c r="E921" s="3">
        <v>307</v>
      </c>
      <c r="F921" s="4">
        <v>3.7462600000000001E-68</v>
      </c>
      <c r="G921" s="3">
        <v>215.18799999999999</v>
      </c>
      <c r="H921" s="3" t="s">
        <v>530</v>
      </c>
      <c r="I921" s="3" t="s">
        <v>531</v>
      </c>
      <c r="J921" s="3" t="s">
        <v>16</v>
      </c>
      <c r="K921" s="3" t="s">
        <v>527</v>
      </c>
      <c r="L921" s="3" t="s">
        <v>532</v>
      </c>
    </row>
    <row r="922" spans="1:12" x14ac:dyDescent="0.3">
      <c r="A922" s="3" t="s">
        <v>17085</v>
      </c>
      <c r="B922" s="3" t="s">
        <v>13</v>
      </c>
      <c r="C922" s="3">
        <v>223633</v>
      </c>
      <c r="D922" s="3">
        <v>1</v>
      </c>
      <c r="E922" s="3">
        <v>288</v>
      </c>
      <c r="F922" s="4">
        <v>4.0410699999999998E-76</v>
      </c>
      <c r="G922" s="3">
        <v>233.988</v>
      </c>
      <c r="H922" s="3" t="s">
        <v>525</v>
      </c>
      <c r="I922" s="3" t="s">
        <v>526</v>
      </c>
      <c r="J922" s="3" t="s">
        <v>16</v>
      </c>
      <c r="K922" s="3" t="s">
        <v>527</v>
      </c>
      <c r="L922" s="3" t="s">
        <v>528</v>
      </c>
    </row>
    <row r="923" spans="1:12" x14ac:dyDescent="0.3">
      <c r="A923" s="3" t="s">
        <v>17086</v>
      </c>
      <c r="B923" s="3" t="s">
        <v>13</v>
      </c>
      <c r="C923" s="3">
        <v>223755</v>
      </c>
      <c r="D923" s="3">
        <v>38</v>
      </c>
      <c r="E923" s="3">
        <v>378</v>
      </c>
      <c r="F923" s="4">
        <v>2.7404700000000001E-66</v>
      </c>
      <c r="G923" s="3">
        <v>214.61</v>
      </c>
      <c r="H923" s="3" t="s">
        <v>520</v>
      </c>
      <c r="I923" s="3" t="s">
        <v>521</v>
      </c>
      <c r="J923" s="3" t="s">
        <v>16</v>
      </c>
      <c r="K923" s="3" t="s">
        <v>522</v>
      </c>
      <c r="L923" s="3" t="s">
        <v>523</v>
      </c>
    </row>
    <row r="924" spans="1:12" x14ac:dyDescent="0.3">
      <c r="A924" s="3" t="s">
        <v>17087</v>
      </c>
      <c r="B924" s="3" t="s">
        <v>25</v>
      </c>
      <c r="C924" s="3">
        <v>420011</v>
      </c>
      <c r="D924" s="3">
        <v>2</v>
      </c>
      <c r="E924" s="3">
        <v>83</v>
      </c>
      <c r="F924" s="4">
        <v>4.4141800000000003E-24</v>
      </c>
      <c r="G924" s="3">
        <v>87.023799999999994</v>
      </c>
      <c r="H924" s="3" t="s">
        <v>1349</v>
      </c>
      <c r="I924" s="3" t="s">
        <v>1350</v>
      </c>
      <c r="J924" s="3" t="s">
        <v>16</v>
      </c>
      <c r="K924" s="3" t="s">
        <v>16</v>
      </c>
      <c r="L924" s="3" t="s">
        <v>1351</v>
      </c>
    </row>
    <row r="925" spans="1:12" x14ac:dyDescent="0.3">
      <c r="A925" s="3" t="s">
        <v>17088</v>
      </c>
      <c r="B925" s="3" t="s">
        <v>13</v>
      </c>
      <c r="C925" s="3">
        <v>224750</v>
      </c>
      <c r="D925" s="3">
        <v>4</v>
      </c>
      <c r="E925" s="3">
        <v>78</v>
      </c>
      <c r="F925" s="4">
        <v>4.1795300000000002E-24</v>
      </c>
      <c r="G925" s="3">
        <v>85.696700000000007</v>
      </c>
      <c r="H925" s="3" t="s">
        <v>3333</v>
      </c>
      <c r="I925" s="3" t="s">
        <v>3334</v>
      </c>
      <c r="J925" s="3" t="s">
        <v>16</v>
      </c>
      <c r="K925" s="3" t="s">
        <v>3335</v>
      </c>
      <c r="L925" s="3" t="s">
        <v>3336</v>
      </c>
    </row>
    <row r="926" spans="1:12" x14ac:dyDescent="0.3">
      <c r="A926" s="3" t="s">
        <v>17089</v>
      </c>
      <c r="B926" s="3" t="s">
        <v>13</v>
      </c>
      <c r="C926" s="3">
        <v>223306</v>
      </c>
      <c r="D926" s="3">
        <v>2</v>
      </c>
      <c r="E926" s="3">
        <v>87</v>
      </c>
      <c r="F926" s="4">
        <v>3.7731900000000003E-45</v>
      </c>
      <c r="G926" s="3">
        <v>140.065</v>
      </c>
      <c r="H926" s="3" t="s">
        <v>3338</v>
      </c>
      <c r="I926" s="3" t="s">
        <v>3339</v>
      </c>
      <c r="J926" s="3" t="s">
        <v>16</v>
      </c>
      <c r="K926" s="3" t="s">
        <v>3340</v>
      </c>
      <c r="L926" s="3" t="s">
        <v>3341</v>
      </c>
    </row>
    <row r="927" spans="1:12" x14ac:dyDescent="0.3">
      <c r="A927" s="3" t="s">
        <v>17090</v>
      </c>
      <c r="B927" s="3" t="s">
        <v>13</v>
      </c>
      <c r="C927" s="3">
        <v>223141</v>
      </c>
      <c r="D927" s="3">
        <v>8</v>
      </c>
      <c r="E927" s="3">
        <v>274</v>
      </c>
      <c r="F927" s="4">
        <v>5.7542999999999994E-73</v>
      </c>
      <c r="G927" s="3">
        <v>225.244</v>
      </c>
      <c r="H927" s="3" t="s">
        <v>10403</v>
      </c>
      <c r="I927" s="3" t="s">
        <v>10404</v>
      </c>
      <c r="J927" s="3" t="s">
        <v>16</v>
      </c>
      <c r="K927" s="3" t="s">
        <v>3588</v>
      </c>
      <c r="L927" s="3" t="s">
        <v>10405</v>
      </c>
    </row>
    <row r="928" spans="1:12" x14ac:dyDescent="0.3">
      <c r="A928" s="3" t="s">
        <v>17091</v>
      </c>
      <c r="B928" s="3" t="s">
        <v>13</v>
      </c>
      <c r="C928" s="3">
        <v>223268</v>
      </c>
      <c r="D928" s="3">
        <v>2</v>
      </c>
      <c r="E928" s="3">
        <v>282</v>
      </c>
      <c r="F928" s="4">
        <v>8.7055999999999999E-158</v>
      </c>
      <c r="G928" s="3">
        <v>440.46300000000002</v>
      </c>
      <c r="H928" s="3" t="s">
        <v>2559</v>
      </c>
      <c r="I928" s="3" t="s">
        <v>2560</v>
      </c>
      <c r="J928" s="3" t="s">
        <v>16</v>
      </c>
      <c r="K928" s="3" t="s">
        <v>2561</v>
      </c>
      <c r="L928" s="3" t="s">
        <v>2562</v>
      </c>
    </row>
    <row r="929" spans="1:12" x14ac:dyDescent="0.3">
      <c r="A929" s="3" t="s">
        <v>17092</v>
      </c>
      <c r="B929" s="3" t="s">
        <v>13</v>
      </c>
      <c r="C929" s="3">
        <v>224051</v>
      </c>
      <c r="D929" s="3">
        <v>4</v>
      </c>
      <c r="E929" s="3">
        <v>244</v>
      </c>
      <c r="F929" s="4">
        <v>7.9763000000000002E-159</v>
      </c>
      <c r="G929" s="3">
        <v>439.63600000000002</v>
      </c>
      <c r="H929" s="3" t="s">
        <v>141</v>
      </c>
      <c r="I929" s="3" t="s">
        <v>142</v>
      </c>
      <c r="J929" s="3" t="s">
        <v>16</v>
      </c>
      <c r="K929" s="3" t="s">
        <v>143</v>
      </c>
      <c r="L929" s="3" t="s">
        <v>144</v>
      </c>
    </row>
    <row r="930" spans="1:12" x14ac:dyDescent="0.3">
      <c r="A930" s="3" t="s">
        <v>17093</v>
      </c>
      <c r="B930" s="3" t="s">
        <v>13</v>
      </c>
      <c r="C930" s="3">
        <v>223836</v>
      </c>
      <c r="D930" s="3">
        <v>5</v>
      </c>
      <c r="E930" s="3">
        <v>239</v>
      </c>
      <c r="F930" s="4">
        <v>2.8215200000000001E-72</v>
      </c>
      <c r="G930" s="3">
        <v>219.68299999999999</v>
      </c>
      <c r="H930" s="3" t="s">
        <v>136</v>
      </c>
      <c r="I930" s="3" t="s">
        <v>137</v>
      </c>
      <c r="J930" s="3" t="s">
        <v>16</v>
      </c>
      <c r="K930" s="3" t="s">
        <v>90</v>
      </c>
      <c r="L930" s="3" t="s">
        <v>138</v>
      </c>
    </row>
    <row r="931" spans="1:12" x14ac:dyDescent="0.3">
      <c r="A931" s="3" t="s">
        <v>17094</v>
      </c>
      <c r="B931" s="3" t="s">
        <v>25</v>
      </c>
      <c r="C931" s="3">
        <v>416315</v>
      </c>
      <c r="D931" s="3">
        <v>2</v>
      </c>
      <c r="E931" s="3">
        <v>76</v>
      </c>
      <c r="F931" s="4">
        <v>1.8028700000000001E-29</v>
      </c>
      <c r="G931" s="3">
        <v>99.487499999999997</v>
      </c>
      <c r="H931" s="3" t="s">
        <v>5562</v>
      </c>
      <c r="I931" s="3" t="s">
        <v>5563</v>
      </c>
      <c r="J931" s="3" t="s">
        <v>16</v>
      </c>
      <c r="K931" s="3" t="s">
        <v>16</v>
      </c>
      <c r="L931" s="3" t="s">
        <v>5564</v>
      </c>
    </row>
    <row r="932" spans="1:12" x14ac:dyDescent="0.3">
      <c r="A932" s="3" t="s">
        <v>17095</v>
      </c>
      <c r="B932" s="3" t="s">
        <v>13</v>
      </c>
      <c r="C932" s="3">
        <v>223616</v>
      </c>
      <c r="D932" s="3">
        <v>1</v>
      </c>
      <c r="E932" s="3">
        <v>733</v>
      </c>
      <c r="F932" s="3">
        <v>0</v>
      </c>
      <c r="G932" s="3">
        <v>945.94500000000005</v>
      </c>
      <c r="H932" s="3" t="s">
        <v>945</v>
      </c>
      <c r="I932" s="3" t="s">
        <v>946</v>
      </c>
      <c r="J932" s="3" t="s">
        <v>16</v>
      </c>
      <c r="K932" s="3" t="s">
        <v>947</v>
      </c>
      <c r="L932" s="3" t="s">
        <v>948</v>
      </c>
    </row>
    <row r="933" spans="1:12" x14ac:dyDescent="0.3">
      <c r="A933" s="3" t="s">
        <v>17096</v>
      </c>
      <c r="B933" s="3" t="s">
        <v>13</v>
      </c>
      <c r="C933" s="3">
        <v>223568</v>
      </c>
      <c r="D933" s="3">
        <v>23</v>
      </c>
      <c r="E933" s="3">
        <v>145</v>
      </c>
      <c r="F933" s="4">
        <v>5.8776300000000001E-9</v>
      </c>
      <c r="G933" s="3">
        <v>51.773000000000003</v>
      </c>
      <c r="H933" s="3" t="s">
        <v>1518</v>
      </c>
      <c r="I933" s="3" t="s">
        <v>1519</v>
      </c>
      <c r="J933" s="3" t="s">
        <v>16</v>
      </c>
      <c r="K933" s="3" t="s">
        <v>639</v>
      </c>
      <c r="L933" s="3" t="s">
        <v>1520</v>
      </c>
    </row>
    <row r="934" spans="1:12" x14ac:dyDescent="0.3">
      <c r="A934" s="3" t="s">
        <v>17097</v>
      </c>
      <c r="B934" s="3" t="s">
        <v>13</v>
      </c>
      <c r="C934" s="3">
        <v>223669</v>
      </c>
      <c r="D934" s="3">
        <v>3</v>
      </c>
      <c r="E934" s="3">
        <v>205</v>
      </c>
      <c r="F934" s="4">
        <v>2.3241000000000002E-13</v>
      </c>
      <c r="G934" s="3">
        <v>66.960300000000004</v>
      </c>
      <c r="H934" s="3" t="s">
        <v>2477</v>
      </c>
      <c r="I934" s="3" t="s">
        <v>2478</v>
      </c>
      <c r="J934" s="3" t="s">
        <v>16</v>
      </c>
      <c r="K934" s="3" t="s">
        <v>259</v>
      </c>
      <c r="L934" s="3" t="s">
        <v>2479</v>
      </c>
    </row>
    <row r="935" spans="1:12" x14ac:dyDescent="0.3">
      <c r="A935" s="3" t="s">
        <v>17098</v>
      </c>
      <c r="B935" s="3" t="s">
        <v>13</v>
      </c>
      <c r="C935" s="3">
        <v>223532</v>
      </c>
      <c r="D935" s="3">
        <v>144</v>
      </c>
      <c r="E935" s="3">
        <v>274</v>
      </c>
      <c r="F935" s="4">
        <v>2.1358900000000001E-13</v>
      </c>
      <c r="G935" s="3">
        <v>66.943799999999996</v>
      </c>
      <c r="H935" s="3" t="s">
        <v>5028</v>
      </c>
      <c r="I935" s="3" t="s">
        <v>5029</v>
      </c>
      <c r="J935" s="3" t="s">
        <v>16</v>
      </c>
      <c r="K935" s="3" t="s">
        <v>846</v>
      </c>
      <c r="L935" s="3" t="s">
        <v>848</v>
      </c>
    </row>
    <row r="936" spans="1:12" x14ac:dyDescent="0.3">
      <c r="A936" s="3" t="s">
        <v>17098</v>
      </c>
      <c r="B936" s="3" t="s">
        <v>25</v>
      </c>
      <c r="C936" s="3">
        <v>418431</v>
      </c>
      <c r="D936" s="3">
        <v>63</v>
      </c>
      <c r="E936" s="3">
        <v>111</v>
      </c>
      <c r="F936" s="3">
        <v>3.9635099999999999E-3</v>
      </c>
      <c r="G936" s="3">
        <v>37.296799999999998</v>
      </c>
      <c r="H936" s="3" t="s">
        <v>2287</v>
      </c>
      <c r="I936" s="3" t="s">
        <v>2788</v>
      </c>
      <c r="J936" s="3" t="s">
        <v>74</v>
      </c>
      <c r="K936" s="3" t="s">
        <v>16</v>
      </c>
      <c r="L936" s="3" t="s">
        <v>2789</v>
      </c>
    </row>
    <row r="937" spans="1:12" x14ac:dyDescent="0.3">
      <c r="A937" s="3" t="s">
        <v>17099</v>
      </c>
      <c r="B937" s="3" t="s">
        <v>13</v>
      </c>
      <c r="C937" s="3">
        <v>223982</v>
      </c>
      <c r="D937" s="3">
        <v>1</v>
      </c>
      <c r="E937" s="3">
        <v>323</v>
      </c>
      <c r="F937" s="4">
        <v>5.2308799999999999E-164</v>
      </c>
      <c r="G937" s="3">
        <v>459.04899999999998</v>
      </c>
      <c r="H937" s="3" t="s">
        <v>2745</v>
      </c>
      <c r="I937" s="3" t="s">
        <v>2746</v>
      </c>
      <c r="J937" s="3" t="s">
        <v>16</v>
      </c>
      <c r="K937" s="3" t="s">
        <v>1429</v>
      </c>
      <c r="L937" s="3" t="s">
        <v>2747</v>
      </c>
    </row>
    <row r="938" spans="1:12" x14ac:dyDescent="0.3">
      <c r="A938" s="3" t="s">
        <v>17100</v>
      </c>
      <c r="B938" s="3" t="s">
        <v>25</v>
      </c>
      <c r="C938" s="3">
        <v>419687</v>
      </c>
      <c r="D938" s="3">
        <v>1</v>
      </c>
      <c r="E938" s="3">
        <v>178</v>
      </c>
      <c r="F938" s="4">
        <v>4.2262000000000001E-33</v>
      </c>
      <c r="G938" s="3">
        <v>115.956</v>
      </c>
      <c r="H938" s="3" t="s">
        <v>982</v>
      </c>
      <c r="I938" s="3" t="s">
        <v>983</v>
      </c>
      <c r="J938" s="3" t="s">
        <v>16</v>
      </c>
      <c r="K938" s="3" t="s">
        <v>16</v>
      </c>
      <c r="L938" s="3" t="s">
        <v>984</v>
      </c>
    </row>
    <row r="939" spans="1:12" x14ac:dyDescent="0.3">
      <c r="A939" s="3" t="s">
        <v>17101</v>
      </c>
      <c r="B939" s="3" t="s">
        <v>13</v>
      </c>
      <c r="C939" s="3">
        <v>224824</v>
      </c>
      <c r="D939" s="3">
        <v>3</v>
      </c>
      <c r="E939" s="3">
        <v>278</v>
      </c>
      <c r="F939" s="4">
        <v>1.4863100000000001E-125</v>
      </c>
      <c r="G939" s="3">
        <v>358.13200000000001</v>
      </c>
      <c r="H939" s="3" t="s">
        <v>3870</v>
      </c>
      <c r="I939" s="3" t="s">
        <v>3870</v>
      </c>
      <c r="J939" s="3" t="s">
        <v>16</v>
      </c>
      <c r="K939" s="3" t="s">
        <v>3871</v>
      </c>
      <c r="L939" s="3" t="s">
        <v>3872</v>
      </c>
    </row>
    <row r="940" spans="1:12" x14ac:dyDescent="0.3">
      <c r="A940" s="3" t="s">
        <v>17102</v>
      </c>
      <c r="B940" s="3" t="s">
        <v>13</v>
      </c>
      <c r="C940" s="3">
        <v>223138</v>
      </c>
      <c r="D940" s="3">
        <v>1</v>
      </c>
      <c r="E940" s="3">
        <v>910</v>
      </c>
      <c r="F940" s="3">
        <v>0</v>
      </c>
      <c r="G940" s="3">
        <v>1294.48</v>
      </c>
      <c r="H940" s="3" t="s">
        <v>4665</v>
      </c>
      <c r="I940" s="3" t="s">
        <v>4666</v>
      </c>
      <c r="J940" s="3" t="s">
        <v>16</v>
      </c>
      <c r="K940" s="3" t="s">
        <v>4667</v>
      </c>
      <c r="L940" s="3" t="s">
        <v>4668</v>
      </c>
    </row>
    <row r="941" spans="1:12" x14ac:dyDescent="0.3">
      <c r="A941" s="3" t="s">
        <v>17103</v>
      </c>
      <c r="B941" s="3" t="s">
        <v>13</v>
      </c>
      <c r="C941" s="3">
        <v>226127</v>
      </c>
      <c r="D941" s="3">
        <v>4</v>
      </c>
      <c r="E941" s="3">
        <v>221</v>
      </c>
      <c r="F941" s="4">
        <v>7.3884699999999998E-32</v>
      </c>
      <c r="G941" s="3">
        <v>115.998</v>
      </c>
      <c r="H941" s="3" t="s">
        <v>3655</v>
      </c>
      <c r="I941" s="3" t="s">
        <v>3656</v>
      </c>
      <c r="J941" s="3" t="s">
        <v>16</v>
      </c>
      <c r="K941" s="3" t="s">
        <v>3657</v>
      </c>
      <c r="L941" s="3" t="s">
        <v>3658</v>
      </c>
    </row>
    <row r="942" spans="1:12" x14ac:dyDescent="0.3">
      <c r="A942" s="3" t="s">
        <v>17104</v>
      </c>
      <c r="B942" s="3" t="s">
        <v>25</v>
      </c>
      <c r="C942" s="3">
        <v>424243</v>
      </c>
      <c r="D942" s="3">
        <v>7</v>
      </c>
      <c r="E942" s="3">
        <v>260</v>
      </c>
      <c r="F942" s="4">
        <v>7.2761600000000003E-88</v>
      </c>
      <c r="G942" s="3">
        <v>261.48700000000002</v>
      </c>
      <c r="H942" s="3" t="s">
        <v>4671</v>
      </c>
      <c r="I942" s="3" t="s">
        <v>4672</v>
      </c>
      <c r="J942" s="3" t="s">
        <v>16</v>
      </c>
      <c r="K942" s="3" t="s">
        <v>16</v>
      </c>
      <c r="L942" s="3" t="s">
        <v>4673</v>
      </c>
    </row>
    <row r="943" spans="1:12" x14ac:dyDescent="0.3">
      <c r="A943" s="3" t="s">
        <v>17105</v>
      </c>
      <c r="B943" s="3" t="s">
        <v>13</v>
      </c>
      <c r="C943" s="3">
        <v>223833</v>
      </c>
      <c r="D943" s="3">
        <v>4</v>
      </c>
      <c r="E943" s="3">
        <v>79</v>
      </c>
      <c r="F943" s="4">
        <v>1.2116699999999999E-7</v>
      </c>
      <c r="G943" s="3">
        <v>45.306100000000001</v>
      </c>
      <c r="H943" s="3" t="s">
        <v>9521</v>
      </c>
      <c r="I943" s="3" t="s">
        <v>9522</v>
      </c>
      <c r="J943" s="3" t="s">
        <v>16</v>
      </c>
      <c r="K943" s="3" t="s">
        <v>4675</v>
      </c>
      <c r="L943" s="3" t="s">
        <v>9523</v>
      </c>
    </row>
    <row r="944" spans="1:12" x14ac:dyDescent="0.3">
      <c r="A944" s="3" t="s">
        <v>17106</v>
      </c>
      <c r="B944" s="3" t="s">
        <v>13</v>
      </c>
      <c r="C944" s="3">
        <v>224712</v>
      </c>
      <c r="D944" s="3">
        <v>1</v>
      </c>
      <c r="E944" s="3">
        <v>179</v>
      </c>
      <c r="F944" s="4">
        <v>6.8466400000000005E-36</v>
      </c>
      <c r="G944" s="3">
        <v>122.88800000000001</v>
      </c>
      <c r="H944" s="3" t="s">
        <v>9896</v>
      </c>
      <c r="I944" s="3" t="s">
        <v>9897</v>
      </c>
      <c r="J944" s="3" t="s">
        <v>16</v>
      </c>
      <c r="K944" s="3" t="s">
        <v>4679</v>
      </c>
      <c r="L944" s="3" t="s">
        <v>9898</v>
      </c>
    </row>
    <row r="945" spans="1:12" x14ac:dyDescent="0.3">
      <c r="A945" s="3" t="s">
        <v>17107</v>
      </c>
      <c r="B945" s="3" t="s">
        <v>13</v>
      </c>
      <c r="C945" s="3">
        <v>223402</v>
      </c>
      <c r="D945" s="3">
        <v>1</v>
      </c>
      <c r="E945" s="3">
        <v>222</v>
      </c>
      <c r="F945" s="4">
        <v>6.8020800000000003E-106</v>
      </c>
      <c r="G945" s="3">
        <v>304.52699999999999</v>
      </c>
      <c r="H945" s="3" t="s">
        <v>4683</v>
      </c>
      <c r="I945" s="3" t="s">
        <v>4684</v>
      </c>
      <c r="J945" s="3" t="s">
        <v>16</v>
      </c>
      <c r="K945" s="3" t="s">
        <v>2513</v>
      </c>
      <c r="L945" s="3" t="s">
        <v>4685</v>
      </c>
    </row>
    <row r="946" spans="1:12" x14ac:dyDescent="0.3">
      <c r="A946" s="3" t="s">
        <v>17108</v>
      </c>
      <c r="B946" s="3" t="s">
        <v>13</v>
      </c>
      <c r="C946" s="3">
        <v>223284</v>
      </c>
      <c r="D946" s="3">
        <v>26</v>
      </c>
      <c r="E946" s="3">
        <v>317</v>
      </c>
      <c r="F946" s="4">
        <v>3.3994199999999999E-121</v>
      </c>
      <c r="G946" s="3">
        <v>355.44</v>
      </c>
      <c r="H946" s="3" t="s">
        <v>4687</v>
      </c>
      <c r="I946" s="3" t="s">
        <v>4688</v>
      </c>
      <c r="J946" s="3" t="s">
        <v>16</v>
      </c>
      <c r="K946" s="3" t="s">
        <v>4689</v>
      </c>
      <c r="L946" s="3" t="s">
        <v>4690</v>
      </c>
    </row>
    <row r="947" spans="1:12" x14ac:dyDescent="0.3">
      <c r="A947" s="3" t="s">
        <v>17109</v>
      </c>
      <c r="B947" s="3" t="s">
        <v>13</v>
      </c>
      <c r="C947" s="3">
        <v>223918</v>
      </c>
      <c r="D947" s="3">
        <v>1</v>
      </c>
      <c r="E947" s="3">
        <v>397</v>
      </c>
      <c r="F947" s="4">
        <v>1.0969899999999999E-148</v>
      </c>
      <c r="G947" s="3">
        <v>429.73099999999999</v>
      </c>
      <c r="H947" s="3" t="s">
        <v>4692</v>
      </c>
      <c r="I947" s="3" t="s">
        <v>4693</v>
      </c>
      <c r="J947" s="3" t="s">
        <v>16</v>
      </c>
      <c r="K947" s="3" t="s">
        <v>4694</v>
      </c>
      <c r="L947" s="3" t="s">
        <v>4695</v>
      </c>
    </row>
    <row r="948" spans="1:12" x14ac:dyDescent="0.3">
      <c r="A948" s="3" t="s">
        <v>17110</v>
      </c>
      <c r="B948" s="3" t="s">
        <v>25</v>
      </c>
      <c r="C948" s="3">
        <v>224505</v>
      </c>
      <c r="D948" s="3">
        <v>138</v>
      </c>
      <c r="E948" s="3">
        <v>370</v>
      </c>
      <c r="F948" s="4">
        <v>5.7859300000000005E-29</v>
      </c>
      <c r="G948" s="3">
        <v>113.255</v>
      </c>
      <c r="H948" s="3" t="s">
        <v>4720</v>
      </c>
      <c r="I948" s="3" t="s">
        <v>4721</v>
      </c>
      <c r="J948" s="3" t="s">
        <v>16</v>
      </c>
      <c r="K948" s="3" t="s">
        <v>16</v>
      </c>
      <c r="L948" s="3" t="s">
        <v>4722</v>
      </c>
    </row>
    <row r="949" spans="1:12" x14ac:dyDescent="0.3">
      <c r="A949" s="3" t="s">
        <v>17111</v>
      </c>
      <c r="B949" s="3" t="s">
        <v>13</v>
      </c>
      <c r="C949" s="3">
        <v>223779</v>
      </c>
      <c r="D949" s="3">
        <v>2</v>
      </c>
      <c r="E949" s="3">
        <v>354</v>
      </c>
      <c r="F949" s="4">
        <v>2.63888E-101</v>
      </c>
      <c r="G949" s="3">
        <v>303.09300000000002</v>
      </c>
      <c r="H949" s="3" t="s">
        <v>4724</v>
      </c>
      <c r="I949" s="3" t="s">
        <v>4725</v>
      </c>
      <c r="J949" s="3" t="s">
        <v>16</v>
      </c>
      <c r="K949" s="3" t="s">
        <v>4726</v>
      </c>
      <c r="L949" s="3" t="s">
        <v>4727</v>
      </c>
    </row>
    <row r="950" spans="1:12" x14ac:dyDescent="0.3">
      <c r="A950" s="3" t="s">
        <v>17112</v>
      </c>
      <c r="B950" s="3" t="s">
        <v>13</v>
      </c>
      <c r="C950" s="3">
        <v>223842</v>
      </c>
      <c r="D950" s="3">
        <v>4</v>
      </c>
      <c r="E950" s="3">
        <v>450</v>
      </c>
      <c r="F950" s="3">
        <v>0</v>
      </c>
      <c r="G950" s="3">
        <v>566.52300000000002</v>
      </c>
      <c r="H950" s="3" t="s">
        <v>4729</v>
      </c>
      <c r="I950" s="3" t="s">
        <v>4730</v>
      </c>
      <c r="J950" s="3" t="s">
        <v>16</v>
      </c>
      <c r="K950" s="3" t="s">
        <v>4731</v>
      </c>
      <c r="L950" s="3" t="s">
        <v>4732</v>
      </c>
    </row>
    <row r="951" spans="1:12" x14ac:dyDescent="0.3">
      <c r="A951" s="3" t="s">
        <v>17113</v>
      </c>
      <c r="B951" s="3" t="s">
        <v>13</v>
      </c>
      <c r="C951" s="3">
        <v>224461</v>
      </c>
      <c r="D951" s="3">
        <v>2</v>
      </c>
      <c r="E951" s="3">
        <v>112</v>
      </c>
      <c r="F951" s="4">
        <v>2.8302900000000001E-38</v>
      </c>
      <c r="G951" s="3">
        <v>126.99</v>
      </c>
      <c r="H951" s="3" t="s">
        <v>1474</v>
      </c>
      <c r="I951" s="3" t="s">
        <v>1475</v>
      </c>
      <c r="J951" s="3" t="s">
        <v>16</v>
      </c>
      <c r="K951" s="3" t="s">
        <v>1476</v>
      </c>
      <c r="L951" s="3" t="s">
        <v>1477</v>
      </c>
    </row>
    <row r="952" spans="1:12" x14ac:dyDescent="0.3">
      <c r="A952" s="3" t="s">
        <v>17114</v>
      </c>
      <c r="B952" s="3" t="s">
        <v>13</v>
      </c>
      <c r="C952" s="3">
        <v>223970</v>
      </c>
      <c r="D952" s="3">
        <v>1</v>
      </c>
      <c r="E952" s="3">
        <v>222</v>
      </c>
      <c r="F952" s="4">
        <v>3.3067500000000001E-46</v>
      </c>
      <c r="G952" s="3">
        <v>152.54499999999999</v>
      </c>
      <c r="H952" s="3" t="s">
        <v>4934</v>
      </c>
      <c r="I952" s="3" t="s">
        <v>4935</v>
      </c>
      <c r="J952" s="3" t="s">
        <v>16</v>
      </c>
      <c r="K952" s="3" t="s">
        <v>123</v>
      </c>
      <c r="L952" s="3" t="s">
        <v>4936</v>
      </c>
    </row>
    <row r="953" spans="1:12" x14ac:dyDescent="0.3">
      <c r="A953" s="3" t="s">
        <v>17115</v>
      </c>
      <c r="B953" s="3" t="s">
        <v>13</v>
      </c>
      <c r="C953" s="3">
        <v>226583</v>
      </c>
      <c r="D953" s="3">
        <v>3</v>
      </c>
      <c r="E953" s="3">
        <v>433</v>
      </c>
      <c r="F953" s="3">
        <v>0</v>
      </c>
      <c r="G953" s="3">
        <v>599.452</v>
      </c>
      <c r="H953" s="3" t="s">
        <v>4938</v>
      </c>
      <c r="I953" s="3" t="s">
        <v>4939</v>
      </c>
      <c r="J953" s="3" t="s">
        <v>16</v>
      </c>
      <c r="K953" s="3" t="s">
        <v>4940</v>
      </c>
      <c r="L953" s="3" t="s">
        <v>4941</v>
      </c>
    </row>
    <row r="954" spans="1:12" x14ac:dyDescent="0.3">
      <c r="A954" s="3" t="s">
        <v>17116</v>
      </c>
      <c r="B954" s="3" t="s">
        <v>13</v>
      </c>
      <c r="C954" s="3">
        <v>224653</v>
      </c>
      <c r="D954" s="3">
        <v>1</v>
      </c>
      <c r="E954" s="3">
        <v>200</v>
      </c>
      <c r="F954" s="4">
        <v>1.01286E-74</v>
      </c>
      <c r="G954" s="3">
        <v>223.72800000000001</v>
      </c>
      <c r="H954" s="3" t="s">
        <v>4943</v>
      </c>
      <c r="I954" s="3" t="s">
        <v>4944</v>
      </c>
      <c r="J954" s="3" t="s">
        <v>16</v>
      </c>
      <c r="K954" s="3" t="s">
        <v>4945</v>
      </c>
      <c r="L954" s="3" t="s">
        <v>4946</v>
      </c>
    </row>
    <row r="955" spans="1:12" x14ac:dyDescent="0.3">
      <c r="A955" s="3" t="s">
        <v>17117</v>
      </c>
      <c r="B955" s="3" t="s">
        <v>13</v>
      </c>
      <c r="C955" s="3">
        <v>223110</v>
      </c>
      <c r="D955" s="3">
        <v>3</v>
      </c>
      <c r="E955" s="3">
        <v>301</v>
      </c>
      <c r="F955" s="4">
        <v>8.1999600000000005E-153</v>
      </c>
      <c r="G955" s="3">
        <v>429.649</v>
      </c>
      <c r="H955" s="3" t="s">
        <v>2607</v>
      </c>
      <c r="I955" s="3" t="s">
        <v>2608</v>
      </c>
      <c r="J955" s="3" t="s">
        <v>16</v>
      </c>
      <c r="K955" s="3" t="s">
        <v>2171</v>
      </c>
      <c r="L955" s="3" t="s">
        <v>2609</v>
      </c>
    </row>
    <row r="956" spans="1:12" x14ac:dyDescent="0.3">
      <c r="A956" s="3" t="s">
        <v>17118</v>
      </c>
      <c r="B956" s="3" t="s">
        <v>25</v>
      </c>
      <c r="C956" s="3">
        <v>357489</v>
      </c>
      <c r="D956" s="3">
        <v>14</v>
      </c>
      <c r="E956" s="3">
        <v>166</v>
      </c>
      <c r="F956" s="4">
        <v>3.86703E-20</v>
      </c>
      <c r="G956" s="3">
        <v>86.313900000000004</v>
      </c>
      <c r="H956" s="3" t="s">
        <v>14253</v>
      </c>
      <c r="I956" s="3" t="s">
        <v>14254</v>
      </c>
      <c r="J956" s="3" t="s">
        <v>74</v>
      </c>
      <c r="K956" s="3" t="s">
        <v>16</v>
      </c>
      <c r="L956" s="3" t="s">
        <v>14255</v>
      </c>
    </row>
    <row r="957" spans="1:12" x14ac:dyDescent="0.3">
      <c r="A957" s="3" t="s">
        <v>17119</v>
      </c>
      <c r="B957" s="3" t="s">
        <v>25</v>
      </c>
      <c r="C957" s="3">
        <v>419691</v>
      </c>
      <c r="D957" s="3">
        <v>285</v>
      </c>
      <c r="E957" s="3">
        <v>415</v>
      </c>
      <c r="F957" s="4">
        <v>4.1269199999999996E-15</v>
      </c>
      <c r="G957" s="3">
        <v>76.329099999999997</v>
      </c>
      <c r="H957" s="3" t="s">
        <v>259</v>
      </c>
      <c r="I957" s="3" t="s">
        <v>260</v>
      </c>
      <c r="J957" s="3" t="s">
        <v>113</v>
      </c>
      <c r="K957" s="3" t="s">
        <v>16</v>
      </c>
      <c r="L957" s="3" t="s">
        <v>261</v>
      </c>
    </row>
    <row r="958" spans="1:12" x14ac:dyDescent="0.3">
      <c r="A958" s="3" t="s">
        <v>17120</v>
      </c>
      <c r="B958" s="3" t="s">
        <v>25</v>
      </c>
      <c r="C958" s="3">
        <v>419689</v>
      </c>
      <c r="D958" s="3">
        <v>1</v>
      </c>
      <c r="E958" s="3">
        <v>429</v>
      </c>
      <c r="F958" s="4">
        <v>3.5934E-110</v>
      </c>
      <c r="G958" s="3">
        <v>331.09500000000003</v>
      </c>
      <c r="H958" s="3" t="s">
        <v>1383</v>
      </c>
      <c r="I958" s="3" t="s">
        <v>8521</v>
      </c>
      <c r="J958" s="3" t="s">
        <v>16</v>
      </c>
      <c r="K958" s="3" t="s">
        <v>16</v>
      </c>
      <c r="L958" s="3" t="s">
        <v>8522</v>
      </c>
    </row>
    <row r="959" spans="1:12" x14ac:dyDescent="0.3">
      <c r="A959" s="3" t="s">
        <v>17121</v>
      </c>
      <c r="B959" s="3" t="s">
        <v>13</v>
      </c>
      <c r="C959" s="3">
        <v>224357</v>
      </c>
      <c r="D959" s="3">
        <v>1</v>
      </c>
      <c r="E959" s="3">
        <v>98</v>
      </c>
      <c r="F959" s="4">
        <v>1.6704600000000001E-36</v>
      </c>
      <c r="G959" s="3">
        <v>118.9</v>
      </c>
      <c r="H959" s="3" t="s">
        <v>9800</v>
      </c>
      <c r="I959" s="3" t="s">
        <v>9801</v>
      </c>
      <c r="J959" s="3" t="s">
        <v>16</v>
      </c>
      <c r="K959" s="3" t="s">
        <v>4128</v>
      </c>
      <c r="L959" s="3" t="s">
        <v>9802</v>
      </c>
    </row>
    <row r="960" spans="1:12" x14ac:dyDescent="0.3">
      <c r="A960" s="3" t="s">
        <v>17122</v>
      </c>
      <c r="B960" s="3" t="s">
        <v>13</v>
      </c>
      <c r="C960" s="3">
        <v>224364</v>
      </c>
      <c r="D960" s="3">
        <v>1</v>
      </c>
      <c r="E960" s="3">
        <v>102</v>
      </c>
      <c r="F960" s="4">
        <v>4.7596300000000001E-42</v>
      </c>
      <c r="G960" s="3">
        <v>133.12200000000001</v>
      </c>
      <c r="H960" s="3" t="s">
        <v>5321</v>
      </c>
      <c r="I960" s="3" t="s">
        <v>5322</v>
      </c>
      <c r="J960" s="3" t="s">
        <v>16</v>
      </c>
      <c r="K960" s="3" t="s">
        <v>5323</v>
      </c>
      <c r="L960" s="3" t="s">
        <v>5324</v>
      </c>
    </row>
    <row r="961" spans="1:12" x14ac:dyDescent="0.3">
      <c r="A961" s="3" t="s">
        <v>17123</v>
      </c>
      <c r="B961" s="3" t="s">
        <v>13</v>
      </c>
      <c r="C961" s="3">
        <v>226234</v>
      </c>
      <c r="D961" s="3">
        <v>11</v>
      </c>
      <c r="E961" s="3">
        <v>471</v>
      </c>
      <c r="F961" s="4">
        <v>1.1382000000000001E-35</v>
      </c>
      <c r="G961" s="3">
        <v>140.26499999999999</v>
      </c>
      <c r="H961" s="3" t="s">
        <v>8626</v>
      </c>
      <c r="I961" s="3" t="s">
        <v>8627</v>
      </c>
      <c r="J961" s="3" t="s">
        <v>16</v>
      </c>
      <c r="K961" s="3" t="s">
        <v>2957</v>
      </c>
      <c r="L961" s="3" t="s">
        <v>2959</v>
      </c>
    </row>
    <row r="962" spans="1:12" x14ac:dyDescent="0.3">
      <c r="A962" s="3" t="s">
        <v>17123</v>
      </c>
      <c r="B962" s="3" t="s">
        <v>13</v>
      </c>
      <c r="C962" s="3">
        <v>224676</v>
      </c>
      <c r="D962" s="3">
        <v>482</v>
      </c>
      <c r="E962" s="3">
        <v>621</v>
      </c>
      <c r="F962" s="4">
        <v>1.48367E-19</v>
      </c>
      <c r="G962" s="3">
        <v>85.454599999999999</v>
      </c>
      <c r="H962" s="3" t="s">
        <v>4136</v>
      </c>
      <c r="I962" s="3" t="s">
        <v>4137</v>
      </c>
      <c r="J962" s="3" t="s">
        <v>16</v>
      </c>
      <c r="K962" s="3" t="s">
        <v>4138</v>
      </c>
      <c r="L962" s="3" t="s">
        <v>4139</v>
      </c>
    </row>
    <row r="963" spans="1:12" x14ac:dyDescent="0.3">
      <c r="A963" s="3" t="s">
        <v>17124</v>
      </c>
      <c r="B963" s="3" t="s">
        <v>25</v>
      </c>
      <c r="C963" s="3">
        <v>412672</v>
      </c>
      <c r="D963" s="3">
        <v>15</v>
      </c>
      <c r="E963" s="3">
        <v>470</v>
      </c>
      <c r="F963" s="4">
        <v>3.98875E-127</v>
      </c>
      <c r="G963" s="3">
        <v>388.72800000000001</v>
      </c>
      <c r="H963" s="3" t="s">
        <v>2251</v>
      </c>
      <c r="I963" s="3" t="s">
        <v>2252</v>
      </c>
      <c r="J963" s="3" t="s">
        <v>16</v>
      </c>
      <c r="K963" s="3" t="s">
        <v>16</v>
      </c>
      <c r="L963" s="3" t="s">
        <v>2253</v>
      </c>
    </row>
    <row r="964" spans="1:12" x14ac:dyDescent="0.3">
      <c r="A964" s="3" t="s">
        <v>17124</v>
      </c>
      <c r="B964" s="3" t="s">
        <v>13</v>
      </c>
      <c r="C964" s="3">
        <v>224102</v>
      </c>
      <c r="D964" s="3">
        <v>442</v>
      </c>
      <c r="E964" s="3">
        <v>748</v>
      </c>
      <c r="F964" s="4">
        <v>1.3548200000000001E-53</v>
      </c>
      <c r="G964" s="3">
        <v>187.87</v>
      </c>
      <c r="H964" s="3" t="s">
        <v>2081</v>
      </c>
      <c r="I964" s="3" t="s">
        <v>2082</v>
      </c>
      <c r="J964" s="3" t="s">
        <v>16</v>
      </c>
      <c r="K964" s="3" t="s">
        <v>2083</v>
      </c>
      <c r="L964" s="3" t="s">
        <v>2084</v>
      </c>
    </row>
    <row r="965" spans="1:12" x14ac:dyDescent="0.3">
      <c r="A965" s="3" t="s">
        <v>17125</v>
      </c>
      <c r="B965" s="3" t="s">
        <v>13</v>
      </c>
      <c r="C965" s="3">
        <v>223638</v>
      </c>
      <c r="D965" s="3">
        <v>2</v>
      </c>
      <c r="E965" s="3">
        <v>277</v>
      </c>
      <c r="F965" s="4">
        <v>1.0684099999999999E-86</v>
      </c>
      <c r="G965" s="3">
        <v>261.09100000000001</v>
      </c>
      <c r="H965" s="3" t="s">
        <v>2681</v>
      </c>
      <c r="I965" s="3" t="s">
        <v>2682</v>
      </c>
      <c r="J965" s="3" t="s">
        <v>16</v>
      </c>
      <c r="K965" s="3" t="s">
        <v>2683</v>
      </c>
      <c r="L965" s="3" t="s">
        <v>2684</v>
      </c>
    </row>
    <row r="966" spans="1:12" x14ac:dyDescent="0.3">
      <c r="A966" s="3" t="s">
        <v>17126</v>
      </c>
      <c r="B966" s="3" t="s">
        <v>13</v>
      </c>
      <c r="C966" s="3">
        <v>225519</v>
      </c>
      <c r="D966" s="3">
        <v>110</v>
      </c>
      <c r="E966" s="3">
        <v>567</v>
      </c>
      <c r="F966" s="4">
        <v>9.9654600000000009E-78</v>
      </c>
      <c r="G966" s="3">
        <v>252.75700000000001</v>
      </c>
      <c r="H966" s="3" t="s">
        <v>14331</v>
      </c>
      <c r="I966" s="3" t="s">
        <v>14332</v>
      </c>
      <c r="J966" s="3" t="s">
        <v>16</v>
      </c>
      <c r="K966" s="3" t="s">
        <v>2105</v>
      </c>
      <c r="L966" s="3" t="s">
        <v>2107</v>
      </c>
    </row>
    <row r="967" spans="1:12" x14ac:dyDescent="0.3">
      <c r="A967" s="3" t="s">
        <v>17127</v>
      </c>
      <c r="B967" s="3" t="s">
        <v>25</v>
      </c>
      <c r="C967" s="3">
        <v>227095</v>
      </c>
      <c r="D967" s="3">
        <v>1</v>
      </c>
      <c r="E967" s="3">
        <v>242</v>
      </c>
      <c r="F967" s="4">
        <v>2.00297E-84</v>
      </c>
      <c r="G967" s="3">
        <v>259.214</v>
      </c>
      <c r="H967" s="3" t="s">
        <v>14327</v>
      </c>
      <c r="I967" s="3" t="s">
        <v>14328</v>
      </c>
      <c r="J967" s="3" t="s">
        <v>113</v>
      </c>
      <c r="K967" s="3" t="s">
        <v>16</v>
      </c>
      <c r="L967" s="3" t="s">
        <v>14329</v>
      </c>
    </row>
    <row r="968" spans="1:12" x14ac:dyDescent="0.3">
      <c r="A968" s="3" t="s">
        <v>17128</v>
      </c>
      <c r="B968" s="3" t="s">
        <v>13</v>
      </c>
      <c r="C968" s="3">
        <v>223307</v>
      </c>
      <c r="D968" s="3">
        <v>229</v>
      </c>
      <c r="E968" s="3">
        <v>372</v>
      </c>
      <c r="F968" s="4">
        <v>3.4665899999999999E-92</v>
      </c>
      <c r="G968" s="3">
        <v>272.19</v>
      </c>
      <c r="H968" s="3" t="s">
        <v>2269</v>
      </c>
      <c r="I968" s="3" t="s">
        <v>2270</v>
      </c>
      <c r="J968" s="3" t="s">
        <v>16</v>
      </c>
      <c r="K968" s="3" t="s">
        <v>2271</v>
      </c>
      <c r="L968" s="3" t="s">
        <v>2272</v>
      </c>
    </row>
    <row r="969" spans="1:12" x14ac:dyDescent="0.3">
      <c r="A969" s="3" t="s">
        <v>17128</v>
      </c>
      <c r="B969" s="3" t="s">
        <v>13</v>
      </c>
      <c r="C969" s="3">
        <v>223303</v>
      </c>
      <c r="D969" s="3">
        <v>59</v>
      </c>
      <c r="E969" s="3">
        <v>227</v>
      </c>
      <c r="F969" s="4">
        <v>4.4219599999999998E-80</v>
      </c>
      <c r="G969" s="3">
        <v>242.51499999999999</v>
      </c>
      <c r="H969" s="3" t="s">
        <v>4387</v>
      </c>
      <c r="I969" s="3" t="s">
        <v>4388</v>
      </c>
      <c r="J969" s="3" t="s">
        <v>16</v>
      </c>
      <c r="K969" s="3" t="s">
        <v>4389</v>
      </c>
      <c r="L969" s="3" t="s">
        <v>4390</v>
      </c>
    </row>
    <row r="970" spans="1:12" x14ac:dyDescent="0.3">
      <c r="A970" s="3" t="s">
        <v>17129</v>
      </c>
      <c r="B970" s="3" t="s">
        <v>13</v>
      </c>
      <c r="C970" s="3">
        <v>223600</v>
      </c>
      <c r="D970" s="3">
        <v>45</v>
      </c>
      <c r="E970" s="3">
        <v>169</v>
      </c>
      <c r="F970" s="4">
        <v>3.3279E-12</v>
      </c>
      <c r="G970" s="3">
        <v>60.6828</v>
      </c>
      <c r="H970" s="3" t="s">
        <v>4772</v>
      </c>
      <c r="I970" s="3" t="s">
        <v>4773</v>
      </c>
      <c r="J970" s="3" t="s">
        <v>16</v>
      </c>
      <c r="K970" s="3" t="s">
        <v>797</v>
      </c>
      <c r="L970" s="3" t="s">
        <v>4774</v>
      </c>
    </row>
    <row r="971" spans="1:12" x14ac:dyDescent="0.3">
      <c r="A971" s="3" t="s">
        <v>17130</v>
      </c>
      <c r="B971" s="3" t="s">
        <v>25</v>
      </c>
      <c r="C971" s="3">
        <v>227596</v>
      </c>
      <c r="D971" s="3">
        <v>25</v>
      </c>
      <c r="E971" s="3">
        <v>124</v>
      </c>
      <c r="F971" s="4">
        <v>4.04003E-5</v>
      </c>
      <c r="G971" s="3">
        <v>41.523200000000003</v>
      </c>
      <c r="H971" s="3" t="s">
        <v>3250</v>
      </c>
      <c r="I971" s="3" t="s">
        <v>3251</v>
      </c>
      <c r="J971" s="3" t="s">
        <v>99</v>
      </c>
      <c r="K971" s="3" t="s">
        <v>16</v>
      </c>
      <c r="L971" s="3" t="s">
        <v>3252</v>
      </c>
    </row>
    <row r="972" spans="1:12" x14ac:dyDescent="0.3">
      <c r="A972" s="3" t="s">
        <v>17131</v>
      </c>
      <c r="B972" s="3" t="s">
        <v>13</v>
      </c>
      <c r="C972" s="3">
        <v>223856</v>
      </c>
      <c r="D972" s="3">
        <v>4</v>
      </c>
      <c r="E972" s="3">
        <v>223</v>
      </c>
      <c r="F972" s="4">
        <v>2.7910499999999999E-33</v>
      </c>
      <c r="G972" s="3">
        <v>119.726</v>
      </c>
      <c r="H972" s="3" t="s">
        <v>14321</v>
      </c>
      <c r="I972" s="3" t="s">
        <v>14322</v>
      </c>
      <c r="J972" s="3" t="s">
        <v>16</v>
      </c>
      <c r="K972" s="3" t="s">
        <v>4644</v>
      </c>
      <c r="L972" s="3" t="s">
        <v>14323</v>
      </c>
    </row>
    <row r="973" spans="1:12" x14ac:dyDescent="0.3">
      <c r="A973" s="3" t="s">
        <v>17132</v>
      </c>
      <c r="B973" s="3" t="s">
        <v>13</v>
      </c>
      <c r="C973" s="3">
        <v>224138</v>
      </c>
      <c r="D973" s="3">
        <v>4</v>
      </c>
      <c r="E973" s="3">
        <v>607</v>
      </c>
      <c r="F973" s="3">
        <v>0</v>
      </c>
      <c r="G973" s="3">
        <v>1157.3800000000001</v>
      </c>
      <c r="H973" s="3" t="s">
        <v>5136</v>
      </c>
      <c r="I973" s="3" t="s">
        <v>5137</v>
      </c>
      <c r="J973" s="3" t="s">
        <v>16</v>
      </c>
      <c r="K973" s="3" t="s">
        <v>5138</v>
      </c>
      <c r="L973" s="3" t="s">
        <v>5139</v>
      </c>
    </row>
    <row r="974" spans="1:12" x14ac:dyDescent="0.3">
      <c r="A974" s="3" t="s">
        <v>17133</v>
      </c>
      <c r="B974" s="3" t="s">
        <v>13</v>
      </c>
      <c r="C974" s="3">
        <v>223680</v>
      </c>
      <c r="D974" s="3">
        <v>24</v>
      </c>
      <c r="E974" s="3">
        <v>127</v>
      </c>
      <c r="F974" s="4">
        <v>3.16921E-13</v>
      </c>
      <c r="G974" s="3">
        <v>61.106400000000001</v>
      </c>
      <c r="H974" s="3" t="s">
        <v>1427</v>
      </c>
      <c r="I974" s="3" t="s">
        <v>1428</v>
      </c>
      <c r="J974" s="3" t="s">
        <v>16</v>
      </c>
      <c r="K974" s="3" t="s">
        <v>1429</v>
      </c>
      <c r="L974" s="3" t="s">
        <v>1430</v>
      </c>
    </row>
    <row r="975" spans="1:12" x14ac:dyDescent="0.3">
      <c r="A975" s="3" t="s">
        <v>17134</v>
      </c>
      <c r="B975" s="3" t="s">
        <v>25</v>
      </c>
      <c r="C975" s="3">
        <v>420120</v>
      </c>
      <c r="D975" s="3">
        <v>1</v>
      </c>
      <c r="E975" s="3">
        <v>62</v>
      </c>
      <c r="F975" s="4">
        <v>1.9390200000000001E-18</v>
      </c>
      <c r="G975" s="3">
        <v>71.295599999999993</v>
      </c>
      <c r="H975" s="3" t="s">
        <v>1420</v>
      </c>
      <c r="I975" s="3" t="s">
        <v>17135</v>
      </c>
      <c r="J975" s="3" t="s">
        <v>16</v>
      </c>
      <c r="K975" s="3" t="s">
        <v>16</v>
      </c>
      <c r="L975" s="3" t="s">
        <v>7459</v>
      </c>
    </row>
    <row r="976" spans="1:12" x14ac:dyDescent="0.3">
      <c r="A976" s="3" t="s">
        <v>17136</v>
      </c>
      <c r="B976" s="3" t="s">
        <v>13</v>
      </c>
      <c r="C976" s="3">
        <v>223854</v>
      </c>
      <c r="D976" s="3">
        <v>9</v>
      </c>
      <c r="E976" s="3">
        <v>152</v>
      </c>
      <c r="F976" s="4">
        <v>1.9371699999999999E-49</v>
      </c>
      <c r="G976" s="3">
        <v>155.892</v>
      </c>
      <c r="H976" s="3" t="s">
        <v>1413</v>
      </c>
      <c r="I976" s="3" t="s">
        <v>1414</v>
      </c>
      <c r="J976" s="3" t="s">
        <v>16</v>
      </c>
      <c r="K976" s="3" t="s">
        <v>1415</v>
      </c>
      <c r="L976" s="3" t="s">
        <v>1416</v>
      </c>
    </row>
    <row r="977" spans="1:12" x14ac:dyDescent="0.3">
      <c r="A977" s="3" t="s">
        <v>17137</v>
      </c>
      <c r="B977" s="3" t="s">
        <v>13</v>
      </c>
      <c r="C977" s="3">
        <v>224900</v>
      </c>
      <c r="D977" s="3">
        <v>4</v>
      </c>
      <c r="E977" s="3">
        <v>214</v>
      </c>
      <c r="F977" s="4">
        <v>7.4514100000000003E-17</v>
      </c>
      <c r="G977" s="3">
        <v>76.286799999999999</v>
      </c>
      <c r="H977" s="3" t="s">
        <v>1408</v>
      </c>
      <c r="I977" s="3" t="s">
        <v>1409</v>
      </c>
      <c r="J977" s="3" t="s">
        <v>16</v>
      </c>
      <c r="K977" s="3" t="s">
        <v>1410</v>
      </c>
      <c r="L977" s="3" t="s">
        <v>1411</v>
      </c>
    </row>
    <row r="978" spans="1:12" x14ac:dyDescent="0.3">
      <c r="A978" s="3" t="s">
        <v>17138</v>
      </c>
      <c r="B978" s="3" t="s">
        <v>25</v>
      </c>
      <c r="C978" s="3">
        <v>413137</v>
      </c>
      <c r="D978" s="3">
        <v>14</v>
      </c>
      <c r="E978" s="3">
        <v>159</v>
      </c>
      <c r="F978" s="4">
        <v>1.44782E-5</v>
      </c>
      <c r="G978" s="3">
        <v>43.502600000000001</v>
      </c>
      <c r="H978" s="3" t="s">
        <v>4258</v>
      </c>
      <c r="I978" s="3" t="s">
        <v>4259</v>
      </c>
      <c r="J978" s="3" t="s">
        <v>16</v>
      </c>
      <c r="K978" s="3" t="s">
        <v>16</v>
      </c>
      <c r="L978" s="3" t="s">
        <v>4260</v>
      </c>
    </row>
    <row r="979" spans="1:12" x14ac:dyDescent="0.3">
      <c r="A979" s="3" t="s">
        <v>17139</v>
      </c>
      <c r="B979" s="3" t="s">
        <v>25</v>
      </c>
      <c r="C979" s="3">
        <v>413137</v>
      </c>
      <c r="D979" s="3">
        <v>23</v>
      </c>
      <c r="E979" s="3">
        <v>175</v>
      </c>
      <c r="F979" s="4">
        <v>7.4345700000000003E-13</v>
      </c>
      <c r="G979" s="3">
        <v>63.533000000000001</v>
      </c>
      <c r="H979" s="3" t="s">
        <v>4258</v>
      </c>
      <c r="I979" s="3" t="s">
        <v>4259</v>
      </c>
      <c r="J979" s="3" t="s">
        <v>16</v>
      </c>
      <c r="K979" s="3" t="s">
        <v>16</v>
      </c>
      <c r="L979" s="3" t="s">
        <v>4260</v>
      </c>
    </row>
    <row r="980" spans="1:12" x14ac:dyDescent="0.3">
      <c r="A980" s="3" t="s">
        <v>17140</v>
      </c>
      <c r="B980" s="3" t="s">
        <v>13</v>
      </c>
      <c r="C980" s="3">
        <v>223890</v>
      </c>
      <c r="D980" s="3">
        <v>2</v>
      </c>
      <c r="E980" s="3">
        <v>348</v>
      </c>
      <c r="F980" s="3">
        <v>0</v>
      </c>
      <c r="G980" s="3">
        <v>516.09500000000003</v>
      </c>
      <c r="H980" s="3" t="s">
        <v>1327</v>
      </c>
      <c r="I980" s="3" t="s">
        <v>1328</v>
      </c>
      <c r="J980" s="3" t="s">
        <v>16</v>
      </c>
      <c r="K980" s="3" t="s">
        <v>1329</v>
      </c>
      <c r="L980" s="3" t="s">
        <v>1330</v>
      </c>
    </row>
    <row r="981" spans="1:12" x14ac:dyDescent="0.3">
      <c r="A981" s="3" t="s">
        <v>17141</v>
      </c>
      <c r="B981" s="3" t="s">
        <v>25</v>
      </c>
      <c r="C981" s="3">
        <v>415819</v>
      </c>
      <c r="D981" s="3">
        <v>15</v>
      </c>
      <c r="E981" s="3">
        <v>124</v>
      </c>
      <c r="F981" s="4">
        <v>4.8615599999999995E-44</v>
      </c>
      <c r="G981" s="3">
        <v>143.37799999999999</v>
      </c>
      <c r="H981" s="3" t="s">
        <v>1323</v>
      </c>
      <c r="I981" s="3" t="s">
        <v>1324</v>
      </c>
      <c r="J981" s="3" t="s">
        <v>16</v>
      </c>
      <c r="K981" s="3" t="s">
        <v>16</v>
      </c>
      <c r="L981" s="3" t="s">
        <v>1325</v>
      </c>
    </row>
    <row r="982" spans="1:12" x14ac:dyDescent="0.3">
      <c r="A982" s="3" t="s">
        <v>17142</v>
      </c>
      <c r="B982" s="3" t="s">
        <v>13</v>
      </c>
      <c r="C982" s="3">
        <v>226011</v>
      </c>
      <c r="D982" s="3">
        <v>24</v>
      </c>
      <c r="E982" s="3">
        <v>364</v>
      </c>
      <c r="F982" s="4">
        <v>3.1809100000000002E-137</v>
      </c>
      <c r="G982" s="3">
        <v>394.08</v>
      </c>
      <c r="H982" s="3" t="s">
        <v>1311</v>
      </c>
      <c r="I982" s="3" t="s">
        <v>1312</v>
      </c>
      <c r="J982" s="3" t="s">
        <v>16</v>
      </c>
      <c r="K982" s="3" t="s">
        <v>1313</v>
      </c>
      <c r="L982" s="3" t="s">
        <v>1314</v>
      </c>
    </row>
    <row r="983" spans="1:12" x14ac:dyDescent="0.3">
      <c r="A983" s="3" t="s">
        <v>17143</v>
      </c>
      <c r="B983" s="3" t="s">
        <v>13</v>
      </c>
      <c r="C983" s="3">
        <v>223741</v>
      </c>
      <c r="D983" s="3">
        <v>2</v>
      </c>
      <c r="E983" s="3">
        <v>159</v>
      </c>
      <c r="F983" s="4">
        <v>3.7029000000000001E-65</v>
      </c>
      <c r="G983" s="3">
        <v>196.23400000000001</v>
      </c>
      <c r="H983" s="3" t="s">
        <v>1307</v>
      </c>
      <c r="I983" s="3" t="s">
        <v>1308</v>
      </c>
      <c r="J983" s="3" t="s">
        <v>16</v>
      </c>
      <c r="K983" s="3" t="s">
        <v>274</v>
      </c>
      <c r="L983" s="3" t="s">
        <v>1309</v>
      </c>
    </row>
    <row r="984" spans="1:12" x14ac:dyDescent="0.3">
      <c r="A984" s="3" t="s">
        <v>17144</v>
      </c>
      <c r="B984" s="3" t="s">
        <v>13</v>
      </c>
      <c r="C984" s="3">
        <v>223813</v>
      </c>
      <c r="D984" s="3">
        <v>1</v>
      </c>
      <c r="E984" s="3">
        <v>179</v>
      </c>
      <c r="F984" s="4">
        <v>2.8284700000000002E-81</v>
      </c>
      <c r="G984" s="3">
        <v>238.66399999999999</v>
      </c>
      <c r="H984" s="3" t="s">
        <v>1303</v>
      </c>
      <c r="I984" s="3" t="s">
        <v>1304</v>
      </c>
      <c r="J984" s="3" t="s">
        <v>16</v>
      </c>
      <c r="K984" s="3" t="s">
        <v>501</v>
      </c>
      <c r="L984" s="3" t="s">
        <v>1305</v>
      </c>
    </row>
    <row r="985" spans="1:12" x14ac:dyDescent="0.3">
      <c r="A985" s="3" t="s">
        <v>17145</v>
      </c>
      <c r="B985" s="3" t="s">
        <v>13</v>
      </c>
      <c r="C985" s="3">
        <v>224710</v>
      </c>
      <c r="D985" s="3">
        <v>2</v>
      </c>
      <c r="E985" s="3">
        <v>446</v>
      </c>
      <c r="F985" s="3">
        <v>0</v>
      </c>
      <c r="G985" s="3">
        <v>598.05600000000004</v>
      </c>
      <c r="H985" s="3" t="s">
        <v>17146</v>
      </c>
      <c r="I985" s="3" t="s">
        <v>17147</v>
      </c>
      <c r="J985" s="3" t="s">
        <v>16</v>
      </c>
      <c r="K985" s="3" t="s">
        <v>17148</v>
      </c>
      <c r="L985" s="3" t="s">
        <v>17149</v>
      </c>
    </row>
    <row r="986" spans="1:12" x14ac:dyDescent="0.3">
      <c r="A986" s="3" t="s">
        <v>17150</v>
      </c>
      <c r="B986" s="3" t="s">
        <v>13</v>
      </c>
      <c r="C986" s="3">
        <v>224189</v>
      </c>
      <c r="D986" s="3">
        <v>1</v>
      </c>
      <c r="E986" s="3">
        <v>310</v>
      </c>
      <c r="F986" s="4">
        <v>3.92846E-107</v>
      </c>
      <c r="G986" s="3">
        <v>315.02</v>
      </c>
      <c r="H986" s="3" t="s">
        <v>8142</v>
      </c>
      <c r="I986" s="3" t="s">
        <v>8143</v>
      </c>
      <c r="J986" s="3" t="s">
        <v>16</v>
      </c>
      <c r="K986" s="3" t="s">
        <v>8144</v>
      </c>
      <c r="L986" s="3" t="s">
        <v>8145</v>
      </c>
    </row>
    <row r="987" spans="1:12" x14ac:dyDescent="0.3">
      <c r="A987" s="3" t="s">
        <v>17151</v>
      </c>
      <c r="B987" s="3" t="s">
        <v>13</v>
      </c>
      <c r="C987" s="3">
        <v>224993</v>
      </c>
      <c r="D987" s="3">
        <v>2</v>
      </c>
      <c r="E987" s="3">
        <v>211</v>
      </c>
      <c r="F987" s="4">
        <v>1.3388699999999999E-67</v>
      </c>
      <c r="G987" s="3">
        <v>207.13800000000001</v>
      </c>
      <c r="H987" s="3" t="s">
        <v>17152</v>
      </c>
      <c r="I987" s="3" t="s">
        <v>17153</v>
      </c>
      <c r="J987" s="3" t="s">
        <v>16</v>
      </c>
      <c r="K987" s="3" t="s">
        <v>17154</v>
      </c>
      <c r="L987" s="3" t="s">
        <v>17155</v>
      </c>
    </row>
    <row r="988" spans="1:12" x14ac:dyDescent="0.3">
      <c r="A988" s="3" t="s">
        <v>17156</v>
      </c>
      <c r="B988" s="3" t="s">
        <v>13</v>
      </c>
      <c r="C988" s="3">
        <v>224993</v>
      </c>
      <c r="D988" s="3">
        <v>2</v>
      </c>
      <c r="E988" s="3">
        <v>213</v>
      </c>
      <c r="F988" s="4">
        <v>1.42991E-75</v>
      </c>
      <c r="G988" s="3">
        <v>227.16900000000001</v>
      </c>
      <c r="H988" s="3" t="s">
        <v>17152</v>
      </c>
      <c r="I988" s="3" t="s">
        <v>17153</v>
      </c>
      <c r="J988" s="3" t="s">
        <v>16</v>
      </c>
      <c r="K988" s="3" t="s">
        <v>17154</v>
      </c>
      <c r="L988" s="3" t="s">
        <v>17155</v>
      </c>
    </row>
    <row r="989" spans="1:12" x14ac:dyDescent="0.3">
      <c r="A989" s="3" t="s">
        <v>17157</v>
      </c>
      <c r="B989" s="3" t="s">
        <v>13</v>
      </c>
      <c r="C989" s="3">
        <v>224815</v>
      </c>
      <c r="D989" s="3">
        <v>4</v>
      </c>
      <c r="E989" s="3">
        <v>369</v>
      </c>
      <c r="F989" s="4">
        <v>2.0034499999999999E-124</v>
      </c>
      <c r="G989" s="3">
        <v>362.80500000000001</v>
      </c>
      <c r="H989" s="3" t="s">
        <v>17158</v>
      </c>
      <c r="I989" s="3" t="s">
        <v>17159</v>
      </c>
      <c r="J989" s="3" t="s">
        <v>16</v>
      </c>
      <c r="K989" s="3" t="s">
        <v>17160</v>
      </c>
      <c r="L989" s="3" t="s">
        <v>17161</v>
      </c>
    </row>
    <row r="990" spans="1:12" x14ac:dyDescent="0.3">
      <c r="A990" s="3" t="s">
        <v>17162</v>
      </c>
      <c r="B990" s="3" t="s">
        <v>25</v>
      </c>
      <c r="C990" s="3">
        <v>412294</v>
      </c>
      <c r="D990" s="3">
        <v>3</v>
      </c>
      <c r="E990" s="3">
        <v>203</v>
      </c>
      <c r="F990" s="4">
        <v>1.1801399999999999E-47</v>
      </c>
      <c r="G990" s="3">
        <v>155.09399999999999</v>
      </c>
      <c r="H990" s="3" t="s">
        <v>1616</v>
      </c>
      <c r="I990" s="3" t="s">
        <v>17163</v>
      </c>
      <c r="J990" s="3" t="s">
        <v>16</v>
      </c>
      <c r="K990" s="3" t="s">
        <v>16</v>
      </c>
      <c r="L990" s="3" t="s">
        <v>17164</v>
      </c>
    </row>
    <row r="991" spans="1:12" x14ac:dyDescent="0.3">
      <c r="A991" s="3" t="s">
        <v>17165</v>
      </c>
      <c r="B991" s="3" t="s">
        <v>13</v>
      </c>
      <c r="C991" s="3">
        <v>225151</v>
      </c>
      <c r="D991" s="3">
        <v>1</v>
      </c>
      <c r="E991" s="3">
        <v>183</v>
      </c>
      <c r="F991" s="4">
        <v>2.50042E-64</v>
      </c>
      <c r="G991" s="3">
        <v>195.92500000000001</v>
      </c>
      <c r="H991" s="3" t="s">
        <v>17166</v>
      </c>
      <c r="I991" s="3" t="s">
        <v>17167</v>
      </c>
      <c r="J991" s="3" t="s">
        <v>16</v>
      </c>
      <c r="K991" s="3" t="s">
        <v>17168</v>
      </c>
      <c r="L991" s="3" t="s">
        <v>17169</v>
      </c>
    </row>
    <row r="992" spans="1:12" x14ac:dyDescent="0.3">
      <c r="A992" s="3" t="s">
        <v>17170</v>
      </c>
      <c r="B992" s="3" t="s">
        <v>13</v>
      </c>
      <c r="C992" s="3">
        <v>225430</v>
      </c>
      <c r="D992" s="3">
        <v>4</v>
      </c>
      <c r="E992" s="3">
        <v>249</v>
      </c>
      <c r="F992" s="4">
        <v>1.7005400000000001E-148</v>
      </c>
      <c r="G992" s="3">
        <v>414.72699999999998</v>
      </c>
      <c r="H992" s="3" t="s">
        <v>17171</v>
      </c>
      <c r="I992" s="3" t="s">
        <v>17172</v>
      </c>
      <c r="J992" s="3" t="s">
        <v>16</v>
      </c>
      <c r="K992" s="3" t="s">
        <v>1616</v>
      </c>
      <c r="L992" s="3" t="s">
        <v>17173</v>
      </c>
    </row>
    <row r="993" spans="1:12" x14ac:dyDescent="0.3">
      <c r="A993" s="3" t="s">
        <v>17174</v>
      </c>
      <c r="B993" s="3" t="s">
        <v>25</v>
      </c>
      <c r="C993" s="3">
        <v>421308</v>
      </c>
      <c r="D993" s="3">
        <v>5</v>
      </c>
      <c r="E993" s="3">
        <v>343</v>
      </c>
      <c r="F993" s="4">
        <v>4.4963399999999999E-37</v>
      </c>
      <c r="G993" s="3">
        <v>135.21700000000001</v>
      </c>
      <c r="H993" s="3" t="s">
        <v>17175</v>
      </c>
      <c r="I993" s="3" t="s">
        <v>17176</v>
      </c>
      <c r="J993" s="3" t="s">
        <v>16</v>
      </c>
      <c r="K993" s="3" t="s">
        <v>16</v>
      </c>
      <c r="L993" s="3" t="s">
        <v>17177</v>
      </c>
    </row>
    <row r="994" spans="1:12" x14ac:dyDescent="0.3">
      <c r="A994" s="3" t="s">
        <v>17178</v>
      </c>
      <c r="B994" s="3" t="s">
        <v>13</v>
      </c>
      <c r="C994" s="3">
        <v>223942</v>
      </c>
      <c r="D994" s="3">
        <v>1</v>
      </c>
      <c r="E994" s="3">
        <v>241</v>
      </c>
      <c r="F994" s="4">
        <v>7.1314200000000001E-128</v>
      </c>
      <c r="G994" s="3">
        <v>361.56</v>
      </c>
      <c r="H994" s="3" t="s">
        <v>17179</v>
      </c>
      <c r="I994" s="3" t="s">
        <v>17180</v>
      </c>
      <c r="J994" s="3" t="s">
        <v>16</v>
      </c>
      <c r="K994" s="3" t="s">
        <v>1616</v>
      </c>
      <c r="L994" s="3" t="s">
        <v>17181</v>
      </c>
    </row>
    <row r="995" spans="1:12" x14ac:dyDescent="0.3">
      <c r="A995" s="3" t="s">
        <v>17182</v>
      </c>
      <c r="B995" s="3" t="s">
        <v>25</v>
      </c>
      <c r="C995" s="3">
        <v>412650</v>
      </c>
      <c r="D995" s="3">
        <v>1</v>
      </c>
      <c r="E995" s="3">
        <v>248</v>
      </c>
      <c r="F995" s="4">
        <v>6.60733E-76</v>
      </c>
      <c r="G995" s="3">
        <v>230.298</v>
      </c>
      <c r="H995" s="3" t="s">
        <v>17183</v>
      </c>
      <c r="I995" s="3" t="s">
        <v>17184</v>
      </c>
      <c r="J995" s="3" t="s">
        <v>16</v>
      </c>
      <c r="K995" s="3" t="s">
        <v>16</v>
      </c>
      <c r="L995" s="3" t="s">
        <v>17185</v>
      </c>
    </row>
    <row r="996" spans="1:12" x14ac:dyDescent="0.3">
      <c r="A996" s="3" t="s">
        <v>17186</v>
      </c>
      <c r="B996" s="3" t="s">
        <v>13</v>
      </c>
      <c r="C996" s="3">
        <v>223086</v>
      </c>
      <c r="D996" s="3">
        <v>1</v>
      </c>
      <c r="E996" s="3">
        <v>245</v>
      </c>
      <c r="F996" s="4">
        <v>2.34334E-116</v>
      </c>
      <c r="G996" s="3">
        <v>341.91800000000001</v>
      </c>
      <c r="H996" s="3" t="s">
        <v>17187</v>
      </c>
      <c r="I996" s="3" t="s">
        <v>17188</v>
      </c>
      <c r="J996" s="3" t="s">
        <v>16</v>
      </c>
      <c r="K996" s="3" t="s">
        <v>1616</v>
      </c>
      <c r="L996" s="3" t="s">
        <v>17189</v>
      </c>
    </row>
    <row r="997" spans="1:12" x14ac:dyDescent="0.3">
      <c r="A997" s="3" t="s">
        <v>17186</v>
      </c>
      <c r="B997" s="3" t="s">
        <v>25</v>
      </c>
      <c r="C997" s="3">
        <v>413770</v>
      </c>
      <c r="D997" s="3">
        <v>234</v>
      </c>
      <c r="E997" s="3">
        <v>473</v>
      </c>
      <c r="F997" s="4">
        <v>5.4101199999999998E-6</v>
      </c>
      <c r="G997" s="3">
        <v>47.7714</v>
      </c>
      <c r="H997" s="3" t="s">
        <v>17190</v>
      </c>
      <c r="I997" s="3" t="s">
        <v>17191</v>
      </c>
      <c r="J997" s="3" t="s">
        <v>16</v>
      </c>
      <c r="K997" s="3" t="s">
        <v>16</v>
      </c>
      <c r="L997" s="3" t="s">
        <v>17192</v>
      </c>
    </row>
    <row r="998" spans="1:12" x14ac:dyDescent="0.3">
      <c r="A998" s="3" t="s">
        <v>17193</v>
      </c>
      <c r="B998" s="3" t="s">
        <v>25</v>
      </c>
      <c r="C998" s="3">
        <v>227159</v>
      </c>
      <c r="D998" s="3">
        <v>1</v>
      </c>
      <c r="E998" s="3">
        <v>254</v>
      </c>
      <c r="F998" s="4">
        <v>5.8180800000000002E-100</v>
      </c>
      <c r="G998" s="3">
        <v>292.07</v>
      </c>
      <c r="H998" s="3" t="s">
        <v>17194</v>
      </c>
      <c r="I998" s="3" t="s">
        <v>17195</v>
      </c>
      <c r="J998" s="3" t="s">
        <v>16</v>
      </c>
      <c r="K998" s="3" t="s">
        <v>16</v>
      </c>
      <c r="L998" s="3" t="s">
        <v>17196</v>
      </c>
    </row>
    <row r="999" spans="1:12" x14ac:dyDescent="0.3">
      <c r="A999" s="3" t="s">
        <v>17197</v>
      </c>
      <c r="B999" s="3" t="s">
        <v>13</v>
      </c>
      <c r="C999" s="3">
        <v>225152</v>
      </c>
      <c r="D999" s="3">
        <v>1</v>
      </c>
      <c r="E999" s="3">
        <v>230</v>
      </c>
      <c r="F999" s="4">
        <v>1.2325E-74</v>
      </c>
      <c r="G999" s="3">
        <v>225.63399999999999</v>
      </c>
      <c r="H999" s="3" t="s">
        <v>17198</v>
      </c>
      <c r="I999" s="3" t="s">
        <v>17199</v>
      </c>
      <c r="J999" s="3" t="s">
        <v>16</v>
      </c>
      <c r="K999" s="3" t="s">
        <v>1616</v>
      </c>
      <c r="L999" s="3" t="s">
        <v>17200</v>
      </c>
    </row>
    <row r="1000" spans="1:12" x14ac:dyDescent="0.3">
      <c r="A1000" s="3" t="s">
        <v>17201</v>
      </c>
      <c r="B1000" s="3" t="s">
        <v>13</v>
      </c>
      <c r="C1000" s="3">
        <v>223387</v>
      </c>
      <c r="D1000" s="3">
        <v>25</v>
      </c>
      <c r="E1000" s="3">
        <v>235</v>
      </c>
      <c r="F1000" s="4">
        <v>3.71306E-50</v>
      </c>
      <c r="G1000" s="3">
        <v>162.53100000000001</v>
      </c>
      <c r="H1000" s="3" t="s">
        <v>17202</v>
      </c>
      <c r="I1000" s="3" t="s">
        <v>17203</v>
      </c>
      <c r="J1000" s="3" t="s">
        <v>16</v>
      </c>
      <c r="K1000" s="3" t="s">
        <v>982</v>
      </c>
      <c r="L1000" s="3" t="s">
        <v>17204</v>
      </c>
    </row>
    <row r="1001" spans="1:12" x14ac:dyDescent="0.3">
      <c r="A1001" s="3" t="s">
        <v>17205</v>
      </c>
      <c r="B1001" s="3" t="s">
        <v>13</v>
      </c>
      <c r="C1001" s="3">
        <v>224841</v>
      </c>
      <c r="D1001" s="3">
        <v>1</v>
      </c>
      <c r="E1001" s="3">
        <v>89</v>
      </c>
      <c r="F1001" s="4">
        <v>1.3075E-33</v>
      </c>
      <c r="G1001" s="3">
        <v>111.343</v>
      </c>
      <c r="H1001" s="3" t="s">
        <v>17206</v>
      </c>
      <c r="I1001" s="3" t="s">
        <v>17207</v>
      </c>
      <c r="J1001" s="3" t="s">
        <v>16</v>
      </c>
      <c r="K1001" s="3" t="s">
        <v>17208</v>
      </c>
      <c r="L1001" s="3" t="s">
        <v>17209</v>
      </c>
    </row>
    <row r="1002" spans="1:12" x14ac:dyDescent="0.3">
      <c r="A1002" s="3" t="s">
        <v>17210</v>
      </c>
      <c r="B1002" s="3" t="s">
        <v>13</v>
      </c>
      <c r="C1002" s="3">
        <v>223692</v>
      </c>
      <c r="D1002" s="3">
        <v>2</v>
      </c>
      <c r="E1002" s="3">
        <v>206</v>
      </c>
      <c r="F1002" s="4">
        <v>7.5863299999999992E-12</v>
      </c>
      <c r="G1002" s="3">
        <v>62.7654</v>
      </c>
      <c r="H1002" s="3" t="s">
        <v>3880</v>
      </c>
      <c r="I1002" s="3" t="s">
        <v>3881</v>
      </c>
      <c r="J1002" s="3" t="s">
        <v>113</v>
      </c>
      <c r="K1002" s="3" t="s">
        <v>3882</v>
      </c>
      <c r="L1002" s="3" t="s">
        <v>3883</v>
      </c>
    </row>
    <row r="1003" spans="1:12" x14ac:dyDescent="0.3">
      <c r="A1003" s="3" t="s">
        <v>17211</v>
      </c>
      <c r="B1003" s="3" t="s">
        <v>13</v>
      </c>
      <c r="C1003" s="3">
        <v>224047</v>
      </c>
      <c r="D1003" s="3">
        <v>1</v>
      </c>
      <c r="E1003" s="3">
        <v>234</v>
      </c>
      <c r="F1003" s="4">
        <v>1.88989E-86</v>
      </c>
      <c r="G1003" s="3">
        <v>257.57</v>
      </c>
      <c r="H1003" s="3" t="s">
        <v>3875</v>
      </c>
      <c r="I1003" s="3" t="s">
        <v>3876</v>
      </c>
      <c r="J1003" s="3" t="s">
        <v>16</v>
      </c>
      <c r="K1003" s="3" t="s">
        <v>3877</v>
      </c>
      <c r="L1003" s="3" t="s">
        <v>3878</v>
      </c>
    </row>
    <row r="1004" spans="1:12" x14ac:dyDescent="0.3">
      <c r="A1004" s="3" t="s">
        <v>17212</v>
      </c>
      <c r="B1004" s="3" t="s">
        <v>13</v>
      </c>
      <c r="C1004" s="3">
        <v>224409</v>
      </c>
      <c r="D1004" s="3">
        <v>2</v>
      </c>
      <c r="E1004" s="3">
        <v>496</v>
      </c>
      <c r="F1004" s="3">
        <v>0</v>
      </c>
      <c r="G1004" s="3">
        <v>660.072</v>
      </c>
      <c r="H1004" s="3" t="s">
        <v>8147</v>
      </c>
      <c r="I1004" s="3" t="s">
        <v>8148</v>
      </c>
      <c r="J1004" s="3" t="s">
        <v>16</v>
      </c>
      <c r="K1004" s="3" t="s">
        <v>8149</v>
      </c>
      <c r="L1004" s="3" t="s">
        <v>8150</v>
      </c>
    </row>
    <row r="1005" spans="1:12" x14ac:dyDescent="0.3">
      <c r="A1005" s="3" t="s">
        <v>17213</v>
      </c>
      <c r="B1005" s="3" t="s">
        <v>13</v>
      </c>
      <c r="C1005" s="3">
        <v>225007</v>
      </c>
      <c r="D1005" s="3">
        <v>1</v>
      </c>
      <c r="E1005" s="3">
        <v>185</v>
      </c>
      <c r="F1005" s="4">
        <v>1.7646199999999999E-67</v>
      </c>
      <c r="G1005" s="3">
        <v>204.417</v>
      </c>
      <c r="H1005" s="3" t="s">
        <v>8136</v>
      </c>
      <c r="I1005" s="3" t="s">
        <v>8137</v>
      </c>
      <c r="J1005" s="3" t="s">
        <v>16</v>
      </c>
      <c r="K1005" s="3" t="s">
        <v>8138</v>
      </c>
      <c r="L1005" s="3" t="s">
        <v>8139</v>
      </c>
    </row>
    <row r="1006" spans="1:12" x14ac:dyDescent="0.3">
      <c r="A1006" s="3" t="s">
        <v>17214</v>
      </c>
      <c r="B1006" s="3" t="s">
        <v>13</v>
      </c>
      <c r="C1006" s="3">
        <v>224562</v>
      </c>
      <c r="D1006" s="3">
        <v>1</v>
      </c>
      <c r="E1006" s="3">
        <v>141</v>
      </c>
      <c r="F1006" s="4">
        <v>1.83386E-39</v>
      </c>
      <c r="G1006" s="3">
        <v>131.666</v>
      </c>
      <c r="H1006" s="3" t="s">
        <v>17215</v>
      </c>
      <c r="I1006" s="3" t="s">
        <v>17216</v>
      </c>
      <c r="J1006" s="3" t="s">
        <v>113</v>
      </c>
      <c r="K1006" s="3" t="s">
        <v>17217</v>
      </c>
      <c r="L1006" s="3" t="s">
        <v>17218</v>
      </c>
    </row>
    <row r="1007" spans="1:12" x14ac:dyDescent="0.3">
      <c r="A1007" s="3" t="s">
        <v>17219</v>
      </c>
      <c r="B1007" s="3" t="s">
        <v>13</v>
      </c>
      <c r="C1007" s="3">
        <v>223450</v>
      </c>
      <c r="D1007" s="3">
        <v>1</v>
      </c>
      <c r="E1007" s="3">
        <v>410</v>
      </c>
      <c r="F1007" s="4">
        <v>8.1438000000000007E-105</v>
      </c>
      <c r="G1007" s="3">
        <v>316.11099999999999</v>
      </c>
      <c r="H1007" s="3" t="s">
        <v>17220</v>
      </c>
      <c r="I1007" s="3" t="s">
        <v>17221</v>
      </c>
      <c r="J1007" s="3" t="s">
        <v>16</v>
      </c>
      <c r="K1007" s="3" t="s">
        <v>17222</v>
      </c>
      <c r="L1007" s="3" t="s">
        <v>17223</v>
      </c>
    </row>
    <row r="1008" spans="1:12" x14ac:dyDescent="0.3">
      <c r="A1008" s="3" t="s">
        <v>17224</v>
      </c>
      <c r="B1008" s="3" t="s">
        <v>13</v>
      </c>
      <c r="C1008" s="3">
        <v>223259</v>
      </c>
      <c r="D1008" s="3">
        <v>1</v>
      </c>
      <c r="E1008" s="3">
        <v>259</v>
      </c>
      <c r="F1008" s="4">
        <v>8.9070499999999999E-118</v>
      </c>
      <c r="G1008" s="3">
        <v>340.70499999999998</v>
      </c>
      <c r="H1008" s="3" t="s">
        <v>17225</v>
      </c>
      <c r="I1008" s="3" t="s">
        <v>17226</v>
      </c>
      <c r="J1008" s="3" t="s">
        <v>16</v>
      </c>
      <c r="K1008" s="3" t="s">
        <v>17227</v>
      </c>
      <c r="L1008" s="3" t="s">
        <v>17228</v>
      </c>
    </row>
    <row r="1009" spans="1:12" x14ac:dyDescent="0.3">
      <c r="A1009" s="3" t="s">
        <v>17229</v>
      </c>
      <c r="B1009" s="3" t="s">
        <v>13</v>
      </c>
      <c r="C1009" s="3">
        <v>224503</v>
      </c>
      <c r="D1009" s="3">
        <v>5</v>
      </c>
      <c r="E1009" s="3">
        <v>236</v>
      </c>
      <c r="F1009" s="4">
        <v>2.25265E-33</v>
      </c>
      <c r="G1009" s="3">
        <v>120.574</v>
      </c>
      <c r="H1009" s="3" t="s">
        <v>17230</v>
      </c>
      <c r="I1009" s="3" t="s">
        <v>17231</v>
      </c>
      <c r="J1009" s="3" t="s">
        <v>16</v>
      </c>
      <c r="K1009" s="3" t="s">
        <v>17190</v>
      </c>
      <c r="L1009" s="3" t="s">
        <v>17232</v>
      </c>
    </row>
    <row r="1010" spans="1:12" x14ac:dyDescent="0.3">
      <c r="A1010" s="3" t="s">
        <v>17233</v>
      </c>
      <c r="B1010" s="3" t="s">
        <v>13</v>
      </c>
      <c r="C1010" s="3">
        <v>223191</v>
      </c>
      <c r="D1010" s="3">
        <v>16</v>
      </c>
      <c r="E1010" s="3">
        <v>319</v>
      </c>
      <c r="F1010" s="3">
        <v>0</v>
      </c>
      <c r="G1010" s="3">
        <v>529.822</v>
      </c>
      <c r="H1010" s="3" t="s">
        <v>17234</v>
      </c>
      <c r="I1010" s="3" t="s">
        <v>17235</v>
      </c>
      <c r="J1010" s="3" t="s">
        <v>16</v>
      </c>
      <c r="K1010" s="3" t="s">
        <v>17236</v>
      </c>
      <c r="L1010" s="3" t="s">
        <v>17237</v>
      </c>
    </row>
    <row r="1011" spans="1:12" x14ac:dyDescent="0.3">
      <c r="A1011" s="3" t="s">
        <v>17238</v>
      </c>
      <c r="B1011" s="3" t="s">
        <v>13</v>
      </c>
      <c r="C1011" s="3">
        <v>223080</v>
      </c>
      <c r="D1011" s="3">
        <v>1</v>
      </c>
      <c r="E1011" s="3">
        <v>424</v>
      </c>
      <c r="F1011" s="3">
        <v>0</v>
      </c>
      <c r="G1011" s="3">
        <v>656.19200000000001</v>
      </c>
      <c r="H1011" s="3" t="s">
        <v>17239</v>
      </c>
      <c r="I1011" s="3" t="s">
        <v>17240</v>
      </c>
      <c r="J1011" s="3" t="s">
        <v>16</v>
      </c>
      <c r="K1011" s="3" t="s">
        <v>297</v>
      </c>
      <c r="L1011" s="3" t="s">
        <v>17241</v>
      </c>
    </row>
    <row r="1012" spans="1:12" x14ac:dyDescent="0.3">
      <c r="A1012" s="3" t="s">
        <v>17242</v>
      </c>
      <c r="B1012" s="3" t="s">
        <v>13</v>
      </c>
      <c r="C1012" s="3">
        <v>224998</v>
      </c>
      <c r="D1012" s="3">
        <v>3</v>
      </c>
      <c r="E1012" s="3">
        <v>194</v>
      </c>
      <c r="F1012" s="4">
        <v>2.4538799999999999E-54</v>
      </c>
      <c r="G1012" s="3">
        <v>170.542</v>
      </c>
      <c r="H1012" s="3" t="s">
        <v>17243</v>
      </c>
      <c r="I1012" s="3" t="s">
        <v>17244</v>
      </c>
      <c r="J1012" s="3" t="s">
        <v>16</v>
      </c>
      <c r="K1012" s="3" t="s">
        <v>954</v>
      </c>
      <c r="L1012" s="3" t="s">
        <v>17245</v>
      </c>
    </row>
    <row r="1013" spans="1:12" x14ac:dyDescent="0.3">
      <c r="A1013" s="3" t="s">
        <v>17246</v>
      </c>
      <c r="B1013" s="3" t="s">
        <v>13</v>
      </c>
      <c r="C1013" s="3">
        <v>223445</v>
      </c>
      <c r="D1013" s="3">
        <v>1</v>
      </c>
      <c r="E1013" s="3">
        <v>238</v>
      </c>
      <c r="F1013" s="4">
        <v>1.8570099999999999E-36</v>
      </c>
      <c r="G1013" s="3">
        <v>128.54499999999999</v>
      </c>
      <c r="H1013" s="3" t="s">
        <v>9434</v>
      </c>
      <c r="I1013" s="3" t="s">
        <v>9435</v>
      </c>
      <c r="J1013" s="3" t="s">
        <v>16</v>
      </c>
      <c r="K1013" s="3" t="s">
        <v>9436</v>
      </c>
      <c r="L1013" s="3" t="s">
        <v>9437</v>
      </c>
    </row>
    <row r="1014" spans="1:12" x14ac:dyDescent="0.3">
      <c r="A1014" s="3" t="s">
        <v>17247</v>
      </c>
      <c r="B1014" s="3" t="s">
        <v>13</v>
      </c>
      <c r="C1014" s="3">
        <v>223483</v>
      </c>
      <c r="D1014" s="3">
        <v>1</v>
      </c>
      <c r="E1014" s="3">
        <v>180</v>
      </c>
      <c r="F1014" s="4">
        <v>2.90191E-48</v>
      </c>
      <c r="G1014" s="3">
        <v>156.49199999999999</v>
      </c>
      <c r="H1014" s="3" t="s">
        <v>425</v>
      </c>
      <c r="I1014" s="3" t="s">
        <v>426</v>
      </c>
      <c r="J1014" s="3" t="s">
        <v>16</v>
      </c>
      <c r="K1014" s="3" t="s">
        <v>427</v>
      </c>
      <c r="L1014" s="3" t="s">
        <v>428</v>
      </c>
    </row>
    <row r="1015" spans="1:12" x14ac:dyDescent="0.3">
      <c r="A1015" s="3" t="s">
        <v>17248</v>
      </c>
      <c r="B1015" s="3" t="s">
        <v>13</v>
      </c>
      <c r="C1015" s="3">
        <v>224814</v>
      </c>
      <c r="D1015" s="3">
        <v>1</v>
      </c>
      <c r="E1015" s="3">
        <v>341</v>
      </c>
      <c r="F1015" s="4">
        <v>1.9668000000000001E-105</v>
      </c>
      <c r="G1015" s="3">
        <v>314.18400000000003</v>
      </c>
      <c r="H1015" s="3" t="s">
        <v>11649</v>
      </c>
      <c r="I1015" s="3" t="s">
        <v>11650</v>
      </c>
      <c r="J1015" s="3" t="s">
        <v>16</v>
      </c>
      <c r="K1015" s="3" t="s">
        <v>825</v>
      </c>
      <c r="L1015" s="3" t="s">
        <v>11651</v>
      </c>
    </row>
    <row r="1016" spans="1:12" x14ac:dyDescent="0.3">
      <c r="A1016" s="3" t="s">
        <v>17249</v>
      </c>
      <c r="B1016" s="3" t="s">
        <v>13</v>
      </c>
      <c r="C1016" s="3">
        <v>223818</v>
      </c>
      <c r="D1016" s="3">
        <v>1</v>
      </c>
      <c r="E1016" s="3">
        <v>537</v>
      </c>
      <c r="F1016" s="4">
        <v>9.0916099999999994E-115</v>
      </c>
      <c r="G1016" s="3">
        <v>350.78500000000003</v>
      </c>
      <c r="H1016" s="3" t="s">
        <v>1629</v>
      </c>
      <c r="I1016" s="3" t="s">
        <v>1630</v>
      </c>
      <c r="J1016" s="3" t="s">
        <v>16</v>
      </c>
      <c r="K1016" s="3" t="s">
        <v>1631</v>
      </c>
      <c r="L1016" s="3" t="s">
        <v>1632</v>
      </c>
    </row>
    <row r="1017" spans="1:12" x14ac:dyDescent="0.3">
      <c r="A1017" s="3" t="s">
        <v>17250</v>
      </c>
      <c r="B1017" s="3" t="s">
        <v>13</v>
      </c>
      <c r="C1017" s="3">
        <v>223674</v>
      </c>
      <c r="D1017" s="3">
        <v>6</v>
      </c>
      <c r="E1017" s="3">
        <v>311</v>
      </c>
      <c r="F1017" s="4">
        <v>2.9004199999999999E-83</v>
      </c>
      <c r="G1017" s="3">
        <v>253.95099999999999</v>
      </c>
      <c r="H1017" s="3" t="s">
        <v>83</v>
      </c>
      <c r="I1017" s="3" t="s">
        <v>84</v>
      </c>
      <c r="J1017" s="3" t="s">
        <v>16</v>
      </c>
      <c r="K1017" s="3" t="s">
        <v>85</v>
      </c>
      <c r="L1017" s="3" t="s">
        <v>86</v>
      </c>
    </row>
    <row r="1018" spans="1:12" x14ac:dyDescent="0.3">
      <c r="A1018" s="3" t="s">
        <v>17251</v>
      </c>
      <c r="B1018" s="3" t="s">
        <v>13</v>
      </c>
      <c r="C1018" s="3">
        <v>224094</v>
      </c>
      <c r="D1018" s="3">
        <v>22</v>
      </c>
      <c r="E1018" s="3">
        <v>255</v>
      </c>
      <c r="F1018" s="4">
        <v>1.0604100000000001E-76</v>
      </c>
      <c r="G1018" s="3">
        <v>234.46299999999999</v>
      </c>
      <c r="H1018" s="3" t="s">
        <v>88</v>
      </c>
      <c r="I1018" s="3" t="s">
        <v>89</v>
      </c>
      <c r="J1018" s="3" t="s">
        <v>16</v>
      </c>
      <c r="K1018" s="3" t="s">
        <v>90</v>
      </c>
      <c r="L1018" s="3" t="s">
        <v>86</v>
      </c>
    </row>
    <row r="1019" spans="1:12" x14ac:dyDescent="0.3">
      <c r="A1019" s="3" t="s">
        <v>17252</v>
      </c>
      <c r="B1019" s="3" t="s">
        <v>13</v>
      </c>
      <c r="C1019" s="3">
        <v>223521</v>
      </c>
      <c r="D1019" s="3">
        <v>4</v>
      </c>
      <c r="E1019" s="3">
        <v>248</v>
      </c>
      <c r="F1019" s="4">
        <v>1.71136E-89</v>
      </c>
      <c r="G1019" s="3">
        <v>267.51799999999997</v>
      </c>
      <c r="H1019" s="3" t="s">
        <v>92</v>
      </c>
      <c r="I1019" s="3" t="s">
        <v>93</v>
      </c>
      <c r="J1019" s="3" t="s">
        <v>16</v>
      </c>
      <c r="K1019" s="3" t="s">
        <v>94</v>
      </c>
      <c r="L1019" s="3" t="s">
        <v>95</v>
      </c>
    </row>
    <row r="1020" spans="1:12" x14ac:dyDescent="0.3">
      <c r="A1020" s="3" t="s">
        <v>17253</v>
      </c>
      <c r="B1020" s="3" t="s">
        <v>25</v>
      </c>
      <c r="C1020" s="3">
        <v>224049</v>
      </c>
      <c r="D1020" s="3">
        <v>1</v>
      </c>
      <c r="E1020" s="3">
        <v>229</v>
      </c>
      <c r="F1020" s="4">
        <v>1.4037000000000001E-80</v>
      </c>
      <c r="G1020" s="3">
        <v>242.55600000000001</v>
      </c>
      <c r="H1020" s="3" t="s">
        <v>17254</v>
      </c>
      <c r="I1020" s="3" t="s">
        <v>17255</v>
      </c>
      <c r="J1020" s="3" t="s">
        <v>16</v>
      </c>
      <c r="K1020" s="3" t="s">
        <v>16</v>
      </c>
      <c r="L1020" s="3" t="s">
        <v>95</v>
      </c>
    </row>
    <row r="1021" spans="1:12" x14ac:dyDescent="0.3">
      <c r="A1021" s="3" t="s">
        <v>17256</v>
      </c>
      <c r="B1021" s="3" t="s">
        <v>13</v>
      </c>
      <c r="C1021" s="3">
        <v>224766</v>
      </c>
      <c r="D1021" s="3">
        <v>2</v>
      </c>
      <c r="E1021" s="3">
        <v>162</v>
      </c>
      <c r="F1021" s="4">
        <v>3.5065699999999997E-21</v>
      </c>
      <c r="G1021" s="3">
        <v>85.8155</v>
      </c>
      <c r="H1021" s="3" t="s">
        <v>9882</v>
      </c>
      <c r="I1021" s="3" t="s">
        <v>9883</v>
      </c>
      <c r="J1021" s="3" t="s">
        <v>16</v>
      </c>
      <c r="K1021" s="3" t="s">
        <v>4301</v>
      </c>
      <c r="L1021" s="3" t="s">
        <v>9884</v>
      </c>
    </row>
    <row r="1022" spans="1:12" x14ac:dyDescent="0.3">
      <c r="A1022" s="3" t="s">
        <v>17257</v>
      </c>
      <c r="B1022" s="3" t="s">
        <v>13</v>
      </c>
      <c r="C1022" s="3">
        <v>223593</v>
      </c>
      <c r="D1022" s="3">
        <v>202</v>
      </c>
      <c r="E1022" s="3">
        <v>517</v>
      </c>
      <c r="F1022" s="3">
        <v>0</v>
      </c>
      <c r="G1022" s="3">
        <v>623.82500000000005</v>
      </c>
      <c r="H1022" s="3" t="s">
        <v>3084</v>
      </c>
      <c r="I1022" s="3" t="s">
        <v>3085</v>
      </c>
      <c r="J1022" s="3" t="s">
        <v>16</v>
      </c>
      <c r="K1022" s="3" t="s">
        <v>3086</v>
      </c>
      <c r="L1022" s="3" t="s">
        <v>3087</v>
      </c>
    </row>
    <row r="1023" spans="1:12" x14ac:dyDescent="0.3">
      <c r="A1023" s="3" t="s">
        <v>17257</v>
      </c>
      <c r="B1023" s="3" t="s">
        <v>13</v>
      </c>
      <c r="C1023" s="3">
        <v>223592</v>
      </c>
      <c r="D1023" s="3">
        <v>8</v>
      </c>
      <c r="E1023" s="3">
        <v>201</v>
      </c>
      <c r="F1023" s="4">
        <v>1.05716E-77</v>
      </c>
      <c r="G1023" s="3">
        <v>242.16399999999999</v>
      </c>
      <c r="H1023" s="3" t="s">
        <v>3088</v>
      </c>
      <c r="I1023" s="3" t="s">
        <v>3089</v>
      </c>
      <c r="J1023" s="3" t="s">
        <v>16</v>
      </c>
      <c r="K1023" s="3" t="s">
        <v>3090</v>
      </c>
      <c r="L1023" s="3" t="s">
        <v>3091</v>
      </c>
    </row>
    <row r="1024" spans="1:12" x14ac:dyDescent="0.3">
      <c r="A1024" s="3" t="s">
        <v>17258</v>
      </c>
      <c r="B1024" s="3" t="s">
        <v>13</v>
      </c>
      <c r="C1024" s="3">
        <v>225099</v>
      </c>
      <c r="D1024" s="3">
        <v>1</v>
      </c>
      <c r="E1024" s="3">
        <v>231</v>
      </c>
      <c r="F1024" s="4">
        <v>9.6317599999999992E-75</v>
      </c>
      <c r="G1024" s="3">
        <v>226.001</v>
      </c>
      <c r="H1024" s="3" t="s">
        <v>4191</v>
      </c>
      <c r="I1024" s="3" t="s">
        <v>4192</v>
      </c>
      <c r="J1024" s="3" t="s">
        <v>16</v>
      </c>
      <c r="K1024" s="3" t="s">
        <v>4193</v>
      </c>
      <c r="L1024" s="3" t="s">
        <v>2901</v>
      </c>
    </row>
    <row r="1025" spans="1:12" x14ac:dyDescent="0.3">
      <c r="A1025" s="3" t="s">
        <v>17259</v>
      </c>
      <c r="B1025" s="3" t="s">
        <v>13</v>
      </c>
      <c r="C1025" s="3">
        <v>223764</v>
      </c>
      <c r="D1025" s="3">
        <v>3</v>
      </c>
      <c r="E1025" s="3">
        <v>215</v>
      </c>
      <c r="F1025" s="4">
        <v>2.9300199999999999E-125</v>
      </c>
      <c r="G1025" s="3">
        <v>353.06099999999998</v>
      </c>
      <c r="H1025" s="3" t="s">
        <v>10259</v>
      </c>
      <c r="I1025" s="3" t="s">
        <v>10260</v>
      </c>
      <c r="J1025" s="3" t="s">
        <v>16</v>
      </c>
      <c r="K1025" s="3" t="s">
        <v>2265</v>
      </c>
      <c r="L1025" s="3" t="s">
        <v>10261</v>
      </c>
    </row>
    <row r="1026" spans="1:12" x14ac:dyDescent="0.3">
      <c r="A1026" s="3" t="s">
        <v>17260</v>
      </c>
      <c r="B1026" s="3" t="s">
        <v>25</v>
      </c>
      <c r="C1026" s="3">
        <v>412381</v>
      </c>
      <c r="D1026" s="3">
        <v>10</v>
      </c>
      <c r="E1026" s="3">
        <v>134</v>
      </c>
      <c r="F1026" s="4">
        <v>1.1214499999999999E-18</v>
      </c>
      <c r="G1026" s="3">
        <v>77.048199999999994</v>
      </c>
      <c r="H1026" s="3" t="s">
        <v>639</v>
      </c>
      <c r="I1026" s="3" t="s">
        <v>640</v>
      </c>
      <c r="J1026" s="3" t="s">
        <v>16</v>
      </c>
      <c r="K1026" s="3" t="s">
        <v>16</v>
      </c>
      <c r="L1026" s="3" t="s">
        <v>641</v>
      </c>
    </row>
    <row r="1027" spans="1:12" x14ac:dyDescent="0.3">
      <c r="A1027" s="3" t="s">
        <v>17261</v>
      </c>
      <c r="B1027" s="3" t="s">
        <v>25</v>
      </c>
      <c r="C1027" s="3">
        <v>422991</v>
      </c>
      <c r="D1027" s="3">
        <v>40</v>
      </c>
      <c r="E1027" s="3">
        <v>146</v>
      </c>
      <c r="F1027" s="4">
        <v>9.5366199999999992E-6</v>
      </c>
      <c r="G1027" s="3">
        <v>43.8538</v>
      </c>
      <c r="H1027" s="3" t="s">
        <v>17262</v>
      </c>
      <c r="I1027" s="3" t="s">
        <v>17263</v>
      </c>
      <c r="J1027" s="3" t="s">
        <v>113</v>
      </c>
      <c r="K1027" s="3" t="s">
        <v>16</v>
      </c>
      <c r="L1027" s="3" t="s">
        <v>17264</v>
      </c>
    </row>
    <row r="1028" spans="1:12" x14ac:dyDescent="0.3">
      <c r="A1028" s="3" t="s">
        <v>17265</v>
      </c>
      <c r="B1028" s="3" t="s">
        <v>13</v>
      </c>
      <c r="C1028" s="3">
        <v>225510</v>
      </c>
      <c r="D1028" s="3">
        <v>2</v>
      </c>
      <c r="E1028" s="3">
        <v>290</v>
      </c>
      <c r="F1028" s="4">
        <v>7.08615E-70</v>
      </c>
      <c r="G1028" s="3">
        <v>218.26300000000001</v>
      </c>
      <c r="H1028" s="3" t="s">
        <v>3630</v>
      </c>
      <c r="I1028" s="3" t="s">
        <v>3631</v>
      </c>
      <c r="J1028" s="3" t="s">
        <v>16</v>
      </c>
      <c r="K1028" s="3" t="s">
        <v>3632</v>
      </c>
      <c r="L1028" s="3" t="s">
        <v>3633</v>
      </c>
    </row>
    <row r="1029" spans="1:12" x14ac:dyDescent="0.3">
      <c r="A1029" s="3" t="s">
        <v>17266</v>
      </c>
      <c r="B1029" s="3" t="s">
        <v>13</v>
      </c>
      <c r="C1029" s="3">
        <v>224619</v>
      </c>
      <c r="D1029" s="3">
        <v>32</v>
      </c>
      <c r="E1029" s="3">
        <v>217</v>
      </c>
      <c r="F1029" s="4">
        <v>1.11469E-56</v>
      </c>
      <c r="G1029" s="3">
        <v>178.35</v>
      </c>
      <c r="H1029" s="3" t="s">
        <v>1785</v>
      </c>
      <c r="I1029" s="3" t="s">
        <v>1786</v>
      </c>
      <c r="J1029" s="3" t="s">
        <v>16</v>
      </c>
      <c r="K1029" s="3" t="s">
        <v>1150</v>
      </c>
      <c r="L1029" s="3" t="s">
        <v>1787</v>
      </c>
    </row>
    <row r="1030" spans="1:12" x14ac:dyDescent="0.3">
      <c r="A1030" s="3" t="s">
        <v>17267</v>
      </c>
      <c r="B1030" s="3" t="s">
        <v>13</v>
      </c>
      <c r="C1030" s="3">
        <v>223421</v>
      </c>
      <c r="D1030" s="3">
        <v>3</v>
      </c>
      <c r="E1030" s="3">
        <v>200</v>
      </c>
      <c r="F1030" s="4">
        <v>1.06191E-55</v>
      </c>
      <c r="G1030" s="3">
        <v>175.51900000000001</v>
      </c>
      <c r="H1030" s="3" t="s">
        <v>2631</v>
      </c>
      <c r="I1030" s="3" t="s">
        <v>2632</v>
      </c>
      <c r="J1030" s="3" t="s">
        <v>16</v>
      </c>
      <c r="K1030" s="3" t="s">
        <v>2633</v>
      </c>
      <c r="L1030" s="3" t="s">
        <v>2634</v>
      </c>
    </row>
    <row r="1031" spans="1:12" x14ac:dyDescent="0.3">
      <c r="A1031" s="3" t="s">
        <v>17268</v>
      </c>
      <c r="B1031" s="3" t="s">
        <v>13</v>
      </c>
      <c r="C1031" s="3">
        <v>223265</v>
      </c>
      <c r="D1031" s="3">
        <v>6</v>
      </c>
      <c r="E1031" s="3">
        <v>644</v>
      </c>
      <c r="F1031" s="3">
        <v>0</v>
      </c>
      <c r="G1031" s="3">
        <v>1025.53</v>
      </c>
      <c r="H1031" s="3" t="s">
        <v>2636</v>
      </c>
      <c r="I1031" s="3" t="s">
        <v>2637</v>
      </c>
      <c r="J1031" s="3" t="s">
        <v>16</v>
      </c>
      <c r="K1031" s="3" t="s">
        <v>2638</v>
      </c>
      <c r="L1031" s="3" t="s">
        <v>2639</v>
      </c>
    </row>
    <row r="1032" spans="1:12" x14ac:dyDescent="0.3">
      <c r="A1032" s="3" t="s">
        <v>17269</v>
      </c>
      <c r="B1032" s="3" t="s">
        <v>25</v>
      </c>
      <c r="C1032" s="3">
        <v>225095</v>
      </c>
      <c r="D1032" s="3">
        <v>2</v>
      </c>
      <c r="E1032" s="3">
        <v>192</v>
      </c>
      <c r="F1032" s="4">
        <v>2.91155E-40</v>
      </c>
      <c r="G1032" s="3">
        <v>135.61199999999999</v>
      </c>
      <c r="H1032" s="3" t="s">
        <v>12217</v>
      </c>
      <c r="I1032" s="3" t="s">
        <v>12218</v>
      </c>
      <c r="J1032" s="3" t="s">
        <v>16</v>
      </c>
      <c r="K1032" s="3" t="s">
        <v>16</v>
      </c>
      <c r="L1032" s="3" t="s">
        <v>12219</v>
      </c>
    </row>
    <row r="1033" spans="1:12" x14ac:dyDescent="0.3">
      <c r="A1033" s="3" t="s">
        <v>17270</v>
      </c>
      <c r="B1033" s="3" t="s">
        <v>13</v>
      </c>
      <c r="C1033" s="3">
        <v>225876</v>
      </c>
      <c r="D1033" s="3">
        <v>30</v>
      </c>
      <c r="E1033" s="3">
        <v>133</v>
      </c>
      <c r="F1033" s="4">
        <v>1.02972E-14</v>
      </c>
      <c r="G1033" s="3">
        <v>65.0839</v>
      </c>
      <c r="H1033" s="3" t="s">
        <v>17271</v>
      </c>
      <c r="I1033" s="3" t="s">
        <v>17272</v>
      </c>
      <c r="J1033" s="3" t="s">
        <v>16</v>
      </c>
      <c r="K1033" s="3" t="s">
        <v>17273</v>
      </c>
      <c r="L1033" s="3" t="s">
        <v>17274</v>
      </c>
    </row>
    <row r="1034" spans="1:12" x14ac:dyDescent="0.3">
      <c r="A1034" s="3" t="s">
        <v>17275</v>
      </c>
      <c r="B1034" s="3" t="s">
        <v>13</v>
      </c>
      <c r="C1034" s="3">
        <v>223266</v>
      </c>
      <c r="D1034" s="3">
        <v>3</v>
      </c>
      <c r="E1034" s="3">
        <v>806</v>
      </c>
      <c r="F1034" s="3">
        <v>0</v>
      </c>
      <c r="G1034" s="3">
        <v>989.08</v>
      </c>
      <c r="H1034" s="3" t="s">
        <v>2650</v>
      </c>
      <c r="I1034" s="3" t="s">
        <v>2651</v>
      </c>
      <c r="J1034" s="3" t="s">
        <v>16</v>
      </c>
      <c r="K1034" s="3" t="s">
        <v>2652</v>
      </c>
      <c r="L1034" s="3" t="s">
        <v>2653</v>
      </c>
    </row>
    <row r="1035" spans="1:12" x14ac:dyDescent="0.3">
      <c r="A1035" s="3" t="s">
        <v>17276</v>
      </c>
      <c r="B1035" s="3" t="s">
        <v>13</v>
      </c>
      <c r="C1035" s="3">
        <v>224584</v>
      </c>
      <c r="D1035" s="3">
        <v>28</v>
      </c>
      <c r="E1035" s="3">
        <v>139</v>
      </c>
      <c r="F1035" s="4">
        <v>1.8111699999999999E-7</v>
      </c>
      <c r="G1035" s="3">
        <v>48.020600000000002</v>
      </c>
      <c r="H1035" s="3" t="s">
        <v>1018</v>
      </c>
      <c r="I1035" s="3" t="s">
        <v>1019</v>
      </c>
      <c r="J1035" s="3" t="s">
        <v>99</v>
      </c>
      <c r="K1035" s="3" t="s">
        <v>1020</v>
      </c>
      <c r="L1035" s="3" t="s">
        <v>1021</v>
      </c>
    </row>
    <row r="1036" spans="1:12" x14ac:dyDescent="0.3">
      <c r="A1036" s="3" t="s">
        <v>17277</v>
      </c>
      <c r="B1036" s="3" t="s">
        <v>13</v>
      </c>
      <c r="C1036" s="3">
        <v>223680</v>
      </c>
      <c r="D1036" s="3">
        <v>62</v>
      </c>
      <c r="E1036" s="3">
        <v>136</v>
      </c>
      <c r="F1036" s="4">
        <v>4.4948400000000003E-15</v>
      </c>
      <c r="G1036" s="3">
        <v>66.499200000000002</v>
      </c>
      <c r="H1036" s="3" t="s">
        <v>1427</v>
      </c>
      <c r="I1036" s="3" t="s">
        <v>1428</v>
      </c>
      <c r="J1036" s="3" t="s">
        <v>16</v>
      </c>
      <c r="K1036" s="3" t="s">
        <v>1429</v>
      </c>
      <c r="L1036" s="3" t="s">
        <v>1430</v>
      </c>
    </row>
    <row r="1037" spans="1:12" x14ac:dyDescent="0.3">
      <c r="A1037" s="3" t="s">
        <v>17278</v>
      </c>
      <c r="B1037" s="3" t="s">
        <v>13</v>
      </c>
      <c r="C1037" s="3">
        <v>223193</v>
      </c>
      <c r="D1037" s="3">
        <v>30</v>
      </c>
      <c r="E1037" s="3">
        <v>329</v>
      </c>
      <c r="F1037" s="4">
        <v>1.6795699999999999E-88</v>
      </c>
      <c r="G1037" s="3">
        <v>266.95100000000002</v>
      </c>
      <c r="H1037" s="3" t="s">
        <v>2503</v>
      </c>
      <c r="I1037" s="3" t="s">
        <v>2504</v>
      </c>
      <c r="J1037" s="3" t="s">
        <v>16</v>
      </c>
      <c r="K1037" s="3" t="s">
        <v>2505</v>
      </c>
      <c r="L1037" s="3" t="s">
        <v>2506</v>
      </c>
    </row>
    <row r="1038" spans="1:12" x14ac:dyDescent="0.3">
      <c r="A1038" s="3" t="s">
        <v>17279</v>
      </c>
      <c r="B1038" s="3" t="s">
        <v>13</v>
      </c>
      <c r="C1038" s="3">
        <v>223613</v>
      </c>
      <c r="D1038" s="3">
        <v>1</v>
      </c>
      <c r="E1038" s="3">
        <v>398</v>
      </c>
      <c r="F1038" s="4">
        <v>4.3463199999999997E-130</v>
      </c>
      <c r="G1038" s="3">
        <v>384.34800000000001</v>
      </c>
      <c r="H1038" s="3" t="s">
        <v>1042</v>
      </c>
      <c r="I1038" s="3" t="s">
        <v>1043</v>
      </c>
      <c r="J1038" s="3" t="s">
        <v>113</v>
      </c>
      <c r="K1038" s="3" t="s">
        <v>1044</v>
      </c>
      <c r="L1038" s="3" t="s">
        <v>1045</v>
      </c>
    </row>
    <row r="1039" spans="1:12" x14ac:dyDescent="0.3">
      <c r="A1039" s="3" t="s">
        <v>17280</v>
      </c>
      <c r="B1039" s="3" t="s">
        <v>13</v>
      </c>
      <c r="C1039" s="3">
        <v>224054</v>
      </c>
      <c r="D1039" s="3">
        <v>2</v>
      </c>
      <c r="E1039" s="3">
        <v>231</v>
      </c>
      <c r="F1039" s="4">
        <v>9.4054600000000002E-65</v>
      </c>
      <c r="G1039" s="3">
        <v>202.53700000000001</v>
      </c>
      <c r="H1039" s="3" t="s">
        <v>1590</v>
      </c>
      <c r="I1039" s="3" t="s">
        <v>1591</v>
      </c>
      <c r="J1039" s="3" t="s">
        <v>16</v>
      </c>
      <c r="K1039" s="3" t="s">
        <v>1592</v>
      </c>
      <c r="L1039" s="3" t="s">
        <v>1593</v>
      </c>
    </row>
    <row r="1040" spans="1:12" x14ac:dyDescent="0.3">
      <c r="A1040" s="3" t="s">
        <v>17281</v>
      </c>
      <c r="B1040" s="3" t="s">
        <v>13</v>
      </c>
      <c r="C1040" s="3">
        <v>224639</v>
      </c>
      <c r="D1040" s="3">
        <v>1</v>
      </c>
      <c r="E1040" s="3">
        <v>121</v>
      </c>
      <c r="F1040" s="4">
        <v>5.2167500000000003E-45</v>
      </c>
      <c r="G1040" s="3">
        <v>142.01599999999999</v>
      </c>
      <c r="H1040" s="3" t="s">
        <v>3447</v>
      </c>
      <c r="I1040" s="3" t="s">
        <v>3448</v>
      </c>
      <c r="J1040" s="3" t="s">
        <v>16</v>
      </c>
      <c r="K1040" s="3" t="s">
        <v>1586</v>
      </c>
      <c r="L1040" s="3" t="s">
        <v>1588</v>
      </c>
    </row>
    <row r="1041" spans="1:12" x14ac:dyDescent="0.3">
      <c r="A1041" s="3" t="s">
        <v>17282</v>
      </c>
      <c r="B1041" s="3" t="s">
        <v>13</v>
      </c>
      <c r="C1041" s="3">
        <v>223557</v>
      </c>
      <c r="D1041" s="3">
        <v>10</v>
      </c>
      <c r="E1041" s="3">
        <v>608</v>
      </c>
      <c r="F1041" s="3">
        <v>0</v>
      </c>
      <c r="G1041" s="3">
        <v>1212.02</v>
      </c>
      <c r="H1041" s="3" t="s">
        <v>3531</v>
      </c>
      <c r="I1041" s="3" t="s">
        <v>3532</v>
      </c>
      <c r="J1041" s="3" t="s">
        <v>16</v>
      </c>
      <c r="K1041" s="3" t="s">
        <v>3533</v>
      </c>
      <c r="L1041" s="3" t="s">
        <v>3534</v>
      </c>
    </row>
    <row r="1042" spans="1:12" x14ac:dyDescent="0.3">
      <c r="A1042" s="3" t="s">
        <v>17283</v>
      </c>
      <c r="B1042" s="3" t="s">
        <v>13</v>
      </c>
      <c r="C1042" s="3">
        <v>224961</v>
      </c>
      <c r="D1042" s="3">
        <v>9</v>
      </c>
      <c r="E1042" s="3">
        <v>126</v>
      </c>
      <c r="F1042" s="4">
        <v>2.9803000000000002E-21</v>
      </c>
      <c r="G1042" s="3">
        <v>82.815299999999993</v>
      </c>
      <c r="H1042" s="3" t="s">
        <v>10765</v>
      </c>
      <c r="I1042" s="3" t="s">
        <v>10766</v>
      </c>
      <c r="J1042" s="3" t="s">
        <v>16</v>
      </c>
      <c r="K1042" s="3" t="s">
        <v>3496</v>
      </c>
      <c r="L1042" s="3" t="s">
        <v>10767</v>
      </c>
    </row>
    <row r="1043" spans="1:12" x14ac:dyDescent="0.3">
      <c r="A1043" s="3" t="s">
        <v>17284</v>
      </c>
      <c r="B1043" s="3" t="s">
        <v>25</v>
      </c>
      <c r="C1043" s="3">
        <v>412278</v>
      </c>
      <c r="D1043" s="3">
        <v>19</v>
      </c>
      <c r="E1043" s="3">
        <v>207</v>
      </c>
      <c r="F1043" s="4">
        <v>3.5146900000000002E-38</v>
      </c>
      <c r="G1043" s="3">
        <v>130.35300000000001</v>
      </c>
      <c r="H1043" s="3" t="s">
        <v>2527</v>
      </c>
      <c r="I1043" s="3" t="s">
        <v>13344</v>
      </c>
      <c r="J1043" s="3" t="s">
        <v>16</v>
      </c>
      <c r="K1043" s="3" t="s">
        <v>16</v>
      </c>
      <c r="L1043" s="3" t="s">
        <v>13345</v>
      </c>
    </row>
    <row r="1044" spans="1:12" x14ac:dyDescent="0.3">
      <c r="A1044" s="3" t="s">
        <v>17285</v>
      </c>
      <c r="B1044" s="3" t="s">
        <v>13</v>
      </c>
      <c r="C1044" s="3">
        <v>223799</v>
      </c>
      <c r="D1044" s="3">
        <v>47</v>
      </c>
      <c r="E1044" s="3">
        <v>165</v>
      </c>
      <c r="F1044" s="4">
        <v>1.27338E-12</v>
      </c>
      <c r="G1044" s="3">
        <v>61.214199999999998</v>
      </c>
      <c r="H1044" s="3" t="s">
        <v>1362</v>
      </c>
      <c r="I1044" s="3" t="s">
        <v>1363</v>
      </c>
      <c r="J1044" s="3" t="s">
        <v>16</v>
      </c>
      <c r="K1044" s="3" t="s">
        <v>1364</v>
      </c>
      <c r="L1044" s="3" t="s">
        <v>1365</v>
      </c>
    </row>
    <row r="1045" spans="1:12" x14ac:dyDescent="0.3">
      <c r="A1045" s="3" t="s">
        <v>17286</v>
      </c>
      <c r="B1045" s="3" t="s">
        <v>13</v>
      </c>
      <c r="C1045" s="3">
        <v>224327</v>
      </c>
      <c r="D1045" s="3">
        <v>3</v>
      </c>
      <c r="E1045" s="3">
        <v>223</v>
      </c>
      <c r="F1045" s="3">
        <v>2.0174099999999999E-4</v>
      </c>
      <c r="G1045" s="3">
        <v>41.872900000000001</v>
      </c>
      <c r="H1045" s="3" t="s">
        <v>10967</v>
      </c>
      <c r="I1045" s="3" t="s">
        <v>10968</v>
      </c>
      <c r="J1045" s="3" t="s">
        <v>113</v>
      </c>
      <c r="K1045" s="3" t="s">
        <v>10969</v>
      </c>
      <c r="L1045" s="3" t="s">
        <v>10970</v>
      </c>
    </row>
    <row r="1046" spans="1:12" x14ac:dyDescent="0.3">
      <c r="A1046" s="3" t="s">
        <v>17287</v>
      </c>
      <c r="B1046" s="3" t="s">
        <v>25</v>
      </c>
      <c r="C1046" s="3">
        <v>227907</v>
      </c>
      <c r="D1046" s="3">
        <v>13</v>
      </c>
      <c r="E1046" s="3">
        <v>180</v>
      </c>
      <c r="F1046" s="4">
        <v>2.8315699999999998E-43</v>
      </c>
      <c r="G1046" s="3">
        <v>142.68199999999999</v>
      </c>
      <c r="H1046" s="3" t="s">
        <v>17288</v>
      </c>
      <c r="I1046" s="3" t="s">
        <v>17289</v>
      </c>
      <c r="J1046" s="3" t="s">
        <v>16</v>
      </c>
      <c r="K1046" s="3" t="s">
        <v>16</v>
      </c>
      <c r="L1046" s="3" t="s">
        <v>1569</v>
      </c>
    </row>
    <row r="1047" spans="1:12" x14ac:dyDescent="0.3">
      <c r="A1047" s="3" t="s">
        <v>17290</v>
      </c>
      <c r="B1047" s="3" t="s">
        <v>25</v>
      </c>
      <c r="C1047" s="3">
        <v>225484</v>
      </c>
      <c r="D1047" s="3">
        <v>14</v>
      </c>
      <c r="E1047" s="3">
        <v>133</v>
      </c>
      <c r="F1047" s="4">
        <v>3.17039E-22</v>
      </c>
      <c r="G1047" s="3">
        <v>87.089699999999993</v>
      </c>
      <c r="H1047" s="3" t="s">
        <v>2247</v>
      </c>
      <c r="I1047" s="3" t="s">
        <v>2248</v>
      </c>
      <c r="J1047" s="3" t="s">
        <v>99</v>
      </c>
      <c r="K1047" s="3" t="s">
        <v>16</v>
      </c>
      <c r="L1047" s="3" t="s">
        <v>2249</v>
      </c>
    </row>
    <row r="1048" spans="1:12" x14ac:dyDescent="0.3">
      <c r="A1048" s="3" t="s">
        <v>17291</v>
      </c>
      <c r="B1048" s="3" t="s">
        <v>13</v>
      </c>
      <c r="C1048" s="3">
        <v>223943</v>
      </c>
      <c r="D1048" s="3">
        <v>4</v>
      </c>
      <c r="E1048" s="3">
        <v>228</v>
      </c>
      <c r="F1048" s="4">
        <v>9.6151200000000003E-47</v>
      </c>
      <c r="G1048" s="3">
        <v>154.29</v>
      </c>
      <c r="H1048" s="3" t="s">
        <v>300</v>
      </c>
      <c r="I1048" s="3" t="s">
        <v>301</v>
      </c>
      <c r="J1048" s="3" t="s">
        <v>16</v>
      </c>
      <c r="K1048" s="3" t="s">
        <v>302</v>
      </c>
      <c r="L1048" s="3" t="s">
        <v>303</v>
      </c>
    </row>
    <row r="1049" spans="1:12" x14ac:dyDescent="0.3">
      <c r="A1049" s="3" t="s">
        <v>17292</v>
      </c>
      <c r="B1049" s="3" t="s">
        <v>13</v>
      </c>
      <c r="C1049" s="3">
        <v>223399</v>
      </c>
      <c r="D1049" s="3">
        <v>1</v>
      </c>
      <c r="E1049" s="3">
        <v>587</v>
      </c>
      <c r="F1049" s="3">
        <v>0</v>
      </c>
      <c r="G1049" s="3">
        <v>755.274</v>
      </c>
      <c r="H1049" s="3" t="s">
        <v>3389</v>
      </c>
      <c r="I1049" s="3" t="s">
        <v>3390</v>
      </c>
      <c r="J1049" s="3" t="s">
        <v>16</v>
      </c>
      <c r="K1049" s="3" t="s">
        <v>3391</v>
      </c>
      <c r="L1049" s="3" t="s">
        <v>3392</v>
      </c>
    </row>
    <row r="1050" spans="1:12" x14ac:dyDescent="0.3">
      <c r="A1050" s="3" t="s">
        <v>17293</v>
      </c>
      <c r="B1050" s="3" t="s">
        <v>25</v>
      </c>
      <c r="C1050" s="3">
        <v>412860</v>
      </c>
      <c r="D1050" s="3">
        <v>3</v>
      </c>
      <c r="E1050" s="3">
        <v>61</v>
      </c>
      <c r="F1050" s="4">
        <v>1.4835600000000001E-7</v>
      </c>
      <c r="G1050" s="3">
        <v>45.451599999999999</v>
      </c>
      <c r="H1050" s="3" t="s">
        <v>3692</v>
      </c>
      <c r="I1050" s="3" t="s">
        <v>3693</v>
      </c>
      <c r="J1050" s="3" t="s">
        <v>99</v>
      </c>
      <c r="K1050" s="3" t="s">
        <v>16</v>
      </c>
      <c r="L1050" s="3" t="s">
        <v>3694</v>
      </c>
    </row>
    <row r="1051" spans="1:12" x14ac:dyDescent="0.3">
      <c r="A1051" s="3" t="s">
        <v>17294</v>
      </c>
      <c r="B1051" s="3" t="s">
        <v>25</v>
      </c>
      <c r="C1051" s="3">
        <v>412374</v>
      </c>
      <c r="D1051" s="3">
        <v>9</v>
      </c>
      <c r="E1051" s="3">
        <v>184</v>
      </c>
      <c r="F1051" s="4">
        <v>3.1084599999999997E-20</v>
      </c>
      <c r="G1051" s="3">
        <v>84.299099999999996</v>
      </c>
      <c r="H1051" s="3" t="s">
        <v>3362</v>
      </c>
      <c r="I1051" s="3" t="s">
        <v>3363</v>
      </c>
      <c r="J1051" s="3" t="s">
        <v>16</v>
      </c>
      <c r="K1051" s="3" t="s">
        <v>16</v>
      </c>
      <c r="L1051" s="3" t="s">
        <v>3364</v>
      </c>
    </row>
    <row r="1052" spans="1:12" x14ac:dyDescent="0.3">
      <c r="A1052" s="3" t="s">
        <v>17295</v>
      </c>
      <c r="B1052" s="3" t="s">
        <v>13</v>
      </c>
      <c r="C1052" s="3">
        <v>224371</v>
      </c>
      <c r="D1052" s="3">
        <v>1</v>
      </c>
      <c r="E1052" s="3">
        <v>377</v>
      </c>
      <c r="F1052" s="4">
        <v>1.9548899999999999E-154</v>
      </c>
      <c r="G1052" s="3">
        <v>439.726</v>
      </c>
      <c r="H1052" s="3" t="s">
        <v>5411</v>
      </c>
      <c r="I1052" s="3" t="s">
        <v>5412</v>
      </c>
      <c r="J1052" s="3" t="s">
        <v>16</v>
      </c>
      <c r="K1052" s="3" t="s">
        <v>393</v>
      </c>
      <c r="L1052" s="3" t="s">
        <v>5413</v>
      </c>
    </row>
    <row r="1053" spans="1:12" x14ac:dyDescent="0.3">
      <c r="A1053" s="3" t="s">
        <v>17296</v>
      </c>
      <c r="B1053" s="3" t="s">
        <v>25</v>
      </c>
      <c r="C1053" s="3">
        <v>413144</v>
      </c>
      <c r="D1053" s="3">
        <v>1</v>
      </c>
      <c r="E1053" s="3">
        <v>108</v>
      </c>
      <c r="F1053" s="4">
        <v>2.4174900000000001E-48</v>
      </c>
      <c r="G1053" s="3">
        <v>150</v>
      </c>
      <c r="H1053" s="3" t="s">
        <v>8108</v>
      </c>
      <c r="I1053" s="3" t="s">
        <v>8109</v>
      </c>
      <c r="J1053" s="3" t="s">
        <v>16</v>
      </c>
      <c r="K1053" s="3" t="s">
        <v>16</v>
      </c>
      <c r="L1053" s="3" t="s">
        <v>8110</v>
      </c>
    </row>
    <row r="1054" spans="1:12" x14ac:dyDescent="0.3">
      <c r="A1054" s="3" t="s">
        <v>17297</v>
      </c>
      <c r="B1054" s="3" t="s">
        <v>25</v>
      </c>
      <c r="C1054" s="3">
        <v>226230</v>
      </c>
      <c r="D1054" s="3">
        <v>1</v>
      </c>
      <c r="E1054" s="3">
        <v>191</v>
      </c>
      <c r="F1054" s="4">
        <v>3.3499999999999999E-51</v>
      </c>
      <c r="G1054" s="3">
        <v>163.273</v>
      </c>
      <c r="H1054" s="3" t="s">
        <v>8131</v>
      </c>
      <c r="I1054" s="3" t="s">
        <v>8132</v>
      </c>
      <c r="J1054" s="3" t="s">
        <v>16</v>
      </c>
      <c r="K1054" s="3" t="s">
        <v>16</v>
      </c>
      <c r="L1054" s="3" t="s">
        <v>8133</v>
      </c>
    </row>
    <row r="1055" spans="1:12" x14ac:dyDescent="0.3">
      <c r="A1055" s="3" t="s">
        <v>17298</v>
      </c>
      <c r="B1055" s="3" t="s">
        <v>13</v>
      </c>
      <c r="C1055" s="3">
        <v>226434</v>
      </c>
      <c r="D1055" s="3">
        <v>265</v>
      </c>
      <c r="E1055" s="3">
        <v>477</v>
      </c>
      <c r="F1055" s="4">
        <v>7.8162000000000003E-47</v>
      </c>
      <c r="G1055" s="3">
        <v>161.66</v>
      </c>
      <c r="H1055" s="3" t="s">
        <v>8127</v>
      </c>
      <c r="I1055" s="3" t="s">
        <v>8127</v>
      </c>
      <c r="J1055" s="3" t="s">
        <v>16</v>
      </c>
      <c r="K1055" s="3" t="s">
        <v>8128</v>
      </c>
      <c r="L1055" s="3" t="s">
        <v>8129</v>
      </c>
    </row>
    <row r="1056" spans="1:12" x14ac:dyDescent="0.3">
      <c r="A1056" s="3" t="s">
        <v>17298</v>
      </c>
      <c r="B1056" s="3" t="s">
        <v>13</v>
      </c>
      <c r="C1056" s="3">
        <v>225112</v>
      </c>
      <c r="D1056" s="3">
        <v>124</v>
      </c>
      <c r="E1056" s="3">
        <v>274</v>
      </c>
      <c r="F1056" s="3">
        <v>4.4866000000000003E-3</v>
      </c>
      <c r="G1056" s="3">
        <v>38.6768</v>
      </c>
      <c r="H1056" s="3" t="s">
        <v>17299</v>
      </c>
      <c r="I1056" s="3" t="s">
        <v>17300</v>
      </c>
      <c r="J1056" s="3" t="s">
        <v>99</v>
      </c>
      <c r="K1056" s="3" t="s">
        <v>17301</v>
      </c>
      <c r="L1056" s="3" t="s">
        <v>17302</v>
      </c>
    </row>
    <row r="1057" spans="1:12" x14ac:dyDescent="0.3">
      <c r="A1057" s="3" t="s">
        <v>17303</v>
      </c>
      <c r="B1057" s="3" t="s">
        <v>25</v>
      </c>
      <c r="C1057" s="3">
        <v>421320</v>
      </c>
      <c r="D1057" s="3">
        <v>1</v>
      </c>
      <c r="E1057" s="3">
        <v>477</v>
      </c>
      <c r="F1057" s="3">
        <v>0</v>
      </c>
      <c r="G1057" s="3">
        <v>550.24099999999999</v>
      </c>
      <c r="H1057" s="3" t="s">
        <v>8123</v>
      </c>
      <c r="I1057" s="3" t="s">
        <v>8124</v>
      </c>
      <c r="J1057" s="3" t="s">
        <v>16</v>
      </c>
      <c r="K1057" s="3" t="s">
        <v>16</v>
      </c>
      <c r="L1057" s="3" t="s">
        <v>8125</v>
      </c>
    </row>
    <row r="1058" spans="1:12" x14ac:dyDescent="0.3">
      <c r="A1058" s="3" t="s">
        <v>17304</v>
      </c>
      <c r="B1058" s="3" t="s">
        <v>13</v>
      </c>
      <c r="C1058" s="3">
        <v>226753</v>
      </c>
      <c r="D1058" s="3">
        <v>1</v>
      </c>
      <c r="E1058" s="3">
        <v>453</v>
      </c>
      <c r="F1058" s="3">
        <v>0</v>
      </c>
      <c r="G1058" s="3">
        <v>809.01599999999996</v>
      </c>
      <c r="H1058" s="3" t="s">
        <v>17305</v>
      </c>
      <c r="I1058" s="3" t="s">
        <v>17306</v>
      </c>
      <c r="J1058" s="3" t="s">
        <v>16</v>
      </c>
      <c r="K1058" s="3" t="s">
        <v>8119</v>
      </c>
      <c r="L1058" s="3" t="s">
        <v>17307</v>
      </c>
    </row>
    <row r="1059" spans="1:12" x14ac:dyDescent="0.3">
      <c r="A1059" s="3" t="s">
        <v>17308</v>
      </c>
      <c r="B1059" s="3" t="s">
        <v>25</v>
      </c>
      <c r="C1059" s="3">
        <v>413051</v>
      </c>
      <c r="D1059" s="3">
        <v>1</v>
      </c>
      <c r="E1059" s="3">
        <v>309</v>
      </c>
      <c r="F1059" s="4">
        <v>1.5592199999999999E-135</v>
      </c>
      <c r="G1059" s="3">
        <v>385.68299999999999</v>
      </c>
      <c r="H1059" s="3" t="s">
        <v>9400</v>
      </c>
      <c r="I1059" s="3" t="s">
        <v>9401</v>
      </c>
      <c r="J1059" s="3" t="s">
        <v>16</v>
      </c>
      <c r="K1059" s="3" t="s">
        <v>16</v>
      </c>
      <c r="L1059" s="3" t="s">
        <v>9402</v>
      </c>
    </row>
    <row r="1060" spans="1:12" x14ac:dyDescent="0.3">
      <c r="A1060" s="3" t="s">
        <v>17309</v>
      </c>
      <c r="B1060" s="3" t="s">
        <v>13</v>
      </c>
      <c r="C1060" s="3">
        <v>227153</v>
      </c>
      <c r="D1060" s="3">
        <v>1</v>
      </c>
      <c r="E1060" s="3">
        <v>217</v>
      </c>
      <c r="F1060" s="4">
        <v>1.5278E-102</v>
      </c>
      <c r="G1060" s="3">
        <v>295.25299999999999</v>
      </c>
      <c r="H1060" s="3" t="s">
        <v>8114</v>
      </c>
      <c r="I1060" s="3" t="s">
        <v>8115</v>
      </c>
      <c r="J1060" s="3" t="s">
        <v>16</v>
      </c>
      <c r="K1060" s="3" t="s">
        <v>8116</v>
      </c>
      <c r="L1060" s="3" t="s">
        <v>8117</v>
      </c>
    </row>
    <row r="1061" spans="1:12" x14ac:dyDescent="0.3">
      <c r="A1061" s="3" t="s">
        <v>17310</v>
      </c>
      <c r="B1061" s="3" t="s">
        <v>25</v>
      </c>
      <c r="C1061" s="3">
        <v>413144</v>
      </c>
      <c r="D1061" s="3">
        <v>2</v>
      </c>
      <c r="E1061" s="3">
        <v>123</v>
      </c>
      <c r="F1061" s="4">
        <v>2.55287E-14</v>
      </c>
      <c r="G1061" s="3">
        <v>66.626199999999997</v>
      </c>
      <c r="H1061" s="3" t="s">
        <v>8108</v>
      </c>
      <c r="I1061" s="3" t="s">
        <v>8109</v>
      </c>
      <c r="J1061" s="3" t="s">
        <v>113</v>
      </c>
      <c r="K1061" s="3" t="s">
        <v>16</v>
      </c>
      <c r="L1061" s="3" t="s">
        <v>8110</v>
      </c>
    </row>
    <row r="1062" spans="1:12" x14ac:dyDescent="0.3">
      <c r="A1062" s="3" t="s">
        <v>17311</v>
      </c>
      <c r="B1062" s="3" t="s">
        <v>13</v>
      </c>
      <c r="C1062" s="3">
        <v>223944</v>
      </c>
      <c r="D1062" s="3">
        <v>10</v>
      </c>
      <c r="E1062" s="3">
        <v>446</v>
      </c>
      <c r="F1062" s="4">
        <v>7.4831199999999995E-55</v>
      </c>
      <c r="G1062" s="3">
        <v>190.58500000000001</v>
      </c>
      <c r="H1062" s="3" t="s">
        <v>2850</v>
      </c>
      <c r="I1062" s="3" t="s">
        <v>2851</v>
      </c>
      <c r="J1062" s="3" t="s">
        <v>16</v>
      </c>
      <c r="K1062" s="3" t="s">
        <v>2002</v>
      </c>
      <c r="L1062" s="3" t="s">
        <v>2852</v>
      </c>
    </row>
    <row r="1063" spans="1:12" x14ac:dyDescent="0.3">
      <c r="A1063" s="3" t="s">
        <v>17312</v>
      </c>
      <c r="B1063" s="3" t="s">
        <v>25</v>
      </c>
      <c r="C1063" s="3">
        <v>413144</v>
      </c>
      <c r="D1063" s="3">
        <v>5</v>
      </c>
      <c r="E1063" s="3">
        <v>74</v>
      </c>
      <c r="F1063" s="4">
        <v>2.3543099999999999E-23</v>
      </c>
      <c r="G1063" s="3">
        <v>85.886200000000002</v>
      </c>
      <c r="H1063" s="3" t="s">
        <v>8108</v>
      </c>
      <c r="I1063" s="3" t="s">
        <v>8109</v>
      </c>
      <c r="J1063" s="3" t="s">
        <v>113</v>
      </c>
      <c r="K1063" s="3" t="s">
        <v>16</v>
      </c>
      <c r="L1063" s="3" t="s">
        <v>8110</v>
      </c>
    </row>
    <row r="1064" spans="1:12" x14ac:dyDescent="0.3">
      <c r="A1064" s="3" t="s">
        <v>17313</v>
      </c>
      <c r="B1064" s="3" t="s">
        <v>13</v>
      </c>
      <c r="C1064" s="3">
        <v>223198</v>
      </c>
      <c r="D1064" s="3">
        <v>1</v>
      </c>
      <c r="E1064" s="3">
        <v>222</v>
      </c>
      <c r="F1064" s="4">
        <v>1.24614E-102</v>
      </c>
      <c r="G1064" s="3">
        <v>296.01299999999998</v>
      </c>
      <c r="H1064" s="3" t="s">
        <v>1509</v>
      </c>
      <c r="I1064" s="3" t="s">
        <v>1510</v>
      </c>
      <c r="J1064" s="3" t="s">
        <v>16</v>
      </c>
      <c r="K1064" s="3" t="s">
        <v>1511</v>
      </c>
      <c r="L1064" s="3" t="s">
        <v>1512</v>
      </c>
    </row>
    <row r="1065" spans="1:12" x14ac:dyDescent="0.3">
      <c r="A1065" s="3" t="s">
        <v>17314</v>
      </c>
      <c r="B1065" s="3" t="s">
        <v>13</v>
      </c>
      <c r="C1065" s="3">
        <v>223947</v>
      </c>
      <c r="D1065" s="3">
        <v>4</v>
      </c>
      <c r="E1065" s="3">
        <v>403</v>
      </c>
      <c r="F1065" s="3">
        <v>0</v>
      </c>
      <c r="G1065" s="3">
        <v>630.84199999999998</v>
      </c>
      <c r="H1065" s="3" t="s">
        <v>1536</v>
      </c>
      <c r="I1065" s="3" t="s">
        <v>1537</v>
      </c>
      <c r="J1065" s="3" t="s">
        <v>16</v>
      </c>
      <c r="K1065" s="3" t="s">
        <v>1538</v>
      </c>
      <c r="L1065" s="3" t="s">
        <v>1539</v>
      </c>
    </row>
    <row r="1066" spans="1:12" x14ac:dyDescent="0.3">
      <c r="A1066" s="3" t="s">
        <v>17315</v>
      </c>
      <c r="B1066" s="3" t="s">
        <v>25</v>
      </c>
      <c r="C1066" s="3">
        <v>412961</v>
      </c>
      <c r="D1066" s="3">
        <v>1</v>
      </c>
      <c r="E1066" s="3">
        <v>178</v>
      </c>
      <c r="F1066" s="4">
        <v>1.1219899999999999E-44</v>
      </c>
      <c r="G1066" s="3">
        <v>145.61699999999999</v>
      </c>
      <c r="H1066" s="3" t="s">
        <v>14621</v>
      </c>
      <c r="I1066" s="3" t="s">
        <v>14622</v>
      </c>
      <c r="J1066" s="3" t="s">
        <v>16</v>
      </c>
      <c r="K1066" s="3" t="s">
        <v>16</v>
      </c>
      <c r="L1066" s="3" t="s">
        <v>14623</v>
      </c>
    </row>
    <row r="1067" spans="1:12" x14ac:dyDescent="0.3">
      <c r="A1067" s="3" t="s">
        <v>17316</v>
      </c>
      <c r="B1067" s="3" t="s">
        <v>13</v>
      </c>
      <c r="C1067" s="3">
        <v>224311</v>
      </c>
      <c r="D1067" s="3">
        <v>1</v>
      </c>
      <c r="E1067" s="3">
        <v>115</v>
      </c>
      <c r="F1067" s="4">
        <v>2.04788E-38</v>
      </c>
      <c r="G1067" s="3">
        <v>125.009</v>
      </c>
      <c r="H1067" s="3" t="s">
        <v>795</v>
      </c>
      <c r="I1067" s="3" t="s">
        <v>796</v>
      </c>
      <c r="J1067" s="3" t="s">
        <v>16</v>
      </c>
      <c r="K1067" s="3" t="s">
        <v>797</v>
      </c>
      <c r="L1067" s="3" t="s">
        <v>798</v>
      </c>
    </row>
    <row r="1068" spans="1:12" x14ac:dyDescent="0.3">
      <c r="A1068" s="3" t="s">
        <v>17317</v>
      </c>
      <c r="B1068" s="3" t="s">
        <v>13</v>
      </c>
      <c r="C1068" s="3">
        <v>223084</v>
      </c>
      <c r="D1068" s="3">
        <v>6</v>
      </c>
      <c r="E1068" s="3">
        <v>269</v>
      </c>
      <c r="F1068" s="4">
        <v>9.4643100000000001E-106</v>
      </c>
      <c r="G1068" s="3">
        <v>307.286</v>
      </c>
      <c r="H1068" s="3" t="s">
        <v>1541</v>
      </c>
      <c r="I1068" s="3" t="s">
        <v>1542</v>
      </c>
      <c r="J1068" s="3" t="s">
        <v>16</v>
      </c>
      <c r="K1068" s="3" t="s">
        <v>1543</v>
      </c>
      <c r="L1068" s="3" t="s">
        <v>1544</v>
      </c>
    </row>
    <row r="1069" spans="1:12" x14ac:dyDescent="0.3">
      <c r="A1069" s="3" t="s">
        <v>17318</v>
      </c>
      <c r="B1069" s="3" t="s">
        <v>13</v>
      </c>
      <c r="C1069" s="3">
        <v>223883</v>
      </c>
      <c r="D1069" s="3">
        <v>1</v>
      </c>
      <c r="E1069" s="3">
        <v>234</v>
      </c>
      <c r="F1069" s="4">
        <v>3.0981000000000001E-133</v>
      </c>
      <c r="G1069" s="3">
        <v>374.27600000000001</v>
      </c>
      <c r="H1069" s="3" t="s">
        <v>1546</v>
      </c>
      <c r="I1069" s="3" t="s">
        <v>1547</v>
      </c>
      <c r="J1069" s="3" t="s">
        <v>16</v>
      </c>
      <c r="K1069" s="3" t="s">
        <v>1548</v>
      </c>
      <c r="L1069" s="3" t="s">
        <v>1549</v>
      </c>
    </row>
    <row r="1070" spans="1:12" x14ac:dyDescent="0.3">
      <c r="A1070" s="3" t="s">
        <v>17319</v>
      </c>
      <c r="B1070" s="3" t="s">
        <v>13</v>
      </c>
      <c r="C1070" s="3">
        <v>224203</v>
      </c>
      <c r="D1070" s="3">
        <v>15</v>
      </c>
      <c r="E1070" s="3">
        <v>284</v>
      </c>
      <c r="F1070" s="4">
        <v>5.45142E-68</v>
      </c>
      <c r="G1070" s="3">
        <v>213.21600000000001</v>
      </c>
      <c r="H1070" s="3" t="s">
        <v>151</v>
      </c>
      <c r="I1070" s="3" t="s">
        <v>152</v>
      </c>
      <c r="J1070" s="3" t="s">
        <v>16</v>
      </c>
      <c r="K1070" s="3" t="s">
        <v>153</v>
      </c>
      <c r="L1070" s="3" t="s">
        <v>154</v>
      </c>
    </row>
    <row r="1071" spans="1:12" x14ac:dyDescent="0.3">
      <c r="A1071" s="3" t="s">
        <v>17320</v>
      </c>
      <c r="B1071" s="3" t="s">
        <v>25</v>
      </c>
      <c r="C1071" s="3">
        <v>412394</v>
      </c>
      <c r="D1071" s="3">
        <v>26</v>
      </c>
      <c r="E1071" s="3">
        <v>510</v>
      </c>
      <c r="F1071" s="4">
        <v>7.1437999999999994E-123</v>
      </c>
      <c r="G1071" s="3">
        <v>369.49</v>
      </c>
      <c r="H1071" s="3" t="s">
        <v>9711</v>
      </c>
      <c r="I1071" s="3" t="s">
        <v>17321</v>
      </c>
      <c r="J1071" s="3" t="s">
        <v>16</v>
      </c>
      <c r="K1071" s="3" t="s">
        <v>16</v>
      </c>
      <c r="L1071" s="3" t="s">
        <v>17322</v>
      </c>
    </row>
    <row r="1072" spans="1:12" x14ac:dyDescent="0.3">
      <c r="A1072" s="3" t="s">
        <v>17323</v>
      </c>
      <c r="B1072" s="3" t="s">
        <v>25</v>
      </c>
      <c r="C1072" s="3">
        <v>419687</v>
      </c>
      <c r="D1072" s="3">
        <v>1</v>
      </c>
      <c r="E1072" s="3">
        <v>179</v>
      </c>
      <c r="F1072" s="4">
        <v>6.6693100000000002E-43</v>
      </c>
      <c r="G1072" s="3">
        <v>141.78899999999999</v>
      </c>
      <c r="H1072" s="3" t="s">
        <v>982</v>
      </c>
      <c r="I1072" s="3" t="s">
        <v>983</v>
      </c>
      <c r="J1072" s="3" t="s">
        <v>16</v>
      </c>
      <c r="K1072" s="3" t="s">
        <v>16</v>
      </c>
      <c r="L1072" s="3" t="s">
        <v>984</v>
      </c>
    </row>
    <row r="1073" spans="1:12" x14ac:dyDescent="0.3">
      <c r="A1073" s="3" t="s">
        <v>17324</v>
      </c>
      <c r="B1073" s="3" t="s">
        <v>13</v>
      </c>
      <c r="C1073" s="3">
        <v>223656</v>
      </c>
      <c r="D1073" s="3">
        <v>1</v>
      </c>
      <c r="E1073" s="3">
        <v>299</v>
      </c>
      <c r="F1073" s="4">
        <v>2.4515699999999998E-37</v>
      </c>
      <c r="G1073" s="3">
        <v>134.328</v>
      </c>
      <c r="H1073" s="3" t="s">
        <v>473</v>
      </c>
      <c r="I1073" s="3" t="s">
        <v>474</v>
      </c>
      <c r="J1073" s="3" t="s">
        <v>16</v>
      </c>
      <c r="K1073" s="3" t="s">
        <v>475</v>
      </c>
      <c r="L1073" s="3" t="s">
        <v>476</v>
      </c>
    </row>
    <row r="1074" spans="1:12" x14ac:dyDescent="0.3">
      <c r="A1074" s="3" t="s">
        <v>17325</v>
      </c>
      <c r="B1074" s="3" t="s">
        <v>13</v>
      </c>
      <c r="C1074" s="3">
        <v>223361</v>
      </c>
      <c r="D1074" s="3">
        <v>1</v>
      </c>
      <c r="E1074" s="3">
        <v>230</v>
      </c>
      <c r="F1074" s="4">
        <v>2.4389500000000002E-93</v>
      </c>
      <c r="G1074" s="3">
        <v>273.38799999999998</v>
      </c>
      <c r="H1074" s="3" t="s">
        <v>2733</v>
      </c>
      <c r="I1074" s="3" t="s">
        <v>2734</v>
      </c>
      <c r="J1074" s="3" t="s">
        <v>16</v>
      </c>
      <c r="K1074" s="3" t="s">
        <v>825</v>
      </c>
      <c r="L1074" s="3" t="s">
        <v>2735</v>
      </c>
    </row>
    <row r="1075" spans="1:12" x14ac:dyDescent="0.3">
      <c r="A1075" s="3" t="s">
        <v>17326</v>
      </c>
      <c r="B1075" s="3" t="s">
        <v>13</v>
      </c>
      <c r="C1075" s="3">
        <v>223537</v>
      </c>
      <c r="D1075" s="3">
        <v>2</v>
      </c>
      <c r="E1075" s="3">
        <v>205</v>
      </c>
      <c r="F1075" s="4">
        <v>5.5588700000000002E-62</v>
      </c>
      <c r="G1075" s="3">
        <v>191.31399999999999</v>
      </c>
      <c r="H1075" s="3" t="s">
        <v>2737</v>
      </c>
      <c r="I1075" s="3" t="s">
        <v>2738</v>
      </c>
      <c r="J1075" s="3" t="s">
        <v>16</v>
      </c>
      <c r="K1075" s="3" t="s">
        <v>123</v>
      </c>
      <c r="L1075" s="3" t="s">
        <v>2739</v>
      </c>
    </row>
    <row r="1076" spans="1:12" x14ac:dyDescent="0.3">
      <c r="A1076" s="3" t="s">
        <v>17327</v>
      </c>
      <c r="B1076" s="3" t="s">
        <v>13</v>
      </c>
      <c r="C1076" s="3">
        <v>223539</v>
      </c>
      <c r="D1076" s="3">
        <v>3</v>
      </c>
      <c r="E1076" s="3">
        <v>298</v>
      </c>
      <c r="F1076" s="4">
        <v>3.9652900000000004E-31</v>
      </c>
      <c r="G1076" s="3">
        <v>118.262</v>
      </c>
      <c r="H1076" s="3" t="s">
        <v>410</v>
      </c>
      <c r="I1076" s="3" t="s">
        <v>411</v>
      </c>
      <c r="J1076" s="3" t="s">
        <v>16</v>
      </c>
      <c r="K1076" s="3" t="s">
        <v>412</v>
      </c>
      <c r="L1076" s="3" t="s">
        <v>413</v>
      </c>
    </row>
    <row r="1077" spans="1:12" x14ac:dyDescent="0.3">
      <c r="A1077" s="3" t="s">
        <v>17328</v>
      </c>
      <c r="B1077" s="3" t="s">
        <v>13</v>
      </c>
      <c r="C1077" s="3">
        <v>224108</v>
      </c>
      <c r="D1077" s="3">
        <v>1</v>
      </c>
      <c r="E1077" s="3">
        <v>238</v>
      </c>
      <c r="F1077" s="4">
        <v>3.4519600000000001E-81</v>
      </c>
      <c r="G1077" s="3">
        <v>243.304</v>
      </c>
      <c r="H1077" s="3" t="s">
        <v>1235</v>
      </c>
      <c r="I1077" s="3" t="s">
        <v>1236</v>
      </c>
      <c r="J1077" s="3" t="s">
        <v>16</v>
      </c>
      <c r="K1077" s="3" t="s">
        <v>1237</v>
      </c>
      <c r="L1077" s="3" t="s">
        <v>1238</v>
      </c>
    </row>
    <row r="1078" spans="1:12" x14ac:dyDescent="0.3">
      <c r="A1078" s="3" t="s">
        <v>17329</v>
      </c>
      <c r="B1078" s="3" t="s">
        <v>13</v>
      </c>
      <c r="C1078" s="3">
        <v>223536</v>
      </c>
      <c r="D1078" s="3">
        <v>1</v>
      </c>
      <c r="E1078" s="3">
        <v>324</v>
      </c>
      <c r="F1078" s="4">
        <v>2.1107799999999999E-142</v>
      </c>
      <c r="G1078" s="3">
        <v>409.27699999999999</v>
      </c>
      <c r="H1078" s="3" t="s">
        <v>3640</v>
      </c>
      <c r="I1078" s="3" t="s">
        <v>3641</v>
      </c>
      <c r="J1078" s="3" t="s">
        <v>16</v>
      </c>
      <c r="K1078" s="3" t="s">
        <v>3642</v>
      </c>
      <c r="L1078" s="3" t="s">
        <v>3643</v>
      </c>
    </row>
    <row r="1079" spans="1:12" x14ac:dyDescent="0.3">
      <c r="A1079" s="3" t="s">
        <v>17330</v>
      </c>
      <c r="B1079" s="3" t="s">
        <v>13</v>
      </c>
      <c r="C1079" s="3">
        <v>223161</v>
      </c>
      <c r="D1079" s="3">
        <v>1</v>
      </c>
      <c r="E1079" s="3">
        <v>282</v>
      </c>
      <c r="F1079" s="4">
        <v>3.2262699999999999E-109</v>
      </c>
      <c r="G1079" s="3">
        <v>318.005</v>
      </c>
      <c r="H1079" s="3" t="s">
        <v>3635</v>
      </c>
      <c r="I1079" s="3" t="s">
        <v>3636</v>
      </c>
      <c r="J1079" s="3" t="s">
        <v>16</v>
      </c>
      <c r="K1079" s="3" t="s">
        <v>3637</v>
      </c>
      <c r="L1079" s="3" t="s">
        <v>3638</v>
      </c>
    </row>
    <row r="1080" spans="1:12" x14ac:dyDescent="0.3">
      <c r="A1080" s="3" t="s">
        <v>17331</v>
      </c>
      <c r="B1080" s="3" t="s">
        <v>13</v>
      </c>
      <c r="C1080" s="3">
        <v>223882</v>
      </c>
      <c r="D1080" s="3">
        <v>14</v>
      </c>
      <c r="E1080" s="3">
        <v>299</v>
      </c>
      <c r="F1080" s="4">
        <v>6.4253399999999997E-146</v>
      </c>
      <c r="G1080" s="3">
        <v>411.60700000000003</v>
      </c>
      <c r="H1080" s="3" t="s">
        <v>3624</v>
      </c>
      <c r="I1080" s="3" t="s">
        <v>3625</v>
      </c>
      <c r="J1080" s="3" t="s">
        <v>16</v>
      </c>
      <c r="K1080" s="3" t="s">
        <v>3626</v>
      </c>
      <c r="L1080" s="3" t="s">
        <v>3627</v>
      </c>
    </row>
    <row r="1081" spans="1:12" x14ac:dyDescent="0.3">
      <c r="A1081" s="3" t="s">
        <v>17332</v>
      </c>
      <c r="B1081" s="3" t="s">
        <v>13</v>
      </c>
      <c r="C1081" s="3">
        <v>226361</v>
      </c>
      <c r="D1081" s="3">
        <v>4</v>
      </c>
      <c r="E1081" s="3">
        <v>348</v>
      </c>
      <c r="F1081" s="4">
        <v>5.77803E-161</v>
      </c>
      <c r="G1081" s="3">
        <v>455.58699999999999</v>
      </c>
      <c r="H1081" s="3" t="s">
        <v>3619</v>
      </c>
      <c r="I1081" s="3" t="s">
        <v>3620</v>
      </c>
      <c r="J1081" s="3" t="s">
        <v>16</v>
      </c>
      <c r="K1081" s="3" t="s">
        <v>3621</v>
      </c>
      <c r="L1081" s="3" t="s">
        <v>3622</v>
      </c>
    </row>
    <row r="1082" spans="1:12" x14ac:dyDescent="0.3">
      <c r="A1082" s="3" t="s">
        <v>17333</v>
      </c>
      <c r="B1082" s="3" t="s">
        <v>13</v>
      </c>
      <c r="C1082" s="3">
        <v>224097</v>
      </c>
      <c r="D1082" s="3">
        <v>1</v>
      </c>
      <c r="E1082" s="3">
        <v>261</v>
      </c>
      <c r="F1082" s="4">
        <v>2.1434000000000001E-84</v>
      </c>
      <c r="G1082" s="3">
        <v>253.68799999999999</v>
      </c>
      <c r="H1082" s="3" t="s">
        <v>3615</v>
      </c>
      <c r="I1082" s="3" t="s">
        <v>3616</v>
      </c>
      <c r="J1082" s="3" t="s">
        <v>16</v>
      </c>
      <c r="K1082" s="3" t="s">
        <v>90</v>
      </c>
      <c r="L1082" s="3" t="s">
        <v>3617</v>
      </c>
    </row>
    <row r="1083" spans="1:12" x14ac:dyDescent="0.3">
      <c r="A1083" s="3" t="s">
        <v>17334</v>
      </c>
      <c r="B1083" s="3" t="s">
        <v>13</v>
      </c>
      <c r="C1083" s="3">
        <v>224098</v>
      </c>
      <c r="D1083" s="3">
        <v>4</v>
      </c>
      <c r="E1083" s="3">
        <v>254</v>
      </c>
      <c r="F1083" s="4">
        <v>4.11203E-77</v>
      </c>
      <c r="G1083" s="3">
        <v>234.00299999999999</v>
      </c>
      <c r="H1083" s="3" t="s">
        <v>3610</v>
      </c>
      <c r="I1083" s="3" t="s">
        <v>3611</v>
      </c>
      <c r="J1083" s="3" t="s">
        <v>16</v>
      </c>
      <c r="K1083" s="3" t="s">
        <v>3612</v>
      </c>
      <c r="L1083" s="3" t="s">
        <v>3613</v>
      </c>
    </row>
    <row r="1084" spans="1:12" x14ac:dyDescent="0.3">
      <c r="A1084" s="3" t="s">
        <v>17335</v>
      </c>
      <c r="B1084" s="3" t="s">
        <v>13</v>
      </c>
      <c r="C1084" s="3">
        <v>223759</v>
      </c>
      <c r="D1084" s="3">
        <v>22</v>
      </c>
      <c r="E1084" s="3">
        <v>355</v>
      </c>
      <c r="F1084" s="4">
        <v>2.1387599999999999E-115</v>
      </c>
      <c r="G1084" s="3">
        <v>339.03</v>
      </c>
      <c r="H1084" s="3" t="s">
        <v>3599</v>
      </c>
      <c r="I1084" s="3" t="s">
        <v>3600</v>
      </c>
      <c r="J1084" s="3" t="s">
        <v>16</v>
      </c>
      <c r="K1084" s="3" t="s">
        <v>3601</v>
      </c>
      <c r="L1084" s="3" t="s">
        <v>3602</v>
      </c>
    </row>
    <row r="1085" spans="1:12" x14ac:dyDescent="0.3">
      <c r="A1085" s="3" t="s">
        <v>17336</v>
      </c>
      <c r="B1085" s="3" t="s">
        <v>13</v>
      </c>
      <c r="C1085" s="3">
        <v>223116</v>
      </c>
      <c r="D1085" s="3">
        <v>38</v>
      </c>
      <c r="E1085" s="3">
        <v>438</v>
      </c>
      <c r="F1085" s="4">
        <v>1.6855700000000001E-72</v>
      </c>
      <c r="G1085" s="3">
        <v>236.84399999999999</v>
      </c>
      <c r="H1085" s="3" t="s">
        <v>1188</v>
      </c>
      <c r="I1085" s="3" t="s">
        <v>1189</v>
      </c>
      <c r="J1085" s="3" t="s">
        <v>16</v>
      </c>
      <c r="K1085" s="3" t="s">
        <v>1190</v>
      </c>
      <c r="L1085" s="3" t="s">
        <v>1191</v>
      </c>
    </row>
    <row r="1086" spans="1:12" x14ac:dyDescent="0.3">
      <c r="A1086" s="3" t="s">
        <v>17337</v>
      </c>
      <c r="B1086" s="3" t="s">
        <v>25</v>
      </c>
      <c r="C1086" s="3">
        <v>419665</v>
      </c>
      <c r="D1086" s="3">
        <v>14</v>
      </c>
      <c r="E1086" s="3">
        <v>283</v>
      </c>
      <c r="F1086" s="4">
        <v>7.1586700000000002E-28</v>
      </c>
      <c r="G1086" s="3">
        <v>109.833</v>
      </c>
      <c r="H1086" s="3" t="s">
        <v>196</v>
      </c>
      <c r="I1086" s="3" t="s">
        <v>197</v>
      </c>
      <c r="J1086" s="3" t="s">
        <v>16</v>
      </c>
      <c r="K1086" s="3" t="s">
        <v>16</v>
      </c>
      <c r="L1086" s="3" t="s">
        <v>198</v>
      </c>
    </row>
    <row r="1087" spans="1:12" x14ac:dyDescent="0.3">
      <c r="A1087" s="3" t="s">
        <v>17338</v>
      </c>
      <c r="B1087" s="3" t="s">
        <v>13</v>
      </c>
      <c r="C1087" s="3">
        <v>223255</v>
      </c>
      <c r="D1087" s="3">
        <v>3</v>
      </c>
      <c r="E1087" s="3">
        <v>201</v>
      </c>
      <c r="F1087" s="4">
        <v>2.0402400000000001E-101</v>
      </c>
      <c r="G1087" s="3">
        <v>291.779</v>
      </c>
      <c r="H1087" s="3" t="s">
        <v>3962</v>
      </c>
      <c r="I1087" s="3" t="s">
        <v>3963</v>
      </c>
      <c r="J1087" s="3" t="s">
        <v>16</v>
      </c>
      <c r="K1087" s="3" t="s">
        <v>3964</v>
      </c>
      <c r="L1087" s="3" t="s">
        <v>3965</v>
      </c>
    </row>
    <row r="1088" spans="1:12" x14ac:dyDescent="0.3">
      <c r="A1088" s="3" t="s">
        <v>17339</v>
      </c>
      <c r="B1088" s="3" t="s">
        <v>13</v>
      </c>
      <c r="C1088" s="3">
        <v>224108</v>
      </c>
      <c r="D1088" s="3">
        <v>8</v>
      </c>
      <c r="E1088" s="3">
        <v>238</v>
      </c>
      <c r="F1088" s="4">
        <v>3.1547899999999999E-93</v>
      </c>
      <c r="G1088" s="3">
        <v>273.73399999999998</v>
      </c>
      <c r="H1088" s="3" t="s">
        <v>1235</v>
      </c>
      <c r="I1088" s="3" t="s">
        <v>1236</v>
      </c>
      <c r="J1088" s="3" t="s">
        <v>16</v>
      </c>
      <c r="K1088" s="3" t="s">
        <v>1237</v>
      </c>
      <c r="L1088" s="3" t="s">
        <v>1238</v>
      </c>
    </row>
    <row r="1089" spans="1:12" x14ac:dyDescent="0.3">
      <c r="A1089" s="3" t="s">
        <v>17340</v>
      </c>
      <c r="B1089" s="3" t="s">
        <v>13</v>
      </c>
      <c r="C1089" s="3">
        <v>223590</v>
      </c>
      <c r="D1089" s="3">
        <v>127</v>
      </c>
      <c r="E1089" s="3">
        <v>319</v>
      </c>
      <c r="F1089" s="4">
        <v>1.7794700000000001E-33</v>
      </c>
      <c r="G1089" s="3">
        <v>121.19799999999999</v>
      </c>
      <c r="H1089" s="3" t="s">
        <v>3670</v>
      </c>
      <c r="I1089" s="3" t="s">
        <v>3671</v>
      </c>
      <c r="J1089" s="3" t="s">
        <v>16</v>
      </c>
      <c r="K1089" s="3" t="s">
        <v>3672</v>
      </c>
      <c r="L1089" s="3" t="s">
        <v>3673</v>
      </c>
    </row>
    <row r="1090" spans="1:12" x14ac:dyDescent="0.3">
      <c r="A1090" s="3" t="s">
        <v>17340</v>
      </c>
      <c r="B1090" s="3" t="s">
        <v>25</v>
      </c>
      <c r="C1090" s="3">
        <v>419668</v>
      </c>
      <c r="D1090" s="3">
        <v>8</v>
      </c>
      <c r="E1090" s="3">
        <v>230</v>
      </c>
      <c r="F1090" s="4">
        <v>1.10986E-7</v>
      </c>
      <c r="G1090" s="3">
        <v>52.673699999999997</v>
      </c>
      <c r="H1090" s="3" t="s">
        <v>825</v>
      </c>
      <c r="I1090" s="3" t="s">
        <v>1988</v>
      </c>
      <c r="J1090" s="3" t="s">
        <v>16</v>
      </c>
      <c r="K1090" s="3" t="s">
        <v>16</v>
      </c>
      <c r="L1090" s="3" t="s">
        <v>1989</v>
      </c>
    </row>
    <row r="1091" spans="1:12" x14ac:dyDescent="0.3">
      <c r="A1091" s="3" t="s">
        <v>17341</v>
      </c>
      <c r="B1091" s="3" t="s">
        <v>13</v>
      </c>
      <c r="C1091" s="3">
        <v>226181</v>
      </c>
      <c r="D1091" s="3">
        <v>4</v>
      </c>
      <c r="E1091" s="3">
        <v>70</v>
      </c>
      <c r="F1091" s="4">
        <v>2.3386700000000001E-23</v>
      </c>
      <c r="G1091" s="3">
        <v>83.518299999999996</v>
      </c>
      <c r="H1091" s="3" t="s">
        <v>421</v>
      </c>
      <c r="I1091" s="3" t="s">
        <v>422</v>
      </c>
      <c r="J1091" s="3" t="s">
        <v>16</v>
      </c>
      <c r="K1091" s="3" t="s">
        <v>59</v>
      </c>
      <c r="L1091" s="3" t="s">
        <v>423</v>
      </c>
    </row>
    <row r="1092" spans="1:12" x14ac:dyDescent="0.3">
      <c r="A1092" s="3" t="s">
        <v>17342</v>
      </c>
      <c r="B1092" s="3" t="s">
        <v>13</v>
      </c>
      <c r="C1092" s="3">
        <v>223624</v>
      </c>
      <c r="D1092" s="3">
        <v>21</v>
      </c>
      <c r="E1092" s="3">
        <v>582</v>
      </c>
      <c r="F1092" s="3">
        <v>0</v>
      </c>
      <c r="G1092" s="3">
        <v>772.54700000000003</v>
      </c>
      <c r="H1092" s="3" t="s">
        <v>3175</v>
      </c>
      <c r="I1092" s="3" t="s">
        <v>3176</v>
      </c>
      <c r="J1092" s="3" t="s">
        <v>16</v>
      </c>
      <c r="K1092" s="3" t="s">
        <v>3177</v>
      </c>
      <c r="L1092" s="3" t="s">
        <v>3178</v>
      </c>
    </row>
    <row r="1093" spans="1:12" x14ac:dyDescent="0.3">
      <c r="A1093" s="3" t="s">
        <v>17342</v>
      </c>
      <c r="B1093" s="3" t="s">
        <v>13</v>
      </c>
      <c r="C1093" s="3">
        <v>223625</v>
      </c>
      <c r="D1093" s="3">
        <v>569</v>
      </c>
      <c r="E1093" s="3">
        <v>704</v>
      </c>
      <c r="F1093" s="4">
        <v>1.30229E-40</v>
      </c>
      <c r="G1093" s="3">
        <v>145.00700000000001</v>
      </c>
      <c r="H1093" s="3" t="s">
        <v>3179</v>
      </c>
      <c r="I1093" s="3" t="s">
        <v>3180</v>
      </c>
      <c r="J1093" s="3" t="s">
        <v>16</v>
      </c>
      <c r="K1093" s="3" t="s">
        <v>3181</v>
      </c>
      <c r="L1093" s="3" t="s">
        <v>3182</v>
      </c>
    </row>
    <row r="1094" spans="1:12" x14ac:dyDescent="0.3">
      <c r="A1094" s="3" t="s">
        <v>17343</v>
      </c>
      <c r="B1094" s="3" t="s">
        <v>13</v>
      </c>
      <c r="C1094" s="3">
        <v>224169</v>
      </c>
      <c r="D1094" s="3">
        <v>1</v>
      </c>
      <c r="E1094" s="3">
        <v>436</v>
      </c>
      <c r="F1094" s="4">
        <v>1.00012E-148</v>
      </c>
      <c r="G1094" s="3">
        <v>430.47699999999998</v>
      </c>
      <c r="H1094" s="3" t="s">
        <v>3344</v>
      </c>
      <c r="I1094" s="3" t="s">
        <v>3345</v>
      </c>
      <c r="J1094" s="3" t="s">
        <v>16</v>
      </c>
      <c r="K1094" s="3" t="s">
        <v>1251</v>
      </c>
      <c r="L1094" s="3" t="s">
        <v>3346</v>
      </c>
    </row>
    <row r="1095" spans="1:12" x14ac:dyDescent="0.3">
      <c r="A1095" s="3" t="s">
        <v>17344</v>
      </c>
      <c r="B1095" s="3" t="s">
        <v>13</v>
      </c>
      <c r="C1095" s="3">
        <v>224127</v>
      </c>
      <c r="D1095" s="3">
        <v>1</v>
      </c>
      <c r="E1095" s="3">
        <v>445</v>
      </c>
      <c r="F1095" s="3">
        <v>0</v>
      </c>
      <c r="G1095" s="3">
        <v>869.35599999999999</v>
      </c>
      <c r="H1095" s="3" t="s">
        <v>3184</v>
      </c>
      <c r="I1095" s="3" t="s">
        <v>3185</v>
      </c>
      <c r="J1095" s="3" t="s">
        <v>16</v>
      </c>
      <c r="K1095" s="3" t="s">
        <v>621</v>
      </c>
      <c r="L1095" s="3" t="s">
        <v>3186</v>
      </c>
    </row>
    <row r="1096" spans="1:12" x14ac:dyDescent="0.3">
      <c r="A1096" s="3" t="s">
        <v>17345</v>
      </c>
      <c r="B1096" s="3" t="s">
        <v>25</v>
      </c>
      <c r="C1096" s="3">
        <v>412614</v>
      </c>
      <c r="D1096" s="3">
        <v>1</v>
      </c>
      <c r="E1096" s="3">
        <v>57</v>
      </c>
      <c r="F1096" s="4">
        <v>2.0406799999999999E-13</v>
      </c>
      <c r="G1096" s="3">
        <v>57.686999999999998</v>
      </c>
      <c r="H1096" s="3" t="s">
        <v>5074</v>
      </c>
      <c r="I1096" s="3" t="s">
        <v>17346</v>
      </c>
      <c r="J1096" s="3" t="s">
        <v>16</v>
      </c>
      <c r="K1096" s="3" t="s">
        <v>16</v>
      </c>
      <c r="L1096" s="3" t="s">
        <v>7136</v>
      </c>
    </row>
    <row r="1097" spans="1:12" x14ac:dyDescent="0.3">
      <c r="A1097" s="3" t="s">
        <v>17347</v>
      </c>
      <c r="B1097" s="3" t="s">
        <v>13</v>
      </c>
      <c r="C1097" s="3">
        <v>223562</v>
      </c>
      <c r="D1097" s="3">
        <v>1</v>
      </c>
      <c r="E1097" s="3">
        <v>512</v>
      </c>
      <c r="F1097" s="3">
        <v>0</v>
      </c>
      <c r="G1097" s="3">
        <v>586.524</v>
      </c>
      <c r="H1097" s="3" t="s">
        <v>239</v>
      </c>
      <c r="I1097" s="3" t="s">
        <v>240</v>
      </c>
      <c r="J1097" s="3" t="s">
        <v>16</v>
      </c>
      <c r="K1097" s="3" t="s">
        <v>241</v>
      </c>
      <c r="L1097" s="3" t="s">
        <v>242</v>
      </c>
    </row>
    <row r="1098" spans="1:12" x14ac:dyDescent="0.3">
      <c r="A1098" s="3" t="s">
        <v>17348</v>
      </c>
      <c r="B1098" s="3" t="s">
        <v>13</v>
      </c>
      <c r="C1098" s="3">
        <v>224059</v>
      </c>
      <c r="D1098" s="3">
        <v>3</v>
      </c>
      <c r="E1098" s="3">
        <v>224</v>
      </c>
      <c r="F1098" s="4">
        <v>1.7764899999999999E-105</v>
      </c>
      <c r="G1098" s="3">
        <v>304.43200000000002</v>
      </c>
      <c r="H1098" s="3" t="s">
        <v>782</v>
      </c>
      <c r="I1098" s="3" t="s">
        <v>783</v>
      </c>
      <c r="J1098" s="3" t="s">
        <v>16</v>
      </c>
      <c r="K1098" s="3" t="s">
        <v>369</v>
      </c>
      <c r="L1098" s="3" t="s">
        <v>784</v>
      </c>
    </row>
    <row r="1099" spans="1:12" x14ac:dyDescent="0.3">
      <c r="A1099" s="3" t="s">
        <v>17349</v>
      </c>
      <c r="B1099" s="3" t="s">
        <v>13</v>
      </c>
      <c r="C1099" s="3">
        <v>223816</v>
      </c>
      <c r="D1099" s="3">
        <v>4</v>
      </c>
      <c r="E1099" s="3">
        <v>217</v>
      </c>
      <c r="F1099" s="4">
        <v>7.8484300000000005E-61</v>
      </c>
      <c r="G1099" s="3">
        <v>189.816</v>
      </c>
      <c r="H1099" s="3" t="s">
        <v>880</v>
      </c>
      <c r="I1099" s="3" t="s">
        <v>881</v>
      </c>
      <c r="J1099" s="3" t="s">
        <v>16</v>
      </c>
      <c r="K1099" s="3" t="s">
        <v>882</v>
      </c>
      <c r="L1099" s="3" t="s">
        <v>883</v>
      </c>
    </row>
    <row r="1100" spans="1:12" x14ac:dyDescent="0.3">
      <c r="A1100" s="3" t="s">
        <v>17350</v>
      </c>
      <c r="B1100" s="3" t="s">
        <v>13</v>
      </c>
      <c r="C1100" s="3">
        <v>223715</v>
      </c>
      <c r="D1100" s="3">
        <v>1</v>
      </c>
      <c r="E1100" s="3">
        <v>311</v>
      </c>
      <c r="F1100" s="4">
        <v>1.07129E-30</v>
      </c>
      <c r="G1100" s="3">
        <v>118.318</v>
      </c>
      <c r="H1100" s="3" t="s">
        <v>1865</v>
      </c>
      <c r="I1100" s="3" t="s">
        <v>1866</v>
      </c>
      <c r="J1100" s="3" t="s">
        <v>16</v>
      </c>
      <c r="K1100" s="3" t="s">
        <v>1867</v>
      </c>
      <c r="L1100" s="3" t="s">
        <v>1868</v>
      </c>
    </row>
    <row r="1101" spans="1:12" x14ac:dyDescent="0.3">
      <c r="A1101" s="3" t="s">
        <v>17351</v>
      </c>
      <c r="B1101" s="3" t="s">
        <v>25</v>
      </c>
      <c r="C1101" s="3">
        <v>412381</v>
      </c>
      <c r="D1101" s="3">
        <v>20</v>
      </c>
      <c r="E1101" s="3">
        <v>124</v>
      </c>
      <c r="F1101" s="4">
        <v>1.8522200000000001E-17</v>
      </c>
      <c r="G1101" s="3">
        <v>73.581400000000002</v>
      </c>
      <c r="H1101" s="3" t="s">
        <v>639</v>
      </c>
      <c r="I1101" s="3" t="s">
        <v>640</v>
      </c>
      <c r="J1101" s="3" t="s">
        <v>16</v>
      </c>
      <c r="K1101" s="3" t="s">
        <v>16</v>
      </c>
      <c r="L1101" s="3" t="s">
        <v>641</v>
      </c>
    </row>
    <row r="1102" spans="1:12" x14ac:dyDescent="0.3">
      <c r="A1102" s="3" t="s">
        <v>17352</v>
      </c>
      <c r="B1102" s="3" t="s">
        <v>25</v>
      </c>
      <c r="C1102" s="3">
        <v>224360</v>
      </c>
      <c r="D1102" s="3">
        <v>38</v>
      </c>
      <c r="E1102" s="3">
        <v>152</v>
      </c>
      <c r="F1102" s="4">
        <v>5.5384899999999997E-8</v>
      </c>
      <c r="G1102" s="3">
        <v>49.682600000000001</v>
      </c>
      <c r="H1102" s="3" t="s">
        <v>2118</v>
      </c>
      <c r="I1102" s="3" t="s">
        <v>2119</v>
      </c>
      <c r="J1102" s="3" t="s">
        <v>99</v>
      </c>
      <c r="K1102" s="3" t="s">
        <v>16</v>
      </c>
      <c r="L1102" s="3" t="s">
        <v>2120</v>
      </c>
    </row>
    <row r="1103" spans="1:12" x14ac:dyDescent="0.3">
      <c r="A1103" s="3" t="s">
        <v>17353</v>
      </c>
      <c r="B1103" s="3" t="s">
        <v>13</v>
      </c>
      <c r="C1103" s="3">
        <v>223650</v>
      </c>
      <c r="D1103" s="3">
        <v>15</v>
      </c>
      <c r="E1103" s="3">
        <v>506</v>
      </c>
      <c r="F1103" s="4">
        <v>1.7657399999999999E-6</v>
      </c>
      <c r="G1103" s="3">
        <v>50.113700000000001</v>
      </c>
      <c r="H1103" s="3" t="s">
        <v>785</v>
      </c>
      <c r="I1103" s="3" t="s">
        <v>786</v>
      </c>
      <c r="J1103" s="3" t="s">
        <v>16</v>
      </c>
      <c r="K1103" s="3" t="s">
        <v>787</v>
      </c>
      <c r="L1103" s="3" t="s">
        <v>788</v>
      </c>
    </row>
    <row r="1104" spans="1:12" x14ac:dyDescent="0.3">
      <c r="A1104" s="3" t="s">
        <v>17354</v>
      </c>
      <c r="B1104" s="3" t="s">
        <v>13</v>
      </c>
      <c r="C1104" s="3">
        <v>224059</v>
      </c>
      <c r="D1104" s="3">
        <v>3</v>
      </c>
      <c r="E1104" s="3">
        <v>224</v>
      </c>
      <c r="F1104" s="4">
        <v>2.7795199999999999E-92</v>
      </c>
      <c r="G1104" s="3">
        <v>269.76400000000001</v>
      </c>
      <c r="H1104" s="3" t="s">
        <v>782</v>
      </c>
      <c r="I1104" s="3" t="s">
        <v>783</v>
      </c>
      <c r="J1104" s="3" t="s">
        <v>16</v>
      </c>
      <c r="K1104" s="3" t="s">
        <v>369</v>
      </c>
      <c r="L1104" s="3" t="s">
        <v>784</v>
      </c>
    </row>
    <row r="1105" spans="1:12" x14ac:dyDescent="0.3">
      <c r="A1105" s="3" t="s">
        <v>17355</v>
      </c>
      <c r="B1105" s="3" t="s">
        <v>25</v>
      </c>
      <c r="C1105" s="3">
        <v>413465</v>
      </c>
      <c r="D1105" s="3">
        <v>127</v>
      </c>
      <c r="E1105" s="3">
        <v>351</v>
      </c>
      <c r="F1105" s="4">
        <v>2.4889899999999999E-16</v>
      </c>
      <c r="G1105" s="3">
        <v>79.764099999999999</v>
      </c>
      <c r="H1105" s="3" t="s">
        <v>2598</v>
      </c>
      <c r="I1105" s="3" t="s">
        <v>2599</v>
      </c>
      <c r="J1105" s="3" t="s">
        <v>113</v>
      </c>
      <c r="K1105" s="3" t="s">
        <v>16</v>
      </c>
      <c r="L1105" s="3" t="s">
        <v>2600</v>
      </c>
    </row>
    <row r="1106" spans="1:12" x14ac:dyDescent="0.3">
      <c r="A1106" s="3" t="s">
        <v>17355</v>
      </c>
      <c r="B1106" s="3" t="s">
        <v>25</v>
      </c>
      <c r="C1106" s="3">
        <v>413465</v>
      </c>
      <c r="D1106" s="3">
        <v>284</v>
      </c>
      <c r="E1106" s="3">
        <v>515</v>
      </c>
      <c r="F1106" s="4">
        <v>5.7157499999999998E-12</v>
      </c>
      <c r="G1106" s="3">
        <v>66.667299999999997</v>
      </c>
      <c r="H1106" s="3" t="s">
        <v>2598</v>
      </c>
      <c r="I1106" s="3" t="s">
        <v>2599</v>
      </c>
      <c r="J1106" s="3" t="s">
        <v>16</v>
      </c>
      <c r="K1106" s="3" t="s">
        <v>16</v>
      </c>
      <c r="L1106" s="3" t="s">
        <v>2600</v>
      </c>
    </row>
    <row r="1107" spans="1:12" x14ac:dyDescent="0.3">
      <c r="A1107" s="3" t="s">
        <v>17356</v>
      </c>
      <c r="B1107" s="3" t="s">
        <v>13</v>
      </c>
      <c r="C1107" s="3">
        <v>224322</v>
      </c>
      <c r="D1107" s="3">
        <v>43</v>
      </c>
      <c r="E1107" s="3">
        <v>352</v>
      </c>
      <c r="F1107" s="4">
        <v>1.34861E-14</v>
      </c>
      <c r="G1107" s="3">
        <v>78.4392</v>
      </c>
      <c r="H1107" s="3" t="s">
        <v>3537</v>
      </c>
      <c r="I1107" s="3" t="s">
        <v>3538</v>
      </c>
      <c r="J1107" s="3" t="s">
        <v>113</v>
      </c>
      <c r="K1107" s="3" t="s">
        <v>3539</v>
      </c>
      <c r="L1107" s="3" t="s">
        <v>3540</v>
      </c>
    </row>
    <row r="1108" spans="1:12" x14ac:dyDescent="0.3">
      <c r="A1108" s="3" t="s">
        <v>17357</v>
      </c>
      <c r="B1108" s="3" t="s">
        <v>13</v>
      </c>
      <c r="C1108" s="3">
        <v>224851</v>
      </c>
      <c r="D1108" s="3">
        <v>1</v>
      </c>
      <c r="E1108" s="3">
        <v>292</v>
      </c>
      <c r="F1108" s="4">
        <v>1.3416100000000001E-32</v>
      </c>
      <c r="G1108" s="3">
        <v>122.21299999999999</v>
      </c>
      <c r="H1108" s="3" t="s">
        <v>1423</v>
      </c>
      <c r="I1108" s="3" t="s">
        <v>1424</v>
      </c>
      <c r="J1108" s="3" t="s">
        <v>16</v>
      </c>
      <c r="K1108" s="3" t="s">
        <v>1093</v>
      </c>
      <c r="L1108" s="3" t="s">
        <v>1425</v>
      </c>
    </row>
    <row r="1109" spans="1:12" x14ac:dyDescent="0.3">
      <c r="A1109" s="3" t="s">
        <v>17358</v>
      </c>
      <c r="B1109" s="3" t="s">
        <v>25</v>
      </c>
      <c r="C1109" s="3">
        <v>412227</v>
      </c>
      <c r="D1109" s="3">
        <v>37</v>
      </c>
      <c r="E1109" s="3">
        <v>344</v>
      </c>
      <c r="F1109" s="4">
        <v>1.02539E-28</v>
      </c>
      <c r="G1109" s="3">
        <v>112.875</v>
      </c>
      <c r="H1109" s="3" t="s">
        <v>2535</v>
      </c>
      <c r="I1109" s="3" t="s">
        <v>2536</v>
      </c>
      <c r="J1109" s="3" t="s">
        <v>16</v>
      </c>
      <c r="K1109" s="3" t="s">
        <v>16</v>
      </c>
      <c r="L1109" s="3" t="s">
        <v>2537</v>
      </c>
    </row>
    <row r="1110" spans="1:12" x14ac:dyDescent="0.3">
      <c r="A1110" s="3" t="s">
        <v>17359</v>
      </c>
      <c r="B1110" s="3" t="s">
        <v>13</v>
      </c>
      <c r="C1110" s="3">
        <v>223904</v>
      </c>
      <c r="D1110" s="3">
        <v>3</v>
      </c>
      <c r="E1110" s="3">
        <v>274</v>
      </c>
      <c r="F1110" s="4">
        <v>1.6626000000000001E-39</v>
      </c>
      <c r="G1110" s="3">
        <v>138.59700000000001</v>
      </c>
      <c r="H1110" s="3" t="s">
        <v>146</v>
      </c>
      <c r="I1110" s="3" t="s">
        <v>147</v>
      </c>
      <c r="J1110" s="3" t="s">
        <v>16</v>
      </c>
      <c r="K1110" s="3" t="s">
        <v>148</v>
      </c>
      <c r="L1110" s="3" t="s">
        <v>149</v>
      </c>
    </row>
    <row r="1111" spans="1:12" x14ac:dyDescent="0.3">
      <c r="A1111" s="3" t="s">
        <v>17360</v>
      </c>
      <c r="B1111" s="3" t="s">
        <v>13</v>
      </c>
      <c r="C1111" s="3">
        <v>223615</v>
      </c>
      <c r="D1111" s="3">
        <v>2</v>
      </c>
      <c r="E1111" s="3">
        <v>455</v>
      </c>
      <c r="F1111" s="3">
        <v>0</v>
      </c>
      <c r="G1111" s="3">
        <v>681.56600000000003</v>
      </c>
      <c r="H1111" s="3" t="s">
        <v>4179</v>
      </c>
      <c r="I1111" s="3" t="s">
        <v>4180</v>
      </c>
      <c r="J1111" s="3" t="s">
        <v>16</v>
      </c>
      <c r="K1111" s="3" t="s">
        <v>369</v>
      </c>
      <c r="L1111" s="3" t="s">
        <v>907</v>
      </c>
    </row>
    <row r="1112" spans="1:12" x14ac:dyDescent="0.3">
      <c r="A1112" s="3" t="s">
        <v>17361</v>
      </c>
      <c r="B1112" s="3" t="s">
        <v>13</v>
      </c>
      <c r="C1112" s="3">
        <v>225349</v>
      </c>
      <c r="D1112" s="3">
        <v>3</v>
      </c>
      <c r="E1112" s="3">
        <v>110</v>
      </c>
      <c r="F1112" s="4">
        <v>2.22442E-39</v>
      </c>
      <c r="G1112" s="3">
        <v>126.72799999999999</v>
      </c>
      <c r="H1112" s="3" t="s">
        <v>4182</v>
      </c>
      <c r="I1112" s="3" t="s">
        <v>4183</v>
      </c>
      <c r="J1112" s="3" t="s">
        <v>16</v>
      </c>
      <c r="K1112" s="3" t="s">
        <v>193</v>
      </c>
      <c r="L1112" s="3" t="s">
        <v>4184</v>
      </c>
    </row>
    <row r="1113" spans="1:12" x14ac:dyDescent="0.3">
      <c r="A1113" s="3" t="s">
        <v>17362</v>
      </c>
      <c r="B1113" s="3" t="s">
        <v>13</v>
      </c>
      <c r="C1113" s="3">
        <v>224055</v>
      </c>
      <c r="D1113" s="3">
        <v>1</v>
      </c>
      <c r="E1113" s="3">
        <v>578</v>
      </c>
      <c r="F1113" s="4">
        <v>1.77494E-158</v>
      </c>
      <c r="G1113" s="3">
        <v>464.98</v>
      </c>
      <c r="H1113" s="3" t="s">
        <v>1267</v>
      </c>
      <c r="I1113" s="3" t="s">
        <v>1268</v>
      </c>
      <c r="J1113" s="3" t="s">
        <v>16</v>
      </c>
      <c r="K1113" s="3" t="s">
        <v>1269</v>
      </c>
      <c r="L1113" s="3" t="s">
        <v>1270</v>
      </c>
    </row>
    <row r="1114" spans="1:12" x14ac:dyDescent="0.3">
      <c r="A1114" s="3" t="s">
        <v>17363</v>
      </c>
      <c r="B1114" s="3" t="s">
        <v>13</v>
      </c>
      <c r="C1114" s="3">
        <v>224055</v>
      </c>
      <c r="D1114" s="3">
        <v>1</v>
      </c>
      <c r="E1114" s="3">
        <v>571</v>
      </c>
      <c r="F1114" s="4">
        <v>1.6176700000000001E-141</v>
      </c>
      <c r="G1114" s="3">
        <v>421.452</v>
      </c>
      <c r="H1114" s="3" t="s">
        <v>1267</v>
      </c>
      <c r="I1114" s="3" t="s">
        <v>1268</v>
      </c>
      <c r="J1114" s="3" t="s">
        <v>16</v>
      </c>
      <c r="K1114" s="3" t="s">
        <v>1269</v>
      </c>
      <c r="L1114" s="3" t="s">
        <v>1270</v>
      </c>
    </row>
    <row r="1115" spans="1:12" x14ac:dyDescent="0.3">
      <c r="A1115" s="3" t="s">
        <v>17364</v>
      </c>
      <c r="B1115" s="3" t="s">
        <v>13</v>
      </c>
      <c r="C1115" s="3">
        <v>224619</v>
      </c>
      <c r="D1115" s="3">
        <v>4</v>
      </c>
      <c r="E1115" s="3">
        <v>194</v>
      </c>
      <c r="F1115" s="4">
        <v>3.21702E-57</v>
      </c>
      <c r="G1115" s="3">
        <v>180.66200000000001</v>
      </c>
      <c r="H1115" s="3" t="s">
        <v>1785</v>
      </c>
      <c r="I1115" s="3" t="s">
        <v>1786</v>
      </c>
      <c r="J1115" s="3" t="s">
        <v>16</v>
      </c>
      <c r="K1115" s="3" t="s">
        <v>1150</v>
      </c>
      <c r="L1115" s="3" t="s">
        <v>1787</v>
      </c>
    </row>
    <row r="1116" spans="1:12" x14ac:dyDescent="0.3">
      <c r="A1116" s="3" t="s">
        <v>17365</v>
      </c>
      <c r="B1116" s="3" t="s">
        <v>25</v>
      </c>
      <c r="C1116" s="3">
        <v>223529</v>
      </c>
      <c r="D1116" s="3">
        <v>1</v>
      </c>
      <c r="E1116" s="3">
        <v>222</v>
      </c>
      <c r="F1116" s="4">
        <v>6.4129200000000002E-21</v>
      </c>
      <c r="G1116" s="3">
        <v>89.7209</v>
      </c>
      <c r="H1116" s="3" t="s">
        <v>1742</v>
      </c>
      <c r="I1116" s="3" t="s">
        <v>1745</v>
      </c>
      <c r="J1116" s="3" t="s">
        <v>99</v>
      </c>
      <c r="K1116" s="3" t="s">
        <v>16</v>
      </c>
      <c r="L1116" s="3" t="s">
        <v>1743</v>
      </c>
    </row>
    <row r="1117" spans="1:12" x14ac:dyDescent="0.3">
      <c r="A1117" s="3" t="s">
        <v>17366</v>
      </c>
      <c r="B1117" s="3" t="s">
        <v>13</v>
      </c>
      <c r="C1117" s="3">
        <v>223529</v>
      </c>
      <c r="D1117" s="3">
        <v>1</v>
      </c>
      <c r="E1117" s="3">
        <v>182</v>
      </c>
      <c r="F1117" s="4">
        <v>1.86791E-62</v>
      </c>
      <c r="G1117" s="3">
        <v>197.577</v>
      </c>
      <c r="H1117" s="3" t="s">
        <v>1740</v>
      </c>
      <c r="I1117" s="3" t="s">
        <v>1741</v>
      </c>
      <c r="J1117" s="3" t="s">
        <v>113</v>
      </c>
      <c r="K1117" s="3" t="s">
        <v>1742</v>
      </c>
      <c r="L1117" s="3" t="s">
        <v>1743</v>
      </c>
    </row>
    <row r="1118" spans="1:12" x14ac:dyDescent="0.3">
      <c r="A1118" s="3" t="s">
        <v>17367</v>
      </c>
      <c r="B1118" s="3" t="s">
        <v>13</v>
      </c>
      <c r="C1118" s="3">
        <v>227029</v>
      </c>
      <c r="D1118" s="3">
        <v>4</v>
      </c>
      <c r="E1118" s="3">
        <v>189</v>
      </c>
      <c r="F1118" s="4">
        <v>3.0398400000000001E-54</v>
      </c>
      <c r="G1118" s="3">
        <v>170.73599999999999</v>
      </c>
      <c r="H1118" s="3" t="s">
        <v>1738</v>
      </c>
      <c r="I1118" s="3" t="s">
        <v>1738</v>
      </c>
      <c r="J1118" s="3" t="s">
        <v>16</v>
      </c>
      <c r="K1118" s="3" t="s">
        <v>982</v>
      </c>
      <c r="L1118" s="3" t="s">
        <v>432</v>
      </c>
    </row>
    <row r="1119" spans="1:12" x14ac:dyDescent="0.3">
      <c r="A1119" s="3" t="s">
        <v>17368</v>
      </c>
      <c r="B1119" s="3" t="s">
        <v>13</v>
      </c>
      <c r="C1119" s="3">
        <v>224034</v>
      </c>
      <c r="D1119" s="3">
        <v>34</v>
      </c>
      <c r="E1119" s="3">
        <v>572</v>
      </c>
      <c r="F1119" s="4">
        <v>5.50695E-124</v>
      </c>
      <c r="G1119" s="3">
        <v>372.83300000000003</v>
      </c>
      <c r="H1119" s="3" t="s">
        <v>1733</v>
      </c>
      <c r="I1119" s="3" t="s">
        <v>1734</v>
      </c>
      <c r="J1119" s="3" t="s">
        <v>16</v>
      </c>
      <c r="K1119" s="3" t="s">
        <v>1735</v>
      </c>
      <c r="L1119" s="3" t="s">
        <v>1736</v>
      </c>
    </row>
    <row r="1120" spans="1:12" x14ac:dyDescent="0.3">
      <c r="A1120" s="3" t="s">
        <v>17369</v>
      </c>
      <c r="B1120" s="3" t="s">
        <v>13</v>
      </c>
      <c r="C1120" s="3">
        <v>223525</v>
      </c>
      <c r="D1120" s="3">
        <v>1</v>
      </c>
      <c r="E1120" s="3">
        <v>372</v>
      </c>
      <c r="F1120" s="4">
        <v>2.2760899999999999E-174</v>
      </c>
      <c r="G1120" s="3">
        <v>491.00099999999998</v>
      </c>
      <c r="H1120" s="3" t="s">
        <v>864</v>
      </c>
      <c r="I1120" s="3" t="s">
        <v>865</v>
      </c>
      <c r="J1120" s="3" t="s">
        <v>16</v>
      </c>
      <c r="K1120" s="3" t="s">
        <v>860</v>
      </c>
      <c r="L1120" s="3" t="s">
        <v>862</v>
      </c>
    </row>
    <row r="1121" spans="1:12" x14ac:dyDescent="0.3">
      <c r="A1121" s="3" t="s">
        <v>17370</v>
      </c>
      <c r="B1121" s="3" t="s">
        <v>25</v>
      </c>
      <c r="C1121" s="3">
        <v>223525</v>
      </c>
      <c r="D1121" s="3">
        <v>1</v>
      </c>
      <c r="E1121" s="3">
        <v>360</v>
      </c>
      <c r="F1121" s="4">
        <v>2.53076E-80</v>
      </c>
      <c r="G1121" s="3">
        <v>251.02199999999999</v>
      </c>
      <c r="H1121" s="3" t="s">
        <v>860</v>
      </c>
      <c r="I1121" s="3" t="s">
        <v>861</v>
      </c>
      <c r="J1121" s="3" t="s">
        <v>16</v>
      </c>
      <c r="K1121" s="3" t="s">
        <v>16</v>
      </c>
      <c r="L1121" s="3" t="s">
        <v>862</v>
      </c>
    </row>
    <row r="1122" spans="1:12" x14ac:dyDescent="0.3">
      <c r="A1122" s="3" t="s">
        <v>17371</v>
      </c>
      <c r="B1122" s="3" t="s">
        <v>13</v>
      </c>
      <c r="C1122" s="3">
        <v>223374</v>
      </c>
      <c r="D1122" s="3">
        <v>5</v>
      </c>
      <c r="E1122" s="3">
        <v>478</v>
      </c>
      <c r="F1122" s="4">
        <v>5.6625700000000002E-178</v>
      </c>
      <c r="G1122" s="3">
        <v>507.96899999999999</v>
      </c>
      <c r="H1122" s="3" t="s">
        <v>855</v>
      </c>
      <c r="I1122" s="3" t="s">
        <v>856</v>
      </c>
      <c r="J1122" s="3" t="s">
        <v>16</v>
      </c>
      <c r="K1122" s="3" t="s">
        <v>857</v>
      </c>
      <c r="L1122" s="3" t="s">
        <v>858</v>
      </c>
    </row>
    <row r="1123" spans="1:12" x14ac:dyDescent="0.3">
      <c r="A1123" s="3" t="s">
        <v>17372</v>
      </c>
      <c r="B1123" s="3" t="s">
        <v>13</v>
      </c>
      <c r="C1123" s="3">
        <v>223373</v>
      </c>
      <c r="D1123" s="3">
        <v>5</v>
      </c>
      <c r="E1123" s="3">
        <v>607</v>
      </c>
      <c r="F1123" s="3">
        <v>0</v>
      </c>
      <c r="G1123" s="3">
        <v>595.06200000000001</v>
      </c>
      <c r="H1123" s="3" t="s">
        <v>867</v>
      </c>
      <c r="I1123" s="3" t="s">
        <v>868</v>
      </c>
      <c r="J1123" s="3" t="s">
        <v>16</v>
      </c>
      <c r="K1123" s="3" t="s">
        <v>869</v>
      </c>
      <c r="L1123" s="3" t="s">
        <v>870</v>
      </c>
    </row>
    <row r="1124" spans="1:12" x14ac:dyDescent="0.3">
      <c r="A1124" s="3" t="s">
        <v>17373</v>
      </c>
      <c r="B1124" s="3" t="s">
        <v>25</v>
      </c>
      <c r="C1124" s="3">
        <v>225382</v>
      </c>
      <c r="D1124" s="3">
        <v>1</v>
      </c>
      <c r="E1124" s="3">
        <v>35</v>
      </c>
      <c r="F1124" s="4">
        <v>6.4722300000000002E-7</v>
      </c>
      <c r="G1124" s="3">
        <v>42.368299999999998</v>
      </c>
      <c r="H1124" s="3" t="s">
        <v>13900</v>
      </c>
      <c r="I1124" s="3" t="s">
        <v>14547</v>
      </c>
      <c r="J1124" s="3" t="s">
        <v>99</v>
      </c>
      <c r="K1124" s="3" t="s">
        <v>16</v>
      </c>
      <c r="L1124" s="3" t="s">
        <v>13901</v>
      </c>
    </row>
    <row r="1125" spans="1:12" x14ac:dyDescent="0.3">
      <c r="A1125" s="3" t="s">
        <v>17374</v>
      </c>
      <c r="B1125" s="3" t="s">
        <v>25</v>
      </c>
      <c r="C1125" s="3">
        <v>422954</v>
      </c>
      <c r="D1125" s="3">
        <v>6</v>
      </c>
      <c r="E1125" s="3">
        <v>233</v>
      </c>
      <c r="F1125" s="4">
        <v>1.50349E-29</v>
      </c>
      <c r="G1125" s="3">
        <v>110.61799999999999</v>
      </c>
      <c r="H1125" s="3" t="s">
        <v>1781</v>
      </c>
      <c r="I1125" s="3" t="s">
        <v>1782</v>
      </c>
      <c r="J1125" s="3" t="s">
        <v>16</v>
      </c>
      <c r="K1125" s="3" t="s">
        <v>16</v>
      </c>
      <c r="L1125" s="3" t="s">
        <v>1783</v>
      </c>
    </row>
    <row r="1126" spans="1:12" x14ac:dyDescent="0.3">
      <c r="A1126" s="3" t="s">
        <v>17375</v>
      </c>
      <c r="B1126" s="3" t="s">
        <v>13</v>
      </c>
      <c r="C1126" s="3">
        <v>223483</v>
      </c>
      <c r="D1126" s="3">
        <v>2</v>
      </c>
      <c r="E1126" s="3">
        <v>224</v>
      </c>
      <c r="F1126" s="4">
        <v>1.58265E-46</v>
      </c>
      <c r="G1126" s="3">
        <v>153.02500000000001</v>
      </c>
      <c r="H1126" s="3" t="s">
        <v>425</v>
      </c>
      <c r="I1126" s="3" t="s">
        <v>426</v>
      </c>
      <c r="J1126" s="3" t="s">
        <v>16</v>
      </c>
      <c r="K1126" s="3" t="s">
        <v>427</v>
      </c>
      <c r="L1126" s="3" t="s">
        <v>428</v>
      </c>
    </row>
    <row r="1127" spans="1:12" x14ac:dyDescent="0.3">
      <c r="A1127" s="3" t="s">
        <v>17376</v>
      </c>
      <c r="B1127" s="3" t="s">
        <v>13</v>
      </c>
      <c r="C1127" s="3">
        <v>225404</v>
      </c>
      <c r="D1127" s="3">
        <v>1</v>
      </c>
      <c r="E1127" s="3">
        <v>445</v>
      </c>
      <c r="F1127" s="3">
        <v>0</v>
      </c>
      <c r="G1127" s="3">
        <v>684.58799999999997</v>
      </c>
      <c r="H1127" s="3" t="s">
        <v>5605</v>
      </c>
      <c r="I1127" s="3" t="s">
        <v>5605</v>
      </c>
      <c r="J1127" s="3" t="s">
        <v>16</v>
      </c>
      <c r="K1127" s="3" t="s">
        <v>631</v>
      </c>
      <c r="L1127" s="3" t="s">
        <v>5606</v>
      </c>
    </row>
    <row r="1128" spans="1:12" x14ac:dyDescent="0.3">
      <c r="A1128" s="3" t="s">
        <v>17377</v>
      </c>
      <c r="B1128" s="3" t="s">
        <v>13</v>
      </c>
      <c r="C1128" s="3">
        <v>226351</v>
      </c>
      <c r="D1128" s="3">
        <v>1</v>
      </c>
      <c r="E1128" s="3">
        <v>88</v>
      </c>
      <c r="F1128" s="4">
        <v>3.5341200000000002E-29</v>
      </c>
      <c r="G1128" s="3">
        <v>99.653899999999993</v>
      </c>
      <c r="H1128" s="3" t="s">
        <v>5608</v>
      </c>
      <c r="I1128" s="3" t="s">
        <v>5609</v>
      </c>
      <c r="J1128" s="3" t="s">
        <v>16</v>
      </c>
      <c r="K1128" s="3" t="s">
        <v>5610</v>
      </c>
      <c r="L1128" s="3" t="s">
        <v>5611</v>
      </c>
    </row>
    <row r="1129" spans="1:12" x14ac:dyDescent="0.3">
      <c r="A1129" s="3" t="s">
        <v>17378</v>
      </c>
      <c r="B1129" s="3" t="s">
        <v>13</v>
      </c>
      <c r="C1129" s="3">
        <v>223947</v>
      </c>
      <c r="D1129" s="3">
        <v>4</v>
      </c>
      <c r="E1129" s="3">
        <v>403</v>
      </c>
      <c r="F1129" s="3">
        <v>0</v>
      </c>
      <c r="G1129" s="3">
        <v>622.36800000000005</v>
      </c>
      <c r="H1129" s="3" t="s">
        <v>1536</v>
      </c>
      <c r="I1129" s="3" t="s">
        <v>1537</v>
      </c>
      <c r="J1129" s="3" t="s">
        <v>16</v>
      </c>
      <c r="K1129" s="3" t="s">
        <v>1538</v>
      </c>
      <c r="L1129" s="3" t="s">
        <v>1539</v>
      </c>
    </row>
    <row r="1130" spans="1:12" x14ac:dyDescent="0.3">
      <c r="A1130" s="3" t="s">
        <v>17379</v>
      </c>
      <c r="B1130" s="3" t="s">
        <v>13</v>
      </c>
      <c r="C1130" s="3">
        <v>223351</v>
      </c>
      <c r="D1130" s="3">
        <v>1</v>
      </c>
      <c r="E1130" s="3">
        <v>223</v>
      </c>
      <c r="F1130" s="4">
        <v>1.16185E-94</v>
      </c>
      <c r="G1130" s="3">
        <v>276.04500000000002</v>
      </c>
      <c r="H1130" s="3" t="s">
        <v>3116</v>
      </c>
      <c r="I1130" s="3" t="s">
        <v>3117</v>
      </c>
      <c r="J1130" s="3" t="s">
        <v>16</v>
      </c>
      <c r="K1130" s="3" t="s">
        <v>825</v>
      </c>
      <c r="L1130" s="3" t="s">
        <v>3118</v>
      </c>
    </row>
    <row r="1131" spans="1:12" x14ac:dyDescent="0.3">
      <c r="A1131" s="3" t="s">
        <v>17380</v>
      </c>
      <c r="B1131" s="3" t="s">
        <v>13</v>
      </c>
      <c r="C1131" s="3">
        <v>224883</v>
      </c>
      <c r="D1131" s="3">
        <v>1</v>
      </c>
      <c r="E1131" s="3">
        <v>398</v>
      </c>
      <c r="F1131" s="4">
        <v>1.4862999999999999E-151</v>
      </c>
      <c r="G1131" s="3">
        <v>434.35399999999998</v>
      </c>
      <c r="H1131" s="3" t="s">
        <v>17381</v>
      </c>
      <c r="I1131" s="3" t="s">
        <v>17382</v>
      </c>
      <c r="J1131" s="3" t="s">
        <v>16</v>
      </c>
      <c r="K1131" s="3" t="s">
        <v>17383</v>
      </c>
      <c r="L1131" s="3" t="s">
        <v>17384</v>
      </c>
    </row>
    <row r="1132" spans="1:12" x14ac:dyDescent="0.3">
      <c r="A1132" s="3" t="s">
        <v>17385</v>
      </c>
      <c r="B1132" s="3" t="s">
        <v>13</v>
      </c>
      <c r="C1132" s="3">
        <v>225376</v>
      </c>
      <c r="D1132" s="3">
        <v>6</v>
      </c>
      <c r="E1132" s="3">
        <v>253</v>
      </c>
      <c r="F1132" s="4">
        <v>6.3223899999999998E-125</v>
      </c>
      <c r="G1132" s="3">
        <v>354.726</v>
      </c>
      <c r="H1132" s="3" t="s">
        <v>10847</v>
      </c>
      <c r="I1132" s="3" t="s">
        <v>10848</v>
      </c>
      <c r="J1132" s="3" t="s">
        <v>16</v>
      </c>
      <c r="K1132" s="3" t="s">
        <v>1548</v>
      </c>
      <c r="L1132" s="3" t="s">
        <v>10849</v>
      </c>
    </row>
    <row r="1133" spans="1:12" x14ac:dyDescent="0.3">
      <c r="A1133" s="3" t="s">
        <v>17386</v>
      </c>
      <c r="B1133" s="3" t="s">
        <v>13</v>
      </c>
      <c r="C1133" s="3">
        <v>225099</v>
      </c>
      <c r="D1133" s="3">
        <v>7</v>
      </c>
      <c r="E1133" s="3">
        <v>244</v>
      </c>
      <c r="F1133" s="4">
        <v>4.5260899999999997E-33</v>
      </c>
      <c r="G1133" s="3">
        <v>120.071</v>
      </c>
      <c r="H1133" s="3" t="s">
        <v>4191</v>
      </c>
      <c r="I1133" s="3" t="s">
        <v>4192</v>
      </c>
      <c r="J1133" s="3" t="s">
        <v>16</v>
      </c>
      <c r="K1133" s="3" t="s">
        <v>4193</v>
      </c>
      <c r="L1133" s="3" t="s">
        <v>2901</v>
      </c>
    </row>
    <row r="1134" spans="1:12" x14ac:dyDescent="0.3">
      <c r="A1134" s="3" t="s">
        <v>17387</v>
      </c>
      <c r="B1134" s="3" t="s">
        <v>13</v>
      </c>
      <c r="C1134" s="3">
        <v>224223</v>
      </c>
      <c r="D1134" s="3">
        <v>1</v>
      </c>
      <c r="E1134" s="3">
        <v>340</v>
      </c>
      <c r="F1134" s="4">
        <v>3.0751500000000001E-75</v>
      </c>
      <c r="G1134" s="3">
        <v>236.41399999999999</v>
      </c>
      <c r="H1134" s="3" t="s">
        <v>3230</v>
      </c>
      <c r="I1134" s="3" t="s">
        <v>3231</v>
      </c>
      <c r="J1134" s="3" t="s">
        <v>16</v>
      </c>
      <c r="K1134" s="3" t="s">
        <v>825</v>
      </c>
      <c r="L1134" s="3" t="s">
        <v>3232</v>
      </c>
    </row>
    <row r="1135" spans="1:12" x14ac:dyDescent="0.3">
      <c r="A1135" s="3" t="s">
        <v>17388</v>
      </c>
      <c r="B1135" s="3" t="s">
        <v>25</v>
      </c>
      <c r="C1135" s="3">
        <v>224493</v>
      </c>
      <c r="D1135" s="3">
        <v>4</v>
      </c>
      <c r="E1135" s="3">
        <v>346</v>
      </c>
      <c r="F1135" s="4">
        <v>8.4551499999999997E-62</v>
      </c>
      <c r="G1135" s="3">
        <v>199.84299999999999</v>
      </c>
      <c r="H1135" s="3" t="s">
        <v>9808</v>
      </c>
      <c r="I1135" s="3" t="s">
        <v>15746</v>
      </c>
      <c r="J1135" s="3" t="s">
        <v>16</v>
      </c>
      <c r="K1135" s="3" t="s">
        <v>16</v>
      </c>
      <c r="L1135" s="3" t="s">
        <v>9809</v>
      </c>
    </row>
    <row r="1136" spans="1:12" x14ac:dyDescent="0.3">
      <c r="A1136" s="3" t="s">
        <v>17389</v>
      </c>
      <c r="B1136" s="3" t="s">
        <v>25</v>
      </c>
      <c r="C1136" s="3">
        <v>421578</v>
      </c>
      <c r="D1136" s="3">
        <v>7</v>
      </c>
      <c r="E1136" s="3">
        <v>315</v>
      </c>
      <c r="F1136" s="4">
        <v>4.1930999999999999E-102</v>
      </c>
      <c r="G1136" s="3">
        <v>303.49200000000002</v>
      </c>
      <c r="H1136" s="3" t="s">
        <v>10546</v>
      </c>
      <c r="I1136" s="3" t="s">
        <v>15748</v>
      </c>
      <c r="J1136" s="3" t="s">
        <v>16</v>
      </c>
      <c r="K1136" s="3" t="s">
        <v>16</v>
      </c>
      <c r="L1136" s="3" t="s">
        <v>10547</v>
      </c>
    </row>
    <row r="1137" spans="1:12" x14ac:dyDescent="0.3">
      <c r="A1137" s="3" t="s">
        <v>17390</v>
      </c>
      <c r="B1137" s="3" t="s">
        <v>13</v>
      </c>
      <c r="C1137" s="3">
        <v>224493</v>
      </c>
      <c r="D1137" s="3">
        <v>5</v>
      </c>
      <c r="E1137" s="3">
        <v>314</v>
      </c>
      <c r="F1137" s="4">
        <v>7.9855500000000002E-80</v>
      </c>
      <c r="G1137" s="3">
        <v>244.91200000000001</v>
      </c>
      <c r="H1137" s="3" t="s">
        <v>9806</v>
      </c>
      <c r="I1137" s="3" t="s">
        <v>9807</v>
      </c>
      <c r="J1137" s="3" t="s">
        <v>16</v>
      </c>
      <c r="K1137" s="3" t="s">
        <v>9808</v>
      </c>
      <c r="L1137" s="3" t="s">
        <v>9809</v>
      </c>
    </row>
    <row r="1138" spans="1:12" x14ac:dyDescent="0.3">
      <c r="A1138" s="3" t="s">
        <v>17391</v>
      </c>
      <c r="B1138" s="3" t="s">
        <v>13</v>
      </c>
      <c r="C1138" s="3">
        <v>226827</v>
      </c>
      <c r="D1138" s="3">
        <v>1</v>
      </c>
      <c r="E1138" s="3">
        <v>106</v>
      </c>
      <c r="F1138" s="4">
        <v>2.1326500000000001E-14</v>
      </c>
      <c r="G1138" s="3">
        <v>63.083599999999997</v>
      </c>
      <c r="H1138" s="3" t="s">
        <v>4268</v>
      </c>
      <c r="I1138" s="3" t="s">
        <v>4269</v>
      </c>
      <c r="J1138" s="3" t="s">
        <v>16</v>
      </c>
      <c r="K1138" s="3" t="s">
        <v>4270</v>
      </c>
      <c r="L1138" s="3" t="s">
        <v>4271</v>
      </c>
    </row>
    <row r="1139" spans="1:12" x14ac:dyDescent="0.3">
      <c r="A1139" s="3" t="s">
        <v>17392</v>
      </c>
      <c r="B1139" s="3" t="s">
        <v>13</v>
      </c>
      <c r="C1139" s="3">
        <v>224215</v>
      </c>
      <c r="D1139" s="3">
        <v>1</v>
      </c>
      <c r="E1139" s="3">
        <v>226</v>
      </c>
      <c r="F1139" s="4">
        <v>5.3443500000000004E-54</v>
      </c>
      <c r="G1139" s="3">
        <v>173.25</v>
      </c>
      <c r="H1139" s="3" t="s">
        <v>4263</v>
      </c>
      <c r="I1139" s="3" t="s">
        <v>4264</v>
      </c>
      <c r="J1139" s="3" t="s">
        <v>16</v>
      </c>
      <c r="K1139" s="3" t="s">
        <v>4265</v>
      </c>
      <c r="L1139" s="3" t="s">
        <v>4266</v>
      </c>
    </row>
    <row r="1140" spans="1:12" x14ac:dyDescent="0.3">
      <c r="A1140" s="3" t="s">
        <v>17393</v>
      </c>
      <c r="B1140" s="3" t="s">
        <v>13</v>
      </c>
      <c r="C1140" s="3">
        <v>223607</v>
      </c>
      <c r="D1140" s="3">
        <v>6</v>
      </c>
      <c r="E1140" s="3">
        <v>334</v>
      </c>
      <c r="F1140" s="4">
        <v>3.6652900000000002E-163</v>
      </c>
      <c r="G1140" s="3">
        <v>458.577</v>
      </c>
      <c r="H1140" s="3" t="s">
        <v>5023</v>
      </c>
      <c r="I1140" s="3" t="s">
        <v>5024</v>
      </c>
      <c r="J1140" s="3" t="s">
        <v>16</v>
      </c>
      <c r="K1140" s="3" t="s">
        <v>5025</v>
      </c>
      <c r="L1140" s="3" t="s">
        <v>5026</v>
      </c>
    </row>
    <row r="1141" spans="1:12" x14ac:dyDescent="0.3">
      <c r="A1141" s="3" t="s">
        <v>17394</v>
      </c>
      <c r="B1141" s="3" t="s">
        <v>13</v>
      </c>
      <c r="C1141" s="3">
        <v>224228</v>
      </c>
      <c r="D1141" s="3">
        <v>1</v>
      </c>
      <c r="E1141" s="3">
        <v>126</v>
      </c>
      <c r="F1141" s="4">
        <v>1.00807E-7</v>
      </c>
      <c r="G1141" s="3">
        <v>49.936900000000001</v>
      </c>
      <c r="H1141" s="3" t="s">
        <v>1562</v>
      </c>
      <c r="I1141" s="3" t="s">
        <v>1563</v>
      </c>
      <c r="J1141" s="3" t="s">
        <v>113</v>
      </c>
      <c r="K1141" s="3" t="s">
        <v>1564</v>
      </c>
      <c r="L1141" s="3" t="s">
        <v>1565</v>
      </c>
    </row>
    <row r="1142" spans="1:12" x14ac:dyDescent="0.3">
      <c r="A1142" s="3" t="s">
        <v>17395</v>
      </c>
      <c r="B1142" s="3" t="s">
        <v>13</v>
      </c>
      <c r="C1142" s="3">
        <v>224981</v>
      </c>
      <c r="D1142" s="3">
        <v>1</v>
      </c>
      <c r="E1142" s="3">
        <v>326</v>
      </c>
      <c r="F1142" s="4">
        <v>8.6512500000000007E-49</v>
      </c>
      <c r="G1142" s="3">
        <v>165.965</v>
      </c>
      <c r="H1142" s="3" t="s">
        <v>4801</v>
      </c>
      <c r="I1142" s="3" t="s">
        <v>4802</v>
      </c>
      <c r="J1142" s="3" t="s">
        <v>16</v>
      </c>
      <c r="K1142" s="3" t="s">
        <v>4803</v>
      </c>
      <c r="L1142" s="3" t="s">
        <v>4804</v>
      </c>
    </row>
    <row r="1143" spans="1:12" x14ac:dyDescent="0.3">
      <c r="A1143" s="3" t="s">
        <v>17396</v>
      </c>
      <c r="B1143" s="3" t="s">
        <v>13</v>
      </c>
      <c r="C1143" s="3">
        <v>225052</v>
      </c>
      <c r="D1143" s="3">
        <v>34</v>
      </c>
      <c r="E1143" s="3">
        <v>417</v>
      </c>
      <c r="F1143" s="4">
        <v>8.9654300000000005E-46</v>
      </c>
      <c r="G1143" s="3">
        <v>161.55699999999999</v>
      </c>
      <c r="H1143" s="3" t="s">
        <v>14131</v>
      </c>
      <c r="I1143" s="3" t="s">
        <v>14132</v>
      </c>
      <c r="J1143" s="3" t="s">
        <v>16</v>
      </c>
      <c r="K1143" s="3" t="s">
        <v>14133</v>
      </c>
      <c r="L1143" s="3" t="s">
        <v>14134</v>
      </c>
    </row>
    <row r="1144" spans="1:12" x14ac:dyDescent="0.3">
      <c r="A1144" s="3" t="s">
        <v>17397</v>
      </c>
      <c r="B1144" s="3" t="s">
        <v>25</v>
      </c>
      <c r="C1144" s="3">
        <v>224996</v>
      </c>
      <c r="D1144" s="3">
        <v>1</v>
      </c>
      <c r="E1144" s="3">
        <v>145</v>
      </c>
      <c r="F1144" s="4">
        <v>2.3843400000000001E-21</v>
      </c>
      <c r="G1144" s="3">
        <v>85.084299999999999</v>
      </c>
      <c r="H1144" s="3" t="s">
        <v>11557</v>
      </c>
      <c r="I1144" s="3" t="s">
        <v>17398</v>
      </c>
      <c r="J1144" s="3" t="s">
        <v>16</v>
      </c>
      <c r="K1144" s="3" t="s">
        <v>16</v>
      </c>
      <c r="L1144" s="3" t="s">
        <v>11558</v>
      </c>
    </row>
    <row r="1145" spans="1:12" x14ac:dyDescent="0.3">
      <c r="A1145" s="3" t="s">
        <v>17399</v>
      </c>
      <c r="B1145" s="3" t="s">
        <v>13</v>
      </c>
      <c r="C1145" s="3">
        <v>223532</v>
      </c>
      <c r="D1145" s="3">
        <v>6</v>
      </c>
      <c r="E1145" s="3">
        <v>134</v>
      </c>
      <c r="F1145" s="4">
        <v>2.0851200000000001E-29</v>
      </c>
      <c r="G1145" s="3">
        <v>104.693</v>
      </c>
      <c r="H1145" s="3" t="s">
        <v>5028</v>
      </c>
      <c r="I1145" s="3" t="s">
        <v>5029</v>
      </c>
      <c r="J1145" s="3" t="s">
        <v>16</v>
      </c>
      <c r="K1145" s="3" t="s">
        <v>846</v>
      </c>
      <c r="L1145" s="3" t="s">
        <v>848</v>
      </c>
    </row>
    <row r="1146" spans="1:12" x14ac:dyDescent="0.3">
      <c r="A1146" s="3" t="s">
        <v>17400</v>
      </c>
      <c r="B1146" s="3" t="s">
        <v>13</v>
      </c>
      <c r="C1146" s="3">
        <v>224135</v>
      </c>
      <c r="D1146" s="3">
        <v>1</v>
      </c>
      <c r="E1146" s="3">
        <v>211</v>
      </c>
      <c r="F1146" s="4">
        <v>3.9829900000000003E-55</v>
      </c>
      <c r="G1146" s="3">
        <v>175.304</v>
      </c>
      <c r="H1146" s="3" t="s">
        <v>5032</v>
      </c>
      <c r="I1146" s="3" t="s">
        <v>5033</v>
      </c>
      <c r="J1146" s="3" t="s">
        <v>16</v>
      </c>
      <c r="K1146" s="3" t="s">
        <v>5034</v>
      </c>
      <c r="L1146" s="3" t="s">
        <v>5035</v>
      </c>
    </row>
    <row r="1147" spans="1:12" x14ac:dyDescent="0.3">
      <c r="A1147" s="3" t="s">
        <v>17401</v>
      </c>
      <c r="B1147" s="3" t="s">
        <v>13</v>
      </c>
      <c r="C1147" s="3">
        <v>227790</v>
      </c>
      <c r="D1147" s="3">
        <v>1</v>
      </c>
      <c r="E1147" s="3">
        <v>76</v>
      </c>
      <c r="F1147" s="4">
        <v>5.1982700000000003E-22</v>
      </c>
      <c r="G1147" s="3">
        <v>80.191599999999994</v>
      </c>
      <c r="H1147" s="3" t="s">
        <v>5037</v>
      </c>
      <c r="I1147" s="3" t="s">
        <v>5038</v>
      </c>
      <c r="J1147" s="3" t="s">
        <v>16</v>
      </c>
      <c r="K1147" s="3" t="s">
        <v>5039</v>
      </c>
      <c r="L1147" s="3" t="s">
        <v>5040</v>
      </c>
    </row>
    <row r="1148" spans="1:12" x14ac:dyDescent="0.3">
      <c r="A1148" s="3" t="s">
        <v>17402</v>
      </c>
      <c r="B1148" s="3" t="s">
        <v>13</v>
      </c>
      <c r="C1148" s="3">
        <v>223668</v>
      </c>
      <c r="D1148" s="3">
        <v>3</v>
      </c>
      <c r="E1148" s="3">
        <v>555</v>
      </c>
      <c r="F1148" s="3">
        <v>0</v>
      </c>
      <c r="G1148" s="3">
        <v>754.101</v>
      </c>
      <c r="H1148" s="3" t="s">
        <v>2387</v>
      </c>
      <c r="I1148" s="3" t="s">
        <v>2388</v>
      </c>
      <c r="J1148" s="3" t="s">
        <v>16</v>
      </c>
      <c r="K1148" s="3" t="s">
        <v>2389</v>
      </c>
      <c r="L1148" s="3" t="s">
        <v>2390</v>
      </c>
    </row>
    <row r="1149" spans="1:12" x14ac:dyDescent="0.3">
      <c r="A1149" s="3" t="s">
        <v>17403</v>
      </c>
      <c r="B1149" s="3" t="s">
        <v>13</v>
      </c>
      <c r="C1149" s="3">
        <v>223183</v>
      </c>
      <c r="D1149" s="3">
        <v>1</v>
      </c>
      <c r="E1149" s="3">
        <v>138</v>
      </c>
      <c r="F1149" s="4">
        <v>6.5708700000000003E-64</v>
      </c>
      <c r="G1149" s="3">
        <v>191.23099999999999</v>
      </c>
      <c r="H1149" s="3" t="s">
        <v>14041</v>
      </c>
      <c r="I1149" s="3" t="s">
        <v>14042</v>
      </c>
      <c r="J1149" s="3" t="s">
        <v>16</v>
      </c>
      <c r="K1149" s="3" t="s">
        <v>14043</v>
      </c>
      <c r="L1149" s="3" t="s">
        <v>14044</v>
      </c>
    </row>
    <row r="1150" spans="1:12" x14ac:dyDescent="0.3">
      <c r="A1150" s="3" t="s">
        <v>17404</v>
      </c>
      <c r="B1150" s="3" t="s">
        <v>13</v>
      </c>
      <c r="C1150" s="3">
        <v>225165</v>
      </c>
      <c r="D1150" s="3">
        <v>2</v>
      </c>
      <c r="E1150" s="3">
        <v>422</v>
      </c>
      <c r="F1150" s="3">
        <v>0</v>
      </c>
      <c r="G1150" s="3">
        <v>628.11</v>
      </c>
      <c r="H1150" s="3" t="s">
        <v>2930</v>
      </c>
      <c r="I1150" s="3" t="s">
        <v>2931</v>
      </c>
      <c r="J1150" s="3" t="s">
        <v>16</v>
      </c>
      <c r="K1150" s="3" t="s">
        <v>2932</v>
      </c>
      <c r="L1150" s="3" t="s">
        <v>2933</v>
      </c>
    </row>
    <row r="1151" spans="1:12" x14ac:dyDescent="0.3">
      <c r="A1151" s="3" t="s">
        <v>17405</v>
      </c>
      <c r="B1151" s="3" t="s">
        <v>25</v>
      </c>
      <c r="C1151" s="3">
        <v>413095</v>
      </c>
      <c r="D1151" s="3">
        <v>5</v>
      </c>
      <c r="E1151" s="3">
        <v>90</v>
      </c>
      <c r="F1151" s="4">
        <v>1.37836E-28</v>
      </c>
      <c r="G1151" s="3">
        <v>97.863399999999999</v>
      </c>
      <c r="H1151" s="3" t="s">
        <v>774</v>
      </c>
      <c r="I1151" s="3" t="s">
        <v>9110</v>
      </c>
      <c r="J1151" s="3" t="s">
        <v>16</v>
      </c>
      <c r="K1151" s="3" t="s">
        <v>16</v>
      </c>
      <c r="L1151" s="3" t="s">
        <v>9111</v>
      </c>
    </row>
    <row r="1152" spans="1:12" x14ac:dyDescent="0.3">
      <c r="A1152" s="3" t="s">
        <v>17406</v>
      </c>
      <c r="B1152" s="3" t="s">
        <v>13</v>
      </c>
      <c r="C1152" s="3">
        <v>223382</v>
      </c>
      <c r="D1152" s="3">
        <v>8</v>
      </c>
      <c r="E1152" s="3">
        <v>446</v>
      </c>
      <c r="F1152" s="3">
        <v>0</v>
      </c>
      <c r="G1152" s="3">
        <v>551.06600000000003</v>
      </c>
      <c r="H1152" s="3" t="s">
        <v>769</v>
      </c>
      <c r="I1152" s="3" t="s">
        <v>770</v>
      </c>
      <c r="J1152" s="3" t="s">
        <v>16</v>
      </c>
      <c r="K1152" s="3" t="s">
        <v>369</v>
      </c>
      <c r="L1152" s="3" t="s">
        <v>771</v>
      </c>
    </row>
    <row r="1153" spans="1:12" x14ac:dyDescent="0.3">
      <c r="A1153" s="3" t="s">
        <v>17407</v>
      </c>
      <c r="B1153" s="3" t="s">
        <v>13</v>
      </c>
      <c r="C1153" s="3">
        <v>223436</v>
      </c>
      <c r="D1153" s="3">
        <v>1</v>
      </c>
      <c r="E1153" s="3">
        <v>150</v>
      </c>
      <c r="F1153" s="4">
        <v>9.9157499999999992E-44</v>
      </c>
      <c r="G1153" s="3">
        <v>140.804</v>
      </c>
      <c r="H1153" s="3" t="s">
        <v>764</v>
      </c>
      <c r="I1153" s="3" t="s">
        <v>765</v>
      </c>
      <c r="J1153" s="3" t="s">
        <v>16</v>
      </c>
      <c r="K1153" s="3" t="s">
        <v>766</v>
      </c>
      <c r="L1153" s="3" t="s">
        <v>767</v>
      </c>
    </row>
    <row r="1154" spans="1:12" x14ac:dyDescent="0.3">
      <c r="A1154" s="3" t="s">
        <v>17408</v>
      </c>
      <c r="B1154" s="3" t="s">
        <v>25</v>
      </c>
      <c r="C1154" s="3">
        <v>226404</v>
      </c>
      <c r="D1154" s="3">
        <v>34</v>
      </c>
      <c r="E1154" s="3">
        <v>648</v>
      </c>
      <c r="F1154" s="3">
        <v>0</v>
      </c>
      <c r="G1154" s="3">
        <v>696.00699999999995</v>
      </c>
      <c r="H1154" s="3" t="s">
        <v>760</v>
      </c>
      <c r="I1154" s="3" t="s">
        <v>761</v>
      </c>
      <c r="J1154" s="3" t="s">
        <v>16</v>
      </c>
      <c r="K1154" s="3" t="s">
        <v>16</v>
      </c>
      <c r="L1154" s="3" t="s">
        <v>762</v>
      </c>
    </row>
    <row r="1155" spans="1:12" x14ac:dyDescent="0.3">
      <c r="A1155" s="3" t="s">
        <v>17409</v>
      </c>
      <c r="B1155" s="3" t="s">
        <v>13</v>
      </c>
      <c r="C1155" s="3">
        <v>223522</v>
      </c>
      <c r="D1155" s="3">
        <v>5</v>
      </c>
      <c r="E1155" s="3">
        <v>627</v>
      </c>
      <c r="F1155" s="3">
        <v>0</v>
      </c>
      <c r="G1155" s="3">
        <v>1069.0899999999999</v>
      </c>
      <c r="H1155" s="3" t="s">
        <v>755</v>
      </c>
      <c r="I1155" s="3" t="s">
        <v>756</v>
      </c>
      <c r="J1155" s="3" t="s">
        <v>16</v>
      </c>
      <c r="K1155" s="3" t="s">
        <v>757</v>
      </c>
      <c r="L1155" s="3" t="s">
        <v>758</v>
      </c>
    </row>
    <row r="1156" spans="1:12" x14ac:dyDescent="0.3">
      <c r="A1156" s="3" t="s">
        <v>17410</v>
      </c>
      <c r="B1156" s="3" t="s">
        <v>25</v>
      </c>
      <c r="C1156" s="3">
        <v>412381</v>
      </c>
      <c r="D1156" s="3">
        <v>9</v>
      </c>
      <c r="E1156" s="3">
        <v>117</v>
      </c>
      <c r="F1156" s="4">
        <v>9.0564900000000006E-11</v>
      </c>
      <c r="G1156" s="3">
        <v>55.862200000000001</v>
      </c>
      <c r="H1156" s="3" t="s">
        <v>639</v>
      </c>
      <c r="I1156" s="3" t="s">
        <v>640</v>
      </c>
      <c r="J1156" s="3" t="s">
        <v>113</v>
      </c>
      <c r="K1156" s="3" t="s">
        <v>16</v>
      </c>
      <c r="L1156" s="3" t="s">
        <v>641</v>
      </c>
    </row>
    <row r="1157" spans="1:12" x14ac:dyDescent="0.3">
      <c r="A1157" s="3" t="s">
        <v>17411</v>
      </c>
      <c r="B1157" s="3" t="s">
        <v>25</v>
      </c>
      <c r="C1157" s="3">
        <v>412381</v>
      </c>
      <c r="D1157" s="3">
        <v>18</v>
      </c>
      <c r="E1157" s="3">
        <v>130</v>
      </c>
      <c r="F1157" s="4">
        <v>2.46828E-11</v>
      </c>
      <c r="G1157" s="3">
        <v>57.788200000000003</v>
      </c>
      <c r="H1157" s="3" t="s">
        <v>639</v>
      </c>
      <c r="I1157" s="3" t="s">
        <v>640</v>
      </c>
      <c r="J1157" s="3" t="s">
        <v>16</v>
      </c>
      <c r="K1157" s="3" t="s">
        <v>16</v>
      </c>
      <c r="L1157" s="3" t="s">
        <v>641</v>
      </c>
    </row>
    <row r="1158" spans="1:12" x14ac:dyDescent="0.3">
      <c r="A1158" s="3" t="s">
        <v>17412</v>
      </c>
      <c r="B1158" s="3" t="s">
        <v>25</v>
      </c>
      <c r="C1158" s="3">
        <v>225373</v>
      </c>
      <c r="D1158" s="3">
        <v>19</v>
      </c>
      <c r="E1158" s="3">
        <v>73</v>
      </c>
      <c r="F1158" s="4">
        <v>1.7781100000000001E-10</v>
      </c>
      <c r="G1158" s="3">
        <v>57.340899999999998</v>
      </c>
      <c r="H1158" s="3" t="s">
        <v>13874</v>
      </c>
      <c r="I1158" s="3" t="s">
        <v>13875</v>
      </c>
      <c r="J1158" s="3" t="s">
        <v>74</v>
      </c>
      <c r="K1158" s="3" t="s">
        <v>16</v>
      </c>
      <c r="L1158" s="3" t="s">
        <v>13876</v>
      </c>
    </row>
    <row r="1159" spans="1:12" x14ac:dyDescent="0.3">
      <c r="A1159" s="3" t="s">
        <v>17412</v>
      </c>
      <c r="B1159" s="3" t="s">
        <v>25</v>
      </c>
      <c r="C1159" s="3">
        <v>412381</v>
      </c>
      <c r="D1159" s="3">
        <v>8</v>
      </c>
      <c r="E1159" s="3">
        <v>130</v>
      </c>
      <c r="F1159" s="4">
        <v>9.25529E-10</v>
      </c>
      <c r="G1159" s="3">
        <v>53.551099999999998</v>
      </c>
      <c r="H1159" s="3" t="s">
        <v>639</v>
      </c>
      <c r="I1159" s="3" t="s">
        <v>640</v>
      </c>
      <c r="J1159" s="3" t="s">
        <v>16</v>
      </c>
      <c r="K1159" s="3" t="s">
        <v>16</v>
      </c>
      <c r="L1159" s="3" t="s">
        <v>641</v>
      </c>
    </row>
    <row r="1160" spans="1:12" x14ac:dyDescent="0.3">
      <c r="A1160" s="3" t="s">
        <v>17413</v>
      </c>
      <c r="B1160" s="3" t="s">
        <v>13</v>
      </c>
      <c r="C1160" s="3">
        <v>223539</v>
      </c>
      <c r="D1160" s="3">
        <v>3</v>
      </c>
      <c r="E1160" s="3">
        <v>198</v>
      </c>
      <c r="F1160" s="4">
        <v>3.0110299999999999E-8</v>
      </c>
      <c r="G1160" s="3">
        <v>54.318899999999999</v>
      </c>
      <c r="H1160" s="3" t="s">
        <v>410</v>
      </c>
      <c r="I1160" s="3" t="s">
        <v>411</v>
      </c>
      <c r="J1160" s="3" t="s">
        <v>113</v>
      </c>
      <c r="K1160" s="3" t="s">
        <v>412</v>
      </c>
      <c r="L1160" s="3" t="s">
        <v>413</v>
      </c>
    </row>
    <row r="1161" spans="1:12" x14ac:dyDescent="0.3">
      <c r="A1161" s="3" t="s">
        <v>17414</v>
      </c>
      <c r="B1161" s="3" t="s">
        <v>25</v>
      </c>
      <c r="C1161" s="3">
        <v>226979</v>
      </c>
      <c r="D1161" s="3">
        <v>65</v>
      </c>
      <c r="E1161" s="3">
        <v>313</v>
      </c>
      <c r="F1161" s="4">
        <v>2.2248700000000002E-34</v>
      </c>
      <c r="G1161" s="3">
        <v>127.712</v>
      </c>
      <c r="H1161" s="3" t="s">
        <v>5004</v>
      </c>
      <c r="I1161" s="3" t="s">
        <v>5005</v>
      </c>
      <c r="J1161" s="3" t="s">
        <v>99</v>
      </c>
      <c r="K1161" s="3" t="s">
        <v>16</v>
      </c>
      <c r="L1161" s="3" t="s">
        <v>5006</v>
      </c>
    </row>
    <row r="1162" spans="1:12" x14ac:dyDescent="0.3">
      <c r="A1162" s="3" t="s">
        <v>17415</v>
      </c>
      <c r="B1162" s="3" t="s">
        <v>13</v>
      </c>
      <c r="C1162" s="3">
        <v>223558</v>
      </c>
      <c r="D1162" s="3">
        <v>4</v>
      </c>
      <c r="E1162" s="3">
        <v>364</v>
      </c>
      <c r="F1162" s="3">
        <v>0</v>
      </c>
      <c r="G1162" s="3">
        <v>546.45399999999995</v>
      </c>
      <c r="H1162" s="3" t="s">
        <v>750</v>
      </c>
      <c r="I1162" s="3" t="s">
        <v>751</v>
      </c>
      <c r="J1162" s="3" t="s">
        <v>16</v>
      </c>
      <c r="K1162" s="3" t="s">
        <v>752</v>
      </c>
      <c r="L1162" s="3" t="s">
        <v>753</v>
      </c>
    </row>
    <row r="1163" spans="1:12" x14ac:dyDescent="0.3">
      <c r="A1163" s="3" t="s">
        <v>17416</v>
      </c>
      <c r="B1163" s="3" t="s">
        <v>13</v>
      </c>
      <c r="C1163" s="3">
        <v>224674</v>
      </c>
      <c r="D1163" s="3">
        <v>1</v>
      </c>
      <c r="E1163" s="3">
        <v>222</v>
      </c>
      <c r="F1163" s="4">
        <v>4.0840000000000001E-84</v>
      </c>
      <c r="G1163" s="3">
        <v>250.602</v>
      </c>
      <c r="H1163" s="3" t="s">
        <v>740</v>
      </c>
      <c r="I1163" s="3" t="s">
        <v>741</v>
      </c>
      <c r="J1163" s="3" t="s">
        <v>16</v>
      </c>
      <c r="K1163" s="3" t="s">
        <v>742</v>
      </c>
      <c r="L1163" s="3" t="s">
        <v>743</v>
      </c>
    </row>
    <row r="1164" spans="1:12" x14ac:dyDescent="0.3">
      <c r="A1164" s="3" t="s">
        <v>17417</v>
      </c>
      <c r="B1164" s="3" t="s">
        <v>13</v>
      </c>
      <c r="C1164" s="3">
        <v>224674</v>
      </c>
      <c r="D1164" s="3">
        <v>1</v>
      </c>
      <c r="E1164" s="3">
        <v>277</v>
      </c>
      <c r="F1164" s="4">
        <v>2.1655800000000001E-83</v>
      </c>
      <c r="G1164" s="3">
        <v>251.37200000000001</v>
      </c>
      <c r="H1164" s="3" t="s">
        <v>740</v>
      </c>
      <c r="I1164" s="3" t="s">
        <v>741</v>
      </c>
      <c r="J1164" s="3" t="s">
        <v>16</v>
      </c>
      <c r="K1164" s="3" t="s">
        <v>742</v>
      </c>
      <c r="L1164" s="3" t="s">
        <v>743</v>
      </c>
    </row>
    <row r="1165" spans="1:12" x14ac:dyDescent="0.3">
      <c r="A1165" s="3" t="s">
        <v>17418</v>
      </c>
      <c r="B1165" s="3" t="s">
        <v>13</v>
      </c>
      <c r="C1165" s="3">
        <v>223483</v>
      </c>
      <c r="D1165" s="3">
        <v>1</v>
      </c>
      <c r="E1165" s="3">
        <v>151</v>
      </c>
      <c r="F1165" s="4">
        <v>1.55078E-24</v>
      </c>
      <c r="G1165" s="3">
        <v>95.245099999999994</v>
      </c>
      <c r="H1165" s="3" t="s">
        <v>425</v>
      </c>
      <c r="I1165" s="3" t="s">
        <v>426</v>
      </c>
      <c r="J1165" s="3" t="s">
        <v>113</v>
      </c>
      <c r="K1165" s="3" t="s">
        <v>427</v>
      </c>
      <c r="L1165" s="3" t="s">
        <v>428</v>
      </c>
    </row>
    <row r="1166" spans="1:12" x14ac:dyDescent="0.3">
      <c r="A1166" s="3" t="s">
        <v>17419</v>
      </c>
      <c r="B1166" s="3" t="s">
        <v>13</v>
      </c>
      <c r="C1166" s="3">
        <v>223620</v>
      </c>
      <c r="D1166" s="3">
        <v>1</v>
      </c>
      <c r="E1166" s="3">
        <v>207</v>
      </c>
      <c r="F1166" s="4">
        <v>1.15951E-43</v>
      </c>
      <c r="G1166" s="3">
        <v>145.28899999999999</v>
      </c>
      <c r="H1166" s="3" t="s">
        <v>746</v>
      </c>
      <c r="I1166" s="3" t="s">
        <v>747</v>
      </c>
      <c r="J1166" s="3" t="s">
        <v>16</v>
      </c>
      <c r="K1166" s="3" t="s">
        <v>236</v>
      </c>
      <c r="L1166" s="3" t="s">
        <v>748</v>
      </c>
    </row>
    <row r="1167" spans="1:12" x14ac:dyDescent="0.3">
      <c r="A1167" s="3" t="s">
        <v>17420</v>
      </c>
      <c r="B1167" s="3" t="s">
        <v>13</v>
      </c>
      <c r="C1167" s="3">
        <v>224306</v>
      </c>
      <c r="D1167" s="3">
        <v>20</v>
      </c>
      <c r="E1167" s="3">
        <v>81</v>
      </c>
      <c r="F1167" s="3">
        <v>6.0649100000000002E-4</v>
      </c>
      <c r="G1167" s="3">
        <v>38.744900000000001</v>
      </c>
      <c r="H1167" s="3" t="s">
        <v>10420</v>
      </c>
      <c r="I1167" s="3" t="s">
        <v>5881</v>
      </c>
      <c r="J1167" s="3" t="s">
        <v>99</v>
      </c>
      <c r="K1167" s="3" t="s">
        <v>5882</v>
      </c>
      <c r="L1167" s="3" t="s">
        <v>10421</v>
      </c>
    </row>
    <row r="1168" spans="1:12" x14ac:dyDescent="0.3">
      <c r="A1168" s="3" t="s">
        <v>17421</v>
      </c>
      <c r="B1168" s="3" t="s">
        <v>13</v>
      </c>
      <c r="C1168" s="3">
        <v>223692</v>
      </c>
      <c r="D1168" s="3">
        <v>4</v>
      </c>
      <c r="E1168" s="3">
        <v>263</v>
      </c>
      <c r="F1168" s="4">
        <v>1.56045E-49</v>
      </c>
      <c r="G1168" s="3">
        <v>163.30199999999999</v>
      </c>
      <c r="H1168" s="3" t="s">
        <v>3880</v>
      </c>
      <c r="I1168" s="3" t="s">
        <v>3881</v>
      </c>
      <c r="J1168" s="3" t="s">
        <v>16</v>
      </c>
      <c r="K1168" s="3" t="s">
        <v>3882</v>
      </c>
      <c r="L1168" s="3" t="s">
        <v>3883</v>
      </c>
    </row>
    <row r="1169" spans="1:12" x14ac:dyDescent="0.3">
      <c r="A1169" s="3" t="s">
        <v>17422</v>
      </c>
      <c r="B1169" s="3" t="s">
        <v>13</v>
      </c>
      <c r="C1169" s="3">
        <v>224047</v>
      </c>
      <c r="D1169" s="3">
        <v>1</v>
      </c>
      <c r="E1169" s="3">
        <v>240</v>
      </c>
      <c r="F1169" s="4">
        <v>4.5737100000000002E-101</v>
      </c>
      <c r="G1169" s="3">
        <v>294.93400000000003</v>
      </c>
      <c r="H1169" s="3" t="s">
        <v>3875</v>
      </c>
      <c r="I1169" s="3" t="s">
        <v>3876</v>
      </c>
      <c r="J1169" s="3" t="s">
        <v>16</v>
      </c>
      <c r="K1169" s="3" t="s">
        <v>3877</v>
      </c>
      <c r="L1169" s="3" t="s">
        <v>3878</v>
      </c>
    </row>
    <row r="1170" spans="1:12" x14ac:dyDescent="0.3">
      <c r="A1170" s="3" t="s">
        <v>17423</v>
      </c>
      <c r="B1170" s="3" t="s">
        <v>13</v>
      </c>
      <c r="C1170" s="3">
        <v>224047</v>
      </c>
      <c r="D1170" s="3">
        <v>1</v>
      </c>
      <c r="E1170" s="3">
        <v>233</v>
      </c>
      <c r="F1170" s="4">
        <v>2.8444599999999998E-102</v>
      </c>
      <c r="G1170" s="3">
        <v>297.63</v>
      </c>
      <c r="H1170" s="3" t="s">
        <v>3875</v>
      </c>
      <c r="I1170" s="3" t="s">
        <v>3876</v>
      </c>
      <c r="J1170" s="3" t="s">
        <v>16</v>
      </c>
      <c r="K1170" s="3" t="s">
        <v>3877</v>
      </c>
      <c r="L1170" s="3" t="s">
        <v>3878</v>
      </c>
    </row>
    <row r="1171" spans="1:12" x14ac:dyDescent="0.3">
      <c r="A1171" s="3" t="s">
        <v>17424</v>
      </c>
      <c r="B1171" s="3" t="s">
        <v>13</v>
      </c>
      <c r="C1171" s="3">
        <v>223632</v>
      </c>
      <c r="D1171" s="3">
        <v>7</v>
      </c>
      <c r="E1171" s="3">
        <v>173</v>
      </c>
      <c r="F1171" s="4">
        <v>1.5854E-33</v>
      </c>
      <c r="G1171" s="3">
        <v>117.473</v>
      </c>
      <c r="H1171" s="3" t="s">
        <v>5372</v>
      </c>
      <c r="I1171" s="3" t="s">
        <v>5373</v>
      </c>
      <c r="J1171" s="3" t="s">
        <v>16</v>
      </c>
      <c r="K1171" s="3" t="s">
        <v>5374</v>
      </c>
      <c r="L1171" s="3" t="s">
        <v>5375</v>
      </c>
    </row>
    <row r="1172" spans="1:12" x14ac:dyDescent="0.3">
      <c r="A1172" s="3" t="s">
        <v>17425</v>
      </c>
      <c r="B1172" s="3" t="s">
        <v>25</v>
      </c>
      <c r="C1172" s="3">
        <v>224343</v>
      </c>
      <c r="D1172" s="3">
        <v>4</v>
      </c>
      <c r="E1172" s="3">
        <v>283</v>
      </c>
      <c r="F1172" s="4">
        <v>1.8584399999999999E-30</v>
      </c>
      <c r="G1172" s="3">
        <v>115.252</v>
      </c>
      <c r="H1172" s="3" t="s">
        <v>5377</v>
      </c>
      <c r="I1172" s="3" t="s">
        <v>5378</v>
      </c>
      <c r="J1172" s="3" t="s">
        <v>16</v>
      </c>
      <c r="K1172" s="3" t="s">
        <v>16</v>
      </c>
      <c r="L1172" s="3" t="s">
        <v>5379</v>
      </c>
    </row>
    <row r="1173" spans="1:12" x14ac:dyDescent="0.3">
      <c r="A1173" s="3" t="s">
        <v>17426</v>
      </c>
      <c r="B1173" s="3" t="s">
        <v>13</v>
      </c>
      <c r="C1173" s="3">
        <v>223685</v>
      </c>
      <c r="D1173" s="3">
        <v>15</v>
      </c>
      <c r="E1173" s="3">
        <v>428</v>
      </c>
      <c r="F1173" s="4">
        <v>1.87503E-51</v>
      </c>
      <c r="G1173" s="3">
        <v>178.80799999999999</v>
      </c>
      <c r="H1173" s="3" t="s">
        <v>5381</v>
      </c>
      <c r="I1173" s="3" t="s">
        <v>5382</v>
      </c>
      <c r="J1173" s="3" t="s">
        <v>16</v>
      </c>
      <c r="K1173" s="3" t="s">
        <v>5383</v>
      </c>
      <c r="L1173" s="3" t="s">
        <v>5384</v>
      </c>
    </row>
    <row r="1174" spans="1:12" x14ac:dyDescent="0.3">
      <c r="A1174" s="3" t="s">
        <v>17427</v>
      </c>
      <c r="B1174" s="3" t="s">
        <v>13</v>
      </c>
      <c r="C1174" s="3">
        <v>223685</v>
      </c>
      <c r="D1174" s="3">
        <v>1</v>
      </c>
      <c r="E1174" s="3">
        <v>409</v>
      </c>
      <c r="F1174" s="4">
        <v>1.8124100000000002E-46</v>
      </c>
      <c r="G1174" s="3">
        <v>165.32599999999999</v>
      </c>
      <c r="H1174" s="3" t="s">
        <v>5381</v>
      </c>
      <c r="I1174" s="3" t="s">
        <v>5382</v>
      </c>
      <c r="J1174" s="3" t="s">
        <v>16</v>
      </c>
      <c r="K1174" s="3" t="s">
        <v>5383</v>
      </c>
      <c r="L1174" s="3" t="s">
        <v>5384</v>
      </c>
    </row>
    <row r="1175" spans="1:12" x14ac:dyDescent="0.3">
      <c r="A1175" s="3" t="s">
        <v>17428</v>
      </c>
      <c r="B1175" s="3" t="s">
        <v>13</v>
      </c>
      <c r="C1175" s="3">
        <v>225303</v>
      </c>
      <c r="D1175" s="3">
        <v>1</v>
      </c>
      <c r="E1175" s="3">
        <v>66</v>
      </c>
      <c r="F1175" s="4">
        <v>2.7783900000000001E-25</v>
      </c>
      <c r="G1175" s="3">
        <v>90.395300000000006</v>
      </c>
      <c r="H1175" s="3" t="s">
        <v>5387</v>
      </c>
      <c r="I1175" s="3" t="s">
        <v>5388</v>
      </c>
      <c r="J1175" s="3" t="s">
        <v>16</v>
      </c>
      <c r="K1175" s="3" t="s">
        <v>104</v>
      </c>
      <c r="L1175" s="3" t="s">
        <v>5389</v>
      </c>
    </row>
    <row r="1176" spans="1:12" x14ac:dyDescent="0.3">
      <c r="A1176" s="3" t="s">
        <v>17429</v>
      </c>
      <c r="B1176" s="3" t="s">
        <v>13</v>
      </c>
      <c r="C1176" s="3">
        <v>224116</v>
      </c>
      <c r="D1176" s="3">
        <v>1</v>
      </c>
      <c r="E1176" s="3">
        <v>362</v>
      </c>
      <c r="F1176" s="4">
        <v>1.90794E-156</v>
      </c>
      <c r="G1176" s="3">
        <v>443.58600000000001</v>
      </c>
      <c r="H1176" s="3" t="s">
        <v>5391</v>
      </c>
      <c r="I1176" s="3" t="s">
        <v>5392</v>
      </c>
      <c r="J1176" s="3" t="s">
        <v>16</v>
      </c>
      <c r="K1176" s="3" t="s">
        <v>5393</v>
      </c>
      <c r="L1176" s="3" t="s">
        <v>5394</v>
      </c>
    </row>
    <row r="1177" spans="1:12" x14ac:dyDescent="0.3">
      <c r="A1177" s="3" t="s">
        <v>17430</v>
      </c>
      <c r="B1177" s="3" t="s">
        <v>13</v>
      </c>
      <c r="C1177" s="3">
        <v>223590</v>
      </c>
      <c r="D1177" s="3">
        <v>262</v>
      </c>
      <c r="E1177" s="3">
        <v>482</v>
      </c>
      <c r="F1177" s="4">
        <v>1.56249E-54</v>
      </c>
      <c r="G1177" s="3">
        <v>180.51900000000001</v>
      </c>
      <c r="H1177" s="3" t="s">
        <v>3670</v>
      </c>
      <c r="I1177" s="3" t="s">
        <v>3671</v>
      </c>
      <c r="J1177" s="3" t="s">
        <v>16</v>
      </c>
      <c r="K1177" s="3" t="s">
        <v>3672</v>
      </c>
      <c r="L1177" s="3" t="s">
        <v>3673</v>
      </c>
    </row>
    <row r="1178" spans="1:12" x14ac:dyDescent="0.3">
      <c r="A1178" s="3" t="s">
        <v>17430</v>
      </c>
      <c r="B1178" s="3" t="s">
        <v>13</v>
      </c>
      <c r="C1178" s="3">
        <v>223590</v>
      </c>
      <c r="D1178" s="3">
        <v>1</v>
      </c>
      <c r="E1178" s="3">
        <v>101</v>
      </c>
      <c r="F1178" s="4">
        <v>1.4136800000000001E-34</v>
      </c>
      <c r="G1178" s="3">
        <v>127.36199999999999</v>
      </c>
      <c r="H1178" s="3" t="s">
        <v>3670</v>
      </c>
      <c r="I1178" s="3" t="s">
        <v>3671</v>
      </c>
      <c r="J1178" s="3" t="s">
        <v>113</v>
      </c>
      <c r="K1178" s="3" t="s">
        <v>3672</v>
      </c>
      <c r="L1178" s="3" t="s">
        <v>3673</v>
      </c>
    </row>
    <row r="1179" spans="1:12" x14ac:dyDescent="0.3">
      <c r="A1179" s="3" t="s">
        <v>17430</v>
      </c>
      <c r="B1179" s="3" t="s">
        <v>13</v>
      </c>
      <c r="C1179" s="3">
        <v>223591</v>
      </c>
      <c r="D1179" s="3">
        <v>100</v>
      </c>
      <c r="E1179" s="3">
        <v>206</v>
      </c>
      <c r="F1179" s="4">
        <v>2.1364899999999999E-20</v>
      </c>
      <c r="G1179" s="3">
        <v>86.371300000000005</v>
      </c>
      <c r="H1179" s="3" t="s">
        <v>543</v>
      </c>
      <c r="I1179" s="3" t="s">
        <v>544</v>
      </c>
      <c r="J1179" s="3" t="s">
        <v>16</v>
      </c>
      <c r="K1179" s="3" t="s">
        <v>545</v>
      </c>
      <c r="L1179" s="3" t="s">
        <v>546</v>
      </c>
    </row>
    <row r="1180" spans="1:12" x14ac:dyDescent="0.3">
      <c r="A1180" s="3" t="s">
        <v>17430</v>
      </c>
      <c r="B1180" s="3" t="s">
        <v>25</v>
      </c>
      <c r="C1180" s="3">
        <v>225979</v>
      </c>
      <c r="D1180" s="3">
        <v>157</v>
      </c>
      <c r="E1180" s="3">
        <v>263</v>
      </c>
      <c r="F1180" s="4">
        <v>1.9261999999999999E-6</v>
      </c>
      <c r="G1180" s="3">
        <v>49.822499999999998</v>
      </c>
      <c r="H1180" s="3" t="s">
        <v>5856</v>
      </c>
      <c r="I1180" s="3" t="s">
        <v>5857</v>
      </c>
      <c r="J1180" s="3" t="s">
        <v>99</v>
      </c>
      <c r="K1180" s="3" t="s">
        <v>16</v>
      </c>
      <c r="L1180" s="3" t="s">
        <v>5858</v>
      </c>
    </row>
    <row r="1181" spans="1:12" x14ac:dyDescent="0.3">
      <c r="A1181" s="3" t="s">
        <v>17431</v>
      </c>
      <c r="B1181" s="3" t="s">
        <v>13</v>
      </c>
      <c r="C1181" s="3">
        <v>223258</v>
      </c>
      <c r="D1181" s="3">
        <v>1</v>
      </c>
      <c r="E1181" s="3">
        <v>319</v>
      </c>
      <c r="F1181" s="4">
        <v>5.7248899999999998E-142</v>
      </c>
      <c r="G1181" s="3">
        <v>403.88</v>
      </c>
      <c r="H1181" s="3" t="s">
        <v>272</v>
      </c>
      <c r="I1181" s="3" t="s">
        <v>273</v>
      </c>
      <c r="J1181" s="3" t="s">
        <v>16</v>
      </c>
      <c r="K1181" s="3" t="s">
        <v>274</v>
      </c>
      <c r="L1181" s="3" t="s">
        <v>275</v>
      </c>
    </row>
    <row r="1182" spans="1:12" x14ac:dyDescent="0.3">
      <c r="A1182" s="3" t="s">
        <v>17432</v>
      </c>
      <c r="B1182" s="3" t="s">
        <v>13</v>
      </c>
      <c r="C1182" s="3">
        <v>223562</v>
      </c>
      <c r="D1182" s="3">
        <v>1</v>
      </c>
      <c r="E1182" s="3">
        <v>531</v>
      </c>
      <c r="F1182" s="3">
        <v>0</v>
      </c>
      <c r="G1182" s="3">
        <v>640.06700000000001</v>
      </c>
      <c r="H1182" s="3" t="s">
        <v>239</v>
      </c>
      <c r="I1182" s="3" t="s">
        <v>240</v>
      </c>
      <c r="J1182" s="3" t="s">
        <v>16</v>
      </c>
      <c r="K1182" s="3" t="s">
        <v>241</v>
      </c>
      <c r="L1182" s="3" t="s">
        <v>242</v>
      </c>
    </row>
    <row r="1183" spans="1:12" x14ac:dyDescent="0.3">
      <c r="A1183" s="3" t="s">
        <v>17433</v>
      </c>
      <c r="B1183" s="3" t="s">
        <v>25</v>
      </c>
      <c r="C1183" s="3">
        <v>419750</v>
      </c>
      <c r="D1183" s="3">
        <v>16</v>
      </c>
      <c r="E1183" s="3">
        <v>838</v>
      </c>
      <c r="F1183" s="3">
        <v>0</v>
      </c>
      <c r="G1183" s="3">
        <v>731.98199999999997</v>
      </c>
      <c r="H1183" s="3" t="s">
        <v>415</v>
      </c>
      <c r="I1183" s="3" t="s">
        <v>416</v>
      </c>
      <c r="J1183" s="3" t="s">
        <v>16</v>
      </c>
      <c r="K1183" s="3" t="s">
        <v>16</v>
      </c>
      <c r="L1183" s="3" t="s">
        <v>417</v>
      </c>
    </row>
    <row r="1184" spans="1:12" x14ac:dyDescent="0.3">
      <c r="A1184" s="3" t="s">
        <v>17434</v>
      </c>
      <c r="B1184" s="3" t="s">
        <v>13</v>
      </c>
      <c r="C1184" s="3">
        <v>226146</v>
      </c>
      <c r="D1184" s="3">
        <v>11</v>
      </c>
      <c r="E1184" s="3">
        <v>220</v>
      </c>
      <c r="F1184" s="4">
        <v>9.2047900000000008E-43</v>
      </c>
      <c r="G1184" s="3">
        <v>144.012</v>
      </c>
      <c r="H1184" s="3" t="s">
        <v>5860</v>
      </c>
      <c r="I1184" s="3" t="s">
        <v>5861</v>
      </c>
      <c r="J1184" s="3" t="s">
        <v>16</v>
      </c>
      <c r="K1184" s="3" t="s">
        <v>5862</v>
      </c>
      <c r="L1184" s="3" t="s">
        <v>5863</v>
      </c>
    </row>
    <row r="1185" spans="1:12" x14ac:dyDescent="0.3">
      <c r="A1185" s="3" t="s">
        <v>17435</v>
      </c>
      <c r="B1185" s="3" t="s">
        <v>13</v>
      </c>
      <c r="C1185" s="3">
        <v>224492</v>
      </c>
      <c r="D1185" s="3">
        <v>1</v>
      </c>
      <c r="E1185" s="3">
        <v>159</v>
      </c>
      <c r="F1185" s="4">
        <v>1.6810500000000001E-73</v>
      </c>
      <c r="G1185" s="3">
        <v>217.09200000000001</v>
      </c>
      <c r="H1185" s="3" t="s">
        <v>5865</v>
      </c>
      <c r="I1185" s="3" t="s">
        <v>5866</v>
      </c>
      <c r="J1185" s="3" t="s">
        <v>16</v>
      </c>
      <c r="K1185" s="3" t="s">
        <v>4092</v>
      </c>
      <c r="L1185" s="3" t="s">
        <v>5867</v>
      </c>
    </row>
    <row r="1186" spans="1:12" x14ac:dyDescent="0.3">
      <c r="A1186" s="3" t="s">
        <v>17436</v>
      </c>
      <c r="B1186" s="3" t="s">
        <v>13</v>
      </c>
      <c r="C1186" s="3">
        <v>223343</v>
      </c>
      <c r="D1186" s="3">
        <v>54</v>
      </c>
      <c r="E1186" s="3">
        <v>390</v>
      </c>
      <c r="F1186" s="4">
        <v>1.5565899999999999E-75</v>
      </c>
      <c r="G1186" s="3">
        <v>237.87100000000001</v>
      </c>
      <c r="H1186" s="3" t="s">
        <v>5869</v>
      </c>
      <c r="I1186" s="3" t="s">
        <v>5870</v>
      </c>
      <c r="J1186" s="3" t="s">
        <v>16</v>
      </c>
      <c r="K1186" s="3" t="s">
        <v>5871</v>
      </c>
      <c r="L1186" s="3" t="s">
        <v>5872</v>
      </c>
    </row>
    <row r="1187" spans="1:12" x14ac:dyDescent="0.3">
      <c r="A1187" s="3" t="s">
        <v>17437</v>
      </c>
      <c r="B1187" s="3" t="s">
        <v>13</v>
      </c>
      <c r="C1187" s="3">
        <v>224392</v>
      </c>
      <c r="D1187" s="3">
        <v>8</v>
      </c>
      <c r="E1187" s="3">
        <v>250</v>
      </c>
      <c r="F1187" s="4">
        <v>2.1806800000000001E-50</v>
      </c>
      <c r="G1187" s="3">
        <v>165.06100000000001</v>
      </c>
      <c r="H1187" s="3" t="s">
        <v>5874</v>
      </c>
      <c r="I1187" s="3" t="s">
        <v>5875</v>
      </c>
      <c r="J1187" s="3" t="s">
        <v>16</v>
      </c>
      <c r="K1187" s="3" t="s">
        <v>5876</v>
      </c>
      <c r="L1187" s="3" t="s">
        <v>5877</v>
      </c>
    </row>
    <row r="1188" spans="1:12" x14ac:dyDescent="0.3">
      <c r="A1188" s="3" t="s">
        <v>17438</v>
      </c>
      <c r="B1188" s="3" t="s">
        <v>13</v>
      </c>
      <c r="C1188" s="3">
        <v>223666</v>
      </c>
      <c r="D1188" s="3">
        <v>9</v>
      </c>
      <c r="E1188" s="3">
        <v>455</v>
      </c>
      <c r="F1188" s="4">
        <v>2.5130900000000001E-150</v>
      </c>
      <c r="G1188" s="3">
        <v>433.63499999999999</v>
      </c>
      <c r="H1188" s="3" t="s">
        <v>14</v>
      </c>
      <c r="I1188" s="3" t="s">
        <v>15</v>
      </c>
      <c r="J1188" s="3" t="s">
        <v>16</v>
      </c>
      <c r="K1188" s="3" t="s">
        <v>17</v>
      </c>
      <c r="L1188" s="3" t="s">
        <v>18</v>
      </c>
    </row>
    <row r="1189" spans="1:12" x14ac:dyDescent="0.3">
      <c r="A1189" s="3" t="s">
        <v>17439</v>
      </c>
      <c r="B1189" s="3" t="s">
        <v>13</v>
      </c>
      <c r="C1189" s="3">
        <v>223665</v>
      </c>
      <c r="D1189" s="3">
        <v>2</v>
      </c>
      <c r="E1189" s="3">
        <v>377</v>
      </c>
      <c r="F1189" s="4">
        <v>2.3592299999999998E-100</v>
      </c>
      <c r="G1189" s="3">
        <v>301.50700000000001</v>
      </c>
      <c r="H1189" s="3" t="s">
        <v>20</v>
      </c>
      <c r="I1189" s="3" t="s">
        <v>21</v>
      </c>
      <c r="J1189" s="3" t="s">
        <v>16</v>
      </c>
      <c r="K1189" s="3" t="s">
        <v>22</v>
      </c>
      <c r="L1189" s="3" t="s">
        <v>23</v>
      </c>
    </row>
    <row r="1190" spans="1:12" x14ac:dyDescent="0.3">
      <c r="A1190" s="3" t="s">
        <v>17440</v>
      </c>
      <c r="B1190" s="3" t="s">
        <v>25</v>
      </c>
      <c r="C1190" s="3">
        <v>413099</v>
      </c>
      <c r="D1190" s="3">
        <v>1</v>
      </c>
      <c r="E1190" s="3">
        <v>64</v>
      </c>
      <c r="F1190" s="4">
        <v>6.1706799999999995E-23</v>
      </c>
      <c r="G1190" s="3">
        <v>81.776399999999995</v>
      </c>
      <c r="H1190" s="3" t="s">
        <v>35</v>
      </c>
      <c r="I1190" s="3" t="s">
        <v>36</v>
      </c>
      <c r="J1190" s="3" t="s">
        <v>16</v>
      </c>
      <c r="K1190" s="3" t="s">
        <v>16</v>
      </c>
      <c r="L1190" s="3" t="s">
        <v>37</v>
      </c>
    </row>
    <row r="1191" spans="1:12" x14ac:dyDescent="0.3">
      <c r="A1191" s="3" t="s">
        <v>17441</v>
      </c>
      <c r="B1191" s="3" t="s">
        <v>25</v>
      </c>
      <c r="C1191" s="3">
        <v>413143</v>
      </c>
      <c r="D1191" s="3">
        <v>68</v>
      </c>
      <c r="E1191" s="3">
        <v>183</v>
      </c>
      <c r="F1191" s="4">
        <v>1.34506E-19</v>
      </c>
      <c r="G1191" s="3">
        <v>80.634399999999999</v>
      </c>
      <c r="H1191" s="3" t="s">
        <v>17442</v>
      </c>
      <c r="I1191" s="3" t="s">
        <v>17443</v>
      </c>
      <c r="J1191" s="3" t="s">
        <v>99</v>
      </c>
      <c r="K1191" s="3" t="s">
        <v>16</v>
      </c>
      <c r="L1191" s="3" t="s">
        <v>17444</v>
      </c>
    </row>
    <row r="1192" spans="1:12" x14ac:dyDescent="0.3">
      <c r="A1192" s="3" t="s">
        <v>17445</v>
      </c>
      <c r="B1192" s="3" t="s">
        <v>13</v>
      </c>
      <c r="C1192" s="3">
        <v>224314</v>
      </c>
      <c r="D1192" s="3">
        <v>1</v>
      </c>
      <c r="E1192" s="3">
        <v>114</v>
      </c>
      <c r="F1192" s="4">
        <v>9.1998500000000005E-11</v>
      </c>
      <c r="G1192" s="3">
        <v>55.812100000000001</v>
      </c>
      <c r="H1192" s="3" t="s">
        <v>63</v>
      </c>
      <c r="I1192" s="3" t="s">
        <v>64</v>
      </c>
      <c r="J1192" s="3" t="s">
        <v>16</v>
      </c>
      <c r="K1192" s="3" t="s">
        <v>65</v>
      </c>
      <c r="L1192" s="3" t="s">
        <v>66</v>
      </c>
    </row>
    <row r="1193" spans="1:12" x14ac:dyDescent="0.3">
      <c r="A1193" s="3" t="s">
        <v>17446</v>
      </c>
      <c r="B1193" s="3" t="s">
        <v>25</v>
      </c>
      <c r="C1193" s="3">
        <v>226121</v>
      </c>
      <c r="D1193" s="3">
        <v>1</v>
      </c>
      <c r="E1193" s="3">
        <v>524</v>
      </c>
      <c r="F1193" s="4">
        <v>7.4973599999999998E-33</v>
      </c>
      <c r="G1193" s="3">
        <v>133.68100000000001</v>
      </c>
      <c r="H1193" s="3" t="s">
        <v>17447</v>
      </c>
      <c r="I1193" s="3" t="s">
        <v>17448</v>
      </c>
      <c r="J1193" s="3" t="s">
        <v>113</v>
      </c>
      <c r="K1193" s="3" t="s">
        <v>16</v>
      </c>
      <c r="L1193" s="3" t="s">
        <v>17449</v>
      </c>
    </row>
    <row r="1194" spans="1:12" x14ac:dyDescent="0.3">
      <c r="A1194" s="3" t="s">
        <v>17450</v>
      </c>
      <c r="B1194" s="3" t="s">
        <v>25</v>
      </c>
      <c r="C1194" s="3">
        <v>389828</v>
      </c>
      <c r="D1194" s="3">
        <v>4</v>
      </c>
      <c r="E1194" s="3">
        <v>360</v>
      </c>
      <c r="F1194" s="4">
        <v>6.5853299999999999E-43</v>
      </c>
      <c r="G1194" s="3">
        <v>156.83799999999999</v>
      </c>
      <c r="H1194" s="3" t="s">
        <v>11214</v>
      </c>
      <c r="I1194" s="3" t="s">
        <v>11215</v>
      </c>
      <c r="J1194" s="3" t="s">
        <v>16</v>
      </c>
      <c r="K1194" s="3" t="s">
        <v>16</v>
      </c>
      <c r="L1194" s="3" t="s">
        <v>11216</v>
      </c>
    </row>
    <row r="1195" spans="1:12" x14ac:dyDescent="0.3">
      <c r="A1195" s="3" t="s">
        <v>17451</v>
      </c>
      <c r="B1195" s="3" t="s">
        <v>13</v>
      </c>
      <c r="C1195" s="3">
        <v>223715</v>
      </c>
      <c r="D1195" s="3">
        <v>154</v>
      </c>
      <c r="E1195" s="3">
        <v>450</v>
      </c>
      <c r="F1195" s="4">
        <v>8.6551199999999995E-26</v>
      </c>
      <c r="G1195" s="3">
        <v>107.14700000000001</v>
      </c>
      <c r="H1195" s="3" t="s">
        <v>1865</v>
      </c>
      <c r="I1195" s="3" t="s">
        <v>1866</v>
      </c>
      <c r="J1195" s="3" t="s">
        <v>16</v>
      </c>
      <c r="K1195" s="3" t="s">
        <v>1867</v>
      </c>
      <c r="L1195" s="3" t="s">
        <v>1868</v>
      </c>
    </row>
    <row r="1196" spans="1:12" x14ac:dyDescent="0.3">
      <c r="A1196" s="3" t="s">
        <v>17452</v>
      </c>
      <c r="B1196" s="3" t="s">
        <v>13</v>
      </c>
      <c r="C1196" s="3">
        <v>223816</v>
      </c>
      <c r="D1196" s="3">
        <v>10</v>
      </c>
      <c r="E1196" s="3">
        <v>231</v>
      </c>
      <c r="F1196" s="4">
        <v>4.0738499999999998E-61</v>
      </c>
      <c r="G1196" s="3">
        <v>191.35599999999999</v>
      </c>
      <c r="H1196" s="3" t="s">
        <v>880</v>
      </c>
      <c r="I1196" s="3" t="s">
        <v>881</v>
      </c>
      <c r="J1196" s="3" t="s">
        <v>16</v>
      </c>
      <c r="K1196" s="3" t="s">
        <v>882</v>
      </c>
      <c r="L1196" s="3" t="s">
        <v>883</v>
      </c>
    </row>
    <row r="1197" spans="1:12" x14ac:dyDescent="0.3">
      <c r="A1197" s="3" t="s">
        <v>17453</v>
      </c>
      <c r="B1197" s="3" t="s">
        <v>25</v>
      </c>
      <c r="C1197" s="3">
        <v>414247</v>
      </c>
      <c r="D1197" s="3">
        <v>1</v>
      </c>
      <c r="E1197" s="3">
        <v>912</v>
      </c>
      <c r="F1197" s="4">
        <v>2.0520000000000002E-64</v>
      </c>
      <c r="G1197" s="3">
        <v>234.66300000000001</v>
      </c>
      <c r="H1197" s="3" t="s">
        <v>12065</v>
      </c>
      <c r="I1197" s="3" t="s">
        <v>12066</v>
      </c>
      <c r="J1197" s="3" t="s">
        <v>16</v>
      </c>
      <c r="K1197" s="3" t="s">
        <v>16</v>
      </c>
      <c r="L1197" s="3" t="s">
        <v>12067</v>
      </c>
    </row>
    <row r="1198" spans="1:12" x14ac:dyDescent="0.3">
      <c r="A1198" s="3" t="s">
        <v>17454</v>
      </c>
      <c r="B1198" s="3" t="s">
        <v>25</v>
      </c>
      <c r="C1198" s="3">
        <v>225183</v>
      </c>
      <c r="D1198" s="3">
        <v>1</v>
      </c>
      <c r="E1198" s="3">
        <v>686</v>
      </c>
      <c r="F1198" s="4">
        <v>6.9371299999999995E-83</v>
      </c>
      <c r="G1198" s="3">
        <v>276.416</v>
      </c>
      <c r="H1198" s="3" t="s">
        <v>13725</v>
      </c>
      <c r="I1198" s="3" t="s">
        <v>17455</v>
      </c>
      <c r="J1198" s="3" t="s">
        <v>16</v>
      </c>
      <c r="K1198" s="3" t="s">
        <v>16</v>
      </c>
      <c r="L1198" s="3" t="s">
        <v>13726</v>
      </c>
    </row>
    <row r="1199" spans="1:12" x14ac:dyDescent="0.3">
      <c r="A1199" s="3" t="s">
        <v>17456</v>
      </c>
      <c r="B1199" s="3" t="s">
        <v>13</v>
      </c>
      <c r="C1199" s="3">
        <v>224054</v>
      </c>
      <c r="D1199" s="3">
        <v>1</v>
      </c>
      <c r="E1199" s="3">
        <v>301</v>
      </c>
      <c r="F1199" s="4">
        <v>2.17659E-92</v>
      </c>
      <c r="G1199" s="3">
        <v>275.72500000000002</v>
      </c>
      <c r="H1199" s="3" t="s">
        <v>1590</v>
      </c>
      <c r="I1199" s="3" t="s">
        <v>1591</v>
      </c>
      <c r="J1199" s="3" t="s">
        <v>16</v>
      </c>
      <c r="K1199" s="3" t="s">
        <v>1592</v>
      </c>
      <c r="L1199" s="3" t="s">
        <v>1593</v>
      </c>
    </row>
    <row r="1200" spans="1:12" x14ac:dyDescent="0.3">
      <c r="A1200" s="3" t="s">
        <v>17457</v>
      </c>
      <c r="B1200" s="3" t="s">
        <v>25</v>
      </c>
      <c r="C1200" s="3">
        <v>419679</v>
      </c>
      <c r="D1200" s="3">
        <v>1</v>
      </c>
      <c r="E1200" s="3">
        <v>240</v>
      </c>
      <c r="F1200" s="4">
        <v>4.9225699999999999E-9</v>
      </c>
      <c r="G1200" s="3">
        <v>55.0867</v>
      </c>
      <c r="H1200" s="3" t="s">
        <v>3007</v>
      </c>
      <c r="I1200" s="3" t="s">
        <v>3008</v>
      </c>
      <c r="J1200" s="3" t="s">
        <v>16</v>
      </c>
      <c r="K1200" s="3" t="s">
        <v>16</v>
      </c>
      <c r="L1200" s="3" t="s">
        <v>3009</v>
      </c>
    </row>
    <row r="1201" spans="1:12" x14ac:dyDescent="0.3">
      <c r="A1201" s="3" t="s">
        <v>17458</v>
      </c>
      <c r="B1201" s="3" t="s">
        <v>13</v>
      </c>
      <c r="C1201" s="3">
        <v>224314</v>
      </c>
      <c r="D1201" s="3">
        <v>1</v>
      </c>
      <c r="E1201" s="3">
        <v>68</v>
      </c>
      <c r="F1201" s="4">
        <v>3.7996699999999998E-6</v>
      </c>
      <c r="G1201" s="3">
        <v>41.174500000000002</v>
      </c>
      <c r="H1201" s="3" t="s">
        <v>63</v>
      </c>
      <c r="I1201" s="3" t="s">
        <v>64</v>
      </c>
      <c r="J1201" s="3" t="s">
        <v>113</v>
      </c>
      <c r="K1201" s="3" t="s">
        <v>65</v>
      </c>
      <c r="L1201" s="3" t="s">
        <v>66</v>
      </c>
    </row>
    <row r="1202" spans="1:12" x14ac:dyDescent="0.3">
      <c r="A1202" s="3" t="s">
        <v>17459</v>
      </c>
      <c r="B1202" s="3" t="s">
        <v>25</v>
      </c>
      <c r="C1202" s="3">
        <v>412227</v>
      </c>
      <c r="D1202" s="3">
        <v>187</v>
      </c>
      <c r="E1202" s="3">
        <v>391</v>
      </c>
      <c r="F1202" s="4">
        <v>1.9059600000000001E-8</v>
      </c>
      <c r="G1202" s="3">
        <v>55.672800000000002</v>
      </c>
      <c r="H1202" s="3" t="s">
        <v>2535</v>
      </c>
      <c r="I1202" s="3" t="s">
        <v>2536</v>
      </c>
      <c r="J1202" s="3" t="s">
        <v>99</v>
      </c>
      <c r="K1202" s="3" t="s">
        <v>16</v>
      </c>
      <c r="L1202" s="3" t="s">
        <v>2537</v>
      </c>
    </row>
    <row r="1203" spans="1:12" x14ac:dyDescent="0.3">
      <c r="A1203" s="3" t="s">
        <v>17460</v>
      </c>
      <c r="B1203" s="3" t="s">
        <v>13</v>
      </c>
      <c r="C1203" s="3">
        <v>224083</v>
      </c>
      <c r="D1203" s="3">
        <v>1</v>
      </c>
      <c r="E1203" s="3">
        <v>281</v>
      </c>
      <c r="F1203" s="4">
        <v>1.0764900000000001E-100</v>
      </c>
      <c r="G1203" s="3">
        <v>297.37200000000001</v>
      </c>
      <c r="H1203" s="3" t="s">
        <v>3160</v>
      </c>
      <c r="I1203" s="3" t="s">
        <v>3161</v>
      </c>
      <c r="J1203" s="3" t="s">
        <v>16</v>
      </c>
      <c r="K1203" s="3" t="s">
        <v>3162</v>
      </c>
      <c r="L1203" s="3" t="s">
        <v>3163</v>
      </c>
    </row>
    <row r="1204" spans="1:12" x14ac:dyDescent="0.3">
      <c r="A1204" s="3" t="s">
        <v>17461</v>
      </c>
      <c r="B1204" s="3" t="s">
        <v>13</v>
      </c>
      <c r="C1204" s="3">
        <v>223242</v>
      </c>
      <c r="D1204" s="3">
        <v>71</v>
      </c>
      <c r="E1204" s="3">
        <v>257</v>
      </c>
      <c r="F1204" s="4">
        <v>1.06713E-90</v>
      </c>
      <c r="G1204" s="3">
        <v>266.39499999999998</v>
      </c>
      <c r="H1204" s="3" t="s">
        <v>3165</v>
      </c>
      <c r="I1204" s="3" t="s">
        <v>3166</v>
      </c>
      <c r="J1204" s="3" t="s">
        <v>16</v>
      </c>
      <c r="K1204" s="3" t="s">
        <v>3167</v>
      </c>
      <c r="L1204" s="3" t="s">
        <v>3168</v>
      </c>
    </row>
    <row r="1205" spans="1:12" x14ac:dyDescent="0.3">
      <c r="A1205" s="3" t="s">
        <v>17462</v>
      </c>
      <c r="B1205" s="3" t="s">
        <v>13</v>
      </c>
      <c r="C1205" s="3">
        <v>224351</v>
      </c>
      <c r="D1205" s="3">
        <v>100</v>
      </c>
      <c r="E1205" s="3">
        <v>290</v>
      </c>
      <c r="F1205" s="4">
        <v>1.8361699999999999E-13</v>
      </c>
      <c r="G1205" s="3">
        <v>68.673699999999997</v>
      </c>
      <c r="H1205" s="3" t="s">
        <v>10556</v>
      </c>
      <c r="I1205" s="3" t="s">
        <v>10557</v>
      </c>
      <c r="J1205" s="3" t="s">
        <v>16</v>
      </c>
      <c r="K1205" s="3" t="s">
        <v>1917</v>
      </c>
      <c r="L1205" s="3" t="s">
        <v>10558</v>
      </c>
    </row>
    <row r="1206" spans="1:12" x14ac:dyDescent="0.3">
      <c r="A1206" s="3" t="s">
        <v>17463</v>
      </c>
      <c r="B1206" s="3" t="s">
        <v>13</v>
      </c>
      <c r="C1206" s="3">
        <v>223188</v>
      </c>
      <c r="D1206" s="3">
        <v>13</v>
      </c>
      <c r="E1206" s="3">
        <v>146</v>
      </c>
      <c r="F1206" s="4">
        <v>3.1150799999999999E-26</v>
      </c>
      <c r="G1206" s="3">
        <v>97.649299999999997</v>
      </c>
      <c r="H1206" s="3" t="s">
        <v>1635</v>
      </c>
      <c r="I1206" s="3" t="s">
        <v>1636</v>
      </c>
      <c r="J1206" s="3" t="s">
        <v>16</v>
      </c>
      <c r="K1206" s="3" t="s">
        <v>1637</v>
      </c>
      <c r="L1206" s="3" t="s">
        <v>1638</v>
      </c>
    </row>
    <row r="1207" spans="1:12" x14ac:dyDescent="0.3">
      <c r="A1207" s="3" t="s">
        <v>17464</v>
      </c>
      <c r="B1207" s="3" t="s">
        <v>13</v>
      </c>
      <c r="C1207" s="3">
        <v>223829</v>
      </c>
      <c r="D1207" s="3">
        <v>1</v>
      </c>
      <c r="E1207" s="3">
        <v>279</v>
      </c>
      <c r="F1207" s="4">
        <v>2.5066100000000001E-106</v>
      </c>
      <c r="G1207" s="3">
        <v>312.32100000000003</v>
      </c>
      <c r="H1207" s="3" t="s">
        <v>3170</v>
      </c>
      <c r="I1207" s="3" t="s">
        <v>3171</v>
      </c>
      <c r="J1207" s="3" t="s">
        <v>16</v>
      </c>
      <c r="K1207" s="3" t="s">
        <v>3172</v>
      </c>
      <c r="L1207" s="3" t="s">
        <v>3173</v>
      </c>
    </row>
    <row r="1208" spans="1:12" x14ac:dyDescent="0.3">
      <c r="A1208" s="3" t="s">
        <v>17465</v>
      </c>
      <c r="B1208" s="3" t="s">
        <v>13</v>
      </c>
      <c r="C1208" s="3">
        <v>223341</v>
      </c>
      <c r="D1208" s="3">
        <v>1</v>
      </c>
      <c r="E1208" s="3">
        <v>358</v>
      </c>
      <c r="F1208" s="4">
        <v>1.8780500000000001E-153</v>
      </c>
      <c r="G1208" s="3">
        <v>435.87299999999999</v>
      </c>
      <c r="H1208" s="3" t="s">
        <v>1995</v>
      </c>
      <c r="I1208" s="3" t="s">
        <v>1996</v>
      </c>
      <c r="J1208" s="3" t="s">
        <v>16</v>
      </c>
      <c r="K1208" s="3" t="s">
        <v>1997</v>
      </c>
      <c r="L1208" s="3" t="s">
        <v>1998</v>
      </c>
    </row>
    <row r="1209" spans="1:12" x14ac:dyDescent="0.3">
      <c r="A1209" s="3" t="s">
        <v>17466</v>
      </c>
      <c r="B1209" s="3" t="s">
        <v>13</v>
      </c>
      <c r="C1209" s="3">
        <v>223093</v>
      </c>
      <c r="D1209" s="3">
        <v>1</v>
      </c>
      <c r="E1209" s="3">
        <v>413</v>
      </c>
      <c r="F1209" s="3">
        <v>0</v>
      </c>
      <c r="G1209" s="3">
        <v>603.01199999999994</v>
      </c>
      <c r="H1209" s="3" t="s">
        <v>2000</v>
      </c>
      <c r="I1209" s="3" t="s">
        <v>2001</v>
      </c>
      <c r="J1209" s="3" t="s">
        <v>16</v>
      </c>
      <c r="K1209" s="3" t="s">
        <v>2002</v>
      </c>
      <c r="L1209" s="3" t="s">
        <v>2003</v>
      </c>
    </row>
    <row r="1210" spans="1:12" x14ac:dyDescent="0.3">
      <c r="A1210" s="3" t="s">
        <v>17467</v>
      </c>
      <c r="B1210" s="3" t="s">
        <v>13</v>
      </c>
      <c r="C1210" s="3">
        <v>223422</v>
      </c>
      <c r="D1210" s="3">
        <v>1</v>
      </c>
      <c r="E1210" s="3">
        <v>265</v>
      </c>
      <c r="F1210" s="4">
        <v>2.0284900000000001E-84</v>
      </c>
      <c r="G1210" s="3">
        <v>252.887</v>
      </c>
      <c r="H1210" s="3" t="s">
        <v>4778</v>
      </c>
      <c r="I1210" s="3" t="s">
        <v>4779</v>
      </c>
      <c r="J1210" s="3" t="s">
        <v>16</v>
      </c>
      <c r="K1210" s="3" t="s">
        <v>4780</v>
      </c>
      <c r="L1210" s="3" t="s">
        <v>4781</v>
      </c>
    </row>
    <row r="1211" spans="1:12" x14ac:dyDescent="0.3">
      <c r="A1211" s="3" t="s">
        <v>17468</v>
      </c>
      <c r="B1211" s="3" t="s">
        <v>25</v>
      </c>
      <c r="C1211" s="3">
        <v>419678</v>
      </c>
      <c r="D1211" s="3">
        <v>2</v>
      </c>
      <c r="E1211" s="3">
        <v>464</v>
      </c>
      <c r="F1211" s="4">
        <v>6.5197100000000003E-165</v>
      </c>
      <c r="G1211" s="3">
        <v>472.17700000000002</v>
      </c>
      <c r="H1211" s="3" t="s">
        <v>2903</v>
      </c>
      <c r="I1211" s="3" t="s">
        <v>2904</v>
      </c>
      <c r="J1211" s="3" t="s">
        <v>16</v>
      </c>
      <c r="K1211" s="3" t="s">
        <v>16</v>
      </c>
      <c r="L1211" s="3" t="s">
        <v>2905</v>
      </c>
    </row>
    <row r="1212" spans="1:12" x14ac:dyDescent="0.3">
      <c r="A1212" s="3" t="s">
        <v>17469</v>
      </c>
      <c r="B1212" s="3" t="s">
        <v>13</v>
      </c>
      <c r="C1212" s="3">
        <v>223585</v>
      </c>
      <c r="D1212" s="3">
        <v>1</v>
      </c>
      <c r="E1212" s="3">
        <v>127</v>
      </c>
      <c r="F1212" s="4">
        <v>6.41308E-27</v>
      </c>
      <c r="G1212" s="3">
        <v>97.068100000000001</v>
      </c>
      <c r="H1212" s="3" t="s">
        <v>3499</v>
      </c>
      <c r="I1212" s="3" t="s">
        <v>3500</v>
      </c>
      <c r="J1212" s="3" t="s">
        <v>16</v>
      </c>
      <c r="K1212" s="3" t="s">
        <v>3501</v>
      </c>
      <c r="L1212" s="3" t="s">
        <v>3502</v>
      </c>
    </row>
    <row r="1213" spans="1:12" x14ac:dyDescent="0.3">
      <c r="A1213" s="3" t="s">
        <v>17470</v>
      </c>
      <c r="B1213" s="3" t="s">
        <v>25</v>
      </c>
      <c r="C1213" s="3">
        <v>412586</v>
      </c>
      <c r="D1213" s="3">
        <v>7</v>
      </c>
      <c r="E1213" s="3">
        <v>375</v>
      </c>
      <c r="F1213" s="4">
        <v>7.4627100000000001E-173</v>
      </c>
      <c r="G1213" s="3">
        <v>486.11200000000002</v>
      </c>
      <c r="H1213" s="3" t="s">
        <v>3079</v>
      </c>
      <c r="I1213" s="3" t="s">
        <v>3080</v>
      </c>
      <c r="J1213" s="3" t="s">
        <v>16</v>
      </c>
      <c r="K1213" s="3" t="s">
        <v>16</v>
      </c>
      <c r="L1213" s="3" t="s">
        <v>3081</v>
      </c>
    </row>
    <row r="1214" spans="1:12" x14ac:dyDescent="0.3">
      <c r="A1214" s="3" t="s">
        <v>17471</v>
      </c>
      <c r="B1214" s="3" t="s">
        <v>25</v>
      </c>
      <c r="C1214" s="3">
        <v>414649</v>
      </c>
      <c r="D1214" s="3">
        <v>1</v>
      </c>
      <c r="E1214" s="3">
        <v>97</v>
      </c>
      <c r="F1214" s="4">
        <v>1.7941899999999999E-42</v>
      </c>
      <c r="G1214" s="3">
        <v>134.1</v>
      </c>
      <c r="H1214" s="3" t="s">
        <v>5162</v>
      </c>
      <c r="I1214" s="3" t="s">
        <v>17472</v>
      </c>
      <c r="J1214" s="3" t="s">
        <v>16</v>
      </c>
      <c r="K1214" s="3" t="s">
        <v>16</v>
      </c>
      <c r="L1214" s="3" t="s">
        <v>17473</v>
      </c>
    </row>
    <row r="1215" spans="1:12" x14ac:dyDescent="0.3">
      <c r="A1215" s="3" t="s">
        <v>17474</v>
      </c>
      <c r="B1215" s="3" t="s">
        <v>13</v>
      </c>
      <c r="C1215" s="3">
        <v>225184</v>
      </c>
      <c r="D1215" s="3">
        <v>7</v>
      </c>
      <c r="E1215" s="3">
        <v>292</v>
      </c>
      <c r="F1215" s="4">
        <v>3.5718000000000002E-112</v>
      </c>
      <c r="G1215" s="3">
        <v>325.40800000000002</v>
      </c>
      <c r="H1215" s="3" t="s">
        <v>5155</v>
      </c>
      <c r="I1215" s="3" t="s">
        <v>5156</v>
      </c>
      <c r="J1215" s="3" t="s">
        <v>16</v>
      </c>
      <c r="K1215" s="3" t="s">
        <v>5157</v>
      </c>
      <c r="L1215" s="3" t="s">
        <v>5158</v>
      </c>
    </row>
    <row r="1216" spans="1:12" x14ac:dyDescent="0.3">
      <c r="A1216" s="3" t="s">
        <v>17475</v>
      </c>
      <c r="B1216" s="3" t="s">
        <v>25</v>
      </c>
      <c r="C1216" s="3">
        <v>421575</v>
      </c>
      <c r="D1216" s="3">
        <v>2</v>
      </c>
      <c r="E1216" s="3">
        <v>511</v>
      </c>
      <c r="F1216" s="3">
        <v>0</v>
      </c>
      <c r="G1216" s="3">
        <v>883.702</v>
      </c>
      <c r="H1216" s="3" t="s">
        <v>5151</v>
      </c>
      <c r="I1216" s="3" t="s">
        <v>5152</v>
      </c>
      <c r="J1216" s="3" t="s">
        <v>16</v>
      </c>
      <c r="K1216" s="3" t="s">
        <v>16</v>
      </c>
      <c r="L1216" s="3" t="s">
        <v>5153</v>
      </c>
    </row>
    <row r="1217" spans="1:12" x14ac:dyDescent="0.3">
      <c r="A1217" s="3" t="s">
        <v>17476</v>
      </c>
      <c r="B1217" s="3" t="s">
        <v>25</v>
      </c>
      <c r="C1217" s="3">
        <v>412926</v>
      </c>
      <c r="D1217" s="3">
        <v>1</v>
      </c>
      <c r="E1217" s="3">
        <v>173</v>
      </c>
      <c r="F1217" s="4">
        <v>3.92555E-44</v>
      </c>
      <c r="G1217" s="3">
        <v>144.511</v>
      </c>
      <c r="H1217" s="3" t="s">
        <v>5147</v>
      </c>
      <c r="I1217" s="3" t="s">
        <v>5148</v>
      </c>
      <c r="J1217" s="3" t="s">
        <v>16</v>
      </c>
      <c r="K1217" s="3" t="s">
        <v>16</v>
      </c>
      <c r="L1217" s="3" t="s">
        <v>5149</v>
      </c>
    </row>
    <row r="1218" spans="1:12" x14ac:dyDescent="0.3">
      <c r="A1218" s="3" t="s">
        <v>17477</v>
      </c>
      <c r="B1218" s="3" t="s">
        <v>13</v>
      </c>
      <c r="C1218" s="3">
        <v>227349</v>
      </c>
      <c r="D1218" s="3">
        <v>1</v>
      </c>
      <c r="E1218" s="3">
        <v>462</v>
      </c>
      <c r="F1218" s="3">
        <v>0</v>
      </c>
      <c r="G1218" s="3">
        <v>797.32299999999998</v>
      </c>
      <c r="H1218" s="3" t="s">
        <v>5142</v>
      </c>
      <c r="I1218" s="3" t="s">
        <v>5143</v>
      </c>
      <c r="J1218" s="3" t="s">
        <v>16</v>
      </c>
      <c r="K1218" s="3" t="s">
        <v>5144</v>
      </c>
      <c r="L1218" s="3" t="s">
        <v>5145</v>
      </c>
    </row>
    <row r="1219" spans="1:12" x14ac:dyDescent="0.3">
      <c r="A1219" s="3" t="s">
        <v>17478</v>
      </c>
      <c r="B1219" s="3" t="s">
        <v>25</v>
      </c>
      <c r="C1219" s="3">
        <v>412112</v>
      </c>
      <c r="D1219" s="3">
        <v>1</v>
      </c>
      <c r="E1219" s="3">
        <v>345</v>
      </c>
      <c r="F1219" s="4">
        <v>8.6645999999999998E-159</v>
      </c>
      <c r="G1219" s="3">
        <v>448.39600000000002</v>
      </c>
      <c r="H1219" s="3" t="s">
        <v>274</v>
      </c>
      <c r="I1219" s="3" t="s">
        <v>957</v>
      </c>
      <c r="J1219" s="3" t="s">
        <v>16</v>
      </c>
      <c r="K1219" s="3" t="s">
        <v>16</v>
      </c>
      <c r="L1219" s="3" t="s">
        <v>958</v>
      </c>
    </row>
    <row r="1220" spans="1:12" x14ac:dyDescent="0.3">
      <c r="A1220" s="3" t="s">
        <v>17479</v>
      </c>
      <c r="B1220" s="3" t="s">
        <v>25</v>
      </c>
      <c r="C1220" s="3">
        <v>225721</v>
      </c>
      <c r="D1220" s="3">
        <v>2</v>
      </c>
      <c r="E1220" s="3">
        <v>349</v>
      </c>
      <c r="F1220" s="4">
        <v>3.5126700000000002E-31</v>
      </c>
      <c r="G1220" s="3">
        <v>120.492</v>
      </c>
      <c r="H1220" s="3" t="s">
        <v>3675</v>
      </c>
      <c r="I1220" s="3" t="s">
        <v>3676</v>
      </c>
      <c r="J1220" s="3" t="s">
        <v>16</v>
      </c>
      <c r="K1220" s="3" t="s">
        <v>16</v>
      </c>
      <c r="L1220" s="3" t="s">
        <v>3677</v>
      </c>
    </row>
    <row r="1221" spans="1:12" x14ac:dyDescent="0.3">
      <c r="A1221" s="3" t="s">
        <v>17480</v>
      </c>
      <c r="B1221" s="3" t="s">
        <v>13</v>
      </c>
      <c r="C1221" s="3">
        <v>224681</v>
      </c>
      <c r="D1221" s="3">
        <v>1</v>
      </c>
      <c r="E1221" s="3">
        <v>294</v>
      </c>
      <c r="F1221" s="4">
        <v>7.9867000000000002E-67</v>
      </c>
      <c r="G1221" s="3">
        <v>209.93199999999999</v>
      </c>
      <c r="H1221" s="3" t="s">
        <v>14517</v>
      </c>
      <c r="I1221" s="3" t="s">
        <v>14518</v>
      </c>
      <c r="J1221" s="3" t="s">
        <v>16</v>
      </c>
      <c r="K1221" s="3" t="s">
        <v>5169</v>
      </c>
      <c r="L1221" s="3" t="s">
        <v>14519</v>
      </c>
    </row>
    <row r="1222" spans="1:12" x14ac:dyDescent="0.3">
      <c r="A1222" s="3" t="s">
        <v>17481</v>
      </c>
      <c r="B1222" s="3" t="s">
        <v>13</v>
      </c>
      <c r="C1222" s="3">
        <v>224715</v>
      </c>
      <c r="D1222" s="3">
        <v>16</v>
      </c>
      <c r="E1222" s="3">
        <v>228</v>
      </c>
      <c r="F1222" s="4">
        <v>1.9192600000000001E-41</v>
      </c>
      <c r="G1222" s="3">
        <v>140.97900000000001</v>
      </c>
      <c r="H1222" s="3" t="s">
        <v>2898</v>
      </c>
      <c r="I1222" s="3" t="s">
        <v>2899</v>
      </c>
      <c r="J1222" s="3" t="s">
        <v>16</v>
      </c>
      <c r="K1222" s="3" t="s">
        <v>2900</v>
      </c>
      <c r="L1222" s="3" t="s">
        <v>2901</v>
      </c>
    </row>
    <row r="1223" spans="1:12" x14ac:dyDescent="0.3">
      <c r="A1223" s="3" t="s">
        <v>17482</v>
      </c>
      <c r="B1223" s="3" t="s">
        <v>13</v>
      </c>
      <c r="C1223" s="3">
        <v>224836</v>
      </c>
      <c r="D1223" s="3">
        <v>1</v>
      </c>
      <c r="E1223" s="3">
        <v>86</v>
      </c>
      <c r="F1223" s="4">
        <v>3.64909E-38</v>
      </c>
      <c r="G1223" s="3">
        <v>122.292</v>
      </c>
      <c r="H1223" s="3" t="s">
        <v>4981</v>
      </c>
      <c r="I1223" s="3" t="s">
        <v>4982</v>
      </c>
      <c r="J1223" s="3" t="s">
        <v>16</v>
      </c>
      <c r="K1223" s="3" t="s">
        <v>4983</v>
      </c>
      <c r="L1223" s="3" t="s">
        <v>4984</v>
      </c>
    </row>
    <row r="1224" spans="1:12" x14ac:dyDescent="0.3">
      <c r="A1224" s="3" t="s">
        <v>17483</v>
      </c>
      <c r="B1224" s="3" t="s">
        <v>13</v>
      </c>
      <c r="C1224" s="3">
        <v>224006</v>
      </c>
      <c r="D1224" s="3">
        <v>5</v>
      </c>
      <c r="E1224" s="3">
        <v>575</v>
      </c>
      <c r="F1224" s="3">
        <v>0</v>
      </c>
      <c r="G1224" s="3">
        <v>906.58100000000002</v>
      </c>
      <c r="H1224" s="3" t="s">
        <v>4976</v>
      </c>
      <c r="I1224" s="3" t="s">
        <v>4977</v>
      </c>
      <c r="J1224" s="3" t="s">
        <v>16</v>
      </c>
      <c r="K1224" s="3" t="s">
        <v>4978</v>
      </c>
      <c r="L1224" s="3" t="s">
        <v>4979</v>
      </c>
    </row>
    <row r="1225" spans="1:12" x14ac:dyDescent="0.3">
      <c r="A1225" s="3" t="s">
        <v>17484</v>
      </c>
      <c r="B1225" s="3" t="s">
        <v>25</v>
      </c>
      <c r="C1225" s="3">
        <v>419869</v>
      </c>
      <c r="D1225" s="3">
        <v>6</v>
      </c>
      <c r="E1225" s="3">
        <v>69</v>
      </c>
      <c r="F1225" s="4">
        <v>3.2216700000000001E-11</v>
      </c>
      <c r="G1225" s="3">
        <v>58.383200000000002</v>
      </c>
      <c r="H1225" s="3" t="s">
        <v>59</v>
      </c>
      <c r="I1225" s="3" t="s">
        <v>60</v>
      </c>
      <c r="J1225" s="3" t="s">
        <v>16</v>
      </c>
      <c r="K1225" s="3" t="s">
        <v>16</v>
      </c>
      <c r="L1225" s="3" t="s">
        <v>61</v>
      </c>
    </row>
    <row r="1226" spans="1:12" x14ac:dyDescent="0.3">
      <c r="A1226" s="3" t="s">
        <v>17485</v>
      </c>
      <c r="B1226" s="3" t="s">
        <v>13</v>
      </c>
      <c r="C1226" s="3">
        <v>223871</v>
      </c>
      <c r="D1226" s="3">
        <v>1</v>
      </c>
      <c r="E1226" s="3">
        <v>209</v>
      </c>
      <c r="F1226" s="4">
        <v>1.0812199999999999E-83</v>
      </c>
      <c r="G1226" s="3">
        <v>247.13200000000001</v>
      </c>
      <c r="H1226" s="3" t="s">
        <v>11567</v>
      </c>
      <c r="I1226" s="3" t="s">
        <v>11568</v>
      </c>
      <c r="J1226" s="3" t="s">
        <v>16</v>
      </c>
      <c r="K1226" s="3" t="s">
        <v>825</v>
      </c>
      <c r="L1226" s="3" t="s">
        <v>11569</v>
      </c>
    </row>
    <row r="1227" spans="1:12" x14ac:dyDescent="0.3">
      <c r="A1227" s="3" t="s">
        <v>17486</v>
      </c>
      <c r="B1227" s="3" t="s">
        <v>13</v>
      </c>
      <c r="C1227" s="3">
        <v>223598</v>
      </c>
      <c r="D1227" s="3">
        <v>3</v>
      </c>
      <c r="E1227" s="3">
        <v>308</v>
      </c>
      <c r="F1227" s="4">
        <v>1.41963E-34</v>
      </c>
      <c r="G1227" s="3">
        <v>128.38300000000001</v>
      </c>
      <c r="H1227" s="3" t="s">
        <v>11571</v>
      </c>
      <c r="I1227" s="3" t="s">
        <v>11572</v>
      </c>
      <c r="J1227" s="3" t="s">
        <v>16</v>
      </c>
      <c r="K1227" s="3" t="s">
        <v>3588</v>
      </c>
      <c r="L1227" s="3" t="s">
        <v>11573</v>
      </c>
    </row>
    <row r="1228" spans="1:12" x14ac:dyDescent="0.3">
      <c r="A1228" s="3" t="s">
        <v>17487</v>
      </c>
      <c r="B1228" s="3" t="s">
        <v>13</v>
      </c>
      <c r="C1228" s="3">
        <v>223770</v>
      </c>
      <c r="D1228" s="3">
        <v>1</v>
      </c>
      <c r="E1228" s="3">
        <v>160</v>
      </c>
      <c r="F1228" s="4">
        <v>1.4955599999999999E-51</v>
      </c>
      <c r="G1228" s="3">
        <v>163.18899999999999</v>
      </c>
      <c r="H1228" s="3" t="s">
        <v>12793</v>
      </c>
      <c r="I1228" s="3" t="s">
        <v>12794</v>
      </c>
      <c r="J1228" s="3" t="s">
        <v>16</v>
      </c>
      <c r="K1228" s="3" t="s">
        <v>12795</v>
      </c>
      <c r="L1228" s="3" t="s">
        <v>12796</v>
      </c>
    </row>
    <row r="1229" spans="1:12" x14ac:dyDescent="0.3">
      <c r="A1229" s="3" t="s">
        <v>17488</v>
      </c>
      <c r="B1229" s="3" t="s">
        <v>13</v>
      </c>
      <c r="C1229" s="3">
        <v>223959</v>
      </c>
      <c r="D1229" s="3">
        <v>4</v>
      </c>
      <c r="E1229" s="3">
        <v>256</v>
      </c>
      <c r="F1229" s="4">
        <v>9.9257900000000003E-70</v>
      </c>
      <c r="G1229" s="3">
        <v>215.06700000000001</v>
      </c>
      <c r="H1229" s="3" t="s">
        <v>721</v>
      </c>
      <c r="I1229" s="3" t="s">
        <v>722</v>
      </c>
      <c r="J1229" s="3" t="s">
        <v>16</v>
      </c>
      <c r="K1229" s="3" t="s">
        <v>621</v>
      </c>
      <c r="L1229" s="3" t="s">
        <v>723</v>
      </c>
    </row>
    <row r="1230" spans="1:12" x14ac:dyDescent="0.3">
      <c r="A1230" s="3" t="s">
        <v>17489</v>
      </c>
      <c r="B1230" s="3" t="s">
        <v>25</v>
      </c>
      <c r="C1230" s="3">
        <v>412119</v>
      </c>
      <c r="D1230" s="3">
        <v>3</v>
      </c>
      <c r="E1230" s="3">
        <v>130</v>
      </c>
      <c r="F1230" s="4">
        <v>2.54895E-23</v>
      </c>
      <c r="G1230" s="3">
        <v>88.480999999999995</v>
      </c>
      <c r="H1230" s="3" t="s">
        <v>3014</v>
      </c>
      <c r="I1230" s="3" t="s">
        <v>3015</v>
      </c>
      <c r="J1230" s="3" t="s">
        <v>16</v>
      </c>
      <c r="K1230" s="3" t="s">
        <v>16</v>
      </c>
      <c r="L1230" s="3" t="s">
        <v>3016</v>
      </c>
    </row>
    <row r="1231" spans="1:12" x14ac:dyDescent="0.3">
      <c r="A1231" s="3" t="s">
        <v>17490</v>
      </c>
      <c r="B1231" s="3" t="s">
        <v>25</v>
      </c>
      <c r="C1231" s="3">
        <v>414247</v>
      </c>
      <c r="D1231" s="3">
        <v>63</v>
      </c>
      <c r="E1231" s="3">
        <v>313</v>
      </c>
      <c r="F1231" s="3">
        <v>1.31978E-3</v>
      </c>
      <c r="G1231" s="3">
        <v>40.471600000000002</v>
      </c>
      <c r="H1231" s="3" t="s">
        <v>12065</v>
      </c>
      <c r="I1231" s="3" t="s">
        <v>12066</v>
      </c>
      <c r="J1231" s="3" t="s">
        <v>113</v>
      </c>
      <c r="K1231" s="3" t="s">
        <v>16</v>
      </c>
      <c r="L1231" s="3" t="s">
        <v>12067</v>
      </c>
    </row>
    <row r="1232" spans="1:12" x14ac:dyDescent="0.3">
      <c r="A1232" s="3" t="s">
        <v>17491</v>
      </c>
      <c r="B1232" s="3" t="s">
        <v>13</v>
      </c>
      <c r="C1232" s="3">
        <v>225976</v>
      </c>
      <c r="D1232" s="3">
        <v>4</v>
      </c>
      <c r="E1232" s="3">
        <v>163</v>
      </c>
      <c r="F1232" s="4">
        <v>1.9571399999999999E-57</v>
      </c>
      <c r="G1232" s="3">
        <v>176.66499999999999</v>
      </c>
      <c r="H1232" s="3" t="s">
        <v>4214</v>
      </c>
      <c r="I1232" s="3" t="s">
        <v>4215</v>
      </c>
      <c r="J1232" s="3" t="s">
        <v>16</v>
      </c>
      <c r="K1232" s="3" t="s">
        <v>4216</v>
      </c>
      <c r="L1232" s="3" t="s">
        <v>4217</v>
      </c>
    </row>
    <row r="1233" spans="1:12" x14ac:dyDescent="0.3">
      <c r="A1233" s="3" t="s">
        <v>17492</v>
      </c>
      <c r="B1233" s="3" t="s">
        <v>13</v>
      </c>
      <c r="C1233" s="3">
        <v>226238</v>
      </c>
      <c r="D1233" s="3">
        <v>3</v>
      </c>
      <c r="E1233" s="3">
        <v>260</v>
      </c>
      <c r="F1233" s="4">
        <v>3.34015E-74</v>
      </c>
      <c r="G1233" s="3">
        <v>226.72399999999999</v>
      </c>
      <c r="H1233" s="3" t="s">
        <v>11658</v>
      </c>
      <c r="I1233" s="3" t="s">
        <v>11659</v>
      </c>
      <c r="J1233" s="3" t="s">
        <v>16</v>
      </c>
      <c r="K1233" s="3" t="s">
        <v>4222</v>
      </c>
      <c r="L1233" s="3" t="s">
        <v>11660</v>
      </c>
    </row>
    <row r="1234" spans="1:12" x14ac:dyDescent="0.3">
      <c r="A1234" s="3" t="s">
        <v>17493</v>
      </c>
      <c r="B1234" s="3" t="s">
        <v>13</v>
      </c>
      <c r="C1234" s="3">
        <v>226239</v>
      </c>
      <c r="D1234" s="3">
        <v>1</v>
      </c>
      <c r="E1234" s="3">
        <v>272</v>
      </c>
      <c r="F1234" s="4">
        <v>1.9917100000000001E-112</v>
      </c>
      <c r="G1234" s="3">
        <v>324.57600000000002</v>
      </c>
      <c r="H1234" s="3" t="s">
        <v>4226</v>
      </c>
      <c r="I1234" s="3" t="s">
        <v>4227</v>
      </c>
      <c r="J1234" s="3" t="s">
        <v>16</v>
      </c>
      <c r="K1234" s="3" t="s">
        <v>4228</v>
      </c>
      <c r="L1234" s="3" t="s">
        <v>4229</v>
      </c>
    </row>
    <row r="1235" spans="1:12" x14ac:dyDescent="0.3">
      <c r="A1235" s="3" t="s">
        <v>17494</v>
      </c>
      <c r="B1235" s="3" t="s">
        <v>13</v>
      </c>
      <c r="C1235" s="3">
        <v>224525</v>
      </c>
      <c r="D1235" s="3">
        <v>5</v>
      </c>
      <c r="E1235" s="3">
        <v>332</v>
      </c>
      <c r="F1235" s="4">
        <v>4.9426100000000001E-92</v>
      </c>
      <c r="G1235" s="3">
        <v>277.65300000000002</v>
      </c>
      <c r="H1235" s="3" t="s">
        <v>1650</v>
      </c>
      <c r="I1235" s="3" t="s">
        <v>1651</v>
      </c>
      <c r="J1235" s="3" t="s">
        <v>16</v>
      </c>
      <c r="K1235" s="3" t="s">
        <v>1652</v>
      </c>
      <c r="L1235" s="3" t="s">
        <v>1653</v>
      </c>
    </row>
    <row r="1236" spans="1:12" x14ac:dyDescent="0.3">
      <c r="A1236" s="3" t="s">
        <v>17495</v>
      </c>
      <c r="B1236" s="3" t="s">
        <v>13</v>
      </c>
      <c r="C1236" s="3">
        <v>223645</v>
      </c>
      <c r="D1236" s="3">
        <v>22</v>
      </c>
      <c r="E1236" s="3">
        <v>207</v>
      </c>
      <c r="F1236" s="4">
        <v>3.1407299999999998E-92</v>
      </c>
      <c r="G1236" s="3">
        <v>268.76600000000002</v>
      </c>
      <c r="H1236" s="3" t="s">
        <v>3865</v>
      </c>
      <c r="I1236" s="3" t="s">
        <v>3866</v>
      </c>
      <c r="J1236" s="3" t="s">
        <v>16</v>
      </c>
      <c r="K1236" s="3" t="s">
        <v>3867</v>
      </c>
      <c r="L1236" s="3" t="s">
        <v>3868</v>
      </c>
    </row>
    <row r="1237" spans="1:12" x14ac:dyDescent="0.3">
      <c r="A1237" s="3" t="s">
        <v>17496</v>
      </c>
      <c r="B1237" s="3" t="s">
        <v>13</v>
      </c>
      <c r="C1237" s="3">
        <v>224383</v>
      </c>
      <c r="D1237" s="3">
        <v>1</v>
      </c>
      <c r="E1237" s="3">
        <v>342</v>
      </c>
      <c r="F1237" s="4">
        <v>2.02513E-51</v>
      </c>
      <c r="G1237" s="3">
        <v>173.31899999999999</v>
      </c>
      <c r="H1237" s="3" t="s">
        <v>2439</v>
      </c>
      <c r="I1237" s="3" t="s">
        <v>2440</v>
      </c>
      <c r="J1237" s="3" t="s">
        <v>16</v>
      </c>
      <c r="K1237" s="3" t="s">
        <v>2441</v>
      </c>
      <c r="L1237" s="3" t="s">
        <v>2442</v>
      </c>
    </row>
    <row r="1238" spans="1:12" x14ac:dyDescent="0.3">
      <c r="A1238" s="3" t="s">
        <v>17497</v>
      </c>
      <c r="B1238" s="3" t="s">
        <v>13</v>
      </c>
      <c r="C1238" s="3">
        <v>223678</v>
      </c>
      <c r="D1238" s="3">
        <v>1</v>
      </c>
      <c r="E1238" s="3">
        <v>202</v>
      </c>
      <c r="F1238" s="4">
        <v>5.67488E-108</v>
      </c>
      <c r="G1238" s="3">
        <v>308.041</v>
      </c>
      <c r="H1238" s="3" t="s">
        <v>2445</v>
      </c>
      <c r="I1238" s="3" t="s">
        <v>2446</v>
      </c>
      <c r="J1238" s="3" t="s">
        <v>16</v>
      </c>
      <c r="K1238" s="3" t="s">
        <v>2447</v>
      </c>
      <c r="L1238" s="3" t="s">
        <v>2448</v>
      </c>
    </row>
    <row r="1239" spans="1:12" x14ac:dyDescent="0.3">
      <c r="A1239" s="3" t="s">
        <v>17498</v>
      </c>
      <c r="B1239" s="3" t="s">
        <v>25</v>
      </c>
      <c r="C1239" s="3">
        <v>224600</v>
      </c>
      <c r="D1239" s="3">
        <v>32</v>
      </c>
      <c r="E1239" s="3">
        <v>340</v>
      </c>
      <c r="F1239" s="4">
        <v>9.7150000000000001E-57</v>
      </c>
      <c r="G1239" s="3">
        <v>191.816</v>
      </c>
      <c r="H1239" s="3" t="s">
        <v>340</v>
      </c>
      <c r="I1239" s="3" t="s">
        <v>2509</v>
      </c>
      <c r="J1239" s="3" t="s">
        <v>16</v>
      </c>
      <c r="K1239" s="3" t="s">
        <v>16</v>
      </c>
      <c r="L1239" s="3" t="s">
        <v>341</v>
      </c>
    </row>
    <row r="1240" spans="1:12" x14ac:dyDescent="0.3">
      <c r="A1240" s="3" t="s">
        <v>17499</v>
      </c>
      <c r="B1240" s="3" t="s">
        <v>13</v>
      </c>
      <c r="C1240" s="3">
        <v>223470</v>
      </c>
      <c r="D1240" s="3">
        <v>1</v>
      </c>
      <c r="E1240" s="3">
        <v>106</v>
      </c>
      <c r="F1240" s="4">
        <v>3.1939999999999998E-40</v>
      </c>
      <c r="G1240" s="3">
        <v>128.94499999999999</v>
      </c>
      <c r="H1240" s="3" t="s">
        <v>10065</v>
      </c>
      <c r="I1240" s="3" t="s">
        <v>10066</v>
      </c>
      <c r="J1240" s="3" t="s">
        <v>16</v>
      </c>
      <c r="K1240" s="3" t="s">
        <v>10067</v>
      </c>
      <c r="L1240" s="3" t="s">
        <v>10068</v>
      </c>
    </row>
    <row r="1241" spans="1:12" x14ac:dyDescent="0.3">
      <c r="A1241" s="3" t="s">
        <v>17500</v>
      </c>
      <c r="B1241" s="3" t="s">
        <v>13</v>
      </c>
      <c r="C1241" s="3">
        <v>223836</v>
      </c>
      <c r="D1241" s="3">
        <v>516</v>
      </c>
      <c r="E1241" s="3">
        <v>729</v>
      </c>
      <c r="F1241" s="4">
        <v>1.41983E-85</v>
      </c>
      <c r="G1241" s="3">
        <v>269.37400000000002</v>
      </c>
      <c r="H1241" s="3" t="s">
        <v>136</v>
      </c>
      <c r="I1241" s="3" t="s">
        <v>137</v>
      </c>
      <c r="J1241" s="3" t="s">
        <v>16</v>
      </c>
      <c r="K1241" s="3" t="s">
        <v>90</v>
      </c>
      <c r="L1241" s="3" t="s">
        <v>138</v>
      </c>
    </row>
    <row r="1242" spans="1:12" x14ac:dyDescent="0.3">
      <c r="A1242" s="3" t="s">
        <v>17500</v>
      </c>
      <c r="B1242" s="3" t="s">
        <v>13</v>
      </c>
      <c r="C1242" s="3">
        <v>223904</v>
      </c>
      <c r="D1242" s="3">
        <v>257</v>
      </c>
      <c r="E1242" s="3">
        <v>506</v>
      </c>
      <c r="F1242" s="4">
        <v>1.25031E-49</v>
      </c>
      <c r="G1242" s="3">
        <v>175.191</v>
      </c>
      <c r="H1242" s="3" t="s">
        <v>146</v>
      </c>
      <c r="I1242" s="3" t="s">
        <v>147</v>
      </c>
      <c r="J1242" s="3" t="s">
        <v>16</v>
      </c>
      <c r="K1242" s="3" t="s">
        <v>148</v>
      </c>
      <c r="L1242" s="3" t="s">
        <v>149</v>
      </c>
    </row>
    <row r="1243" spans="1:12" x14ac:dyDescent="0.3">
      <c r="A1243" s="3" t="s">
        <v>17500</v>
      </c>
      <c r="B1243" s="3" t="s">
        <v>13</v>
      </c>
      <c r="C1243" s="3">
        <v>223904</v>
      </c>
      <c r="D1243" s="3">
        <v>1</v>
      </c>
      <c r="E1243" s="3">
        <v>258</v>
      </c>
      <c r="F1243" s="4">
        <v>9.1189300000000004E-48</v>
      </c>
      <c r="G1243" s="3">
        <v>170.184</v>
      </c>
      <c r="H1243" s="3" t="s">
        <v>146</v>
      </c>
      <c r="I1243" s="3" t="s">
        <v>147</v>
      </c>
      <c r="J1243" s="3" t="s">
        <v>16</v>
      </c>
      <c r="K1243" s="3" t="s">
        <v>148</v>
      </c>
      <c r="L1243" s="3" t="s">
        <v>149</v>
      </c>
    </row>
    <row r="1244" spans="1:12" x14ac:dyDescent="0.3">
      <c r="A1244" s="3" t="s">
        <v>17501</v>
      </c>
      <c r="B1244" s="3" t="s">
        <v>13</v>
      </c>
      <c r="C1244" s="3">
        <v>224051</v>
      </c>
      <c r="D1244" s="3">
        <v>6</v>
      </c>
      <c r="E1244" s="3">
        <v>244</v>
      </c>
      <c r="F1244" s="4">
        <v>3.9248400000000001E-159</v>
      </c>
      <c r="G1244" s="3">
        <v>440.40600000000001</v>
      </c>
      <c r="H1244" s="3" t="s">
        <v>141</v>
      </c>
      <c r="I1244" s="3" t="s">
        <v>142</v>
      </c>
      <c r="J1244" s="3" t="s">
        <v>16</v>
      </c>
      <c r="K1244" s="3" t="s">
        <v>143</v>
      </c>
      <c r="L1244" s="3" t="s">
        <v>144</v>
      </c>
    </row>
    <row r="1245" spans="1:12" x14ac:dyDescent="0.3">
      <c r="A1245" s="3" t="s">
        <v>17502</v>
      </c>
      <c r="B1245" s="3" t="s">
        <v>25</v>
      </c>
      <c r="C1245" s="3">
        <v>226077</v>
      </c>
      <c r="D1245" s="3">
        <v>61</v>
      </c>
      <c r="E1245" s="3">
        <v>360</v>
      </c>
      <c r="F1245" s="4">
        <v>4.43623E-8</v>
      </c>
      <c r="G1245" s="3">
        <v>54.165500000000002</v>
      </c>
      <c r="H1245" s="3" t="s">
        <v>4887</v>
      </c>
      <c r="I1245" s="3" t="s">
        <v>4888</v>
      </c>
      <c r="J1245" s="3" t="s">
        <v>16</v>
      </c>
      <c r="K1245" s="3" t="s">
        <v>16</v>
      </c>
      <c r="L1245" s="3" t="s">
        <v>4889</v>
      </c>
    </row>
    <row r="1246" spans="1:12" x14ac:dyDescent="0.3">
      <c r="A1246" s="3" t="s">
        <v>17503</v>
      </c>
      <c r="B1246" s="3" t="s">
        <v>25</v>
      </c>
      <c r="C1246" s="3">
        <v>225099</v>
      </c>
      <c r="D1246" s="3">
        <v>7</v>
      </c>
      <c r="E1246" s="3">
        <v>73</v>
      </c>
      <c r="F1246" s="4">
        <v>8.6053700000000006E-11</v>
      </c>
      <c r="G1246" s="3">
        <v>56.513399999999997</v>
      </c>
      <c r="H1246" s="3" t="s">
        <v>4193</v>
      </c>
      <c r="I1246" s="3" t="s">
        <v>17504</v>
      </c>
      <c r="J1246" s="3" t="s">
        <v>113</v>
      </c>
      <c r="K1246" s="3" t="s">
        <v>16</v>
      </c>
      <c r="L1246" s="3" t="s">
        <v>2901</v>
      </c>
    </row>
    <row r="1247" spans="1:12" x14ac:dyDescent="0.3">
      <c r="A1247" s="3" t="s">
        <v>17505</v>
      </c>
      <c r="B1247" s="3" t="s">
        <v>13</v>
      </c>
      <c r="C1247" s="3">
        <v>225170</v>
      </c>
      <c r="D1247" s="3">
        <v>1</v>
      </c>
      <c r="E1247" s="3">
        <v>77</v>
      </c>
      <c r="F1247" s="4">
        <v>1.62141E-11</v>
      </c>
      <c r="G1247" s="3">
        <v>54.039400000000001</v>
      </c>
      <c r="H1247" s="3" t="s">
        <v>3575</v>
      </c>
      <c r="I1247" s="3" t="s">
        <v>3576</v>
      </c>
      <c r="J1247" s="3" t="s">
        <v>16</v>
      </c>
      <c r="K1247" s="3" t="s">
        <v>3577</v>
      </c>
      <c r="L1247" s="3" t="s">
        <v>3578</v>
      </c>
    </row>
    <row r="1248" spans="1:12" x14ac:dyDescent="0.3">
      <c r="A1248" s="3" t="s">
        <v>17506</v>
      </c>
      <c r="B1248" s="3" t="s">
        <v>25</v>
      </c>
      <c r="C1248" s="3">
        <v>223564</v>
      </c>
      <c r="D1248" s="3">
        <v>139</v>
      </c>
      <c r="E1248" s="3">
        <v>208</v>
      </c>
      <c r="F1248" s="4">
        <v>1.1161400000000001E-18</v>
      </c>
      <c r="G1248" s="3">
        <v>78.953599999999994</v>
      </c>
      <c r="H1248" s="3" t="s">
        <v>9676</v>
      </c>
      <c r="I1248" s="3" t="s">
        <v>9677</v>
      </c>
      <c r="J1248" s="3" t="s">
        <v>99</v>
      </c>
      <c r="K1248" s="3" t="s">
        <v>16</v>
      </c>
      <c r="L1248" s="3" t="s">
        <v>9678</v>
      </c>
    </row>
    <row r="1249" spans="1:12" x14ac:dyDescent="0.3">
      <c r="A1249" s="3" t="s">
        <v>17506</v>
      </c>
      <c r="B1249" s="3" t="s">
        <v>13</v>
      </c>
      <c r="C1249" s="3">
        <v>225099</v>
      </c>
      <c r="D1249" s="3">
        <v>5</v>
      </c>
      <c r="E1249" s="3">
        <v>110</v>
      </c>
      <c r="F1249" s="4">
        <v>6.3727699999999997E-17</v>
      </c>
      <c r="G1249" s="3">
        <v>76.158600000000007</v>
      </c>
      <c r="H1249" s="3" t="s">
        <v>4191</v>
      </c>
      <c r="I1249" s="3" t="s">
        <v>4192</v>
      </c>
      <c r="J1249" s="3" t="s">
        <v>113</v>
      </c>
      <c r="K1249" s="3" t="s">
        <v>4193</v>
      </c>
      <c r="L1249" s="3" t="s">
        <v>2901</v>
      </c>
    </row>
    <row r="1250" spans="1:12" x14ac:dyDescent="0.3">
      <c r="A1250" s="3" t="s">
        <v>17507</v>
      </c>
      <c r="B1250" s="3" t="s">
        <v>25</v>
      </c>
      <c r="C1250" s="3">
        <v>413140</v>
      </c>
      <c r="D1250" s="3">
        <v>9</v>
      </c>
      <c r="E1250" s="3">
        <v>295</v>
      </c>
      <c r="F1250" s="4">
        <v>1.08942E-33</v>
      </c>
      <c r="G1250" s="3">
        <v>131.36699999999999</v>
      </c>
      <c r="H1250" s="3" t="s">
        <v>1096</v>
      </c>
      <c r="I1250" s="3" t="s">
        <v>1097</v>
      </c>
      <c r="J1250" s="3" t="s">
        <v>16</v>
      </c>
      <c r="K1250" s="3" t="s">
        <v>16</v>
      </c>
      <c r="L1250" s="3" t="s">
        <v>1098</v>
      </c>
    </row>
    <row r="1251" spans="1:12" x14ac:dyDescent="0.3">
      <c r="A1251" s="3" t="s">
        <v>17507</v>
      </c>
      <c r="B1251" s="3" t="s">
        <v>13</v>
      </c>
      <c r="C1251" s="3">
        <v>223657</v>
      </c>
      <c r="D1251" s="3">
        <v>344</v>
      </c>
      <c r="E1251" s="3">
        <v>570</v>
      </c>
      <c r="F1251" s="4">
        <v>8.8151299999999998E-33</v>
      </c>
      <c r="G1251" s="3">
        <v>126.488</v>
      </c>
      <c r="H1251" s="3" t="s">
        <v>286</v>
      </c>
      <c r="I1251" s="3" t="s">
        <v>287</v>
      </c>
      <c r="J1251" s="3" t="s">
        <v>16</v>
      </c>
      <c r="K1251" s="3" t="s">
        <v>288</v>
      </c>
      <c r="L1251" s="3" t="s">
        <v>289</v>
      </c>
    </row>
    <row r="1252" spans="1:12" x14ac:dyDescent="0.3">
      <c r="A1252" s="3" t="s">
        <v>17508</v>
      </c>
      <c r="B1252" s="3" t="s">
        <v>25</v>
      </c>
      <c r="C1252" s="3">
        <v>226987</v>
      </c>
      <c r="D1252" s="3">
        <v>63</v>
      </c>
      <c r="E1252" s="3">
        <v>283</v>
      </c>
      <c r="F1252" s="4">
        <v>1.6671000000000001E-11</v>
      </c>
      <c r="G1252" s="3">
        <v>66.093599999999995</v>
      </c>
      <c r="H1252" s="3" t="s">
        <v>16157</v>
      </c>
      <c r="I1252" s="3" t="s">
        <v>16158</v>
      </c>
      <c r="J1252" s="3" t="s">
        <v>113</v>
      </c>
      <c r="K1252" s="3" t="s">
        <v>16</v>
      </c>
      <c r="L1252" s="3" t="s">
        <v>16159</v>
      </c>
    </row>
    <row r="1253" spans="1:12" x14ac:dyDescent="0.3">
      <c r="A1253" s="3" t="s">
        <v>17509</v>
      </c>
      <c r="B1253" s="3" t="s">
        <v>13</v>
      </c>
      <c r="C1253" s="3">
        <v>223610</v>
      </c>
      <c r="D1253" s="3">
        <v>3</v>
      </c>
      <c r="E1253" s="3">
        <v>374</v>
      </c>
      <c r="F1253" s="3">
        <v>0</v>
      </c>
      <c r="G1253" s="3">
        <v>523.65599999999995</v>
      </c>
      <c r="H1253" s="3" t="s">
        <v>3826</v>
      </c>
      <c r="I1253" s="3" t="s">
        <v>3827</v>
      </c>
      <c r="J1253" s="3" t="s">
        <v>16</v>
      </c>
      <c r="K1253" s="3" t="s">
        <v>3828</v>
      </c>
      <c r="L1253" s="3" t="s">
        <v>3829</v>
      </c>
    </row>
    <row r="1254" spans="1:12" x14ac:dyDescent="0.3">
      <c r="A1254" s="3" t="s">
        <v>17510</v>
      </c>
      <c r="B1254" s="3" t="s">
        <v>13</v>
      </c>
      <c r="C1254" s="3">
        <v>224034</v>
      </c>
      <c r="D1254" s="3">
        <v>3</v>
      </c>
      <c r="E1254" s="3">
        <v>450</v>
      </c>
      <c r="F1254" s="4">
        <v>2.9372600000000001E-167</v>
      </c>
      <c r="G1254" s="3">
        <v>478.37799999999999</v>
      </c>
      <c r="H1254" s="3" t="s">
        <v>1733</v>
      </c>
      <c r="I1254" s="3" t="s">
        <v>1734</v>
      </c>
      <c r="J1254" s="3" t="s">
        <v>16</v>
      </c>
      <c r="K1254" s="3" t="s">
        <v>1735</v>
      </c>
      <c r="L1254" s="3" t="s">
        <v>1736</v>
      </c>
    </row>
    <row r="1255" spans="1:12" x14ac:dyDescent="0.3">
      <c r="A1255" s="3" t="s">
        <v>17511</v>
      </c>
      <c r="B1255" s="3" t="s">
        <v>25</v>
      </c>
      <c r="C1255" s="3">
        <v>227193</v>
      </c>
      <c r="D1255" s="3">
        <v>13</v>
      </c>
      <c r="E1255" s="3">
        <v>233</v>
      </c>
      <c r="F1255" s="4">
        <v>2.7969499999999998E-50</v>
      </c>
      <c r="G1255" s="3">
        <v>168.398</v>
      </c>
      <c r="H1255" s="3" t="s">
        <v>3832</v>
      </c>
      <c r="I1255" s="3" t="s">
        <v>3833</v>
      </c>
      <c r="J1255" s="3" t="s">
        <v>113</v>
      </c>
      <c r="K1255" s="3" t="s">
        <v>16</v>
      </c>
      <c r="L1255" s="3" t="s">
        <v>3834</v>
      </c>
    </row>
    <row r="1256" spans="1:12" x14ac:dyDescent="0.3">
      <c r="A1256" s="3" t="s">
        <v>17512</v>
      </c>
      <c r="B1256" s="3" t="s">
        <v>13</v>
      </c>
      <c r="C1256" s="3">
        <v>224539</v>
      </c>
      <c r="D1256" s="3">
        <v>13</v>
      </c>
      <c r="E1256" s="3">
        <v>257</v>
      </c>
      <c r="F1256" s="4">
        <v>2.7807200000000002E-93</v>
      </c>
      <c r="G1256" s="3">
        <v>275.70299999999997</v>
      </c>
      <c r="H1256" s="3" t="s">
        <v>3836</v>
      </c>
      <c r="I1256" s="3" t="s">
        <v>3837</v>
      </c>
      <c r="J1256" s="3" t="s">
        <v>16</v>
      </c>
      <c r="K1256" s="3" t="s">
        <v>3838</v>
      </c>
      <c r="L1256" s="3" t="s">
        <v>3839</v>
      </c>
    </row>
    <row r="1257" spans="1:12" x14ac:dyDescent="0.3">
      <c r="A1257" s="3" t="s">
        <v>17513</v>
      </c>
      <c r="B1257" s="3" t="s">
        <v>13</v>
      </c>
      <c r="C1257" s="3">
        <v>223840</v>
      </c>
      <c r="D1257" s="3">
        <v>23</v>
      </c>
      <c r="E1257" s="3">
        <v>447</v>
      </c>
      <c r="F1257" s="4">
        <v>4.8655099999999999E-103</v>
      </c>
      <c r="G1257" s="3">
        <v>314.64499999999998</v>
      </c>
      <c r="H1257" s="3" t="s">
        <v>3542</v>
      </c>
      <c r="I1257" s="3" t="s">
        <v>3543</v>
      </c>
      <c r="J1257" s="3" t="s">
        <v>16</v>
      </c>
      <c r="K1257" s="3" t="s">
        <v>3544</v>
      </c>
      <c r="L1257" s="3" t="s">
        <v>3545</v>
      </c>
    </row>
    <row r="1258" spans="1:12" x14ac:dyDescent="0.3">
      <c r="A1258" s="3" t="s">
        <v>17514</v>
      </c>
      <c r="B1258" s="3" t="s">
        <v>13</v>
      </c>
      <c r="C1258" s="3">
        <v>225974</v>
      </c>
      <c r="D1258" s="3">
        <v>14</v>
      </c>
      <c r="E1258" s="3">
        <v>258</v>
      </c>
      <c r="F1258" s="4">
        <v>5.8175700000000006E-135</v>
      </c>
      <c r="G1258" s="3">
        <v>380.59199999999998</v>
      </c>
      <c r="H1258" s="3" t="s">
        <v>3547</v>
      </c>
      <c r="I1258" s="3" t="s">
        <v>3547</v>
      </c>
      <c r="J1258" s="3" t="s">
        <v>16</v>
      </c>
      <c r="K1258" s="3" t="s">
        <v>469</v>
      </c>
      <c r="L1258" s="3" t="s">
        <v>3548</v>
      </c>
    </row>
    <row r="1259" spans="1:12" x14ac:dyDescent="0.3">
      <c r="A1259" s="3" t="s">
        <v>17515</v>
      </c>
      <c r="B1259" s="3" t="s">
        <v>13</v>
      </c>
      <c r="C1259" s="3">
        <v>225062</v>
      </c>
      <c r="D1259" s="3">
        <v>2</v>
      </c>
      <c r="E1259" s="3">
        <v>110</v>
      </c>
      <c r="F1259" s="4">
        <v>2.60072E-35</v>
      </c>
      <c r="G1259" s="3">
        <v>116.99</v>
      </c>
      <c r="H1259" s="3" t="s">
        <v>3763</v>
      </c>
      <c r="I1259" s="3" t="s">
        <v>3764</v>
      </c>
      <c r="J1259" s="3" t="s">
        <v>16</v>
      </c>
      <c r="K1259" s="3" t="s">
        <v>3765</v>
      </c>
      <c r="L1259" s="3" t="s">
        <v>3766</v>
      </c>
    </row>
    <row r="1260" spans="1:12" x14ac:dyDescent="0.3">
      <c r="A1260" s="3" t="s">
        <v>17516</v>
      </c>
      <c r="B1260" s="3" t="s">
        <v>13</v>
      </c>
      <c r="C1260" s="3">
        <v>223207</v>
      </c>
      <c r="D1260" s="3">
        <v>1</v>
      </c>
      <c r="E1260" s="3">
        <v>560</v>
      </c>
      <c r="F1260" s="3">
        <v>0</v>
      </c>
      <c r="G1260" s="3">
        <v>758.99300000000005</v>
      </c>
      <c r="H1260" s="3" t="s">
        <v>5624</v>
      </c>
      <c r="I1260" s="3" t="s">
        <v>5625</v>
      </c>
      <c r="J1260" s="3" t="s">
        <v>16</v>
      </c>
      <c r="K1260" s="3" t="s">
        <v>5626</v>
      </c>
      <c r="L1260" s="3" t="s">
        <v>5627</v>
      </c>
    </row>
    <row r="1261" spans="1:12" x14ac:dyDescent="0.3">
      <c r="A1261" s="3" t="s">
        <v>17517</v>
      </c>
      <c r="B1261" s="3" t="s">
        <v>25</v>
      </c>
      <c r="C1261" s="3">
        <v>225312</v>
      </c>
      <c r="D1261" s="3">
        <v>3</v>
      </c>
      <c r="E1261" s="3">
        <v>278</v>
      </c>
      <c r="F1261" s="4">
        <v>8.3008799999999996E-75</v>
      </c>
      <c r="G1261" s="3">
        <v>229.13800000000001</v>
      </c>
      <c r="H1261" s="3" t="s">
        <v>16392</v>
      </c>
      <c r="I1261" s="3" t="s">
        <v>16393</v>
      </c>
      <c r="J1261" s="3" t="s">
        <v>16</v>
      </c>
      <c r="K1261" s="3" t="s">
        <v>16</v>
      </c>
      <c r="L1261" s="3" t="s">
        <v>16394</v>
      </c>
    </row>
    <row r="1262" spans="1:12" x14ac:dyDescent="0.3">
      <c r="A1262" s="3" t="s">
        <v>17518</v>
      </c>
      <c r="B1262" s="3" t="s">
        <v>13</v>
      </c>
      <c r="C1262" s="3">
        <v>224314</v>
      </c>
      <c r="D1262" s="3">
        <v>4</v>
      </c>
      <c r="E1262" s="3">
        <v>117</v>
      </c>
      <c r="F1262" s="3">
        <v>1.61917E-4</v>
      </c>
      <c r="G1262" s="3">
        <v>40.4041</v>
      </c>
      <c r="H1262" s="3" t="s">
        <v>63</v>
      </c>
      <c r="I1262" s="3" t="s">
        <v>64</v>
      </c>
      <c r="J1262" s="3" t="s">
        <v>16</v>
      </c>
      <c r="K1262" s="3" t="s">
        <v>65</v>
      </c>
      <c r="L1262" s="3" t="s">
        <v>66</v>
      </c>
    </row>
    <row r="1263" spans="1:12" x14ac:dyDescent="0.3">
      <c r="A1263" s="3" t="s">
        <v>17519</v>
      </c>
      <c r="B1263" s="3" t="s">
        <v>13</v>
      </c>
      <c r="C1263" s="3">
        <v>223562</v>
      </c>
      <c r="D1263" s="3">
        <v>1</v>
      </c>
      <c r="E1263" s="3">
        <v>535</v>
      </c>
      <c r="F1263" s="3">
        <v>0</v>
      </c>
      <c r="G1263" s="3">
        <v>647.77099999999996</v>
      </c>
      <c r="H1263" s="3" t="s">
        <v>239</v>
      </c>
      <c r="I1263" s="3" t="s">
        <v>240</v>
      </c>
      <c r="J1263" s="3" t="s">
        <v>16</v>
      </c>
      <c r="K1263" s="3" t="s">
        <v>241</v>
      </c>
      <c r="L1263" s="3" t="s">
        <v>242</v>
      </c>
    </row>
    <row r="1264" spans="1:12" x14ac:dyDescent="0.3">
      <c r="A1264" s="3" t="s">
        <v>17519</v>
      </c>
      <c r="B1264" s="3" t="s">
        <v>25</v>
      </c>
      <c r="C1264" s="3">
        <v>224117</v>
      </c>
      <c r="D1264" s="3">
        <v>554</v>
      </c>
      <c r="E1264" s="3">
        <v>637</v>
      </c>
      <c r="F1264" s="3">
        <v>2.0230299999999999E-3</v>
      </c>
      <c r="G1264" s="3">
        <v>41.238399999999999</v>
      </c>
      <c r="H1264" s="3" t="s">
        <v>901</v>
      </c>
      <c r="I1264" s="3" t="s">
        <v>1712</v>
      </c>
      <c r="J1264" s="3" t="s">
        <v>74</v>
      </c>
      <c r="K1264" s="3" t="s">
        <v>16</v>
      </c>
      <c r="L1264" s="3" t="s">
        <v>902</v>
      </c>
    </row>
    <row r="1265" spans="1:12" x14ac:dyDescent="0.3">
      <c r="A1265" s="3" t="s">
        <v>17520</v>
      </c>
      <c r="B1265" s="3" t="s">
        <v>25</v>
      </c>
      <c r="C1265" s="3">
        <v>417689</v>
      </c>
      <c r="D1265" s="3">
        <v>141</v>
      </c>
      <c r="E1265" s="3">
        <v>230</v>
      </c>
      <c r="F1265" s="4">
        <v>5.0165900000000001E-20</v>
      </c>
      <c r="G1265" s="3">
        <v>84.312600000000003</v>
      </c>
      <c r="H1265" s="3" t="s">
        <v>9940</v>
      </c>
      <c r="I1265" s="3" t="s">
        <v>15394</v>
      </c>
      <c r="J1265" s="3" t="s">
        <v>99</v>
      </c>
      <c r="K1265" s="3" t="s">
        <v>16</v>
      </c>
      <c r="L1265" s="3" t="s">
        <v>15395</v>
      </c>
    </row>
    <row r="1266" spans="1:12" x14ac:dyDescent="0.3">
      <c r="A1266" s="3" t="s">
        <v>17521</v>
      </c>
      <c r="B1266" s="3" t="s">
        <v>13</v>
      </c>
      <c r="C1266" s="3">
        <v>225304</v>
      </c>
      <c r="D1266" s="3">
        <v>1</v>
      </c>
      <c r="E1266" s="3">
        <v>330</v>
      </c>
      <c r="F1266" s="3">
        <v>0</v>
      </c>
      <c r="G1266" s="3">
        <v>637.16700000000003</v>
      </c>
      <c r="H1266" s="3" t="s">
        <v>15390</v>
      </c>
      <c r="I1266" s="3" t="s">
        <v>15391</v>
      </c>
      <c r="J1266" s="3" t="s">
        <v>16</v>
      </c>
      <c r="K1266" s="3" t="s">
        <v>4176</v>
      </c>
      <c r="L1266" s="3" t="s">
        <v>15392</v>
      </c>
    </row>
    <row r="1267" spans="1:12" x14ac:dyDescent="0.3">
      <c r="A1267" s="3" t="s">
        <v>17522</v>
      </c>
      <c r="B1267" s="3" t="s">
        <v>13</v>
      </c>
      <c r="C1267" s="3">
        <v>223700</v>
      </c>
      <c r="D1267" s="3">
        <v>1</v>
      </c>
      <c r="E1267" s="3">
        <v>256</v>
      </c>
      <c r="F1267" s="4">
        <v>3.8284499999999998E-53</v>
      </c>
      <c r="G1267" s="3">
        <v>174.554</v>
      </c>
      <c r="H1267" s="3" t="s">
        <v>2236</v>
      </c>
      <c r="I1267" s="3" t="s">
        <v>2237</v>
      </c>
      <c r="J1267" s="3" t="s">
        <v>16</v>
      </c>
      <c r="K1267" s="3" t="s">
        <v>2238</v>
      </c>
      <c r="L1267" s="3" t="s">
        <v>2239</v>
      </c>
    </row>
    <row r="1268" spans="1:12" x14ac:dyDescent="0.3">
      <c r="A1268" s="3" t="s">
        <v>17523</v>
      </c>
      <c r="B1268" s="3" t="s">
        <v>13</v>
      </c>
      <c r="C1268" s="3">
        <v>223668</v>
      </c>
      <c r="D1268" s="3">
        <v>5</v>
      </c>
      <c r="E1268" s="3">
        <v>551</v>
      </c>
      <c r="F1268" s="3">
        <v>0</v>
      </c>
      <c r="G1268" s="3">
        <v>631.99300000000005</v>
      </c>
      <c r="H1268" s="3" t="s">
        <v>2387</v>
      </c>
      <c r="I1268" s="3" t="s">
        <v>2388</v>
      </c>
      <c r="J1268" s="3" t="s">
        <v>16</v>
      </c>
      <c r="K1268" s="3" t="s">
        <v>2389</v>
      </c>
      <c r="L1268" s="3" t="s">
        <v>2390</v>
      </c>
    </row>
    <row r="1269" spans="1:12" x14ac:dyDescent="0.3">
      <c r="A1269" s="3" t="s">
        <v>17524</v>
      </c>
      <c r="B1269" s="3" t="s">
        <v>25</v>
      </c>
      <c r="C1269" s="3">
        <v>417482</v>
      </c>
      <c r="D1269" s="3">
        <v>1</v>
      </c>
      <c r="E1269" s="3">
        <v>293</v>
      </c>
      <c r="F1269" s="4">
        <v>3.7340899999999999E-32</v>
      </c>
      <c r="G1269" s="3">
        <v>120.578</v>
      </c>
      <c r="H1269" s="3" t="s">
        <v>1378</v>
      </c>
      <c r="I1269" s="3" t="s">
        <v>4744</v>
      </c>
      <c r="J1269" s="3" t="s">
        <v>16</v>
      </c>
      <c r="K1269" s="3" t="s">
        <v>16</v>
      </c>
      <c r="L1269" s="3" t="s">
        <v>4745</v>
      </c>
    </row>
    <row r="1270" spans="1:12" x14ac:dyDescent="0.3">
      <c r="A1270" s="3" t="s">
        <v>17525</v>
      </c>
      <c r="B1270" s="3" t="s">
        <v>13</v>
      </c>
      <c r="C1270" s="3">
        <v>225343</v>
      </c>
      <c r="D1270" s="3">
        <v>2</v>
      </c>
      <c r="E1270" s="3">
        <v>464</v>
      </c>
      <c r="F1270" s="3">
        <v>0</v>
      </c>
      <c r="G1270" s="3">
        <v>569.18899999999996</v>
      </c>
      <c r="H1270" s="3" t="s">
        <v>2231</v>
      </c>
      <c r="I1270" s="3" t="s">
        <v>2232</v>
      </c>
      <c r="J1270" s="3" t="s">
        <v>16</v>
      </c>
      <c r="K1270" s="3" t="s">
        <v>2233</v>
      </c>
      <c r="L1270" s="3" t="s">
        <v>2234</v>
      </c>
    </row>
    <row r="1271" spans="1:12" x14ac:dyDescent="0.3">
      <c r="A1271" s="3" t="s">
        <v>17526</v>
      </c>
      <c r="B1271" s="3" t="s">
        <v>13</v>
      </c>
      <c r="C1271" s="3">
        <v>224372</v>
      </c>
      <c r="D1271" s="3">
        <v>1</v>
      </c>
      <c r="E1271" s="3">
        <v>427</v>
      </c>
      <c r="F1271" s="4">
        <v>1.47349E-155</v>
      </c>
      <c r="G1271" s="3">
        <v>452.04700000000003</v>
      </c>
      <c r="H1271" s="3" t="s">
        <v>5317</v>
      </c>
      <c r="I1271" s="3" t="s">
        <v>5318</v>
      </c>
      <c r="J1271" s="3" t="s">
        <v>16</v>
      </c>
      <c r="K1271" s="3" t="s">
        <v>1383</v>
      </c>
      <c r="L1271" s="3" t="s">
        <v>5319</v>
      </c>
    </row>
    <row r="1272" spans="1:12" x14ac:dyDescent="0.3">
      <c r="A1272" s="3" t="s">
        <v>17526</v>
      </c>
      <c r="B1272" s="3" t="s">
        <v>25</v>
      </c>
      <c r="C1272" s="3">
        <v>415825</v>
      </c>
      <c r="D1272" s="3">
        <v>465</v>
      </c>
      <c r="E1272" s="3">
        <v>558</v>
      </c>
      <c r="F1272" s="4">
        <v>6.76634E-10</v>
      </c>
      <c r="G1272" s="3">
        <v>56.1128</v>
      </c>
      <c r="H1272" s="3" t="s">
        <v>4128</v>
      </c>
      <c r="I1272" s="3" t="s">
        <v>4129</v>
      </c>
      <c r="J1272" s="3" t="s">
        <v>16</v>
      </c>
      <c r="K1272" s="3" t="s">
        <v>16</v>
      </c>
      <c r="L1272" s="3" t="s">
        <v>4130</v>
      </c>
    </row>
    <row r="1273" spans="1:12" x14ac:dyDescent="0.3">
      <c r="A1273" s="3" t="s">
        <v>17527</v>
      </c>
      <c r="B1273" s="3" t="s">
        <v>13</v>
      </c>
      <c r="C1273" s="3">
        <v>224364</v>
      </c>
      <c r="D1273" s="3">
        <v>2</v>
      </c>
      <c r="E1273" s="3">
        <v>104</v>
      </c>
      <c r="F1273" s="4">
        <v>3.5706100000000001E-41</v>
      </c>
      <c r="G1273" s="3">
        <v>131.196</v>
      </c>
      <c r="H1273" s="3" t="s">
        <v>5321</v>
      </c>
      <c r="I1273" s="3" t="s">
        <v>5322</v>
      </c>
      <c r="J1273" s="3" t="s">
        <v>16</v>
      </c>
      <c r="K1273" s="3" t="s">
        <v>5323</v>
      </c>
      <c r="L1273" s="3" t="s">
        <v>5324</v>
      </c>
    </row>
    <row r="1274" spans="1:12" x14ac:dyDescent="0.3">
      <c r="A1274" s="3" t="s">
        <v>17528</v>
      </c>
      <c r="B1274" s="3" t="s">
        <v>13</v>
      </c>
      <c r="C1274" s="3">
        <v>226209</v>
      </c>
      <c r="D1274" s="3">
        <v>1</v>
      </c>
      <c r="E1274" s="3">
        <v>324</v>
      </c>
      <c r="F1274" s="4">
        <v>9.9174499999999996E-155</v>
      </c>
      <c r="G1274" s="3">
        <v>435.36399999999998</v>
      </c>
      <c r="H1274" s="3" t="s">
        <v>14313</v>
      </c>
      <c r="I1274" s="3" t="s">
        <v>14314</v>
      </c>
      <c r="J1274" s="3" t="s">
        <v>16</v>
      </c>
      <c r="K1274" s="3" t="s">
        <v>825</v>
      </c>
      <c r="L1274" s="3" t="s">
        <v>14315</v>
      </c>
    </row>
    <row r="1275" spans="1:12" x14ac:dyDescent="0.3">
      <c r="A1275" s="3" t="s">
        <v>17529</v>
      </c>
      <c r="B1275" s="3" t="s">
        <v>13</v>
      </c>
      <c r="C1275" s="3">
        <v>224030</v>
      </c>
      <c r="D1275" s="3">
        <v>1</v>
      </c>
      <c r="E1275" s="3">
        <v>310</v>
      </c>
      <c r="F1275" s="4">
        <v>4.2497700000000002E-122</v>
      </c>
      <c r="G1275" s="3">
        <v>352.28899999999999</v>
      </c>
      <c r="H1275" s="3" t="s">
        <v>4454</v>
      </c>
      <c r="I1275" s="3" t="s">
        <v>4455</v>
      </c>
      <c r="J1275" s="3" t="s">
        <v>16</v>
      </c>
      <c r="K1275" s="3" t="s">
        <v>3588</v>
      </c>
      <c r="L1275" s="3" t="s">
        <v>4456</v>
      </c>
    </row>
    <row r="1276" spans="1:12" x14ac:dyDescent="0.3">
      <c r="A1276" s="3" t="s">
        <v>17530</v>
      </c>
      <c r="B1276" s="3" t="s">
        <v>13</v>
      </c>
      <c r="C1276" s="3">
        <v>223770</v>
      </c>
      <c r="D1276" s="3">
        <v>1</v>
      </c>
      <c r="E1276" s="3">
        <v>150</v>
      </c>
      <c r="F1276" s="4">
        <v>2.0141099999999998E-67</v>
      </c>
      <c r="G1276" s="3">
        <v>202.09399999999999</v>
      </c>
      <c r="H1276" s="3" t="s">
        <v>12793</v>
      </c>
      <c r="I1276" s="3" t="s">
        <v>12794</v>
      </c>
      <c r="J1276" s="3" t="s">
        <v>16</v>
      </c>
      <c r="K1276" s="3" t="s">
        <v>12795</v>
      </c>
      <c r="L1276" s="3" t="s">
        <v>12796</v>
      </c>
    </row>
    <row r="1277" spans="1:12" x14ac:dyDescent="0.3">
      <c r="A1277" s="3" t="s">
        <v>17531</v>
      </c>
      <c r="B1277" s="3" t="s">
        <v>13</v>
      </c>
      <c r="C1277" s="3">
        <v>223770</v>
      </c>
      <c r="D1277" s="3">
        <v>1</v>
      </c>
      <c r="E1277" s="3">
        <v>141</v>
      </c>
      <c r="F1277" s="4">
        <v>4.3438599999999999E-51</v>
      </c>
      <c r="G1277" s="3">
        <v>159.33699999999999</v>
      </c>
      <c r="H1277" s="3" t="s">
        <v>12793</v>
      </c>
      <c r="I1277" s="3" t="s">
        <v>12794</v>
      </c>
      <c r="J1277" s="3" t="s">
        <v>16</v>
      </c>
      <c r="K1277" s="3" t="s">
        <v>12795</v>
      </c>
      <c r="L1277" s="3" t="s">
        <v>12796</v>
      </c>
    </row>
    <row r="1278" spans="1:12" x14ac:dyDescent="0.3">
      <c r="A1278" s="3" t="s">
        <v>17532</v>
      </c>
      <c r="B1278" s="3" t="s">
        <v>13</v>
      </c>
      <c r="C1278" s="3">
        <v>224268</v>
      </c>
      <c r="D1278" s="3">
        <v>1</v>
      </c>
      <c r="E1278" s="3">
        <v>243</v>
      </c>
      <c r="F1278" s="4">
        <v>2.55808E-80</v>
      </c>
      <c r="G1278" s="3">
        <v>241.75399999999999</v>
      </c>
      <c r="H1278" s="3" t="s">
        <v>4146</v>
      </c>
      <c r="I1278" s="3" t="s">
        <v>4147</v>
      </c>
      <c r="J1278" s="3" t="s">
        <v>16</v>
      </c>
      <c r="K1278" s="3" t="s">
        <v>4148</v>
      </c>
      <c r="L1278" s="3" t="s">
        <v>4149</v>
      </c>
    </row>
    <row r="1279" spans="1:12" x14ac:dyDescent="0.3">
      <c r="A1279" s="3" t="s">
        <v>17533</v>
      </c>
      <c r="B1279" s="3" t="s">
        <v>25</v>
      </c>
      <c r="C1279" s="3">
        <v>412386</v>
      </c>
      <c r="D1279" s="3">
        <v>1</v>
      </c>
      <c r="E1279" s="3">
        <v>279</v>
      </c>
      <c r="F1279" s="4">
        <v>3.2496800000000001E-99</v>
      </c>
      <c r="G1279" s="3">
        <v>292.66500000000002</v>
      </c>
      <c r="H1279" s="3" t="s">
        <v>527</v>
      </c>
      <c r="I1279" s="3" t="s">
        <v>3024</v>
      </c>
      <c r="J1279" s="3" t="s">
        <v>16</v>
      </c>
      <c r="K1279" s="3" t="s">
        <v>16</v>
      </c>
      <c r="L1279" s="3" t="s">
        <v>3025</v>
      </c>
    </row>
    <row r="1280" spans="1:12" x14ac:dyDescent="0.3">
      <c r="A1280" s="3" t="s">
        <v>17534</v>
      </c>
      <c r="B1280" s="3" t="s">
        <v>13</v>
      </c>
      <c r="C1280" s="3">
        <v>225531</v>
      </c>
      <c r="D1280" s="3">
        <v>35</v>
      </c>
      <c r="E1280" s="3">
        <v>335</v>
      </c>
      <c r="F1280" s="4">
        <v>1.0497100000000001E-107</v>
      </c>
      <c r="G1280" s="3">
        <v>316.98599999999999</v>
      </c>
      <c r="H1280" s="3" t="s">
        <v>3150</v>
      </c>
      <c r="I1280" s="3" t="s">
        <v>3150</v>
      </c>
      <c r="J1280" s="3" t="s">
        <v>16</v>
      </c>
      <c r="K1280" s="3" t="s">
        <v>522</v>
      </c>
      <c r="L1280" s="3" t="s">
        <v>3151</v>
      </c>
    </row>
    <row r="1281" spans="1:12" x14ac:dyDescent="0.3">
      <c r="A1281" s="3" t="s">
        <v>17535</v>
      </c>
      <c r="B1281" s="3" t="s">
        <v>13</v>
      </c>
      <c r="C1281" s="3">
        <v>223211</v>
      </c>
      <c r="D1281" s="3">
        <v>1</v>
      </c>
      <c r="E1281" s="3">
        <v>393</v>
      </c>
      <c r="F1281" s="3">
        <v>0</v>
      </c>
      <c r="G1281" s="3">
        <v>683.93100000000004</v>
      </c>
      <c r="H1281" s="3" t="s">
        <v>2169</v>
      </c>
      <c r="I1281" s="3" t="s">
        <v>2170</v>
      </c>
      <c r="J1281" s="3" t="s">
        <v>16</v>
      </c>
      <c r="K1281" s="3" t="s">
        <v>2171</v>
      </c>
      <c r="L1281" s="3" t="s">
        <v>2172</v>
      </c>
    </row>
    <row r="1282" spans="1:12" x14ac:dyDescent="0.3">
      <c r="A1282" s="3" t="s">
        <v>17536</v>
      </c>
      <c r="B1282" s="3" t="s">
        <v>25</v>
      </c>
      <c r="C1282" s="3">
        <v>418697</v>
      </c>
      <c r="D1282" s="3">
        <v>9</v>
      </c>
      <c r="E1282" s="3">
        <v>601</v>
      </c>
      <c r="F1282" s="4">
        <v>1.76065E-6</v>
      </c>
      <c r="G1282" s="3">
        <v>51.0869</v>
      </c>
      <c r="H1282" s="3" t="s">
        <v>15133</v>
      </c>
      <c r="I1282" s="3" t="s">
        <v>15134</v>
      </c>
      <c r="J1282" s="3" t="s">
        <v>16</v>
      </c>
      <c r="K1282" s="3" t="s">
        <v>16</v>
      </c>
      <c r="L1282" s="3" t="s">
        <v>15135</v>
      </c>
    </row>
    <row r="1283" spans="1:12" x14ac:dyDescent="0.3">
      <c r="A1283" s="3" t="s">
        <v>17537</v>
      </c>
      <c r="B1283" s="3" t="s">
        <v>25</v>
      </c>
      <c r="C1283" s="3">
        <v>421771</v>
      </c>
      <c r="D1283" s="3">
        <v>1</v>
      </c>
      <c r="E1283" s="3">
        <v>77</v>
      </c>
      <c r="F1283" s="4">
        <v>1.44981E-13</v>
      </c>
      <c r="G1283" s="3">
        <v>61.308900000000001</v>
      </c>
      <c r="H1283" s="3" t="s">
        <v>17538</v>
      </c>
      <c r="I1283" s="3" t="s">
        <v>17539</v>
      </c>
      <c r="J1283" s="3" t="s">
        <v>74</v>
      </c>
      <c r="K1283" s="3" t="s">
        <v>16</v>
      </c>
      <c r="L1283" s="3" t="s">
        <v>17540</v>
      </c>
    </row>
    <row r="1284" spans="1:12" x14ac:dyDescent="0.3">
      <c r="A1284" s="3" t="s">
        <v>17541</v>
      </c>
      <c r="B1284" s="3" t="s">
        <v>13</v>
      </c>
      <c r="C1284" s="3">
        <v>223808</v>
      </c>
      <c r="D1284" s="3">
        <v>78</v>
      </c>
      <c r="E1284" s="3">
        <v>593</v>
      </c>
      <c r="F1284" s="4">
        <v>6.7836399999999997E-76</v>
      </c>
      <c r="G1284" s="3">
        <v>253.154</v>
      </c>
      <c r="H1284" s="3" t="s">
        <v>68</v>
      </c>
      <c r="I1284" s="3" t="s">
        <v>69</v>
      </c>
      <c r="J1284" s="3" t="s">
        <v>16</v>
      </c>
      <c r="K1284" s="3" t="s">
        <v>70</v>
      </c>
      <c r="L1284" s="3" t="s">
        <v>71</v>
      </c>
    </row>
    <row r="1285" spans="1:12" x14ac:dyDescent="0.3">
      <c r="A1285" s="3" t="s">
        <v>17542</v>
      </c>
      <c r="B1285" s="3" t="s">
        <v>13</v>
      </c>
      <c r="C1285" s="3">
        <v>223214</v>
      </c>
      <c r="D1285" s="3">
        <v>2</v>
      </c>
      <c r="E1285" s="3">
        <v>342</v>
      </c>
      <c r="F1285" s="4">
        <v>8.4049500000000001E-152</v>
      </c>
      <c r="G1285" s="3">
        <v>430.495</v>
      </c>
      <c r="H1285" s="3" t="s">
        <v>2377</v>
      </c>
      <c r="I1285" s="3" t="s">
        <v>2378</v>
      </c>
      <c r="J1285" s="3" t="s">
        <v>16</v>
      </c>
      <c r="K1285" s="3" t="s">
        <v>2379</v>
      </c>
      <c r="L1285" s="3" t="s">
        <v>2380</v>
      </c>
    </row>
    <row r="1286" spans="1:12" x14ac:dyDescent="0.3">
      <c r="A1286" s="3" t="s">
        <v>17543</v>
      </c>
      <c r="B1286" s="3" t="s">
        <v>13</v>
      </c>
      <c r="C1286" s="3">
        <v>223406</v>
      </c>
      <c r="D1286" s="3">
        <v>11</v>
      </c>
      <c r="E1286" s="3">
        <v>289</v>
      </c>
      <c r="F1286" s="4">
        <v>1.6336099999999999E-117</v>
      </c>
      <c r="G1286" s="3">
        <v>340.37099999999998</v>
      </c>
      <c r="H1286" s="3" t="s">
        <v>2382</v>
      </c>
      <c r="I1286" s="3" t="s">
        <v>2383</v>
      </c>
      <c r="J1286" s="3" t="s">
        <v>16</v>
      </c>
      <c r="K1286" s="3" t="s">
        <v>825</v>
      </c>
      <c r="L1286" s="3" t="s">
        <v>2384</v>
      </c>
    </row>
    <row r="1287" spans="1:12" x14ac:dyDescent="0.3">
      <c r="A1287" s="3" t="s">
        <v>17544</v>
      </c>
      <c r="B1287" s="3" t="s">
        <v>13</v>
      </c>
      <c r="C1287" s="3">
        <v>224759</v>
      </c>
      <c r="D1287" s="3">
        <v>30</v>
      </c>
      <c r="E1287" s="3">
        <v>130</v>
      </c>
      <c r="F1287" s="4">
        <v>3.8473199999999997E-14</v>
      </c>
      <c r="G1287" s="3">
        <v>64.924700000000001</v>
      </c>
      <c r="H1287" s="3" t="s">
        <v>2211</v>
      </c>
      <c r="I1287" s="3" t="s">
        <v>2212</v>
      </c>
      <c r="J1287" s="3" t="s">
        <v>16</v>
      </c>
      <c r="K1287" s="3" t="s">
        <v>193</v>
      </c>
      <c r="L1287" s="3" t="s">
        <v>2213</v>
      </c>
    </row>
    <row r="1288" spans="1:12" x14ac:dyDescent="0.3">
      <c r="A1288" s="3" t="s">
        <v>17545</v>
      </c>
      <c r="B1288" s="3" t="s">
        <v>13</v>
      </c>
      <c r="C1288" s="3">
        <v>223677</v>
      </c>
      <c r="D1288" s="3">
        <v>1</v>
      </c>
      <c r="E1288" s="3">
        <v>315</v>
      </c>
      <c r="F1288" s="4">
        <v>6.7700799999999999E-47</v>
      </c>
      <c r="G1288" s="3">
        <v>160.976</v>
      </c>
      <c r="H1288" s="3" t="s">
        <v>388</v>
      </c>
      <c r="I1288" s="3" t="s">
        <v>389</v>
      </c>
      <c r="J1288" s="3" t="s">
        <v>16</v>
      </c>
      <c r="K1288" s="3" t="s">
        <v>390</v>
      </c>
      <c r="L1288" s="3" t="s">
        <v>391</v>
      </c>
    </row>
    <row r="1289" spans="1:12" x14ac:dyDescent="0.3">
      <c r="A1289" s="3" t="s">
        <v>17546</v>
      </c>
      <c r="B1289" s="3" t="s">
        <v>13</v>
      </c>
      <c r="C1289" s="3">
        <v>224095</v>
      </c>
      <c r="D1289" s="3">
        <v>5</v>
      </c>
      <c r="E1289" s="3">
        <v>204</v>
      </c>
      <c r="F1289" s="4">
        <v>5.6961099999999996E-57</v>
      </c>
      <c r="G1289" s="3">
        <v>179.321</v>
      </c>
      <c r="H1289" s="3" t="s">
        <v>5836</v>
      </c>
      <c r="I1289" s="3" t="s">
        <v>5837</v>
      </c>
      <c r="J1289" s="3" t="s">
        <v>16</v>
      </c>
      <c r="K1289" s="3" t="s">
        <v>90</v>
      </c>
      <c r="L1289" s="3" t="s">
        <v>5838</v>
      </c>
    </row>
    <row r="1290" spans="1:12" x14ac:dyDescent="0.3">
      <c r="A1290" s="3" t="s">
        <v>17547</v>
      </c>
      <c r="B1290" s="3" t="s">
        <v>13</v>
      </c>
      <c r="C1290" s="3">
        <v>224646</v>
      </c>
      <c r="D1290" s="3">
        <v>23</v>
      </c>
      <c r="E1290" s="3">
        <v>302</v>
      </c>
      <c r="F1290" s="4">
        <v>2.87746E-100</v>
      </c>
      <c r="G1290" s="3">
        <v>296.12799999999999</v>
      </c>
      <c r="H1290" s="3" t="s">
        <v>5833</v>
      </c>
      <c r="I1290" s="3" t="s">
        <v>5834</v>
      </c>
      <c r="J1290" s="3" t="s">
        <v>16</v>
      </c>
      <c r="K1290" s="3" t="s">
        <v>148</v>
      </c>
      <c r="L1290" s="3" t="s">
        <v>5835</v>
      </c>
    </row>
    <row r="1291" spans="1:12" x14ac:dyDescent="0.3">
      <c r="A1291" s="3" t="s">
        <v>17548</v>
      </c>
      <c r="B1291" s="3" t="s">
        <v>13</v>
      </c>
      <c r="C1291" s="3">
        <v>224050</v>
      </c>
      <c r="D1291" s="3">
        <v>5</v>
      </c>
      <c r="E1291" s="3">
        <v>251</v>
      </c>
      <c r="F1291" s="4">
        <v>6.8186999999999999E-133</v>
      </c>
      <c r="G1291" s="3">
        <v>377.40699999999998</v>
      </c>
      <c r="H1291" s="3" t="s">
        <v>5840</v>
      </c>
      <c r="I1291" s="3" t="s">
        <v>5841</v>
      </c>
      <c r="J1291" s="3" t="s">
        <v>113</v>
      </c>
      <c r="K1291" s="3" t="s">
        <v>5842</v>
      </c>
      <c r="L1291" s="3" t="s">
        <v>5843</v>
      </c>
    </row>
    <row r="1292" spans="1:12" x14ac:dyDescent="0.3">
      <c r="A1292" s="3" t="s">
        <v>17549</v>
      </c>
      <c r="B1292" s="3" t="s">
        <v>13</v>
      </c>
      <c r="C1292" s="3">
        <v>224095</v>
      </c>
      <c r="D1292" s="3">
        <v>1</v>
      </c>
      <c r="E1292" s="3">
        <v>205</v>
      </c>
      <c r="F1292" s="4">
        <v>2.84699E-53</v>
      </c>
      <c r="G1292" s="3">
        <v>170.07599999999999</v>
      </c>
      <c r="H1292" s="3" t="s">
        <v>5836</v>
      </c>
      <c r="I1292" s="3" t="s">
        <v>5837</v>
      </c>
      <c r="J1292" s="3" t="s">
        <v>16</v>
      </c>
      <c r="K1292" s="3" t="s">
        <v>90</v>
      </c>
      <c r="L1292" s="3" t="s">
        <v>5838</v>
      </c>
    </row>
    <row r="1293" spans="1:12" x14ac:dyDescent="0.3">
      <c r="A1293" s="3" t="s">
        <v>17550</v>
      </c>
      <c r="B1293" s="3" t="s">
        <v>13</v>
      </c>
      <c r="C1293" s="3">
        <v>223532</v>
      </c>
      <c r="D1293" s="3">
        <v>1</v>
      </c>
      <c r="E1293" s="3">
        <v>154</v>
      </c>
      <c r="F1293" s="4">
        <v>7.2148499999999998E-20</v>
      </c>
      <c r="G1293" s="3">
        <v>81.581400000000002</v>
      </c>
      <c r="H1293" s="3" t="s">
        <v>5028</v>
      </c>
      <c r="I1293" s="3" t="s">
        <v>5029</v>
      </c>
      <c r="J1293" s="3" t="s">
        <v>16</v>
      </c>
      <c r="K1293" s="3" t="s">
        <v>846</v>
      </c>
      <c r="L1293" s="3" t="s">
        <v>848</v>
      </c>
    </row>
    <row r="1294" spans="1:12" x14ac:dyDescent="0.3">
      <c r="A1294" s="3" t="s">
        <v>17551</v>
      </c>
      <c r="B1294" s="3" t="s">
        <v>13</v>
      </c>
      <c r="C1294" s="3">
        <v>223245</v>
      </c>
      <c r="D1294" s="3">
        <v>4</v>
      </c>
      <c r="E1294" s="3">
        <v>305</v>
      </c>
      <c r="F1294" s="4">
        <v>1.3456800000000001E-101</v>
      </c>
      <c r="G1294" s="3">
        <v>299.88900000000001</v>
      </c>
      <c r="H1294" s="3" t="s">
        <v>2729</v>
      </c>
      <c r="I1294" s="3" t="s">
        <v>2730</v>
      </c>
      <c r="J1294" s="3" t="s">
        <v>16</v>
      </c>
      <c r="K1294" s="3" t="s">
        <v>825</v>
      </c>
      <c r="L1294" s="3" t="s">
        <v>2731</v>
      </c>
    </row>
    <row r="1295" spans="1:12" x14ac:dyDescent="0.3">
      <c r="A1295" s="3" t="s">
        <v>17552</v>
      </c>
      <c r="B1295" s="3" t="s">
        <v>13</v>
      </c>
      <c r="C1295" s="3">
        <v>223608</v>
      </c>
      <c r="D1295" s="3">
        <v>13</v>
      </c>
      <c r="E1295" s="3">
        <v>452</v>
      </c>
      <c r="F1295" s="4">
        <v>2.2436500000000001E-79</v>
      </c>
      <c r="G1295" s="3">
        <v>253.30099999999999</v>
      </c>
      <c r="H1295" s="3" t="s">
        <v>2194</v>
      </c>
      <c r="I1295" s="3" t="s">
        <v>2195</v>
      </c>
      <c r="J1295" s="3" t="s">
        <v>16</v>
      </c>
      <c r="K1295" s="3" t="s">
        <v>56</v>
      </c>
      <c r="L1295" s="3" t="s">
        <v>2196</v>
      </c>
    </row>
    <row r="1296" spans="1:12" x14ac:dyDescent="0.3">
      <c r="A1296" s="3" t="s">
        <v>17553</v>
      </c>
      <c r="B1296" s="3" t="s">
        <v>13</v>
      </c>
      <c r="C1296" s="3">
        <v>226674</v>
      </c>
      <c r="D1296" s="3">
        <v>4</v>
      </c>
      <c r="E1296" s="3">
        <v>242</v>
      </c>
      <c r="F1296" s="4">
        <v>2.16414E-122</v>
      </c>
      <c r="G1296" s="3">
        <v>348.08800000000002</v>
      </c>
      <c r="H1296" s="3" t="s">
        <v>11491</v>
      </c>
      <c r="I1296" s="3" t="s">
        <v>11492</v>
      </c>
      <c r="J1296" s="3" t="s">
        <v>16</v>
      </c>
      <c r="K1296" s="3" t="s">
        <v>11493</v>
      </c>
      <c r="L1296" s="3" t="s">
        <v>11494</v>
      </c>
    </row>
    <row r="1297" spans="1:12" x14ac:dyDescent="0.3">
      <c r="A1297" s="3" t="s">
        <v>17554</v>
      </c>
      <c r="B1297" s="3" t="s">
        <v>13</v>
      </c>
      <c r="C1297" s="3">
        <v>223197</v>
      </c>
      <c r="D1297" s="3">
        <v>2</v>
      </c>
      <c r="E1297" s="3">
        <v>408</v>
      </c>
      <c r="F1297" s="4">
        <v>1.12477E-164</v>
      </c>
      <c r="G1297" s="3">
        <v>472.50299999999999</v>
      </c>
      <c r="H1297" s="3" t="s">
        <v>1674</v>
      </c>
      <c r="I1297" s="3" t="s">
        <v>1675</v>
      </c>
      <c r="J1297" s="3" t="s">
        <v>16</v>
      </c>
      <c r="K1297" s="3" t="s">
        <v>825</v>
      </c>
      <c r="L1297" s="3" t="s">
        <v>1676</v>
      </c>
    </row>
    <row r="1298" spans="1:12" x14ac:dyDescent="0.3">
      <c r="A1298" s="3" t="s">
        <v>17555</v>
      </c>
      <c r="B1298" s="3" t="s">
        <v>13</v>
      </c>
      <c r="C1298" s="3">
        <v>223549</v>
      </c>
      <c r="D1298" s="3">
        <v>1</v>
      </c>
      <c r="E1298" s="3">
        <v>345</v>
      </c>
      <c r="F1298" s="4">
        <v>3.4848200000000002E-176</v>
      </c>
      <c r="G1298" s="3">
        <v>492.08699999999999</v>
      </c>
      <c r="H1298" s="3" t="s">
        <v>1678</v>
      </c>
      <c r="I1298" s="3" t="s">
        <v>1679</v>
      </c>
      <c r="J1298" s="3" t="s">
        <v>16</v>
      </c>
      <c r="K1298" s="3" t="s">
        <v>1680</v>
      </c>
      <c r="L1298" s="3" t="s">
        <v>1681</v>
      </c>
    </row>
    <row r="1299" spans="1:12" x14ac:dyDescent="0.3">
      <c r="A1299" s="3" t="s">
        <v>17556</v>
      </c>
      <c r="B1299" s="3" t="s">
        <v>25</v>
      </c>
      <c r="C1299" s="3">
        <v>412837</v>
      </c>
      <c r="D1299" s="3">
        <v>1</v>
      </c>
      <c r="E1299" s="3">
        <v>90</v>
      </c>
      <c r="F1299" s="4">
        <v>9.7585499999999996E-11</v>
      </c>
      <c r="G1299" s="3">
        <v>53.065899999999999</v>
      </c>
      <c r="H1299" s="3" t="s">
        <v>10662</v>
      </c>
      <c r="I1299" s="3" t="s">
        <v>17557</v>
      </c>
      <c r="J1299" s="3" t="s">
        <v>16</v>
      </c>
      <c r="K1299" s="3" t="s">
        <v>16</v>
      </c>
      <c r="L1299" s="3" t="s">
        <v>17558</v>
      </c>
    </row>
    <row r="1300" spans="1:12" x14ac:dyDescent="0.3">
      <c r="A1300" s="3" t="s">
        <v>17559</v>
      </c>
      <c r="B1300" s="3" t="s">
        <v>13</v>
      </c>
      <c r="C1300" s="3">
        <v>223143</v>
      </c>
      <c r="D1300" s="3">
        <v>2</v>
      </c>
      <c r="E1300" s="3">
        <v>454</v>
      </c>
      <c r="F1300" s="3">
        <v>0</v>
      </c>
      <c r="G1300" s="3">
        <v>648.10699999999997</v>
      </c>
      <c r="H1300" s="3" t="s">
        <v>1683</v>
      </c>
      <c r="I1300" s="3" t="s">
        <v>1684</v>
      </c>
      <c r="J1300" s="3" t="s">
        <v>16</v>
      </c>
      <c r="K1300" s="3" t="s">
        <v>1685</v>
      </c>
      <c r="L1300" s="3" t="s">
        <v>1686</v>
      </c>
    </row>
    <row r="1301" spans="1:12" x14ac:dyDescent="0.3">
      <c r="A1301" s="3" t="s">
        <v>17560</v>
      </c>
      <c r="B1301" s="3" t="s">
        <v>13</v>
      </c>
      <c r="C1301" s="3">
        <v>223144</v>
      </c>
      <c r="D1301" s="3">
        <v>1</v>
      </c>
      <c r="E1301" s="3">
        <v>195</v>
      </c>
      <c r="F1301" s="4">
        <v>4.4107799999999998E-99</v>
      </c>
      <c r="G1301" s="3">
        <v>284.48399999999998</v>
      </c>
      <c r="H1301" s="3" t="s">
        <v>1688</v>
      </c>
      <c r="I1301" s="3" t="s">
        <v>1689</v>
      </c>
      <c r="J1301" s="3" t="s">
        <v>16</v>
      </c>
      <c r="K1301" s="3" t="s">
        <v>1690</v>
      </c>
      <c r="L1301" s="3" t="s">
        <v>1691</v>
      </c>
    </row>
    <row r="1302" spans="1:12" x14ac:dyDescent="0.3">
      <c r="A1302" s="3" t="s">
        <v>17561</v>
      </c>
      <c r="B1302" s="3" t="s">
        <v>13</v>
      </c>
      <c r="C1302" s="3">
        <v>225356</v>
      </c>
      <c r="D1302" s="3">
        <v>8</v>
      </c>
      <c r="E1302" s="3">
        <v>136</v>
      </c>
      <c r="F1302" s="4">
        <v>1.2311899999999999E-31</v>
      </c>
      <c r="G1302" s="3">
        <v>109.717</v>
      </c>
      <c r="H1302" s="3" t="s">
        <v>402</v>
      </c>
      <c r="I1302" s="3" t="s">
        <v>403</v>
      </c>
      <c r="J1302" s="3" t="s">
        <v>16</v>
      </c>
      <c r="K1302" s="3" t="s">
        <v>397</v>
      </c>
      <c r="L1302" s="3" t="s">
        <v>404</v>
      </c>
    </row>
    <row r="1303" spans="1:12" x14ac:dyDescent="0.3">
      <c r="A1303" s="3" t="s">
        <v>17562</v>
      </c>
      <c r="B1303" s="3" t="s">
        <v>13</v>
      </c>
      <c r="C1303" s="3">
        <v>223656</v>
      </c>
      <c r="D1303" s="3">
        <v>1</v>
      </c>
      <c r="E1303" s="3">
        <v>292</v>
      </c>
      <c r="F1303" s="4">
        <v>3.5974999999999998E-29</v>
      </c>
      <c r="G1303" s="3">
        <v>112.75700000000001</v>
      </c>
      <c r="H1303" s="3" t="s">
        <v>473</v>
      </c>
      <c r="I1303" s="3" t="s">
        <v>474</v>
      </c>
      <c r="J1303" s="3" t="s">
        <v>16</v>
      </c>
      <c r="K1303" s="3" t="s">
        <v>475</v>
      </c>
      <c r="L1303" s="3" t="s">
        <v>476</v>
      </c>
    </row>
    <row r="1304" spans="1:12" x14ac:dyDescent="0.3">
      <c r="A1304" s="3" t="s">
        <v>17563</v>
      </c>
      <c r="B1304" s="3" t="s">
        <v>13</v>
      </c>
      <c r="C1304" s="3">
        <v>223739</v>
      </c>
      <c r="D1304" s="3">
        <v>1</v>
      </c>
      <c r="E1304" s="3">
        <v>313</v>
      </c>
      <c r="F1304" s="4">
        <v>1.52552E-125</v>
      </c>
      <c r="G1304" s="3">
        <v>361.64499999999998</v>
      </c>
      <c r="H1304" s="3" t="s">
        <v>11871</v>
      </c>
      <c r="I1304" s="3" t="s">
        <v>11872</v>
      </c>
      <c r="J1304" s="3" t="s">
        <v>16</v>
      </c>
      <c r="K1304" s="3" t="s">
        <v>11873</v>
      </c>
      <c r="L1304" s="3" t="s">
        <v>11874</v>
      </c>
    </row>
    <row r="1305" spans="1:12" x14ac:dyDescent="0.3">
      <c r="A1305" s="3" t="s">
        <v>17564</v>
      </c>
      <c r="B1305" s="3" t="s">
        <v>13</v>
      </c>
      <c r="C1305" s="3">
        <v>225343</v>
      </c>
      <c r="D1305" s="3">
        <v>1</v>
      </c>
      <c r="E1305" s="3">
        <v>457</v>
      </c>
      <c r="F1305" s="3">
        <v>0</v>
      </c>
      <c r="G1305" s="3">
        <v>614.64300000000003</v>
      </c>
      <c r="H1305" s="3" t="s">
        <v>2231</v>
      </c>
      <c r="I1305" s="3" t="s">
        <v>2232</v>
      </c>
      <c r="J1305" s="3" t="s">
        <v>16</v>
      </c>
      <c r="K1305" s="3" t="s">
        <v>2233</v>
      </c>
      <c r="L1305" s="3" t="s">
        <v>2234</v>
      </c>
    </row>
    <row r="1306" spans="1:12" x14ac:dyDescent="0.3">
      <c r="A1306" s="3" t="s">
        <v>17565</v>
      </c>
      <c r="B1306" s="3" t="s">
        <v>25</v>
      </c>
      <c r="C1306" s="3">
        <v>418672</v>
      </c>
      <c r="D1306" s="3">
        <v>1</v>
      </c>
      <c r="E1306" s="3">
        <v>356</v>
      </c>
      <c r="F1306" s="4">
        <v>7.3055800000000003E-96</v>
      </c>
      <c r="G1306" s="3">
        <v>289.67200000000003</v>
      </c>
      <c r="H1306" s="3" t="s">
        <v>1568</v>
      </c>
      <c r="I1306" s="3" t="s">
        <v>13465</v>
      </c>
      <c r="J1306" s="3" t="s">
        <v>16</v>
      </c>
      <c r="K1306" s="3" t="s">
        <v>16</v>
      </c>
      <c r="L1306" s="3" t="s">
        <v>13466</v>
      </c>
    </row>
    <row r="1307" spans="1:12" x14ac:dyDescent="0.3">
      <c r="A1307" s="3" t="s">
        <v>17566</v>
      </c>
      <c r="B1307" s="3" t="s">
        <v>13</v>
      </c>
      <c r="C1307" s="3">
        <v>226234</v>
      </c>
      <c r="D1307" s="3">
        <v>1</v>
      </c>
      <c r="E1307" s="3">
        <v>430</v>
      </c>
      <c r="F1307" s="4">
        <v>5.8889899999999998E-52</v>
      </c>
      <c r="G1307" s="3">
        <v>186.874</v>
      </c>
      <c r="H1307" s="3" t="s">
        <v>8626</v>
      </c>
      <c r="I1307" s="3" t="s">
        <v>8627</v>
      </c>
      <c r="J1307" s="3" t="s">
        <v>16</v>
      </c>
      <c r="K1307" s="3" t="s">
        <v>2957</v>
      </c>
      <c r="L1307" s="3" t="s">
        <v>2959</v>
      </c>
    </row>
    <row r="1308" spans="1:12" x14ac:dyDescent="0.3">
      <c r="A1308" s="3" t="s">
        <v>17566</v>
      </c>
      <c r="B1308" s="3" t="s">
        <v>25</v>
      </c>
      <c r="C1308" s="3">
        <v>412193</v>
      </c>
      <c r="D1308" s="3">
        <v>518</v>
      </c>
      <c r="E1308" s="3">
        <v>661</v>
      </c>
      <c r="F1308" s="4">
        <v>4.02477E-11</v>
      </c>
      <c r="G1308" s="3">
        <v>61.572200000000002</v>
      </c>
      <c r="H1308" s="3" t="s">
        <v>4138</v>
      </c>
      <c r="I1308" s="3" t="s">
        <v>8628</v>
      </c>
      <c r="J1308" s="3" t="s">
        <v>16</v>
      </c>
      <c r="K1308" s="3" t="s">
        <v>16</v>
      </c>
      <c r="L1308" s="3" t="s">
        <v>6633</v>
      </c>
    </row>
    <row r="1309" spans="1:12" x14ac:dyDescent="0.3">
      <c r="A1309" s="3" t="s">
        <v>17567</v>
      </c>
      <c r="B1309" s="3" t="s">
        <v>13</v>
      </c>
      <c r="C1309" s="3">
        <v>224357</v>
      </c>
      <c r="D1309" s="3">
        <v>1</v>
      </c>
      <c r="E1309" s="3">
        <v>102</v>
      </c>
      <c r="F1309" s="4">
        <v>6.9360899999999998E-41</v>
      </c>
      <c r="G1309" s="3">
        <v>130.071</v>
      </c>
      <c r="H1309" s="3" t="s">
        <v>9800</v>
      </c>
      <c r="I1309" s="3" t="s">
        <v>9801</v>
      </c>
      <c r="J1309" s="3" t="s">
        <v>16</v>
      </c>
      <c r="K1309" s="3" t="s">
        <v>4128</v>
      </c>
      <c r="L1309" s="3" t="s">
        <v>9802</v>
      </c>
    </row>
    <row r="1310" spans="1:12" x14ac:dyDescent="0.3">
      <c r="A1310" s="3" t="s">
        <v>17568</v>
      </c>
      <c r="B1310" s="3" t="s">
        <v>13</v>
      </c>
      <c r="C1310" s="3">
        <v>224364</v>
      </c>
      <c r="D1310" s="3">
        <v>3</v>
      </c>
      <c r="E1310" s="3">
        <v>107</v>
      </c>
      <c r="F1310" s="4">
        <v>2.06086E-36</v>
      </c>
      <c r="G1310" s="3">
        <v>119.255</v>
      </c>
      <c r="H1310" s="3" t="s">
        <v>5321</v>
      </c>
      <c r="I1310" s="3" t="s">
        <v>5322</v>
      </c>
      <c r="J1310" s="3" t="s">
        <v>16</v>
      </c>
      <c r="K1310" s="3" t="s">
        <v>5323</v>
      </c>
      <c r="L1310" s="3" t="s">
        <v>5324</v>
      </c>
    </row>
    <row r="1311" spans="1:12" x14ac:dyDescent="0.3">
      <c r="A1311" s="3" t="s">
        <v>17569</v>
      </c>
      <c r="B1311" s="3" t="s">
        <v>25</v>
      </c>
      <c r="C1311" s="3">
        <v>419689</v>
      </c>
      <c r="D1311" s="3">
        <v>1</v>
      </c>
      <c r="E1311" s="3">
        <v>450</v>
      </c>
      <c r="F1311" s="4">
        <v>2.00824E-125</v>
      </c>
      <c r="G1311" s="3">
        <v>370.77</v>
      </c>
      <c r="H1311" s="3" t="s">
        <v>1383</v>
      </c>
      <c r="I1311" s="3" t="s">
        <v>8521</v>
      </c>
      <c r="J1311" s="3" t="s">
        <v>16</v>
      </c>
      <c r="K1311" s="3" t="s">
        <v>16</v>
      </c>
      <c r="L1311" s="3" t="s">
        <v>8522</v>
      </c>
    </row>
    <row r="1312" spans="1:12" x14ac:dyDescent="0.3">
      <c r="A1312" s="3" t="s">
        <v>17570</v>
      </c>
      <c r="B1312" s="3" t="s">
        <v>13</v>
      </c>
      <c r="C1312" s="3">
        <v>224287</v>
      </c>
      <c r="D1312" s="3">
        <v>1</v>
      </c>
      <c r="E1312" s="3">
        <v>653</v>
      </c>
      <c r="F1312" s="4">
        <v>9.4043400000000004E-151</v>
      </c>
      <c r="G1312" s="3">
        <v>453.815</v>
      </c>
      <c r="H1312" s="3" t="s">
        <v>4323</v>
      </c>
      <c r="I1312" s="3" t="s">
        <v>4324</v>
      </c>
      <c r="J1312" s="3" t="s">
        <v>16</v>
      </c>
      <c r="K1312" s="3" t="s">
        <v>2433</v>
      </c>
      <c r="L1312" s="3" t="s">
        <v>2435</v>
      </c>
    </row>
    <row r="1313" spans="1:12" x14ac:dyDescent="0.3">
      <c r="A1313" s="3" t="s">
        <v>17571</v>
      </c>
      <c r="B1313" s="3" t="s">
        <v>13</v>
      </c>
      <c r="C1313" s="3">
        <v>224017</v>
      </c>
      <c r="D1313" s="3">
        <v>4</v>
      </c>
      <c r="E1313" s="3">
        <v>384</v>
      </c>
      <c r="F1313" s="4">
        <v>6.6534099999999999E-121</v>
      </c>
      <c r="G1313" s="3">
        <v>355.46499999999997</v>
      </c>
      <c r="H1313" s="3" t="s">
        <v>4318</v>
      </c>
      <c r="I1313" s="3" t="s">
        <v>4319</v>
      </c>
      <c r="J1313" s="3" t="s">
        <v>16</v>
      </c>
      <c r="K1313" s="3" t="s">
        <v>4320</v>
      </c>
      <c r="L1313" s="3" t="s">
        <v>4321</v>
      </c>
    </row>
    <row r="1314" spans="1:12" x14ac:dyDescent="0.3">
      <c r="A1314" s="3" t="s">
        <v>17572</v>
      </c>
      <c r="B1314" s="3" t="s">
        <v>13</v>
      </c>
      <c r="C1314" s="3">
        <v>223782</v>
      </c>
      <c r="D1314" s="3">
        <v>1</v>
      </c>
      <c r="E1314" s="3">
        <v>225</v>
      </c>
      <c r="F1314" s="4">
        <v>2.6693099999999998E-81</v>
      </c>
      <c r="G1314" s="3">
        <v>242.26</v>
      </c>
      <c r="H1314" s="3" t="s">
        <v>4314</v>
      </c>
      <c r="I1314" s="3" t="s">
        <v>4315</v>
      </c>
      <c r="J1314" s="3" t="s">
        <v>16</v>
      </c>
      <c r="K1314" s="3" t="s">
        <v>825</v>
      </c>
      <c r="L1314" s="3" t="s">
        <v>4316</v>
      </c>
    </row>
    <row r="1315" spans="1:12" x14ac:dyDescent="0.3">
      <c r="A1315" s="3" t="s">
        <v>17573</v>
      </c>
      <c r="B1315" s="3" t="s">
        <v>13</v>
      </c>
      <c r="C1315" s="3">
        <v>223247</v>
      </c>
      <c r="D1315" s="3">
        <v>2</v>
      </c>
      <c r="E1315" s="3">
        <v>276</v>
      </c>
      <c r="F1315" s="4">
        <v>2.1768399999999999E-93</v>
      </c>
      <c r="G1315" s="3">
        <v>277.22699999999998</v>
      </c>
      <c r="H1315" s="3" t="s">
        <v>4309</v>
      </c>
      <c r="I1315" s="3" t="s">
        <v>4310</v>
      </c>
      <c r="J1315" s="3" t="s">
        <v>16</v>
      </c>
      <c r="K1315" s="3" t="s">
        <v>4311</v>
      </c>
      <c r="L1315" s="3" t="s">
        <v>4312</v>
      </c>
    </row>
    <row r="1316" spans="1:12" x14ac:dyDescent="0.3">
      <c r="A1316" s="3" t="s">
        <v>17574</v>
      </c>
      <c r="B1316" s="3" t="s">
        <v>13</v>
      </c>
      <c r="C1316" s="3">
        <v>223414</v>
      </c>
      <c r="D1316" s="3">
        <v>1</v>
      </c>
      <c r="E1316" s="3">
        <v>354</v>
      </c>
      <c r="F1316" s="4">
        <v>2.93786E-167</v>
      </c>
      <c r="G1316" s="3">
        <v>470.53</v>
      </c>
      <c r="H1316" s="3" t="s">
        <v>4305</v>
      </c>
      <c r="I1316" s="3" t="s">
        <v>4306</v>
      </c>
      <c r="J1316" s="3" t="s">
        <v>16</v>
      </c>
      <c r="K1316" s="3" t="s">
        <v>393</v>
      </c>
      <c r="L1316" s="3" t="s">
        <v>4307</v>
      </c>
    </row>
    <row r="1317" spans="1:12" x14ac:dyDescent="0.3">
      <c r="A1317" s="3" t="s">
        <v>17575</v>
      </c>
      <c r="B1317" s="3" t="s">
        <v>13</v>
      </c>
      <c r="C1317" s="3">
        <v>223160</v>
      </c>
      <c r="D1317" s="3">
        <v>1</v>
      </c>
      <c r="E1317" s="3">
        <v>382</v>
      </c>
      <c r="F1317" s="4">
        <v>1.7315000000000001E-161</v>
      </c>
      <c r="G1317" s="3">
        <v>457.80399999999997</v>
      </c>
      <c r="H1317" s="3" t="s">
        <v>4296</v>
      </c>
      <c r="I1317" s="3" t="s">
        <v>4297</v>
      </c>
      <c r="J1317" s="3" t="s">
        <v>16</v>
      </c>
      <c r="K1317" s="3" t="s">
        <v>4298</v>
      </c>
      <c r="L1317" s="3" t="s">
        <v>4299</v>
      </c>
    </row>
    <row r="1318" spans="1:12" x14ac:dyDescent="0.3">
      <c r="A1318" s="3" t="s">
        <v>17576</v>
      </c>
      <c r="B1318" s="3" t="s">
        <v>13</v>
      </c>
      <c r="C1318" s="3">
        <v>223364</v>
      </c>
      <c r="D1318" s="3">
        <v>1</v>
      </c>
      <c r="E1318" s="3">
        <v>285</v>
      </c>
      <c r="F1318" s="4">
        <v>3.23479E-92</v>
      </c>
      <c r="G1318" s="3">
        <v>277.28800000000001</v>
      </c>
      <c r="H1318" s="3" t="s">
        <v>4291</v>
      </c>
      <c r="I1318" s="3" t="s">
        <v>4292</v>
      </c>
      <c r="J1318" s="3" t="s">
        <v>16</v>
      </c>
      <c r="K1318" s="3" t="s">
        <v>4293</v>
      </c>
      <c r="L1318" s="3" t="s">
        <v>4294</v>
      </c>
    </row>
    <row r="1319" spans="1:12" x14ac:dyDescent="0.3">
      <c r="A1319" s="3" t="s">
        <v>17577</v>
      </c>
      <c r="B1319" s="3" t="s">
        <v>25</v>
      </c>
      <c r="C1319" s="3">
        <v>412922</v>
      </c>
      <c r="D1319" s="3">
        <v>1</v>
      </c>
      <c r="E1319" s="3">
        <v>112</v>
      </c>
      <c r="F1319" s="4">
        <v>5.1967500000000004E-26</v>
      </c>
      <c r="G1319" s="3">
        <v>93.560400000000001</v>
      </c>
      <c r="H1319" s="3" t="s">
        <v>1345</v>
      </c>
      <c r="I1319" s="3" t="s">
        <v>1346</v>
      </c>
      <c r="J1319" s="3" t="s">
        <v>16</v>
      </c>
      <c r="K1319" s="3" t="s">
        <v>16</v>
      </c>
      <c r="L1319" s="3" t="s">
        <v>1347</v>
      </c>
    </row>
    <row r="1320" spans="1:12" x14ac:dyDescent="0.3">
      <c r="A1320" s="3" t="s">
        <v>17578</v>
      </c>
      <c r="B1320" s="3" t="s">
        <v>13</v>
      </c>
      <c r="C1320" s="3">
        <v>224045</v>
      </c>
      <c r="D1320" s="3">
        <v>2</v>
      </c>
      <c r="E1320" s="3">
        <v>258</v>
      </c>
      <c r="F1320" s="4">
        <v>7.1807099999999997E-124</v>
      </c>
      <c r="G1320" s="3">
        <v>352.63600000000002</v>
      </c>
      <c r="H1320" s="3" t="s">
        <v>2047</v>
      </c>
      <c r="I1320" s="3" t="s">
        <v>2048</v>
      </c>
      <c r="J1320" s="3" t="s">
        <v>16</v>
      </c>
      <c r="K1320" s="3" t="s">
        <v>2049</v>
      </c>
      <c r="L1320" s="3" t="s">
        <v>2050</v>
      </c>
    </row>
    <row r="1321" spans="1:12" x14ac:dyDescent="0.3">
      <c r="A1321" s="3" t="s">
        <v>17579</v>
      </c>
      <c r="B1321" s="3" t="s">
        <v>13</v>
      </c>
      <c r="C1321" s="3">
        <v>223687</v>
      </c>
      <c r="D1321" s="3">
        <v>5</v>
      </c>
      <c r="E1321" s="3">
        <v>308</v>
      </c>
      <c r="F1321" s="4">
        <v>1.9492299999999999E-38</v>
      </c>
      <c r="G1321" s="3">
        <v>138.09800000000001</v>
      </c>
      <c r="H1321" s="3" t="s">
        <v>2057</v>
      </c>
      <c r="I1321" s="3" t="s">
        <v>2058</v>
      </c>
      <c r="J1321" s="3" t="s">
        <v>16</v>
      </c>
      <c r="K1321" s="3" t="s">
        <v>2059</v>
      </c>
      <c r="L1321" s="3" t="s">
        <v>2060</v>
      </c>
    </row>
    <row r="1322" spans="1:12" x14ac:dyDescent="0.3">
      <c r="A1322" s="3" t="s">
        <v>17580</v>
      </c>
      <c r="B1322" s="3" t="s">
        <v>13</v>
      </c>
      <c r="C1322" s="3">
        <v>223682</v>
      </c>
      <c r="D1322" s="3">
        <v>54</v>
      </c>
      <c r="E1322" s="3">
        <v>362</v>
      </c>
      <c r="F1322" s="4">
        <v>1.9738199999999999E-63</v>
      </c>
      <c r="G1322" s="3">
        <v>205.191</v>
      </c>
      <c r="H1322" s="3" t="s">
        <v>2052</v>
      </c>
      <c r="I1322" s="3" t="s">
        <v>2053</v>
      </c>
      <c r="J1322" s="3" t="s">
        <v>16</v>
      </c>
      <c r="K1322" s="3" t="s">
        <v>527</v>
      </c>
      <c r="L1322" s="3" t="s">
        <v>2054</v>
      </c>
    </row>
    <row r="1323" spans="1:12" x14ac:dyDescent="0.3">
      <c r="A1323" s="3" t="s">
        <v>17581</v>
      </c>
      <c r="B1323" s="3" t="s">
        <v>13</v>
      </c>
      <c r="C1323" s="3">
        <v>223682</v>
      </c>
      <c r="D1323" s="3">
        <v>5</v>
      </c>
      <c r="E1323" s="3">
        <v>329</v>
      </c>
      <c r="F1323" s="4">
        <v>9.6975400000000003E-74</v>
      </c>
      <c r="G1323" s="3">
        <v>230.614</v>
      </c>
      <c r="H1323" s="3" t="s">
        <v>2052</v>
      </c>
      <c r="I1323" s="3" t="s">
        <v>2053</v>
      </c>
      <c r="J1323" s="3" t="s">
        <v>16</v>
      </c>
      <c r="K1323" s="3" t="s">
        <v>527</v>
      </c>
      <c r="L1323" s="3" t="s">
        <v>2054</v>
      </c>
    </row>
    <row r="1324" spans="1:12" x14ac:dyDescent="0.3">
      <c r="A1324" s="3" t="s">
        <v>17582</v>
      </c>
      <c r="B1324" s="3" t="s">
        <v>13</v>
      </c>
      <c r="C1324" s="3">
        <v>223713</v>
      </c>
      <c r="D1324" s="3">
        <v>251</v>
      </c>
      <c r="E1324" s="3">
        <v>341</v>
      </c>
      <c r="F1324" s="4">
        <v>1.0118200000000001E-5</v>
      </c>
      <c r="G1324" s="3">
        <v>44.039299999999997</v>
      </c>
      <c r="H1324" s="3" t="s">
        <v>191</v>
      </c>
      <c r="I1324" s="3" t="s">
        <v>192</v>
      </c>
      <c r="J1324" s="3" t="s">
        <v>16</v>
      </c>
      <c r="K1324" s="3" t="s">
        <v>193</v>
      </c>
      <c r="L1324" s="3" t="s">
        <v>194</v>
      </c>
    </row>
    <row r="1325" spans="1:12" x14ac:dyDescent="0.3">
      <c r="A1325" s="3" t="s">
        <v>17583</v>
      </c>
      <c r="B1325" s="3" t="s">
        <v>13</v>
      </c>
      <c r="C1325" s="3">
        <v>225099</v>
      </c>
      <c r="D1325" s="3">
        <v>6</v>
      </c>
      <c r="E1325" s="3">
        <v>232</v>
      </c>
      <c r="F1325" s="4">
        <v>7.9067800000000004E-59</v>
      </c>
      <c r="G1325" s="3">
        <v>185.55500000000001</v>
      </c>
      <c r="H1325" s="3" t="s">
        <v>4191</v>
      </c>
      <c r="I1325" s="3" t="s">
        <v>4192</v>
      </c>
      <c r="J1325" s="3" t="s">
        <v>16</v>
      </c>
      <c r="K1325" s="3" t="s">
        <v>4193</v>
      </c>
      <c r="L1325" s="3" t="s">
        <v>2901</v>
      </c>
    </row>
    <row r="1326" spans="1:12" x14ac:dyDescent="0.3">
      <c r="A1326" s="3" t="s">
        <v>17584</v>
      </c>
      <c r="B1326" s="3" t="s">
        <v>25</v>
      </c>
      <c r="C1326" s="3">
        <v>413509</v>
      </c>
      <c r="D1326" s="3">
        <v>1</v>
      </c>
      <c r="E1326" s="3">
        <v>391</v>
      </c>
      <c r="F1326" s="4">
        <v>5.4142199999999999E-158</v>
      </c>
      <c r="G1326" s="3">
        <v>449.83</v>
      </c>
      <c r="H1326" s="3" t="s">
        <v>393</v>
      </c>
      <c r="I1326" s="3" t="s">
        <v>394</v>
      </c>
      <c r="J1326" s="3" t="s">
        <v>16</v>
      </c>
      <c r="K1326" s="3" t="s">
        <v>16</v>
      </c>
      <c r="L1326" s="3" t="s">
        <v>395</v>
      </c>
    </row>
    <row r="1327" spans="1:12" x14ac:dyDescent="0.3">
      <c r="A1327" s="3" t="s">
        <v>17585</v>
      </c>
      <c r="B1327" s="3" t="s">
        <v>13</v>
      </c>
      <c r="C1327" s="3">
        <v>223729</v>
      </c>
      <c r="D1327" s="3">
        <v>1</v>
      </c>
      <c r="E1327" s="3">
        <v>263</v>
      </c>
      <c r="F1327" s="4">
        <v>1.5287400000000001E-140</v>
      </c>
      <c r="G1327" s="3">
        <v>396.62599999999998</v>
      </c>
      <c r="H1327" s="3" t="s">
        <v>2222</v>
      </c>
      <c r="I1327" s="3" t="s">
        <v>2223</v>
      </c>
      <c r="J1327" s="3" t="s">
        <v>16</v>
      </c>
      <c r="K1327" s="3" t="s">
        <v>2224</v>
      </c>
      <c r="L1327" s="3" t="s">
        <v>2225</v>
      </c>
    </row>
    <row r="1328" spans="1:12" x14ac:dyDescent="0.3">
      <c r="A1328" s="3" t="s">
        <v>17586</v>
      </c>
      <c r="B1328" s="3" t="s">
        <v>13</v>
      </c>
      <c r="C1328" s="3">
        <v>223959</v>
      </c>
      <c r="D1328" s="3">
        <v>9</v>
      </c>
      <c r="E1328" s="3">
        <v>191</v>
      </c>
      <c r="F1328" s="4">
        <v>7.60259E-39</v>
      </c>
      <c r="G1328" s="3">
        <v>134.94499999999999</v>
      </c>
      <c r="H1328" s="3" t="s">
        <v>721</v>
      </c>
      <c r="I1328" s="3" t="s">
        <v>722</v>
      </c>
      <c r="J1328" s="3" t="s">
        <v>113</v>
      </c>
      <c r="K1328" s="3" t="s">
        <v>621</v>
      </c>
      <c r="L1328" s="3" t="s">
        <v>723</v>
      </c>
    </row>
    <row r="1329" spans="1:12" x14ac:dyDescent="0.3">
      <c r="A1329" s="3" t="s">
        <v>17587</v>
      </c>
      <c r="B1329" s="3" t="s">
        <v>13</v>
      </c>
      <c r="C1329" s="3">
        <v>223959</v>
      </c>
      <c r="D1329" s="3">
        <v>5</v>
      </c>
      <c r="E1329" s="3">
        <v>224</v>
      </c>
      <c r="F1329" s="4">
        <v>2.6099699999999999E-51</v>
      </c>
      <c r="G1329" s="3">
        <v>167.30199999999999</v>
      </c>
      <c r="H1329" s="3" t="s">
        <v>721</v>
      </c>
      <c r="I1329" s="3" t="s">
        <v>722</v>
      </c>
      <c r="J1329" s="3" t="s">
        <v>16</v>
      </c>
      <c r="K1329" s="3" t="s">
        <v>621</v>
      </c>
      <c r="L1329" s="3" t="s">
        <v>723</v>
      </c>
    </row>
    <row r="1330" spans="1:12" x14ac:dyDescent="0.3">
      <c r="A1330" s="3" t="s">
        <v>17588</v>
      </c>
      <c r="B1330" s="3" t="s">
        <v>13</v>
      </c>
      <c r="C1330" s="3">
        <v>223204</v>
      </c>
      <c r="D1330" s="3">
        <v>1</v>
      </c>
      <c r="E1330" s="3">
        <v>398</v>
      </c>
      <c r="F1330" s="3">
        <v>0</v>
      </c>
      <c r="G1330" s="3">
        <v>580.27099999999996</v>
      </c>
      <c r="H1330" s="3" t="s">
        <v>5180</v>
      </c>
      <c r="I1330" s="3" t="s">
        <v>5181</v>
      </c>
      <c r="J1330" s="3" t="s">
        <v>16</v>
      </c>
      <c r="K1330" s="3" t="s">
        <v>5182</v>
      </c>
      <c r="L1330" s="3" t="s">
        <v>5183</v>
      </c>
    </row>
    <row r="1331" spans="1:12" x14ac:dyDescent="0.3">
      <c r="A1331" s="3" t="s">
        <v>17589</v>
      </c>
      <c r="B1331" s="3" t="s">
        <v>25</v>
      </c>
      <c r="C1331" s="3">
        <v>412289</v>
      </c>
      <c r="D1331" s="3">
        <v>78</v>
      </c>
      <c r="E1331" s="3">
        <v>221</v>
      </c>
      <c r="F1331" s="3">
        <v>2.2785599999999998E-3</v>
      </c>
      <c r="G1331" s="3">
        <v>37.907600000000002</v>
      </c>
      <c r="H1331" s="3" t="s">
        <v>6063</v>
      </c>
      <c r="I1331" s="3" t="s">
        <v>6064</v>
      </c>
      <c r="J1331" s="3" t="s">
        <v>16</v>
      </c>
      <c r="K1331" s="3" t="s">
        <v>16</v>
      </c>
      <c r="L1331" s="3" t="s">
        <v>6065</v>
      </c>
    </row>
    <row r="1332" spans="1:12" x14ac:dyDescent="0.3">
      <c r="A1332" s="3" t="s">
        <v>17590</v>
      </c>
      <c r="B1332" s="3" t="s">
        <v>25</v>
      </c>
      <c r="C1332" s="3">
        <v>226614</v>
      </c>
      <c r="D1332" s="3">
        <v>4</v>
      </c>
      <c r="E1332" s="3">
        <v>158</v>
      </c>
      <c r="F1332" s="4">
        <v>1.3272199999999999E-27</v>
      </c>
      <c r="G1332" s="3">
        <v>105.122</v>
      </c>
      <c r="H1332" s="3" t="s">
        <v>4195</v>
      </c>
      <c r="I1332" s="3" t="s">
        <v>4196</v>
      </c>
      <c r="J1332" s="3" t="s">
        <v>113</v>
      </c>
      <c r="K1332" s="3" t="s">
        <v>16</v>
      </c>
      <c r="L1332" s="3" t="s">
        <v>4197</v>
      </c>
    </row>
    <row r="1333" spans="1:12" x14ac:dyDescent="0.3">
      <c r="A1333" s="3" t="s">
        <v>17591</v>
      </c>
      <c r="B1333" s="3" t="s">
        <v>13</v>
      </c>
      <c r="C1333" s="3">
        <v>223860</v>
      </c>
      <c r="D1333" s="3">
        <v>13</v>
      </c>
      <c r="E1333" s="3">
        <v>104</v>
      </c>
      <c r="F1333" s="4">
        <v>7.3062600000000004E-18</v>
      </c>
      <c r="G1333" s="3">
        <v>73.241500000000002</v>
      </c>
      <c r="H1333" s="3" t="s">
        <v>1160</v>
      </c>
      <c r="I1333" s="3" t="s">
        <v>1161</v>
      </c>
      <c r="J1333" s="3" t="s">
        <v>113</v>
      </c>
      <c r="K1333" s="3" t="s">
        <v>1162</v>
      </c>
      <c r="L1333" s="3" t="s">
        <v>1163</v>
      </c>
    </row>
    <row r="1334" spans="1:12" x14ac:dyDescent="0.3">
      <c r="A1334" s="3" t="s">
        <v>17592</v>
      </c>
      <c r="B1334" s="3" t="s">
        <v>13</v>
      </c>
      <c r="C1334" s="3">
        <v>223252</v>
      </c>
      <c r="D1334" s="3">
        <v>5</v>
      </c>
      <c r="E1334" s="3">
        <v>448</v>
      </c>
      <c r="F1334" s="3">
        <v>0</v>
      </c>
      <c r="G1334" s="3">
        <v>623.12199999999996</v>
      </c>
      <c r="H1334" s="3" t="s">
        <v>1165</v>
      </c>
      <c r="I1334" s="3" t="s">
        <v>1166</v>
      </c>
      <c r="J1334" s="3" t="s">
        <v>16</v>
      </c>
      <c r="K1334" s="3" t="s">
        <v>1167</v>
      </c>
      <c r="L1334" s="3" t="s">
        <v>1168</v>
      </c>
    </row>
    <row r="1335" spans="1:12" x14ac:dyDescent="0.3">
      <c r="A1335" s="3" t="s">
        <v>17593</v>
      </c>
      <c r="B1335" s="3" t="s">
        <v>13</v>
      </c>
      <c r="C1335" s="3">
        <v>223532</v>
      </c>
      <c r="D1335" s="3">
        <v>1</v>
      </c>
      <c r="E1335" s="3">
        <v>143</v>
      </c>
      <c r="F1335" s="4">
        <v>2.97769E-12</v>
      </c>
      <c r="G1335" s="3">
        <v>61.165799999999997</v>
      </c>
      <c r="H1335" s="3" t="s">
        <v>5028</v>
      </c>
      <c r="I1335" s="3" t="s">
        <v>5029</v>
      </c>
      <c r="J1335" s="3" t="s">
        <v>16</v>
      </c>
      <c r="K1335" s="3" t="s">
        <v>846</v>
      </c>
      <c r="L1335" s="3" t="s">
        <v>848</v>
      </c>
    </row>
    <row r="1336" spans="1:12" x14ac:dyDescent="0.3">
      <c r="A1336" s="3" t="s">
        <v>17594</v>
      </c>
      <c r="B1336" s="3" t="s">
        <v>13</v>
      </c>
      <c r="C1336" s="3">
        <v>225099</v>
      </c>
      <c r="D1336" s="3">
        <v>1</v>
      </c>
      <c r="E1336" s="3">
        <v>228</v>
      </c>
      <c r="F1336" s="4">
        <v>4.86544E-65</v>
      </c>
      <c r="G1336" s="3">
        <v>201.73400000000001</v>
      </c>
      <c r="H1336" s="3" t="s">
        <v>4191</v>
      </c>
      <c r="I1336" s="3" t="s">
        <v>4192</v>
      </c>
      <c r="J1336" s="3" t="s">
        <v>16</v>
      </c>
      <c r="K1336" s="3" t="s">
        <v>4193</v>
      </c>
      <c r="L1336" s="3" t="s">
        <v>2901</v>
      </c>
    </row>
    <row r="1337" spans="1:12" x14ac:dyDescent="0.3">
      <c r="A1337" s="3" t="s">
        <v>17595</v>
      </c>
      <c r="B1337" s="3" t="s">
        <v>13</v>
      </c>
      <c r="C1337" s="3">
        <v>224183</v>
      </c>
      <c r="D1337" s="3">
        <v>95</v>
      </c>
      <c r="E1337" s="3">
        <v>486</v>
      </c>
      <c r="F1337" s="4">
        <v>7.0114900000000003E-89</v>
      </c>
      <c r="G1337" s="3">
        <v>277.2</v>
      </c>
      <c r="H1337" s="3" t="s">
        <v>1381</v>
      </c>
      <c r="I1337" s="3" t="s">
        <v>1382</v>
      </c>
      <c r="J1337" s="3" t="s">
        <v>16</v>
      </c>
      <c r="K1337" s="3" t="s">
        <v>1383</v>
      </c>
      <c r="L1337" s="3" t="s">
        <v>1384</v>
      </c>
    </row>
    <row r="1338" spans="1:12" x14ac:dyDescent="0.3">
      <c r="A1338" s="3" t="s">
        <v>17595</v>
      </c>
      <c r="B1338" s="3" t="s">
        <v>13</v>
      </c>
      <c r="C1338" s="3">
        <v>224184</v>
      </c>
      <c r="D1338" s="3">
        <v>5</v>
      </c>
      <c r="E1338" s="3">
        <v>90</v>
      </c>
      <c r="F1338" s="4">
        <v>1.9459499999999999E-27</v>
      </c>
      <c r="G1338" s="3">
        <v>105.07</v>
      </c>
      <c r="H1338" s="3" t="s">
        <v>1389</v>
      </c>
      <c r="I1338" s="3" t="s">
        <v>1390</v>
      </c>
      <c r="J1338" s="3" t="s">
        <v>16</v>
      </c>
      <c r="K1338" s="3" t="s">
        <v>1391</v>
      </c>
      <c r="L1338" s="3" t="s">
        <v>1392</v>
      </c>
    </row>
    <row r="1339" spans="1:12" x14ac:dyDescent="0.3">
      <c r="A1339" s="3" t="s">
        <v>17596</v>
      </c>
      <c r="B1339" s="3" t="s">
        <v>13</v>
      </c>
      <c r="C1339" s="3">
        <v>223443</v>
      </c>
      <c r="D1339" s="3">
        <v>8</v>
      </c>
      <c r="E1339" s="3">
        <v>516</v>
      </c>
      <c r="F1339" s="4">
        <v>3.61975E-147</v>
      </c>
      <c r="G1339" s="3">
        <v>432.49200000000002</v>
      </c>
      <c r="H1339" s="3" t="s">
        <v>872</v>
      </c>
      <c r="I1339" s="3" t="s">
        <v>873</v>
      </c>
      <c r="J1339" s="3" t="s">
        <v>16</v>
      </c>
      <c r="K1339" s="3" t="s">
        <v>869</v>
      </c>
      <c r="L1339" s="3" t="s">
        <v>874</v>
      </c>
    </row>
    <row r="1340" spans="1:12" x14ac:dyDescent="0.3">
      <c r="A1340" s="3" t="s">
        <v>17597</v>
      </c>
      <c r="B1340" s="3" t="s">
        <v>13</v>
      </c>
      <c r="C1340" s="3">
        <v>224240</v>
      </c>
      <c r="D1340" s="3">
        <v>1</v>
      </c>
      <c r="E1340" s="3">
        <v>150</v>
      </c>
      <c r="F1340" s="4">
        <v>5.7901499999999997E-45</v>
      </c>
      <c r="G1340" s="3">
        <v>146.72999999999999</v>
      </c>
      <c r="H1340" s="3" t="s">
        <v>5251</v>
      </c>
      <c r="I1340" s="3" t="s">
        <v>5252</v>
      </c>
      <c r="J1340" s="3" t="s">
        <v>16</v>
      </c>
      <c r="K1340" s="3" t="s">
        <v>5253</v>
      </c>
      <c r="L1340" s="3" t="s">
        <v>5254</v>
      </c>
    </row>
    <row r="1341" spans="1:12" x14ac:dyDescent="0.3">
      <c r="A1341" s="3" t="s">
        <v>17598</v>
      </c>
      <c r="B1341" s="3" t="s">
        <v>13</v>
      </c>
      <c r="C1341" s="3">
        <v>223874</v>
      </c>
      <c r="D1341" s="3">
        <v>3</v>
      </c>
      <c r="E1341" s="3">
        <v>310</v>
      </c>
      <c r="F1341" s="4">
        <v>8.2296699999999998E-73</v>
      </c>
      <c r="G1341" s="3">
        <v>226.48699999999999</v>
      </c>
      <c r="H1341" s="3" t="s">
        <v>5256</v>
      </c>
      <c r="I1341" s="3" t="s">
        <v>5257</v>
      </c>
      <c r="J1341" s="3" t="s">
        <v>16</v>
      </c>
      <c r="K1341" s="3" t="s">
        <v>5258</v>
      </c>
      <c r="L1341" s="3" t="s">
        <v>5259</v>
      </c>
    </row>
    <row r="1342" spans="1:12" x14ac:dyDescent="0.3">
      <c r="A1342" s="3" t="s">
        <v>17599</v>
      </c>
      <c r="B1342" s="3" t="s">
        <v>13</v>
      </c>
      <c r="C1342" s="3">
        <v>224046</v>
      </c>
      <c r="D1342" s="3">
        <v>3</v>
      </c>
      <c r="E1342" s="3">
        <v>237</v>
      </c>
      <c r="F1342" s="4">
        <v>8.1848100000000001E-101</v>
      </c>
      <c r="G1342" s="3">
        <v>293.75099999999998</v>
      </c>
      <c r="H1342" s="3" t="s">
        <v>5265</v>
      </c>
      <c r="I1342" s="3" t="s">
        <v>5266</v>
      </c>
      <c r="J1342" s="3" t="s">
        <v>16</v>
      </c>
      <c r="K1342" s="3" t="s">
        <v>369</v>
      </c>
      <c r="L1342" s="3" t="s">
        <v>5267</v>
      </c>
    </row>
    <row r="1343" spans="1:12" x14ac:dyDescent="0.3">
      <c r="A1343" s="3" t="s">
        <v>17600</v>
      </c>
      <c r="B1343" s="3" t="s">
        <v>13</v>
      </c>
      <c r="C1343" s="3">
        <v>224033</v>
      </c>
      <c r="D1343" s="3">
        <v>1</v>
      </c>
      <c r="E1343" s="3">
        <v>280</v>
      </c>
      <c r="F1343" s="4">
        <v>6.9914599999999999E-37</v>
      </c>
      <c r="G1343" s="3">
        <v>131.88999999999999</v>
      </c>
      <c r="H1343" s="3" t="s">
        <v>5260</v>
      </c>
      <c r="I1343" s="3" t="s">
        <v>5261</v>
      </c>
      <c r="J1343" s="3" t="s">
        <v>16</v>
      </c>
      <c r="K1343" s="3" t="s">
        <v>5262</v>
      </c>
      <c r="L1343" s="3" t="s">
        <v>5263</v>
      </c>
    </row>
    <row r="1344" spans="1:12" x14ac:dyDescent="0.3">
      <c r="A1344" s="3" t="s">
        <v>17601</v>
      </c>
      <c r="B1344" s="3" t="s">
        <v>13</v>
      </c>
      <c r="C1344" s="3">
        <v>224033</v>
      </c>
      <c r="D1344" s="3">
        <v>1</v>
      </c>
      <c r="E1344" s="3">
        <v>268</v>
      </c>
      <c r="F1344" s="4">
        <v>1.04417E-31</v>
      </c>
      <c r="G1344" s="3">
        <v>118.408</v>
      </c>
      <c r="H1344" s="3" t="s">
        <v>5260</v>
      </c>
      <c r="I1344" s="3" t="s">
        <v>5261</v>
      </c>
      <c r="J1344" s="3" t="s">
        <v>16</v>
      </c>
      <c r="K1344" s="3" t="s">
        <v>5262</v>
      </c>
      <c r="L1344" s="3" t="s">
        <v>5263</v>
      </c>
    </row>
    <row r="1345" spans="1:12" x14ac:dyDescent="0.3">
      <c r="A1345" s="3" t="s">
        <v>17602</v>
      </c>
      <c r="B1345" s="3" t="s">
        <v>25</v>
      </c>
      <c r="C1345" s="3">
        <v>226118</v>
      </c>
      <c r="D1345" s="3">
        <v>1</v>
      </c>
      <c r="E1345" s="3">
        <v>630</v>
      </c>
      <c r="F1345" s="3">
        <v>0</v>
      </c>
      <c r="G1345" s="3">
        <v>833.99400000000003</v>
      </c>
      <c r="H1345" s="3" t="s">
        <v>643</v>
      </c>
      <c r="I1345" s="3" t="s">
        <v>644</v>
      </c>
      <c r="J1345" s="3" t="s">
        <v>16</v>
      </c>
      <c r="K1345" s="3" t="s">
        <v>16</v>
      </c>
      <c r="L1345" s="3" t="s">
        <v>645</v>
      </c>
    </row>
    <row r="1346" spans="1:12" x14ac:dyDescent="0.3">
      <c r="A1346" s="3" t="s">
        <v>17603</v>
      </c>
      <c r="B1346" s="3" t="s">
        <v>13</v>
      </c>
      <c r="C1346" s="3">
        <v>225164</v>
      </c>
      <c r="D1346" s="3">
        <v>1</v>
      </c>
      <c r="E1346" s="3">
        <v>330</v>
      </c>
      <c r="F1346" s="3">
        <v>0</v>
      </c>
      <c r="G1346" s="3">
        <v>589.91300000000001</v>
      </c>
      <c r="H1346" s="3" t="s">
        <v>5421</v>
      </c>
      <c r="I1346" s="3" t="s">
        <v>5422</v>
      </c>
      <c r="J1346" s="3" t="s">
        <v>16</v>
      </c>
      <c r="K1346" s="3" t="s">
        <v>5423</v>
      </c>
      <c r="L1346" s="3" t="s">
        <v>5424</v>
      </c>
    </row>
    <row r="1347" spans="1:12" x14ac:dyDescent="0.3">
      <c r="A1347" s="3" t="s">
        <v>17604</v>
      </c>
      <c r="B1347" s="3" t="s">
        <v>13</v>
      </c>
      <c r="C1347" s="3">
        <v>224086</v>
      </c>
      <c r="D1347" s="3">
        <v>5</v>
      </c>
      <c r="E1347" s="3">
        <v>597</v>
      </c>
      <c r="F1347" s="4">
        <v>3.86988E-134</v>
      </c>
      <c r="G1347" s="3">
        <v>404.41300000000001</v>
      </c>
      <c r="H1347" s="3" t="s">
        <v>1925</v>
      </c>
      <c r="I1347" s="3" t="s">
        <v>1926</v>
      </c>
      <c r="J1347" s="3" t="s">
        <v>16</v>
      </c>
      <c r="K1347" s="3" t="s">
        <v>1927</v>
      </c>
      <c r="L1347" s="3" t="s">
        <v>1928</v>
      </c>
    </row>
    <row r="1348" spans="1:12" x14ac:dyDescent="0.3">
      <c r="A1348" s="3" t="s">
        <v>17605</v>
      </c>
      <c r="B1348" s="3" t="s">
        <v>13</v>
      </c>
      <c r="C1348" s="3">
        <v>224775</v>
      </c>
      <c r="D1348" s="3">
        <v>1</v>
      </c>
      <c r="E1348" s="3">
        <v>91</v>
      </c>
      <c r="F1348" s="4">
        <v>1.9669699999999999E-23</v>
      </c>
      <c r="G1348" s="3">
        <v>86.146699999999996</v>
      </c>
      <c r="H1348" s="3" t="s">
        <v>677</v>
      </c>
      <c r="I1348" s="3" t="s">
        <v>678</v>
      </c>
      <c r="J1348" s="3" t="s">
        <v>16</v>
      </c>
      <c r="K1348" s="3" t="s">
        <v>679</v>
      </c>
      <c r="L1348" s="3" t="s">
        <v>680</v>
      </c>
    </row>
    <row r="1349" spans="1:12" x14ac:dyDescent="0.3">
      <c r="A1349" s="3" t="s">
        <v>17606</v>
      </c>
      <c r="B1349" s="3" t="s">
        <v>13</v>
      </c>
      <c r="C1349" s="3">
        <v>225052</v>
      </c>
      <c r="D1349" s="3">
        <v>27</v>
      </c>
      <c r="E1349" s="3">
        <v>343</v>
      </c>
      <c r="F1349" s="4">
        <v>8.3202600000000007E-52</v>
      </c>
      <c r="G1349" s="3">
        <v>174.654</v>
      </c>
      <c r="H1349" s="3" t="s">
        <v>14131</v>
      </c>
      <c r="I1349" s="3" t="s">
        <v>14132</v>
      </c>
      <c r="J1349" s="3" t="s">
        <v>16</v>
      </c>
      <c r="K1349" s="3" t="s">
        <v>14133</v>
      </c>
      <c r="L1349" s="3" t="s">
        <v>14134</v>
      </c>
    </row>
    <row r="1350" spans="1:12" x14ac:dyDescent="0.3">
      <c r="A1350" s="3" t="s">
        <v>17607</v>
      </c>
      <c r="B1350" s="3" t="s">
        <v>13</v>
      </c>
      <c r="C1350" s="3">
        <v>224678</v>
      </c>
      <c r="D1350" s="3">
        <v>1</v>
      </c>
      <c r="E1350" s="3">
        <v>136</v>
      </c>
      <c r="F1350" s="4">
        <v>6.41804E-41</v>
      </c>
      <c r="G1350" s="3">
        <v>133.226</v>
      </c>
      <c r="H1350" s="3" t="s">
        <v>9879</v>
      </c>
      <c r="I1350" s="3" t="s">
        <v>6627</v>
      </c>
      <c r="J1350" s="3" t="s">
        <v>16</v>
      </c>
      <c r="K1350" s="3" t="s">
        <v>4156</v>
      </c>
      <c r="L1350" s="3" t="s">
        <v>9880</v>
      </c>
    </row>
    <row r="1351" spans="1:12" x14ac:dyDescent="0.3">
      <c r="A1351" s="3" t="s">
        <v>17608</v>
      </c>
      <c r="B1351" s="3" t="s">
        <v>13</v>
      </c>
      <c r="C1351" s="3">
        <v>223303</v>
      </c>
      <c r="D1351" s="3">
        <v>1</v>
      </c>
      <c r="E1351" s="3">
        <v>160</v>
      </c>
      <c r="F1351" s="4">
        <v>1.31368E-79</v>
      </c>
      <c r="G1351" s="3">
        <v>233.27</v>
      </c>
      <c r="H1351" s="3" t="s">
        <v>4387</v>
      </c>
      <c r="I1351" s="3" t="s">
        <v>4388</v>
      </c>
      <c r="J1351" s="3" t="s">
        <v>16</v>
      </c>
      <c r="K1351" s="3" t="s">
        <v>4389</v>
      </c>
      <c r="L1351" s="3" t="s">
        <v>4390</v>
      </c>
    </row>
    <row r="1352" spans="1:12" x14ac:dyDescent="0.3">
      <c r="A1352" s="3" t="s">
        <v>17609</v>
      </c>
      <c r="B1352" s="3" t="s">
        <v>13</v>
      </c>
      <c r="C1352" s="3">
        <v>223307</v>
      </c>
      <c r="D1352" s="3">
        <v>2</v>
      </c>
      <c r="E1352" s="3">
        <v>135</v>
      </c>
      <c r="F1352" s="4">
        <v>1.2865E-83</v>
      </c>
      <c r="G1352" s="3">
        <v>241.374</v>
      </c>
      <c r="H1352" s="3" t="s">
        <v>2269</v>
      </c>
      <c r="I1352" s="3" t="s">
        <v>2270</v>
      </c>
      <c r="J1352" s="3" t="s">
        <v>16</v>
      </c>
      <c r="K1352" s="3" t="s">
        <v>2271</v>
      </c>
      <c r="L1352" s="3" t="s">
        <v>2272</v>
      </c>
    </row>
    <row r="1353" spans="1:12" x14ac:dyDescent="0.3">
      <c r="A1353" s="3" t="s">
        <v>17610</v>
      </c>
      <c r="B1353" s="3" t="s">
        <v>13</v>
      </c>
      <c r="C1353" s="3">
        <v>224759</v>
      </c>
      <c r="D1353" s="3">
        <v>18</v>
      </c>
      <c r="E1353" s="3">
        <v>101</v>
      </c>
      <c r="F1353" s="4">
        <v>7.0473099999999998E-17</v>
      </c>
      <c r="G1353" s="3">
        <v>71.8583</v>
      </c>
      <c r="H1353" s="3" t="s">
        <v>2211</v>
      </c>
      <c r="I1353" s="3" t="s">
        <v>2212</v>
      </c>
      <c r="J1353" s="3" t="s">
        <v>113</v>
      </c>
      <c r="K1353" s="3" t="s">
        <v>193</v>
      </c>
      <c r="L1353" s="3" t="s">
        <v>2213</v>
      </c>
    </row>
    <row r="1354" spans="1:12" x14ac:dyDescent="0.3">
      <c r="A1354" s="3" t="s">
        <v>17611</v>
      </c>
      <c r="B1354" s="3" t="s">
        <v>13</v>
      </c>
      <c r="C1354" s="3">
        <v>223099</v>
      </c>
      <c r="D1354" s="3">
        <v>18</v>
      </c>
      <c r="E1354" s="3">
        <v>250</v>
      </c>
      <c r="F1354" s="4">
        <v>4.7101499999999999E-124</v>
      </c>
      <c r="G1354" s="3">
        <v>352.36099999999999</v>
      </c>
      <c r="H1354" s="3" t="s">
        <v>682</v>
      </c>
      <c r="I1354" s="3" t="s">
        <v>683</v>
      </c>
      <c r="J1354" s="3" t="s">
        <v>16</v>
      </c>
      <c r="K1354" s="3" t="s">
        <v>684</v>
      </c>
      <c r="L1354" s="3" t="s">
        <v>685</v>
      </c>
    </row>
    <row r="1355" spans="1:12" x14ac:dyDescent="0.3">
      <c r="A1355" s="3" t="s">
        <v>17612</v>
      </c>
      <c r="B1355" s="3" t="s">
        <v>13</v>
      </c>
      <c r="C1355" s="3">
        <v>223648</v>
      </c>
      <c r="D1355" s="3">
        <v>1</v>
      </c>
      <c r="E1355" s="3">
        <v>264</v>
      </c>
      <c r="F1355" s="4">
        <v>5.5557899999999997E-54</v>
      </c>
      <c r="G1355" s="3">
        <v>175.197</v>
      </c>
      <c r="H1355" s="3" t="s">
        <v>687</v>
      </c>
      <c r="I1355" s="3" t="s">
        <v>688</v>
      </c>
      <c r="J1355" s="3" t="s">
        <v>16</v>
      </c>
      <c r="K1355" s="3" t="s">
        <v>689</v>
      </c>
      <c r="L1355" s="3" t="s">
        <v>690</v>
      </c>
    </row>
    <row r="1356" spans="1:12" x14ac:dyDescent="0.3">
      <c r="A1356" s="3" t="s">
        <v>17613</v>
      </c>
      <c r="B1356" s="3" t="s">
        <v>13</v>
      </c>
      <c r="C1356" s="3">
        <v>223821</v>
      </c>
      <c r="D1356" s="3">
        <v>5</v>
      </c>
      <c r="E1356" s="3">
        <v>423</v>
      </c>
      <c r="F1356" s="4">
        <v>1.03838E-67</v>
      </c>
      <c r="G1356" s="3">
        <v>219.68600000000001</v>
      </c>
      <c r="H1356" s="3" t="s">
        <v>697</v>
      </c>
      <c r="I1356" s="3" t="s">
        <v>698</v>
      </c>
      <c r="J1356" s="3" t="s">
        <v>16</v>
      </c>
      <c r="K1356" s="3" t="s">
        <v>699</v>
      </c>
      <c r="L1356" s="3" t="s">
        <v>700</v>
      </c>
    </row>
    <row r="1357" spans="1:12" x14ac:dyDescent="0.3">
      <c r="A1357" s="3" t="s">
        <v>17614</v>
      </c>
      <c r="B1357" s="3" t="s">
        <v>13</v>
      </c>
      <c r="C1357" s="3">
        <v>223519</v>
      </c>
      <c r="D1357" s="3">
        <v>1</v>
      </c>
      <c r="E1357" s="3">
        <v>611</v>
      </c>
      <c r="F1357" s="3">
        <v>0</v>
      </c>
      <c r="G1357" s="3">
        <v>584.98099999999999</v>
      </c>
      <c r="H1357" s="3" t="s">
        <v>702</v>
      </c>
      <c r="I1357" s="3" t="s">
        <v>703</v>
      </c>
      <c r="J1357" s="3" t="s">
        <v>16</v>
      </c>
      <c r="K1357" s="3" t="s">
        <v>704</v>
      </c>
      <c r="L1357" s="3" t="s">
        <v>705</v>
      </c>
    </row>
    <row r="1358" spans="1:12" x14ac:dyDescent="0.3">
      <c r="A1358" s="3" t="s">
        <v>17615</v>
      </c>
      <c r="B1358" s="3" t="s">
        <v>13</v>
      </c>
      <c r="C1358" s="3">
        <v>224282</v>
      </c>
      <c r="D1358" s="3">
        <v>1</v>
      </c>
      <c r="E1358" s="3">
        <v>348</v>
      </c>
      <c r="F1358" s="4">
        <v>2.93202E-140</v>
      </c>
      <c r="G1358" s="3">
        <v>401.596</v>
      </c>
      <c r="H1358" s="3" t="s">
        <v>624</v>
      </c>
      <c r="I1358" s="3" t="s">
        <v>625</v>
      </c>
      <c r="J1358" s="3" t="s">
        <v>16</v>
      </c>
      <c r="K1358" s="3" t="s">
        <v>626</v>
      </c>
      <c r="L1358" s="3" t="s">
        <v>627</v>
      </c>
    </row>
    <row r="1359" spans="1:12" x14ac:dyDescent="0.3">
      <c r="A1359" s="3" t="s">
        <v>17616</v>
      </c>
      <c r="B1359" s="3" t="s">
        <v>13</v>
      </c>
      <c r="C1359" s="3">
        <v>223600</v>
      </c>
      <c r="D1359" s="3">
        <v>3</v>
      </c>
      <c r="E1359" s="3">
        <v>101</v>
      </c>
      <c r="F1359" s="4">
        <v>4.1111300000000002E-10</v>
      </c>
      <c r="G1359" s="3">
        <v>52.9788</v>
      </c>
      <c r="H1359" s="3" t="s">
        <v>4772</v>
      </c>
      <c r="I1359" s="3" t="s">
        <v>4773</v>
      </c>
      <c r="J1359" s="3" t="s">
        <v>16</v>
      </c>
      <c r="K1359" s="3" t="s">
        <v>797</v>
      </c>
      <c r="L1359" s="3" t="s">
        <v>4774</v>
      </c>
    </row>
    <row r="1360" spans="1:12" x14ac:dyDescent="0.3">
      <c r="A1360" s="3" t="s">
        <v>17617</v>
      </c>
      <c r="B1360" s="3" t="s">
        <v>13</v>
      </c>
      <c r="C1360" s="3">
        <v>223151</v>
      </c>
      <c r="D1360" s="3">
        <v>75</v>
      </c>
      <c r="E1360" s="3">
        <v>199</v>
      </c>
      <c r="F1360" s="4">
        <v>7.5503199999999996E-31</v>
      </c>
      <c r="G1360" s="3">
        <v>109.352</v>
      </c>
      <c r="H1360" s="3" t="s">
        <v>1664</v>
      </c>
      <c r="I1360" s="3" t="s">
        <v>1665</v>
      </c>
      <c r="J1360" s="3" t="s">
        <v>16</v>
      </c>
      <c r="K1360" s="3" t="s">
        <v>1666</v>
      </c>
      <c r="L1360" s="3" t="s">
        <v>1667</v>
      </c>
    </row>
    <row r="1361" spans="1:12" x14ac:dyDescent="0.3">
      <c r="A1361" s="3" t="s">
        <v>17618</v>
      </c>
      <c r="B1361" s="3" t="s">
        <v>13</v>
      </c>
      <c r="C1361" s="3">
        <v>224054</v>
      </c>
      <c r="D1361" s="3">
        <v>1</v>
      </c>
      <c r="E1361" s="3">
        <v>286</v>
      </c>
      <c r="F1361" s="4">
        <v>1.7288300000000002E-86</v>
      </c>
      <c r="G1361" s="3">
        <v>260.31700000000001</v>
      </c>
      <c r="H1361" s="3" t="s">
        <v>1590</v>
      </c>
      <c r="I1361" s="3" t="s">
        <v>1591</v>
      </c>
      <c r="J1361" s="3" t="s">
        <v>16</v>
      </c>
      <c r="K1361" s="3" t="s">
        <v>1592</v>
      </c>
      <c r="L1361" s="3" t="s">
        <v>1593</v>
      </c>
    </row>
    <row r="1362" spans="1:12" x14ac:dyDescent="0.3">
      <c r="A1362" s="3" t="s">
        <v>17619</v>
      </c>
      <c r="B1362" s="3" t="s">
        <v>13</v>
      </c>
      <c r="C1362" s="3">
        <v>225107</v>
      </c>
      <c r="D1362" s="3">
        <v>1</v>
      </c>
      <c r="E1362" s="3">
        <v>189</v>
      </c>
      <c r="F1362" s="4">
        <v>1.9470900000000001E-31</v>
      </c>
      <c r="G1362" s="3">
        <v>113.16800000000001</v>
      </c>
      <c r="H1362" s="3" t="s">
        <v>4342</v>
      </c>
      <c r="I1362" s="3" t="s">
        <v>4343</v>
      </c>
      <c r="J1362" s="3" t="s">
        <v>16</v>
      </c>
      <c r="K1362" s="3" t="s">
        <v>4344</v>
      </c>
      <c r="L1362" s="3" t="s">
        <v>4345</v>
      </c>
    </row>
    <row r="1363" spans="1:12" x14ac:dyDescent="0.3">
      <c r="A1363" s="3" t="s">
        <v>17620</v>
      </c>
      <c r="B1363" s="3" t="s">
        <v>25</v>
      </c>
      <c r="C1363" s="3">
        <v>226951</v>
      </c>
      <c r="D1363" s="3">
        <v>139</v>
      </c>
      <c r="E1363" s="3">
        <v>486</v>
      </c>
      <c r="F1363" s="4">
        <v>3.6754999999999998E-13</v>
      </c>
      <c r="G1363" s="3">
        <v>70.593100000000007</v>
      </c>
      <c r="H1363" s="3" t="s">
        <v>4348</v>
      </c>
      <c r="I1363" s="3" t="s">
        <v>13886</v>
      </c>
      <c r="J1363" s="3" t="s">
        <v>16</v>
      </c>
      <c r="K1363" s="3" t="s">
        <v>16</v>
      </c>
      <c r="L1363" s="3" t="s">
        <v>887</v>
      </c>
    </row>
    <row r="1364" spans="1:12" x14ac:dyDescent="0.3">
      <c r="A1364" s="3" t="s">
        <v>17621</v>
      </c>
      <c r="B1364" s="3" t="s">
        <v>13</v>
      </c>
      <c r="C1364" s="3">
        <v>225382</v>
      </c>
      <c r="D1364" s="3">
        <v>2</v>
      </c>
      <c r="E1364" s="3">
        <v>144</v>
      </c>
      <c r="F1364" s="4">
        <v>1.33516E-56</v>
      </c>
      <c r="G1364" s="3">
        <v>178.72900000000001</v>
      </c>
      <c r="H1364" s="3" t="s">
        <v>13898</v>
      </c>
      <c r="I1364" s="3" t="s">
        <v>13899</v>
      </c>
      <c r="J1364" s="3" t="s">
        <v>99</v>
      </c>
      <c r="K1364" s="3" t="s">
        <v>13900</v>
      </c>
      <c r="L1364" s="3" t="s">
        <v>13901</v>
      </c>
    </row>
    <row r="1365" spans="1:12" x14ac:dyDescent="0.3">
      <c r="A1365" s="3" t="s">
        <v>17622</v>
      </c>
      <c r="B1365" s="3" t="s">
        <v>13</v>
      </c>
      <c r="C1365" s="3">
        <v>224609</v>
      </c>
      <c r="D1365" s="3">
        <v>7</v>
      </c>
      <c r="E1365" s="3">
        <v>97</v>
      </c>
      <c r="F1365" s="4">
        <v>3.22097E-13</v>
      </c>
      <c r="G1365" s="3">
        <v>61.051900000000003</v>
      </c>
      <c r="H1365" s="3" t="s">
        <v>969</v>
      </c>
      <c r="I1365" s="3" t="s">
        <v>970</v>
      </c>
      <c r="J1365" s="3" t="s">
        <v>113</v>
      </c>
      <c r="K1365" s="3" t="s">
        <v>193</v>
      </c>
      <c r="L1365" s="3" t="s">
        <v>971</v>
      </c>
    </row>
    <row r="1366" spans="1:12" x14ac:dyDescent="0.3">
      <c r="A1366" s="3" t="s">
        <v>17623</v>
      </c>
      <c r="B1366" s="3" t="s">
        <v>13</v>
      </c>
      <c r="C1366" s="3">
        <v>224338</v>
      </c>
      <c r="D1366" s="3">
        <v>1</v>
      </c>
      <c r="E1366" s="3">
        <v>335</v>
      </c>
      <c r="F1366" s="4">
        <v>5.62469E-102</v>
      </c>
      <c r="G1366" s="3">
        <v>303.791</v>
      </c>
      <c r="H1366" s="3" t="s">
        <v>1789</v>
      </c>
      <c r="I1366" s="3" t="s">
        <v>1790</v>
      </c>
      <c r="J1366" s="3" t="s">
        <v>16</v>
      </c>
      <c r="K1366" s="3" t="s">
        <v>1791</v>
      </c>
      <c r="L1366" s="3" t="s">
        <v>1792</v>
      </c>
    </row>
    <row r="1367" spans="1:12" x14ac:dyDescent="0.3">
      <c r="A1367" s="3" t="s">
        <v>17624</v>
      </c>
      <c r="B1367" s="3" t="s">
        <v>13</v>
      </c>
      <c r="C1367" s="3">
        <v>223649</v>
      </c>
      <c r="D1367" s="3">
        <v>29</v>
      </c>
      <c r="E1367" s="3">
        <v>177</v>
      </c>
      <c r="F1367" s="4">
        <v>2.8588499999999998E-45</v>
      </c>
      <c r="G1367" s="3">
        <v>147.477</v>
      </c>
      <c r="H1367" s="3" t="s">
        <v>1794</v>
      </c>
      <c r="I1367" s="3" t="s">
        <v>1795</v>
      </c>
      <c r="J1367" s="3" t="s">
        <v>16</v>
      </c>
      <c r="K1367" s="3" t="s">
        <v>1796</v>
      </c>
      <c r="L1367" s="3" t="s">
        <v>1797</v>
      </c>
    </row>
    <row r="1368" spans="1:12" x14ac:dyDescent="0.3">
      <c r="A1368" s="3" t="s">
        <v>17625</v>
      </c>
      <c r="B1368" s="3" t="s">
        <v>13</v>
      </c>
      <c r="C1368" s="3">
        <v>223520</v>
      </c>
      <c r="D1368" s="3">
        <v>1</v>
      </c>
      <c r="E1368" s="3">
        <v>573</v>
      </c>
      <c r="F1368" s="3">
        <v>0</v>
      </c>
      <c r="G1368" s="3">
        <v>759.18700000000001</v>
      </c>
      <c r="H1368" s="3" t="s">
        <v>1799</v>
      </c>
      <c r="I1368" s="3" t="s">
        <v>1800</v>
      </c>
      <c r="J1368" s="3" t="s">
        <v>16</v>
      </c>
      <c r="K1368" s="3" t="s">
        <v>1801</v>
      </c>
      <c r="L1368" s="3" t="s">
        <v>1802</v>
      </c>
    </row>
    <row r="1369" spans="1:12" x14ac:dyDescent="0.3">
      <c r="A1369" s="3" t="s">
        <v>17626</v>
      </c>
      <c r="B1369" s="3" t="s">
        <v>25</v>
      </c>
      <c r="C1369" s="3">
        <v>415585</v>
      </c>
      <c r="D1369" s="3">
        <v>3</v>
      </c>
      <c r="E1369" s="3">
        <v>125</v>
      </c>
      <c r="F1369" s="4">
        <v>3.8833500000000001E-45</v>
      </c>
      <c r="G1369" s="3">
        <v>142.691</v>
      </c>
      <c r="H1369" s="3" t="s">
        <v>16593</v>
      </c>
      <c r="I1369" s="3" t="s">
        <v>16594</v>
      </c>
      <c r="J1369" s="3" t="s">
        <v>16</v>
      </c>
      <c r="K1369" s="3" t="s">
        <v>16</v>
      </c>
      <c r="L1369" s="3" t="s">
        <v>16595</v>
      </c>
    </row>
    <row r="1370" spans="1:12" x14ac:dyDescent="0.3">
      <c r="A1370" s="3" t="s">
        <v>17627</v>
      </c>
      <c r="B1370" s="3" t="s">
        <v>13</v>
      </c>
      <c r="C1370" s="3">
        <v>223765</v>
      </c>
      <c r="D1370" s="3">
        <v>1</v>
      </c>
      <c r="E1370" s="3">
        <v>170</v>
      </c>
      <c r="F1370" s="4">
        <v>5.5148E-11</v>
      </c>
      <c r="G1370" s="3">
        <v>59.081800000000001</v>
      </c>
      <c r="H1370" s="3" t="s">
        <v>186</v>
      </c>
      <c r="I1370" s="3" t="s">
        <v>187</v>
      </c>
      <c r="J1370" s="3" t="s">
        <v>16</v>
      </c>
      <c r="K1370" s="3" t="s">
        <v>188</v>
      </c>
      <c r="L1370" s="3" t="s">
        <v>189</v>
      </c>
    </row>
    <row r="1371" spans="1:12" x14ac:dyDescent="0.3">
      <c r="A1371" s="3" t="s">
        <v>17628</v>
      </c>
      <c r="B1371" s="3" t="s">
        <v>13</v>
      </c>
      <c r="C1371" s="3">
        <v>223560</v>
      </c>
      <c r="D1371" s="3">
        <v>1</v>
      </c>
      <c r="E1371" s="3">
        <v>376</v>
      </c>
      <c r="F1371" s="4">
        <v>4.3879500000000002E-179</v>
      </c>
      <c r="G1371" s="3">
        <v>501.77</v>
      </c>
      <c r="H1371" s="3" t="s">
        <v>5545</v>
      </c>
      <c r="I1371" s="3" t="s">
        <v>5546</v>
      </c>
      <c r="J1371" s="3" t="s">
        <v>16</v>
      </c>
      <c r="K1371" s="3" t="s">
        <v>2987</v>
      </c>
      <c r="L1371" s="3" t="s">
        <v>2989</v>
      </c>
    </row>
    <row r="1372" spans="1:12" x14ac:dyDescent="0.3">
      <c r="A1372" s="3" t="s">
        <v>17629</v>
      </c>
      <c r="B1372" s="3" t="s">
        <v>13</v>
      </c>
      <c r="C1372" s="3">
        <v>223179</v>
      </c>
      <c r="D1372" s="3">
        <v>1</v>
      </c>
      <c r="E1372" s="3">
        <v>249</v>
      </c>
      <c r="F1372" s="4">
        <v>7.5391999999999998E-118</v>
      </c>
      <c r="G1372" s="3">
        <v>337.31700000000001</v>
      </c>
      <c r="H1372" s="3" t="s">
        <v>3594</v>
      </c>
      <c r="I1372" s="3" t="s">
        <v>3595</v>
      </c>
      <c r="J1372" s="3" t="s">
        <v>16</v>
      </c>
      <c r="K1372" s="3" t="s">
        <v>3596</v>
      </c>
      <c r="L1372" s="3" t="s">
        <v>3597</v>
      </c>
    </row>
    <row r="1373" spans="1:12" x14ac:dyDescent="0.3">
      <c r="A1373" s="3" t="s">
        <v>17630</v>
      </c>
      <c r="B1373" s="3" t="s">
        <v>13</v>
      </c>
      <c r="C1373" s="3">
        <v>223428</v>
      </c>
      <c r="D1373" s="3">
        <v>1</v>
      </c>
      <c r="E1373" s="3">
        <v>247</v>
      </c>
      <c r="F1373" s="4">
        <v>7.4154800000000002E-90</v>
      </c>
      <c r="G1373" s="3">
        <v>266.37599999999998</v>
      </c>
      <c r="H1373" s="3" t="s">
        <v>3586</v>
      </c>
      <c r="I1373" s="3" t="s">
        <v>3587</v>
      </c>
      <c r="J1373" s="3" t="s">
        <v>16</v>
      </c>
      <c r="K1373" s="3" t="s">
        <v>3588</v>
      </c>
      <c r="L1373" s="3" t="s">
        <v>3589</v>
      </c>
    </row>
    <row r="1374" spans="1:12" x14ac:dyDescent="0.3">
      <c r="A1374" s="3" t="s">
        <v>17631</v>
      </c>
      <c r="B1374" s="3" t="s">
        <v>25</v>
      </c>
      <c r="C1374" s="3">
        <v>419687</v>
      </c>
      <c r="D1374" s="3">
        <v>20</v>
      </c>
      <c r="E1374" s="3">
        <v>155</v>
      </c>
      <c r="F1374" s="4">
        <v>9.1970700000000004E-27</v>
      </c>
      <c r="G1374" s="3">
        <v>99.007300000000001</v>
      </c>
      <c r="H1374" s="3" t="s">
        <v>982</v>
      </c>
      <c r="I1374" s="3" t="s">
        <v>983</v>
      </c>
      <c r="J1374" s="3" t="s">
        <v>16</v>
      </c>
      <c r="K1374" s="3" t="s">
        <v>16</v>
      </c>
      <c r="L1374" s="3" t="s">
        <v>984</v>
      </c>
    </row>
    <row r="1375" spans="1:12" x14ac:dyDescent="0.3">
      <c r="A1375" s="3" t="s">
        <v>17632</v>
      </c>
      <c r="B1375" s="3" t="s">
        <v>25</v>
      </c>
      <c r="C1375" s="3">
        <v>413097</v>
      </c>
      <c r="D1375" s="3">
        <v>1</v>
      </c>
      <c r="E1375" s="3">
        <v>182</v>
      </c>
      <c r="F1375" s="4">
        <v>5.47324E-100</v>
      </c>
      <c r="G1375" s="3">
        <v>286.26900000000001</v>
      </c>
      <c r="H1375" s="3" t="s">
        <v>3581</v>
      </c>
      <c r="I1375" s="3" t="s">
        <v>3582</v>
      </c>
      <c r="J1375" s="3" t="s">
        <v>16</v>
      </c>
      <c r="K1375" s="3" t="s">
        <v>16</v>
      </c>
      <c r="L1375" s="3" t="s">
        <v>3583</v>
      </c>
    </row>
    <row r="1376" spans="1:12" x14ac:dyDescent="0.3">
      <c r="A1376" s="3" t="s">
        <v>17633</v>
      </c>
      <c r="B1376" s="3" t="s">
        <v>13</v>
      </c>
      <c r="C1376" s="3">
        <v>223713</v>
      </c>
      <c r="D1376" s="3">
        <v>5</v>
      </c>
      <c r="E1376" s="3">
        <v>92</v>
      </c>
      <c r="F1376" s="4">
        <v>1.24061E-13</v>
      </c>
      <c r="G1376" s="3">
        <v>60.988</v>
      </c>
      <c r="H1376" s="3" t="s">
        <v>191</v>
      </c>
      <c r="I1376" s="3" t="s">
        <v>192</v>
      </c>
      <c r="J1376" s="3" t="s">
        <v>16</v>
      </c>
      <c r="K1376" s="3" t="s">
        <v>193</v>
      </c>
      <c r="L1376" s="3" t="s">
        <v>194</v>
      </c>
    </row>
    <row r="1377" spans="1:12" x14ac:dyDescent="0.3">
      <c r="A1377" s="3" t="s">
        <v>17634</v>
      </c>
      <c r="B1377" s="3" t="s">
        <v>25</v>
      </c>
      <c r="C1377" s="3">
        <v>227945</v>
      </c>
      <c r="D1377" s="3">
        <v>10</v>
      </c>
      <c r="E1377" s="3">
        <v>204</v>
      </c>
      <c r="F1377" s="4">
        <v>1.8859099999999999E-16</v>
      </c>
      <c r="G1377" s="3">
        <v>74.337199999999996</v>
      </c>
      <c r="H1377" s="3" t="s">
        <v>17635</v>
      </c>
      <c r="I1377" s="3" t="s">
        <v>17636</v>
      </c>
      <c r="J1377" s="3" t="s">
        <v>16</v>
      </c>
      <c r="K1377" s="3" t="s">
        <v>16</v>
      </c>
      <c r="L1377" s="3" t="s">
        <v>9761</v>
      </c>
    </row>
    <row r="1378" spans="1:12" x14ac:dyDescent="0.3">
      <c r="A1378" s="3" t="s">
        <v>17637</v>
      </c>
      <c r="B1378" s="3" t="s">
        <v>13</v>
      </c>
      <c r="C1378" s="3">
        <v>224115</v>
      </c>
      <c r="D1378" s="3">
        <v>11</v>
      </c>
      <c r="E1378" s="3">
        <v>379</v>
      </c>
      <c r="F1378" s="4">
        <v>7.4789599999999994E-155</v>
      </c>
      <c r="G1378" s="3">
        <v>439.47199999999998</v>
      </c>
      <c r="H1378" s="3" t="s">
        <v>10852</v>
      </c>
      <c r="I1378" s="3" t="s">
        <v>10853</v>
      </c>
      <c r="J1378" s="3" t="s">
        <v>16</v>
      </c>
      <c r="K1378" s="3" t="s">
        <v>10854</v>
      </c>
      <c r="L1378" s="3" t="s">
        <v>10855</v>
      </c>
    </row>
    <row r="1379" spans="1:12" x14ac:dyDescent="0.3">
      <c r="A1379" s="3" t="s">
        <v>17638</v>
      </c>
      <c r="B1379" s="3" t="s">
        <v>25</v>
      </c>
      <c r="C1379" s="3">
        <v>419742</v>
      </c>
      <c r="D1379" s="3">
        <v>1</v>
      </c>
      <c r="E1379" s="3">
        <v>229</v>
      </c>
      <c r="F1379" s="4">
        <v>1.5541E-71</v>
      </c>
      <c r="G1379" s="3">
        <v>217.988</v>
      </c>
      <c r="H1379" s="3" t="s">
        <v>7538</v>
      </c>
      <c r="I1379" s="3" t="s">
        <v>17639</v>
      </c>
      <c r="J1379" s="3" t="s">
        <v>16</v>
      </c>
      <c r="K1379" s="3" t="s">
        <v>16</v>
      </c>
      <c r="L1379" s="3" t="s">
        <v>17640</v>
      </c>
    </row>
    <row r="1380" spans="1:12" x14ac:dyDescent="0.3">
      <c r="A1380" s="3" t="s">
        <v>17641</v>
      </c>
      <c r="B1380" s="3" t="s">
        <v>13</v>
      </c>
      <c r="C1380" s="3">
        <v>224393</v>
      </c>
      <c r="D1380" s="3">
        <v>1</v>
      </c>
      <c r="E1380" s="3">
        <v>61</v>
      </c>
      <c r="F1380" s="4">
        <v>3.9156999999999999E-22</v>
      </c>
      <c r="G1380" s="3">
        <v>79.954400000000007</v>
      </c>
      <c r="H1380" s="3" t="s">
        <v>1245</v>
      </c>
      <c r="I1380" s="3" t="s">
        <v>1246</v>
      </c>
      <c r="J1380" s="3" t="s">
        <v>16</v>
      </c>
      <c r="K1380" s="3" t="s">
        <v>59</v>
      </c>
      <c r="L1380" s="3" t="s">
        <v>1247</v>
      </c>
    </row>
    <row r="1381" spans="1:12" x14ac:dyDescent="0.3">
      <c r="A1381" s="3" t="s">
        <v>17642</v>
      </c>
      <c r="B1381" s="3" t="s">
        <v>13</v>
      </c>
      <c r="C1381" s="3">
        <v>224185</v>
      </c>
      <c r="D1381" s="3">
        <v>1</v>
      </c>
      <c r="E1381" s="3">
        <v>226</v>
      </c>
      <c r="F1381" s="4">
        <v>4.2224199999999999E-8</v>
      </c>
      <c r="G1381" s="3">
        <v>51.840699999999998</v>
      </c>
      <c r="H1381" s="3" t="s">
        <v>964</v>
      </c>
      <c r="I1381" s="3" t="s">
        <v>965</v>
      </c>
      <c r="J1381" s="3" t="s">
        <v>16</v>
      </c>
      <c r="K1381" s="3" t="s">
        <v>966</v>
      </c>
      <c r="L1381" s="3" t="s">
        <v>967</v>
      </c>
    </row>
    <row r="1382" spans="1:12" x14ac:dyDescent="0.3">
      <c r="A1382" s="3" t="s">
        <v>17643</v>
      </c>
      <c r="B1382" s="3" t="s">
        <v>13</v>
      </c>
      <c r="C1382" s="3">
        <v>224513</v>
      </c>
      <c r="D1382" s="3">
        <v>1</v>
      </c>
      <c r="E1382" s="3">
        <v>294</v>
      </c>
      <c r="F1382" s="4">
        <v>4.62904E-83</v>
      </c>
      <c r="G1382" s="3">
        <v>252.238</v>
      </c>
      <c r="H1382" s="3" t="s">
        <v>1901</v>
      </c>
      <c r="I1382" s="3" t="s">
        <v>1902</v>
      </c>
      <c r="J1382" s="3" t="s">
        <v>16</v>
      </c>
      <c r="K1382" s="3" t="s">
        <v>1903</v>
      </c>
      <c r="L1382" s="3" t="s">
        <v>1904</v>
      </c>
    </row>
    <row r="1383" spans="1:12" x14ac:dyDescent="0.3">
      <c r="A1383" s="3" t="s">
        <v>17644</v>
      </c>
      <c r="B1383" s="3" t="s">
        <v>13</v>
      </c>
      <c r="C1383" s="3">
        <v>223618</v>
      </c>
      <c r="D1383" s="3">
        <v>1</v>
      </c>
      <c r="E1383" s="3">
        <v>427</v>
      </c>
      <c r="F1383" s="4">
        <v>4.8897699999999999E-145</v>
      </c>
      <c r="G1383" s="3">
        <v>420.149</v>
      </c>
      <c r="H1383" s="3" t="s">
        <v>4040</v>
      </c>
      <c r="I1383" s="3" t="s">
        <v>4041</v>
      </c>
      <c r="J1383" s="3" t="s">
        <v>16</v>
      </c>
      <c r="K1383" s="3" t="s">
        <v>3995</v>
      </c>
      <c r="L1383" s="3" t="s">
        <v>3997</v>
      </c>
    </row>
    <row r="1384" spans="1:12" x14ac:dyDescent="0.3">
      <c r="A1384" s="3" t="s">
        <v>17645</v>
      </c>
      <c r="B1384" s="3" t="s">
        <v>25</v>
      </c>
      <c r="C1384" s="3">
        <v>412346</v>
      </c>
      <c r="D1384" s="3">
        <v>4</v>
      </c>
      <c r="E1384" s="3">
        <v>134</v>
      </c>
      <c r="F1384" s="4">
        <v>9.0374600000000002E-7</v>
      </c>
      <c r="G1384" s="3">
        <v>45.173000000000002</v>
      </c>
      <c r="H1384" s="3" t="s">
        <v>4301</v>
      </c>
      <c r="I1384" s="3" t="s">
        <v>4302</v>
      </c>
      <c r="J1384" s="3" t="s">
        <v>16</v>
      </c>
      <c r="K1384" s="3" t="s">
        <v>16</v>
      </c>
      <c r="L1384" s="3" t="s">
        <v>4303</v>
      </c>
    </row>
    <row r="1385" spans="1:12" x14ac:dyDescent="0.3">
      <c r="A1385" s="3" t="s">
        <v>17646</v>
      </c>
      <c r="B1385" s="3" t="s">
        <v>13</v>
      </c>
      <c r="C1385" s="3">
        <v>223572</v>
      </c>
      <c r="D1385" s="3">
        <v>5</v>
      </c>
      <c r="E1385" s="3">
        <v>462</v>
      </c>
      <c r="F1385" s="4">
        <v>2.9243699999999998E-117</v>
      </c>
      <c r="G1385" s="3">
        <v>350.85199999999998</v>
      </c>
      <c r="H1385" s="3" t="s">
        <v>5774</v>
      </c>
      <c r="I1385" s="3" t="s">
        <v>5775</v>
      </c>
      <c r="J1385" s="3" t="s">
        <v>16</v>
      </c>
      <c r="K1385" s="3" t="s">
        <v>5776</v>
      </c>
      <c r="L1385" s="3" t="s">
        <v>5777</v>
      </c>
    </row>
    <row r="1386" spans="1:12" x14ac:dyDescent="0.3">
      <c r="A1386" s="3" t="s">
        <v>17647</v>
      </c>
      <c r="B1386" s="3" t="s">
        <v>13</v>
      </c>
      <c r="C1386" s="3">
        <v>223608</v>
      </c>
      <c r="D1386" s="3">
        <v>15</v>
      </c>
      <c r="E1386" s="3">
        <v>429</v>
      </c>
      <c r="F1386" s="4">
        <v>2.2638999999999999E-63</v>
      </c>
      <c r="G1386" s="3">
        <v>210.929</v>
      </c>
      <c r="H1386" s="3" t="s">
        <v>2194</v>
      </c>
      <c r="I1386" s="3" t="s">
        <v>2195</v>
      </c>
      <c r="J1386" s="3" t="s">
        <v>16</v>
      </c>
      <c r="K1386" s="3" t="s">
        <v>56</v>
      </c>
      <c r="L1386" s="3" t="s">
        <v>2196</v>
      </c>
    </row>
    <row r="1387" spans="1:12" x14ac:dyDescent="0.3">
      <c r="A1387" s="3" t="s">
        <v>17648</v>
      </c>
      <c r="B1387" s="3" t="s">
        <v>13</v>
      </c>
      <c r="C1387" s="3">
        <v>223701</v>
      </c>
      <c r="D1387" s="3">
        <v>7</v>
      </c>
      <c r="E1387" s="3">
        <v>364</v>
      </c>
      <c r="F1387" s="4">
        <v>2.0338500000000001E-36</v>
      </c>
      <c r="G1387" s="3">
        <v>135.45699999999999</v>
      </c>
      <c r="H1387" s="3" t="s">
        <v>3462</v>
      </c>
      <c r="I1387" s="3" t="s">
        <v>3463</v>
      </c>
      <c r="J1387" s="3" t="s">
        <v>16</v>
      </c>
      <c r="K1387" s="3" t="s">
        <v>3464</v>
      </c>
      <c r="L1387" s="3" t="s">
        <v>3465</v>
      </c>
    </row>
    <row r="1388" spans="1:12" x14ac:dyDescent="0.3">
      <c r="A1388" s="3" t="s">
        <v>17649</v>
      </c>
      <c r="B1388" s="3" t="s">
        <v>13</v>
      </c>
      <c r="C1388" s="3">
        <v>223410</v>
      </c>
      <c r="D1388" s="3">
        <v>1</v>
      </c>
      <c r="E1388" s="3">
        <v>56</v>
      </c>
      <c r="F1388" s="4">
        <v>2.6991800000000002E-16</v>
      </c>
      <c r="G1388" s="3">
        <v>64.589699999999993</v>
      </c>
      <c r="H1388" s="3" t="s">
        <v>171</v>
      </c>
      <c r="I1388" s="3" t="s">
        <v>172</v>
      </c>
      <c r="J1388" s="3" t="s">
        <v>16</v>
      </c>
      <c r="K1388" s="3" t="s">
        <v>173</v>
      </c>
      <c r="L1388" s="3" t="s">
        <v>174</v>
      </c>
    </row>
    <row r="1389" spans="1:12" x14ac:dyDescent="0.3">
      <c r="A1389" s="3" t="s">
        <v>17650</v>
      </c>
      <c r="B1389" s="3" t="s">
        <v>13</v>
      </c>
      <c r="C1389" s="3">
        <v>223345</v>
      </c>
      <c r="D1389" s="3">
        <v>1</v>
      </c>
      <c r="E1389" s="3">
        <v>49</v>
      </c>
      <c r="F1389" s="4">
        <v>1.3291500000000001E-14</v>
      </c>
      <c r="G1389" s="3">
        <v>59.970300000000002</v>
      </c>
      <c r="H1389" s="3" t="s">
        <v>176</v>
      </c>
      <c r="I1389" s="3" t="s">
        <v>177</v>
      </c>
      <c r="J1389" s="3" t="s">
        <v>16</v>
      </c>
      <c r="K1389" s="3" t="s">
        <v>178</v>
      </c>
      <c r="L1389" s="3" t="s">
        <v>179</v>
      </c>
    </row>
    <row r="1390" spans="1:12" x14ac:dyDescent="0.3">
      <c r="A1390" s="3" t="s">
        <v>17651</v>
      </c>
      <c r="B1390" s="3" t="s">
        <v>13</v>
      </c>
      <c r="C1390" s="3">
        <v>225216</v>
      </c>
      <c r="D1390" s="3">
        <v>38</v>
      </c>
      <c r="E1390" s="3">
        <v>158</v>
      </c>
      <c r="F1390" s="4">
        <v>1.2220599999999999E-18</v>
      </c>
      <c r="G1390" s="3">
        <v>76.262100000000004</v>
      </c>
      <c r="H1390" s="3" t="s">
        <v>4247</v>
      </c>
      <c r="I1390" s="3" t="s">
        <v>4248</v>
      </c>
      <c r="J1390" s="3" t="s">
        <v>16</v>
      </c>
      <c r="K1390" s="3" t="s">
        <v>4249</v>
      </c>
      <c r="L1390" s="3" t="s">
        <v>4250</v>
      </c>
    </row>
    <row r="1391" spans="1:12" x14ac:dyDescent="0.3">
      <c r="A1391" s="3" t="s">
        <v>17652</v>
      </c>
      <c r="B1391" s="3" t="s">
        <v>25</v>
      </c>
      <c r="C1391" s="3">
        <v>223363</v>
      </c>
      <c r="D1391" s="3">
        <v>366</v>
      </c>
      <c r="E1391" s="3">
        <v>616</v>
      </c>
      <c r="F1391" s="4">
        <v>8.5038800000000003E-12</v>
      </c>
      <c r="G1391" s="3">
        <v>67.826899999999995</v>
      </c>
      <c r="H1391" s="3" t="s">
        <v>2187</v>
      </c>
      <c r="I1391" s="3" t="s">
        <v>2188</v>
      </c>
      <c r="J1391" s="3" t="s">
        <v>99</v>
      </c>
      <c r="K1391" s="3" t="s">
        <v>16</v>
      </c>
      <c r="L1391" s="3" t="s">
        <v>2189</v>
      </c>
    </row>
    <row r="1392" spans="1:12" x14ac:dyDescent="0.3">
      <c r="A1392" s="3" t="s">
        <v>17653</v>
      </c>
      <c r="B1392" s="3" t="s">
        <v>25</v>
      </c>
      <c r="C1392" s="3">
        <v>224588</v>
      </c>
      <c r="D1392" s="3">
        <v>134</v>
      </c>
      <c r="E1392" s="3">
        <v>357</v>
      </c>
      <c r="F1392" s="4">
        <v>7.0591700000000002E-25</v>
      </c>
      <c r="G1392" s="3">
        <v>106.08499999999999</v>
      </c>
      <c r="H1392" s="3" t="s">
        <v>1583</v>
      </c>
      <c r="I1392" s="3" t="s">
        <v>7596</v>
      </c>
      <c r="J1392" s="3" t="s">
        <v>99</v>
      </c>
      <c r="K1392" s="3" t="s">
        <v>16</v>
      </c>
      <c r="L1392" s="3" t="s">
        <v>1584</v>
      </c>
    </row>
    <row r="1393" spans="1:12" x14ac:dyDescent="0.3">
      <c r="A1393" s="3" t="s">
        <v>17654</v>
      </c>
      <c r="B1393" s="3" t="s">
        <v>25</v>
      </c>
      <c r="C1393" s="3">
        <v>412227</v>
      </c>
      <c r="D1393" s="3">
        <v>71</v>
      </c>
      <c r="E1393" s="3">
        <v>393</v>
      </c>
      <c r="F1393" s="4">
        <v>9.1625200000000006E-11</v>
      </c>
      <c r="G1393" s="3">
        <v>62.221200000000003</v>
      </c>
      <c r="H1393" s="3" t="s">
        <v>2535</v>
      </c>
      <c r="I1393" s="3" t="s">
        <v>2536</v>
      </c>
      <c r="J1393" s="3" t="s">
        <v>16</v>
      </c>
      <c r="K1393" s="3" t="s">
        <v>16</v>
      </c>
      <c r="L1393" s="3" t="s">
        <v>2537</v>
      </c>
    </row>
    <row r="1394" spans="1:12" x14ac:dyDescent="0.3">
      <c r="A1394" s="3" t="s">
        <v>17655</v>
      </c>
      <c r="B1394" s="3" t="s">
        <v>13</v>
      </c>
      <c r="C1394" s="3">
        <v>224185</v>
      </c>
      <c r="D1394" s="3">
        <v>14</v>
      </c>
      <c r="E1394" s="3">
        <v>218</v>
      </c>
      <c r="F1394" s="4">
        <v>5.8451999999999996E-9</v>
      </c>
      <c r="G1394" s="3">
        <v>54.151899999999998</v>
      </c>
      <c r="H1394" s="3" t="s">
        <v>964</v>
      </c>
      <c r="I1394" s="3" t="s">
        <v>965</v>
      </c>
      <c r="J1394" s="3" t="s">
        <v>16</v>
      </c>
      <c r="K1394" s="3" t="s">
        <v>966</v>
      </c>
      <c r="L1394" s="3" t="s">
        <v>967</v>
      </c>
    </row>
    <row r="1395" spans="1:12" x14ac:dyDescent="0.3">
      <c r="A1395" s="3" t="s">
        <v>17656</v>
      </c>
      <c r="B1395" s="3" t="s">
        <v>13</v>
      </c>
      <c r="C1395" s="3">
        <v>224228</v>
      </c>
      <c r="D1395" s="3">
        <v>6</v>
      </c>
      <c r="E1395" s="3">
        <v>92</v>
      </c>
      <c r="F1395" s="4">
        <v>5.3618600000000003E-9</v>
      </c>
      <c r="G1395" s="3">
        <v>53.018500000000003</v>
      </c>
      <c r="H1395" s="3" t="s">
        <v>1562</v>
      </c>
      <c r="I1395" s="3" t="s">
        <v>1563</v>
      </c>
      <c r="J1395" s="3" t="s">
        <v>113</v>
      </c>
      <c r="K1395" s="3" t="s">
        <v>1564</v>
      </c>
      <c r="L1395" s="3" t="s">
        <v>1565</v>
      </c>
    </row>
    <row r="1396" spans="1:12" x14ac:dyDescent="0.3">
      <c r="A1396" s="3" t="s">
        <v>17657</v>
      </c>
      <c r="B1396" s="3" t="s">
        <v>13</v>
      </c>
      <c r="C1396" s="3">
        <v>223600</v>
      </c>
      <c r="D1396" s="3">
        <v>61</v>
      </c>
      <c r="E1396" s="3">
        <v>163</v>
      </c>
      <c r="F1396" s="4">
        <v>2.04272E-14</v>
      </c>
      <c r="G1396" s="3">
        <v>66.460800000000006</v>
      </c>
      <c r="H1396" s="3" t="s">
        <v>4772</v>
      </c>
      <c r="I1396" s="3" t="s">
        <v>4773</v>
      </c>
      <c r="J1396" s="3" t="s">
        <v>16</v>
      </c>
      <c r="K1396" s="3" t="s">
        <v>797</v>
      </c>
      <c r="L1396" s="3" t="s">
        <v>4774</v>
      </c>
    </row>
    <row r="1397" spans="1:12" x14ac:dyDescent="0.3">
      <c r="A1397" s="3" t="s">
        <v>17658</v>
      </c>
      <c r="B1397" s="3" t="s">
        <v>13</v>
      </c>
      <c r="C1397" s="3">
        <v>223753</v>
      </c>
      <c r="D1397" s="3">
        <v>27</v>
      </c>
      <c r="E1397" s="3">
        <v>166</v>
      </c>
      <c r="F1397" s="4">
        <v>5.1221499999999997E-6</v>
      </c>
      <c r="G1397" s="3">
        <v>44.603299999999997</v>
      </c>
      <c r="H1397" s="3" t="s">
        <v>267</v>
      </c>
      <c r="I1397" s="3" t="s">
        <v>268</v>
      </c>
      <c r="J1397" s="3" t="s">
        <v>16</v>
      </c>
      <c r="K1397" s="3" t="s">
        <v>269</v>
      </c>
      <c r="L1397" s="3" t="s">
        <v>270</v>
      </c>
    </row>
    <row r="1398" spans="1:12" x14ac:dyDescent="0.3">
      <c r="A1398" s="3" t="s">
        <v>17659</v>
      </c>
      <c r="B1398" s="3" t="s">
        <v>25</v>
      </c>
      <c r="C1398" s="3">
        <v>227268</v>
      </c>
      <c r="D1398" s="3">
        <v>1252</v>
      </c>
      <c r="E1398" s="3">
        <v>1423</v>
      </c>
      <c r="F1398" s="3">
        <v>8.7555399999999992E-3</v>
      </c>
      <c r="G1398" s="3">
        <v>40.597099999999998</v>
      </c>
      <c r="H1398" s="3" t="s">
        <v>2096</v>
      </c>
      <c r="I1398" s="3" t="s">
        <v>2097</v>
      </c>
      <c r="J1398" s="3" t="s">
        <v>74</v>
      </c>
      <c r="K1398" s="3" t="s">
        <v>16</v>
      </c>
      <c r="L1398" s="3" t="s">
        <v>2098</v>
      </c>
    </row>
    <row r="1399" spans="1:12" x14ac:dyDescent="0.3">
      <c r="A1399" s="3" t="s">
        <v>17660</v>
      </c>
      <c r="B1399" s="3" t="s">
        <v>25</v>
      </c>
      <c r="C1399" s="3">
        <v>227268</v>
      </c>
      <c r="D1399" s="3">
        <v>339</v>
      </c>
      <c r="E1399" s="3">
        <v>433</v>
      </c>
      <c r="F1399" s="4">
        <v>3.1340500000000001E-6</v>
      </c>
      <c r="G1399" s="3">
        <v>49.841900000000003</v>
      </c>
      <c r="H1399" s="3" t="s">
        <v>2096</v>
      </c>
      <c r="I1399" s="3" t="s">
        <v>2097</v>
      </c>
      <c r="J1399" s="3" t="s">
        <v>74</v>
      </c>
      <c r="K1399" s="3" t="s">
        <v>16</v>
      </c>
      <c r="L1399" s="3" t="s">
        <v>2098</v>
      </c>
    </row>
    <row r="1400" spans="1:12" x14ac:dyDescent="0.3">
      <c r="A1400" s="3" t="s">
        <v>17661</v>
      </c>
      <c r="B1400" s="3" t="s">
        <v>13</v>
      </c>
      <c r="C1400" s="3">
        <v>226287</v>
      </c>
      <c r="D1400" s="3">
        <v>26</v>
      </c>
      <c r="E1400" s="3">
        <v>212</v>
      </c>
      <c r="F1400" s="4">
        <v>4.5013899999999999E-51</v>
      </c>
      <c r="G1400" s="3">
        <v>166.42400000000001</v>
      </c>
      <c r="H1400" s="3" t="s">
        <v>3743</v>
      </c>
      <c r="I1400" s="3" t="s">
        <v>3744</v>
      </c>
      <c r="J1400" s="3" t="s">
        <v>16</v>
      </c>
      <c r="K1400" s="3" t="s">
        <v>3745</v>
      </c>
      <c r="L1400" s="3" t="s">
        <v>3746</v>
      </c>
    </row>
    <row r="1401" spans="1:12" x14ac:dyDescent="0.3">
      <c r="A1401" s="3" t="s">
        <v>17662</v>
      </c>
      <c r="B1401" s="3" t="s">
        <v>13</v>
      </c>
      <c r="C1401" s="3">
        <v>223569</v>
      </c>
      <c r="D1401" s="3">
        <v>1</v>
      </c>
      <c r="E1401" s="3">
        <v>832</v>
      </c>
      <c r="F1401" s="3">
        <v>0</v>
      </c>
      <c r="G1401" s="3">
        <v>1157.81</v>
      </c>
      <c r="H1401" s="3" t="s">
        <v>725</v>
      </c>
      <c r="I1401" s="3" t="s">
        <v>726</v>
      </c>
      <c r="J1401" s="3" t="s">
        <v>16</v>
      </c>
      <c r="K1401" s="3" t="s">
        <v>727</v>
      </c>
      <c r="L1401" s="3" t="s">
        <v>728</v>
      </c>
    </row>
    <row r="1402" spans="1:12" x14ac:dyDescent="0.3">
      <c r="A1402" s="3" t="s">
        <v>17663</v>
      </c>
      <c r="B1402" s="3" t="s">
        <v>13</v>
      </c>
      <c r="C1402" s="3">
        <v>224055</v>
      </c>
      <c r="D1402" s="3">
        <v>1</v>
      </c>
      <c r="E1402" s="3">
        <v>573</v>
      </c>
      <c r="F1402" s="4">
        <v>2.8542300000000001E-173</v>
      </c>
      <c r="G1402" s="3">
        <v>502.72899999999998</v>
      </c>
      <c r="H1402" s="3" t="s">
        <v>1267</v>
      </c>
      <c r="I1402" s="3" t="s">
        <v>1268</v>
      </c>
      <c r="J1402" s="3" t="s">
        <v>16</v>
      </c>
      <c r="K1402" s="3" t="s">
        <v>1269</v>
      </c>
      <c r="L1402" s="3" t="s">
        <v>1270</v>
      </c>
    </row>
    <row r="1403" spans="1:12" x14ac:dyDescent="0.3">
      <c r="A1403" s="3" t="s">
        <v>17664</v>
      </c>
      <c r="B1403" s="3" t="s">
        <v>13</v>
      </c>
      <c r="C1403" s="3">
        <v>224055</v>
      </c>
      <c r="D1403" s="3">
        <v>8</v>
      </c>
      <c r="E1403" s="3">
        <v>578</v>
      </c>
      <c r="F1403" s="4">
        <v>1.6367000000000001E-173</v>
      </c>
      <c r="G1403" s="3">
        <v>503.5</v>
      </c>
      <c r="H1403" s="3" t="s">
        <v>1267</v>
      </c>
      <c r="I1403" s="3" t="s">
        <v>1268</v>
      </c>
      <c r="J1403" s="3" t="s">
        <v>16</v>
      </c>
      <c r="K1403" s="3" t="s">
        <v>1269</v>
      </c>
      <c r="L1403" s="3" t="s">
        <v>1270</v>
      </c>
    </row>
    <row r="1404" spans="1:12" x14ac:dyDescent="0.3">
      <c r="A1404" s="3" t="s">
        <v>17665</v>
      </c>
      <c r="B1404" s="3" t="s">
        <v>13</v>
      </c>
      <c r="C1404" s="3">
        <v>224089</v>
      </c>
      <c r="D1404" s="3">
        <v>1</v>
      </c>
      <c r="E1404" s="3">
        <v>345</v>
      </c>
      <c r="F1404" s="4">
        <v>1.84725E-93</v>
      </c>
      <c r="G1404" s="3">
        <v>289.23</v>
      </c>
      <c r="H1404" s="3" t="s">
        <v>5532</v>
      </c>
      <c r="I1404" s="3" t="s">
        <v>5533</v>
      </c>
      <c r="J1404" s="3" t="s">
        <v>113</v>
      </c>
      <c r="K1404" s="3" t="s">
        <v>297</v>
      </c>
      <c r="L1404" s="3" t="s">
        <v>5534</v>
      </c>
    </row>
    <row r="1405" spans="1:12" x14ac:dyDescent="0.3">
      <c r="A1405" s="3" t="s">
        <v>17666</v>
      </c>
      <c r="B1405" s="3" t="s">
        <v>13</v>
      </c>
      <c r="C1405" s="3">
        <v>225127</v>
      </c>
      <c r="D1405" s="3">
        <v>13</v>
      </c>
      <c r="E1405" s="3">
        <v>607</v>
      </c>
      <c r="F1405" s="3">
        <v>0</v>
      </c>
      <c r="G1405" s="3">
        <v>546.80999999999995</v>
      </c>
      <c r="H1405" s="3" t="s">
        <v>2947</v>
      </c>
      <c r="I1405" s="3" t="s">
        <v>2948</v>
      </c>
      <c r="J1405" s="3" t="s">
        <v>16</v>
      </c>
      <c r="K1405" s="3" t="s">
        <v>236</v>
      </c>
      <c r="L1405" s="3" t="s">
        <v>2949</v>
      </c>
    </row>
    <row r="1406" spans="1:12" x14ac:dyDescent="0.3">
      <c r="A1406" s="3" t="s">
        <v>17667</v>
      </c>
      <c r="B1406" s="3" t="s">
        <v>25</v>
      </c>
      <c r="C1406" s="3">
        <v>412767</v>
      </c>
      <c r="D1406" s="3">
        <v>1</v>
      </c>
      <c r="E1406" s="3">
        <v>240</v>
      </c>
      <c r="F1406" s="4">
        <v>3.9035499999999997E-62</v>
      </c>
      <c r="G1406" s="3">
        <v>194.84899999999999</v>
      </c>
      <c r="H1406" s="3" t="s">
        <v>15423</v>
      </c>
      <c r="I1406" s="3" t="s">
        <v>15424</v>
      </c>
      <c r="J1406" s="3" t="s">
        <v>16</v>
      </c>
      <c r="K1406" s="3" t="s">
        <v>16</v>
      </c>
      <c r="L1406" s="3" t="s">
        <v>15425</v>
      </c>
    </row>
    <row r="1407" spans="1:12" x14ac:dyDescent="0.3">
      <c r="A1407" s="3" t="s">
        <v>17668</v>
      </c>
      <c r="B1407" s="3" t="s">
        <v>13</v>
      </c>
      <c r="C1407" s="3">
        <v>223277</v>
      </c>
      <c r="D1407" s="3">
        <v>33</v>
      </c>
      <c r="E1407" s="3">
        <v>89</v>
      </c>
      <c r="F1407" s="4">
        <v>2.8122799999999999E-22</v>
      </c>
      <c r="G1407" s="3">
        <v>81.133300000000006</v>
      </c>
      <c r="H1407" s="3" t="s">
        <v>5698</v>
      </c>
      <c r="I1407" s="3" t="s">
        <v>5699</v>
      </c>
      <c r="J1407" s="3" t="s">
        <v>16</v>
      </c>
      <c r="K1407" s="3" t="s">
        <v>5700</v>
      </c>
      <c r="L1407" s="3" t="s">
        <v>5701</v>
      </c>
    </row>
    <row r="1408" spans="1:12" x14ac:dyDescent="0.3">
      <c r="A1408" s="3" t="s">
        <v>17669</v>
      </c>
      <c r="B1408" s="3" t="s">
        <v>13</v>
      </c>
      <c r="C1408" s="3">
        <v>224521</v>
      </c>
      <c r="D1408" s="3">
        <v>1</v>
      </c>
      <c r="E1408" s="3">
        <v>90</v>
      </c>
      <c r="F1408" s="4">
        <v>8.5155299999999996E-16</v>
      </c>
      <c r="G1408" s="3">
        <v>66.211200000000005</v>
      </c>
      <c r="H1408" s="3" t="s">
        <v>1194</v>
      </c>
      <c r="I1408" s="3" t="s">
        <v>1195</v>
      </c>
      <c r="J1408" s="3" t="s">
        <v>16</v>
      </c>
      <c r="K1408" s="3" t="s">
        <v>1196</v>
      </c>
      <c r="L1408" s="3" t="s">
        <v>1197</v>
      </c>
    </row>
    <row r="1409" spans="1:12" x14ac:dyDescent="0.3">
      <c r="A1409" s="3" t="s">
        <v>17670</v>
      </c>
      <c r="B1409" s="3" t="s">
        <v>13</v>
      </c>
      <c r="C1409" s="3">
        <v>223708</v>
      </c>
      <c r="D1409" s="3">
        <v>2</v>
      </c>
      <c r="E1409" s="3">
        <v>380</v>
      </c>
      <c r="F1409" s="4">
        <v>7.3675299999999996E-159</v>
      </c>
      <c r="G1409" s="3">
        <v>452.495</v>
      </c>
      <c r="H1409" s="3" t="s">
        <v>1970</v>
      </c>
      <c r="I1409" s="3" t="s">
        <v>1971</v>
      </c>
      <c r="J1409" s="3" t="s">
        <v>16</v>
      </c>
      <c r="K1409" s="3" t="s">
        <v>1972</v>
      </c>
      <c r="L1409" s="3" t="s">
        <v>1973</v>
      </c>
    </row>
    <row r="1410" spans="1:12" x14ac:dyDescent="0.3">
      <c r="A1410" s="3" t="s">
        <v>17671</v>
      </c>
      <c r="B1410" s="3" t="s">
        <v>13</v>
      </c>
      <c r="C1410" s="3">
        <v>226401</v>
      </c>
      <c r="D1410" s="3">
        <v>2</v>
      </c>
      <c r="E1410" s="3">
        <v>240</v>
      </c>
      <c r="F1410" s="4">
        <v>1.50002E-78</v>
      </c>
      <c r="G1410" s="3">
        <v>236.61699999999999</v>
      </c>
      <c r="H1410" s="3" t="s">
        <v>11093</v>
      </c>
      <c r="I1410" s="3" t="s">
        <v>11094</v>
      </c>
      <c r="J1410" s="3" t="s">
        <v>16</v>
      </c>
      <c r="K1410" s="3" t="s">
        <v>1979</v>
      </c>
      <c r="L1410" s="3" t="s">
        <v>1981</v>
      </c>
    </row>
    <row r="1411" spans="1:12" x14ac:dyDescent="0.3">
      <c r="A1411" s="3" t="s">
        <v>17672</v>
      </c>
      <c r="B1411" s="3" t="s">
        <v>13</v>
      </c>
      <c r="C1411" s="3">
        <v>223979</v>
      </c>
      <c r="D1411" s="3">
        <v>65</v>
      </c>
      <c r="E1411" s="3">
        <v>199</v>
      </c>
      <c r="F1411" s="4">
        <v>1.20919E-28</v>
      </c>
      <c r="G1411" s="3">
        <v>104.39700000000001</v>
      </c>
      <c r="H1411" s="3" t="s">
        <v>805</v>
      </c>
      <c r="I1411" s="3" t="s">
        <v>806</v>
      </c>
      <c r="J1411" s="3" t="s">
        <v>16</v>
      </c>
      <c r="K1411" s="3" t="s">
        <v>639</v>
      </c>
      <c r="L1411" s="3" t="s">
        <v>807</v>
      </c>
    </row>
    <row r="1412" spans="1:12" x14ac:dyDescent="0.3">
      <c r="A1412" s="3" t="s">
        <v>17673</v>
      </c>
      <c r="B1412" s="3" t="s">
        <v>25</v>
      </c>
      <c r="C1412" s="3">
        <v>412381</v>
      </c>
      <c r="D1412" s="3">
        <v>13</v>
      </c>
      <c r="E1412" s="3">
        <v>144</v>
      </c>
      <c r="F1412" s="4">
        <v>2.7009100000000001E-14</v>
      </c>
      <c r="G1412" s="3">
        <v>65.492199999999997</v>
      </c>
      <c r="H1412" s="3" t="s">
        <v>639</v>
      </c>
      <c r="I1412" s="3" t="s">
        <v>640</v>
      </c>
      <c r="J1412" s="3" t="s">
        <v>16</v>
      </c>
      <c r="K1412" s="3" t="s">
        <v>16</v>
      </c>
      <c r="L1412" s="3" t="s">
        <v>641</v>
      </c>
    </row>
    <row r="1413" spans="1:12" x14ac:dyDescent="0.3">
      <c r="A1413" s="3" t="s">
        <v>17674</v>
      </c>
      <c r="B1413" s="3" t="s">
        <v>13</v>
      </c>
      <c r="C1413" s="3">
        <v>223720</v>
      </c>
      <c r="D1413" s="3">
        <v>1</v>
      </c>
      <c r="E1413" s="3">
        <v>252</v>
      </c>
      <c r="F1413" s="4">
        <v>1.5881E-107</v>
      </c>
      <c r="G1413" s="3">
        <v>311.44799999999998</v>
      </c>
      <c r="H1413" s="3" t="s">
        <v>1983</v>
      </c>
      <c r="I1413" s="3" t="s">
        <v>1984</v>
      </c>
      <c r="J1413" s="3" t="s">
        <v>16</v>
      </c>
      <c r="K1413" s="3" t="s">
        <v>1985</v>
      </c>
      <c r="L1413" s="3" t="s">
        <v>1986</v>
      </c>
    </row>
    <row r="1414" spans="1:12" x14ac:dyDescent="0.3">
      <c r="A1414" s="3" t="s">
        <v>17675</v>
      </c>
      <c r="B1414" s="3" t="s">
        <v>25</v>
      </c>
      <c r="C1414" s="3">
        <v>413098</v>
      </c>
      <c r="D1414" s="3">
        <v>1</v>
      </c>
      <c r="E1414" s="3">
        <v>201</v>
      </c>
      <c r="F1414" s="4">
        <v>4.1630600000000003E-46</v>
      </c>
      <c r="G1414" s="3">
        <v>151.42500000000001</v>
      </c>
      <c r="H1414" s="3" t="s">
        <v>1991</v>
      </c>
      <c r="I1414" s="3" t="s">
        <v>1992</v>
      </c>
      <c r="J1414" s="3" t="s">
        <v>16</v>
      </c>
      <c r="K1414" s="3" t="s">
        <v>16</v>
      </c>
      <c r="L1414" s="3" t="s">
        <v>1993</v>
      </c>
    </row>
    <row r="1415" spans="1:12" x14ac:dyDescent="0.3">
      <c r="A1415" s="3" t="s">
        <v>17676</v>
      </c>
      <c r="B1415" s="3" t="s">
        <v>13</v>
      </c>
      <c r="C1415" s="3">
        <v>224064</v>
      </c>
      <c r="D1415" s="3">
        <v>1</v>
      </c>
      <c r="E1415" s="3">
        <v>64</v>
      </c>
      <c r="F1415" s="4">
        <v>4.5806499999999999E-12</v>
      </c>
      <c r="G1415" s="3">
        <v>54.711399999999998</v>
      </c>
      <c r="H1415" s="3" t="s">
        <v>3939</v>
      </c>
      <c r="I1415" s="3" t="s">
        <v>3940</v>
      </c>
      <c r="J1415" s="3" t="s">
        <v>16</v>
      </c>
      <c r="K1415" s="3" t="s">
        <v>3941</v>
      </c>
      <c r="L1415" s="3" t="s">
        <v>3942</v>
      </c>
    </row>
    <row r="1416" spans="1:12" x14ac:dyDescent="0.3">
      <c r="A1416" s="3" t="s">
        <v>17677</v>
      </c>
      <c r="B1416" s="3" t="s">
        <v>13</v>
      </c>
      <c r="C1416" s="3">
        <v>223360</v>
      </c>
      <c r="D1416" s="3">
        <v>4</v>
      </c>
      <c r="E1416" s="3">
        <v>224</v>
      </c>
      <c r="F1416" s="4">
        <v>1.38364E-102</v>
      </c>
      <c r="G1416" s="3">
        <v>296.02100000000002</v>
      </c>
      <c r="H1416" s="3" t="s">
        <v>3935</v>
      </c>
      <c r="I1416" s="3" t="s">
        <v>3936</v>
      </c>
      <c r="J1416" s="3" t="s">
        <v>16</v>
      </c>
      <c r="K1416" s="3" t="s">
        <v>1597</v>
      </c>
      <c r="L1416" s="3" t="s">
        <v>3937</v>
      </c>
    </row>
    <row r="1417" spans="1:12" x14ac:dyDescent="0.3">
      <c r="A1417" s="3" t="s">
        <v>17678</v>
      </c>
      <c r="B1417" s="3" t="s">
        <v>13</v>
      </c>
      <c r="C1417" s="3">
        <v>223367</v>
      </c>
      <c r="D1417" s="3">
        <v>6</v>
      </c>
      <c r="E1417" s="3">
        <v>175</v>
      </c>
      <c r="F1417" s="4">
        <v>8.7909400000000002E-83</v>
      </c>
      <c r="G1417" s="3">
        <v>241.74700000000001</v>
      </c>
      <c r="H1417" s="3" t="s">
        <v>3277</v>
      </c>
      <c r="I1417" s="3" t="s">
        <v>3278</v>
      </c>
      <c r="J1417" s="3" t="s">
        <v>16</v>
      </c>
      <c r="K1417" s="3" t="s">
        <v>3279</v>
      </c>
      <c r="L1417" s="3" t="s">
        <v>3280</v>
      </c>
    </row>
    <row r="1418" spans="1:12" x14ac:dyDescent="0.3">
      <c r="A1418" s="3" t="s">
        <v>17679</v>
      </c>
      <c r="B1418" s="3" t="s">
        <v>13</v>
      </c>
      <c r="C1418" s="3">
        <v>223368</v>
      </c>
      <c r="D1418" s="3">
        <v>1</v>
      </c>
      <c r="E1418" s="3">
        <v>62</v>
      </c>
      <c r="F1418" s="4">
        <v>8.6324800000000002E-17</v>
      </c>
      <c r="G1418" s="3">
        <v>66.488299999999995</v>
      </c>
      <c r="H1418" s="3" t="s">
        <v>3272</v>
      </c>
      <c r="I1418" s="3" t="s">
        <v>3273</v>
      </c>
      <c r="J1418" s="3" t="s">
        <v>16</v>
      </c>
      <c r="K1418" s="3" t="s">
        <v>3274</v>
      </c>
      <c r="L1418" s="3" t="s">
        <v>3275</v>
      </c>
    </row>
    <row r="1419" spans="1:12" x14ac:dyDescent="0.3">
      <c r="A1419" s="3" t="s">
        <v>17680</v>
      </c>
      <c r="B1419" s="3" t="s">
        <v>13</v>
      </c>
      <c r="C1419" s="3">
        <v>223369</v>
      </c>
      <c r="D1419" s="3">
        <v>1</v>
      </c>
      <c r="E1419" s="3">
        <v>102</v>
      </c>
      <c r="F1419" s="4">
        <v>1.49129E-55</v>
      </c>
      <c r="G1419" s="3">
        <v>168.56100000000001</v>
      </c>
      <c r="H1419" s="3" t="s">
        <v>3267</v>
      </c>
      <c r="I1419" s="3" t="s">
        <v>3268</v>
      </c>
      <c r="J1419" s="3" t="s">
        <v>16</v>
      </c>
      <c r="K1419" s="3" t="s">
        <v>3269</v>
      </c>
      <c r="L1419" s="3" t="s">
        <v>3270</v>
      </c>
    </row>
    <row r="1420" spans="1:12" x14ac:dyDescent="0.3">
      <c r="A1420" s="3" t="s">
        <v>17681</v>
      </c>
      <c r="B1420" s="3" t="s">
        <v>13</v>
      </c>
      <c r="C1420" s="3">
        <v>223600</v>
      </c>
      <c r="D1420" s="3">
        <v>33</v>
      </c>
      <c r="E1420" s="3">
        <v>89</v>
      </c>
      <c r="F1420" s="3">
        <v>2.2328500000000002E-3</v>
      </c>
      <c r="G1420" s="3">
        <v>35.259700000000002</v>
      </c>
      <c r="H1420" s="3" t="s">
        <v>4772</v>
      </c>
      <c r="I1420" s="3" t="s">
        <v>4773</v>
      </c>
      <c r="J1420" s="3" t="s">
        <v>74</v>
      </c>
      <c r="K1420" s="3" t="s">
        <v>797</v>
      </c>
      <c r="L1420" s="3" t="s">
        <v>4774</v>
      </c>
    </row>
    <row r="1421" spans="1:12" x14ac:dyDescent="0.3">
      <c r="A1421" s="3" t="s">
        <v>17682</v>
      </c>
      <c r="B1421" s="3" t="s">
        <v>13</v>
      </c>
      <c r="C1421" s="3">
        <v>223117</v>
      </c>
      <c r="D1421" s="3">
        <v>8</v>
      </c>
      <c r="E1421" s="3">
        <v>321</v>
      </c>
      <c r="F1421" s="4">
        <v>3.4530800000000001E-143</v>
      </c>
      <c r="G1421" s="3">
        <v>406.55399999999997</v>
      </c>
      <c r="H1421" s="3" t="s">
        <v>3142</v>
      </c>
      <c r="I1421" s="3" t="s">
        <v>3143</v>
      </c>
      <c r="J1421" s="3" t="s">
        <v>16</v>
      </c>
      <c r="K1421" s="3" t="s">
        <v>986</v>
      </c>
      <c r="L1421" s="3" t="s">
        <v>988</v>
      </c>
    </row>
    <row r="1422" spans="1:12" x14ac:dyDescent="0.3">
      <c r="A1422" s="3" t="s">
        <v>17683</v>
      </c>
      <c r="B1422" s="3" t="s">
        <v>13</v>
      </c>
      <c r="C1422" s="3">
        <v>223266</v>
      </c>
      <c r="D1422" s="3">
        <v>1</v>
      </c>
      <c r="E1422" s="3">
        <v>803</v>
      </c>
      <c r="F1422" s="3">
        <v>0</v>
      </c>
      <c r="G1422" s="3">
        <v>1179.75</v>
      </c>
      <c r="H1422" s="3" t="s">
        <v>2650</v>
      </c>
      <c r="I1422" s="3" t="s">
        <v>2651</v>
      </c>
      <c r="J1422" s="3" t="s">
        <v>16</v>
      </c>
      <c r="K1422" s="3" t="s">
        <v>2652</v>
      </c>
      <c r="L1422" s="3" t="s">
        <v>2653</v>
      </c>
    </row>
    <row r="1423" spans="1:12" x14ac:dyDescent="0.3">
      <c r="A1423" s="3" t="s">
        <v>17684</v>
      </c>
      <c r="B1423" s="3" t="s">
        <v>13</v>
      </c>
      <c r="C1423" s="3">
        <v>226287</v>
      </c>
      <c r="D1423" s="3">
        <v>33</v>
      </c>
      <c r="E1423" s="3">
        <v>232</v>
      </c>
      <c r="F1423" s="4">
        <v>3.8916100000000002E-39</v>
      </c>
      <c r="G1423" s="3">
        <v>134.83799999999999</v>
      </c>
      <c r="H1423" s="3" t="s">
        <v>3743</v>
      </c>
      <c r="I1423" s="3" t="s">
        <v>3744</v>
      </c>
      <c r="J1423" s="3" t="s">
        <v>16</v>
      </c>
      <c r="K1423" s="3" t="s">
        <v>3745</v>
      </c>
      <c r="L1423" s="3" t="s">
        <v>3746</v>
      </c>
    </row>
    <row r="1424" spans="1:12" x14ac:dyDescent="0.3">
      <c r="A1424" s="3" t="s">
        <v>17685</v>
      </c>
      <c r="B1424" s="3" t="s">
        <v>13</v>
      </c>
      <c r="C1424" s="3">
        <v>224914</v>
      </c>
      <c r="D1424" s="3">
        <v>2</v>
      </c>
      <c r="E1424" s="3">
        <v>225</v>
      </c>
      <c r="F1424" s="4">
        <v>3.1905100000000001E-86</v>
      </c>
      <c r="G1424" s="3">
        <v>254.47399999999999</v>
      </c>
      <c r="H1424" s="3" t="s">
        <v>3728</v>
      </c>
      <c r="I1424" s="3" t="s">
        <v>3729</v>
      </c>
      <c r="J1424" s="3" t="s">
        <v>16</v>
      </c>
      <c r="K1424" s="3" t="s">
        <v>3730</v>
      </c>
      <c r="L1424" s="3" t="s">
        <v>3731</v>
      </c>
    </row>
    <row r="1425" spans="1:12" x14ac:dyDescent="0.3">
      <c r="A1425" s="3" t="s">
        <v>17686</v>
      </c>
      <c r="B1425" s="3" t="s">
        <v>13</v>
      </c>
      <c r="C1425" s="3">
        <v>224982</v>
      </c>
      <c r="D1425" s="3">
        <v>1</v>
      </c>
      <c r="E1425" s="3">
        <v>228</v>
      </c>
      <c r="F1425" s="4">
        <v>6.1068500000000002E-92</v>
      </c>
      <c r="G1425" s="3">
        <v>269.96899999999999</v>
      </c>
      <c r="H1425" s="3" t="s">
        <v>5280</v>
      </c>
      <c r="I1425" s="3" t="s">
        <v>5281</v>
      </c>
      <c r="J1425" s="3" t="s">
        <v>16</v>
      </c>
      <c r="K1425" s="3" t="s">
        <v>5282</v>
      </c>
      <c r="L1425" s="3" t="s">
        <v>5283</v>
      </c>
    </row>
    <row r="1426" spans="1:12" x14ac:dyDescent="0.3">
      <c r="A1426" s="3" t="s">
        <v>17687</v>
      </c>
      <c r="B1426" s="3" t="s">
        <v>13</v>
      </c>
      <c r="C1426" s="3">
        <v>225221</v>
      </c>
      <c r="D1426" s="3">
        <v>3</v>
      </c>
      <c r="E1426" s="3">
        <v>213</v>
      </c>
      <c r="F1426" s="4">
        <v>5.6697600000000002E-107</v>
      </c>
      <c r="G1426" s="3">
        <v>306.15699999999998</v>
      </c>
      <c r="H1426" s="3" t="s">
        <v>3723</v>
      </c>
      <c r="I1426" s="3" t="s">
        <v>3724</v>
      </c>
      <c r="J1426" s="3" t="s">
        <v>16</v>
      </c>
      <c r="K1426" s="3" t="s">
        <v>3725</v>
      </c>
      <c r="L1426" s="3" t="s">
        <v>3726</v>
      </c>
    </row>
    <row r="1427" spans="1:12" x14ac:dyDescent="0.3">
      <c r="A1427" s="3" t="s">
        <v>17688</v>
      </c>
      <c r="B1427" s="3" t="s">
        <v>13</v>
      </c>
      <c r="C1427" s="3">
        <v>224029</v>
      </c>
      <c r="D1427" s="3">
        <v>1</v>
      </c>
      <c r="E1427" s="3">
        <v>372</v>
      </c>
      <c r="F1427" s="4">
        <v>2.1742799999999999E-164</v>
      </c>
      <c r="G1427" s="3">
        <v>465.108</v>
      </c>
      <c r="H1427" s="3" t="s">
        <v>1056</v>
      </c>
      <c r="I1427" s="3" t="s">
        <v>1057</v>
      </c>
      <c r="J1427" s="3" t="s">
        <v>16</v>
      </c>
      <c r="K1427" s="3" t="s">
        <v>297</v>
      </c>
      <c r="L1427" s="3" t="s">
        <v>1058</v>
      </c>
    </row>
    <row r="1428" spans="1:12" x14ac:dyDescent="0.3">
      <c r="A1428" s="3" t="s">
        <v>17689</v>
      </c>
      <c r="B1428" s="3" t="s">
        <v>13</v>
      </c>
      <c r="C1428" s="3">
        <v>223538</v>
      </c>
      <c r="D1428" s="3">
        <v>7</v>
      </c>
      <c r="E1428" s="3">
        <v>316</v>
      </c>
      <c r="F1428" s="4">
        <v>1.6559600000000001E-153</v>
      </c>
      <c r="G1428" s="3">
        <v>432.78100000000001</v>
      </c>
      <c r="H1428" s="3" t="s">
        <v>712</v>
      </c>
      <c r="I1428" s="3" t="s">
        <v>713</v>
      </c>
      <c r="J1428" s="3" t="s">
        <v>16</v>
      </c>
      <c r="K1428" s="3" t="s">
        <v>714</v>
      </c>
      <c r="L1428" s="3" t="s">
        <v>715</v>
      </c>
    </row>
    <row r="1429" spans="1:12" x14ac:dyDescent="0.3">
      <c r="A1429" s="3" t="s">
        <v>17690</v>
      </c>
      <c r="B1429" s="3" t="s">
        <v>25</v>
      </c>
      <c r="C1429" s="3">
        <v>416388</v>
      </c>
      <c r="D1429" s="3">
        <v>1</v>
      </c>
      <c r="E1429" s="3">
        <v>186</v>
      </c>
      <c r="F1429" s="4">
        <v>9.1747700000000005E-65</v>
      </c>
      <c r="G1429" s="3">
        <v>197.22800000000001</v>
      </c>
      <c r="H1429" s="3" t="s">
        <v>4970</v>
      </c>
      <c r="I1429" s="3" t="s">
        <v>4971</v>
      </c>
      <c r="J1429" s="3" t="s">
        <v>16</v>
      </c>
      <c r="K1429" s="3" t="s">
        <v>16</v>
      </c>
      <c r="L1429" s="3" t="s">
        <v>4972</v>
      </c>
    </row>
    <row r="1430" spans="1:12" x14ac:dyDescent="0.3">
      <c r="A1430" s="3" t="s">
        <v>17691</v>
      </c>
      <c r="B1430" s="3" t="s">
        <v>13</v>
      </c>
      <c r="C1430" s="3">
        <v>225232</v>
      </c>
      <c r="D1430" s="3">
        <v>2</v>
      </c>
      <c r="E1430" s="3">
        <v>214</v>
      </c>
      <c r="F1430" s="4">
        <v>1.19421E-94</v>
      </c>
      <c r="G1430" s="3">
        <v>276.15199999999999</v>
      </c>
      <c r="H1430" s="3" t="s">
        <v>4965</v>
      </c>
      <c r="I1430" s="3" t="s">
        <v>4966</v>
      </c>
      <c r="J1430" s="3" t="s">
        <v>16</v>
      </c>
      <c r="K1430" s="3" t="s">
        <v>4967</v>
      </c>
      <c r="L1430" s="3" t="s">
        <v>4968</v>
      </c>
    </row>
    <row r="1431" spans="1:12" x14ac:dyDescent="0.3">
      <c r="A1431" s="3" t="s">
        <v>17692</v>
      </c>
      <c r="B1431" s="3" t="s">
        <v>13</v>
      </c>
      <c r="C1431" s="3">
        <v>223139</v>
      </c>
      <c r="D1431" s="3">
        <v>9</v>
      </c>
      <c r="E1431" s="3">
        <v>274</v>
      </c>
      <c r="F1431" s="4">
        <v>5.6854099999999999E-66</v>
      </c>
      <c r="G1431" s="3">
        <v>207.16800000000001</v>
      </c>
      <c r="H1431" s="3" t="s">
        <v>4960</v>
      </c>
      <c r="I1431" s="3" t="s">
        <v>4961</v>
      </c>
      <c r="J1431" s="3" t="s">
        <v>16</v>
      </c>
      <c r="K1431" s="3" t="s">
        <v>4962</v>
      </c>
      <c r="L1431" s="3" t="s">
        <v>4963</v>
      </c>
    </row>
    <row r="1432" spans="1:12" x14ac:dyDescent="0.3">
      <c r="A1432" s="3" t="s">
        <v>17693</v>
      </c>
      <c r="B1432" s="3" t="s">
        <v>13</v>
      </c>
      <c r="C1432" s="3">
        <v>223638</v>
      </c>
      <c r="D1432" s="3">
        <v>8</v>
      </c>
      <c r="E1432" s="3">
        <v>285</v>
      </c>
      <c r="F1432" s="4">
        <v>3.2611200000000002E-85</v>
      </c>
      <c r="G1432" s="3">
        <v>257.23899999999998</v>
      </c>
      <c r="H1432" s="3" t="s">
        <v>2681</v>
      </c>
      <c r="I1432" s="3" t="s">
        <v>2682</v>
      </c>
      <c r="J1432" s="3" t="s">
        <v>16</v>
      </c>
      <c r="K1432" s="3" t="s">
        <v>2683</v>
      </c>
      <c r="L1432" s="3" t="s">
        <v>2684</v>
      </c>
    </row>
    <row r="1433" spans="1:12" x14ac:dyDescent="0.3">
      <c r="A1433" s="3" t="s">
        <v>17694</v>
      </c>
      <c r="B1433" s="3" t="s">
        <v>13</v>
      </c>
      <c r="C1433" s="3">
        <v>223357</v>
      </c>
      <c r="D1433" s="3">
        <v>3</v>
      </c>
      <c r="E1433" s="3">
        <v>322</v>
      </c>
      <c r="F1433" s="4">
        <v>4.02803E-142</v>
      </c>
      <c r="G1433" s="3">
        <v>404.31</v>
      </c>
      <c r="H1433" s="3" t="s">
        <v>3858</v>
      </c>
      <c r="I1433" s="3" t="s">
        <v>3859</v>
      </c>
      <c r="J1433" s="3" t="s">
        <v>16</v>
      </c>
      <c r="K1433" s="3" t="s">
        <v>231</v>
      </c>
      <c r="L1433" s="3" t="s">
        <v>3860</v>
      </c>
    </row>
    <row r="1434" spans="1:12" x14ac:dyDescent="0.3">
      <c r="A1434" s="3" t="s">
        <v>17695</v>
      </c>
      <c r="B1434" s="3" t="s">
        <v>13</v>
      </c>
      <c r="C1434" s="3">
        <v>224055</v>
      </c>
      <c r="D1434" s="3">
        <v>1</v>
      </c>
      <c r="E1434" s="3">
        <v>573</v>
      </c>
      <c r="F1434" s="4">
        <v>2.2365699999999999E-123</v>
      </c>
      <c r="G1434" s="3">
        <v>374.84300000000002</v>
      </c>
      <c r="H1434" s="3" t="s">
        <v>1267</v>
      </c>
      <c r="I1434" s="3" t="s">
        <v>1268</v>
      </c>
      <c r="J1434" s="3" t="s">
        <v>16</v>
      </c>
      <c r="K1434" s="3" t="s">
        <v>1269</v>
      </c>
      <c r="L1434" s="3" t="s">
        <v>1270</v>
      </c>
    </row>
    <row r="1435" spans="1:12" x14ac:dyDescent="0.3">
      <c r="A1435" s="3" t="s">
        <v>17696</v>
      </c>
      <c r="B1435" s="3" t="s">
        <v>13</v>
      </c>
      <c r="C1435" s="3">
        <v>224055</v>
      </c>
      <c r="D1435" s="3">
        <v>8</v>
      </c>
      <c r="E1435" s="3">
        <v>573</v>
      </c>
      <c r="F1435" s="4">
        <v>2.0975699999999999E-160</v>
      </c>
      <c r="G1435" s="3">
        <v>469.98700000000002</v>
      </c>
      <c r="H1435" s="3" t="s">
        <v>1267</v>
      </c>
      <c r="I1435" s="3" t="s">
        <v>1268</v>
      </c>
      <c r="J1435" s="3" t="s">
        <v>16</v>
      </c>
      <c r="K1435" s="3" t="s">
        <v>1269</v>
      </c>
      <c r="L1435" s="3" t="s">
        <v>1270</v>
      </c>
    </row>
    <row r="1436" spans="1:12" x14ac:dyDescent="0.3">
      <c r="A1436" s="3" t="s">
        <v>17697</v>
      </c>
      <c r="B1436" s="3" t="s">
        <v>13</v>
      </c>
      <c r="C1436" s="3">
        <v>224394</v>
      </c>
      <c r="D1436" s="3">
        <v>1</v>
      </c>
      <c r="E1436" s="3">
        <v>308</v>
      </c>
      <c r="F1436" s="4">
        <v>1.0090999999999999E-87</v>
      </c>
      <c r="G1436" s="3">
        <v>265.71800000000002</v>
      </c>
      <c r="H1436" s="3" t="s">
        <v>10511</v>
      </c>
      <c r="I1436" s="3" t="s">
        <v>10512</v>
      </c>
      <c r="J1436" s="3" t="s">
        <v>16</v>
      </c>
      <c r="K1436" s="3" t="s">
        <v>10513</v>
      </c>
      <c r="L1436" s="3" t="s">
        <v>10514</v>
      </c>
    </row>
    <row r="1437" spans="1:12" x14ac:dyDescent="0.3">
      <c r="A1437" s="3" t="s">
        <v>17698</v>
      </c>
      <c r="B1437" s="3" t="s">
        <v>13</v>
      </c>
      <c r="C1437" s="3">
        <v>224669</v>
      </c>
      <c r="D1437" s="3">
        <v>1</v>
      </c>
      <c r="E1437" s="3">
        <v>170</v>
      </c>
      <c r="F1437" s="4">
        <v>1.135E-61</v>
      </c>
      <c r="G1437" s="3">
        <v>188.30699999999999</v>
      </c>
      <c r="H1437" s="3" t="s">
        <v>15805</v>
      </c>
      <c r="I1437" s="3" t="s">
        <v>15806</v>
      </c>
      <c r="J1437" s="3" t="s">
        <v>16</v>
      </c>
      <c r="K1437" s="3" t="s">
        <v>10631</v>
      </c>
      <c r="L1437" s="3" t="s">
        <v>15807</v>
      </c>
    </row>
    <row r="1438" spans="1:12" x14ac:dyDescent="0.3">
      <c r="A1438" s="3" t="s">
        <v>17699</v>
      </c>
      <c r="B1438" s="3" t="s">
        <v>13</v>
      </c>
      <c r="C1438" s="3">
        <v>223561</v>
      </c>
      <c r="D1438" s="3">
        <v>3</v>
      </c>
      <c r="E1438" s="3">
        <v>457</v>
      </c>
      <c r="F1438" s="3">
        <v>0</v>
      </c>
      <c r="G1438" s="3">
        <v>626.89499999999998</v>
      </c>
      <c r="H1438" s="3" t="s">
        <v>1496</v>
      </c>
      <c r="I1438" s="3" t="s">
        <v>1497</v>
      </c>
      <c r="J1438" s="3" t="s">
        <v>16</v>
      </c>
      <c r="K1438" s="3" t="s">
        <v>369</v>
      </c>
      <c r="L1438" s="3" t="s">
        <v>1498</v>
      </c>
    </row>
    <row r="1439" spans="1:12" x14ac:dyDescent="0.3">
      <c r="A1439" s="3" t="s">
        <v>17700</v>
      </c>
      <c r="B1439" s="3" t="s">
        <v>25</v>
      </c>
      <c r="C1439" s="3">
        <v>413172</v>
      </c>
      <c r="D1439" s="3">
        <v>2</v>
      </c>
      <c r="E1439" s="3">
        <v>112</v>
      </c>
      <c r="F1439" s="4">
        <v>3.7681399999999999E-51</v>
      </c>
      <c r="G1439" s="3">
        <v>156.99700000000001</v>
      </c>
      <c r="H1439" s="3" t="s">
        <v>406</v>
      </c>
      <c r="I1439" s="3" t="s">
        <v>407</v>
      </c>
      <c r="J1439" s="3" t="s">
        <v>16</v>
      </c>
      <c r="K1439" s="3" t="s">
        <v>16</v>
      </c>
      <c r="L1439" s="3" t="s">
        <v>408</v>
      </c>
    </row>
    <row r="1440" spans="1:12" x14ac:dyDescent="0.3">
      <c r="A1440" s="3" t="s">
        <v>17701</v>
      </c>
      <c r="B1440" s="3" t="s">
        <v>13</v>
      </c>
      <c r="C1440" s="3">
        <v>223362</v>
      </c>
      <c r="D1440" s="3">
        <v>1</v>
      </c>
      <c r="E1440" s="3">
        <v>414</v>
      </c>
      <c r="F1440" s="4">
        <v>7.2758600000000003E-145</v>
      </c>
      <c r="G1440" s="3">
        <v>418.97500000000002</v>
      </c>
      <c r="H1440" s="3" t="s">
        <v>2755</v>
      </c>
      <c r="I1440" s="3" t="s">
        <v>2756</v>
      </c>
      <c r="J1440" s="3" t="s">
        <v>16</v>
      </c>
      <c r="K1440" s="3" t="s">
        <v>2757</v>
      </c>
      <c r="L1440" s="3" t="s">
        <v>2758</v>
      </c>
    </row>
    <row r="1441" spans="1:12" x14ac:dyDescent="0.3">
      <c r="A1441" s="3" t="s">
        <v>17702</v>
      </c>
      <c r="B1441" s="3" t="s">
        <v>13</v>
      </c>
      <c r="C1441" s="3">
        <v>223379</v>
      </c>
      <c r="D1441" s="3">
        <v>2</v>
      </c>
      <c r="E1441" s="3">
        <v>187</v>
      </c>
      <c r="F1441" s="4">
        <v>1.08812E-105</v>
      </c>
      <c r="G1441" s="3">
        <v>301.06900000000002</v>
      </c>
      <c r="H1441" s="3" t="s">
        <v>11099</v>
      </c>
      <c r="I1441" s="3" t="s">
        <v>11100</v>
      </c>
      <c r="J1441" s="3" t="s">
        <v>16</v>
      </c>
      <c r="K1441" s="3" t="s">
        <v>9868</v>
      </c>
      <c r="L1441" s="3" t="s">
        <v>11101</v>
      </c>
    </row>
    <row r="1442" spans="1:12" x14ac:dyDescent="0.3">
      <c r="A1442" s="3" t="s">
        <v>17703</v>
      </c>
      <c r="B1442" s="3" t="s">
        <v>13</v>
      </c>
      <c r="C1442" s="3">
        <v>223371</v>
      </c>
      <c r="D1442" s="3">
        <v>7</v>
      </c>
      <c r="E1442" s="3">
        <v>266</v>
      </c>
      <c r="F1442" s="4">
        <v>1.9832200000000001E-101</v>
      </c>
      <c r="G1442" s="3">
        <v>296.53199999999998</v>
      </c>
      <c r="H1442" s="3" t="s">
        <v>11107</v>
      </c>
      <c r="I1442" s="3" t="s">
        <v>11108</v>
      </c>
      <c r="J1442" s="3" t="s">
        <v>16</v>
      </c>
      <c r="K1442" s="3" t="s">
        <v>11109</v>
      </c>
      <c r="L1442" s="3" t="s">
        <v>11110</v>
      </c>
    </row>
    <row r="1443" spans="1:12" x14ac:dyDescent="0.3">
      <c r="A1443" s="3" t="s">
        <v>17704</v>
      </c>
      <c r="B1443" s="3" t="s">
        <v>13</v>
      </c>
      <c r="C1443" s="3">
        <v>224456</v>
      </c>
      <c r="D1443" s="3">
        <v>1</v>
      </c>
      <c r="E1443" s="3">
        <v>119</v>
      </c>
      <c r="F1443" s="4">
        <v>4.8337700000000002E-47</v>
      </c>
      <c r="G1443" s="3">
        <v>146.994</v>
      </c>
      <c r="H1443" s="3" t="s">
        <v>9866</v>
      </c>
      <c r="I1443" s="3" t="s">
        <v>9867</v>
      </c>
      <c r="J1443" s="3" t="s">
        <v>16</v>
      </c>
      <c r="K1443" s="3" t="s">
        <v>9868</v>
      </c>
      <c r="L1443" s="3" t="s">
        <v>9869</v>
      </c>
    </row>
    <row r="1444" spans="1:12" x14ac:dyDescent="0.3">
      <c r="A1444" s="3" t="s">
        <v>17705</v>
      </c>
      <c r="B1444" s="3" t="s">
        <v>13</v>
      </c>
      <c r="C1444" s="3">
        <v>223872</v>
      </c>
      <c r="D1444" s="3">
        <v>1</v>
      </c>
      <c r="E1444" s="3">
        <v>157</v>
      </c>
      <c r="F1444" s="4">
        <v>6.5133000000000003E-72</v>
      </c>
      <c r="G1444" s="3">
        <v>213.27799999999999</v>
      </c>
      <c r="H1444" s="3" t="s">
        <v>11102</v>
      </c>
      <c r="I1444" s="3" t="s">
        <v>11103</v>
      </c>
      <c r="J1444" s="3" t="s">
        <v>16</v>
      </c>
      <c r="K1444" s="3" t="s">
        <v>11104</v>
      </c>
      <c r="L1444" s="3" t="s">
        <v>11105</v>
      </c>
    </row>
    <row r="1445" spans="1:12" x14ac:dyDescent="0.3">
      <c r="A1445" s="3" t="s">
        <v>17706</v>
      </c>
      <c r="B1445" s="3" t="s">
        <v>25</v>
      </c>
      <c r="C1445" s="3">
        <v>225382</v>
      </c>
      <c r="D1445" s="3">
        <v>1</v>
      </c>
      <c r="E1445" s="3">
        <v>34</v>
      </c>
      <c r="F1445" s="4">
        <v>5.9969299999999997E-7</v>
      </c>
      <c r="G1445" s="3">
        <v>42.368299999999998</v>
      </c>
      <c r="H1445" s="3" t="s">
        <v>13900</v>
      </c>
      <c r="I1445" s="3" t="s">
        <v>14547</v>
      </c>
      <c r="J1445" s="3" t="s">
        <v>99</v>
      </c>
      <c r="K1445" s="3" t="s">
        <v>16</v>
      </c>
      <c r="L1445" s="3" t="s">
        <v>13901</v>
      </c>
    </row>
    <row r="1446" spans="1:12" x14ac:dyDescent="0.3">
      <c r="A1446" s="3" t="s">
        <v>17707</v>
      </c>
      <c r="B1446" s="3" t="s">
        <v>13</v>
      </c>
      <c r="C1446" s="3">
        <v>223308</v>
      </c>
      <c r="D1446" s="3">
        <v>1</v>
      </c>
      <c r="E1446" s="3">
        <v>44</v>
      </c>
      <c r="F1446" s="4">
        <v>1.90556E-11</v>
      </c>
      <c r="G1446" s="3">
        <v>51.530900000000003</v>
      </c>
      <c r="H1446" s="3" t="s">
        <v>5212</v>
      </c>
      <c r="I1446" s="3" t="s">
        <v>5213</v>
      </c>
      <c r="J1446" s="3" t="s">
        <v>16</v>
      </c>
      <c r="K1446" s="3" t="s">
        <v>5214</v>
      </c>
      <c r="L1446" s="3" t="s">
        <v>5215</v>
      </c>
    </row>
    <row r="1447" spans="1:12" x14ac:dyDescent="0.3">
      <c r="A1447" s="3" t="s">
        <v>17708</v>
      </c>
      <c r="B1447" s="3" t="s">
        <v>13</v>
      </c>
      <c r="C1447" s="3">
        <v>224760</v>
      </c>
      <c r="D1447" s="3">
        <v>2</v>
      </c>
      <c r="E1447" s="3">
        <v>307</v>
      </c>
      <c r="F1447" s="4">
        <v>4.1311999999999998E-61</v>
      </c>
      <c r="G1447" s="3">
        <v>193.27500000000001</v>
      </c>
      <c r="H1447" s="3" t="s">
        <v>9840</v>
      </c>
      <c r="I1447" s="3" t="s">
        <v>9841</v>
      </c>
      <c r="J1447" s="3" t="s">
        <v>16</v>
      </c>
      <c r="K1447" s="3" t="s">
        <v>5217</v>
      </c>
      <c r="L1447" s="3" t="s">
        <v>5219</v>
      </c>
    </row>
    <row r="1448" spans="1:12" x14ac:dyDescent="0.3">
      <c r="A1448" s="3" t="s">
        <v>17709</v>
      </c>
      <c r="B1448" s="3" t="s">
        <v>13</v>
      </c>
      <c r="C1448" s="3">
        <v>223778</v>
      </c>
      <c r="D1448" s="3">
        <v>60</v>
      </c>
      <c r="E1448" s="3">
        <v>254</v>
      </c>
      <c r="F1448" s="4">
        <v>2.09433E-51</v>
      </c>
      <c r="G1448" s="3">
        <v>170.32400000000001</v>
      </c>
      <c r="H1448" s="3" t="s">
        <v>4102</v>
      </c>
      <c r="I1448" s="3" t="s">
        <v>4103</v>
      </c>
      <c r="J1448" s="3" t="s">
        <v>99</v>
      </c>
      <c r="K1448" s="3" t="s">
        <v>4104</v>
      </c>
      <c r="L1448" s="3" t="s">
        <v>4105</v>
      </c>
    </row>
    <row r="1449" spans="1:12" x14ac:dyDescent="0.3">
      <c r="A1449" s="3" t="s">
        <v>17710</v>
      </c>
      <c r="B1449" s="3" t="s">
        <v>13</v>
      </c>
      <c r="C1449" s="3">
        <v>223667</v>
      </c>
      <c r="D1449" s="3">
        <v>1</v>
      </c>
      <c r="E1449" s="3">
        <v>115</v>
      </c>
      <c r="F1449" s="4">
        <v>7.41588E-31</v>
      </c>
      <c r="G1449" s="3">
        <v>105.82</v>
      </c>
      <c r="H1449" s="3" t="s">
        <v>5222</v>
      </c>
      <c r="I1449" s="3" t="s">
        <v>5223</v>
      </c>
      <c r="J1449" s="3" t="s">
        <v>16</v>
      </c>
      <c r="K1449" s="3" t="s">
        <v>5224</v>
      </c>
      <c r="L1449" s="3" t="s">
        <v>5225</v>
      </c>
    </row>
    <row r="1450" spans="1:12" x14ac:dyDescent="0.3">
      <c r="A1450" s="3" t="s">
        <v>17711</v>
      </c>
      <c r="B1450" s="3" t="s">
        <v>13</v>
      </c>
      <c r="C1450" s="3">
        <v>223087</v>
      </c>
      <c r="D1450" s="3">
        <v>1</v>
      </c>
      <c r="E1450" s="3">
        <v>482</v>
      </c>
      <c r="F1450" s="3">
        <v>0</v>
      </c>
      <c r="G1450" s="3">
        <v>548.46</v>
      </c>
      <c r="H1450" s="3" t="s">
        <v>5285</v>
      </c>
      <c r="I1450" s="3" t="s">
        <v>5286</v>
      </c>
      <c r="J1450" s="3" t="s">
        <v>16</v>
      </c>
      <c r="K1450" s="3" t="s">
        <v>274</v>
      </c>
      <c r="L1450" s="3" t="s">
        <v>5287</v>
      </c>
    </row>
    <row r="1451" spans="1:12" x14ac:dyDescent="0.3">
      <c r="A1451" s="3" t="s">
        <v>17712</v>
      </c>
      <c r="B1451" s="3" t="s">
        <v>25</v>
      </c>
      <c r="C1451" s="3">
        <v>414067</v>
      </c>
      <c r="D1451" s="3">
        <v>36</v>
      </c>
      <c r="E1451" s="3">
        <v>145</v>
      </c>
      <c r="F1451" s="4">
        <v>9.98975E-17</v>
      </c>
      <c r="G1451" s="3">
        <v>73.934200000000004</v>
      </c>
      <c r="H1451" s="3" t="s">
        <v>2102</v>
      </c>
      <c r="I1451" s="3" t="s">
        <v>2424</v>
      </c>
      <c r="J1451" s="3" t="s">
        <v>99</v>
      </c>
      <c r="K1451" s="3" t="s">
        <v>16</v>
      </c>
      <c r="L1451" s="3" t="s">
        <v>2425</v>
      </c>
    </row>
    <row r="1452" spans="1:12" x14ac:dyDescent="0.3">
      <c r="A1452" s="3" t="s">
        <v>17713</v>
      </c>
      <c r="B1452" s="3" t="s">
        <v>25</v>
      </c>
      <c r="C1452" s="3">
        <v>413037</v>
      </c>
      <c r="D1452" s="3">
        <v>74</v>
      </c>
      <c r="E1452" s="3">
        <v>118</v>
      </c>
      <c r="F1452" s="4">
        <v>1.41587E-5</v>
      </c>
      <c r="G1452" s="3">
        <v>42.747100000000003</v>
      </c>
      <c r="H1452" s="3" t="s">
        <v>17714</v>
      </c>
      <c r="I1452" s="3" t="s">
        <v>17715</v>
      </c>
      <c r="J1452" s="3" t="s">
        <v>113</v>
      </c>
      <c r="K1452" s="3" t="s">
        <v>16</v>
      </c>
      <c r="L1452" s="3" t="s">
        <v>17716</v>
      </c>
    </row>
    <row r="1453" spans="1:12" x14ac:dyDescent="0.3">
      <c r="A1453" s="3" t="s">
        <v>17717</v>
      </c>
      <c r="B1453" s="3" t="s">
        <v>13</v>
      </c>
      <c r="C1453" s="3">
        <v>223663</v>
      </c>
      <c r="D1453" s="3">
        <v>1</v>
      </c>
      <c r="E1453" s="3">
        <v>150</v>
      </c>
      <c r="F1453" s="4">
        <v>7.2465200000000001E-68</v>
      </c>
      <c r="G1453" s="3">
        <v>202.542</v>
      </c>
      <c r="H1453" s="3" t="s">
        <v>1009</v>
      </c>
      <c r="I1453" s="3" t="s">
        <v>1010</v>
      </c>
      <c r="J1453" s="3" t="s">
        <v>16</v>
      </c>
      <c r="K1453" s="3" t="s">
        <v>1011</v>
      </c>
      <c r="L1453" s="3" t="s">
        <v>1012</v>
      </c>
    </row>
    <row r="1454" spans="1:12" x14ac:dyDescent="0.3">
      <c r="A1454" s="3" t="s">
        <v>17718</v>
      </c>
      <c r="B1454" s="3" t="s">
        <v>25</v>
      </c>
      <c r="C1454" s="3">
        <v>412239</v>
      </c>
      <c r="D1454" s="3">
        <v>14</v>
      </c>
      <c r="E1454" s="3">
        <v>95</v>
      </c>
      <c r="F1454" s="4">
        <v>9.4675700000000004E-8</v>
      </c>
      <c r="G1454" s="3">
        <v>46.982599999999998</v>
      </c>
      <c r="H1454" s="3" t="s">
        <v>2837</v>
      </c>
      <c r="I1454" s="3" t="s">
        <v>3818</v>
      </c>
      <c r="J1454" s="3" t="s">
        <v>113</v>
      </c>
      <c r="K1454" s="3" t="s">
        <v>16</v>
      </c>
      <c r="L1454" s="3" t="s">
        <v>3819</v>
      </c>
    </row>
    <row r="1455" spans="1:12" x14ac:dyDescent="0.3">
      <c r="A1455" s="3" t="s">
        <v>17719</v>
      </c>
      <c r="B1455" s="3" t="s">
        <v>13</v>
      </c>
      <c r="C1455" s="3">
        <v>224928</v>
      </c>
      <c r="D1455" s="3">
        <v>8</v>
      </c>
      <c r="E1455" s="3">
        <v>333</v>
      </c>
      <c r="F1455" s="4">
        <v>1.2981899999999999E-58</v>
      </c>
      <c r="G1455" s="3">
        <v>191.06899999999999</v>
      </c>
      <c r="H1455" s="3" t="s">
        <v>1376</v>
      </c>
      <c r="I1455" s="3" t="s">
        <v>1377</v>
      </c>
      <c r="J1455" s="3" t="s">
        <v>16</v>
      </c>
      <c r="K1455" s="3" t="s">
        <v>1378</v>
      </c>
      <c r="L1455" s="3" t="s">
        <v>1379</v>
      </c>
    </row>
    <row r="1456" spans="1:12" x14ac:dyDescent="0.3">
      <c r="A1456" s="3" t="s">
        <v>17720</v>
      </c>
      <c r="B1456" s="3" t="s">
        <v>25</v>
      </c>
      <c r="C1456" s="3">
        <v>412119</v>
      </c>
      <c r="D1456" s="3">
        <v>5</v>
      </c>
      <c r="E1456" s="3">
        <v>135</v>
      </c>
      <c r="F1456" s="4">
        <v>2.6412799999999999E-29</v>
      </c>
      <c r="G1456" s="3">
        <v>103.504</v>
      </c>
      <c r="H1456" s="3" t="s">
        <v>3014</v>
      </c>
      <c r="I1456" s="3" t="s">
        <v>3015</v>
      </c>
      <c r="J1456" s="3" t="s">
        <v>16</v>
      </c>
      <c r="K1456" s="3" t="s">
        <v>16</v>
      </c>
      <c r="L1456" s="3" t="s">
        <v>3016</v>
      </c>
    </row>
    <row r="1457" spans="1:12" x14ac:dyDescent="0.3">
      <c r="A1457" s="3" t="s">
        <v>17721</v>
      </c>
      <c r="B1457" s="3" t="s">
        <v>25</v>
      </c>
      <c r="C1457" s="3">
        <v>412931</v>
      </c>
      <c r="D1457" s="3">
        <v>2</v>
      </c>
      <c r="E1457" s="3">
        <v>265</v>
      </c>
      <c r="F1457" s="4">
        <v>1.60134E-94</v>
      </c>
      <c r="G1457" s="3">
        <v>279.12200000000001</v>
      </c>
      <c r="H1457" s="3" t="s">
        <v>4228</v>
      </c>
      <c r="I1457" s="3" t="s">
        <v>9017</v>
      </c>
      <c r="J1457" s="3" t="s">
        <v>16</v>
      </c>
      <c r="K1457" s="3" t="s">
        <v>16</v>
      </c>
      <c r="L1457" s="3" t="s">
        <v>9018</v>
      </c>
    </row>
    <row r="1458" spans="1:12" x14ac:dyDescent="0.3">
      <c r="A1458" s="3" t="s">
        <v>17722</v>
      </c>
      <c r="B1458" s="3" t="s">
        <v>13</v>
      </c>
      <c r="C1458" s="3">
        <v>226238</v>
      </c>
      <c r="D1458" s="3">
        <v>1</v>
      </c>
      <c r="E1458" s="3">
        <v>302</v>
      </c>
      <c r="F1458" s="4">
        <v>5.2952699999999998E-69</v>
      </c>
      <c r="G1458" s="3">
        <v>215.16800000000001</v>
      </c>
      <c r="H1458" s="3" t="s">
        <v>11658</v>
      </c>
      <c r="I1458" s="3" t="s">
        <v>11659</v>
      </c>
      <c r="J1458" s="3" t="s">
        <v>16</v>
      </c>
      <c r="K1458" s="3" t="s">
        <v>4222</v>
      </c>
      <c r="L1458" s="3" t="s">
        <v>11660</v>
      </c>
    </row>
    <row r="1459" spans="1:12" x14ac:dyDescent="0.3">
      <c r="A1459" s="3" t="s">
        <v>17723</v>
      </c>
      <c r="B1459" s="3" t="s">
        <v>13</v>
      </c>
      <c r="C1459" s="3">
        <v>225976</v>
      </c>
      <c r="D1459" s="3">
        <v>1</v>
      </c>
      <c r="E1459" s="3">
        <v>159</v>
      </c>
      <c r="F1459" s="4">
        <v>6.03431E-65</v>
      </c>
      <c r="G1459" s="3">
        <v>195.54</v>
      </c>
      <c r="H1459" s="3" t="s">
        <v>4214</v>
      </c>
      <c r="I1459" s="3" t="s">
        <v>4215</v>
      </c>
      <c r="J1459" s="3" t="s">
        <v>16</v>
      </c>
      <c r="K1459" s="3" t="s">
        <v>4216</v>
      </c>
      <c r="L1459" s="3" t="s">
        <v>4217</v>
      </c>
    </row>
    <row r="1460" spans="1:12" x14ac:dyDescent="0.3">
      <c r="A1460" s="3" t="s">
        <v>17724</v>
      </c>
      <c r="B1460" s="3" t="s">
        <v>25</v>
      </c>
      <c r="C1460" s="3">
        <v>224786</v>
      </c>
      <c r="D1460" s="3">
        <v>3</v>
      </c>
      <c r="E1460" s="3">
        <v>588</v>
      </c>
      <c r="F1460" s="4">
        <v>1.6132800000000001E-100</v>
      </c>
      <c r="G1460" s="3">
        <v>319.36399999999998</v>
      </c>
      <c r="H1460" s="3" t="s">
        <v>17725</v>
      </c>
      <c r="I1460" s="3" t="s">
        <v>17726</v>
      </c>
      <c r="J1460" s="3" t="s">
        <v>16</v>
      </c>
      <c r="K1460" s="3" t="s">
        <v>16</v>
      </c>
      <c r="L1460" s="3" t="s">
        <v>17727</v>
      </c>
    </row>
    <row r="1461" spans="1:12" x14ac:dyDescent="0.3">
      <c r="A1461" s="3" t="s">
        <v>17728</v>
      </c>
      <c r="B1461" s="3" t="s">
        <v>13</v>
      </c>
      <c r="C1461" s="3">
        <v>225099</v>
      </c>
      <c r="D1461" s="3">
        <v>1</v>
      </c>
      <c r="E1461" s="3">
        <v>233</v>
      </c>
      <c r="F1461" s="4">
        <v>7.2921299999999998E-50</v>
      </c>
      <c r="G1461" s="3">
        <v>162.82900000000001</v>
      </c>
      <c r="H1461" s="3" t="s">
        <v>4191</v>
      </c>
      <c r="I1461" s="3" t="s">
        <v>4192</v>
      </c>
      <c r="J1461" s="3" t="s">
        <v>16</v>
      </c>
      <c r="K1461" s="3" t="s">
        <v>4193</v>
      </c>
      <c r="L1461" s="3" t="s">
        <v>2901</v>
      </c>
    </row>
    <row r="1462" spans="1:12" x14ac:dyDescent="0.3">
      <c r="A1462" s="3" t="s">
        <v>17729</v>
      </c>
      <c r="B1462" s="3" t="s">
        <v>13</v>
      </c>
      <c r="C1462" s="3">
        <v>225117</v>
      </c>
      <c r="D1462" s="3">
        <v>276</v>
      </c>
      <c r="E1462" s="3">
        <v>378</v>
      </c>
      <c r="F1462" s="4">
        <v>9.5640599999999997E-25</v>
      </c>
      <c r="G1462" s="3">
        <v>97.628900000000002</v>
      </c>
      <c r="H1462" s="3" t="s">
        <v>11312</v>
      </c>
      <c r="I1462" s="3" t="s">
        <v>11313</v>
      </c>
      <c r="J1462" s="3" t="s">
        <v>16</v>
      </c>
      <c r="K1462" s="3" t="s">
        <v>11314</v>
      </c>
      <c r="L1462" s="3" t="s">
        <v>11315</v>
      </c>
    </row>
    <row r="1463" spans="1:12" x14ac:dyDescent="0.3">
      <c r="A1463" s="3" t="s">
        <v>17730</v>
      </c>
      <c r="B1463" s="3" t="s">
        <v>13</v>
      </c>
      <c r="C1463" s="3">
        <v>225099</v>
      </c>
      <c r="D1463" s="3">
        <v>1</v>
      </c>
      <c r="E1463" s="3">
        <v>235</v>
      </c>
      <c r="F1463" s="4">
        <v>2.3161299999999999E-67</v>
      </c>
      <c r="G1463" s="3">
        <v>207.512</v>
      </c>
      <c r="H1463" s="3" t="s">
        <v>4191</v>
      </c>
      <c r="I1463" s="3" t="s">
        <v>4192</v>
      </c>
      <c r="J1463" s="3" t="s">
        <v>16</v>
      </c>
      <c r="K1463" s="3" t="s">
        <v>4193</v>
      </c>
      <c r="L1463" s="3" t="s">
        <v>2901</v>
      </c>
    </row>
    <row r="1464" spans="1:12" x14ac:dyDescent="0.3">
      <c r="A1464" s="3" t="s">
        <v>17731</v>
      </c>
      <c r="B1464" s="3" t="s">
        <v>13</v>
      </c>
      <c r="C1464" s="3">
        <v>225132</v>
      </c>
      <c r="D1464" s="3">
        <v>13</v>
      </c>
      <c r="E1464" s="3">
        <v>379</v>
      </c>
      <c r="F1464" s="4">
        <v>1.6653000000000001E-72</v>
      </c>
      <c r="G1464" s="3">
        <v>229.50399999999999</v>
      </c>
      <c r="H1464" s="3" t="s">
        <v>17732</v>
      </c>
      <c r="I1464" s="3" t="s">
        <v>17733</v>
      </c>
      <c r="J1464" s="3" t="s">
        <v>16</v>
      </c>
      <c r="K1464" s="3" t="s">
        <v>17734</v>
      </c>
      <c r="L1464" s="3" t="s">
        <v>17735</v>
      </c>
    </row>
    <row r="1465" spans="1:12" x14ac:dyDescent="0.3">
      <c r="A1465" s="3" t="s">
        <v>17736</v>
      </c>
      <c r="B1465" s="3" t="s">
        <v>13</v>
      </c>
      <c r="C1465" s="3">
        <v>224733</v>
      </c>
      <c r="D1465" s="3">
        <v>2</v>
      </c>
      <c r="E1465" s="3">
        <v>380</v>
      </c>
      <c r="F1465" s="4">
        <v>1.5671500000000001E-155</v>
      </c>
      <c r="G1465" s="3">
        <v>442.86099999999999</v>
      </c>
      <c r="H1465" s="3" t="s">
        <v>4904</v>
      </c>
      <c r="I1465" s="3" t="s">
        <v>4905</v>
      </c>
      <c r="J1465" s="3" t="s">
        <v>16</v>
      </c>
      <c r="K1465" s="3" t="s">
        <v>802</v>
      </c>
      <c r="L1465" s="3" t="s">
        <v>4906</v>
      </c>
    </row>
    <row r="1466" spans="1:12" x14ac:dyDescent="0.3">
      <c r="A1466" s="3" t="s">
        <v>17737</v>
      </c>
      <c r="B1466" s="3" t="s">
        <v>25</v>
      </c>
      <c r="C1466" s="3">
        <v>419668</v>
      </c>
      <c r="D1466" s="3">
        <v>4</v>
      </c>
      <c r="E1466" s="3">
        <v>327</v>
      </c>
      <c r="F1466" s="4">
        <v>7.9846699999999995E-126</v>
      </c>
      <c r="G1466" s="3">
        <v>362.56099999999998</v>
      </c>
      <c r="H1466" s="3" t="s">
        <v>825</v>
      </c>
      <c r="I1466" s="3" t="s">
        <v>1988</v>
      </c>
      <c r="J1466" s="3" t="s">
        <v>16</v>
      </c>
      <c r="K1466" s="3" t="s">
        <v>16</v>
      </c>
      <c r="L1466" s="3" t="s">
        <v>1989</v>
      </c>
    </row>
    <row r="1467" spans="1:12" x14ac:dyDescent="0.3">
      <c r="A1467" s="3" t="s">
        <v>17738</v>
      </c>
      <c r="B1467" s="3" t="s">
        <v>13</v>
      </c>
      <c r="C1467" s="3">
        <v>225374</v>
      </c>
      <c r="D1467" s="3">
        <v>6</v>
      </c>
      <c r="E1467" s="3">
        <v>185</v>
      </c>
      <c r="F1467" s="4">
        <v>6.3684600000000001E-103</v>
      </c>
      <c r="G1467" s="3">
        <v>293.875</v>
      </c>
      <c r="H1467" s="3" t="s">
        <v>841</v>
      </c>
      <c r="I1467" s="3" t="s">
        <v>842</v>
      </c>
      <c r="J1467" s="3" t="s">
        <v>16</v>
      </c>
      <c r="K1467" s="3" t="s">
        <v>843</v>
      </c>
      <c r="L1467" s="3" t="s">
        <v>844</v>
      </c>
    </row>
    <row r="1468" spans="1:12" x14ac:dyDescent="0.3">
      <c r="A1468" s="3" t="s">
        <v>17739</v>
      </c>
      <c r="B1468" s="3" t="s">
        <v>13</v>
      </c>
      <c r="C1468" s="3">
        <v>223986</v>
      </c>
      <c r="D1468" s="3">
        <v>1</v>
      </c>
      <c r="E1468" s="3">
        <v>241</v>
      </c>
      <c r="F1468" s="4">
        <v>1.2965299999999999E-106</v>
      </c>
      <c r="G1468" s="3">
        <v>314.94600000000003</v>
      </c>
      <c r="H1468" s="3" t="s">
        <v>4847</v>
      </c>
      <c r="I1468" s="3" t="s">
        <v>4848</v>
      </c>
      <c r="J1468" s="3" t="s">
        <v>16</v>
      </c>
      <c r="K1468" s="3" t="s">
        <v>4849</v>
      </c>
      <c r="L1468" s="3" t="s">
        <v>4850</v>
      </c>
    </row>
    <row r="1469" spans="1:12" x14ac:dyDescent="0.3">
      <c r="A1469" s="3" t="s">
        <v>17739</v>
      </c>
      <c r="B1469" s="3" t="s">
        <v>13</v>
      </c>
      <c r="C1469" s="3">
        <v>224463</v>
      </c>
      <c r="D1469" s="3">
        <v>252</v>
      </c>
      <c r="E1469" s="3">
        <v>412</v>
      </c>
      <c r="F1469" s="4">
        <v>4.0802E-58</v>
      </c>
      <c r="G1469" s="3">
        <v>187.42400000000001</v>
      </c>
      <c r="H1469" s="3" t="s">
        <v>15851</v>
      </c>
      <c r="I1469" s="3" t="s">
        <v>15852</v>
      </c>
      <c r="J1469" s="3" t="s">
        <v>16</v>
      </c>
      <c r="K1469" s="3" t="s">
        <v>4851</v>
      </c>
      <c r="L1469" s="3" t="s">
        <v>15853</v>
      </c>
    </row>
    <row r="1470" spans="1:12" x14ac:dyDescent="0.3">
      <c r="A1470" s="3" t="s">
        <v>17740</v>
      </c>
      <c r="B1470" s="3" t="s">
        <v>13</v>
      </c>
      <c r="C1470" s="3">
        <v>223544</v>
      </c>
      <c r="D1470" s="3">
        <v>14</v>
      </c>
      <c r="E1470" s="3">
        <v>300</v>
      </c>
      <c r="F1470" s="4">
        <v>1.2455E-115</v>
      </c>
      <c r="G1470" s="3">
        <v>337.334</v>
      </c>
      <c r="H1470" s="3" t="s">
        <v>790</v>
      </c>
      <c r="I1470" s="3" t="s">
        <v>791</v>
      </c>
      <c r="J1470" s="3" t="s">
        <v>16</v>
      </c>
      <c r="K1470" s="3" t="s">
        <v>792</v>
      </c>
      <c r="L1470" s="3" t="s">
        <v>793</v>
      </c>
    </row>
    <row r="1471" spans="1:12" x14ac:dyDescent="0.3">
      <c r="A1471" s="3" t="s">
        <v>17741</v>
      </c>
      <c r="B1471" s="3" t="s">
        <v>13</v>
      </c>
      <c r="C1471" s="3">
        <v>224311</v>
      </c>
      <c r="D1471" s="3">
        <v>1</v>
      </c>
      <c r="E1471" s="3">
        <v>116</v>
      </c>
      <c r="F1471" s="4">
        <v>8.9789700000000008E-44</v>
      </c>
      <c r="G1471" s="3">
        <v>139.261</v>
      </c>
      <c r="H1471" s="3" t="s">
        <v>795</v>
      </c>
      <c r="I1471" s="3" t="s">
        <v>796</v>
      </c>
      <c r="J1471" s="3" t="s">
        <v>16</v>
      </c>
      <c r="K1471" s="3" t="s">
        <v>797</v>
      </c>
      <c r="L1471" s="3" t="s">
        <v>798</v>
      </c>
    </row>
    <row r="1472" spans="1:12" x14ac:dyDescent="0.3">
      <c r="A1472" s="3" t="s">
        <v>17742</v>
      </c>
      <c r="B1472" s="3" t="s">
        <v>13</v>
      </c>
      <c r="C1472" s="3">
        <v>223100</v>
      </c>
      <c r="D1472" s="3">
        <v>5</v>
      </c>
      <c r="E1472" s="3">
        <v>654</v>
      </c>
      <c r="F1472" s="3">
        <v>0</v>
      </c>
      <c r="G1472" s="3">
        <v>1096.0999999999999</v>
      </c>
      <c r="H1472" s="3" t="s">
        <v>4110</v>
      </c>
      <c r="I1472" s="3" t="s">
        <v>4111</v>
      </c>
      <c r="J1472" s="3" t="s">
        <v>16</v>
      </c>
      <c r="K1472" s="3" t="s">
        <v>4112</v>
      </c>
      <c r="L1472" s="3" t="s">
        <v>4113</v>
      </c>
    </row>
    <row r="1473" spans="1:12" x14ac:dyDescent="0.3">
      <c r="A1473" s="3" t="s">
        <v>17743</v>
      </c>
      <c r="B1473" s="3" t="s">
        <v>13</v>
      </c>
      <c r="C1473" s="3">
        <v>225130</v>
      </c>
      <c r="D1473" s="3">
        <v>33</v>
      </c>
      <c r="E1473" s="3">
        <v>333</v>
      </c>
      <c r="F1473" s="4">
        <v>4.8696099999999997E-52</v>
      </c>
      <c r="G1473" s="3">
        <v>173.47499999999999</v>
      </c>
      <c r="H1473" s="3" t="s">
        <v>4141</v>
      </c>
      <c r="I1473" s="3" t="s">
        <v>4142</v>
      </c>
      <c r="J1473" s="3" t="s">
        <v>16</v>
      </c>
      <c r="K1473" s="3" t="s">
        <v>4143</v>
      </c>
      <c r="L1473" s="3" t="s">
        <v>4144</v>
      </c>
    </row>
    <row r="1474" spans="1:12" x14ac:dyDescent="0.3">
      <c r="A1474" s="3" t="s">
        <v>17744</v>
      </c>
      <c r="B1474" s="3" t="s">
        <v>25</v>
      </c>
      <c r="C1474" s="3">
        <v>226234</v>
      </c>
      <c r="D1474" s="3">
        <v>11</v>
      </c>
      <c r="E1474" s="3">
        <v>483</v>
      </c>
      <c r="F1474" s="4">
        <v>1.82954E-31</v>
      </c>
      <c r="G1474" s="3">
        <v>127.553</v>
      </c>
      <c r="H1474" s="3" t="s">
        <v>2957</v>
      </c>
      <c r="I1474" s="3" t="s">
        <v>2958</v>
      </c>
      <c r="J1474" s="3" t="s">
        <v>16</v>
      </c>
      <c r="K1474" s="3" t="s">
        <v>16</v>
      </c>
      <c r="L1474" s="3" t="s">
        <v>2959</v>
      </c>
    </row>
    <row r="1475" spans="1:12" x14ac:dyDescent="0.3">
      <c r="A1475" s="3" t="s">
        <v>17745</v>
      </c>
      <c r="B1475" s="3" t="s">
        <v>13</v>
      </c>
      <c r="C1475" s="3">
        <v>223313</v>
      </c>
      <c r="D1475" s="3">
        <v>1</v>
      </c>
      <c r="E1475" s="3">
        <v>234</v>
      </c>
      <c r="F1475" s="4">
        <v>2.0174300000000002E-87</v>
      </c>
      <c r="G1475" s="3">
        <v>258.02199999999999</v>
      </c>
      <c r="H1475" s="3" t="s">
        <v>4115</v>
      </c>
      <c r="I1475" s="3" t="s">
        <v>4116</v>
      </c>
      <c r="J1475" s="3" t="s">
        <v>16</v>
      </c>
      <c r="K1475" s="3" t="s">
        <v>4117</v>
      </c>
      <c r="L1475" s="3" t="s">
        <v>4118</v>
      </c>
    </row>
    <row r="1476" spans="1:12" x14ac:dyDescent="0.3">
      <c r="A1476" s="3" t="s">
        <v>17746</v>
      </c>
      <c r="B1476" s="3" t="s">
        <v>13</v>
      </c>
      <c r="C1476" s="3">
        <v>226150</v>
      </c>
      <c r="D1476" s="3">
        <v>1</v>
      </c>
      <c r="E1476" s="3">
        <v>287</v>
      </c>
      <c r="F1476" s="3">
        <v>0</v>
      </c>
      <c r="G1476" s="3">
        <v>510.00599999999997</v>
      </c>
      <c r="H1476" s="3" t="s">
        <v>15569</v>
      </c>
      <c r="I1476" s="3" t="s">
        <v>15570</v>
      </c>
      <c r="J1476" s="3" t="s">
        <v>16</v>
      </c>
      <c r="K1476" s="3" t="s">
        <v>4120</v>
      </c>
      <c r="L1476" s="3" t="s">
        <v>4122</v>
      </c>
    </row>
    <row r="1477" spans="1:12" x14ac:dyDescent="0.3">
      <c r="A1477" s="3" t="s">
        <v>17747</v>
      </c>
      <c r="B1477" s="3" t="s">
        <v>13</v>
      </c>
      <c r="C1477" s="3">
        <v>223347</v>
      </c>
      <c r="D1477" s="3">
        <v>5</v>
      </c>
      <c r="E1477" s="3">
        <v>221</v>
      </c>
      <c r="F1477" s="4">
        <v>1.9293399999999999E-96</v>
      </c>
      <c r="G1477" s="3">
        <v>279.90499999999997</v>
      </c>
      <c r="H1477" s="3" t="s">
        <v>4124</v>
      </c>
      <c r="I1477" s="3" t="s">
        <v>4125</v>
      </c>
      <c r="J1477" s="3" t="s">
        <v>16</v>
      </c>
      <c r="K1477" s="3" t="s">
        <v>825</v>
      </c>
      <c r="L1477" s="3" t="s">
        <v>4126</v>
      </c>
    </row>
    <row r="1478" spans="1:12" x14ac:dyDescent="0.3">
      <c r="A1478" s="3" t="s">
        <v>17748</v>
      </c>
      <c r="B1478" s="3" t="s">
        <v>13</v>
      </c>
      <c r="C1478" s="3">
        <v>224676</v>
      </c>
      <c r="D1478" s="3">
        <v>7</v>
      </c>
      <c r="E1478" s="3">
        <v>151</v>
      </c>
      <c r="F1478" s="4">
        <v>1.5478399999999999E-34</v>
      </c>
      <c r="G1478" s="3">
        <v>118.197</v>
      </c>
      <c r="H1478" s="3" t="s">
        <v>4136</v>
      </c>
      <c r="I1478" s="3" t="s">
        <v>4137</v>
      </c>
      <c r="J1478" s="3" t="s">
        <v>16</v>
      </c>
      <c r="K1478" s="3" t="s">
        <v>4138</v>
      </c>
      <c r="L1478" s="3" t="s">
        <v>4139</v>
      </c>
    </row>
    <row r="1479" spans="1:12" x14ac:dyDescent="0.3">
      <c r="A1479" s="3" t="s">
        <v>17749</v>
      </c>
      <c r="B1479" s="3" t="s">
        <v>13</v>
      </c>
      <c r="C1479" s="3">
        <v>225948</v>
      </c>
      <c r="D1479" s="3">
        <v>1</v>
      </c>
      <c r="E1479" s="3">
        <v>93</v>
      </c>
      <c r="F1479" s="4">
        <v>1.44055E-30</v>
      </c>
      <c r="G1479" s="3">
        <v>103.47199999999999</v>
      </c>
      <c r="H1479" s="3" t="s">
        <v>15574</v>
      </c>
      <c r="I1479" s="3" t="s">
        <v>15575</v>
      </c>
      <c r="J1479" s="3" t="s">
        <v>16</v>
      </c>
      <c r="K1479" s="3" t="s">
        <v>4128</v>
      </c>
      <c r="L1479" s="3" t="s">
        <v>15576</v>
      </c>
    </row>
    <row r="1480" spans="1:12" x14ac:dyDescent="0.3">
      <c r="A1480" s="3" t="s">
        <v>17750</v>
      </c>
      <c r="B1480" s="3" t="s">
        <v>13</v>
      </c>
      <c r="C1480" s="3">
        <v>225579</v>
      </c>
      <c r="D1480" s="3">
        <v>1</v>
      </c>
      <c r="E1480" s="3">
        <v>486</v>
      </c>
      <c r="F1480" s="4">
        <v>4.3821900000000003E-161</v>
      </c>
      <c r="G1480" s="3">
        <v>464.85899999999998</v>
      </c>
      <c r="H1480" s="3" t="s">
        <v>15578</v>
      </c>
      <c r="I1480" s="3" t="s">
        <v>15579</v>
      </c>
      <c r="J1480" s="3" t="s">
        <v>16</v>
      </c>
      <c r="K1480" s="3" t="s">
        <v>4132</v>
      </c>
      <c r="L1480" s="3" t="s">
        <v>15580</v>
      </c>
    </row>
    <row r="1481" spans="1:12" x14ac:dyDescent="0.3">
      <c r="A1481" s="3" t="s">
        <v>17751</v>
      </c>
      <c r="B1481" s="3" t="s">
        <v>13</v>
      </c>
      <c r="C1481" s="3">
        <v>223535</v>
      </c>
      <c r="D1481" s="3">
        <v>1</v>
      </c>
      <c r="E1481" s="3">
        <v>531</v>
      </c>
      <c r="F1481" s="3">
        <v>0</v>
      </c>
      <c r="G1481" s="3">
        <v>580.33199999999999</v>
      </c>
      <c r="H1481" s="3" t="s">
        <v>4759</v>
      </c>
      <c r="I1481" s="3" t="s">
        <v>4760</v>
      </c>
      <c r="J1481" s="3" t="s">
        <v>16</v>
      </c>
      <c r="K1481" s="3" t="s">
        <v>4761</v>
      </c>
      <c r="L1481" s="3" t="s">
        <v>4762</v>
      </c>
    </row>
    <row r="1482" spans="1:12" x14ac:dyDescent="0.3">
      <c r="A1482" s="3" t="s">
        <v>17752</v>
      </c>
      <c r="B1482" s="3" t="s">
        <v>13</v>
      </c>
      <c r="C1482" s="3">
        <v>223312</v>
      </c>
      <c r="D1482" s="3">
        <v>1</v>
      </c>
      <c r="E1482" s="3">
        <v>93</v>
      </c>
      <c r="F1482" s="4">
        <v>1.37969E-30</v>
      </c>
      <c r="G1482" s="3">
        <v>103.414</v>
      </c>
      <c r="H1482" s="3" t="s">
        <v>4764</v>
      </c>
      <c r="I1482" s="3" t="s">
        <v>4765</v>
      </c>
      <c r="J1482" s="3" t="s">
        <v>16</v>
      </c>
      <c r="K1482" s="3" t="s">
        <v>4766</v>
      </c>
      <c r="L1482" s="3" t="s">
        <v>4767</v>
      </c>
    </row>
    <row r="1483" spans="1:12" x14ac:dyDescent="0.3">
      <c r="A1483" s="3" t="s">
        <v>17753</v>
      </c>
      <c r="B1483" s="3" t="s">
        <v>13</v>
      </c>
      <c r="C1483" s="3">
        <v>223702</v>
      </c>
      <c r="D1483" s="3">
        <v>1</v>
      </c>
      <c r="E1483" s="3">
        <v>120</v>
      </c>
      <c r="F1483" s="4">
        <v>2.6605300000000001E-27</v>
      </c>
      <c r="G1483" s="3">
        <v>99.086600000000004</v>
      </c>
      <c r="H1483" s="3" t="s">
        <v>1225</v>
      </c>
      <c r="I1483" s="3" t="s">
        <v>1226</v>
      </c>
      <c r="J1483" s="3" t="s">
        <v>113</v>
      </c>
      <c r="K1483" s="3" t="s">
        <v>1227</v>
      </c>
      <c r="L1483" s="3" t="s">
        <v>1228</v>
      </c>
    </row>
    <row r="1484" spans="1:12" x14ac:dyDescent="0.3">
      <c r="A1484" s="3" t="s">
        <v>17754</v>
      </c>
      <c r="B1484" s="3" t="s">
        <v>25</v>
      </c>
      <c r="C1484" s="3">
        <v>412381</v>
      </c>
      <c r="D1484" s="3">
        <v>67</v>
      </c>
      <c r="E1484" s="3">
        <v>162</v>
      </c>
      <c r="F1484" s="4">
        <v>2.19112E-10</v>
      </c>
      <c r="G1484" s="3">
        <v>56.632599999999996</v>
      </c>
      <c r="H1484" s="3" t="s">
        <v>639</v>
      </c>
      <c r="I1484" s="3" t="s">
        <v>640</v>
      </c>
      <c r="J1484" s="3" t="s">
        <v>99</v>
      </c>
      <c r="K1484" s="3" t="s">
        <v>16</v>
      </c>
      <c r="L1484" s="3" t="s">
        <v>641</v>
      </c>
    </row>
    <row r="1485" spans="1:12" x14ac:dyDescent="0.3">
      <c r="A1485" s="3" t="s">
        <v>17755</v>
      </c>
      <c r="B1485" s="3" t="s">
        <v>13</v>
      </c>
      <c r="C1485" s="3">
        <v>225361</v>
      </c>
      <c r="D1485" s="3">
        <v>148</v>
      </c>
      <c r="E1485" s="3">
        <v>365</v>
      </c>
      <c r="F1485" s="4">
        <v>2.5466900000000001E-23</v>
      </c>
      <c r="G1485" s="3">
        <v>96.947999999999993</v>
      </c>
      <c r="H1485" s="3" t="s">
        <v>4895</v>
      </c>
      <c r="I1485" s="3" t="s">
        <v>4896</v>
      </c>
      <c r="J1485" s="3" t="s">
        <v>16</v>
      </c>
      <c r="K1485" s="3" t="s">
        <v>4897</v>
      </c>
      <c r="L1485" s="3" t="s">
        <v>4898</v>
      </c>
    </row>
    <row r="1486" spans="1:12" x14ac:dyDescent="0.3">
      <c r="A1486" s="3" t="s">
        <v>17755</v>
      </c>
      <c r="B1486" s="3" t="s">
        <v>13</v>
      </c>
      <c r="C1486" s="3">
        <v>225511</v>
      </c>
      <c r="D1486" s="3">
        <v>1</v>
      </c>
      <c r="E1486" s="3">
        <v>96</v>
      </c>
      <c r="F1486" s="4">
        <v>1.8470700000000001E-8</v>
      </c>
      <c r="G1486" s="3">
        <v>51.846899999999998</v>
      </c>
      <c r="H1486" s="3" t="s">
        <v>10886</v>
      </c>
      <c r="I1486" s="3" t="s">
        <v>10887</v>
      </c>
      <c r="J1486" s="3" t="s">
        <v>16</v>
      </c>
      <c r="K1486" s="3" t="s">
        <v>10888</v>
      </c>
      <c r="L1486" s="3" t="s">
        <v>10889</v>
      </c>
    </row>
    <row r="1487" spans="1:12" x14ac:dyDescent="0.3">
      <c r="A1487" s="3" t="s">
        <v>17756</v>
      </c>
      <c r="B1487" s="3" t="s">
        <v>25</v>
      </c>
      <c r="C1487" s="3">
        <v>224048</v>
      </c>
      <c r="D1487" s="3">
        <v>2</v>
      </c>
      <c r="E1487" s="3">
        <v>259</v>
      </c>
      <c r="F1487" s="4">
        <v>1.9530899999999999E-119</v>
      </c>
      <c r="G1487" s="3">
        <v>353.41899999999998</v>
      </c>
      <c r="H1487" s="3" t="s">
        <v>97</v>
      </c>
      <c r="I1487" s="3" t="s">
        <v>98</v>
      </c>
      <c r="J1487" s="3" t="s">
        <v>99</v>
      </c>
      <c r="K1487" s="3" t="s">
        <v>16</v>
      </c>
      <c r="L1487" s="3" t="s">
        <v>100</v>
      </c>
    </row>
    <row r="1488" spans="1:12" x14ac:dyDescent="0.3">
      <c r="A1488" s="3" t="s">
        <v>17757</v>
      </c>
      <c r="B1488" s="3" t="s">
        <v>13</v>
      </c>
      <c r="C1488" s="3">
        <v>223521</v>
      </c>
      <c r="D1488" s="3">
        <v>7</v>
      </c>
      <c r="E1488" s="3">
        <v>322</v>
      </c>
      <c r="F1488" s="4">
        <v>6.1768E-168</v>
      </c>
      <c r="G1488" s="3">
        <v>470.51799999999997</v>
      </c>
      <c r="H1488" s="3" t="s">
        <v>92</v>
      </c>
      <c r="I1488" s="3" t="s">
        <v>93</v>
      </c>
      <c r="J1488" s="3" t="s">
        <v>16</v>
      </c>
      <c r="K1488" s="3" t="s">
        <v>94</v>
      </c>
      <c r="L1488" s="3" t="s">
        <v>95</v>
      </c>
    </row>
    <row r="1489" spans="1:12" x14ac:dyDescent="0.3">
      <c r="A1489" s="3" t="s">
        <v>17758</v>
      </c>
      <c r="B1489" s="3" t="s">
        <v>13</v>
      </c>
      <c r="C1489" s="3">
        <v>224094</v>
      </c>
      <c r="D1489" s="3">
        <v>21</v>
      </c>
      <c r="E1489" s="3">
        <v>308</v>
      </c>
      <c r="F1489" s="4">
        <v>1.17287E-62</v>
      </c>
      <c r="G1489" s="3">
        <v>199.79499999999999</v>
      </c>
      <c r="H1489" s="3" t="s">
        <v>88</v>
      </c>
      <c r="I1489" s="3" t="s">
        <v>89</v>
      </c>
      <c r="J1489" s="3" t="s">
        <v>16</v>
      </c>
      <c r="K1489" s="3" t="s">
        <v>90</v>
      </c>
      <c r="L1489" s="3" t="s">
        <v>86</v>
      </c>
    </row>
    <row r="1490" spans="1:12" x14ac:dyDescent="0.3">
      <c r="A1490" s="3" t="s">
        <v>17759</v>
      </c>
      <c r="B1490" s="3" t="s">
        <v>13</v>
      </c>
      <c r="C1490" s="3">
        <v>223674</v>
      </c>
      <c r="D1490" s="3">
        <v>296</v>
      </c>
      <c r="E1490" s="3">
        <v>494</v>
      </c>
      <c r="F1490" s="4">
        <v>1.04937E-51</v>
      </c>
      <c r="G1490" s="3">
        <v>178.06700000000001</v>
      </c>
      <c r="H1490" s="3" t="s">
        <v>83</v>
      </c>
      <c r="I1490" s="3" t="s">
        <v>84</v>
      </c>
      <c r="J1490" s="3" t="s">
        <v>99</v>
      </c>
      <c r="K1490" s="3" t="s">
        <v>85</v>
      </c>
      <c r="L1490" s="3" t="s">
        <v>86</v>
      </c>
    </row>
    <row r="1491" spans="1:12" x14ac:dyDescent="0.3">
      <c r="A1491" s="3" t="s">
        <v>17760</v>
      </c>
      <c r="B1491" s="3" t="s">
        <v>13</v>
      </c>
      <c r="C1491" s="3">
        <v>226636</v>
      </c>
      <c r="D1491" s="3">
        <v>1</v>
      </c>
      <c r="E1491" s="3">
        <v>606</v>
      </c>
      <c r="F1491" s="4">
        <v>7.7802000000000006E-86</v>
      </c>
      <c r="G1491" s="3">
        <v>279.67599999999999</v>
      </c>
      <c r="H1491" s="3" t="s">
        <v>77</v>
      </c>
      <c r="I1491" s="3" t="s">
        <v>78</v>
      </c>
      <c r="J1491" s="3" t="s">
        <v>16</v>
      </c>
      <c r="K1491" s="3" t="s">
        <v>79</v>
      </c>
      <c r="L1491" s="3" t="s">
        <v>80</v>
      </c>
    </row>
    <row r="1492" spans="1:12" x14ac:dyDescent="0.3">
      <c r="A1492" s="3" t="s">
        <v>17761</v>
      </c>
      <c r="B1492" s="3" t="s">
        <v>13</v>
      </c>
      <c r="C1492" s="3">
        <v>226636</v>
      </c>
      <c r="D1492" s="3">
        <v>1</v>
      </c>
      <c r="E1492" s="3">
        <v>616</v>
      </c>
      <c r="F1492" s="4">
        <v>1.26311E-89</v>
      </c>
      <c r="G1492" s="3">
        <v>289.69099999999997</v>
      </c>
      <c r="H1492" s="3" t="s">
        <v>77</v>
      </c>
      <c r="I1492" s="3" t="s">
        <v>78</v>
      </c>
      <c r="J1492" s="3" t="s">
        <v>16</v>
      </c>
      <c r="K1492" s="3" t="s">
        <v>79</v>
      </c>
      <c r="L1492" s="3" t="s">
        <v>80</v>
      </c>
    </row>
    <row r="1493" spans="1:12" x14ac:dyDescent="0.3">
      <c r="A1493" s="3" t="s">
        <v>17762</v>
      </c>
      <c r="B1493" s="3" t="s">
        <v>13</v>
      </c>
      <c r="C1493" s="3">
        <v>224600</v>
      </c>
      <c r="D1493" s="3">
        <v>14</v>
      </c>
      <c r="E1493" s="3">
        <v>418</v>
      </c>
      <c r="F1493" s="4">
        <v>1.38583E-87</v>
      </c>
      <c r="G1493" s="3">
        <v>271.16699999999997</v>
      </c>
      <c r="H1493" s="3" t="s">
        <v>338</v>
      </c>
      <c r="I1493" s="3" t="s">
        <v>339</v>
      </c>
      <c r="J1493" s="3" t="s">
        <v>16</v>
      </c>
      <c r="K1493" s="3" t="s">
        <v>340</v>
      </c>
      <c r="L1493" s="3" t="s">
        <v>341</v>
      </c>
    </row>
    <row r="1494" spans="1:12" x14ac:dyDescent="0.3">
      <c r="A1494" s="3" t="s">
        <v>17763</v>
      </c>
      <c r="B1494" s="3" t="s">
        <v>13</v>
      </c>
      <c r="C1494" s="3">
        <v>223791</v>
      </c>
      <c r="D1494" s="3">
        <v>39</v>
      </c>
      <c r="E1494" s="3">
        <v>469</v>
      </c>
      <c r="F1494" s="3">
        <v>0</v>
      </c>
      <c r="G1494" s="3">
        <v>515.71600000000001</v>
      </c>
      <c r="H1494" s="3" t="s">
        <v>4003</v>
      </c>
      <c r="I1494" s="3" t="s">
        <v>4004</v>
      </c>
      <c r="J1494" s="3" t="s">
        <v>16</v>
      </c>
      <c r="K1494" s="3" t="s">
        <v>4005</v>
      </c>
      <c r="L1494" s="3" t="s">
        <v>4006</v>
      </c>
    </row>
    <row r="1495" spans="1:12" x14ac:dyDescent="0.3">
      <c r="A1495" s="3" t="s">
        <v>17764</v>
      </c>
      <c r="B1495" s="3" t="s">
        <v>13</v>
      </c>
      <c r="C1495" s="3">
        <v>223892</v>
      </c>
      <c r="D1495" s="3">
        <v>4</v>
      </c>
      <c r="E1495" s="3">
        <v>144</v>
      </c>
      <c r="F1495" s="4">
        <v>5.2053000000000001E-48</v>
      </c>
      <c r="G1495" s="3">
        <v>151.75200000000001</v>
      </c>
      <c r="H1495" s="3" t="s">
        <v>4008</v>
      </c>
      <c r="I1495" s="3" t="s">
        <v>4009</v>
      </c>
      <c r="J1495" s="3" t="s">
        <v>16</v>
      </c>
      <c r="K1495" s="3" t="s">
        <v>4010</v>
      </c>
      <c r="L1495" s="3" t="s">
        <v>4011</v>
      </c>
    </row>
    <row r="1496" spans="1:12" x14ac:dyDescent="0.3">
      <c r="A1496" s="3" t="s">
        <v>17765</v>
      </c>
      <c r="B1496" s="3" t="s">
        <v>13</v>
      </c>
      <c r="C1496" s="3">
        <v>223594</v>
      </c>
      <c r="D1496" s="3">
        <v>4</v>
      </c>
      <c r="E1496" s="3">
        <v>404</v>
      </c>
      <c r="F1496" s="3">
        <v>0</v>
      </c>
      <c r="G1496" s="3">
        <v>558.08299999999997</v>
      </c>
      <c r="H1496" s="3" t="s">
        <v>4013</v>
      </c>
      <c r="I1496" s="3" t="s">
        <v>4014</v>
      </c>
      <c r="J1496" s="3" t="s">
        <v>16</v>
      </c>
      <c r="K1496" s="3" t="s">
        <v>4015</v>
      </c>
      <c r="L1496" s="3" t="s">
        <v>4016</v>
      </c>
    </row>
    <row r="1497" spans="1:12" x14ac:dyDescent="0.3">
      <c r="A1497" s="3" t="s">
        <v>17766</v>
      </c>
      <c r="B1497" s="3" t="s">
        <v>13</v>
      </c>
      <c r="C1497" s="3">
        <v>223791</v>
      </c>
      <c r="D1497" s="3">
        <v>5</v>
      </c>
      <c r="E1497" s="3">
        <v>416</v>
      </c>
      <c r="F1497" s="4">
        <v>1.17004E-125</v>
      </c>
      <c r="G1497" s="3">
        <v>369.34</v>
      </c>
      <c r="H1497" s="3" t="s">
        <v>4003</v>
      </c>
      <c r="I1497" s="3" t="s">
        <v>4004</v>
      </c>
      <c r="J1497" s="3" t="s">
        <v>16</v>
      </c>
      <c r="K1497" s="3" t="s">
        <v>4005</v>
      </c>
      <c r="L1497" s="3" t="s">
        <v>4006</v>
      </c>
    </row>
    <row r="1498" spans="1:12" x14ac:dyDescent="0.3">
      <c r="A1498" s="3" t="s">
        <v>17767</v>
      </c>
      <c r="B1498" s="3" t="s">
        <v>13</v>
      </c>
      <c r="C1498" s="3">
        <v>223473</v>
      </c>
      <c r="D1498" s="3">
        <v>1</v>
      </c>
      <c r="E1498" s="3">
        <v>252</v>
      </c>
      <c r="F1498" s="4">
        <v>4.1408300000000002E-147</v>
      </c>
      <c r="G1498" s="3">
        <v>410.81599999999997</v>
      </c>
      <c r="H1498" s="3" t="s">
        <v>4019</v>
      </c>
      <c r="I1498" s="3" t="s">
        <v>4020</v>
      </c>
      <c r="J1498" s="3" t="s">
        <v>16</v>
      </c>
      <c r="K1498" s="3" t="s">
        <v>4021</v>
      </c>
      <c r="L1498" s="3" t="s">
        <v>4022</v>
      </c>
    </row>
    <row r="1499" spans="1:12" x14ac:dyDescent="0.3">
      <c r="A1499" s="3" t="s">
        <v>17768</v>
      </c>
      <c r="B1499" s="3" t="s">
        <v>13</v>
      </c>
      <c r="C1499" s="3">
        <v>223548</v>
      </c>
      <c r="D1499" s="3">
        <v>8</v>
      </c>
      <c r="E1499" s="3">
        <v>331</v>
      </c>
      <c r="F1499" s="4">
        <v>5.6168099999999995E-66</v>
      </c>
      <c r="G1499" s="3">
        <v>212.51400000000001</v>
      </c>
      <c r="H1499" s="3" t="s">
        <v>2602</v>
      </c>
      <c r="I1499" s="3" t="s">
        <v>2603</v>
      </c>
      <c r="J1499" s="3" t="s">
        <v>16</v>
      </c>
      <c r="K1499" s="3" t="s">
        <v>2604</v>
      </c>
      <c r="L1499" s="3" t="s">
        <v>2605</v>
      </c>
    </row>
    <row r="1500" spans="1:12" x14ac:dyDescent="0.3">
      <c r="A1500" s="3" t="s">
        <v>17769</v>
      </c>
      <c r="B1500" s="3" t="s">
        <v>25</v>
      </c>
      <c r="C1500" s="3">
        <v>413162</v>
      </c>
      <c r="D1500" s="3">
        <v>1</v>
      </c>
      <c r="E1500" s="3">
        <v>239</v>
      </c>
      <c r="F1500" s="4">
        <v>3.3117399999999999E-56</v>
      </c>
      <c r="G1500" s="3">
        <v>178.74799999999999</v>
      </c>
      <c r="H1500" s="3" t="s">
        <v>4025</v>
      </c>
      <c r="I1500" s="3" t="s">
        <v>4026</v>
      </c>
      <c r="J1500" s="3" t="s">
        <v>16</v>
      </c>
      <c r="K1500" s="3" t="s">
        <v>16</v>
      </c>
      <c r="L1500" s="3" t="s">
        <v>4027</v>
      </c>
    </row>
    <row r="1501" spans="1:12" x14ac:dyDescent="0.3">
      <c r="A1501" s="3" t="s">
        <v>17770</v>
      </c>
      <c r="B1501" s="3" t="s">
        <v>25</v>
      </c>
      <c r="C1501" s="3">
        <v>223562</v>
      </c>
      <c r="D1501" s="3">
        <v>7</v>
      </c>
      <c r="E1501" s="3">
        <v>498</v>
      </c>
      <c r="F1501" s="4">
        <v>6.3252700000000002E-88</v>
      </c>
      <c r="G1501" s="3">
        <v>279.52</v>
      </c>
      <c r="H1501" s="3" t="s">
        <v>241</v>
      </c>
      <c r="I1501" s="3" t="s">
        <v>4328</v>
      </c>
      <c r="J1501" s="3" t="s">
        <v>16</v>
      </c>
      <c r="K1501" s="3" t="s">
        <v>16</v>
      </c>
      <c r="L1501" s="3" t="s">
        <v>242</v>
      </c>
    </row>
    <row r="1502" spans="1:12" x14ac:dyDescent="0.3">
      <c r="A1502" s="3" t="s">
        <v>17771</v>
      </c>
      <c r="B1502" s="3" t="s">
        <v>13</v>
      </c>
      <c r="C1502" s="3">
        <v>224879</v>
      </c>
      <c r="D1502" s="3">
        <v>1</v>
      </c>
      <c r="E1502" s="3">
        <v>275</v>
      </c>
      <c r="F1502" s="4">
        <v>4.0457200000000002E-91</v>
      </c>
      <c r="G1502" s="3">
        <v>270.59800000000001</v>
      </c>
      <c r="H1502" s="3" t="s">
        <v>1215</v>
      </c>
      <c r="I1502" s="3" t="s">
        <v>1216</v>
      </c>
      <c r="J1502" s="3" t="s">
        <v>16</v>
      </c>
      <c r="K1502" s="3" t="s">
        <v>1217</v>
      </c>
      <c r="L1502" s="3" t="s">
        <v>1218</v>
      </c>
    </row>
    <row r="1503" spans="1:12" x14ac:dyDescent="0.3">
      <c r="A1503" s="3" t="s">
        <v>17772</v>
      </c>
      <c r="B1503" s="3" t="s">
        <v>13</v>
      </c>
      <c r="C1503" s="3">
        <v>225195</v>
      </c>
      <c r="D1503" s="3">
        <v>7</v>
      </c>
      <c r="E1503" s="3">
        <v>306</v>
      </c>
      <c r="F1503" s="4">
        <v>3.1902099999999999E-164</v>
      </c>
      <c r="G1503" s="3">
        <v>458.82799999999997</v>
      </c>
      <c r="H1503" s="3" t="s">
        <v>17773</v>
      </c>
      <c r="I1503" s="3" t="s">
        <v>17774</v>
      </c>
      <c r="J1503" s="3" t="s">
        <v>16</v>
      </c>
      <c r="K1503" s="3" t="s">
        <v>17775</v>
      </c>
      <c r="L1503" s="3" t="s">
        <v>17776</v>
      </c>
    </row>
    <row r="1504" spans="1:12" x14ac:dyDescent="0.3">
      <c r="A1504" s="3" t="s">
        <v>17777</v>
      </c>
      <c r="B1504" s="3" t="s">
        <v>13</v>
      </c>
      <c r="C1504" s="3">
        <v>223598</v>
      </c>
      <c r="D1504" s="3">
        <v>90</v>
      </c>
      <c r="E1504" s="3">
        <v>365</v>
      </c>
      <c r="F1504" s="4">
        <v>6.4047000000000001E-43</v>
      </c>
      <c r="G1504" s="3">
        <v>152.26499999999999</v>
      </c>
      <c r="H1504" s="3" t="s">
        <v>11571</v>
      </c>
      <c r="I1504" s="3" t="s">
        <v>11572</v>
      </c>
      <c r="J1504" s="3" t="s">
        <v>16</v>
      </c>
      <c r="K1504" s="3" t="s">
        <v>3588</v>
      </c>
      <c r="L1504" s="3" t="s">
        <v>11573</v>
      </c>
    </row>
    <row r="1505" spans="1:12" x14ac:dyDescent="0.3">
      <c r="A1505" s="3" t="s">
        <v>17777</v>
      </c>
      <c r="B1505" s="3" t="s">
        <v>13</v>
      </c>
      <c r="C1505" s="3">
        <v>224439</v>
      </c>
      <c r="D1505" s="3">
        <v>32</v>
      </c>
      <c r="E1505" s="3">
        <v>110</v>
      </c>
      <c r="F1505" s="3">
        <v>3.3175799999999998E-4</v>
      </c>
      <c r="G1505" s="3">
        <v>40.831299999999999</v>
      </c>
      <c r="H1505" s="3" t="s">
        <v>8540</v>
      </c>
      <c r="I1505" s="3" t="s">
        <v>8541</v>
      </c>
      <c r="J1505" s="3" t="s">
        <v>113</v>
      </c>
      <c r="K1505" s="3" t="s">
        <v>8542</v>
      </c>
      <c r="L1505" s="3" t="s">
        <v>8543</v>
      </c>
    </row>
    <row r="1506" spans="1:12" x14ac:dyDescent="0.3">
      <c r="A1506" s="3" t="s">
        <v>17778</v>
      </c>
      <c r="B1506" s="3" t="s">
        <v>13</v>
      </c>
      <c r="C1506" s="3">
        <v>223407</v>
      </c>
      <c r="D1506" s="3">
        <v>23</v>
      </c>
      <c r="E1506" s="3">
        <v>282</v>
      </c>
      <c r="F1506" s="4">
        <v>2.1562300000000001E-37</v>
      </c>
      <c r="G1506" s="3">
        <v>134.108</v>
      </c>
      <c r="H1506" s="3" t="s">
        <v>5043</v>
      </c>
      <c r="I1506" s="3" t="s">
        <v>5044</v>
      </c>
      <c r="J1506" s="3" t="s">
        <v>16</v>
      </c>
      <c r="K1506" s="3" t="s">
        <v>5045</v>
      </c>
      <c r="L1506" s="3" t="s">
        <v>5046</v>
      </c>
    </row>
    <row r="1507" spans="1:12" x14ac:dyDescent="0.3">
      <c r="A1507" s="3" t="s">
        <v>17779</v>
      </c>
      <c r="B1507" s="3" t="s">
        <v>25</v>
      </c>
      <c r="C1507" s="3">
        <v>224117</v>
      </c>
      <c r="D1507" s="3">
        <v>231</v>
      </c>
      <c r="E1507" s="3">
        <v>594</v>
      </c>
      <c r="F1507" s="4">
        <v>1.6927599999999999E-20</v>
      </c>
      <c r="G1507" s="3">
        <v>97.092299999999994</v>
      </c>
      <c r="H1507" s="3" t="s">
        <v>901</v>
      </c>
      <c r="I1507" s="3" t="s">
        <v>1712</v>
      </c>
      <c r="J1507" s="3" t="s">
        <v>99</v>
      </c>
      <c r="K1507" s="3" t="s">
        <v>16</v>
      </c>
      <c r="L1507" s="3" t="s">
        <v>902</v>
      </c>
    </row>
    <row r="1508" spans="1:12" x14ac:dyDescent="0.3">
      <c r="A1508" s="3" t="s">
        <v>17779</v>
      </c>
      <c r="B1508" s="3" t="s">
        <v>25</v>
      </c>
      <c r="C1508" s="3">
        <v>227278</v>
      </c>
      <c r="D1508" s="3">
        <v>122</v>
      </c>
      <c r="E1508" s="3">
        <v>310</v>
      </c>
      <c r="F1508" s="4">
        <v>5.51752E-5</v>
      </c>
      <c r="G1508" s="3">
        <v>46.253700000000002</v>
      </c>
      <c r="H1508" s="3" t="s">
        <v>17780</v>
      </c>
      <c r="I1508" s="3" t="s">
        <v>17781</v>
      </c>
      <c r="J1508" s="3" t="s">
        <v>113</v>
      </c>
      <c r="K1508" s="3" t="s">
        <v>16</v>
      </c>
      <c r="L1508" s="3" t="s">
        <v>17782</v>
      </c>
    </row>
    <row r="1509" spans="1:12" x14ac:dyDescent="0.3">
      <c r="A1509" s="3" t="s">
        <v>17783</v>
      </c>
      <c r="B1509" s="3" t="s">
        <v>13</v>
      </c>
      <c r="C1509" s="3">
        <v>225052</v>
      </c>
      <c r="D1509" s="3">
        <v>28</v>
      </c>
      <c r="E1509" s="3">
        <v>342</v>
      </c>
      <c r="F1509" s="4">
        <v>1.8576000000000001E-45</v>
      </c>
      <c r="G1509" s="3">
        <v>158.09</v>
      </c>
      <c r="H1509" s="3" t="s">
        <v>14131</v>
      </c>
      <c r="I1509" s="3" t="s">
        <v>14132</v>
      </c>
      <c r="J1509" s="3" t="s">
        <v>16</v>
      </c>
      <c r="K1509" s="3" t="s">
        <v>14133</v>
      </c>
      <c r="L1509" s="3" t="s">
        <v>14134</v>
      </c>
    </row>
    <row r="1510" spans="1:12" x14ac:dyDescent="0.3">
      <c r="A1510" s="3" t="s">
        <v>17784</v>
      </c>
      <c r="B1510" s="3" t="s">
        <v>13</v>
      </c>
      <c r="C1510" s="3">
        <v>224092</v>
      </c>
      <c r="D1510" s="3">
        <v>1</v>
      </c>
      <c r="E1510" s="3">
        <v>345</v>
      </c>
      <c r="F1510" s="4">
        <v>1.94586E-150</v>
      </c>
      <c r="G1510" s="3">
        <v>429.71300000000002</v>
      </c>
      <c r="H1510" s="3" t="s">
        <v>5595</v>
      </c>
      <c r="I1510" s="3" t="s">
        <v>5596</v>
      </c>
      <c r="J1510" s="3" t="s">
        <v>16</v>
      </c>
      <c r="K1510" s="3" t="s">
        <v>5597</v>
      </c>
      <c r="L1510" s="3" t="s">
        <v>5598</v>
      </c>
    </row>
    <row r="1511" spans="1:12" x14ac:dyDescent="0.3">
      <c r="A1511" s="3" t="s">
        <v>17785</v>
      </c>
      <c r="B1511" s="3" t="s">
        <v>25</v>
      </c>
      <c r="C1511" s="3">
        <v>227268</v>
      </c>
      <c r="D1511" s="3">
        <v>53</v>
      </c>
      <c r="E1511" s="3">
        <v>380</v>
      </c>
      <c r="F1511" s="4">
        <v>6.0041699999999998E-5</v>
      </c>
      <c r="G1511" s="3">
        <v>45.604700000000001</v>
      </c>
      <c r="H1511" s="3" t="s">
        <v>2096</v>
      </c>
      <c r="I1511" s="3" t="s">
        <v>2097</v>
      </c>
      <c r="J1511" s="3" t="s">
        <v>74</v>
      </c>
      <c r="K1511" s="3" t="s">
        <v>16</v>
      </c>
      <c r="L1511" s="3" t="s">
        <v>2098</v>
      </c>
    </row>
    <row r="1512" spans="1:12" x14ac:dyDescent="0.3">
      <c r="A1512" s="3" t="s">
        <v>17786</v>
      </c>
      <c r="B1512" s="3" t="s">
        <v>13</v>
      </c>
      <c r="C1512" s="3">
        <v>223137</v>
      </c>
      <c r="D1512" s="3">
        <v>1</v>
      </c>
      <c r="E1512" s="3">
        <v>335</v>
      </c>
      <c r="F1512" s="3">
        <v>0</v>
      </c>
      <c r="G1512" s="3">
        <v>553.74099999999999</v>
      </c>
      <c r="H1512" s="3" t="s">
        <v>5600</v>
      </c>
      <c r="I1512" s="3" t="s">
        <v>5601</v>
      </c>
      <c r="J1512" s="3" t="s">
        <v>16</v>
      </c>
      <c r="K1512" s="3" t="s">
        <v>5602</v>
      </c>
      <c r="L1512" s="3" t="s">
        <v>5603</v>
      </c>
    </row>
    <row r="1513" spans="1:12" x14ac:dyDescent="0.3">
      <c r="A1513" s="3" t="s">
        <v>17787</v>
      </c>
      <c r="B1513" s="3" t="s">
        <v>13</v>
      </c>
      <c r="C1513" s="3">
        <v>223517</v>
      </c>
      <c r="D1513" s="3">
        <v>1</v>
      </c>
      <c r="E1513" s="3">
        <v>157</v>
      </c>
      <c r="F1513" s="4">
        <v>3.23591E-62</v>
      </c>
      <c r="G1513" s="3">
        <v>188.62100000000001</v>
      </c>
      <c r="H1513" s="3" t="s">
        <v>5618</v>
      </c>
      <c r="I1513" s="3" t="s">
        <v>5619</v>
      </c>
      <c r="J1513" s="3" t="s">
        <v>16</v>
      </c>
      <c r="K1513" s="3" t="s">
        <v>5620</v>
      </c>
      <c r="L1513" s="3" t="s">
        <v>5621</v>
      </c>
    </row>
    <row r="1514" spans="1:12" x14ac:dyDescent="0.3">
      <c r="A1514" s="3" t="s">
        <v>17788</v>
      </c>
      <c r="B1514" s="3" t="s">
        <v>13</v>
      </c>
      <c r="C1514" s="3">
        <v>223107</v>
      </c>
      <c r="D1514" s="3">
        <v>10</v>
      </c>
      <c r="E1514" s="3">
        <v>559</v>
      </c>
      <c r="F1514" s="3">
        <v>0</v>
      </c>
      <c r="G1514" s="3">
        <v>704.02200000000005</v>
      </c>
      <c r="H1514" s="3" t="s">
        <v>3456</v>
      </c>
      <c r="I1514" s="3" t="s">
        <v>3457</v>
      </c>
      <c r="J1514" s="3" t="s">
        <v>16</v>
      </c>
      <c r="K1514" s="3" t="s">
        <v>3458</v>
      </c>
      <c r="L1514" s="3" t="s">
        <v>3459</v>
      </c>
    </row>
    <row r="1515" spans="1:12" x14ac:dyDescent="0.3">
      <c r="A1515" s="3" t="s">
        <v>17789</v>
      </c>
      <c r="B1515" s="3" t="s">
        <v>13</v>
      </c>
      <c r="C1515" s="3">
        <v>224378</v>
      </c>
      <c r="D1515" s="3">
        <v>1</v>
      </c>
      <c r="E1515" s="3">
        <v>552</v>
      </c>
      <c r="F1515" s="3">
        <v>0</v>
      </c>
      <c r="G1515" s="3">
        <v>775.298</v>
      </c>
      <c r="H1515" s="3" t="s">
        <v>931</v>
      </c>
      <c r="I1515" s="3" t="s">
        <v>932</v>
      </c>
      <c r="J1515" s="3" t="s">
        <v>16</v>
      </c>
      <c r="K1515" s="3" t="s">
        <v>933</v>
      </c>
      <c r="L1515" s="3" t="s">
        <v>934</v>
      </c>
    </row>
    <row r="1516" spans="1:12" x14ac:dyDescent="0.3">
      <c r="A1516" s="3" t="s">
        <v>17790</v>
      </c>
      <c r="B1516" s="3" t="s">
        <v>13</v>
      </c>
      <c r="C1516" s="3">
        <v>224221</v>
      </c>
      <c r="D1516" s="3">
        <v>1</v>
      </c>
      <c r="E1516" s="3">
        <v>121</v>
      </c>
      <c r="F1516" s="4">
        <v>9.6540900000000006E-37</v>
      </c>
      <c r="G1516" s="3">
        <v>121.229</v>
      </c>
      <c r="H1516" s="3" t="s">
        <v>2770</v>
      </c>
      <c r="I1516" s="3" t="s">
        <v>2771</v>
      </c>
      <c r="J1516" s="3" t="s">
        <v>16</v>
      </c>
      <c r="K1516" s="3" t="s">
        <v>927</v>
      </c>
      <c r="L1516" s="3" t="s">
        <v>2772</v>
      </c>
    </row>
    <row r="1517" spans="1:12" x14ac:dyDescent="0.3">
      <c r="A1517" s="3" t="s">
        <v>17791</v>
      </c>
      <c r="B1517" s="3" t="s">
        <v>13</v>
      </c>
      <c r="C1517" s="3">
        <v>223305</v>
      </c>
      <c r="D1517" s="3">
        <v>1</v>
      </c>
      <c r="E1517" s="3">
        <v>62</v>
      </c>
      <c r="F1517" s="4">
        <v>3.8884199999999999E-20</v>
      </c>
      <c r="G1517" s="3">
        <v>75.040800000000004</v>
      </c>
      <c r="H1517" s="3" t="s">
        <v>922</v>
      </c>
      <c r="I1517" s="3" t="s">
        <v>923</v>
      </c>
      <c r="J1517" s="3" t="s">
        <v>16</v>
      </c>
      <c r="K1517" s="3" t="s">
        <v>924</v>
      </c>
      <c r="L1517" s="3" t="s">
        <v>925</v>
      </c>
    </row>
    <row r="1518" spans="1:12" x14ac:dyDescent="0.3">
      <c r="A1518" s="3" t="s">
        <v>17792</v>
      </c>
      <c r="B1518" s="3" t="s">
        <v>13</v>
      </c>
      <c r="C1518" s="3">
        <v>223269</v>
      </c>
      <c r="D1518" s="3">
        <v>1</v>
      </c>
      <c r="E1518" s="3">
        <v>293</v>
      </c>
      <c r="F1518" s="4">
        <v>4.7784699999999999E-138</v>
      </c>
      <c r="G1518" s="3">
        <v>391.149</v>
      </c>
      <c r="H1518" s="3" t="s">
        <v>1372</v>
      </c>
      <c r="I1518" s="3" t="s">
        <v>1373</v>
      </c>
      <c r="J1518" s="3" t="s">
        <v>16</v>
      </c>
      <c r="K1518" s="3" t="s">
        <v>825</v>
      </c>
      <c r="L1518" s="3" t="s">
        <v>1374</v>
      </c>
    </row>
    <row r="1519" spans="1:12" x14ac:dyDescent="0.3">
      <c r="A1519" s="3" t="s">
        <v>17793</v>
      </c>
      <c r="B1519" s="3" t="s">
        <v>13</v>
      </c>
      <c r="C1519" s="3">
        <v>226966</v>
      </c>
      <c r="D1519" s="3">
        <v>12</v>
      </c>
      <c r="E1519" s="3">
        <v>318</v>
      </c>
      <c r="F1519" s="4">
        <v>2.2111299999999999E-114</v>
      </c>
      <c r="G1519" s="3">
        <v>333.55399999999997</v>
      </c>
      <c r="H1519" s="3" t="s">
        <v>3032</v>
      </c>
      <c r="I1519" s="3" t="s">
        <v>3033</v>
      </c>
      <c r="J1519" s="3" t="s">
        <v>16</v>
      </c>
      <c r="K1519" s="3" t="s">
        <v>3034</v>
      </c>
      <c r="L1519" s="3" t="s">
        <v>3035</v>
      </c>
    </row>
    <row r="1520" spans="1:12" x14ac:dyDescent="0.3">
      <c r="A1520" s="3" t="s">
        <v>17794</v>
      </c>
      <c r="B1520" s="3" t="s">
        <v>25</v>
      </c>
      <c r="C1520" s="3">
        <v>226963</v>
      </c>
      <c r="D1520" s="3">
        <v>1</v>
      </c>
      <c r="E1520" s="3">
        <v>249</v>
      </c>
      <c r="F1520" s="4">
        <v>5.7435299999999996E-128</v>
      </c>
      <c r="G1520" s="3">
        <v>362.39499999999998</v>
      </c>
      <c r="H1520" s="3" t="s">
        <v>3028</v>
      </c>
      <c r="I1520" s="3" t="s">
        <v>3029</v>
      </c>
      <c r="J1520" s="3" t="s">
        <v>16</v>
      </c>
      <c r="K1520" s="3" t="s">
        <v>16</v>
      </c>
      <c r="L1520" s="3" t="s">
        <v>3030</v>
      </c>
    </row>
    <row r="1521" spans="1:12" x14ac:dyDescent="0.3">
      <c r="A1521" s="3" t="s">
        <v>17795</v>
      </c>
      <c r="B1521" s="3" t="s">
        <v>25</v>
      </c>
      <c r="C1521" s="3">
        <v>412386</v>
      </c>
      <c r="D1521" s="3">
        <v>36</v>
      </c>
      <c r="E1521" s="3">
        <v>321</v>
      </c>
      <c r="F1521" s="4">
        <v>1.2415E-75</v>
      </c>
      <c r="G1521" s="3">
        <v>234.47300000000001</v>
      </c>
      <c r="H1521" s="3" t="s">
        <v>527</v>
      </c>
      <c r="I1521" s="3" t="s">
        <v>3024</v>
      </c>
      <c r="J1521" s="3" t="s">
        <v>16</v>
      </c>
      <c r="K1521" s="3" t="s">
        <v>16</v>
      </c>
      <c r="L1521" s="3" t="s">
        <v>3025</v>
      </c>
    </row>
    <row r="1522" spans="1:12" x14ac:dyDescent="0.3">
      <c r="A1522" s="3" t="s">
        <v>17796</v>
      </c>
      <c r="B1522" s="3" t="s">
        <v>25</v>
      </c>
      <c r="C1522" s="3">
        <v>412386</v>
      </c>
      <c r="D1522" s="3">
        <v>6</v>
      </c>
      <c r="E1522" s="3">
        <v>319</v>
      </c>
      <c r="F1522" s="4">
        <v>1.7949199999999999E-110</v>
      </c>
      <c r="G1522" s="3">
        <v>323.476</v>
      </c>
      <c r="H1522" s="3" t="s">
        <v>527</v>
      </c>
      <c r="I1522" s="3" t="s">
        <v>3024</v>
      </c>
      <c r="J1522" s="3" t="s">
        <v>16</v>
      </c>
      <c r="K1522" s="3" t="s">
        <v>16</v>
      </c>
      <c r="L1522" s="3" t="s">
        <v>3025</v>
      </c>
    </row>
    <row r="1523" spans="1:12" x14ac:dyDescent="0.3">
      <c r="A1523" s="3" t="s">
        <v>17797</v>
      </c>
      <c r="B1523" s="3" t="s">
        <v>13</v>
      </c>
      <c r="C1523" s="3">
        <v>223505</v>
      </c>
      <c r="D1523" s="3">
        <v>1</v>
      </c>
      <c r="E1523" s="3">
        <v>265</v>
      </c>
      <c r="F1523" s="4">
        <v>5.5948800000000001E-53</v>
      </c>
      <c r="G1523" s="3">
        <v>172.92599999999999</v>
      </c>
      <c r="H1523" s="3" t="s">
        <v>17798</v>
      </c>
      <c r="I1523" s="3" t="s">
        <v>17799</v>
      </c>
      <c r="J1523" s="3" t="s">
        <v>16</v>
      </c>
      <c r="K1523" s="3" t="s">
        <v>17800</v>
      </c>
      <c r="L1523" s="3" t="s">
        <v>17801</v>
      </c>
    </row>
    <row r="1524" spans="1:12" x14ac:dyDescent="0.3">
      <c r="A1524" s="3" t="s">
        <v>17802</v>
      </c>
      <c r="B1524" s="3" t="s">
        <v>25</v>
      </c>
      <c r="C1524" s="3">
        <v>412651</v>
      </c>
      <c r="D1524" s="3">
        <v>22</v>
      </c>
      <c r="E1524" s="3">
        <v>276</v>
      </c>
      <c r="F1524" s="4">
        <v>1.2696600000000001E-50</v>
      </c>
      <c r="G1524" s="3">
        <v>167.059</v>
      </c>
      <c r="H1524" s="3" t="s">
        <v>1514</v>
      </c>
      <c r="I1524" s="3" t="s">
        <v>1515</v>
      </c>
      <c r="J1524" s="3" t="s">
        <v>16</v>
      </c>
      <c r="K1524" s="3" t="s">
        <v>16</v>
      </c>
      <c r="L1524" s="3" t="s">
        <v>1516</v>
      </c>
    </row>
    <row r="1525" spans="1:12" x14ac:dyDescent="0.3">
      <c r="A1525" s="3" t="s">
        <v>17803</v>
      </c>
      <c r="B1525" s="3" t="s">
        <v>13</v>
      </c>
      <c r="C1525" s="3">
        <v>223993</v>
      </c>
      <c r="D1525" s="3">
        <v>1</v>
      </c>
      <c r="E1525" s="3">
        <v>453</v>
      </c>
      <c r="F1525" s="3">
        <v>0</v>
      </c>
      <c r="G1525" s="3">
        <v>730.17399999999998</v>
      </c>
      <c r="H1525" s="3" t="s">
        <v>5307</v>
      </c>
      <c r="I1525" s="3" t="s">
        <v>5308</v>
      </c>
      <c r="J1525" s="3" t="s">
        <v>16</v>
      </c>
      <c r="K1525" s="3" t="s">
        <v>5309</v>
      </c>
      <c r="L1525" s="3" t="s">
        <v>5310</v>
      </c>
    </row>
    <row r="1526" spans="1:12" x14ac:dyDescent="0.3">
      <c r="A1526" s="3" t="s">
        <v>17804</v>
      </c>
      <c r="B1526" s="3" t="s">
        <v>13</v>
      </c>
      <c r="C1526" s="3">
        <v>223483</v>
      </c>
      <c r="D1526" s="3">
        <v>1</v>
      </c>
      <c r="E1526" s="3">
        <v>159</v>
      </c>
      <c r="F1526" s="4">
        <v>9.8583500000000004E-19</v>
      </c>
      <c r="G1526" s="3">
        <v>79.837100000000007</v>
      </c>
      <c r="H1526" s="3" t="s">
        <v>425</v>
      </c>
      <c r="I1526" s="3" t="s">
        <v>426</v>
      </c>
      <c r="J1526" s="3" t="s">
        <v>113</v>
      </c>
      <c r="K1526" s="3" t="s">
        <v>427</v>
      </c>
      <c r="L1526" s="3" t="s">
        <v>428</v>
      </c>
    </row>
    <row r="1527" spans="1:12" x14ac:dyDescent="0.3">
      <c r="A1527" s="3" t="s">
        <v>17805</v>
      </c>
      <c r="B1527" s="3" t="s">
        <v>13</v>
      </c>
      <c r="C1527" s="3">
        <v>223827</v>
      </c>
      <c r="D1527" s="3">
        <v>3</v>
      </c>
      <c r="E1527" s="3">
        <v>146</v>
      </c>
      <c r="F1527" s="4">
        <v>1.8337399999999998E-52</v>
      </c>
      <c r="G1527" s="3">
        <v>162.77699999999999</v>
      </c>
      <c r="H1527" s="3" t="s">
        <v>5312</v>
      </c>
      <c r="I1527" s="3" t="s">
        <v>5313</v>
      </c>
      <c r="J1527" s="3" t="s">
        <v>16</v>
      </c>
      <c r="K1527" s="3" t="s">
        <v>5314</v>
      </c>
      <c r="L1527" s="3" t="s">
        <v>5315</v>
      </c>
    </row>
    <row r="1528" spans="1:12" x14ac:dyDescent="0.3">
      <c r="A1528" s="3" t="s">
        <v>17806</v>
      </c>
      <c r="B1528" s="3" t="s">
        <v>13</v>
      </c>
      <c r="C1528" s="3">
        <v>224055</v>
      </c>
      <c r="D1528" s="3">
        <v>1</v>
      </c>
      <c r="E1528" s="3">
        <v>591</v>
      </c>
      <c r="F1528" s="4">
        <v>4.26519E-173</v>
      </c>
      <c r="G1528" s="3">
        <v>502.72899999999998</v>
      </c>
      <c r="H1528" s="3" t="s">
        <v>1267</v>
      </c>
      <c r="I1528" s="3" t="s">
        <v>1268</v>
      </c>
      <c r="J1528" s="3" t="s">
        <v>16</v>
      </c>
      <c r="K1528" s="3" t="s">
        <v>1269</v>
      </c>
      <c r="L1528" s="3" t="s">
        <v>1270</v>
      </c>
    </row>
    <row r="1529" spans="1:12" x14ac:dyDescent="0.3">
      <c r="A1529" s="3" t="s">
        <v>17807</v>
      </c>
      <c r="B1529" s="3" t="s">
        <v>13</v>
      </c>
      <c r="C1529" s="3">
        <v>224055</v>
      </c>
      <c r="D1529" s="3">
        <v>4</v>
      </c>
      <c r="E1529" s="3">
        <v>566</v>
      </c>
      <c r="F1529" s="4">
        <v>2.30121E-160</v>
      </c>
      <c r="G1529" s="3">
        <v>469.21699999999998</v>
      </c>
      <c r="H1529" s="3" t="s">
        <v>1267</v>
      </c>
      <c r="I1529" s="3" t="s">
        <v>1268</v>
      </c>
      <c r="J1529" s="3" t="s">
        <v>16</v>
      </c>
      <c r="K1529" s="3" t="s">
        <v>1269</v>
      </c>
      <c r="L1529" s="3" t="s">
        <v>1270</v>
      </c>
    </row>
    <row r="1530" spans="1:12" x14ac:dyDescent="0.3">
      <c r="A1530" s="3" t="s">
        <v>17808</v>
      </c>
      <c r="B1530" s="3" t="s">
        <v>13</v>
      </c>
      <c r="C1530" s="3">
        <v>224759</v>
      </c>
      <c r="D1530" s="3">
        <v>31</v>
      </c>
      <c r="E1530" s="3">
        <v>136</v>
      </c>
      <c r="F1530" s="4">
        <v>2.0038299999999999E-14</v>
      </c>
      <c r="G1530" s="3">
        <v>65.309899999999999</v>
      </c>
      <c r="H1530" s="3" t="s">
        <v>2211</v>
      </c>
      <c r="I1530" s="3" t="s">
        <v>2212</v>
      </c>
      <c r="J1530" s="3" t="s">
        <v>16</v>
      </c>
      <c r="K1530" s="3" t="s">
        <v>193</v>
      </c>
      <c r="L1530" s="3" t="s">
        <v>2213</v>
      </c>
    </row>
    <row r="1531" spans="1:12" x14ac:dyDescent="0.3">
      <c r="A1531" s="3" t="s">
        <v>17809</v>
      </c>
      <c r="B1531" s="3" t="s">
        <v>13</v>
      </c>
      <c r="C1531" s="3">
        <v>223318</v>
      </c>
      <c r="D1531" s="3">
        <v>4</v>
      </c>
      <c r="E1531" s="3">
        <v>334</v>
      </c>
      <c r="F1531" s="4">
        <v>4.1145599999999998E-172</v>
      </c>
      <c r="G1531" s="3">
        <v>480.91300000000001</v>
      </c>
      <c r="H1531" s="3" t="s">
        <v>4917</v>
      </c>
      <c r="I1531" s="3" t="s">
        <v>4918</v>
      </c>
      <c r="J1531" s="3" t="s">
        <v>16</v>
      </c>
      <c r="K1531" s="3" t="s">
        <v>4919</v>
      </c>
      <c r="L1531" s="3" t="s">
        <v>4920</v>
      </c>
    </row>
    <row r="1532" spans="1:12" x14ac:dyDescent="0.3">
      <c r="A1532" s="3" t="s">
        <v>17810</v>
      </c>
      <c r="B1532" s="3" t="s">
        <v>13</v>
      </c>
      <c r="C1532" s="3">
        <v>224131</v>
      </c>
      <c r="D1532" s="3">
        <v>3</v>
      </c>
      <c r="E1532" s="3">
        <v>294</v>
      </c>
      <c r="F1532" s="4">
        <v>3.8306900000000002E-176</v>
      </c>
      <c r="G1532" s="3">
        <v>488.19799999999998</v>
      </c>
      <c r="H1532" s="3" t="s">
        <v>4922</v>
      </c>
      <c r="I1532" s="3" t="s">
        <v>4923</v>
      </c>
      <c r="J1532" s="3" t="s">
        <v>16</v>
      </c>
      <c r="K1532" s="3" t="s">
        <v>335</v>
      </c>
      <c r="L1532" s="3" t="s">
        <v>4924</v>
      </c>
    </row>
    <row r="1533" spans="1:12" x14ac:dyDescent="0.3">
      <c r="A1533" s="3" t="s">
        <v>17811</v>
      </c>
      <c r="B1533" s="3" t="s">
        <v>13</v>
      </c>
      <c r="C1533" s="3">
        <v>224082</v>
      </c>
      <c r="D1533" s="3">
        <v>1</v>
      </c>
      <c r="E1533" s="3">
        <v>436</v>
      </c>
      <c r="F1533" s="3">
        <v>0</v>
      </c>
      <c r="G1533" s="3">
        <v>697.78399999999999</v>
      </c>
      <c r="H1533" s="3" t="s">
        <v>4601</v>
      </c>
      <c r="I1533" s="3" t="s">
        <v>4602</v>
      </c>
      <c r="J1533" s="3" t="s">
        <v>16</v>
      </c>
      <c r="K1533" s="3" t="s">
        <v>4603</v>
      </c>
      <c r="L1533" s="3" t="s">
        <v>4604</v>
      </c>
    </row>
    <row r="1534" spans="1:12" x14ac:dyDescent="0.3">
      <c r="A1534" s="3" t="s">
        <v>17812</v>
      </c>
      <c r="B1534" s="3" t="s">
        <v>13</v>
      </c>
      <c r="C1534" s="3">
        <v>223849</v>
      </c>
      <c r="D1534" s="3">
        <v>1</v>
      </c>
      <c r="E1534" s="3">
        <v>182</v>
      </c>
      <c r="F1534" s="4">
        <v>5.6104299999999997E-30</v>
      </c>
      <c r="G1534" s="3">
        <v>110.801</v>
      </c>
      <c r="H1534" s="3" t="s">
        <v>4606</v>
      </c>
      <c r="I1534" s="3" t="s">
        <v>4607</v>
      </c>
      <c r="J1534" s="3" t="s">
        <v>16</v>
      </c>
      <c r="K1534" s="3" t="s">
        <v>1353</v>
      </c>
      <c r="L1534" s="3" t="s">
        <v>4608</v>
      </c>
    </row>
    <row r="1535" spans="1:12" x14ac:dyDescent="0.3">
      <c r="A1535" s="3" t="s">
        <v>17813</v>
      </c>
      <c r="B1535" s="3" t="s">
        <v>13</v>
      </c>
      <c r="C1535" s="3">
        <v>224401</v>
      </c>
      <c r="D1535" s="3">
        <v>41</v>
      </c>
      <c r="E1535" s="3">
        <v>300</v>
      </c>
      <c r="F1535" s="4">
        <v>1.78933E-41</v>
      </c>
      <c r="G1535" s="3">
        <v>144.08500000000001</v>
      </c>
      <c r="H1535" s="3" t="s">
        <v>4610</v>
      </c>
      <c r="I1535" s="3" t="s">
        <v>4611</v>
      </c>
      <c r="J1535" s="3" t="s">
        <v>16</v>
      </c>
      <c r="K1535" s="3" t="s">
        <v>369</v>
      </c>
      <c r="L1535" s="3" t="s">
        <v>4612</v>
      </c>
    </row>
    <row r="1536" spans="1:12" x14ac:dyDescent="0.3">
      <c r="A1536" s="3" t="s">
        <v>17814</v>
      </c>
      <c r="B1536" s="3" t="s">
        <v>25</v>
      </c>
      <c r="C1536" s="3">
        <v>226138</v>
      </c>
      <c r="D1536" s="3">
        <v>1</v>
      </c>
      <c r="E1536" s="3">
        <v>383</v>
      </c>
      <c r="F1536" s="4">
        <v>1.32416E-60</v>
      </c>
      <c r="G1536" s="3">
        <v>201.08199999999999</v>
      </c>
      <c r="H1536" s="3" t="s">
        <v>4614</v>
      </c>
      <c r="I1536" s="3" t="s">
        <v>4615</v>
      </c>
      <c r="J1536" s="3" t="s">
        <v>16</v>
      </c>
      <c r="K1536" s="3" t="s">
        <v>16</v>
      </c>
      <c r="L1536" s="3" t="s">
        <v>4616</v>
      </c>
    </row>
    <row r="1537" spans="1:12" x14ac:dyDescent="0.3">
      <c r="A1537" s="3" t="s">
        <v>17815</v>
      </c>
      <c r="B1537" s="3" t="s">
        <v>13</v>
      </c>
      <c r="C1537" s="3">
        <v>224246</v>
      </c>
      <c r="D1537" s="3">
        <v>1</v>
      </c>
      <c r="E1537" s="3">
        <v>154</v>
      </c>
      <c r="F1537" s="4">
        <v>1.5657599999999999E-77</v>
      </c>
      <c r="G1537" s="3">
        <v>227.11699999999999</v>
      </c>
      <c r="H1537" s="3" t="s">
        <v>4618</v>
      </c>
      <c r="I1537" s="3" t="s">
        <v>4619</v>
      </c>
      <c r="J1537" s="3" t="s">
        <v>16</v>
      </c>
      <c r="K1537" s="3" t="s">
        <v>4620</v>
      </c>
      <c r="L1537" s="3" t="s">
        <v>4621</v>
      </c>
    </row>
    <row r="1538" spans="1:12" x14ac:dyDescent="0.3">
      <c r="A1538" s="3" t="s">
        <v>17816</v>
      </c>
      <c r="B1538" s="3" t="s">
        <v>25</v>
      </c>
      <c r="C1538" s="3">
        <v>412118</v>
      </c>
      <c r="D1538" s="3">
        <v>7</v>
      </c>
      <c r="E1538" s="3">
        <v>162</v>
      </c>
      <c r="F1538" s="4">
        <v>3.0539800000000002E-50</v>
      </c>
      <c r="G1538" s="3">
        <v>158.36199999999999</v>
      </c>
      <c r="H1538" s="3" t="s">
        <v>975</v>
      </c>
      <c r="I1538" s="3" t="s">
        <v>12773</v>
      </c>
      <c r="J1538" s="3" t="s">
        <v>16</v>
      </c>
      <c r="K1538" s="3" t="s">
        <v>16</v>
      </c>
      <c r="L1538" s="3" t="s">
        <v>12774</v>
      </c>
    </row>
    <row r="1539" spans="1:12" x14ac:dyDescent="0.3">
      <c r="A1539" s="3" t="s">
        <v>17817</v>
      </c>
      <c r="B1539" s="3" t="s">
        <v>13</v>
      </c>
      <c r="C1539" s="3">
        <v>223634</v>
      </c>
      <c r="D1539" s="3">
        <v>310</v>
      </c>
      <c r="E1539" s="3">
        <v>516</v>
      </c>
      <c r="F1539" s="4">
        <v>6.7592099999999999E-69</v>
      </c>
      <c r="G1539" s="3">
        <v>220.238</v>
      </c>
      <c r="H1539" s="3" t="s">
        <v>4855</v>
      </c>
      <c r="I1539" s="3" t="s">
        <v>4856</v>
      </c>
      <c r="J1539" s="3" t="s">
        <v>16</v>
      </c>
      <c r="K1539" s="3" t="s">
        <v>236</v>
      </c>
      <c r="L1539" s="3" t="s">
        <v>4857</v>
      </c>
    </row>
    <row r="1540" spans="1:12" x14ac:dyDescent="0.3">
      <c r="A1540" s="3" t="s">
        <v>17817</v>
      </c>
      <c r="B1540" s="3" t="s">
        <v>13</v>
      </c>
      <c r="C1540" s="3">
        <v>224214</v>
      </c>
      <c r="D1540" s="3">
        <v>1</v>
      </c>
      <c r="E1540" s="3">
        <v>276</v>
      </c>
      <c r="F1540" s="4">
        <v>4.8077E-35</v>
      </c>
      <c r="G1540" s="3">
        <v>133.20599999999999</v>
      </c>
      <c r="H1540" s="3" t="s">
        <v>4060</v>
      </c>
      <c r="I1540" s="3" t="s">
        <v>4061</v>
      </c>
      <c r="J1540" s="3" t="s">
        <v>16</v>
      </c>
      <c r="K1540" s="3" t="s">
        <v>4062</v>
      </c>
      <c r="L1540" s="3" t="s">
        <v>4063</v>
      </c>
    </row>
    <row r="1541" spans="1:12" x14ac:dyDescent="0.3">
      <c r="A1541" s="3" t="s">
        <v>17818</v>
      </c>
      <c r="B1541" s="3" t="s">
        <v>13</v>
      </c>
      <c r="C1541" s="3">
        <v>223103</v>
      </c>
      <c r="D1541" s="3">
        <v>1</v>
      </c>
      <c r="E1541" s="3">
        <v>282</v>
      </c>
      <c r="F1541" s="4">
        <v>8.1075299999999997E-112</v>
      </c>
      <c r="G1541" s="3">
        <v>323.00299999999999</v>
      </c>
      <c r="H1541" s="3" t="s">
        <v>4065</v>
      </c>
      <c r="I1541" s="3" t="s">
        <v>4066</v>
      </c>
      <c r="J1541" s="3" t="s">
        <v>16</v>
      </c>
      <c r="K1541" s="3" t="s">
        <v>4067</v>
      </c>
      <c r="L1541" s="3" t="s">
        <v>4068</v>
      </c>
    </row>
    <row r="1542" spans="1:12" x14ac:dyDescent="0.3">
      <c r="A1542" s="3" t="s">
        <v>17819</v>
      </c>
      <c r="B1542" s="3" t="s">
        <v>13</v>
      </c>
      <c r="C1542" s="3">
        <v>224584</v>
      </c>
      <c r="D1542" s="3">
        <v>12</v>
      </c>
      <c r="E1542" s="3">
        <v>180</v>
      </c>
      <c r="F1542" s="4">
        <v>8.5738599999999996E-28</v>
      </c>
      <c r="G1542" s="3">
        <v>102.71899999999999</v>
      </c>
      <c r="H1542" s="3" t="s">
        <v>1018</v>
      </c>
      <c r="I1542" s="3" t="s">
        <v>1019</v>
      </c>
      <c r="J1542" s="3" t="s">
        <v>16</v>
      </c>
      <c r="K1542" s="3" t="s">
        <v>1020</v>
      </c>
      <c r="L1542" s="3" t="s">
        <v>1021</v>
      </c>
    </row>
    <row r="1543" spans="1:12" x14ac:dyDescent="0.3">
      <c r="A1543" s="3" t="s">
        <v>17820</v>
      </c>
      <c r="B1543" s="3" t="s">
        <v>13</v>
      </c>
      <c r="C1543" s="3">
        <v>223837</v>
      </c>
      <c r="D1543" s="3">
        <v>1</v>
      </c>
      <c r="E1543" s="3">
        <v>419</v>
      </c>
      <c r="F1543" s="3">
        <v>0</v>
      </c>
      <c r="G1543" s="3">
        <v>626.06700000000001</v>
      </c>
      <c r="H1543" s="3" t="s">
        <v>1032</v>
      </c>
      <c r="I1543" s="3" t="s">
        <v>1033</v>
      </c>
      <c r="J1543" s="3" t="s">
        <v>16</v>
      </c>
      <c r="K1543" s="3" t="s">
        <v>1034</v>
      </c>
      <c r="L1543" s="3" t="s">
        <v>1035</v>
      </c>
    </row>
    <row r="1544" spans="1:12" x14ac:dyDescent="0.3">
      <c r="A1544" s="3" t="s">
        <v>17821</v>
      </c>
      <c r="B1544" s="3" t="s">
        <v>25</v>
      </c>
      <c r="C1544" s="3">
        <v>418551</v>
      </c>
      <c r="D1544" s="3">
        <v>1</v>
      </c>
      <c r="E1544" s="3">
        <v>145</v>
      </c>
      <c r="F1544" s="4">
        <v>2.1152500000000001E-49</v>
      </c>
      <c r="G1544" s="3">
        <v>155.58099999999999</v>
      </c>
      <c r="H1544" s="3" t="s">
        <v>5081</v>
      </c>
      <c r="I1544" s="3" t="s">
        <v>5082</v>
      </c>
      <c r="J1544" s="3" t="s">
        <v>16</v>
      </c>
      <c r="K1544" s="3" t="s">
        <v>16</v>
      </c>
      <c r="L1544" s="3" t="s">
        <v>5083</v>
      </c>
    </row>
    <row r="1545" spans="1:12" x14ac:dyDescent="0.3">
      <c r="A1545" s="3" t="s">
        <v>17822</v>
      </c>
      <c r="B1545" s="3" t="s">
        <v>25</v>
      </c>
      <c r="C1545" s="3">
        <v>412877</v>
      </c>
      <c r="D1545" s="3">
        <v>8</v>
      </c>
      <c r="E1545" s="3">
        <v>196</v>
      </c>
      <c r="F1545" s="4">
        <v>1.0866399999999999E-60</v>
      </c>
      <c r="G1545" s="3">
        <v>187.697</v>
      </c>
      <c r="H1545" s="3" t="s">
        <v>13034</v>
      </c>
      <c r="I1545" s="3" t="s">
        <v>13035</v>
      </c>
      <c r="J1545" s="3" t="s">
        <v>16</v>
      </c>
      <c r="K1545" s="3" t="s">
        <v>16</v>
      </c>
      <c r="L1545" s="3" t="s">
        <v>13036</v>
      </c>
    </row>
    <row r="1546" spans="1:12" x14ac:dyDescent="0.3">
      <c r="A1546" s="3" t="s">
        <v>17823</v>
      </c>
      <c r="B1546" s="3" t="s">
        <v>13</v>
      </c>
      <c r="C1546" s="3">
        <v>225094</v>
      </c>
      <c r="D1546" s="3">
        <v>1</v>
      </c>
      <c r="E1546" s="3">
        <v>719</v>
      </c>
      <c r="F1546" s="3">
        <v>0</v>
      </c>
      <c r="G1546" s="3">
        <v>903.94</v>
      </c>
      <c r="H1546" s="3" t="s">
        <v>5085</v>
      </c>
      <c r="I1546" s="3" t="s">
        <v>5086</v>
      </c>
      <c r="J1546" s="3" t="s">
        <v>16</v>
      </c>
      <c r="K1546" s="3" t="s">
        <v>5087</v>
      </c>
      <c r="L1546" s="3" t="s">
        <v>5088</v>
      </c>
    </row>
    <row r="1547" spans="1:12" x14ac:dyDescent="0.3">
      <c r="A1547" s="3" t="s">
        <v>17824</v>
      </c>
      <c r="B1547" s="3" t="s">
        <v>13</v>
      </c>
      <c r="C1547" s="3">
        <v>223773</v>
      </c>
      <c r="D1547" s="3">
        <v>1</v>
      </c>
      <c r="E1547" s="3">
        <v>298</v>
      </c>
      <c r="F1547" s="4">
        <v>8.9240699999999994E-68</v>
      </c>
      <c r="G1547" s="3">
        <v>213.679</v>
      </c>
      <c r="H1547" s="3" t="s">
        <v>5097</v>
      </c>
      <c r="I1547" s="3" t="s">
        <v>5098</v>
      </c>
      <c r="J1547" s="3" t="s">
        <v>16</v>
      </c>
      <c r="K1547" s="3" t="s">
        <v>5099</v>
      </c>
      <c r="L1547" s="3" t="s">
        <v>5100</v>
      </c>
    </row>
    <row r="1548" spans="1:12" x14ac:dyDescent="0.3">
      <c r="A1548" s="3" t="s">
        <v>17825</v>
      </c>
      <c r="B1548" s="3" t="s">
        <v>13</v>
      </c>
      <c r="C1548" s="3">
        <v>226214</v>
      </c>
      <c r="D1548" s="3">
        <v>1</v>
      </c>
      <c r="E1548" s="3">
        <v>271</v>
      </c>
      <c r="F1548" s="4">
        <v>4.5718199999999998E-105</v>
      </c>
      <c r="G1548" s="3">
        <v>305.88099999999997</v>
      </c>
      <c r="H1548" s="3" t="s">
        <v>5102</v>
      </c>
      <c r="I1548" s="3" t="s">
        <v>5103</v>
      </c>
      <c r="J1548" s="3" t="s">
        <v>16</v>
      </c>
      <c r="K1548" s="3" t="s">
        <v>5104</v>
      </c>
      <c r="L1548" s="3" t="s">
        <v>5105</v>
      </c>
    </row>
    <row r="1549" spans="1:12" x14ac:dyDescent="0.3">
      <c r="A1549" s="3" t="s">
        <v>17826</v>
      </c>
      <c r="B1549" s="3" t="s">
        <v>25</v>
      </c>
      <c r="C1549" s="3">
        <v>417756</v>
      </c>
      <c r="D1549" s="3">
        <v>1</v>
      </c>
      <c r="E1549" s="3">
        <v>250</v>
      </c>
      <c r="F1549" s="4">
        <v>2.28345E-51</v>
      </c>
      <c r="G1549" s="3">
        <v>167.97300000000001</v>
      </c>
      <c r="H1549" s="3" t="s">
        <v>7500</v>
      </c>
      <c r="I1549" s="3" t="s">
        <v>17827</v>
      </c>
      <c r="J1549" s="3" t="s">
        <v>16</v>
      </c>
      <c r="K1549" s="3" t="s">
        <v>16</v>
      </c>
      <c r="L1549" s="3" t="s">
        <v>17828</v>
      </c>
    </row>
    <row r="1550" spans="1:12" x14ac:dyDescent="0.3">
      <c r="A1550" s="3" t="s">
        <v>17829</v>
      </c>
      <c r="B1550" s="3" t="s">
        <v>13</v>
      </c>
      <c r="C1550" s="3">
        <v>223650</v>
      </c>
      <c r="D1550" s="3">
        <v>15</v>
      </c>
      <c r="E1550" s="3">
        <v>414</v>
      </c>
      <c r="F1550" s="4">
        <v>7.7667300000000008E-43</v>
      </c>
      <c r="G1550" s="3">
        <v>155.273</v>
      </c>
      <c r="H1550" s="3" t="s">
        <v>785</v>
      </c>
      <c r="I1550" s="3" t="s">
        <v>786</v>
      </c>
      <c r="J1550" s="3" t="s">
        <v>16</v>
      </c>
      <c r="K1550" s="3" t="s">
        <v>787</v>
      </c>
      <c r="L1550" s="3" t="s">
        <v>788</v>
      </c>
    </row>
    <row r="1551" spans="1:12" x14ac:dyDescent="0.3">
      <c r="A1551" s="3" t="s">
        <v>17830</v>
      </c>
      <c r="B1551" s="3" t="s">
        <v>13</v>
      </c>
      <c r="C1551" s="3">
        <v>224059</v>
      </c>
      <c r="D1551" s="3">
        <v>5</v>
      </c>
      <c r="E1551" s="3">
        <v>227</v>
      </c>
      <c r="F1551" s="4">
        <v>8.7235599999999995E-124</v>
      </c>
      <c r="G1551" s="3">
        <v>349.88600000000002</v>
      </c>
      <c r="H1551" s="3" t="s">
        <v>782</v>
      </c>
      <c r="I1551" s="3" t="s">
        <v>783</v>
      </c>
      <c r="J1551" s="3" t="s">
        <v>16</v>
      </c>
      <c r="K1551" s="3" t="s">
        <v>369</v>
      </c>
      <c r="L1551" s="3" t="s">
        <v>784</v>
      </c>
    </row>
    <row r="1552" spans="1:12" x14ac:dyDescent="0.3">
      <c r="A1552" s="3" t="s">
        <v>17831</v>
      </c>
      <c r="B1552" s="3" t="s">
        <v>13</v>
      </c>
      <c r="C1552" s="3">
        <v>223914</v>
      </c>
      <c r="D1552" s="3">
        <v>16</v>
      </c>
      <c r="E1552" s="3">
        <v>388</v>
      </c>
      <c r="F1552" s="4">
        <v>2.7430999999999997E-23</v>
      </c>
      <c r="G1552" s="3">
        <v>99.784099999999995</v>
      </c>
      <c r="H1552" s="3" t="s">
        <v>2143</v>
      </c>
      <c r="I1552" s="3" t="s">
        <v>2144</v>
      </c>
      <c r="J1552" s="3" t="s">
        <v>16</v>
      </c>
      <c r="K1552" s="3" t="s">
        <v>2145</v>
      </c>
      <c r="L1552" s="3" t="s">
        <v>2146</v>
      </c>
    </row>
    <row r="1553" spans="1:12" x14ac:dyDescent="0.3">
      <c r="A1553" s="3" t="s">
        <v>17832</v>
      </c>
      <c r="B1553" s="3" t="s">
        <v>13</v>
      </c>
      <c r="C1553" s="3">
        <v>224169</v>
      </c>
      <c r="D1553" s="3">
        <v>20</v>
      </c>
      <c r="E1553" s="3">
        <v>450</v>
      </c>
      <c r="F1553" s="4">
        <v>3.4877099999999998E-159</v>
      </c>
      <c r="G1553" s="3">
        <v>457.44099999999997</v>
      </c>
      <c r="H1553" s="3" t="s">
        <v>3344</v>
      </c>
      <c r="I1553" s="3" t="s">
        <v>3345</v>
      </c>
      <c r="J1553" s="3" t="s">
        <v>16</v>
      </c>
      <c r="K1553" s="3" t="s">
        <v>1251</v>
      </c>
      <c r="L1553" s="3" t="s">
        <v>3346</v>
      </c>
    </row>
    <row r="1554" spans="1:12" x14ac:dyDescent="0.3">
      <c r="A1554" s="3" t="s">
        <v>17833</v>
      </c>
      <c r="B1554" s="3" t="s">
        <v>13</v>
      </c>
      <c r="C1554" s="3">
        <v>224311</v>
      </c>
      <c r="D1554" s="3">
        <v>1</v>
      </c>
      <c r="E1554" s="3">
        <v>110</v>
      </c>
      <c r="F1554" s="4">
        <v>8.2908599999999996E-30</v>
      </c>
      <c r="G1554" s="3">
        <v>103.05200000000001</v>
      </c>
      <c r="H1554" s="3" t="s">
        <v>795</v>
      </c>
      <c r="I1554" s="3" t="s">
        <v>796</v>
      </c>
      <c r="J1554" s="3" t="s">
        <v>16</v>
      </c>
      <c r="K1554" s="3" t="s">
        <v>797</v>
      </c>
      <c r="L1554" s="3" t="s">
        <v>798</v>
      </c>
    </row>
    <row r="1555" spans="1:12" x14ac:dyDescent="0.3">
      <c r="A1555" s="3" t="s">
        <v>17834</v>
      </c>
      <c r="B1555" s="3" t="s">
        <v>13</v>
      </c>
      <c r="C1555" s="3">
        <v>223427</v>
      </c>
      <c r="D1555" s="3">
        <v>3</v>
      </c>
      <c r="E1555" s="3">
        <v>157</v>
      </c>
      <c r="F1555" s="4">
        <v>1.86883E-57</v>
      </c>
      <c r="G1555" s="3">
        <v>176.88399999999999</v>
      </c>
      <c r="H1555" s="3" t="s">
        <v>5586</v>
      </c>
      <c r="I1555" s="3" t="s">
        <v>5587</v>
      </c>
      <c r="J1555" s="3" t="s">
        <v>16</v>
      </c>
      <c r="K1555" s="3" t="s">
        <v>5588</v>
      </c>
      <c r="L1555" s="3" t="s">
        <v>5589</v>
      </c>
    </row>
    <row r="1556" spans="1:12" x14ac:dyDescent="0.3">
      <c r="A1556" s="3" t="s">
        <v>17835</v>
      </c>
      <c r="B1556" s="3" t="s">
        <v>13</v>
      </c>
      <c r="C1556" s="3">
        <v>223189</v>
      </c>
      <c r="D1556" s="3">
        <v>51</v>
      </c>
      <c r="E1556" s="3">
        <v>309</v>
      </c>
      <c r="F1556" s="4">
        <v>3.64209E-68</v>
      </c>
      <c r="G1556" s="3">
        <v>218.33699999999999</v>
      </c>
      <c r="H1556" s="3" t="s">
        <v>3213</v>
      </c>
      <c r="I1556" s="3" t="s">
        <v>3214</v>
      </c>
      <c r="J1556" s="3" t="s">
        <v>99</v>
      </c>
      <c r="K1556" s="3" t="s">
        <v>621</v>
      </c>
      <c r="L1556" s="3" t="s">
        <v>3215</v>
      </c>
    </row>
    <row r="1557" spans="1:12" x14ac:dyDescent="0.3">
      <c r="A1557" s="3" t="s">
        <v>17836</v>
      </c>
      <c r="B1557" s="3" t="s">
        <v>13</v>
      </c>
      <c r="C1557" s="3">
        <v>224843</v>
      </c>
      <c r="D1557" s="3">
        <v>3</v>
      </c>
      <c r="E1557" s="3">
        <v>363</v>
      </c>
      <c r="F1557" s="4">
        <v>1.86877E-173</v>
      </c>
      <c r="G1557" s="3">
        <v>486.77199999999999</v>
      </c>
      <c r="H1557" s="3" t="s">
        <v>3217</v>
      </c>
      <c r="I1557" s="3" t="s">
        <v>3218</v>
      </c>
      <c r="J1557" s="3" t="s">
        <v>16</v>
      </c>
      <c r="K1557" s="3" t="s">
        <v>3219</v>
      </c>
      <c r="L1557" s="3" t="s">
        <v>3220</v>
      </c>
    </row>
    <row r="1558" spans="1:12" x14ac:dyDescent="0.3">
      <c r="A1558" s="3" t="s">
        <v>17837</v>
      </c>
      <c r="B1558" s="3" t="s">
        <v>13</v>
      </c>
      <c r="C1558" s="3">
        <v>223605</v>
      </c>
      <c r="D1558" s="3">
        <v>11</v>
      </c>
      <c r="E1558" s="3">
        <v>446</v>
      </c>
      <c r="F1558" s="4">
        <v>1.31549E-20</v>
      </c>
      <c r="G1558" s="3">
        <v>93.690200000000004</v>
      </c>
      <c r="H1558" s="3" t="s">
        <v>131</v>
      </c>
      <c r="I1558" s="3" t="s">
        <v>132</v>
      </c>
      <c r="J1558" s="3" t="s">
        <v>16</v>
      </c>
      <c r="K1558" s="3" t="s">
        <v>133</v>
      </c>
      <c r="L1558" s="3" t="s">
        <v>134</v>
      </c>
    </row>
    <row r="1559" spans="1:12" x14ac:dyDescent="0.3">
      <c r="A1559" s="3" t="s">
        <v>17838</v>
      </c>
      <c r="B1559" s="3" t="s">
        <v>13</v>
      </c>
      <c r="C1559" s="3">
        <v>223359</v>
      </c>
      <c r="D1559" s="3">
        <v>2</v>
      </c>
      <c r="E1559" s="3">
        <v>397</v>
      </c>
      <c r="F1559" s="3">
        <v>0</v>
      </c>
      <c r="G1559" s="3">
        <v>621.13599999999997</v>
      </c>
      <c r="H1559" s="3" t="s">
        <v>1091</v>
      </c>
      <c r="I1559" s="3" t="s">
        <v>1092</v>
      </c>
      <c r="J1559" s="3" t="s">
        <v>16</v>
      </c>
      <c r="K1559" s="3" t="s">
        <v>1093</v>
      </c>
      <c r="L1559" s="3" t="s">
        <v>1094</v>
      </c>
    </row>
    <row r="1560" spans="1:12" x14ac:dyDescent="0.3">
      <c r="A1560" s="3" t="s">
        <v>17839</v>
      </c>
      <c r="B1560" s="3" t="s">
        <v>13</v>
      </c>
      <c r="C1560" s="3">
        <v>223897</v>
      </c>
      <c r="D1560" s="3">
        <v>1</v>
      </c>
      <c r="E1560" s="3">
        <v>312</v>
      </c>
      <c r="F1560" s="4">
        <v>1.14001E-45</v>
      </c>
      <c r="G1560" s="3">
        <v>158.81899999999999</v>
      </c>
      <c r="H1560" s="3" t="s">
        <v>1086</v>
      </c>
      <c r="I1560" s="3" t="s">
        <v>1087</v>
      </c>
      <c r="J1560" s="3" t="s">
        <v>16</v>
      </c>
      <c r="K1560" s="3" t="s">
        <v>1088</v>
      </c>
      <c r="L1560" s="3" t="s">
        <v>1089</v>
      </c>
    </row>
    <row r="1561" spans="1:12" x14ac:dyDescent="0.3">
      <c r="A1561" s="3" t="s">
        <v>17840</v>
      </c>
      <c r="B1561" s="3" t="s">
        <v>25</v>
      </c>
      <c r="C1561" s="3">
        <v>421146</v>
      </c>
      <c r="D1561" s="3">
        <v>8</v>
      </c>
      <c r="E1561" s="3">
        <v>152</v>
      </c>
      <c r="F1561" s="4">
        <v>7.7659799999999993E-21</v>
      </c>
      <c r="G1561" s="3">
        <v>82.790499999999994</v>
      </c>
      <c r="H1561" s="3" t="s">
        <v>5800</v>
      </c>
      <c r="I1561" s="3" t="s">
        <v>5801</v>
      </c>
      <c r="J1561" s="3" t="s">
        <v>16</v>
      </c>
      <c r="K1561" s="3" t="s">
        <v>16</v>
      </c>
      <c r="L1561" s="3" t="s">
        <v>5802</v>
      </c>
    </row>
    <row r="1562" spans="1:12" x14ac:dyDescent="0.3">
      <c r="A1562" s="3" t="s">
        <v>17841</v>
      </c>
      <c r="B1562" s="3" t="s">
        <v>25</v>
      </c>
      <c r="C1562" s="3">
        <v>226912</v>
      </c>
      <c r="D1562" s="3">
        <v>1</v>
      </c>
      <c r="E1562" s="3">
        <v>100</v>
      </c>
      <c r="F1562" s="4">
        <v>2.6790799999999999E-23</v>
      </c>
      <c r="G1562" s="3">
        <v>85.920699999999997</v>
      </c>
      <c r="H1562" s="3" t="s">
        <v>5804</v>
      </c>
      <c r="I1562" s="3" t="s">
        <v>5805</v>
      </c>
      <c r="J1562" s="3" t="s">
        <v>16</v>
      </c>
      <c r="K1562" s="3" t="s">
        <v>16</v>
      </c>
      <c r="L1562" s="3" t="s">
        <v>5806</v>
      </c>
    </row>
    <row r="1563" spans="1:12" x14ac:dyDescent="0.3">
      <c r="A1563" s="3" t="s">
        <v>17842</v>
      </c>
      <c r="B1563" s="3" t="s">
        <v>25</v>
      </c>
      <c r="C1563" s="3">
        <v>224376</v>
      </c>
      <c r="D1563" s="3">
        <v>25</v>
      </c>
      <c r="E1563" s="3">
        <v>332</v>
      </c>
      <c r="F1563" s="4">
        <v>2.2046899999999999E-64</v>
      </c>
      <c r="G1563" s="3">
        <v>208.60499999999999</v>
      </c>
      <c r="H1563" s="3" t="s">
        <v>5808</v>
      </c>
      <c r="I1563" s="3" t="s">
        <v>5809</v>
      </c>
      <c r="J1563" s="3" t="s">
        <v>16</v>
      </c>
      <c r="K1563" s="3" t="s">
        <v>16</v>
      </c>
      <c r="L1563" s="3" t="s">
        <v>5810</v>
      </c>
    </row>
    <row r="1564" spans="1:12" x14ac:dyDescent="0.3">
      <c r="A1564" s="3" t="s">
        <v>17843</v>
      </c>
      <c r="B1564" s="3" t="s">
        <v>25</v>
      </c>
      <c r="C1564" s="3">
        <v>225363</v>
      </c>
      <c r="D1564" s="3">
        <v>1</v>
      </c>
      <c r="E1564" s="3">
        <v>275</v>
      </c>
      <c r="F1564" s="4">
        <v>9.29582E-97</v>
      </c>
      <c r="G1564" s="3">
        <v>294.238</v>
      </c>
      <c r="H1564" s="3" t="s">
        <v>5812</v>
      </c>
      <c r="I1564" s="3" t="s">
        <v>5813</v>
      </c>
      <c r="J1564" s="3" t="s">
        <v>99</v>
      </c>
      <c r="K1564" s="3" t="s">
        <v>16</v>
      </c>
      <c r="L1564" s="3" t="s">
        <v>5814</v>
      </c>
    </row>
    <row r="1565" spans="1:12" x14ac:dyDescent="0.3">
      <c r="A1565" s="3" t="s">
        <v>17844</v>
      </c>
      <c r="B1565" s="3" t="s">
        <v>25</v>
      </c>
      <c r="C1565" s="3">
        <v>420122</v>
      </c>
      <c r="D1565" s="3">
        <v>1</v>
      </c>
      <c r="E1565" s="3">
        <v>94</v>
      </c>
      <c r="F1565" s="4">
        <v>8.1467900000000004E-32</v>
      </c>
      <c r="G1565" s="3">
        <v>108.358</v>
      </c>
      <c r="H1565" s="3" t="s">
        <v>5816</v>
      </c>
      <c r="I1565" s="3" t="s">
        <v>5817</v>
      </c>
      <c r="J1565" s="3" t="s">
        <v>113</v>
      </c>
      <c r="K1565" s="3" t="s">
        <v>16</v>
      </c>
      <c r="L1565" s="3" t="s">
        <v>5818</v>
      </c>
    </row>
    <row r="1566" spans="1:12" x14ac:dyDescent="0.3">
      <c r="A1566" s="3" t="s">
        <v>17845</v>
      </c>
      <c r="B1566" s="3" t="s">
        <v>13</v>
      </c>
      <c r="C1566" s="3">
        <v>223904</v>
      </c>
      <c r="D1566" s="3">
        <v>1</v>
      </c>
      <c r="E1566" s="3">
        <v>276</v>
      </c>
      <c r="F1566" s="4">
        <v>1.64432E-50</v>
      </c>
      <c r="G1566" s="3">
        <v>167.102</v>
      </c>
      <c r="H1566" s="3" t="s">
        <v>146</v>
      </c>
      <c r="I1566" s="3" t="s">
        <v>147</v>
      </c>
      <c r="J1566" s="3" t="s">
        <v>16</v>
      </c>
      <c r="K1566" s="3" t="s">
        <v>148</v>
      </c>
      <c r="L1566" s="3" t="s">
        <v>149</v>
      </c>
    </row>
    <row r="1567" spans="1:12" x14ac:dyDescent="0.3">
      <c r="A1567" s="3" t="s">
        <v>17846</v>
      </c>
      <c r="B1567" s="3" t="s">
        <v>13</v>
      </c>
      <c r="C1567" s="3">
        <v>224051</v>
      </c>
      <c r="D1567" s="3">
        <v>1</v>
      </c>
      <c r="E1567" s="3">
        <v>210</v>
      </c>
      <c r="F1567" s="4">
        <v>3.0058799999999999E-110</v>
      </c>
      <c r="G1567" s="3">
        <v>315.21600000000001</v>
      </c>
      <c r="H1567" s="3" t="s">
        <v>141</v>
      </c>
      <c r="I1567" s="3" t="s">
        <v>142</v>
      </c>
      <c r="J1567" s="3" t="s">
        <v>16</v>
      </c>
      <c r="K1567" s="3" t="s">
        <v>143</v>
      </c>
      <c r="L1567" s="3" t="s">
        <v>144</v>
      </c>
    </row>
    <row r="1568" spans="1:12" x14ac:dyDescent="0.3">
      <c r="A1568" s="3" t="s">
        <v>17847</v>
      </c>
      <c r="B1568" s="3" t="s">
        <v>13</v>
      </c>
      <c r="C1568" s="3">
        <v>223836</v>
      </c>
      <c r="D1568" s="3">
        <v>4</v>
      </c>
      <c r="E1568" s="3">
        <v>213</v>
      </c>
      <c r="F1568" s="4">
        <v>5.0937400000000001E-67</v>
      </c>
      <c r="G1568" s="3">
        <v>205.04599999999999</v>
      </c>
      <c r="H1568" s="3" t="s">
        <v>136</v>
      </c>
      <c r="I1568" s="3" t="s">
        <v>137</v>
      </c>
      <c r="J1568" s="3" t="s">
        <v>16</v>
      </c>
      <c r="K1568" s="3" t="s">
        <v>90</v>
      </c>
      <c r="L1568" s="3" t="s">
        <v>138</v>
      </c>
    </row>
    <row r="1569" spans="1:12" x14ac:dyDescent="0.3">
      <c r="A1569" s="3" t="s">
        <v>17848</v>
      </c>
      <c r="B1569" s="3" t="s">
        <v>13</v>
      </c>
      <c r="C1569" s="3">
        <v>223164</v>
      </c>
      <c r="D1569" s="3">
        <v>4</v>
      </c>
      <c r="E1569" s="3">
        <v>857</v>
      </c>
      <c r="F1569" s="3">
        <v>0</v>
      </c>
      <c r="G1569" s="3">
        <v>985.19200000000001</v>
      </c>
      <c r="H1569" s="3" t="s">
        <v>662</v>
      </c>
      <c r="I1569" s="3" t="s">
        <v>663</v>
      </c>
      <c r="J1569" s="3" t="s">
        <v>16</v>
      </c>
      <c r="K1569" s="3" t="s">
        <v>664</v>
      </c>
      <c r="L1569" s="3" t="s">
        <v>665</v>
      </c>
    </row>
    <row r="1570" spans="1:12" x14ac:dyDescent="0.3">
      <c r="A1570" s="3" t="s">
        <v>17848</v>
      </c>
      <c r="B1570" s="3" t="s">
        <v>25</v>
      </c>
      <c r="C1570" s="3">
        <v>223164</v>
      </c>
      <c r="D1570" s="3">
        <v>916</v>
      </c>
      <c r="E1570" s="3">
        <v>1181</v>
      </c>
      <c r="F1570" s="4">
        <v>1.3245200000000001E-9</v>
      </c>
      <c r="G1570" s="3">
        <v>62.639099999999999</v>
      </c>
      <c r="H1570" s="3" t="s">
        <v>664</v>
      </c>
      <c r="I1570" s="3" t="s">
        <v>666</v>
      </c>
      <c r="J1570" s="3" t="s">
        <v>99</v>
      </c>
      <c r="K1570" s="3" t="s">
        <v>16</v>
      </c>
      <c r="L1570" s="3" t="s">
        <v>665</v>
      </c>
    </row>
    <row r="1571" spans="1:12" x14ac:dyDescent="0.3">
      <c r="A1571" s="3" t="s">
        <v>17849</v>
      </c>
      <c r="B1571" s="3" t="s">
        <v>13</v>
      </c>
      <c r="C1571" s="3">
        <v>223163</v>
      </c>
      <c r="D1571" s="3">
        <v>3</v>
      </c>
      <c r="E1571" s="3">
        <v>1146</v>
      </c>
      <c r="F1571" s="3">
        <v>0</v>
      </c>
      <c r="G1571" s="3">
        <v>1626.5</v>
      </c>
      <c r="H1571" s="3" t="s">
        <v>657</v>
      </c>
      <c r="I1571" s="3" t="s">
        <v>658</v>
      </c>
      <c r="J1571" s="3" t="s">
        <v>16</v>
      </c>
      <c r="K1571" s="3" t="s">
        <v>659</v>
      </c>
      <c r="L1571" s="3" t="s">
        <v>660</v>
      </c>
    </row>
    <row r="1572" spans="1:12" x14ac:dyDescent="0.3">
      <c r="A1572" s="3" t="s">
        <v>17850</v>
      </c>
      <c r="B1572" s="3" t="s">
        <v>13</v>
      </c>
      <c r="C1572" s="3">
        <v>223815</v>
      </c>
      <c r="D1572" s="3">
        <v>35</v>
      </c>
      <c r="E1572" s="3">
        <v>657</v>
      </c>
      <c r="F1572" s="4">
        <v>7.13605E-143</v>
      </c>
      <c r="G1572" s="3">
        <v>436.78899999999999</v>
      </c>
      <c r="H1572" s="3" t="s">
        <v>1065</v>
      </c>
      <c r="I1572" s="3" t="s">
        <v>1066</v>
      </c>
      <c r="J1572" s="3" t="s">
        <v>16</v>
      </c>
      <c r="K1572" s="3" t="s">
        <v>1067</v>
      </c>
      <c r="L1572" s="3" t="s">
        <v>1068</v>
      </c>
    </row>
    <row r="1573" spans="1:12" x14ac:dyDescent="0.3">
      <c r="A1573" s="3" t="s">
        <v>17851</v>
      </c>
      <c r="B1573" s="3" t="s">
        <v>13</v>
      </c>
      <c r="C1573" s="3">
        <v>223240</v>
      </c>
      <c r="D1573" s="3">
        <v>1</v>
      </c>
      <c r="E1573" s="3">
        <v>418</v>
      </c>
      <c r="F1573" s="3">
        <v>0</v>
      </c>
      <c r="G1573" s="3">
        <v>527.18100000000004</v>
      </c>
      <c r="H1573" s="3" t="s">
        <v>1070</v>
      </c>
      <c r="I1573" s="3" t="s">
        <v>1071</v>
      </c>
      <c r="J1573" s="3" t="s">
        <v>16</v>
      </c>
      <c r="K1573" s="3" t="s">
        <v>1072</v>
      </c>
      <c r="L1573" s="3" t="s">
        <v>1073</v>
      </c>
    </row>
    <row r="1574" spans="1:12" x14ac:dyDescent="0.3">
      <c r="A1574" s="3" t="s">
        <v>17852</v>
      </c>
      <c r="B1574" s="3" t="s">
        <v>13</v>
      </c>
      <c r="C1574" s="3">
        <v>223616</v>
      </c>
      <c r="D1574" s="3">
        <v>2</v>
      </c>
      <c r="E1574" s="3">
        <v>809</v>
      </c>
      <c r="F1574" s="3">
        <v>0</v>
      </c>
      <c r="G1574" s="3">
        <v>890.09100000000001</v>
      </c>
      <c r="H1574" s="3" t="s">
        <v>945</v>
      </c>
      <c r="I1574" s="3" t="s">
        <v>946</v>
      </c>
      <c r="J1574" s="3" t="s">
        <v>16</v>
      </c>
      <c r="K1574" s="3" t="s">
        <v>947</v>
      </c>
      <c r="L1574" s="3" t="s">
        <v>948</v>
      </c>
    </row>
    <row r="1575" spans="1:12" x14ac:dyDescent="0.3">
      <c r="A1575" s="3" t="s">
        <v>17853</v>
      </c>
      <c r="B1575" s="3" t="s">
        <v>13</v>
      </c>
      <c r="C1575" s="3">
        <v>226869</v>
      </c>
      <c r="D1575" s="3">
        <v>4</v>
      </c>
      <c r="E1575" s="3">
        <v>150</v>
      </c>
      <c r="F1575" s="4">
        <v>5.4701100000000001E-64</v>
      </c>
      <c r="G1575" s="3">
        <v>192.59100000000001</v>
      </c>
      <c r="H1575" s="3" t="s">
        <v>10040</v>
      </c>
      <c r="I1575" s="3" t="s">
        <v>10041</v>
      </c>
      <c r="J1575" s="3" t="s">
        <v>16</v>
      </c>
      <c r="K1575" s="3" t="s">
        <v>941</v>
      </c>
      <c r="L1575" s="3" t="s">
        <v>10042</v>
      </c>
    </row>
    <row r="1576" spans="1:12" x14ac:dyDescent="0.3">
      <c r="A1576" s="3" t="s">
        <v>17854</v>
      </c>
      <c r="B1576" s="3" t="s">
        <v>25</v>
      </c>
      <c r="C1576" s="3">
        <v>226906</v>
      </c>
      <c r="D1576" s="3">
        <v>2</v>
      </c>
      <c r="E1576" s="3">
        <v>480</v>
      </c>
      <c r="F1576" s="4">
        <v>1.5439799999999999E-31</v>
      </c>
      <c r="G1576" s="3">
        <v>126.35899999999999</v>
      </c>
      <c r="H1576" s="3" t="s">
        <v>17855</v>
      </c>
      <c r="I1576" s="3" t="s">
        <v>17856</v>
      </c>
      <c r="J1576" s="3" t="s">
        <v>16</v>
      </c>
      <c r="K1576" s="3" t="s">
        <v>16</v>
      </c>
      <c r="L1576" s="3" t="s">
        <v>17857</v>
      </c>
    </row>
    <row r="1577" spans="1:12" x14ac:dyDescent="0.3">
      <c r="A1577" s="3" t="s">
        <v>17858</v>
      </c>
      <c r="B1577" s="3" t="s">
        <v>13</v>
      </c>
      <c r="C1577" s="3">
        <v>223342</v>
      </c>
      <c r="D1577" s="3">
        <v>1</v>
      </c>
      <c r="E1577" s="3">
        <v>332</v>
      </c>
      <c r="F1577" s="4">
        <v>5.9598800000000003E-103</v>
      </c>
      <c r="G1577" s="3">
        <v>304.59100000000001</v>
      </c>
      <c r="H1577" s="3" t="s">
        <v>5400</v>
      </c>
      <c r="I1577" s="3" t="s">
        <v>5401</v>
      </c>
      <c r="J1577" s="3" t="s">
        <v>16</v>
      </c>
      <c r="K1577" s="3" t="s">
        <v>5402</v>
      </c>
      <c r="L1577" s="3" t="s">
        <v>5403</v>
      </c>
    </row>
    <row r="1578" spans="1:12" x14ac:dyDescent="0.3">
      <c r="A1578" s="3" t="s">
        <v>17859</v>
      </c>
      <c r="B1578" s="3" t="s">
        <v>13</v>
      </c>
      <c r="C1578" s="3">
        <v>223130</v>
      </c>
      <c r="D1578" s="3">
        <v>1</v>
      </c>
      <c r="E1578" s="3">
        <v>253</v>
      </c>
      <c r="F1578" s="4">
        <v>9.3208799999999994E-145</v>
      </c>
      <c r="G1578" s="3">
        <v>405.125</v>
      </c>
      <c r="H1578" s="3" t="s">
        <v>5405</v>
      </c>
      <c r="I1578" s="3" t="s">
        <v>5406</v>
      </c>
      <c r="J1578" s="3" t="s">
        <v>16</v>
      </c>
      <c r="K1578" s="3" t="s">
        <v>5407</v>
      </c>
      <c r="L1578" s="3" t="s">
        <v>5408</v>
      </c>
    </row>
    <row r="1579" spans="1:12" x14ac:dyDescent="0.3">
      <c r="A1579" s="3" t="s">
        <v>17860</v>
      </c>
      <c r="B1579" s="3" t="s">
        <v>25</v>
      </c>
      <c r="C1579" s="3">
        <v>413050</v>
      </c>
      <c r="D1579" s="3">
        <v>11</v>
      </c>
      <c r="E1579" s="3">
        <v>72</v>
      </c>
      <c r="F1579" s="4">
        <v>3.27116E-8</v>
      </c>
      <c r="G1579" s="3">
        <v>46.465499999999999</v>
      </c>
      <c r="H1579" s="3" t="s">
        <v>2202</v>
      </c>
      <c r="I1579" s="3" t="s">
        <v>2203</v>
      </c>
      <c r="J1579" s="3" t="s">
        <v>113</v>
      </c>
      <c r="K1579" s="3" t="s">
        <v>16</v>
      </c>
      <c r="L1579" s="3" t="s">
        <v>2204</v>
      </c>
    </row>
    <row r="1580" spans="1:12" x14ac:dyDescent="0.3">
      <c r="A1580" s="3" t="s">
        <v>17861</v>
      </c>
      <c r="B1580" s="3" t="s">
        <v>13</v>
      </c>
      <c r="C1580" s="3">
        <v>224534</v>
      </c>
      <c r="D1580" s="3">
        <v>3</v>
      </c>
      <c r="E1580" s="3">
        <v>318</v>
      </c>
      <c r="F1580" s="4">
        <v>1.93549E-100</v>
      </c>
      <c r="G1580" s="3">
        <v>297.68299999999999</v>
      </c>
      <c r="H1580" s="3" t="s">
        <v>4793</v>
      </c>
      <c r="I1580" s="3" t="s">
        <v>4794</v>
      </c>
      <c r="J1580" s="3" t="s">
        <v>16</v>
      </c>
      <c r="K1580" s="3" t="s">
        <v>3707</v>
      </c>
      <c r="L1580" s="3" t="s">
        <v>4795</v>
      </c>
    </row>
    <row r="1581" spans="1:12" x14ac:dyDescent="0.3">
      <c r="A1581" s="3" t="s">
        <v>17862</v>
      </c>
      <c r="B1581" s="3" t="s">
        <v>13</v>
      </c>
      <c r="C1581" s="3">
        <v>223328</v>
      </c>
      <c r="D1581" s="3">
        <v>4</v>
      </c>
      <c r="E1581" s="3">
        <v>178</v>
      </c>
      <c r="F1581" s="4">
        <v>1.5260199999999999E-63</v>
      </c>
      <c r="G1581" s="3">
        <v>193.309</v>
      </c>
      <c r="H1581" s="3" t="s">
        <v>5779</v>
      </c>
      <c r="I1581" s="3" t="s">
        <v>5780</v>
      </c>
      <c r="J1581" s="3" t="s">
        <v>16</v>
      </c>
      <c r="K1581" s="3" t="s">
        <v>5781</v>
      </c>
      <c r="L1581" s="3" t="s">
        <v>5782</v>
      </c>
    </row>
    <row r="1582" spans="1:12" x14ac:dyDescent="0.3">
      <c r="A1582" s="3" t="s">
        <v>17863</v>
      </c>
      <c r="B1582" s="3" t="s">
        <v>13</v>
      </c>
      <c r="C1582" s="3">
        <v>223762</v>
      </c>
      <c r="D1582" s="3">
        <v>1</v>
      </c>
      <c r="E1582" s="3">
        <v>51</v>
      </c>
      <c r="F1582" s="4">
        <v>3.6935800000000002E-7</v>
      </c>
      <c r="G1582" s="3">
        <v>41.969799999999999</v>
      </c>
      <c r="H1582" s="3" t="s">
        <v>5784</v>
      </c>
      <c r="I1582" s="3" t="s">
        <v>5785</v>
      </c>
      <c r="J1582" s="3" t="s">
        <v>99</v>
      </c>
      <c r="K1582" s="3" t="s">
        <v>5786</v>
      </c>
      <c r="L1582" s="3" t="s">
        <v>5787</v>
      </c>
    </row>
    <row r="1583" spans="1:12" x14ac:dyDescent="0.3">
      <c r="A1583" s="3" t="s">
        <v>17864</v>
      </c>
      <c r="B1583" s="3" t="s">
        <v>13</v>
      </c>
      <c r="C1583" s="3">
        <v>223345</v>
      </c>
      <c r="D1583" s="3">
        <v>1</v>
      </c>
      <c r="E1583" s="3">
        <v>50</v>
      </c>
      <c r="F1583" s="4">
        <v>5.6920600000000003E-12</v>
      </c>
      <c r="G1583" s="3">
        <v>53.421900000000001</v>
      </c>
      <c r="H1583" s="3" t="s">
        <v>176</v>
      </c>
      <c r="I1583" s="3" t="s">
        <v>177</v>
      </c>
      <c r="J1583" s="3" t="s">
        <v>16</v>
      </c>
      <c r="K1583" s="3" t="s">
        <v>178</v>
      </c>
      <c r="L1583" s="3" t="s">
        <v>179</v>
      </c>
    </row>
    <row r="1584" spans="1:12" x14ac:dyDescent="0.3">
      <c r="A1584" s="3" t="s">
        <v>17865</v>
      </c>
      <c r="B1584" s="3" t="s">
        <v>13</v>
      </c>
      <c r="C1584" s="3">
        <v>223815</v>
      </c>
      <c r="D1584" s="3">
        <v>46</v>
      </c>
      <c r="E1584" s="3">
        <v>682</v>
      </c>
      <c r="F1584" s="3">
        <v>0</v>
      </c>
      <c r="G1584" s="3">
        <v>572.37900000000002</v>
      </c>
      <c r="H1584" s="3" t="s">
        <v>1065</v>
      </c>
      <c r="I1584" s="3" t="s">
        <v>1066</v>
      </c>
      <c r="J1584" s="3" t="s">
        <v>16</v>
      </c>
      <c r="K1584" s="3" t="s">
        <v>1067</v>
      </c>
      <c r="L1584" s="3" t="s">
        <v>1068</v>
      </c>
    </row>
    <row r="1585" spans="1:12" x14ac:dyDescent="0.3">
      <c r="A1585" s="3" t="s">
        <v>17866</v>
      </c>
      <c r="B1585" s="3" t="s">
        <v>13</v>
      </c>
      <c r="C1585" s="3">
        <v>223566</v>
      </c>
      <c r="D1585" s="3">
        <v>3</v>
      </c>
      <c r="E1585" s="3">
        <v>314</v>
      </c>
      <c r="F1585" s="4">
        <v>7.5950399999999996E-84</v>
      </c>
      <c r="G1585" s="3">
        <v>255.29499999999999</v>
      </c>
      <c r="H1585" s="3" t="s">
        <v>2454</v>
      </c>
      <c r="I1585" s="3" t="s">
        <v>2455</v>
      </c>
      <c r="J1585" s="3" t="s">
        <v>16</v>
      </c>
      <c r="K1585" s="3" t="s">
        <v>2456</v>
      </c>
      <c r="L1585" s="3" t="s">
        <v>2457</v>
      </c>
    </row>
    <row r="1586" spans="1:12" x14ac:dyDescent="0.3">
      <c r="A1586" s="3" t="s">
        <v>17867</v>
      </c>
      <c r="B1586" s="3" t="s">
        <v>13</v>
      </c>
      <c r="C1586" s="3">
        <v>224186</v>
      </c>
      <c r="D1586" s="3">
        <v>9</v>
      </c>
      <c r="E1586" s="3">
        <v>142</v>
      </c>
      <c r="F1586" s="4">
        <v>4.0442200000000002E-41</v>
      </c>
      <c r="G1586" s="3">
        <v>135.54599999999999</v>
      </c>
      <c r="H1586" s="3" t="s">
        <v>17868</v>
      </c>
      <c r="I1586" s="3" t="s">
        <v>17869</v>
      </c>
      <c r="J1586" s="3" t="s">
        <v>16</v>
      </c>
      <c r="K1586" s="3" t="s">
        <v>17870</v>
      </c>
      <c r="L1586" s="3" t="s">
        <v>17871</v>
      </c>
    </row>
    <row r="1587" spans="1:12" x14ac:dyDescent="0.3">
      <c r="A1587" s="3" t="s">
        <v>17872</v>
      </c>
      <c r="B1587" s="3" t="s">
        <v>13</v>
      </c>
      <c r="C1587" s="3">
        <v>224200</v>
      </c>
      <c r="D1587" s="3">
        <v>17</v>
      </c>
      <c r="E1587" s="3">
        <v>304</v>
      </c>
      <c r="F1587" s="4">
        <v>3.1979599999999998E-118</v>
      </c>
      <c r="G1587" s="3">
        <v>341.55399999999997</v>
      </c>
      <c r="H1587" s="3" t="s">
        <v>362</v>
      </c>
      <c r="I1587" s="3" t="s">
        <v>363</v>
      </c>
      <c r="J1587" s="3" t="s">
        <v>16</v>
      </c>
      <c r="K1587" s="3" t="s">
        <v>364</v>
      </c>
      <c r="L1587" s="3" t="s">
        <v>365</v>
      </c>
    </row>
    <row r="1588" spans="1:12" x14ac:dyDescent="0.3">
      <c r="A1588" s="3" t="s">
        <v>17873</v>
      </c>
      <c r="B1588" s="3" t="s">
        <v>13</v>
      </c>
      <c r="C1588" s="3">
        <v>223120</v>
      </c>
      <c r="D1588" s="3">
        <v>7</v>
      </c>
      <c r="E1588" s="3">
        <v>323</v>
      </c>
      <c r="F1588" s="4">
        <v>1.6479800000000001E-117</v>
      </c>
      <c r="G1588" s="3">
        <v>341.99400000000003</v>
      </c>
      <c r="H1588" s="3" t="s">
        <v>357</v>
      </c>
      <c r="I1588" s="3" t="s">
        <v>358</v>
      </c>
      <c r="J1588" s="3" t="s">
        <v>16</v>
      </c>
      <c r="K1588" s="3" t="s">
        <v>359</v>
      </c>
      <c r="L1588" s="3" t="s">
        <v>360</v>
      </c>
    </row>
    <row r="1589" spans="1:12" x14ac:dyDescent="0.3">
      <c r="A1589" s="3" t="s">
        <v>17874</v>
      </c>
      <c r="B1589" s="3" t="s">
        <v>25</v>
      </c>
      <c r="C1589" s="3">
        <v>225382</v>
      </c>
      <c r="D1589" s="3">
        <v>1</v>
      </c>
      <c r="E1589" s="3">
        <v>34</v>
      </c>
      <c r="F1589" s="4">
        <v>5.9969299999999997E-7</v>
      </c>
      <c r="G1589" s="3">
        <v>42.368299999999998</v>
      </c>
      <c r="H1589" s="3" t="s">
        <v>13900</v>
      </c>
      <c r="I1589" s="3" t="s">
        <v>14547</v>
      </c>
      <c r="J1589" s="3" t="s">
        <v>99</v>
      </c>
      <c r="K1589" s="3" t="s">
        <v>16</v>
      </c>
      <c r="L1589" s="3" t="s">
        <v>13901</v>
      </c>
    </row>
    <row r="1590" spans="1:12" x14ac:dyDescent="0.3">
      <c r="A1590" s="3" t="s">
        <v>17875</v>
      </c>
      <c r="B1590" s="3" t="s">
        <v>25</v>
      </c>
      <c r="C1590" s="3">
        <v>226459</v>
      </c>
      <c r="D1590" s="3">
        <v>440</v>
      </c>
      <c r="E1590" s="3">
        <v>581</v>
      </c>
      <c r="F1590" s="3">
        <v>6.0535600000000004E-4</v>
      </c>
      <c r="G1590" s="3">
        <v>42.611199999999997</v>
      </c>
      <c r="H1590" s="3" t="s">
        <v>15078</v>
      </c>
      <c r="I1590" s="3" t="s">
        <v>15079</v>
      </c>
      <c r="J1590" s="3" t="s">
        <v>99</v>
      </c>
      <c r="K1590" s="3" t="s">
        <v>16</v>
      </c>
      <c r="L1590" s="3" t="s">
        <v>15080</v>
      </c>
    </row>
    <row r="1591" spans="1:12" x14ac:dyDescent="0.3">
      <c r="A1591" s="3" t="s">
        <v>17876</v>
      </c>
      <c r="B1591" s="3" t="s">
        <v>13</v>
      </c>
      <c r="C1591" s="3">
        <v>224314</v>
      </c>
      <c r="D1591" s="3">
        <v>1</v>
      </c>
      <c r="E1591" s="3">
        <v>56</v>
      </c>
      <c r="F1591" s="3">
        <v>2.4733300000000001E-3</v>
      </c>
      <c r="G1591" s="3">
        <v>33.470599999999997</v>
      </c>
      <c r="H1591" s="3" t="s">
        <v>63</v>
      </c>
      <c r="I1591" s="3" t="s">
        <v>64</v>
      </c>
      <c r="J1591" s="3" t="s">
        <v>113</v>
      </c>
      <c r="K1591" s="3" t="s">
        <v>65</v>
      </c>
      <c r="L1591" s="3" t="s">
        <v>66</v>
      </c>
    </row>
    <row r="1592" spans="1:12" x14ac:dyDescent="0.3">
      <c r="A1592" s="3" t="s">
        <v>17877</v>
      </c>
      <c r="B1592" s="3" t="s">
        <v>13</v>
      </c>
      <c r="C1592" s="3">
        <v>224851</v>
      </c>
      <c r="D1592" s="3">
        <v>1</v>
      </c>
      <c r="E1592" s="3">
        <v>296</v>
      </c>
      <c r="F1592" s="4">
        <v>3.0104300000000001E-55</v>
      </c>
      <c r="G1592" s="3">
        <v>181.148</v>
      </c>
      <c r="H1592" s="3" t="s">
        <v>1423</v>
      </c>
      <c r="I1592" s="3" t="s">
        <v>1424</v>
      </c>
      <c r="J1592" s="3" t="s">
        <v>16</v>
      </c>
      <c r="K1592" s="3" t="s">
        <v>1093</v>
      </c>
      <c r="L1592" s="3" t="s">
        <v>1425</v>
      </c>
    </row>
    <row r="1593" spans="1:12" x14ac:dyDescent="0.3">
      <c r="A1593" s="3" t="s">
        <v>17878</v>
      </c>
      <c r="B1593" s="3" t="s">
        <v>25</v>
      </c>
      <c r="C1593" s="3">
        <v>225882</v>
      </c>
      <c r="D1593" s="3">
        <v>159</v>
      </c>
      <c r="E1593" s="3">
        <v>368</v>
      </c>
      <c r="F1593" s="4">
        <v>4.5207499999999999E-6</v>
      </c>
      <c r="G1593" s="3">
        <v>49.862499999999997</v>
      </c>
      <c r="H1593" s="3" t="s">
        <v>15032</v>
      </c>
      <c r="I1593" s="3" t="s">
        <v>15033</v>
      </c>
      <c r="J1593" s="3" t="s">
        <v>74</v>
      </c>
      <c r="K1593" s="3" t="s">
        <v>16</v>
      </c>
      <c r="L1593" s="3" t="s">
        <v>15034</v>
      </c>
    </row>
    <row r="1594" spans="1:12" x14ac:dyDescent="0.3">
      <c r="A1594" s="3" t="s">
        <v>17879</v>
      </c>
      <c r="B1594" s="3" t="s">
        <v>25</v>
      </c>
      <c r="C1594" s="3">
        <v>226195</v>
      </c>
      <c r="D1594" s="3">
        <v>26</v>
      </c>
      <c r="E1594" s="3">
        <v>344</v>
      </c>
      <c r="F1594" s="4">
        <v>2.0995499999999999E-47</v>
      </c>
      <c r="G1594" s="3">
        <v>168.13900000000001</v>
      </c>
      <c r="H1594" s="3" t="s">
        <v>17880</v>
      </c>
      <c r="I1594" s="3" t="s">
        <v>17881</v>
      </c>
      <c r="J1594" s="3" t="s">
        <v>113</v>
      </c>
      <c r="K1594" s="3" t="s">
        <v>16</v>
      </c>
      <c r="L1594" s="3" t="s">
        <v>17882</v>
      </c>
    </row>
    <row r="1595" spans="1:12" x14ac:dyDescent="0.3">
      <c r="A1595" s="3" t="s">
        <v>17883</v>
      </c>
      <c r="B1595" s="3" t="s">
        <v>13</v>
      </c>
      <c r="C1595" s="3">
        <v>223472</v>
      </c>
      <c r="D1595" s="3">
        <v>10</v>
      </c>
      <c r="E1595" s="3">
        <v>278</v>
      </c>
      <c r="F1595" s="4">
        <v>7.72653E-71</v>
      </c>
      <c r="G1595" s="3">
        <v>219.35400000000001</v>
      </c>
      <c r="H1595" s="3" t="s">
        <v>3050</v>
      </c>
      <c r="I1595" s="3" t="s">
        <v>3051</v>
      </c>
      <c r="J1595" s="3" t="s">
        <v>16</v>
      </c>
      <c r="K1595" s="3" t="s">
        <v>3052</v>
      </c>
      <c r="L1595" s="3" t="s">
        <v>3053</v>
      </c>
    </row>
    <row r="1596" spans="1:12" x14ac:dyDescent="0.3">
      <c r="A1596" s="3" t="s">
        <v>17884</v>
      </c>
      <c r="B1596" s="3" t="s">
        <v>13</v>
      </c>
      <c r="C1596" s="3">
        <v>224096</v>
      </c>
      <c r="D1596" s="3">
        <v>15</v>
      </c>
      <c r="E1596" s="3">
        <v>300</v>
      </c>
      <c r="F1596" s="4">
        <v>2.7019799999999999E-44</v>
      </c>
      <c r="G1596" s="3">
        <v>152.762</v>
      </c>
      <c r="H1596" s="3" t="s">
        <v>3046</v>
      </c>
      <c r="I1596" s="3" t="s">
        <v>3047</v>
      </c>
      <c r="J1596" s="3" t="s">
        <v>16</v>
      </c>
      <c r="K1596" s="3" t="s">
        <v>90</v>
      </c>
      <c r="L1596" s="3" t="s">
        <v>3048</v>
      </c>
    </row>
    <row r="1597" spans="1:12" x14ac:dyDescent="0.3">
      <c r="A1597" s="3" t="s">
        <v>17885</v>
      </c>
      <c r="B1597" s="3" t="s">
        <v>13</v>
      </c>
      <c r="C1597" s="3">
        <v>224567</v>
      </c>
      <c r="D1597" s="3">
        <v>3</v>
      </c>
      <c r="E1597" s="3">
        <v>434</v>
      </c>
      <c r="F1597" s="4">
        <v>4.01887E-30</v>
      </c>
      <c r="G1597" s="3">
        <v>120.874</v>
      </c>
      <c r="H1597" s="3" t="s">
        <v>3057</v>
      </c>
      <c r="I1597" s="3" t="s">
        <v>3058</v>
      </c>
      <c r="J1597" s="3" t="s">
        <v>16</v>
      </c>
      <c r="K1597" s="3" t="s">
        <v>148</v>
      </c>
      <c r="L1597" s="3" t="s">
        <v>3059</v>
      </c>
    </row>
    <row r="1598" spans="1:12" x14ac:dyDescent="0.3">
      <c r="A1598" s="3" t="s">
        <v>17886</v>
      </c>
      <c r="B1598" s="3" t="s">
        <v>13</v>
      </c>
      <c r="C1598" s="3">
        <v>223313</v>
      </c>
      <c r="D1598" s="3">
        <v>1</v>
      </c>
      <c r="E1598" s="3">
        <v>213</v>
      </c>
      <c r="F1598" s="4">
        <v>3.15344E-77</v>
      </c>
      <c r="G1598" s="3">
        <v>231.05799999999999</v>
      </c>
      <c r="H1598" s="3" t="s">
        <v>4115</v>
      </c>
      <c r="I1598" s="3" t="s">
        <v>4116</v>
      </c>
      <c r="J1598" s="3" t="s">
        <v>16</v>
      </c>
      <c r="K1598" s="3" t="s">
        <v>4117</v>
      </c>
      <c r="L1598" s="3" t="s">
        <v>4118</v>
      </c>
    </row>
    <row r="1599" spans="1:12" x14ac:dyDescent="0.3">
      <c r="A1599" s="3" t="s">
        <v>17887</v>
      </c>
      <c r="B1599" s="3" t="s">
        <v>13</v>
      </c>
      <c r="C1599" s="3">
        <v>225271</v>
      </c>
      <c r="D1599" s="3">
        <v>6</v>
      </c>
      <c r="E1599" s="3">
        <v>592</v>
      </c>
      <c r="F1599" s="4">
        <v>3.3004100000000002E-104</v>
      </c>
      <c r="G1599" s="3">
        <v>322.88299999999998</v>
      </c>
      <c r="H1599" s="3" t="s">
        <v>17888</v>
      </c>
      <c r="I1599" s="3" t="s">
        <v>17889</v>
      </c>
      <c r="J1599" s="3" t="s">
        <v>16</v>
      </c>
      <c r="K1599" s="3" t="s">
        <v>16952</v>
      </c>
      <c r="L1599" s="3" t="s">
        <v>16954</v>
      </c>
    </row>
    <row r="1600" spans="1:12" x14ac:dyDescent="0.3">
      <c r="A1600" s="3" t="s">
        <v>17890</v>
      </c>
      <c r="B1600" s="3" t="s">
        <v>13</v>
      </c>
      <c r="C1600" s="3">
        <v>223996</v>
      </c>
      <c r="D1600" s="3">
        <v>1</v>
      </c>
      <c r="E1600" s="3">
        <v>465</v>
      </c>
      <c r="F1600" s="4">
        <v>2.08218E-94</v>
      </c>
      <c r="G1600" s="3">
        <v>294.28399999999999</v>
      </c>
      <c r="H1600" s="3" t="s">
        <v>9834</v>
      </c>
      <c r="I1600" s="3" t="s">
        <v>9835</v>
      </c>
      <c r="J1600" s="3" t="s">
        <v>16</v>
      </c>
      <c r="K1600" s="3" t="s">
        <v>1093</v>
      </c>
      <c r="L1600" s="3" t="s">
        <v>9836</v>
      </c>
    </row>
    <row r="1601" spans="1:12" x14ac:dyDescent="0.3">
      <c r="A1601" s="3" t="s">
        <v>17891</v>
      </c>
      <c r="B1601" s="3" t="s">
        <v>13</v>
      </c>
      <c r="C1601" s="3">
        <v>224268</v>
      </c>
      <c r="D1601" s="3">
        <v>1</v>
      </c>
      <c r="E1601" s="3">
        <v>254</v>
      </c>
      <c r="F1601" s="4">
        <v>4.9029199999999998E-70</v>
      </c>
      <c r="G1601" s="3">
        <v>215.56100000000001</v>
      </c>
      <c r="H1601" s="3" t="s">
        <v>4146</v>
      </c>
      <c r="I1601" s="3" t="s">
        <v>4147</v>
      </c>
      <c r="J1601" s="3" t="s">
        <v>16</v>
      </c>
      <c r="K1601" s="3" t="s">
        <v>4148</v>
      </c>
      <c r="L1601" s="3" t="s">
        <v>4149</v>
      </c>
    </row>
    <row r="1602" spans="1:12" x14ac:dyDescent="0.3">
      <c r="A1602" s="3" t="s">
        <v>17892</v>
      </c>
      <c r="B1602" s="3" t="s">
        <v>25</v>
      </c>
      <c r="C1602" s="3">
        <v>413138</v>
      </c>
      <c r="D1602" s="3">
        <v>1</v>
      </c>
      <c r="E1602" s="3">
        <v>127</v>
      </c>
      <c r="F1602" s="4">
        <v>2.6108500000000002E-31</v>
      </c>
      <c r="G1602" s="3">
        <v>108.292</v>
      </c>
      <c r="H1602" s="3" t="s">
        <v>5057</v>
      </c>
      <c r="I1602" s="3" t="s">
        <v>5058</v>
      </c>
      <c r="J1602" s="3" t="s">
        <v>16</v>
      </c>
      <c r="K1602" s="3" t="s">
        <v>16</v>
      </c>
      <c r="L1602" s="3" t="s">
        <v>5059</v>
      </c>
    </row>
    <row r="1603" spans="1:12" x14ac:dyDescent="0.3">
      <c r="A1603" s="3" t="s">
        <v>17893</v>
      </c>
      <c r="B1603" s="3" t="s">
        <v>13</v>
      </c>
      <c r="C1603" s="3">
        <v>223754</v>
      </c>
      <c r="D1603" s="3">
        <v>1</v>
      </c>
      <c r="E1603" s="3">
        <v>249</v>
      </c>
      <c r="F1603" s="4">
        <v>1.2420800000000001E-86</v>
      </c>
      <c r="G1603" s="3">
        <v>259.12299999999999</v>
      </c>
      <c r="H1603" s="3" t="s">
        <v>5061</v>
      </c>
      <c r="I1603" s="3" t="s">
        <v>5062</v>
      </c>
      <c r="J1603" s="3" t="s">
        <v>16</v>
      </c>
      <c r="K1603" s="3" t="s">
        <v>5063</v>
      </c>
      <c r="L1603" s="3" t="s">
        <v>5064</v>
      </c>
    </row>
    <row r="1604" spans="1:12" x14ac:dyDescent="0.3">
      <c r="A1604" s="3" t="s">
        <v>17894</v>
      </c>
      <c r="B1604" s="3" t="s">
        <v>13</v>
      </c>
      <c r="C1604" s="3">
        <v>224410</v>
      </c>
      <c r="D1604" s="3">
        <v>1</v>
      </c>
      <c r="E1604" s="3">
        <v>306</v>
      </c>
      <c r="F1604" s="4">
        <v>5.5625499999999998E-148</v>
      </c>
      <c r="G1604" s="3">
        <v>417.83</v>
      </c>
      <c r="H1604" s="3" t="s">
        <v>5066</v>
      </c>
      <c r="I1604" s="3" t="s">
        <v>5067</v>
      </c>
      <c r="J1604" s="3" t="s">
        <v>16</v>
      </c>
      <c r="K1604" s="3" t="s">
        <v>5068</v>
      </c>
      <c r="L1604" s="3" t="s">
        <v>5069</v>
      </c>
    </row>
    <row r="1605" spans="1:12" x14ac:dyDescent="0.3">
      <c r="A1605" s="3" t="s">
        <v>17895</v>
      </c>
      <c r="B1605" s="3" t="s">
        <v>25</v>
      </c>
      <c r="C1605" s="3">
        <v>412614</v>
      </c>
      <c r="D1605" s="3">
        <v>1</v>
      </c>
      <c r="E1605" s="3">
        <v>55</v>
      </c>
      <c r="F1605" s="4">
        <v>7.2615799999999996E-13</v>
      </c>
      <c r="G1605" s="3">
        <v>57.686999999999998</v>
      </c>
      <c r="H1605" s="3" t="s">
        <v>5074</v>
      </c>
      <c r="I1605" s="3" t="s">
        <v>17346</v>
      </c>
      <c r="J1605" s="3" t="s">
        <v>16</v>
      </c>
      <c r="K1605" s="3" t="s">
        <v>16</v>
      </c>
      <c r="L1605" s="3" t="s">
        <v>7136</v>
      </c>
    </row>
    <row r="1606" spans="1:12" x14ac:dyDescent="0.3">
      <c r="A1606" s="3" t="s">
        <v>17896</v>
      </c>
      <c r="B1606" s="3" t="s">
        <v>13</v>
      </c>
      <c r="C1606" s="3">
        <v>223270</v>
      </c>
      <c r="D1606" s="3">
        <v>1</v>
      </c>
      <c r="E1606" s="3">
        <v>397</v>
      </c>
      <c r="F1606" s="3">
        <v>0</v>
      </c>
      <c r="G1606" s="3">
        <v>737.08100000000002</v>
      </c>
      <c r="H1606" s="3" t="s">
        <v>2472</v>
      </c>
      <c r="I1606" s="3" t="s">
        <v>2473</v>
      </c>
      <c r="J1606" s="3" t="s">
        <v>16</v>
      </c>
      <c r="K1606" s="3" t="s">
        <v>2474</v>
      </c>
      <c r="L1606" s="3" t="s">
        <v>2475</v>
      </c>
    </row>
    <row r="1607" spans="1:12" x14ac:dyDescent="0.3">
      <c r="A1607" s="3" t="s">
        <v>17897</v>
      </c>
      <c r="B1607" s="3" t="s">
        <v>13</v>
      </c>
      <c r="C1607" s="3">
        <v>223423</v>
      </c>
      <c r="D1607" s="3">
        <v>4</v>
      </c>
      <c r="E1607" s="3">
        <v>123</v>
      </c>
      <c r="F1607" s="4">
        <v>3.4710799999999999E-14</v>
      </c>
      <c r="G1607" s="3">
        <v>64.401200000000003</v>
      </c>
      <c r="H1607" s="3" t="s">
        <v>1114</v>
      </c>
      <c r="I1607" s="3" t="s">
        <v>1115</v>
      </c>
      <c r="J1607" s="3" t="s">
        <v>16</v>
      </c>
      <c r="K1607" s="3" t="s">
        <v>397</v>
      </c>
      <c r="L1607" s="3" t="s">
        <v>1116</v>
      </c>
    </row>
    <row r="1608" spans="1:12" x14ac:dyDescent="0.3">
      <c r="A1608" s="3" t="s">
        <v>17898</v>
      </c>
      <c r="B1608" s="3" t="s">
        <v>25</v>
      </c>
      <c r="C1608" s="3">
        <v>226883</v>
      </c>
      <c r="D1608" s="3">
        <v>18</v>
      </c>
      <c r="E1608" s="3">
        <v>573</v>
      </c>
      <c r="F1608" s="3">
        <v>0</v>
      </c>
      <c r="G1608" s="3">
        <v>531.17999999999995</v>
      </c>
      <c r="H1608" s="3" t="s">
        <v>5396</v>
      </c>
      <c r="I1608" s="3" t="s">
        <v>5397</v>
      </c>
      <c r="J1608" s="3" t="s">
        <v>16</v>
      </c>
      <c r="K1608" s="3" t="s">
        <v>16</v>
      </c>
      <c r="L1608" s="3" t="s">
        <v>5398</v>
      </c>
    </row>
    <row r="1609" spans="1:12" x14ac:dyDescent="0.3">
      <c r="A1609" s="3" t="s">
        <v>17899</v>
      </c>
      <c r="B1609" s="3" t="s">
        <v>13</v>
      </c>
      <c r="C1609" s="3">
        <v>223265</v>
      </c>
      <c r="D1609" s="3">
        <v>12</v>
      </c>
      <c r="E1609" s="3">
        <v>650</v>
      </c>
      <c r="F1609" s="3">
        <v>0</v>
      </c>
      <c r="G1609" s="3">
        <v>1065.5899999999999</v>
      </c>
      <c r="H1609" s="3" t="s">
        <v>2636</v>
      </c>
      <c r="I1609" s="3" t="s">
        <v>2637</v>
      </c>
      <c r="J1609" s="3" t="s">
        <v>16</v>
      </c>
      <c r="K1609" s="3" t="s">
        <v>2638</v>
      </c>
      <c r="L1609" s="3" t="s">
        <v>2639</v>
      </c>
    </row>
    <row r="1610" spans="1:12" x14ac:dyDescent="0.3">
      <c r="A1610" s="3" t="s">
        <v>17900</v>
      </c>
      <c r="B1610" s="3" t="s">
        <v>13</v>
      </c>
      <c r="C1610" s="3">
        <v>223620</v>
      </c>
      <c r="D1610" s="3">
        <v>1</v>
      </c>
      <c r="E1610" s="3">
        <v>191</v>
      </c>
      <c r="F1610" s="4">
        <v>1.7749900000000001E-33</v>
      </c>
      <c r="G1610" s="3">
        <v>118.71</v>
      </c>
      <c r="H1610" s="3" t="s">
        <v>746</v>
      </c>
      <c r="I1610" s="3" t="s">
        <v>747</v>
      </c>
      <c r="J1610" s="3" t="s">
        <v>16</v>
      </c>
      <c r="K1610" s="3" t="s">
        <v>236</v>
      </c>
      <c r="L1610" s="3" t="s">
        <v>748</v>
      </c>
    </row>
    <row r="1611" spans="1:12" x14ac:dyDescent="0.3">
      <c r="A1611" s="3" t="s">
        <v>17901</v>
      </c>
      <c r="B1611" s="3" t="s">
        <v>13</v>
      </c>
      <c r="C1611" s="3">
        <v>223765</v>
      </c>
      <c r="D1611" s="3">
        <v>1</v>
      </c>
      <c r="E1611" s="3">
        <v>167</v>
      </c>
      <c r="F1611" s="4">
        <v>4.9417000000000002E-32</v>
      </c>
      <c r="G1611" s="3">
        <v>113.395</v>
      </c>
      <c r="H1611" s="3" t="s">
        <v>186</v>
      </c>
      <c r="I1611" s="3" t="s">
        <v>187</v>
      </c>
      <c r="J1611" s="3" t="s">
        <v>16</v>
      </c>
      <c r="K1611" s="3" t="s">
        <v>188</v>
      </c>
      <c r="L1611" s="3" t="s">
        <v>189</v>
      </c>
    </row>
    <row r="1612" spans="1:12" x14ac:dyDescent="0.3">
      <c r="A1612" s="3" t="s">
        <v>17902</v>
      </c>
      <c r="B1612" s="3" t="s">
        <v>13</v>
      </c>
      <c r="C1612" s="3">
        <v>223843</v>
      </c>
      <c r="D1612" s="3">
        <v>1</v>
      </c>
      <c r="E1612" s="3">
        <v>394</v>
      </c>
      <c r="F1612" s="4">
        <v>2.7810599999999998E-88</v>
      </c>
      <c r="G1612" s="3">
        <v>272.18299999999999</v>
      </c>
      <c r="H1612" s="3" t="s">
        <v>3783</v>
      </c>
      <c r="I1612" s="3" t="s">
        <v>3784</v>
      </c>
      <c r="J1612" s="3" t="s">
        <v>16</v>
      </c>
      <c r="K1612" s="3" t="s">
        <v>3785</v>
      </c>
      <c r="L1612" s="3" t="s">
        <v>3786</v>
      </c>
    </row>
    <row r="1613" spans="1:12" x14ac:dyDescent="0.3">
      <c r="A1613" s="3" t="s">
        <v>17903</v>
      </c>
      <c r="B1613" s="3" t="s">
        <v>13</v>
      </c>
      <c r="C1613" s="3">
        <v>223332</v>
      </c>
      <c r="D1613" s="3">
        <v>1</v>
      </c>
      <c r="E1613" s="3">
        <v>80</v>
      </c>
      <c r="F1613" s="4">
        <v>6.7565200000000003E-31</v>
      </c>
      <c r="G1613" s="3">
        <v>103.15900000000001</v>
      </c>
      <c r="H1613" s="3" t="s">
        <v>1037</v>
      </c>
      <c r="I1613" s="3" t="s">
        <v>1038</v>
      </c>
      <c r="J1613" s="3" t="s">
        <v>16</v>
      </c>
      <c r="K1613" s="3" t="s">
        <v>1039</v>
      </c>
      <c r="L1613" s="3" t="s">
        <v>1040</v>
      </c>
    </row>
    <row r="1614" spans="1:12" x14ac:dyDescent="0.3">
      <c r="A1614" s="3" t="s">
        <v>17904</v>
      </c>
      <c r="B1614" s="3" t="s">
        <v>25</v>
      </c>
      <c r="C1614" s="3">
        <v>225382</v>
      </c>
      <c r="D1614" s="3">
        <v>1</v>
      </c>
      <c r="E1614" s="3">
        <v>34</v>
      </c>
      <c r="F1614" s="4">
        <v>5.9969299999999997E-7</v>
      </c>
      <c r="G1614" s="3">
        <v>42.368299999999998</v>
      </c>
      <c r="H1614" s="3" t="s">
        <v>13900</v>
      </c>
      <c r="I1614" s="3" t="s">
        <v>14547</v>
      </c>
      <c r="J1614" s="3" t="s">
        <v>99</v>
      </c>
      <c r="K1614" s="3" t="s">
        <v>16</v>
      </c>
      <c r="L1614" s="3" t="s">
        <v>13901</v>
      </c>
    </row>
    <row r="1615" spans="1:12" x14ac:dyDescent="0.3">
      <c r="A1615" s="3" t="s">
        <v>17905</v>
      </c>
      <c r="B1615" s="3" t="s">
        <v>25</v>
      </c>
      <c r="C1615" s="3">
        <v>418510</v>
      </c>
      <c r="D1615" s="3">
        <v>1</v>
      </c>
      <c r="E1615" s="3">
        <v>336</v>
      </c>
      <c r="F1615" s="4">
        <v>2.5768899999999998E-100</v>
      </c>
      <c r="G1615" s="3">
        <v>299.19099999999997</v>
      </c>
      <c r="H1615" s="3" t="s">
        <v>297</v>
      </c>
      <c r="I1615" s="3" t="s">
        <v>6127</v>
      </c>
      <c r="J1615" s="3" t="s">
        <v>16</v>
      </c>
      <c r="K1615" s="3" t="s">
        <v>16</v>
      </c>
      <c r="L1615" s="3" t="s">
        <v>6128</v>
      </c>
    </row>
    <row r="1616" spans="1:12" x14ac:dyDescent="0.3">
      <c r="A1616" s="3" t="s">
        <v>17906</v>
      </c>
      <c r="B1616" s="3" t="s">
        <v>13</v>
      </c>
      <c r="C1616" s="3">
        <v>223206</v>
      </c>
      <c r="D1616" s="3">
        <v>10</v>
      </c>
      <c r="E1616" s="3">
        <v>424</v>
      </c>
      <c r="F1616" s="4">
        <v>3.4550399999999999E-164</v>
      </c>
      <c r="G1616" s="3">
        <v>468.233</v>
      </c>
      <c r="H1616" s="3" t="s">
        <v>4286</v>
      </c>
      <c r="I1616" s="3" t="s">
        <v>4287</v>
      </c>
      <c r="J1616" s="3" t="s">
        <v>16</v>
      </c>
      <c r="K1616" s="3" t="s">
        <v>4288</v>
      </c>
      <c r="L1616" s="3" t="s">
        <v>4289</v>
      </c>
    </row>
    <row r="1617" spans="1:12" x14ac:dyDescent="0.3">
      <c r="A1617" s="3" t="s">
        <v>17907</v>
      </c>
      <c r="B1617" s="3" t="s">
        <v>13</v>
      </c>
      <c r="C1617" s="3">
        <v>223775</v>
      </c>
      <c r="D1617" s="3">
        <v>4</v>
      </c>
      <c r="E1617" s="3">
        <v>158</v>
      </c>
      <c r="F1617" s="4">
        <v>9.9459800000000001E-56</v>
      </c>
      <c r="G1617" s="3">
        <v>172.393</v>
      </c>
      <c r="H1617" s="3" t="s">
        <v>4282</v>
      </c>
      <c r="I1617" s="3" t="s">
        <v>4283</v>
      </c>
      <c r="J1617" s="3" t="s">
        <v>16</v>
      </c>
      <c r="K1617" s="3" t="s">
        <v>1597</v>
      </c>
      <c r="L1617" s="3" t="s">
        <v>4284</v>
      </c>
    </row>
    <row r="1618" spans="1:12" x14ac:dyDescent="0.3">
      <c r="A1618" s="3" t="s">
        <v>17908</v>
      </c>
      <c r="B1618" s="3" t="s">
        <v>13</v>
      </c>
      <c r="C1618" s="3">
        <v>223155</v>
      </c>
      <c r="D1618" s="3">
        <v>1</v>
      </c>
      <c r="E1618" s="3">
        <v>269</v>
      </c>
      <c r="F1618" s="4">
        <v>5.6198599999999996E-109</v>
      </c>
      <c r="G1618" s="3">
        <v>316.476</v>
      </c>
      <c r="H1618" s="3" t="s">
        <v>4277</v>
      </c>
      <c r="I1618" s="3" t="s">
        <v>4278</v>
      </c>
      <c r="J1618" s="3" t="s">
        <v>16</v>
      </c>
      <c r="K1618" s="3" t="s">
        <v>4279</v>
      </c>
      <c r="L1618" s="3" t="s">
        <v>4280</v>
      </c>
    </row>
    <row r="1619" spans="1:12" x14ac:dyDescent="0.3">
      <c r="A1619" s="3" t="s">
        <v>17909</v>
      </c>
      <c r="B1619" s="3" t="s">
        <v>13</v>
      </c>
      <c r="C1619" s="3">
        <v>224235</v>
      </c>
      <c r="D1619" s="3">
        <v>191</v>
      </c>
      <c r="E1619" s="3">
        <v>507</v>
      </c>
      <c r="F1619" s="4">
        <v>1.8226000000000001E-51</v>
      </c>
      <c r="G1619" s="3">
        <v>177.61600000000001</v>
      </c>
      <c r="H1619" s="3" t="s">
        <v>585</v>
      </c>
      <c r="I1619" s="3" t="s">
        <v>586</v>
      </c>
      <c r="J1619" s="3" t="s">
        <v>16</v>
      </c>
      <c r="K1619" s="3" t="s">
        <v>587</v>
      </c>
      <c r="L1619" s="3" t="s">
        <v>588</v>
      </c>
    </row>
    <row r="1620" spans="1:12" x14ac:dyDescent="0.3">
      <c r="A1620" s="3" t="s">
        <v>17910</v>
      </c>
      <c r="B1620" s="3" t="s">
        <v>13</v>
      </c>
      <c r="C1620" s="3">
        <v>225174</v>
      </c>
      <c r="D1620" s="3">
        <v>4</v>
      </c>
      <c r="E1620" s="3">
        <v>444</v>
      </c>
      <c r="F1620" s="3">
        <v>0</v>
      </c>
      <c r="G1620" s="3">
        <v>516.86800000000005</v>
      </c>
      <c r="H1620" s="3" t="s">
        <v>1263</v>
      </c>
      <c r="I1620" s="3" t="s">
        <v>1264</v>
      </c>
      <c r="J1620" s="3" t="s">
        <v>16</v>
      </c>
      <c r="K1620" s="3" t="s">
        <v>501</v>
      </c>
      <c r="L1620" s="3" t="s">
        <v>1265</v>
      </c>
    </row>
    <row r="1621" spans="1:12" x14ac:dyDescent="0.3">
      <c r="A1621" s="3" t="s">
        <v>17911</v>
      </c>
      <c r="B1621" s="3" t="s">
        <v>25</v>
      </c>
      <c r="C1621" s="3">
        <v>224117</v>
      </c>
      <c r="D1621" s="3">
        <v>111</v>
      </c>
      <c r="E1621" s="3">
        <v>284</v>
      </c>
      <c r="F1621" s="3">
        <v>4.4448700000000001E-3</v>
      </c>
      <c r="G1621" s="3">
        <v>38.542000000000002</v>
      </c>
      <c r="H1621" s="3" t="s">
        <v>901</v>
      </c>
      <c r="I1621" s="3" t="s">
        <v>1712</v>
      </c>
      <c r="J1621" s="3" t="s">
        <v>113</v>
      </c>
      <c r="K1621" s="3" t="s">
        <v>16</v>
      </c>
      <c r="L1621" s="3" t="s">
        <v>902</v>
      </c>
    </row>
    <row r="1622" spans="1:12" x14ac:dyDescent="0.3">
      <c r="A1622" s="3" t="s">
        <v>17912</v>
      </c>
      <c r="B1622" s="3" t="s">
        <v>13</v>
      </c>
      <c r="C1622" s="3">
        <v>223540</v>
      </c>
      <c r="D1622" s="3">
        <v>110</v>
      </c>
      <c r="E1622" s="3">
        <v>302</v>
      </c>
      <c r="F1622" s="4">
        <v>1.20815E-14</v>
      </c>
      <c r="G1622" s="3">
        <v>74.86</v>
      </c>
      <c r="H1622" s="3" t="s">
        <v>17913</v>
      </c>
      <c r="I1622" s="3" t="s">
        <v>17914</v>
      </c>
      <c r="J1622" s="3" t="s">
        <v>99</v>
      </c>
      <c r="K1622" s="3" t="s">
        <v>17915</v>
      </c>
      <c r="L1622" s="3" t="s">
        <v>17916</v>
      </c>
    </row>
    <row r="1623" spans="1:12" x14ac:dyDescent="0.3">
      <c r="A1623" s="3" t="s">
        <v>17917</v>
      </c>
      <c r="B1623" s="3" t="s">
        <v>25</v>
      </c>
      <c r="C1623" s="3">
        <v>412150</v>
      </c>
      <c r="D1623" s="3">
        <v>38</v>
      </c>
      <c r="E1623" s="3">
        <v>101</v>
      </c>
      <c r="F1623" s="4">
        <v>7.39276E-5</v>
      </c>
      <c r="G1623" s="3">
        <v>40.703600000000002</v>
      </c>
      <c r="H1623" s="3" t="s">
        <v>6883</v>
      </c>
      <c r="I1623" s="3" t="s">
        <v>8528</v>
      </c>
      <c r="J1623" s="3" t="s">
        <v>99</v>
      </c>
      <c r="K1623" s="3" t="s">
        <v>16</v>
      </c>
      <c r="L1623" s="3" t="s">
        <v>8529</v>
      </c>
    </row>
    <row r="1624" spans="1:12" x14ac:dyDescent="0.3">
      <c r="A1624" s="3" t="s">
        <v>17918</v>
      </c>
      <c r="B1624" s="3" t="s">
        <v>25</v>
      </c>
      <c r="C1624" s="3">
        <v>421898</v>
      </c>
      <c r="D1624" s="3">
        <v>1</v>
      </c>
      <c r="E1624" s="3">
        <v>164</v>
      </c>
      <c r="F1624" s="4">
        <v>3.0594600000000001E-9</v>
      </c>
      <c r="G1624" s="3">
        <v>54.936900000000001</v>
      </c>
      <c r="H1624" s="3" t="s">
        <v>17919</v>
      </c>
      <c r="I1624" s="3" t="s">
        <v>17920</v>
      </c>
      <c r="J1624" s="3" t="s">
        <v>113</v>
      </c>
      <c r="K1624" s="3" t="s">
        <v>16</v>
      </c>
      <c r="L1624" s="3" t="s">
        <v>17921</v>
      </c>
    </row>
    <row r="1625" spans="1:12" x14ac:dyDescent="0.3">
      <c r="A1625" s="3" t="s">
        <v>17922</v>
      </c>
      <c r="B1625" s="3" t="s">
        <v>25</v>
      </c>
      <c r="C1625" s="3">
        <v>412680</v>
      </c>
      <c r="D1625" s="3">
        <v>16</v>
      </c>
      <c r="E1625" s="3">
        <v>207</v>
      </c>
      <c r="F1625" s="4">
        <v>2.6261799999999998E-6</v>
      </c>
      <c r="G1625" s="3">
        <v>47.524799999999999</v>
      </c>
      <c r="H1625" s="3" t="s">
        <v>17923</v>
      </c>
      <c r="I1625" s="3" t="s">
        <v>17924</v>
      </c>
      <c r="J1625" s="3" t="s">
        <v>113</v>
      </c>
      <c r="K1625" s="3" t="s">
        <v>16</v>
      </c>
      <c r="L1625" s="3" t="s">
        <v>17925</v>
      </c>
    </row>
    <row r="1626" spans="1:12" x14ac:dyDescent="0.3">
      <c r="A1626" s="3" t="s">
        <v>17926</v>
      </c>
      <c r="B1626" s="3" t="s">
        <v>25</v>
      </c>
      <c r="C1626" s="3">
        <v>227606</v>
      </c>
      <c r="D1626" s="3">
        <v>34</v>
      </c>
      <c r="E1626" s="3">
        <v>386</v>
      </c>
      <c r="F1626" s="4">
        <v>1.78357E-6</v>
      </c>
      <c r="G1626" s="3">
        <v>52.7194</v>
      </c>
      <c r="H1626" s="3" t="s">
        <v>3245</v>
      </c>
      <c r="I1626" s="3" t="s">
        <v>3246</v>
      </c>
      <c r="J1626" s="3" t="s">
        <v>113</v>
      </c>
      <c r="K1626" s="3" t="s">
        <v>16</v>
      </c>
      <c r="L1626" s="3" t="s">
        <v>3247</v>
      </c>
    </row>
    <row r="1627" spans="1:12" x14ac:dyDescent="0.3">
      <c r="A1627" s="3" t="s">
        <v>17927</v>
      </c>
      <c r="B1627" s="3" t="s">
        <v>13</v>
      </c>
      <c r="C1627" s="3">
        <v>224314</v>
      </c>
      <c r="D1627" s="3">
        <v>5</v>
      </c>
      <c r="E1627" s="3">
        <v>117</v>
      </c>
      <c r="F1627" s="3">
        <v>4.5382899999999999E-4</v>
      </c>
      <c r="G1627" s="3">
        <v>39.248600000000003</v>
      </c>
      <c r="H1627" s="3" t="s">
        <v>63</v>
      </c>
      <c r="I1627" s="3" t="s">
        <v>64</v>
      </c>
      <c r="J1627" s="3" t="s">
        <v>16</v>
      </c>
      <c r="K1627" s="3" t="s">
        <v>65</v>
      </c>
      <c r="L1627" s="3" t="s">
        <v>66</v>
      </c>
    </row>
    <row r="1628" spans="1:12" x14ac:dyDescent="0.3">
      <c r="A1628" s="3" t="s">
        <v>17928</v>
      </c>
      <c r="B1628" s="3" t="s">
        <v>13</v>
      </c>
      <c r="C1628" s="3">
        <v>223714</v>
      </c>
      <c r="D1628" s="3">
        <v>76</v>
      </c>
      <c r="E1628" s="3">
        <v>391</v>
      </c>
      <c r="F1628" s="4">
        <v>4.6913900000000001E-32</v>
      </c>
      <c r="G1628" s="3">
        <v>125.249</v>
      </c>
      <c r="H1628" s="3" t="s">
        <v>12677</v>
      </c>
      <c r="I1628" s="3" t="s">
        <v>12678</v>
      </c>
      <c r="J1628" s="3" t="s">
        <v>16</v>
      </c>
      <c r="K1628" s="3" t="s">
        <v>12247</v>
      </c>
      <c r="L1628" s="3" t="s">
        <v>12249</v>
      </c>
    </row>
    <row r="1629" spans="1:12" x14ac:dyDescent="0.3">
      <c r="A1629" s="3" t="s">
        <v>17929</v>
      </c>
      <c r="B1629" s="3" t="s">
        <v>13</v>
      </c>
      <c r="C1629" s="3">
        <v>224055</v>
      </c>
      <c r="D1629" s="3">
        <v>26</v>
      </c>
      <c r="E1629" s="3">
        <v>523</v>
      </c>
      <c r="F1629" s="4">
        <v>3.4553700000000002E-48</v>
      </c>
      <c r="G1629" s="3">
        <v>175.31</v>
      </c>
      <c r="H1629" s="3" t="s">
        <v>1267</v>
      </c>
      <c r="I1629" s="3" t="s">
        <v>1268</v>
      </c>
      <c r="J1629" s="3" t="s">
        <v>16</v>
      </c>
      <c r="K1629" s="3" t="s">
        <v>1269</v>
      </c>
      <c r="L1629" s="3" t="s">
        <v>1270</v>
      </c>
    </row>
    <row r="1630" spans="1:12" x14ac:dyDescent="0.3">
      <c r="A1630" s="3" t="s">
        <v>17930</v>
      </c>
      <c r="B1630" s="3" t="s">
        <v>25</v>
      </c>
      <c r="C1630" s="3">
        <v>419869</v>
      </c>
      <c r="D1630" s="3">
        <v>1</v>
      </c>
      <c r="E1630" s="3">
        <v>68</v>
      </c>
      <c r="F1630" s="4">
        <v>1.35778E-11</v>
      </c>
      <c r="G1630" s="3">
        <v>53.857999999999997</v>
      </c>
      <c r="H1630" s="3" t="s">
        <v>59</v>
      </c>
      <c r="I1630" s="3" t="s">
        <v>60</v>
      </c>
      <c r="J1630" s="3" t="s">
        <v>16</v>
      </c>
      <c r="K1630" s="3" t="s">
        <v>16</v>
      </c>
      <c r="L1630" s="3" t="s">
        <v>61</v>
      </c>
    </row>
    <row r="1631" spans="1:12" x14ac:dyDescent="0.3">
      <c r="A1631" s="3" t="s">
        <v>17931</v>
      </c>
      <c r="B1631" s="3" t="s">
        <v>25</v>
      </c>
      <c r="C1631" s="3">
        <v>224760</v>
      </c>
      <c r="D1631" s="3">
        <v>1</v>
      </c>
      <c r="E1631" s="3">
        <v>78</v>
      </c>
      <c r="F1631" s="4">
        <v>5.8677399999999998E-12</v>
      </c>
      <c r="G1631" s="3">
        <v>63.077599999999997</v>
      </c>
      <c r="H1631" s="3" t="s">
        <v>5217</v>
      </c>
      <c r="I1631" s="3" t="s">
        <v>5218</v>
      </c>
      <c r="J1631" s="3" t="s">
        <v>113</v>
      </c>
      <c r="K1631" s="3" t="s">
        <v>16</v>
      </c>
      <c r="L1631" s="3" t="s">
        <v>5219</v>
      </c>
    </row>
    <row r="1632" spans="1:12" x14ac:dyDescent="0.3">
      <c r="A1632" s="3" t="s">
        <v>17932</v>
      </c>
      <c r="B1632" s="3" t="s">
        <v>13</v>
      </c>
      <c r="C1632" s="3">
        <v>224853</v>
      </c>
      <c r="D1632" s="3">
        <v>1</v>
      </c>
      <c r="E1632" s="3">
        <v>58</v>
      </c>
      <c r="F1632" s="4">
        <v>1.72917E-18</v>
      </c>
      <c r="G1632" s="3">
        <v>70.765500000000003</v>
      </c>
      <c r="H1632" s="3" t="s">
        <v>1751</v>
      </c>
      <c r="I1632" s="3" t="s">
        <v>1752</v>
      </c>
      <c r="J1632" s="3" t="s">
        <v>16</v>
      </c>
      <c r="K1632" s="3" t="s">
        <v>1753</v>
      </c>
      <c r="L1632" s="3" t="s">
        <v>1754</v>
      </c>
    </row>
    <row r="1633" spans="1:12" x14ac:dyDescent="0.3">
      <c r="A1633" s="3" t="s">
        <v>17933</v>
      </c>
      <c r="B1633" s="3" t="s">
        <v>25</v>
      </c>
      <c r="C1633" s="3">
        <v>413170</v>
      </c>
      <c r="D1633" s="3">
        <v>3</v>
      </c>
      <c r="E1633" s="3">
        <v>129</v>
      </c>
      <c r="F1633" s="4">
        <v>5.0304199999999997E-10</v>
      </c>
      <c r="G1633" s="3">
        <v>54.777299999999997</v>
      </c>
      <c r="H1633" s="3" t="s">
        <v>1940</v>
      </c>
      <c r="I1633" s="3" t="s">
        <v>1941</v>
      </c>
      <c r="J1633" s="3" t="s">
        <v>16</v>
      </c>
      <c r="K1633" s="3" t="s">
        <v>16</v>
      </c>
      <c r="L1633" s="3" t="s">
        <v>1942</v>
      </c>
    </row>
    <row r="1634" spans="1:12" x14ac:dyDescent="0.3">
      <c r="A1634" s="3" t="s">
        <v>17934</v>
      </c>
      <c r="B1634" s="3" t="s">
        <v>13</v>
      </c>
      <c r="C1634" s="3">
        <v>224352</v>
      </c>
      <c r="D1634" s="3">
        <v>1</v>
      </c>
      <c r="E1634" s="3">
        <v>187</v>
      </c>
      <c r="F1634" s="4">
        <v>3.6303200000000001E-86</v>
      </c>
      <c r="G1634" s="3">
        <v>252.15100000000001</v>
      </c>
      <c r="H1634" s="3" t="s">
        <v>1756</v>
      </c>
      <c r="I1634" s="3" t="s">
        <v>1757</v>
      </c>
      <c r="J1634" s="3" t="s">
        <v>16</v>
      </c>
      <c r="K1634" s="3" t="s">
        <v>1758</v>
      </c>
      <c r="L1634" s="3" t="s">
        <v>1759</v>
      </c>
    </row>
    <row r="1635" spans="1:12" x14ac:dyDescent="0.3">
      <c r="A1635" s="3" t="s">
        <v>17935</v>
      </c>
      <c r="B1635" s="3" t="s">
        <v>13</v>
      </c>
      <c r="C1635" s="3">
        <v>223294</v>
      </c>
      <c r="D1635" s="3">
        <v>1</v>
      </c>
      <c r="E1635" s="3">
        <v>359</v>
      </c>
      <c r="F1635" s="3">
        <v>0</v>
      </c>
      <c r="G1635" s="3">
        <v>597.26900000000001</v>
      </c>
      <c r="H1635" s="3" t="s">
        <v>1761</v>
      </c>
      <c r="I1635" s="3" t="s">
        <v>1762</v>
      </c>
      <c r="J1635" s="3" t="s">
        <v>16</v>
      </c>
      <c r="K1635" s="3" t="s">
        <v>1763</v>
      </c>
      <c r="L1635" s="3" t="s">
        <v>1764</v>
      </c>
    </row>
    <row r="1636" spans="1:12" x14ac:dyDescent="0.3">
      <c r="A1636" s="3" t="s">
        <v>17936</v>
      </c>
      <c r="B1636" s="3" t="s">
        <v>13</v>
      </c>
      <c r="C1636" s="3">
        <v>225443</v>
      </c>
      <c r="D1636" s="3">
        <v>1</v>
      </c>
      <c r="E1636" s="3">
        <v>274</v>
      </c>
      <c r="F1636" s="4">
        <v>5.1645199999999997E-79</v>
      </c>
      <c r="G1636" s="3">
        <v>240.316</v>
      </c>
      <c r="H1636" s="3" t="s">
        <v>1766</v>
      </c>
      <c r="I1636" s="3" t="s">
        <v>1767</v>
      </c>
      <c r="J1636" s="3" t="s">
        <v>16</v>
      </c>
      <c r="K1636" s="3" t="s">
        <v>1768</v>
      </c>
      <c r="L1636" s="3" t="s">
        <v>1769</v>
      </c>
    </row>
    <row r="1637" spans="1:12" x14ac:dyDescent="0.3">
      <c r="A1637" s="3" t="s">
        <v>17937</v>
      </c>
      <c r="B1637" s="3" t="s">
        <v>13</v>
      </c>
      <c r="C1637" s="3">
        <v>223088</v>
      </c>
      <c r="D1637" s="3">
        <v>7</v>
      </c>
      <c r="E1637" s="3">
        <v>193</v>
      </c>
      <c r="F1637" s="4">
        <v>6.59575E-70</v>
      </c>
      <c r="G1637" s="3">
        <v>211.31899999999999</v>
      </c>
      <c r="H1637" s="3" t="s">
        <v>1771</v>
      </c>
      <c r="I1637" s="3" t="s">
        <v>1772</v>
      </c>
      <c r="J1637" s="3" t="s">
        <v>16</v>
      </c>
      <c r="K1637" s="3" t="s">
        <v>1773</v>
      </c>
      <c r="L1637" s="3" t="s">
        <v>1774</v>
      </c>
    </row>
    <row r="1638" spans="1:12" x14ac:dyDescent="0.3">
      <c r="A1638" s="3" t="s">
        <v>17938</v>
      </c>
      <c r="B1638" s="3" t="s">
        <v>25</v>
      </c>
      <c r="C1638" s="3">
        <v>223532</v>
      </c>
      <c r="D1638" s="3">
        <v>1</v>
      </c>
      <c r="E1638" s="3">
        <v>149</v>
      </c>
      <c r="F1638" s="4">
        <v>1.45259E-9</v>
      </c>
      <c r="G1638" s="3">
        <v>53.461799999999997</v>
      </c>
      <c r="H1638" s="3" t="s">
        <v>846</v>
      </c>
      <c r="I1638" s="3" t="s">
        <v>847</v>
      </c>
      <c r="J1638" s="3" t="s">
        <v>16</v>
      </c>
      <c r="K1638" s="3" t="s">
        <v>16</v>
      </c>
      <c r="L1638" s="3" t="s">
        <v>848</v>
      </c>
    </row>
    <row r="1639" spans="1:12" x14ac:dyDescent="0.3">
      <c r="A1639" s="3" t="s">
        <v>17939</v>
      </c>
      <c r="B1639" s="3" t="s">
        <v>25</v>
      </c>
      <c r="C1639" s="3">
        <v>412486</v>
      </c>
      <c r="D1639" s="3">
        <v>44</v>
      </c>
      <c r="E1639" s="3">
        <v>200</v>
      </c>
      <c r="F1639" s="4">
        <v>2.41883E-6</v>
      </c>
      <c r="G1639" s="3">
        <v>46.717300000000002</v>
      </c>
      <c r="H1639" s="3" t="s">
        <v>1917</v>
      </c>
      <c r="I1639" s="3" t="s">
        <v>1918</v>
      </c>
      <c r="J1639" s="3" t="s">
        <v>99</v>
      </c>
      <c r="K1639" s="3" t="s">
        <v>16</v>
      </c>
      <c r="L1639" s="3" t="s">
        <v>1919</v>
      </c>
    </row>
    <row r="1640" spans="1:12" x14ac:dyDescent="0.3">
      <c r="A1640" s="3" t="s">
        <v>17940</v>
      </c>
      <c r="B1640" s="3" t="s">
        <v>13</v>
      </c>
      <c r="C1640" s="3">
        <v>223190</v>
      </c>
      <c r="D1640" s="3">
        <v>3</v>
      </c>
      <c r="E1640" s="3">
        <v>417</v>
      </c>
      <c r="F1640" s="3">
        <v>0</v>
      </c>
      <c r="G1640" s="3">
        <v>730.54600000000005</v>
      </c>
      <c r="H1640" s="3" t="s">
        <v>1776</v>
      </c>
      <c r="I1640" s="3" t="s">
        <v>1777</v>
      </c>
      <c r="J1640" s="3" t="s">
        <v>16</v>
      </c>
      <c r="K1640" s="3" t="s">
        <v>297</v>
      </c>
      <c r="L1640" s="3" t="s">
        <v>1778</v>
      </c>
    </row>
    <row r="1641" spans="1:12" x14ac:dyDescent="0.3">
      <c r="A1641" s="3" t="s">
        <v>17941</v>
      </c>
      <c r="B1641" s="3" t="s">
        <v>25</v>
      </c>
      <c r="C1641" s="3">
        <v>357654</v>
      </c>
      <c r="D1641" s="3">
        <v>46</v>
      </c>
      <c r="E1641" s="3">
        <v>192</v>
      </c>
      <c r="F1641" s="4">
        <v>1.55082E-6</v>
      </c>
      <c r="G1641" s="3">
        <v>47.401600000000002</v>
      </c>
      <c r="H1641" s="3" t="s">
        <v>10651</v>
      </c>
      <c r="I1641" s="3" t="s">
        <v>15184</v>
      </c>
      <c r="J1641" s="3" t="s">
        <v>99</v>
      </c>
      <c r="K1641" s="3" t="s">
        <v>16</v>
      </c>
      <c r="L1641" s="3" t="s">
        <v>10652</v>
      </c>
    </row>
    <row r="1642" spans="1:12" x14ac:dyDescent="0.3">
      <c r="A1642" s="3" t="s">
        <v>17942</v>
      </c>
      <c r="B1642" s="3" t="s">
        <v>13</v>
      </c>
      <c r="C1642" s="3">
        <v>223660</v>
      </c>
      <c r="D1642" s="3">
        <v>1</v>
      </c>
      <c r="E1642" s="3">
        <v>1028</v>
      </c>
      <c r="F1642" s="3">
        <v>0</v>
      </c>
      <c r="G1642" s="3">
        <v>1006.43</v>
      </c>
      <c r="H1642" s="3" t="s">
        <v>3564</v>
      </c>
      <c r="I1642" s="3" t="s">
        <v>3565</v>
      </c>
      <c r="J1642" s="3" t="s">
        <v>16</v>
      </c>
      <c r="K1642" s="3" t="s">
        <v>3566</v>
      </c>
      <c r="L1642" s="3" t="s">
        <v>3567</v>
      </c>
    </row>
    <row r="1643" spans="1:12" x14ac:dyDescent="0.3">
      <c r="A1643" s="3" t="s">
        <v>17943</v>
      </c>
      <c r="B1643" s="3" t="s">
        <v>13</v>
      </c>
      <c r="C1643" s="3">
        <v>223283</v>
      </c>
      <c r="D1643" s="3">
        <v>1</v>
      </c>
      <c r="E1643" s="3">
        <v>335</v>
      </c>
      <c r="F1643" s="4">
        <v>2.0451999999999999E-135</v>
      </c>
      <c r="G1643" s="3">
        <v>388.51</v>
      </c>
      <c r="H1643" s="3" t="s">
        <v>3559</v>
      </c>
      <c r="I1643" s="3" t="s">
        <v>3560</v>
      </c>
      <c r="J1643" s="3" t="s">
        <v>16</v>
      </c>
      <c r="K1643" s="3" t="s">
        <v>3561</v>
      </c>
      <c r="L1643" s="3" t="s">
        <v>3562</v>
      </c>
    </row>
    <row r="1644" spans="1:12" x14ac:dyDescent="0.3">
      <c r="A1644" s="3" t="s">
        <v>17944</v>
      </c>
      <c r="B1644" s="3" t="s">
        <v>13</v>
      </c>
      <c r="C1644" s="3">
        <v>223545</v>
      </c>
      <c r="D1644" s="3">
        <v>1</v>
      </c>
      <c r="E1644" s="3">
        <v>500</v>
      </c>
      <c r="F1644" s="3">
        <v>0</v>
      </c>
      <c r="G1644" s="3">
        <v>611.86400000000003</v>
      </c>
      <c r="H1644" s="3" t="s">
        <v>3554</v>
      </c>
      <c r="I1644" s="3" t="s">
        <v>3555</v>
      </c>
      <c r="J1644" s="3" t="s">
        <v>16</v>
      </c>
      <c r="K1644" s="3" t="s">
        <v>3556</v>
      </c>
      <c r="L1644" s="3" t="s">
        <v>3557</v>
      </c>
    </row>
    <row r="1645" spans="1:12" x14ac:dyDescent="0.3">
      <c r="A1645" s="3" t="s">
        <v>17945</v>
      </c>
      <c r="B1645" s="3" t="s">
        <v>13</v>
      </c>
      <c r="C1645" s="3">
        <v>224399</v>
      </c>
      <c r="D1645" s="3">
        <v>2</v>
      </c>
      <c r="E1645" s="3">
        <v>312</v>
      </c>
      <c r="F1645" s="4">
        <v>1.7502600000000001E-128</v>
      </c>
      <c r="G1645" s="3">
        <v>368.55</v>
      </c>
      <c r="H1645" s="3" t="s">
        <v>4493</v>
      </c>
      <c r="I1645" s="3" t="s">
        <v>4494</v>
      </c>
      <c r="J1645" s="3" t="s">
        <v>16</v>
      </c>
      <c r="K1645" s="3" t="s">
        <v>1106</v>
      </c>
      <c r="L1645" s="3" t="s">
        <v>4495</v>
      </c>
    </row>
    <row r="1646" spans="1:12" x14ac:dyDescent="0.3">
      <c r="A1646" s="3" t="s">
        <v>17946</v>
      </c>
      <c r="B1646" s="3" t="s">
        <v>13</v>
      </c>
      <c r="C1646" s="3">
        <v>226359</v>
      </c>
      <c r="D1646" s="3">
        <v>1</v>
      </c>
      <c r="E1646" s="3">
        <v>370</v>
      </c>
      <c r="F1646" s="4">
        <v>2.2585699999999999E-179</v>
      </c>
      <c r="G1646" s="3">
        <v>501.40499999999997</v>
      </c>
      <c r="H1646" s="3" t="s">
        <v>1432</v>
      </c>
      <c r="I1646" s="3" t="s">
        <v>1433</v>
      </c>
      <c r="J1646" s="3" t="s">
        <v>16</v>
      </c>
      <c r="K1646" s="3" t="s">
        <v>1434</v>
      </c>
      <c r="L1646" s="3" t="s">
        <v>1435</v>
      </c>
    </row>
    <row r="1647" spans="1:12" x14ac:dyDescent="0.3">
      <c r="A1647" s="3" t="s">
        <v>17947</v>
      </c>
      <c r="B1647" s="3" t="s">
        <v>25</v>
      </c>
      <c r="C1647" s="3">
        <v>225306</v>
      </c>
      <c r="D1647" s="3">
        <v>102</v>
      </c>
      <c r="E1647" s="3">
        <v>298</v>
      </c>
      <c r="F1647" s="4">
        <v>6.45436E-20</v>
      </c>
      <c r="G1647" s="3">
        <v>89.053299999999993</v>
      </c>
      <c r="H1647" s="3" t="s">
        <v>717</v>
      </c>
      <c r="I1647" s="3" t="s">
        <v>718</v>
      </c>
      <c r="J1647" s="3" t="s">
        <v>99</v>
      </c>
      <c r="K1647" s="3" t="s">
        <v>16</v>
      </c>
      <c r="L1647" s="3" t="s">
        <v>719</v>
      </c>
    </row>
    <row r="1648" spans="1:12" x14ac:dyDescent="0.3">
      <c r="A1648" s="3" t="s">
        <v>17948</v>
      </c>
      <c r="B1648" s="3" t="s">
        <v>13</v>
      </c>
      <c r="C1648" s="3">
        <v>223816</v>
      </c>
      <c r="D1648" s="3">
        <v>3</v>
      </c>
      <c r="E1648" s="3">
        <v>224</v>
      </c>
      <c r="F1648" s="4">
        <v>1.0669999999999999E-70</v>
      </c>
      <c r="G1648" s="3">
        <v>215.239</v>
      </c>
      <c r="H1648" s="3" t="s">
        <v>880</v>
      </c>
      <c r="I1648" s="3" t="s">
        <v>881</v>
      </c>
      <c r="J1648" s="3" t="s">
        <v>16</v>
      </c>
      <c r="K1648" s="3" t="s">
        <v>882</v>
      </c>
      <c r="L1648" s="3" t="s">
        <v>883</v>
      </c>
    </row>
    <row r="1649" spans="1:12" x14ac:dyDescent="0.3">
      <c r="A1649" s="3" t="s">
        <v>17949</v>
      </c>
      <c r="B1649" s="3" t="s">
        <v>13</v>
      </c>
      <c r="C1649" s="3">
        <v>223715</v>
      </c>
      <c r="D1649" s="3">
        <v>195</v>
      </c>
      <c r="E1649" s="3">
        <v>444</v>
      </c>
      <c r="F1649" s="4">
        <v>1.4174500000000001E-37</v>
      </c>
      <c r="G1649" s="3">
        <v>139.50399999999999</v>
      </c>
      <c r="H1649" s="3" t="s">
        <v>1865</v>
      </c>
      <c r="I1649" s="3" t="s">
        <v>1866</v>
      </c>
      <c r="J1649" s="3" t="s">
        <v>99</v>
      </c>
      <c r="K1649" s="3" t="s">
        <v>1867</v>
      </c>
      <c r="L1649" s="3" t="s">
        <v>1868</v>
      </c>
    </row>
    <row r="1650" spans="1:12" x14ac:dyDescent="0.3">
      <c r="A1650" s="3" t="s">
        <v>17950</v>
      </c>
      <c r="B1650" s="3" t="s">
        <v>13</v>
      </c>
      <c r="C1650" s="3">
        <v>223637</v>
      </c>
      <c r="D1650" s="3">
        <v>1</v>
      </c>
      <c r="E1650" s="3">
        <v>153</v>
      </c>
      <c r="F1650" s="4">
        <v>2.5282799999999998E-30</v>
      </c>
      <c r="G1650" s="3">
        <v>108.517</v>
      </c>
      <c r="H1650" s="3" t="s">
        <v>5660</v>
      </c>
      <c r="I1650" s="3" t="s">
        <v>5661</v>
      </c>
      <c r="J1650" s="3" t="s">
        <v>16</v>
      </c>
      <c r="K1650" s="3" t="s">
        <v>1298</v>
      </c>
      <c r="L1650" s="3" t="s">
        <v>1300</v>
      </c>
    </row>
    <row r="1651" spans="1:12" x14ac:dyDescent="0.3">
      <c r="A1651" s="3" t="s">
        <v>17951</v>
      </c>
      <c r="B1651" s="3" t="s">
        <v>13</v>
      </c>
      <c r="C1651" s="3">
        <v>223346</v>
      </c>
      <c r="D1651" s="3">
        <v>6</v>
      </c>
      <c r="E1651" s="3">
        <v>81</v>
      </c>
      <c r="F1651" s="4">
        <v>5.1530800000000001E-13</v>
      </c>
      <c r="G1651" s="3">
        <v>58.0779</v>
      </c>
      <c r="H1651" s="3" t="s">
        <v>4199</v>
      </c>
      <c r="I1651" s="3" t="s">
        <v>4200</v>
      </c>
      <c r="J1651" s="3" t="s">
        <v>16</v>
      </c>
      <c r="K1651" s="3" t="s">
        <v>4201</v>
      </c>
      <c r="L1651" s="3" t="s">
        <v>4202</v>
      </c>
    </row>
    <row r="1652" spans="1:12" x14ac:dyDescent="0.3">
      <c r="A1652" s="3" t="s">
        <v>17952</v>
      </c>
      <c r="B1652" s="3" t="s">
        <v>13</v>
      </c>
      <c r="C1652" s="3">
        <v>223998</v>
      </c>
      <c r="D1652" s="3">
        <v>4</v>
      </c>
      <c r="E1652" s="3">
        <v>284</v>
      </c>
      <c r="F1652" s="4">
        <v>1.9649499999999999E-130</v>
      </c>
      <c r="G1652" s="3">
        <v>372.35899999999998</v>
      </c>
      <c r="H1652" s="3" t="s">
        <v>3097</v>
      </c>
      <c r="I1652" s="3" t="s">
        <v>3098</v>
      </c>
      <c r="J1652" s="3" t="s">
        <v>16</v>
      </c>
      <c r="K1652" s="3" t="s">
        <v>1597</v>
      </c>
      <c r="L1652" s="3" t="s">
        <v>3099</v>
      </c>
    </row>
    <row r="1653" spans="1:12" x14ac:dyDescent="0.3">
      <c r="A1653" s="3" t="s">
        <v>17953</v>
      </c>
      <c r="B1653" s="3" t="s">
        <v>13</v>
      </c>
      <c r="C1653" s="3">
        <v>225370</v>
      </c>
      <c r="D1653" s="3">
        <v>1</v>
      </c>
      <c r="E1653" s="3">
        <v>196</v>
      </c>
      <c r="F1653" s="4">
        <v>4.4019900000000002E-82</v>
      </c>
      <c r="G1653" s="3">
        <v>245.64500000000001</v>
      </c>
      <c r="H1653" s="3" t="s">
        <v>3106</v>
      </c>
      <c r="I1653" s="3" t="s">
        <v>3107</v>
      </c>
      <c r="J1653" s="3" t="s">
        <v>99</v>
      </c>
      <c r="K1653" s="3" t="s">
        <v>3108</v>
      </c>
      <c r="L1653" s="3" t="s">
        <v>3109</v>
      </c>
    </row>
    <row r="1654" spans="1:12" x14ac:dyDescent="0.3">
      <c r="A1654" s="3" t="s">
        <v>17954</v>
      </c>
      <c r="B1654" s="3" t="s">
        <v>13</v>
      </c>
      <c r="C1654" s="3">
        <v>223291</v>
      </c>
      <c r="D1654" s="3">
        <v>1</v>
      </c>
      <c r="E1654" s="3">
        <v>425</v>
      </c>
      <c r="F1654" s="3">
        <v>0</v>
      </c>
      <c r="G1654" s="3">
        <v>563.39499999999998</v>
      </c>
      <c r="H1654" s="3" t="s">
        <v>3111</v>
      </c>
      <c r="I1654" s="3" t="s">
        <v>3112</v>
      </c>
      <c r="J1654" s="3" t="s">
        <v>16</v>
      </c>
      <c r="K1654" s="3" t="s">
        <v>3113</v>
      </c>
      <c r="L1654" s="3" t="s">
        <v>3114</v>
      </c>
    </row>
    <row r="1655" spans="1:12" x14ac:dyDescent="0.3">
      <c r="A1655" s="3" t="s">
        <v>17955</v>
      </c>
      <c r="B1655" s="3" t="s">
        <v>13</v>
      </c>
      <c r="C1655" s="3">
        <v>223351</v>
      </c>
      <c r="D1655" s="3">
        <v>1</v>
      </c>
      <c r="E1655" s="3">
        <v>217</v>
      </c>
      <c r="F1655" s="4">
        <v>1.5622399999999999E-113</v>
      </c>
      <c r="G1655" s="3">
        <v>323.42500000000001</v>
      </c>
      <c r="H1655" s="3" t="s">
        <v>3116</v>
      </c>
      <c r="I1655" s="3" t="s">
        <v>3117</v>
      </c>
      <c r="J1655" s="3" t="s">
        <v>16</v>
      </c>
      <c r="K1655" s="3" t="s">
        <v>825</v>
      </c>
      <c r="L1655" s="3" t="s">
        <v>3118</v>
      </c>
    </row>
    <row r="1656" spans="1:12" x14ac:dyDescent="0.3">
      <c r="A1656" s="3" t="s">
        <v>17956</v>
      </c>
      <c r="B1656" s="3" t="s">
        <v>13</v>
      </c>
      <c r="C1656" s="3">
        <v>223372</v>
      </c>
      <c r="D1656" s="3">
        <v>1</v>
      </c>
      <c r="E1656" s="3">
        <v>126</v>
      </c>
      <c r="F1656" s="4">
        <v>1.8580299999999999E-68</v>
      </c>
      <c r="G1656" s="3">
        <v>202.12700000000001</v>
      </c>
      <c r="H1656" s="3" t="s">
        <v>3120</v>
      </c>
      <c r="I1656" s="3" t="s">
        <v>3121</v>
      </c>
      <c r="J1656" s="3" t="s">
        <v>16</v>
      </c>
      <c r="K1656" s="3" t="s">
        <v>3122</v>
      </c>
      <c r="L1656" s="3" t="s">
        <v>3123</v>
      </c>
    </row>
    <row r="1657" spans="1:12" x14ac:dyDescent="0.3">
      <c r="A1657" s="3" t="s">
        <v>17957</v>
      </c>
      <c r="B1657" s="3" t="s">
        <v>13</v>
      </c>
      <c r="C1657" s="3">
        <v>224658</v>
      </c>
      <c r="D1657" s="3">
        <v>3</v>
      </c>
      <c r="E1657" s="3">
        <v>358</v>
      </c>
      <c r="F1657" s="4">
        <v>9.7181700000000001E-89</v>
      </c>
      <c r="G1657" s="3">
        <v>270.37299999999999</v>
      </c>
      <c r="H1657" s="3" t="s">
        <v>3125</v>
      </c>
      <c r="I1657" s="3" t="s">
        <v>3126</v>
      </c>
      <c r="J1657" s="3" t="s">
        <v>16</v>
      </c>
      <c r="K1657" s="3" t="s">
        <v>3127</v>
      </c>
      <c r="L1657" s="3" t="s">
        <v>3128</v>
      </c>
    </row>
    <row r="1658" spans="1:12" x14ac:dyDescent="0.3">
      <c r="A1658" s="3" t="s">
        <v>17958</v>
      </c>
      <c r="B1658" s="3" t="s">
        <v>13</v>
      </c>
      <c r="C1658" s="3">
        <v>226364</v>
      </c>
      <c r="D1658" s="3">
        <v>4</v>
      </c>
      <c r="E1658" s="3">
        <v>501</v>
      </c>
      <c r="F1658" s="3">
        <v>0</v>
      </c>
      <c r="G1658" s="3">
        <v>777.87800000000004</v>
      </c>
      <c r="H1658" s="3" t="s">
        <v>3131</v>
      </c>
      <c r="I1658" s="3" t="s">
        <v>3132</v>
      </c>
      <c r="J1658" s="3" t="s">
        <v>16</v>
      </c>
      <c r="K1658" s="3" t="s">
        <v>3133</v>
      </c>
      <c r="L1658" s="3" t="s">
        <v>3134</v>
      </c>
    </row>
    <row r="1659" spans="1:12" x14ac:dyDescent="0.3">
      <c r="A1659" s="3" t="s">
        <v>17959</v>
      </c>
      <c r="B1659" s="3" t="s">
        <v>13</v>
      </c>
      <c r="C1659" s="3">
        <v>226962</v>
      </c>
      <c r="D1659" s="3">
        <v>1</v>
      </c>
      <c r="E1659" s="3">
        <v>346</v>
      </c>
      <c r="F1659" s="4">
        <v>9.9348600000000006E-100</v>
      </c>
      <c r="G1659" s="3">
        <v>298.74400000000003</v>
      </c>
      <c r="H1659" s="3" t="s">
        <v>3136</v>
      </c>
      <c r="I1659" s="3" t="s">
        <v>3136</v>
      </c>
      <c r="J1659" s="3" t="s">
        <v>16</v>
      </c>
      <c r="K1659" s="3" t="s">
        <v>527</v>
      </c>
      <c r="L1659" s="3" t="s">
        <v>3012</v>
      </c>
    </row>
    <row r="1660" spans="1:12" x14ac:dyDescent="0.3">
      <c r="A1660" s="3" t="s">
        <v>17960</v>
      </c>
      <c r="B1660" s="3" t="s">
        <v>13</v>
      </c>
      <c r="C1660" s="3">
        <v>224005</v>
      </c>
      <c r="D1660" s="3">
        <v>1</v>
      </c>
      <c r="E1660" s="3">
        <v>318</v>
      </c>
      <c r="F1660" s="4">
        <v>7.19893E-104</v>
      </c>
      <c r="G1660" s="3">
        <v>306.05</v>
      </c>
      <c r="H1660" s="3" t="s">
        <v>3138</v>
      </c>
      <c r="I1660" s="3" t="s">
        <v>3139</v>
      </c>
      <c r="J1660" s="3" t="s">
        <v>16</v>
      </c>
      <c r="K1660" s="3" t="s">
        <v>527</v>
      </c>
      <c r="L1660" s="3" t="s">
        <v>3140</v>
      </c>
    </row>
    <row r="1661" spans="1:12" x14ac:dyDescent="0.3">
      <c r="A1661" s="3" t="s">
        <v>17961</v>
      </c>
      <c r="B1661" s="3" t="s">
        <v>25</v>
      </c>
      <c r="C1661" s="3">
        <v>224440</v>
      </c>
      <c r="D1661" s="3">
        <v>278</v>
      </c>
      <c r="E1661" s="3">
        <v>892</v>
      </c>
      <c r="F1661" s="4">
        <v>1.8692999999999999E-81</v>
      </c>
      <c r="G1661" s="3">
        <v>284.23599999999999</v>
      </c>
      <c r="H1661" s="3" t="s">
        <v>2293</v>
      </c>
      <c r="I1661" s="3" t="s">
        <v>2294</v>
      </c>
      <c r="J1661" s="3" t="s">
        <v>16</v>
      </c>
      <c r="K1661" s="3" t="s">
        <v>16</v>
      </c>
      <c r="L1661" s="3" t="s">
        <v>2295</v>
      </c>
    </row>
    <row r="1662" spans="1:12" x14ac:dyDescent="0.3">
      <c r="A1662" s="3" t="s">
        <v>17961</v>
      </c>
      <c r="B1662" s="3" t="s">
        <v>25</v>
      </c>
      <c r="C1662" s="3">
        <v>227596</v>
      </c>
      <c r="D1662" s="3">
        <v>1186</v>
      </c>
      <c r="E1662" s="3">
        <v>1705</v>
      </c>
      <c r="F1662" s="4">
        <v>3.4029500000000002E-13</v>
      </c>
      <c r="G1662" s="3">
        <v>75.805899999999994</v>
      </c>
      <c r="H1662" s="3" t="s">
        <v>3250</v>
      </c>
      <c r="I1662" s="3" t="s">
        <v>3251</v>
      </c>
      <c r="J1662" s="3" t="s">
        <v>99</v>
      </c>
      <c r="K1662" s="3" t="s">
        <v>16</v>
      </c>
      <c r="L1662" s="3" t="s">
        <v>3252</v>
      </c>
    </row>
    <row r="1663" spans="1:12" x14ac:dyDescent="0.3">
      <c r="A1663" s="3" t="s">
        <v>17962</v>
      </c>
      <c r="B1663" s="3" t="s">
        <v>13</v>
      </c>
      <c r="C1663" s="3">
        <v>223860</v>
      </c>
      <c r="D1663" s="3">
        <v>6</v>
      </c>
      <c r="E1663" s="3">
        <v>124</v>
      </c>
      <c r="F1663" s="4">
        <v>1.63953E-24</v>
      </c>
      <c r="G1663" s="3">
        <v>90.575500000000005</v>
      </c>
      <c r="H1663" s="3" t="s">
        <v>1160</v>
      </c>
      <c r="I1663" s="3" t="s">
        <v>1161</v>
      </c>
      <c r="J1663" s="3" t="s">
        <v>16</v>
      </c>
      <c r="K1663" s="3" t="s">
        <v>1162</v>
      </c>
      <c r="L1663" s="3" t="s">
        <v>1163</v>
      </c>
    </row>
    <row r="1664" spans="1:12" x14ac:dyDescent="0.3">
      <c r="A1664" s="3" t="s">
        <v>17963</v>
      </c>
      <c r="B1664" s="3" t="s">
        <v>13</v>
      </c>
      <c r="C1664" s="3">
        <v>223630</v>
      </c>
      <c r="D1664" s="3">
        <v>6</v>
      </c>
      <c r="E1664" s="3">
        <v>663</v>
      </c>
      <c r="F1664" s="3">
        <v>0</v>
      </c>
      <c r="G1664" s="3">
        <v>1280.22</v>
      </c>
      <c r="H1664" s="3" t="s">
        <v>1895</v>
      </c>
      <c r="I1664" s="3" t="s">
        <v>1896</v>
      </c>
      <c r="J1664" s="3" t="s">
        <v>16</v>
      </c>
      <c r="K1664" s="3" t="s">
        <v>1897</v>
      </c>
      <c r="L1664" s="3" t="s">
        <v>1898</v>
      </c>
    </row>
    <row r="1665" spans="1:12" x14ac:dyDescent="0.3">
      <c r="A1665" s="3" t="s">
        <v>17964</v>
      </c>
      <c r="B1665" s="3" t="s">
        <v>13</v>
      </c>
      <c r="C1665" s="3">
        <v>224584</v>
      </c>
      <c r="D1665" s="3">
        <v>68</v>
      </c>
      <c r="E1665" s="3">
        <v>178</v>
      </c>
      <c r="F1665" s="4">
        <v>1.11973E-19</v>
      </c>
      <c r="G1665" s="3">
        <v>81.533000000000001</v>
      </c>
      <c r="H1665" s="3" t="s">
        <v>1018</v>
      </c>
      <c r="I1665" s="3" t="s">
        <v>1019</v>
      </c>
      <c r="J1665" s="3" t="s">
        <v>99</v>
      </c>
      <c r="K1665" s="3" t="s">
        <v>1020</v>
      </c>
      <c r="L1665" s="3" t="s">
        <v>1021</v>
      </c>
    </row>
    <row r="1666" spans="1:12" x14ac:dyDescent="0.3">
      <c r="A1666" s="3" t="s">
        <v>17965</v>
      </c>
      <c r="B1666" s="3" t="s">
        <v>13</v>
      </c>
      <c r="C1666" s="3">
        <v>223600</v>
      </c>
      <c r="D1666" s="3">
        <v>51</v>
      </c>
      <c r="E1666" s="3">
        <v>191</v>
      </c>
      <c r="F1666" s="4">
        <v>3.3961099999999998E-13</v>
      </c>
      <c r="G1666" s="3">
        <v>63.379199999999997</v>
      </c>
      <c r="H1666" s="3" t="s">
        <v>4772</v>
      </c>
      <c r="I1666" s="3" t="s">
        <v>4773</v>
      </c>
      <c r="J1666" s="3" t="s">
        <v>16</v>
      </c>
      <c r="K1666" s="3" t="s">
        <v>797</v>
      </c>
      <c r="L1666" s="3" t="s">
        <v>4774</v>
      </c>
    </row>
    <row r="1667" spans="1:12" x14ac:dyDescent="0.3">
      <c r="A1667" s="3" t="s">
        <v>17966</v>
      </c>
      <c r="B1667" s="3" t="s">
        <v>13</v>
      </c>
      <c r="C1667" s="3">
        <v>223904</v>
      </c>
      <c r="D1667" s="3">
        <v>1</v>
      </c>
      <c r="E1667" s="3">
        <v>261</v>
      </c>
      <c r="F1667" s="4">
        <v>2.9472299999999999E-46</v>
      </c>
      <c r="G1667" s="3">
        <v>155.93100000000001</v>
      </c>
      <c r="H1667" s="3" t="s">
        <v>146</v>
      </c>
      <c r="I1667" s="3" t="s">
        <v>147</v>
      </c>
      <c r="J1667" s="3" t="s">
        <v>16</v>
      </c>
      <c r="K1667" s="3" t="s">
        <v>148</v>
      </c>
      <c r="L1667" s="3" t="s">
        <v>149</v>
      </c>
    </row>
    <row r="1668" spans="1:12" x14ac:dyDescent="0.3">
      <c r="A1668" s="3" t="s">
        <v>17967</v>
      </c>
      <c r="B1668" s="3" t="s">
        <v>13</v>
      </c>
      <c r="C1668" s="3">
        <v>223669</v>
      </c>
      <c r="D1668" s="3">
        <v>30</v>
      </c>
      <c r="E1668" s="3">
        <v>213</v>
      </c>
      <c r="F1668" s="4">
        <v>8.6388999999999994E-8</v>
      </c>
      <c r="G1668" s="3">
        <v>51.167099999999998</v>
      </c>
      <c r="H1668" s="3" t="s">
        <v>2477</v>
      </c>
      <c r="I1668" s="3" t="s">
        <v>2478</v>
      </c>
      <c r="J1668" s="3" t="s">
        <v>99</v>
      </c>
      <c r="K1668" s="3" t="s">
        <v>259</v>
      </c>
      <c r="L1668" s="3" t="s">
        <v>2479</v>
      </c>
    </row>
    <row r="1669" spans="1:12" x14ac:dyDescent="0.3">
      <c r="A1669" s="3" t="s">
        <v>17968</v>
      </c>
      <c r="B1669" s="3" t="s">
        <v>13</v>
      </c>
      <c r="C1669" s="3">
        <v>223788</v>
      </c>
      <c r="D1669" s="3">
        <v>1</v>
      </c>
      <c r="E1669" s="3">
        <v>145</v>
      </c>
      <c r="F1669" s="4">
        <v>6.3892700000000005E-35</v>
      </c>
      <c r="G1669" s="3">
        <v>118.63800000000001</v>
      </c>
      <c r="H1669" s="3" t="s">
        <v>4078</v>
      </c>
      <c r="I1669" s="3" t="s">
        <v>4079</v>
      </c>
      <c r="J1669" s="3" t="s">
        <v>16</v>
      </c>
      <c r="K1669" s="3" t="s">
        <v>2208</v>
      </c>
      <c r="L1669" s="3" t="s">
        <v>4080</v>
      </c>
    </row>
    <row r="1670" spans="1:12" x14ac:dyDescent="0.3">
      <c r="A1670" s="3" t="s">
        <v>17969</v>
      </c>
      <c r="B1670" s="3" t="s">
        <v>13</v>
      </c>
      <c r="C1670" s="3">
        <v>224228</v>
      </c>
      <c r="D1670" s="3">
        <v>1</v>
      </c>
      <c r="E1670" s="3">
        <v>188</v>
      </c>
      <c r="F1670" s="4">
        <v>3.6400200000000001E-13</v>
      </c>
      <c r="G1670" s="3">
        <v>65.344899999999996</v>
      </c>
      <c r="H1670" s="3" t="s">
        <v>1562</v>
      </c>
      <c r="I1670" s="3" t="s">
        <v>1563</v>
      </c>
      <c r="J1670" s="3" t="s">
        <v>16</v>
      </c>
      <c r="K1670" s="3" t="s">
        <v>1564</v>
      </c>
      <c r="L1670" s="3" t="s">
        <v>1565</v>
      </c>
    </row>
    <row r="1671" spans="1:12" x14ac:dyDescent="0.3">
      <c r="A1671" s="3" t="s">
        <v>17970</v>
      </c>
      <c r="B1671" s="3" t="s">
        <v>13</v>
      </c>
      <c r="C1671" s="3">
        <v>224055</v>
      </c>
      <c r="D1671" s="3">
        <v>8</v>
      </c>
      <c r="E1671" s="3">
        <v>570</v>
      </c>
      <c r="F1671" s="4">
        <v>3.3921099999999998E-131</v>
      </c>
      <c r="G1671" s="3">
        <v>395.25900000000001</v>
      </c>
      <c r="H1671" s="3" t="s">
        <v>1267</v>
      </c>
      <c r="I1671" s="3" t="s">
        <v>1268</v>
      </c>
      <c r="J1671" s="3" t="s">
        <v>16</v>
      </c>
      <c r="K1671" s="3" t="s">
        <v>1269</v>
      </c>
      <c r="L1671" s="3" t="s">
        <v>1270</v>
      </c>
    </row>
    <row r="1672" spans="1:12" x14ac:dyDescent="0.3">
      <c r="A1672" s="3" t="s">
        <v>17971</v>
      </c>
      <c r="B1672" s="3" t="s">
        <v>13</v>
      </c>
      <c r="C1672" s="3">
        <v>224055</v>
      </c>
      <c r="D1672" s="3">
        <v>5</v>
      </c>
      <c r="E1672" s="3">
        <v>567</v>
      </c>
      <c r="F1672" s="4">
        <v>3.0170299999999999E-131</v>
      </c>
      <c r="G1672" s="3">
        <v>395.25900000000001</v>
      </c>
      <c r="H1672" s="3" t="s">
        <v>1267</v>
      </c>
      <c r="I1672" s="3" t="s">
        <v>1268</v>
      </c>
      <c r="J1672" s="3" t="s">
        <v>16</v>
      </c>
      <c r="K1672" s="3" t="s">
        <v>1269</v>
      </c>
      <c r="L1672" s="3" t="s">
        <v>1270</v>
      </c>
    </row>
    <row r="1673" spans="1:12" x14ac:dyDescent="0.3">
      <c r="A1673" s="3" t="s">
        <v>17972</v>
      </c>
      <c r="B1673" s="3" t="s">
        <v>13</v>
      </c>
      <c r="C1673" s="3">
        <v>223608</v>
      </c>
      <c r="D1673" s="3">
        <v>17</v>
      </c>
      <c r="E1673" s="3">
        <v>446</v>
      </c>
      <c r="F1673" s="4">
        <v>1.0411799999999999E-64</v>
      </c>
      <c r="G1673" s="3">
        <v>214.78100000000001</v>
      </c>
      <c r="H1673" s="3" t="s">
        <v>2194</v>
      </c>
      <c r="I1673" s="3" t="s">
        <v>2195</v>
      </c>
      <c r="J1673" s="3" t="s">
        <v>16</v>
      </c>
      <c r="K1673" s="3" t="s">
        <v>56</v>
      </c>
      <c r="L1673" s="3" t="s">
        <v>2196</v>
      </c>
    </row>
    <row r="1674" spans="1:12" x14ac:dyDescent="0.3">
      <c r="A1674" s="3" t="s">
        <v>17973</v>
      </c>
      <c r="B1674" s="3" t="s">
        <v>13</v>
      </c>
      <c r="C1674" s="3">
        <v>223556</v>
      </c>
      <c r="D1674" s="3">
        <v>1</v>
      </c>
      <c r="E1674" s="3">
        <v>691</v>
      </c>
      <c r="F1674" s="3">
        <v>0</v>
      </c>
      <c r="G1674" s="3">
        <v>1110.01</v>
      </c>
      <c r="H1674" s="3" t="s">
        <v>558</v>
      </c>
      <c r="I1674" s="3" t="s">
        <v>559</v>
      </c>
      <c r="J1674" s="3" t="s">
        <v>16</v>
      </c>
      <c r="K1674" s="3" t="s">
        <v>560</v>
      </c>
      <c r="L1674" s="3" t="s">
        <v>561</v>
      </c>
    </row>
    <row r="1675" spans="1:12" x14ac:dyDescent="0.3">
      <c r="A1675" s="3" t="s">
        <v>17974</v>
      </c>
      <c r="B1675" s="3" t="s">
        <v>13</v>
      </c>
      <c r="C1675" s="3">
        <v>223127</v>
      </c>
      <c r="D1675" s="3">
        <v>2</v>
      </c>
      <c r="E1675" s="3">
        <v>149</v>
      </c>
      <c r="F1675" s="4">
        <v>7.1596899999999994E-86</v>
      </c>
      <c r="G1675" s="3">
        <v>247.88300000000001</v>
      </c>
      <c r="H1675" s="3" t="s">
        <v>553</v>
      </c>
      <c r="I1675" s="3" t="s">
        <v>554</v>
      </c>
      <c r="J1675" s="3" t="s">
        <v>16</v>
      </c>
      <c r="K1675" s="3" t="s">
        <v>555</v>
      </c>
      <c r="L1675" s="3" t="s">
        <v>556</v>
      </c>
    </row>
    <row r="1676" spans="1:12" x14ac:dyDescent="0.3">
      <c r="A1676" s="3" t="s">
        <v>17975</v>
      </c>
      <c r="B1676" s="3" t="s">
        <v>13</v>
      </c>
      <c r="C1676" s="3">
        <v>223126</v>
      </c>
      <c r="D1676" s="3">
        <v>1</v>
      </c>
      <c r="E1676" s="3">
        <v>136</v>
      </c>
      <c r="F1676" s="4">
        <v>1.0117600000000001E-70</v>
      </c>
      <c r="G1676" s="3">
        <v>207.85499999999999</v>
      </c>
      <c r="H1676" s="3" t="s">
        <v>548</v>
      </c>
      <c r="I1676" s="3" t="s">
        <v>549</v>
      </c>
      <c r="J1676" s="3" t="s">
        <v>16</v>
      </c>
      <c r="K1676" s="3" t="s">
        <v>550</v>
      </c>
      <c r="L1676" s="3" t="s">
        <v>551</v>
      </c>
    </row>
    <row r="1677" spans="1:12" x14ac:dyDescent="0.3">
      <c r="A1677" s="3" t="s">
        <v>17976</v>
      </c>
      <c r="B1677" s="3" t="s">
        <v>13</v>
      </c>
      <c r="C1677" s="3">
        <v>225101</v>
      </c>
      <c r="D1677" s="3">
        <v>468</v>
      </c>
      <c r="E1677" s="3">
        <v>614</v>
      </c>
      <c r="F1677" s="4">
        <v>1.0554499999999999E-55</v>
      </c>
      <c r="G1677" s="3">
        <v>185.49299999999999</v>
      </c>
      <c r="H1677" s="3" t="s">
        <v>1385</v>
      </c>
      <c r="I1677" s="3" t="s">
        <v>1386</v>
      </c>
      <c r="J1677" s="3" t="s">
        <v>16</v>
      </c>
      <c r="K1677" s="3" t="s">
        <v>1387</v>
      </c>
      <c r="L1677" s="3" t="s">
        <v>1388</v>
      </c>
    </row>
    <row r="1678" spans="1:12" x14ac:dyDescent="0.3">
      <c r="A1678" s="3" t="s">
        <v>17976</v>
      </c>
      <c r="B1678" s="3" t="s">
        <v>25</v>
      </c>
      <c r="C1678" s="3">
        <v>419689</v>
      </c>
      <c r="D1678" s="3">
        <v>100</v>
      </c>
      <c r="E1678" s="3">
        <v>446</v>
      </c>
      <c r="F1678" s="4">
        <v>1.7809399999999999E-48</v>
      </c>
      <c r="G1678" s="3">
        <v>173.96700000000001</v>
      </c>
      <c r="H1678" s="3" t="s">
        <v>1383</v>
      </c>
      <c r="I1678" s="3" t="s">
        <v>8521</v>
      </c>
      <c r="J1678" s="3" t="s">
        <v>16</v>
      </c>
      <c r="K1678" s="3" t="s">
        <v>16</v>
      </c>
      <c r="L1678" s="3" t="s">
        <v>8522</v>
      </c>
    </row>
    <row r="1679" spans="1:12" x14ac:dyDescent="0.3">
      <c r="A1679" s="3" t="s">
        <v>17976</v>
      </c>
      <c r="B1679" s="3" t="s">
        <v>13</v>
      </c>
      <c r="C1679" s="3">
        <v>224184</v>
      </c>
      <c r="D1679" s="3">
        <v>5</v>
      </c>
      <c r="E1679" s="3">
        <v>79</v>
      </c>
      <c r="F1679" s="4">
        <v>1.0672200000000001E-20</v>
      </c>
      <c r="G1679" s="3">
        <v>86.580100000000002</v>
      </c>
      <c r="H1679" s="3" t="s">
        <v>1389</v>
      </c>
      <c r="I1679" s="3" t="s">
        <v>1390</v>
      </c>
      <c r="J1679" s="3" t="s">
        <v>16</v>
      </c>
      <c r="K1679" s="3" t="s">
        <v>1391</v>
      </c>
      <c r="L1679" s="3" t="s">
        <v>1392</v>
      </c>
    </row>
    <row r="1680" spans="1:12" x14ac:dyDescent="0.3">
      <c r="A1680" s="3" t="s">
        <v>17977</v>
      </c>
      <c r="B1680" s="3" t="s">
        <v>13</v>
      </c>
      <c r="C1680" s="3">
        <v>226234</v>
      </c>
      <c r="D1680" s="3">
        <v>5</v>
      </c>
      <c r="E1680" s="3">
        <v>273</v>
      </c>
      <c r="F1680" s="4">
        <v>2.99963E-46</v>
      </c>
      <c r="G1680" s="3">
        <v>161.45099999999999</v>
      </c>
      <c r="H1680" s="3" t="s">
        <v>8626</v>
      </c>
      <c r="I1680" s="3" t="s">
        <v>8627</v>
      </c>
      <c r="J1680" s="3" t="s">
        <v>99</v>
      </c>
      <c r="K1680" s="3" t="s">
        <v>2957</v>
      </c>
      <c r="L1680" s="3" t="s">
        <v>2959</v>
      </c>
    </row>
    <row r="1681" spans="1:12" x14ac:dyDescent="0.3">
      <c r="A1681" s="3" t="s">
        <v>17978</v>
      </c>
      <c r="B1681" s="3" t="s">
        <v>13</v>
      </c>
      <c r="C1681" s="3">
        <v>223577</v>
      </c>
      <c r="D1681" s="3">
        <v>80</v>
      </c>
      <c r="E1681" s="3">
        <v>255</v>
      </c>
      <c r="F1681" s="4">
        <v>1.2636100000000001E-44</v>
      </c>
      <c r="G1681" s="3">
        <v>148.571</v>
      </c>
      <c r="H1681" s="3" t="s">
        <v>563</v>
      </c>
      <c r="I1681" s="3" t="s">
        <v>564</v>
      </c>
      <c r="J1681" s="3" t="s">
        <v>16</v>
      </c>
      <c r="K1681" s="3" t="s">
        <v>123</v>
      </c>
      <c r="L1681" s="3" t="s">
        <v>565</v>
      </c>
    </row>
    <row r="1682" spans="1:12" x14ac:dyDescent="0.3">
      <c r="A1682" s="3" t="s">
        <v>17979</v>
      </c>
      <c r="B1682" s="3" t="s">
        <v>13</v>
      </c>
      <c r="C1682" s="3">
        <v>226012</v>
      </c>
      <c r="D1682" s="3">
        <v>12</v>
      </c>
      <c r="E1682" s="3">
        <v>305</v>
      </c>
      <c r="F1682" s="4">
        <v>6.0015300000000005E-125</v>
      </c>
      <c r="G1682" s="3">
        <v>358.64</v>
      </c>
      <c r="H1682" s="3" t="s">
        <v>836</v>
      </c>
      <c r="I1682" s="3" t="s">
        <v>837</v>
      </c>
      <c r="J1682" s="3" t="s">
        <v>16</v>
      </c>
      <c r="K1682" s="3" t="s">
        <v>838</v>
      </c>
      <c r="L1682" s="3" t="s">
        <v>839</v>
      </c>
    </row>
    <row r="1683" spans="1:12" x14ac:dyDescent="0.3">
      <c r="A1683" s="3" t="s">
        <v>17980</v>
      </c>
      <c r="B1683" s="3" t="s">
        <v>25</v>
      </c>
      <c r="C1683" s="3">
        <v>224241</v>
      </c>
      <c r="D1683" s="3">
        <v>26</v>
      </c>
      <c r="E1683" s="3">
        <v>416</v>
      </c>
      <c r="F1683" s="4">
        <v>1.09324E-101</v>
      </c>
      <c r="G1683" s="3">
        <v>309.322</v>
      </c>
      <c r="H1683" s="3" t="s">
        <v>11821</v>
      </c>
      <c r="I1683" s="3" t="s">
        <v>17981</v>
      </c>
      <c r="J1683" s="3" t="s">
        <v>16</v>
      </c>
      <c r="K1683" s="3" t="s">
        <v>16</v>
      </c>
      <c r="L1683" s="3" t="s">
        <v>11822</v>
      </c>
    </row>
    <row r="1684" spans="1:12" x14ac:dyDescent="0.3">
      <c r="A1684" s="3" t="s">
        <v>17982</v>
      </c>
      <c r="B1684" s="3" t="s">
        <v>25</v>
      </c>
      <c r="C1684" s="3">
        <v>419728</v>
      </c>
      <c r="D1684" s="3">
        <v>1</v>
      </c>
      <c r="E1684" s="3">
        <v>210</v>
      </c>
      <c r="F1684" s="4">
        <v>7.7261099999999996E-49</v>
      </c>
      <c r="G1684" s="3">
        <v>158.58699999999999</v>
      </c>
      <c r="H1684" s="3" t="s">
        <v>2803</v>
      </c>
      <c r="I1684" s="3" t="s">
        <v>2804</v>
      </c>
      <c r="J1684" s="3" t="s">
        <v>16</v>
      </c>
      <c r="K1684" s="3" t="s">
        <v>16</v>
      </c>
      <c r="L1684" s="3" t="s">
        <v>2805</v>
      </c>
    </row>
    <row r="1685" spans="1:12" x14ac:dyDescent="0.3">
      <c r="A1685" s="3" t="s">
        <v>17983</v>
      </c>
      <c r="B1685" s="3" t="s">
        <v>13</v>
      </c>
      <c r="C1685" s="3">
        <v>223114</v>
      </c>
      <c r="D1685" s="3">
        <v>1</v>
      </c>
      <c r="E1685" s="3">
        <v>219</v>
      </c>
      <c r="F1685" s="4">
        <v>1.15172E-111</v>
      </c>
      <c r="G1685" s="3">
        <v>318.346</v>
      </c>
      <c r="H1685" s="3" t="s">
        <v>823</v>
      </c>
      <c r="I1685" s="3" t="s">
        <v>824</v>
      </c>
      <c r="J1685" s="3" t="s">
        <v>16</v>
      </c>
      <c r="K1685" s="3" t="s">
        <v>825</v>
      </c>
      <c r="L1685" s="3" t="s">
        <v>826</v>
      </c>
    </row>
    <row r="1686" spans="1:12" x14ac:dyDescent="0.3">
      <c r="A1686" s="3" t="s">
        <v>17984</v>
      </c>
      <c r="B1686" s="3" t="s">
        <v>13</v>
      </c>
      <c r="C1686" s="3">
        <v>224084</v>
      </c>
      <c r="D1686" s="3">
        <v>1</v>
      </c>
      <c r="E1686" s="3">
        <v>285</v>
      </c>
      <c r="F1686" s="4">
        <v>1.00814E-134</v>
      </c>
      <c r="G1686" s="3">
        <v>383.178</v>
      </c>
      <c r="H1686" s="3" t="s">
        <v>818</v>
      </c>
      <c r="I1686" s="3" t="s">
        <v>819</v>
      </c>
      <c r="J1686" s="3" t="s">
        <v>16</v>
      </c>
      <c r="K1686" s="3" t="s">
        <v>820</v>
      </c>
      <c r="L1686" s="3" t="s">
        <v>821</v>
      </c>
    </row>
    <row r="1687" spans="1:12" x14ac:dyDescent="0.3">
      <c r="A1687" s="3" t="s">
        <v>17985</v>
      </c>
      <c r="B1687" s="3" t="s">
        <v>25</v>
      </c>
      <c r="C1687" s="3">
        <v>412924</v>
      </c>
      <c r="D1687" s="3">
        <v>1</v>
      </c>
      <c r="E1687" s="3">
        <v>171</v>
      </c>
      <c r="F1687" s="4">
        <v>1.72566E-65</v>
      </c>
      <c r="G1687" s="3">
        <v>197.98500000000001</v>
      </c>
      <c r="H1687" s="3" t="s">
        <v>4697</v>
      </c>
      <c r="I1687" s="3" t="s">
        <v>4698</v>
      </c>
      <c r="J1687" s="3" t="s">
        <v>16</v>
      </c>
      <c r="K1687" s="3" t="s">
        <v>16</v>
      </c>
      <c r="L1687" s="3" t="s">
        <v>4699</v>
      </c>
    </row>
    <row r="1688" spans="1:12" x14ac:dyDescent="0.3">
      <c r="A1688" s="3" t="s">
        <v>17986</v>
      </c>
      <c r="B1688" s="3" t="s">
        <v>13</v>
      </c>
      <c r="C1688" s="3">
        <v>223640</v>
      </c>
      <c r="D1688" s="3">
        <v>2</v>
      </c>
      <c r="E1688" s="3">
        <v>242</v>
      </c>
      <c r="F1688" s="4">
        <v>7.2412800000000002E-89</v>
      </c>
      <c r="G1688" s="3">
        <v>263.37799999999999</v>
      </c>
      <c r="H1688" s="3" t="s">
        <v>4090</v>
      </c>
      <c r="I1688" s="3" t="s">
        <v>4091</v>
      </c>
      <c r="J1688" s="3" t="s">
        <v>16</v>
      </c>
      <c r="K1688" s="3" t="s">
        <v>4092</v>
      </c>
      <c r="L1688" s="3" t="s">
        <v>4093</v>
      </c>
    </row>
    <row r="1689" spans="1:12" x14ac:dyDescent="0.3">
      <c r="A1689" s="3" t="s">
        <v>17987</v>
      </c>
      <c r="B1689" s="3" t="s">
        <v>25</v>
      </c>
      <c r="C1689" s="3">
        <v>225087</v>
      </c>
      <c r="D1689" s="3">
        <v>3</v>
      </c>
      <c r="E1689" s="3">
        <v>177</v>
      </c>
      <c r="F1689" s="4">
        <v>5.1513699999999999E-24</v>
      </c>
      <c r="G1689" s="3">
        <v>98.930499999999995</v>
      </c>
      <c r="H1689" s="3" t="s">
        <v>709</v>
      </c>
      <c r="I1689" s="3" t="s">
        <v>12877</v>
      </c>
      <c r="J1689" s="3" t="s">
        <v>74</v>
      </c>
      <c r="K1689" s="3" t="s">
        <v>16</v>
      </c>
      <c r="L1689" s="3" t="s">
        <v>710</v>
      </c>
    </row>
    <row r="1690" spans="1:12" x14ac:dyDescent="0.3">
      <c r="A1690" s="3" t="s">
        <v>17988</v>
      </c>
      <c r="B1690" s="3" t="s">
        <v>13</v>
      </c>
      <c r="C1690" s="3">
        <v>224850</v>
      </c>
      <c r="D1690" s="3">
        <v>1</v>
      </c>
      <c r="E1690" s="3">
        <v>130</v>
      </c>
      <c r="F1690" s="4">
        <v>1.43628E-63</v>
      </c>
      <c r="G1690" s="3">
        <v>189.834</v>
      </c>
      <c r="H1690" s="3" t="s">
        <v>4702</v>
      </c>
      <c r="I1690" s="3" t="s">
        <v>4703</v>
      </c>
      <c r="J1690" s="3" t="s">
        <v>16</v>
      </c>
      <c r="K1690" s="3" t="s">
        <v>4704</v>
      </c>
      <c r="L1690" s="3" t="s">
        <v>4705</v>
      </c>
    </row>
    <row r="1691" spans="1:12" x14ac:dyDescent="0.3">
      <c r="A1691" s="3" t="s">
        <v>17989</v>
      </c>
      <c r="B1691" s="3" t="s">
        <v>25</v>
      </c>
      <c r="C1691" s="3">
        <v>419714</v>
      </c>
      <c r="D1691" s="3">
        <v>13</v>
      </c>
      <c r="E1691" s="3">
        <v>161</v>
      </c>
      <c r="F1691" s="4">
        <v>1.0798199999999999E-33</v>
      </c>
      <c r="G1691" s="3">
        <v>116.479</v>
      </c>
      <c r="H1691" s="3" t="s">
        <v>14629</v>
      </c>
      <c r="I1691" s="3" t="s">
        <v>14630</v>
      </c>
      <c r="J1691" s="3" t="s">
        <v>16</v>
      </c>
      <c r="K1691" s="3" t="s">
        <v>16</v>
      </c>
      <c r="L1691" s="3" t="s">
        <v>14631</v>
      </c>
    </row>
    <row r="1692" spans="1:12" x14ac:dyDescent="0.3">
      <c r="A1692" s="3" t="s">
        <v>17990</v>
      </c>
      <c r="B1692" s="3" t="s">
        <v>13</v>
      </c>
      <c r="C1692" s="3">
        <v>223293</v>
      </c>
      <c r="D1692" s="3">
        <v>1</v>
      </c>
      <c r="E1692" s="3">
        <v>446</v>
      </c>
      <c r="F1692" s="3">
        <v>0</v>
      </c>
      <c r="G1692" s="3">
        <v>693.202</v>
      </c>
      <c r="H1692" s="3" t="s">
        <v>4707</v>
      </c>
      <c r="I1692" s="3" t="s">
        <v>4708</v>
      </c>
      <c r="J1692" s="3" t="s">
        <v>16</v>
      </c>
      <c r="K1692" s="3" t="s">
        <v>4709</v>
      </c>
      <c r="L1692" s="3" t="s">
        <v>4710</v>
      </c>
    </row>
    <row r="1693" spans="1:12" x14ac:dyDescent="0.3">
      <c r="A1693" s="3" t="s">
        <v>17991</v>
      </c>
      <c r="B1693" s="3" t="s">
        <v>25</v>
      </c>
      <c r="C1693" s="3">
        <v>412293</v>
      </c>
      <c r="D1693" s="3">
        <v>63</v>
      </c>
      <c r="E1693" s="3">
        <v>207</v>
      </c>
      <c r="F1693" s="4">
        <v>4.9465099999999998E-16</v>
      </c>
      <c r="G1693" s="3">
        <v>75.070999999999998</v>
      </c>
      <c r="H1693" s="3" t="s">
        <v>1548</v>
      </c>
      <c r="I1693" s="3" t="s">
        <v>4712</v>
      </c>
      <c r="J1693" s="3" t="s">
        <v>16</v>
      </c>
      <c r="K1693" s="3" t="s">
        <v>16</v>
      </c>
      <c r="L1693" s="3" t="s">
        <v>4713</v>
      </c>
    </row>
    <row r="1694" spans="1:12" x14ac:dyDescent="0.3">
      <c r="A1694" s="3" t="s">
        <v>17992</v>
      </c>
      <c r="B1694" s="3" t="s">
        <v>13</v>
      </c>
      <c r="C1694" s="3">
        <v>223975</v>
      </c>
      <c r="D1694" s="3">
        <v>1</v>
      </c>
      <c r="E1694" s="3">
        <v>183</v>
      </c>
      <c r="F1694" s="4">
        <v>7.7320899999999999E-92</v>
      </c>
      <c r="G1694" s="3">
        <v>266.87099999999998</v>
      </c>
      <c r="H1694" s="3" t="s">
        <v>3254</v>
      </c>
      <c r="I1694" s="3" t="s">
        <v>3255</v>
      </c>
      <c r="J1694" s="3" t="s">
        <v>16</v>
      </c>
      <c r="K1694" s="3" t="s">
        <v>1637</v>
      </c>
      <c r="L1694" s="3" t="s">
        <v>3256</v>
      </c>
    </row>
    <row r="1695" spans="1:12" x14ac:dyDescent="0.3">
      <c r="A1695" s="3" t="s">
        <v>17993</v>
      </c>
      <c r="B1695" s="3" t="s">
        <v>13</v>
      </c>
      <c r="C1695" s="3">
        <v>224106</v>
      </c>
      <c r="D1695" s="3">
        <v>1</v>
      </c>
      <c r="E1695" s="3">
        <v>697</v>
      </c>
      <c r="F1695" s="3">
        <v>0</v>
      </c>
      <c r="G1695" s="3">
        <v>1092.23</v>
      </c>
      <c r="H1695" s="3" t="s">
        <v>4715</v>
      </c>
      <c r="I1695" s="3" t="s">
        <v>4716</v>
      </c>
      <c r="J1695" s="3" t="s">
        <v>16</v>
      </c>
      <c r="K1695" s="3" t="s">
        <v>4717</v>
      </c>
      <c r="L1695" s="3" t="s">
        <v>4718</v>
      </c>
    </row>
    <row r="1696" spans="1:12" x14ac:dyDescent="0.3">
      <c r="A1696" s="3" t="s">
        <v>17994</v>
      </c>
      <c r="B1696" s="3" t="s">
        <v>13</v>
      </c>
      <c r="C1696" s="3">
        <v>225830</v>
      </c>
      <c r="D1696" s="3">
        <v>5</v>
      </c>
      <c r="E1696" s="3">
        <v>87</v>
      </c>
      <c r="F1696" s="4">
        <v>8.1268400000000001E-12</v>
      </c>
      <c r="G1696" s="3">
        <v>56.330199999999998</v>
      </c>
      <c r="H1696" s="3" t="s">
        <v>12648</v>
      </c>
      <c r="I1696" s="3" t="s">
        <v>12648</v>
      </c>
      <c r="J1696" s="3" t="s">
        <v>113</v>
      </c>
      <c r="K1696" s="3" t="s">
        <v>12649</v>
      </c>
      <c r="L1696" s="3" t="s">
        <v>4889</v>
      </c>
    </row>
    <row r="1697" spans="1:12" x14ac:dyDescent="0.3">
      <c r="A1697" s="3" t="s">
        <v>17995</v>
      </c>
      <c r="B1697" s="3" t="s">
        <v>25</v>
      </c>
      <c r="C1697" s="3">
        <v>225382</v>
      </c>
      <c r="D1697" s="3">
        <v>1</v>
      </c>
      <c r="E1697" s="3">
        <v>39</v>
      </c>
      <c r="F1697" s="4">
        <v>1.89966E-8</v>
      </c>
      <c r="G1697" s="3">
        <v>46.990699999999997</v>
      </c>
      <c r="H1697" s="3" t="s">
        <v>13900</v>
      </c>
      <c r="I1697" s="3" t="s">
        <v>14547</v>
      </c>
      <c r="J1697" s="3" t="s">
        <v>99</v>
      </c>
      <c r="K1697" s="3" t="s">
        <v>16</v>
      </c>
      <c r="L1697" s="3" t="s">
        <v>13901</v>
      </c>
    </row>
    <row r="1698" spans="1:12" x14ac:dyDescent="0.3">
      <c r="A1698" s="3" t="s">
        <v>17996</v>
      </c>
      <c r="B1698" s="3" t="s">
        <v>13</v>
      </c>
      <c r="C1698" s="3">
        <v>223434</v>
      </c>
      <c r="D1698" s="3">
        <v>8</v>
      </c>
      <c r="E1698" s="3">
        <v>220</v>
      </c>
      <c r="F1698" s="4">
        <v>4.7335500000000004E-78</v>
      </c>
      <c r="G1698" s="3">
        <v>234.114</v>
      </c>
      <c r="H1698" s="3" t="s">
        <v>4926</v>
      </c>
      <c r="I1698" s="3" t="s">
        <v>4927</v>
      </c>
      <c r="J1698" s="3" t="s">
        <v>16</v>
      </c>
      <c r="K1698" s="3" t="s">
        <v>501</v>
      </c>
      <c r="L1698" s="3" t="s">
        <v>4928</v>
      </c>
    </row>
    <row r="1699" spans="1:12" x14ac:dyDescent="0.3">
      <c r="A1699" s="3" t="s">
        <v>17997</v>
      </c>
      <c r="B1699" s="3" t="s">
        <v>13</v>
      </c>
      <c r="C1699" s="3">
        <v>224618</v>
      </c>
      <c r="D1699" s="3">
        <v>21</v>
      </c>
      <c r="E1699" s="3">
        <v>181</v>
      </c>
      <c r="F1699" s="4">
        <v>1.19395E-76</v>
      </c>
      <c r="G1699" s="3">
        <v>227.18199999999999</v>
      </c>
      <c r="H1699" s="3" t="s">
        <v>3604</v>
      </c>
      <c r="I1699" s="3" t="s">
        <v>3605</v>
      </c>
      <c r="J1699" s="3" t="s">
        <v>16</v>
      </c>
      <c r="K1699" s="3" t="s">
        <v>3606</v>
      </c>
      <c r="L1699" s="3" t="s">
        <v>3607</v>
      </c>
    </row>
    <row r="1700" spans="1:12" x14ac:dyDescent="0.3">
      <c r="A1700" s="3" t="s">
        <v>17998</v>
      </c>
      <c r="B1700" s="3" t="s">
        <v>13</v>
      </c>
      <c r="C1700" s="3">
        <v>223575</v>
      </c>
      <c r="D1700" s="3">
        <v>29</v>
      </c>
      <c r="E1700" s="3">
        <v>298</v>
      </c>
      <c r="F1700" s="4">
        <v>2.4926999999999998E-44</v>
      </c>
      <c r="G1700" s="3">
        <v>152.774</v>
      </c>
      <c r="H1700" s="3" t="s">
        <v>15961</v>
      </c>
      <c r="I1700" s="3" t="s">
        <v>15962</v>
      </c>
      <c r="J1700" s="3" t="s">
        <v>16</v>
      </c>
      <c r="K1700" s="3" t="s">
        <v>15963</v>
      </c>
      <c r="L1700" s="3" t="s">
        <v>15964</v>
      </c>
    </row>
    <row r="1701" spans="1:12" x14ac:dyDescent="0.3">
      <c r="A1701" s="3" t="s">
        <v>17999</v>
      </c>
      <c r="B1701" s="3" t="s">
        <v>13</v>
      </c>
      <c r="C1701" s="3">
        <v>224317</v>
      </c>
      <c r="D1701" s="3">
        <v>1</v>
      </c>
      <c r="E1701" s="3">
        <v>177</v>
      </c>
      <c r="F1701" s="4">
        <v>1.0835299999999999E-34</v>
      </c>
      <c r="G1701" s="3">
        <v>119.79300000000001</v>
      </c>
      <c r="H1701" s="3" t="s">
        <v>11540</v>
      </c>
      <c r="I1701" s="3" t="s">
        <v>11541</v>
      </c>
      <c r="J1701" s="3" t="s">
        <v>16</v>
      </c>
      <c r="K1701" s="3" t="s">
        <v>1702</v>
      </c>
      <c r="L1701" s="3" t="s">
        <v>11542</v>
      </c>
    </row>
    <row r="1702" spans="1:12" x14ac:dyDescent="0.3">
      <c r="A1702" s="3" t="s">
        <v>18000</v>
      </c>
      <c r="B1702" s="3" t="s">
        <v>13</v>
      </c>
      <c r="C1702" s="3">
        <v>223439</v>
      </c>
      <c r="D1702" s="3">
        <v>1</v>
      </c>
      <c r="E1702" s="3">
        <v>473</v>
      </c>
      <c r="F1702" s="3">
        <v>0</v>
      </c>
      <c r="G1702" s="3">
        <v>873.86900000000003</v>
      </c>
      <c r="H1702" s="3" t="s">
        <v>1706</v>
      </c>
      <c r="I1702" s="3" t="s">
        <v>1707</v>
      </c>
      <c r="J1702" s="3" t="s">
        <v>16</v>
      </c>
      <c r="K1702" s="3" t="s">
        <v>1708</v>
      </c>
      <c r="L1702" s="3" t="s">
        <v>1709</v>
      </c>
    </row>
    <row r="1703" spans="1:12" x14ac:dyDescent="0.3">
      <c r="A1703" s="3" t="s">
        <v>18001</v>
      </c>
      <c r="B1703" s="3" t="s">
        <v>13</v>
      </c>
      <c r="C1703" s="3">
        <v>223816</v>
      </c>
      <c r="D1703" s="3">
        <v>3</v>
      </c>
      <c r="E1703" s="3">
        <v>229</v>
      </c>
      <c r="F1703" s="4">
        <v>3.12803E-46</v>
      </c>
      <c r="G1703" s="3">
        <v>152.83600000000001</v>
      </c>
      <c r="H1703" s="3" t="s">
        <v>880</v>
      </c>
      <c r="I1703" s="3" t="s">
        <v>881</v>
      </c>
      <c r="J1703" s="3" t="s">
        <v>16</v>
      </c>
      <c r="K1703" s="3" t="s">
        <v>882</v>
      </c>
      <c r="L1703" s="3" t="s">
        <v>883</v>
      </c>
    </row>
    <row r="1704" spans="1:12" x14ac:dyDescent="0.3">
      <c r="A1704" s="3" t="s">
        <v>18002</v>
      </c>
      <c r="B1704" s="3" t="s">
        <v>13</v>
      </c>
      <c r="C1704" s="3">
        <v>225361</v>
      </c>
      <c r="D1704" s="3">
        <v>157</v>
      </c>
      <c r="E1704" s="3">
        <v>372</v>
      </c>
      <c r="F1704" s="4">
        <v>6.0026400000000004E-25</v>
      </c>
      <c r="G1704" s="3">
        <v>101.57</v>
      </c>
      <c r="H1704" s="3" t="s">
        <v>4895</v>
      </c>
      <c r="I1704" s="3" t="s">
        <v>4896</v>
      </c>
      <c r="J1704" s="3" t="s">
        <v>16</v>
      </c>
      <c r="K1704" s="3" t="s">
        <v>4897</v>
      </c>
      <c r="L1704" s="3" t="s">
        <v>4898</v>
      </c>
    </row>
    <row r="1705" spans="1:12" x14ac:dyDescent="0.3">
      <c r="A1705" s="3" t="s">
        <v>18003</v>
      </c>
      <c r="B1705" s="3" t="s">
        <v>13</v>
      </c>
      <c r="C1705" s="3">
        <v>224111</v>
      </c>
      <c r="D1705" s="3">
        <v>1</v>
      </c>
      <c r="E1705" s="3">
        <v>496</v>
      </c>
      <c r="F1705" s="3">
        <v>0</v>
      </c>
      <c r="G1705" s="3">
        <v>830.69500000000005</v>
      </c>
      <c r="H1705" s="3" t="s">
        <v>1669</v>
      </c>
      <c r="I1705" s="3" t="s">
        <v>1670</v>
      </c>
      <c r="J1705" s="3" t="s">
        <v>16</v>
      </c>
      <c r="K1705" s="3" t="s">
        <v>1671</v>
      </c>
      <c r="L1705" s="3" t="s">
        <v>1672</v>
      </c>
    </row>
    <row r="1706" spans="1:12" x14ac:dyDescent="0.3">
      <c r="A1706" s="3" t="s">
        <v>18004</v>
      </c>
      <c r="B1706" s="3" t="s">
        <v>13</v>
      </c>
      <c r="C1706" s="3">
        <v>223483</v>
      </c>
      <c r="D1706" s="3">
        <v>1</v>
      </c>
      <c r="E1706" s="3">
        <v>206</v>
      </c>
      <c r="F1706" s="4">
        <v>3.1336E-44</v>
      </c>
      <c r="G1706" s="3">
        <v>146.86199999999999</v>
      </c>
      <c r="H1706" s="3" t="s">
        <v>425</v>
      </c>
      <c r="I1706" s="3" t="s">
        <v>426</v>
      </c>
      <c r="J1706" s="3" t="s">
        <v>16</v>
      </c>
      <c r="K1706" s="3" t="s">
        <v>427</v>
      </c>
      <c r="L1706" s="3" t="s">
        <v>428</v>
      </c>
    </row>
    <row r="1707" spans="1:12" x14ac:dyDescent="0.3">
      <c r="A1707" s="3" t="s">
        <v>18005</v>
      </c>
      <c r="B1707" s="3" t="s">
        <v>13</v>
      </c>
      <c r="C1707" s="3">
        <v>225326</v>
      </c>
      <c r="D1707" s="3">
        <v>9</v>
      </c>
      <c r="E1707" s="3">
        <v>154</v>
      </c>
      <c r="F1707" s="4">
        <v>1.73316E-44</v>
      </c>
      <c r="G1707" s="3">
        <v>143.155</v>
      </c>
      <c r="H1707" s="3" t="s">
        <v>973</v>
      </c>
      <c r="I1707" s="3" t="s">
        <v>974</v>
      </c>
      <c r="J1707" s="3" t="s">
        <v>16</v>
      </c>
      <c r="K1707" s="3" t="s">
        <v>975</v>
      </c>
      <c r="L1707" s="3" t="s">
        <v>976</v>
      </c>
    </row>
    <row r="1708" spans="1:12" x14ac:dyDescent="0.3">
      <c r="A1708" s="3" t="s">
        <v>18006</v>
      </c>
      <c r="B1708" s="3" t="s">
        <v>13</v>
      </c>
      <c r="C1708" s="3">
        <v>224946</v>
      </c>
      <c r="D1708" s="3">
        <v>1</v>
      </c>
      <c r="E1708" s="3">
        <v>280</v>
      </c>
      <c r="F1708" s="4">
        <v>7.0782099999999994E-73</v>
      </c>
      <c r="G1708" s="3">
        <v>224.476</v>
      </c>
      <c r="H1708" s="3" t="s">
        <v>978</v>
      </c>
      <c r="I1708" s="3" t="s">
        <v>978</v>
      </c>
      <c r="J1708" s="3" t="s">
        <v>16</v>
      </c>
      <c r="K1708" s="3" t="s">
        <v>979</v>
      </c>
      <c r="L1708" s="3" t="s">
        <v>980</v>
      </c>
    </row>
    <row r="1709" spans="1:12" x14ac:dyDescent="0.3">
      <c r="A1709" s="3" t="s">
        <v>18007</v>
      </c>
      <c r="B1709" s="3" t="s">
        <v>25</v>
      </c>
      <c r="C1709" s="3">
        <v>226280</v>
      </c>
      <c r="D1709" s="3">
        <v>67</v>
      </c>
      <c r="E1709" s="3">
        <v>278</v>
      </c>
      <c r="F1709" s="4">
        <v>1.0595499999999999E-48</v>
      </c>
      <c r="G1709" s="3">
        <v>162.60400000000001</v>
      </c>
      <c r="H1709" s="3" t="s">
        <v>1975</v>
      </c>
      <c r="I1709" s="3" t="s">
        <v>1976</v>
      </c>
      <c r="J1709" s="3" t="s">
        <v>99</v>
      </c>
      <c r="K1709" s="3" t="s">
        <v>16</v>
      </c>
      <c r="L1709" s="3" t="s">
        <v>1977</v>
      </c>
    </row>
    <row r="1710" spans="1:12" x14ac:dyDescent="0.3">
      <c r="A1710" s="3" t="s">
        <v>18008</v>
      </c>
      <c r="B1710" s="3" t="s">
        <v>13</v>
      </c>
      <c r="C1710" s="3">
        <v>223463</v>
      </c>
      <c r="D1710" s="3">
        <v>1</v>
      </c>
      <c r="E1710" s="3">
        <v>158</v>
      </c>
      <c r="F1710" s="4">
        <v>6.38893E-91</v>
      </c>
      <c r="G1710" s="3">
        <v>261.40800000000002</v>
      </c>
      <c r="H1710" s="3" t="s">
        <v>3896</v>
      </c>
      <c r="I1710" s="3" t="s">
        <v>3897</v>
      </c>
      <c r="J1710" s="3" t="s">
        <v>16</v>
      </c>
      <c r="K1710" s="3" t="s">
        <v>797</v>
      </c>
      <c r="L1710" s="3" t="s">
        <v>3898</v>
      </c>
    </row>
    <row r="1711" spans="1:12" x14ac:dyDescent="0.3">
      <c r="A1711" s="3" t="s">
        <v>18009</v>
      </c>
      <c r="B1711" s="3" t="s">
        <v>13</v>
      </c>
      <c r="C1711" s="3">
        <v>223843</v>
      </c>
      <c r="D1711" s="3">
        <v>5</v>
      </c>
      <c r="E1711" s="3">
        <v>393</v>
      </c>
      <c r="F1711" s="4">
        <v>2.3551500000000001E-92</v>
      </c>
      <c r="G1711" s="3">
        <v>282.58300000000003</v>
      </c>
      <c r="H1711" s="3" t="s">
        <v>3783</v>
      </c>
      <c r="I1711" s="3" t="s">
        <v>3784</v>
      </c>
      <c r="J1711" s="3" t="s">
        <v>16</v>
      </c>
      <c r="K1711" s="3" t="s">
        <v>3785</v>
      </c>
      <c r="L1711" s="3" t="s">
        <v>3786</v>
      </c>
    </row>
    <row r="1712" spans="1:12" x14ac:dyDescent="0.3">
      <c r="A1712" s="3" t="s">
        <v>18010</v>
      </c>
      <c r="B1712" s="3" t="s">
        <v>13</v>
      </c>
      <c r="C1712" s="3">
        <v>225227</v>
      </c>
      <c r="D1712" s="3">
        <v>9</v>
      </c>
      <c r="E1712" s="3">
        <v>898</v>
      </c>
      <c r="F1712" s="3">
        <v>0</v>
      </c>
      <c r="G1712" s="3">
        <v>1110.0899999999999</v>
      </c>
      <c r="H1712" s="3" t="s">
        <v>15299</v>
      </c>
      <c r="I1712" s="3" t="s">
        <v>15300</v>
      </c>
      <c r="J1712" s="3" t="s">
        <v>16</v>
      </c>
      <c r="K1712" s="3" t="s">
        <v>15301</v>
      </c>
      <c r="L1712" s="3" t="s">
        <v>15302</v>
      </c>
    </row>
    <row r="1713" spans="1:12" x14ac:dyDescent="0.3">
      <c r="A1713" s="3" t="s">
        <v>18011</v>
      </c>
      <c r="B1713" s="3" t="s">
        <v>13</v>
      </c>
      <c r="C1713" s="3">
        <v>224511</v>
      </c>
      <c r="D1713" s="3">
        <v>13</v>
      </c>
      <c r="E1713" s="3">
        <v>158</v>
      </c>
      <c r="F1713" s="4">
        <v>9.2953800000000001E-24</v>
      </c>
      <c r="G1713" s="3">
        <v>91.690799999999996</v>
      </c>
      <c r="H1713" s="3" t="s">
        <v>4638</v>
      </c>
      <c r="I1713" s="3" t="s">
        <v>4036</v>
      </c>
      <c r="J1713" s="3" t="s">
        <v>16</v>
      </c>
      <c r="K1713" s="3" t="s">
        <v>4639</v>
      </c>
      <c r="L1713" s="3" t="s">
        <v>4640</v>
      </c>
    </row>
    <row r="1714" spans="1:12" x14ac:dyDescent="0.3">
      <c r="A1714" s="3" t="s">
        <v>18012</v>
      </c>
      <c r="B1714" s="3" t="s">
        <v>13</v>
      </c>
      <c r="C1714" s="3">
        <v>224511</v>
      </c>
      <c r="D1714" s="3">
        <v>4</v>
      </c>
      <c r="E1714" s="3">
        <v>160</v>
      </c>
      <c r="F1714" s="4">
        <v>1.18847E-24</v>
      </c>
      <c r="G1714" s="3">
        <v>93.616799999999998</v>
      </c>
      <c r="H1714" s="3" t="s">
        <v>4638</v>
      </c>
      <c r="I1714" s="3" t="s">
        <v>4036</v>
      </c>
      <c r="J1714" s="3" t="s">
        <v>16</v>
      </c>
      <c r="K1714" s="3" t="s">
        <v>4639</v>
      </c>
      <c r="L1714" s="3" t="s">
        <v>4640</v>
      </c>
    </row>
    <row r="1715" spans="1:12" x14ac:dyDescent="0.3">
      <c r="A1715" s="3" t="s">
        <v>18013</v>
      </c>
      <c r="B1715" s="3" t="s">
        <v>13</v>
      </c>
      <c r="C1715" s="3">
        <v>223128</v>
      </c>
      <c r="D1715" s="3">
        <v>1</v>
      </c>
      <c r="E1715" s="3">
        <v>396</v>
      </c>
      <c r="F1715" s="3">
        <v>0</v>
      </c>
      <c r="G1715" s="3">
        <v>724.47199999999998</v>
      </c>
      <c r="H1715" s="3" t="s">
        <v>2015</v>
      </c>
      <c r="I1715" s="3" t="s">
        <v>2016</v>
      </c>
      <c r="J1715" s="3" t="s">
        <v>16</v>
      </c>
      <c r="K1715" s="3" t="s">
        <v>2017</v>
      </c>
      <c r="L1715" s="3" t="s">
        <v>2018</v>
      </c>
    </row>
    <row r="1716" spans="1:12" x14ac:dyDescent="0.3">
      <c r="A1716" s="3" t="s">
        <v>18014</v>
      </c>
      <c r="B1716" s="3" t="s">
        <v>13</v>
      </c>
      <c r="C1716" s="3">
        <v>223713</v>
      </c>
      <c r="D1716" s="3">
        <v>256</v>
      </c>
      <c r="E1716" s="3">
        <v>346</v>
      </c>
      <c r="F1716" s="4">
        <v>6.4664300000000003E-12</v>
      </c>
      <c r="G1716" s="3">
        <v>61.758400000000002</v>
      </c>
      <c r="H1716" s="3" t="s">
        <v>191</v>
      </c>
      <c r="I1716" s="3" t="s">
        <v>192</v>
      </c>
      <c r="J1716" s="3" t="s">
        <v>16</v>
      </c>
      <c r="K1716" s="3" t="s">
        <v>193</v>
      </c>
      <c r="L1716" s="3" t="s">
        <v>194</v>
      </c>
    </row>
    <row r="1717" spans="1:12" x14ac:dyDescent="0.3">
      <c r="A1717" s="3" t="s">
        <v>18015</v>
      </c>
      <c r="B1717" s="3" t="s">
        <v>13</v>
      </c>
      <c r="C1717" s="3">
        <v>224054</v>
      </c>
      <c r="D1717" s="3">
        <v>1</v>
      </c>
      <c r="E1717" s="3">
        <v>259</v>
      </c>
      <c r="F1717" s="4">
        <v>4.4046200000000003E-93</v>
      </c>
      <c r="G1717" s="3">
        <v>276.49599999999998</v>
      </c>
      <c r="H1717" s="3" t="s">
        <v>1590</v>
      </c>
      <c r="I1717" s="3" t="s">
        <v>1591</v>
      </c>
      <c r="J1717" s="3" t="s">
        <v>16</v>
      </c>
      <c r="K1717" s="3" t="s">
        <v>1592</v>
      </c>
      <c r="L1717" s="3" t="s">
        <v>1593</v>
      </c>
    </row>
    <row r="1718" spans="1:12" x14ac:dyDescent="0.3">
      <c r="A1718" s="3" t="s">
        <v>18016</v>
      </c>
      <c r="B1718" s="3" t="s">
        <v>13</v>
      </c>
      <c r="C1718" s="3">
        <v>223912</v>
      </c>
      <c r="D1718" s="3">
        <v>47</v>
      </c>
      <c r="E1718" s="3">
        <v>246</v>
      </c>
      <c r="F1718" s="4">
        <v>7.0499199999999999E-8</v>
      </c>
      <c r="G1718" s="3">
        <v>52.241599999999998</v>
      </c>
      <c r="H1718" s="3" t="s">
        <v>2829</v>
      </c>
      <c r="I1718" s="3" t="s">
        <v>2830</v>
      </c>
      <c r="J1718" s="3" t="s">
        <v>99</v>
      </c>
      <c r="K1718" s="3" t="s">
        <v>2831</v>
      </c>
      <c r="L1718" s="3" t="s">
        <v>2832</v>
      </c>
    </row>
    <row r="1719" spans="1:12" x14ac:dyDescent="0.3">
      <c r="A1719" s="3" t="s">
        <v>18017</v>
      </c>
      <c r="B1719" s="3" t="s">
        <v>13</v>
      </c>
      <c r="C1719" s="3">
        <v>223591</v>
      </c>
      <c r="D1719" s="3">
        <v>3</v>
      </c>
      <c r="E1719" s="3">
        <v>127</v>
      </c>
      <c r="F1719" s="4">
        <v>2.0187399999999999E-21</v>
      </c>
      <c r="G1719" s="3">
        <v>85.215699999999998</v>
      </c>
      <c r="H1719" s="3" t="s">
        <v>543</v>
      </c>
      <c r="I1719" s="3" t="s">
        <v>544</v>
      </c>
      <c r="J1719" s="3" t="s">
        <v>16</v>
      </c>
      <c r="K1719" s="3" t="s">
        <v>545</v>
      </c>
      <c r="L1719" s="3" t="s">
        <v>546</v>
      </c>
    </row>
    <row r="1720" spans="1:12" x14ac:dyDescent="0.3">
      <c r="A1720" s="3" t="s">
        <v>18018</v>
      </c>
      <c r="B1720" s="3" t="s">
        <v>13</v>
      </c>
      <c r="C1720" s="3">
        <v>224486</v>
      </c>
      <c r="D1720" s="3">
        <v>1</v>
      </c>
      <c r="E1720" s="3">
        <v>445</v>
      </c>
      <c r="F1720" s="3">
        <v>0</v>
      </c>
      <c r="G1720" s="3">
        <v>541.07500000000005</v>
      </c>
      <c r="H1720" s="3" t="s">
        <v>2564</v>
      </c>
      <c r="I1720" s="3" t="s">
        <v>2565</v>
      </c>
      <c r="J1720" s="3" t="s">
        <v>16</v>
      </c>
      <c r="K1720" s="3" t="s">
        <v>2566</v>
      </c>
      <c r="L1720" s="3" t="s">
        <v>2567</v>
      </c>
    </row>
    <row r="1721" spans="1:12" x14ac:dyDescent="0.3">
      <c r="A1721" s="3" t="s">
        <v>18019</v>
      </c>
      <c r="B1721" s="3" t="s">
        <v>13</v>
      </c>
      <c r="C1721" s="3">
        <v>224636</v>
      </c>
      <c r="D1721" s="3">
        <v>1</v>
      </c>
      <c r="E1721" s="3">
        <v>70</v>
      </c>
      <c r="F1721" s="4">
        <v>2.9607900000000001E-15</v>
      </c>
      <c r="G1721" s="3">
        <v>63.492100000000001</v>
      </c>
      <c r="H1721" s="3" t="s">
        <v>2569</v>
      </c>
      <c r="I1721" s="3" t="s">
        <v>2570</v>
      </c>
      <c r="J1721" s="3" t="s">
        <v>16</v>
      </c>
      <c r="K1721" s="3" t="s">
        <v>2571</v>
      </c>
      <c r="L1721" s="3" t="s">
        <v>2572</v>
      </c>
    </row>
    <row r="1722" spans="1:12" x14ac:dyDescent="0.3">
      <c r="A1722" s="3" t="s">
        <v>18020</v>
      </c>
      <c r="B1722" s="3" t="s">
        <v>13</v>
      </c>
      <c r="C1722" s="3">
        <v>223220</v>
      </c>
      <c r="D1722" s="3">
        <v>6</v>
      </c>
      <c r="E1722" s="3">
        <v>252</v>
      </c>
      <c r="F1722" s="4">
        <v>5.35206E-79</v>
      </c>
      <c r="G1722" s="3">
        <v>242.279</v>
      </c>
      <c r="H1722" s="3" t="s">
        <v>2574</v>
      </c>
      <c r="I1722" s="3" t="s">
        <v>2575</v>
      </c>
      <c r="J1722" s="3" t="s">
        <v>113</v>
      </c>
      <c r="K1722" s="3" t="s">
        <v>2576</v>
      </c>
      <c r="L1722" s="3" t="s">
        <v>2577</v>
      </c>
    </row>
    <row r="1723" spans="1:12" x14ac:dyDescent="0.3">
      <c r="A1723" s="3" t="s">
        <v>18021</v>
      </c>
      <c r="B1723" s="3" t="s">
        <v>13</v>
      </c>
      <c r="C1723" s="3">
        <v>224110</v>
      </c>
      <c r="D1723" s="3">
        <v>2</v>
      </c>
      <c r="E1723" s="3">
        <v>246</v>
      </c>
      <c r="F1723" s="4">
        <v>7.6831099999999994E-124</v>
      </c>
      <c r="G1723" s="3">
        <v>352.70699999999999</v>
      </c>
      <c r="H1723" s="3" t="s">
        <v>2579</v>
      </c>
      <c r="I1723" s="3" t="s">
        <v>2580</v>
      </c>
      <c r="J1723" s="3" t="s">
        <v>16</v>
      </c>
      <c r="K1723" s="3" t="s">
        <v>2581</v>
      </c>
      <c r="L1723" s="3" t="s">
        <v>2582</v>
      </c>
    </row>
    <row r="1724" spans="1:12" x14ac:dyDescent="0.3">
      <c r="A1724" s="3" t="s">
        <v>18022</v>
      </c>
      <c r="B1724" s="3" t="s">
        <v>25</v>
      </c>
      <c r="C1724" s="3">
        <v>224355</v>
      </c>
      <c r="D1724" s="3">
        <v>1</v>
      </c>
      <c r="E1724" s="3">
        <v>142</v>
      </c>
      <c r="F1724" s="4">
        <v>3.9457899999999997E-38</v>
      </c>
      <c r="G1724" s="3">
        <v>126.574</v>
      </c>
      <c r="H1724" s="3" t="s">
        <v>2584</v>
      </c>
      <c r="I1724" s="3" t="s">
        <v>2585</v>
      </c>
      <c r="J1724" s="3" t="s">
        <v>16</v>
      </c>
      <c r="K1724" s="3" t="s">
        <v>16</v>
      </c>
      <c r="L1724" s="3" t="s">
        <v>2586</v>
      </c>
    </row>
    <row r="1725" spans="1:12" x14ac:dyDescent="0.3">
      <c r="A1725" s="3" t="s">
        <v>18023</v>
      </c>
      <c r="B1725" s="3" t="s">
        <v>13</v>
      </c>
      <c r="C1725" s="3">
        <v>223571</v>
      </c>
      <c r="D1725" s="3">
        <v>1</v>
      </c>
      <c r="E1725" s="3">
        <v>554</v>
      </c>
      <c r="F1725" s="3">
        <v>0</v>
      </c>
      <c r="G1725" s="3">
        <v>677.39599999999996</v>
      </c>
      <c r="H1725" s="3" t="s">
        <v>2588</v>
      </c>
      <c r="I1725" s="3" t="s">
        <v>2589</v>
      </c>
      <c r="J1725" s="3" t="s">
        <v>16</v>
      </c>
      <c r="K1725" s="3" t="s">
        <v>2590</v>
      </c>
      <c r="L1725" s="3" t="s">
        <v>2591</v>
      </c>
    </row>
    <row r="1726" spans="1:12" x14ac:dyDescent="0.3">
      <c r="A1726" s="3" t="s">
        <v>18024</v>
      </c>
      <c r="B1726" s="3" t="s">
        <v>13</v>
      </c>
      <c r="C1726" s="3">
        <v>223898</v>
      </c>
      <c r="D1726" s="3">
        <v>1</v>
      </c>
      <c r="E1726" s="3">
        <v>56</v>
      </c>
      <c r="F1726" s="4">
        <v>4.23421E-12</v>
      </c>
      <c r="G1726" s="3">
        <v>54.250100000000003</v>
      </c>
      <c r="H1726" s="3" t="s">
        <v>5451</v>
      </c>
      <c r="I1726" s="3" t="s">
        <v>5452</v>
      </c>
      <c r="J1726" s="3" t="s">
        <v>16</v>
      </c>
      <c r="K1726" s="3" t="s">
        <v>5453</v>
      </c>
      <c r="L1726" s="3" t="s">
        <v>5454</v>
      </c>
    </row>
    <row r="1727" spans="1:12" x14ac:dyDescent="0.3">
      <c r="A1727" s="3" t="s">
        <v>18025</v>
      </c>
      <c r="B1727" s="3" t="s">
        <v>13</v>
      </c>
      <c r="C1727" s="3">
        <v>225511</v>
      </c>
      <c r="D1727" s="3">
        <v>1</v>
      </c>
      <c r="E1727" s="3">
        <v>71</v>
      </c>
      <c r="F1727" s="4">
        <v>8.0603900000000001E-7</v>
      </c>
      <c r="G1727" s="3">
        <v>44.9133</v>
      </c>
      <c r="H1727" s="3" t="s">
        <v>10886</v>
      </c>
      <c r="I1727" s="3" t="s">
        <v>10887</v>
      </c>
      <c r="J1727" s="3" t="s">
        <v>113</v>
      </c>
      <c r="K1727" s="3" t="s">
        <v>10888</v>
      </c>
      <c r="L1727" s="3" t="s">
        <v>10889</v>
      </c>
    </row>
    <row r="1728" spans="1:12" x14ac:dyDescent="0.3">
      <c r="A1728" s="3" t="s">
        <v>18026</v>
      </c>
      <c r="B1728" s="3" t="s">
        <v>13</v>
      </c>
      <c r="C1728" s="3">
        <v>224881</v>
      </c>
      <c r="D1728" s="3">
        <v>1</v>
      </c>
      <c r="E1728" s="3">
        <v>122</v>
      </c>
      <c r="F1728" s="4">
        <v>6.7079900000000005E-42</v>
      </c>
      <c r="G1728" s="3">
        <v>134.732</v>
      </c>
      <c r="H1728" s="3" t="s">
        <v>580</v>
      </c>
      <c r="I1728" s="3" t="s">
        <v>581</v>
      </c>
      <c r="J1728" s="3" t="s">
        <v>16</v>
      </c>
      <c r="K1728" s="3" t="s">
        <v>582</v>
      </c>
      <c r="L1728" s="3" t="s">
        <v>583</v>
      </c>
    </row>
    <row r="1729" spans="1:12" x14ac:dyDescent="0.3">
      <c r="A1729" s="3" t="s">
        <v>18027</v>
      </c>
      <c r="B1729" s="3" t="s">
        <v>13</v>
      </c>
      <c r="C1729" s="3">
        <v>223435</v>
      </c>
      <c r="D1729" s="3">
        <v>1</v>
      </c>
      <c r="E1729" s="3">
        <v>567</v>
      </c>
      <c r="F1729" s="4">
        <v>2.5014699999999999E-155</v>
      </c>
      <c r="G1729" s="3">
        <v>457.34199999999998</v>
      </c>
      <c r="H1729" s="3" t="s">
        <v>3773</v>
      </c>
      <c r="I1729" s="3" t="s">
        <v>3774</v>
      </c>
      <c r="J1729" s="3" t="s">
        <v>16</v>
      </c>
      <c r="K1729" s="3" t="s">
        <v>3775</v>
      </c>
      <c r="L1729" s="3" t="s">
        <v>3776</v>
      </c>
    </row>
    <row r="1730" spans="1:12" x14ac:dyDescent="0.3">
      <c r="A1730" s="3" t="s">
        <v>18028</v>
      </c>
      <c r="B1730" s="3" t="s">
        <v>13</v>
      </c>
      <c r="C1730" s="3">
        <v>223642</v>
      </c>
      <c r="D1730" s="3">
        <v>44</v>
      </c>
      <c r="E1730" s="3">
        <v>369</v>
      </c>
      <c r="F1730" s="4">
        <v>7.2627800000000001E-144</v>
      </c>
      <c r="G1730" s="3">
        <v>411.30799999999999</v>
      </c>
      <c r="H1730" s="3" t="s">
        <v>3768</v>
      </c>
      <c r="I1730" s="3" t="s">
        <v>3769</v>
      </c>
      <c r="J1730" s="3" t="s">
        <v>16</v>
      </c>
      <c r="K1730" s="3" t="s">
        <v>3770</v>
      </c>
      <c r="L1730" s="3" t="s">
        <v>3771</v>
      </c>
    </row>
    <row r="1731" spans="1:12" x14ac:dyDescent="0.3">
      <c r="A1731" s="3" t="s">
        <v>18029</v>
      </c>
      <c r="B1731" s="3" t="s">
        <v>13</v>
      </c>
      <c r="C1731" s="3">
        <v>223532</v>
      </c>
      <c r="D1731" s="3">
        <v>1</v>
      </c>
      <c r="E1731" s="3">
        <v>134</v>
      </c>
      <c r="F1731" s="4">
        <v>2.51118E-13</v>
      </c>
      <c r="G1731" s="3">
        <v>63.862200000000001</v>
      </c>
      <c r="H1731" s="3" t="s">
        <v>5028</v>
      </c>
      <c r="I1731" s="3" t="s">
        <v>5029</v>
      </c>
      <c r="J1731" s="3" t="s">
        <v>16</v>
      </c>
      <c r="K1731" s="3" t="s">
        <v>846</v>
      </c>
      <c r="L1731" s="3" t="s">
        <v>848</v>
      </c>
    </row>
    <row r="1732" spans="1:12" x14ac:dyDescent="0.3">
      <c r="A1732" s="3" t="s">
        <v>18030</v>
      </c>
      <c r="B1732" s="3" t="s">
        <v>13</v>
      </c>
      <c r="C1732" s="3">
        <v>225062</v>
      </c>
      <c r="D1732" s="3">
        <v>1</v>
      </c>
      <c r="E1732" s="3">
        <v>106</v>
      </c>
      <c r="F1732" s="4">
        <v>1.14151E-42</v>
      </c>
      <c r="G1732" s="3">
        <v>135.095</v>
      </c>
      <c r="H1732" s="3" t="s">
        <v>3763</v>
      </c>
      <c r="I1732" s="3" t="s">
        <v>3764</v>
      </c>
      <c r="J1732" s="3" t="s">
        <v>16</v>
      </c>
      <c r="K1732" s="3" t="s">
        <v>3765</v>
      </c>
      <c r="L1732" s="3" t="s">
        <v>3766</v>
      </c>
    </row>
    <row r="1733" spans="1:12" x14ac:dyDescent="0.3">
      <c r="A1733" s="3" t="s">
        <v>18031</v>
      </c>
      <c r="B1733" s="3" t="s">
        <v>13</v>
      </c>
      <c r="C1733" s="3">
        <v>223656</v>
      </c>
      <c r="D1733" s="3">
        <v>1</v>
      </c>
      <c r="E1733" s="3">
        <v>302</v>
      </c>
      <c r="F1733" s="4">
        <v>1.3171300000000001E-33</v>
      </c>
      <c r="G1733" s="3">
        <v>124.69799999999999</v>
      </c>
      <c r="H1733" s="3" t="s">
        <v>473</v>
      </c>
      <c r="I1733" s="3" t="s">
        <v>474</v>
      </c>
      <c r="J1733" s="3" t="s">
        <v>16</v>
      </c>
      <c r="K1733" s="3" t="s">
        <v>475</v>
      </c>
      <c r="L1733" s="3" t="s">
        <v>476</v>
      </c>
    </row>
    <row r="1734" spans="1:12" x14ac:dyDescent="0.3">
      <c r="A1734" s="3" t="s">
        <v>18032</v>
      </c>
      <c r="B1734" s="3" t="s">
        <v>13</v>
      </c>
      <c r="C1734" s="3">
        <v>223670</v>
      </c>
      <c r="D1734" s="3">
        <v>9</v>
      </c>
      <c r="E1734" s="3">
        <v>156</v>
      </c>
      <c r="F1734" s="4">
        <v>4.6433599999999999E-36</v>
      </c>
      <c r="G1734" s="3">
        <v>122.334</v>
      </c>
      <c r="H1734" s="3" t="s">
        <v>2676</v>
      </c>
      <c r="I1734" s="3" t="s">
        <v>2677</v>
      </c>
      <c r="J1734" s="3" t="s">
        <v>16</v>
      </c>
      <c r="K1734" s="3" t="s">
        <v>2678</v>
      </c>
      <c r="L1734" s="3" t="s">
        <v>2679</v>
      </c>
    </row>
    <row r="1735" spans="1:12" x14ac:dyDescent="0.3">
      <c r="A1735" s="3" t="s">
        <v>18033</v>
      </c>
      <c r="B1735" s="3" t="s">
        <v>13</v>
      </c>
      <c r="C1735" s="3">
        <v>223638</v>
      </c>
      <c r="D1735" s="3">
        <v>1</v>
      </c>
      <c r="E1735" s="3">
        <v>283</v>
      </c>
      <c r="F1735" s="4">
        <v>4.7671599999999996E-124</v>
      </c>
      <c r="G1735" s="3">
        <v>355.85</v>
      </c>
      <c r="H1735" s="3" t="s">
        <v>2681</v>
      </c>
      <c r="I1735" s="3" t="s">
        <v>2682</v>
      </c>
      <c r="J1735" s="3" t="s">
        <v>16</v>
      </c>
      <c r="K1735" s="3" t="s">
        <v>2683</v>
      </c>
      <c r="L1735" s="3" t="s">
        <v>2684</v>
      </c>
    </row>
    <row r="1736" spans="1:12" x14ac:dyDescent="0.3">
      <c r="A1736" s="3" t="s">
        <v>18034</v>
      </c>
      <c r="B1736" s="3" t="s">
        <v>13</v>
      </c>
      <c r="C1736" s="3">
        <v>224867</v>
      </c>
      <c r="D1736" s="3">
        <v>25</v>
      </c>
      <c r="E1736" s="3">
        <v>157</v>
      </c>
      <c r="F1736" s="4">
        <v>8.0908000000000004E-67</v>
      </c>
      <c r="G1736" s="3">
        <v>200.59399999999999</v>
      </c>
      <c r="H1736" s="3" t="s">
        <v>1199</v>
      </c>
      <c r="I1736" s="3" t="s">
        <v>1200</v>
      </c>
      <c r="J1736" s="3" t="s">
        <v>16</v>
      </c>
      <c r="K1736" s="3" t="s">
        <v>1201</v>
      </c>
      <c r="L1736" s="3" t="s">
        <v>1202</v>
      </c>
    </row>
    <row r="1737" spans="1:12" x14ac:dyDescent="0.3">
      <c r="A1737" s="3" t="s">
        <v>18035</v>
      </c>
      <c r="B1737" s="3" t="s">
        <v>13</v>
      </c>
      <c r="C1737" s="3">
        <v>225369</v>
      </c>
      <c r="D1737" s="3">
        <v>1</v>
      </c>
      <c r="E1737" s="3">
        <v>501</v>
      </c>
      <c r="F1737" s="4">
        <v>7.7981500000000003E-168</v>
      </c>
      <c r="G1737" s="3">
        <v>486.14</v>
      </c>
      <c r="H1737" s="3" t="s">
        <v>1204</v>
      </c>
      <c r="I1737" s="3" t="s">
        <v>1205</v>
      </c>
      <c r="J1737" s="3" t="s">
        <v>16</v>
      </c>
      <c r="K1737" s="3" t="s">
        <v>1206</v>
      </c>
      <c r="L1737" s="3" t="s">
        <v>1207</v>
      </c>
    </row>
    <row r="1738" spans="1:12" x14ac:dyDescent="0.3">
      <c r="A1738" s="3" t="s">
        <v>18036</v>
      </c>
      <c r="B1738" s="3" t="s">
        <v>25</v>
      </c>
      <c r="C1738" s="3">
        <v>413102</v>
      </c>
      <c r="D1738" s="3">
        <v>3</v>
      </c>
      <c r="E1738" s="3">
        <v>125</v>
      </c>
      <c r="F1738" s="4">
        <v>3.3640699999999998E-5</v>
      </c>
      <c r="G1738" s="3">
        <v>40.520699999999998</v>
      </c>
      <c r="H1738" s="3" t="s">
        <v>2353</v>
      </c>
      <c r="I1738" s="3" t="s">
        <v>2354</v>
      </c>
      <c r="J1738" s="3" t="s">
        <v>16</v>
      </c>
      <c r="K1738" s="3" t="s">
        <v>16</v>
      </c>
      <c r="L1738" s="3" t="s">
        <v>2355</v>
      </c>
    </row>
    <row r="1739" spans="1:12" x14ac:dyDescent="0.3">
      <c r="A1739" s="3" t="s">
        <v>18037</v>
      </c>
      <c r="B1739" s="3" t="s">
        <v>13</v>
      </c>
      <c r="C1739" s="3">
        <v>223550</v>
      </c>
      <c r="D1739" s="3">
        <v>1</v>
      </c>
      <c r="E1739" s="3">
        <v>885</v>
      </c>
      <c r="F1739" s="3">
        <v>0</v>
      </c>
      <c r="G1739" s="3">
        <v>959.48099999999999</v>
      </c>
      <c r="H1739" s="3" t="s">
        <v>918</v>
      </c>
      <c r="I1739" s="3" t="s">
        <v>919</v>
      </c>
      <c r="J1739" s="3" t="s">
        <v>16</v>
      </c>
      <c r="K1739" s="3" t="s">
        <v>236</v>
      </c>
      <c r="L1739" s="3" t="s">
        <v>920</v>
      </c>
    </row>
    <row r="1740" spans="1:12" x14ac:dyDescent="0.3">
      <c r="A1740" s="3" t="s">
        <v>18038</v>
      </c>
      <c r="B1740" s="3" t="s">
        <v>13</v>
      </c>
      <c r="C1740" s="3">
        <v>225361</v>
      </c>
      <c r="D1740" s="3">
        <v>3</v>
      </c>
      <c r="E1740" s="3">
        <v>65</v>
      </c>
      <c r="F1740" s="4">
        <v>1.8099000000000001E-7</v>
      </c>
      <c r="G1740" s="3">
        <v>45.331299999999999</v>
      </c>
      <c r="H1740" s="3" t="s">
        <v>4895</v>
      </c>
      <c r="I1740" s="3" t="s">
        <v>4896</v>
      </c>
      <c r="J1740" s="3" t="s">
        <v>99</v>
      </c>
      <c r="K1740" s="3" t="s">
        <v>4897</v>
      </c>
      <c r="L1740" s="3" t="s">
        <v>4898</v>
      </c>
    </row>
    <row r="1741" spans="1:12" x14ac:dyDescent="0.3">
      <c r="A1741" s="3" t="s">
        <v>18039</v>
      </c>
      <c r="B1741" s="3" t="s">
        <v>13</v>
      </c>
      <c r="C1741" s="3">
        <v>223385</v>
      </c>
      <c r="D1741" s="3">
        <v>1</v>
      </c>
      <c r="E1741" s="3">
        <v>836</v>
      </c>
      <c r="F1741" s="3">
        <v>0</v>
      </c>
      <c r="G1741" s="3">
        <v>549.00199999999995</v>
      </c>
      <c r="H1741" s="3" t="s">
        <v>10451</v>
      </c>
      <c r="I1741" s="3" t="s">
        <v>10452</v>
      </c>
      <c r="J1741" s="3" t="s">
        <v>16</v>
      </c>
      <c r="K1741" s="3" t="s">
        <v>1927</v>
      </c>
      <c r="L1741" s="3" t="s">
        <v>10453</v>
      </c>
    </row>
    <row r="1742" spans="1:12" x14ac:dyDescent="0.3">
      <c r="A1742" s="3" t="s">
        <v>18040</v>
      </c>
      <c r="B1742" s="3" t="s">
        <v>13</v>
      </c>
      <c r="C1742" s="3">
        <v>223513</v>
      </c>
      <c r="D1742" s="3">
        <v>1</v>
      </c>
      <c r="E1742" s="3">
        <v>371</v>
      </c>
      <c r="F1742" s="4">
        <v>6.3320499999999999E-88</v>
      </c>
      <c r="G1742" s="3">
        <v>270.685</v>
      </c>
      <c r="H1742" s="3" t="s">
        <v>295</v>
      </c>
      <c r="I1742" s="3" t="s">
        <v>296</v>
      </c>
      <c r="J1742" s="3" t="s">
        <v>16</v>
      </c>
      <c r="K1742" s="3" t="s">
        <v>297</v>
      </c>
      <c r="L1742" s="3" t="s">
        <v>298</v>
      </c>
    </row>
    <row r="1743" spans="1:12" x14ac:dyDescent="0.3">
      <c r="A1743" s="3" t="s">
        <v>18041</v>
      </c>
      <c r="B1743" s="3" t="s">
        <v>13</v>
      </c>
      <c r="C1743" s="3">
        <v>223697</v>
      </c>
      <c r="D1743" s="3">
        <v>12</v>
      </c>
      <c r="E1743" s="3">
        <v>444</v>
      </c>
      <c r="F1743" s="4">
        <v>4.0697399999999998E-73</v>
      </c>
      <c r="G1743" s="3">
        <v>235.44200000000001</v>
      </c>
      <c r="H1743" s="3" t="s">
        <v>3385</v>
      </c>
      <c r="I1743" s="3" t="s">
        <v>3386</v>
      </c>
      <c r="J1743" s="3" t="s">
        <v>16</v>
      </c>
      <c r="K1743" s="3" t="s">
        <v>626</v>
      </c>
      <c r="L1743" s="3" t="s">
        <v>3387</v>
      </c>
    </row>
    <row r="1744" spans="1:12" x14ac:dyDescent="0.3">
      <c r="A1744" s="3" t="s">
        <v>18042</v>
      </c>
      <c r="B1744" s="3" t="s">
        <v>25</v>
      </c>
      <c r="C1744" s="3">
        <v>419678</v>
      </c>
      <c r="D1744" s="3">
        <v>1</v>
      </c>
      <c r="E1744" s="3">
        <v>492</v>
      </c>
      <c r="F1744" s="4">
        <v>4.7046199999999998E-141</v>
      </c>
      <c r="G1744" s="3">
        <v>414.00400000000002</v>
      </c>
      <c r="H1744" s="3" t="s">
        <v>2903</v>
      </c>
      <c r="I1744" s="3" t="s">
        <v>2904</v>
      </c>
      <c r="J1744" s="3" t="s">
        <v>16</v>
      </c>
      <c r="K1744" s="3" t="s">
        <v>16</v>
      </c>
      <c r="L1744" s="3" t="s">
        <v>2905</v>
      </c>
    </row>
    <row r="1745" spans="1:12" x14ac:dyDescent="0.3">
      <c r="A1745" s="3" t="s">
        <v>18043</v>
      </c>
      <c r="B1745" s="3" t="s">
        <v>13</v>
      </c>
      <c r="C1745" s="3">
        <v>223623</v>
      </c>
      <c r="D1745" s="3">
        <v>4</v>
      </c>
      <c r="E1745" s="3">
        <v>314</v>
      </c>
      <c r="F1745" s="4">
        <v>9.6813799999999991E-165</v>
      </c>
      <c r="G1745" s="3">
        <v>460.57400000000001</v>
      </c>
      <c r="H1745" s="3" t="s">
        <v>10241</v>
      </c>
      <c r="I1745" s="3" t="s">
        <v>10242</v>
      </c>
      <c r="J1745" s="3" t="s">
        <v>16</v>
      </c>
      <c r="K1745" s="3" t="s">
        <v>4404</v>
      </c>
      <c r="L1745" s="3" t="s">
        <v>10243</v>
      </c>
    </row>
    <row r="1746" spans="1:12" x14ac:dyDescent="0.3">
      <c r="A1746" s="3" t="s">
        <v>18044</v>
      </c>
      <c r="B1746" s="3" t="s">
        <v>13</v>
      </c>
      <c r="C1746" s="3">
        <v>223156</v>
      </c>
      <c r="D1746" s="3">
        <v>2</v>
      </c>
      <c r="E1746" s="3">
        <v>330</v>
      </c>
      <c r="F1746" s="4">
        <v>4.8690100000000001E-178</v>
      </c>
      <c r="G1746" s="3">
        <v>495.18099999999998</v>
      </c>
      <c r="H1746" s="3" t="s">
        <v>5507</v>
      </c>
      <c r="I1746" s="3" t="s">
        <v>5508</v>
      </c>
      <c r="J1746" s="3" t="s">
        <v>16</v>
      </c>
      <c r="K1746" s="3" t="s">
        <v>5509</v>
      </c>
      <c r="L1746" s="3" t="s">
        <v>5510</v>
      </c>
    </row>
    <row r="1747" spans="1:12" x14ac:dyDescent="0.3">
      <c r="A1747" s="3" t="s">
        <v>18045</v>
      </c>
      <c r="B1747" s="3" t="s">
        <v>25</v>
      </c>
      <c r="C1747" s="3">
        <v>225064</v>
      </c>
      <c r="D1747" s="3">
        <v>17</v>
      </c>
      <c r="E1747" s="3">
        <v>135</v>
      </c>
      <c r="F1747" s="4">
        <v>5.86465E-10</v>
      </c>
      <c r="G1747" s="3">
        <v>53.873399999999997</v>
      </c>
      <c r="H1747" s="3" t="s">
        <v>2280</v>
      </c>
      <c r="I1747" s="3" t="s">
        <v>2281</v>
      </c>
      <c r="J1747" s="3" t="s">
        <v>16</v>
      </c>
      <c r="K1747" s="3" t="s">
        <v>16</v>
      </c>
      <c r="L1747" s="3" t="s">
        <v>2282</v>
      </c>
    </row>
    <row r="1748" spans="1:12" x14ac:dyDescent="0.3">
      <c r="A1748" s="3" t="s">
        <v>18046</v>
      </c>
      <c r="B1748" s="3" t="s">
        <v>13</v>
      </c>
      <c r="C1748" s="3">
        <v>225144</v>
      </c>
      <c r="D1748" s="3">
        <v>6</v>
      </c>
      <c r="E1748" s="3">
        <v>410</v>
      </c>
      <c r="F1748" s="3">
        <v>0</v>
      </c>
      <c r="G1748" s="3">
        <v>578.12199999999996</v>
      </c>
      <c r="H1748" s="3" t="s">
        <v>5441</v>
      </c>
      <c r="I1748" s="3" t="s">
        <v>5442</v>
      </c>
      <c r="J1748" s="3" t="s">
        <v>16</v>
      </c>
      <c r="K1748" s="3" t="s">
        <v>4510</v>
      </c>
      <c r="L1748" s="3" t="s">
        <v>5443</v>
      </c>
    </row>
    <row r="1749" spans="1:12" x14ac:dyDescent="0.3">
      <c r="A1749" s="3" t="s">
        <v>18047</v>
      </c>
      <c r="B1749" s="3" t="s">
        <v>13</v>
      </c>
      <c r="C1749" s="3">
        <v>223736</v>
      </c>
      <c r="D1749" s="3">
        <v>10</v>
      </c>
      <c r="E1749" s="3">
        <v>218</v>
      </c>
      <c r="F1749" s="4">
        <v>2.7657200000000002E-37</v>
      </c>
      <c r="G1749" s="3">
        <v>129.566</v>
      </c>
      <c r="H1749" s="3" t="s">
        <v>2419</v>
      </c>
      <c r="I1749" s="3" t="s">
        <v>2420</v>
      </c>
      <c r="J1749" s="3" t="s">
        <v>16</v>
      </c>
      <c r="K1749" s="3" t="s">
        <v>2421</v>
      </c>
      <c r="L1749" s="3" t="s">
        <v>2422</v>
      </c>
    </row>
    <row r="1750" spans="1:12" x14ac:dyDescent="0.3">
      <c r="A1750" s="3" t="s">
        <v>18048</v>
      </c>
      <c r="B1750" s="3" t="s">
        <v>13</v>
      </c>
      <c r="C1750" s="3">
        <v>224355</v>
      </c>
      <c r="D1750" s="3">
        <v>1</v>
      </c>
      <c r="E1750" s="3">
        <v>149</v>
      </c>
      <c r="F1750" s="4">
        <v>3.3232600000000002E-63</v>
      </c>
      <c r="G1750" s="3">
        <v>190.517</v>
      </c>
      <c r="H1750" s="3" t="s">
        <v>9958</v>
      </c>
      <c r="I1750" s="3" t="s">
        <v>9959</v>
      </c>
      <c r="J1750" s="3" t="s">
        <v>16</v>
      </c>
      <c r="K1750" s="3" t="s">
        <v>2584</v>
      </c>
      <c r="L1750" s="3" t="s">
        <v>2586</v>
      </c>
    </row>
    <row r="1751" spans="1:12" x14ac:dyDescent="0.3">
      <c r="A1751" s="3" t="s">
        <v>18049</v>
      </c>
      <c r="B1751" s="3" t="s">
        <v>13</v>
      </c>
      <c r="C1751" s="3">
        <v>224314</v>
      </c>
      <c r="D1751" s="3">
        <v>8</v>
      </c>
      <c r="E1751" s="3">
        <v>103</v>
      </c>
      <c r="F1751" s="3">
        <v>5.8080199999999995E-4</v>
      </c>
      <c r="G1751" s="3">
        <v>38.863399999999999</v>
      </c>
      <c r="H1751" s="3" t="s">
        <v>63</v>
      </c>
      <c r="I1751" s="3" t="s">
        <v>64</v>
      </c>
      <c r="J1751" s="3" t="s">
        <v>16</v>
      </c>
      <c r="K1751" s="3" t="s">
        <v>65</v>
      </c>
      <c r="L1751" s="3" t="s">
        <v>66</v>
      </c>
    </row>
    <row r="1752" spans="1:12" x14ac:dyDescent="0.3">
      <c r="A1752" s="3" t="s">
        <v>18050</v>
      </c>
      <c r="B1752" s="3" t="s">
        <v>13</v>
      </c>
      <c r="C1752" s="3">
        <v>223109</v>
      </c>
      <c r="D1752" s="3">
        <v>17</v>
      </c>
      <c r="E1752" s="3">
        <v>289</v>
      </c>
      <c r="F1752" s="4">
        <v>1.86229E-124</v>
      </c>
      <c r="G1752" s="3">
        <v>355.37400000000002</v>
      </c>
      <c r="H1752" s="3" t="s">
        <v>814</v>
      </c>
      <c r="I1752" s="3" t="s">
        <v>815</v>
      </c>
      <c r="J1752" s="3" t="s">
        <v>16</v>
      </c>
      <c r="K1752" s="3" t="s">
        <v>501</v>
      </c>
      <c r="L1752" s="3" t="s">
        <v>816</v>
      </c>
    </row>
    <row r="1753" spans="1:12" x14ac:dyDescent="0.3">
      <c r="A1753" s="3" t="s">
        <v>18051</v>
      </c>
      <c r="B1753" s="3" t="s">
        <v>13</v>
      </c>
      <c r="C1753" s="3">
        <v>223627</v>
      </c>
      <c r="D1753" s="3">
        <v>30</v>
      </c>
      <c r="E1753" s="3">
        <v>323</v>
      </c>
      <c r="F1753" s="4">
        <v>2.2802099999999999E-26</v>
      </c>
      <c r="G1753" s="3">
        <v>110.98</v>
      </c>
      <c r="H1753" s="3" t="s">
        <v>4359</v>
      </c>
      <c r="I1753" s="3" t="s">
        <v>4360</v>
      </c>
      <c r="J1753" s="3" t="s">
        <v>99</v>
      </c>
      <c r="K1753" s="3" t="s">
        <v>4361</v>
      </c>
      <c r="L1753" s="3" t="s">
        <v>4362</v>
      </c>
    </row>
    <row r="1754" spans="1:12" x14ac:dyDescent="0.3">
      <c r="A1754" s="3" t="s">
        <v>18052</v>
      </c>
      <c r="B1754" s="3" t="s">
        <v>25</v>
      </c>
      <c r="C1754" s="3">
        <v>223627</v>
      </c>
      <c r="D1754" s="3">
        <v>358</v>
      </c>
      <c r="E1754" s="3">
        <v>541</v>
      </c>
      <c r="F1754" s="4">
        <v>5.6012800000000002E-8</v>
      </c>
      <c r="G1754" s="3">
        <v>55.8964</v>
      </c>
      <c r="H1754" s="3" t="s">
        <v>4361</v>
      </c>
      <c r="I1754" s="3" t="s">
        <v>18053</v>
      </c>
      <c r="J1754" s="3" t="s">
        <v>74</v>
      </c>
      <c r="K1754" s="3" t="s">
        <v>16</v>
      </c>
      <c r="L1754" s="3" t="s">
        <v>4362</v>
      </c>
    </row>
    <row r="1755" spans="1:12" x14ac:dyDescent="0.3">
      <c r="A1755" s="3" t="s">
        <v>18054</v>
      </c>
      <c r="B1755" s="3" t="s">
        <v>13</v>
      </c>
      <c r="C1755" s="3">
        <v>226600</v>
      </c>
      <c r="D1755" s="3">
        <v>1</v>
      </c>
      <c r="E1755" s="3">
        <v>84</v>
      </c>
      <c r="F1755" s="4">
        <v>4.6029E-36</v>
      </c>
      <c r="G1755" s="3">
        <v>116.73699999999999</v>
      </c>
      <c r="H1755" s="3" t="s">
        <v>18055</v>
      </c>
      <c r="I1755" s="3" t="s">
        <v>18055</v>
      </c>
      <c r="J1755" s="3" t="s">
        <v>16</v>
      </c>
      <c r="K1755" s="3" t="s">
        <v>15242</v>
      </c>
      <c r="L1755" s="3" t="s">
        <v>18056</v>
      </c>
    </row>
    <row r="1756" spans="1:12" x14ac:dyDescent="0.3">
      <c r="A1756" s="3" t="s">
        <v>18057</v>
      </c>
      <c r="B1756" s="3" t="s">
        <v>13</v>
      </c>
      <c r="C1756" s="3">
        <v>225072</v>
      </c>
      <c r="D1756" s="3">
        <v>1</v>
      </c>
      <c r="E1756" s="3">
        <v>77</v>
      </c>
      <c r="F1756" s="4">
        <v>9.6107200000000001E-12</v>
      </c>
      <c r="G1756" s="3">
        <v>55.085900000000002</v>
      </c>
      <c r="H1756" s="3" t="s">
        <v>18058</v>
      </c>
      <c r="I1756" s="3" t="s">
        <v>18059</v>
      </c>
      <c r="J1756" s="3" t="s">
        <v>16</v>
      </c>
      <c r="K1756" s="3" t="s">
        <v>18060</v>
      </c>
      <c r="L1756" s="3" t="s">
        <v>18061</v>
      </c>
    </row>
    <row r="1757" spans="1:12" x14ac:dyDescent="0.3">
      <c r="A1757" s="3" t="s">
        <v>18062</v>
      </c>
      <c r="B1757" s="3" t="s">
        <v>13</v>
      </c>
      <c r="C1757" s="3">
        <v>224572</v>
      </c>
      <c r="D1757" s="3">
        <v>6</v>
      </c>
      <c r="E1757" s="3">
        <v>125</v>
      </c>
      <c r="F1757" s="4">
        <v>1.2003199999999999E-38</v>
      </c>
      <c r="G1757" s="3">
        <v>128.99100000000001</v>
      </c>
      <c r="H1757" s="3" t="s">
        <v>809</v>
      </c>
      <c r="I1757" s="3" t="s">
        <v>810</v>
      </c>
      <c r="J1757" s="3" t="s">
        <v>16</v>
      </c>
      <c r="K1757" s="3" t="s">
        <v>811</v>
      </c>
      <c r="L1757" s="3" t="s">
        <v>812</v>
      </c>
    </row>
    <row r="1758" spans="1:12" x14ac:dyDescent="0.3">
      <c r="A1758" s="3" t="s">
        <v>18063</v>
      </c>
      <c r="B1758" s="3" t="s">
        <v>13</v>
      </c>
      <c r="C1758" s="3">
        <v>223162</v>
      </c>
      <c r="D1758" s="3">
        <v>1</v>
      </c>
      <c r="E1758" s="3">
        <v>255</v>
      </c>
      <c r="F1758" s="4">
        <v>9.4810500000000004E-119</v>
      </c>
      <c r="G1758" s="3">
        <v>339.57400000000001</v>
      </c>
      <c r="H1758" s="3" t="s">
        <v>800</v>
      </c>
      <c r="I1758" s="3" t="s">
        <v>801</v>
      </c>
      <c r="J1758" s="3" t="s">
        <v>16</v>
      </c>
      <c r="K1758" s="3" t="s">
        <v>802</v>
      </c>
      <c r="L1758" s="3" t="s">
        <v>803</v>
      </c>
    </row>
    <row r="1759" spans="1:12" x14ac:dyDescent="0.3">
      <c r="A1759" s="3" t="s">
        <v>18064</v>
      </c>
      <c r="B1759" s="3" t="s">
        <v>25</v>
      </c>
      <c r="C1759" s="3">
        <v>413143</v>
      </c>
      <c r="D1759" s="3">
        <v>2</v>
      </c>
      <c r="E1759" s="3">
        <v>154</v>
      </c>
      <c r="F1759" s="4">
        <v>2.9538399999999999E-13</v>
      </c>
      <c r="G1759" s="3">
        <v>63.300400000000003</v>
      </c>
      <c r="H1759" s="3" t="s">
        <v>17442</v>
      </c>
      <c r="I1759" s="3" t="s">
        <v>17443</v>
      </c>
      <c r="J1759" s="3" t="s">
        <v>16</v>
      </c>
      <c r="K1759" s="3" t="s">
        <v>16</v>
      </c>
      <c r="L1759" s="3" t="s">
        <v>17444</v>
      </c>
    </row>
    <row r="1760" spans="1:12" x14ac:dyDescent="0.3">
      <c r="A1760" s="3" t="s">
        <v>18065</v>
      </c>
      <c r="B1760" s="3" t="s">
        <v>13</v>
      </c>
      <c r="C1760" s="3">
        <v>223135</v>
      </c>
      <c r="D1760" s="3">
        <v>2</v>
      </c>
      <c r="E1760" s="3">
        <v>336</v>
      </c>
      <c r="F1760" s="4">
        <v>1.75404E-176</v>
      </c>
      <c r="G1760" s="3">
        <v>492.07100000000003</v>
      </c>
      <c r="H1760" s="3" t="s">
        <v>5190</v>
      </c>
      <c r="I1760" s="3" t="s">
        <v>5191</v>
      </c>
      <c r="J1760" s="3" t="s">
        <v>16</v>
      </c>
      <c r="K1760" s="3" t="s">
        <v>5192</v>
      </c>
      <c r="L1760" s="3" t="s">
        <v>5193</v>
      </c>
    </row>
    <row r="1761" spans="1:12" x14ac:dyDescent="0.3">
      <c r="A1761" s="3" t="s">
        <v>18066</v>
      </c>
      <c r="B1761" s="3" t="s">
        <v>13</v>
      </c>
      <c r="C1761" s="3">
        <v>225555</v>
      </c>
      <c r="D1761" s="3">
        <v>1</v>
      </c>
      <c r="E1761" s="3">
        <v>232</v>
      </c>
      <c r="F1761" s="4">
        <v>4.0412300000000002E-119</v>
      </c>
      <c r="G1761" s="3">
        <v>338.49099999999999</v>
      </c>
      <c r="H1761" s="3" t="s">
        <v>12076</v>
      </c>
      <c r="I1761" s="3" t="s">
        <v>12077</v>
      </c>
      <c r="J1761" s="3" t="s">
        <v>16</v>
      </c>
      <c r="K1761" s="3" t="s">
        <v>825</v>
      </c>
      <c r="L1761" s="3" t="s">
        <v>12078</v>
      </c>
    </row>
    <row r="1762" spans="1:12" x14ac:dyDescent="0.3">
      <c r="A1762" s="3" t="s">
        <v>18067</v>
      </c>
      <c r="B1762" s="3" t="s">
        <v>13</v>
      </c>
      <c r="C1762" s="3">
        <v>224567</v>
      </c>
      <c r="D1762" s="3">
        <v>54</v>
      </c>
      <c r="E1762" s="3">
        <v>440</v>
      </c>
      <c r="F1762" s="4">
        <v>4.5023599999999999E-48</v>
      </c>
      <c r="G1762" s="3">
        <v>170.179</v>
      </c>
      <c r="H1762" s="3" t="s">
        <v>3057</v>
      </c>
      <c r="I1762" s="3" t="s">
        <v>3058</v>
      </c>
      <c r="J1762" s="3" t="s">
        <v>16</v>
      </c>
      <c r="K1762" s="3" t="s">
        <v>148</v>
      </c>
      <c r="L1762" s="3" t="s">
        <v>3059</v>
      </c>
    </row>
    <row r="1763" spans="1:12" x14ac:dyDescent="0.3">
      <c r="A1763" s="3" t="s">
        <v>18068</v>
      </c>
      <c r="B1763" s="3" t="s">
        <v>13</v>
      </c>
      <c r="C1763" s="3">
        <v>224096</v>
      </c>
      <c r="D1763" s="3">
        <v>5</v>
      </c>
      <c r="E1763" s="3">
        <v>290</v>
      </c>
      <c r="F1763" s="4">
        <v>8.3580399999999997E-69</v>
      </c>
      <c r="G1763" s="3">
        <v>215.55</v>
      </c>
      <c r="H1763" s="3" t="s">
        <v>3046</v>
      </c>
      <c r="I1763" s="3" t="s">
        <v>3047</v>
      </c>
      <c r="J1763" s="3" t="s">
        <v>16</v>
      </c>
      <c r="K1763" s="3" t="s">
        <v>90</v>
      </c>
      <c r="L1763" s="3" t="s">
        <v>3048</v>
      </c>
    </row>
    <row r="1764" spans="1:12" x14ac:dyDescent="0.3">
      <c r="A1764" s="3" t="s">
        <v>18069</v>
      </c>
      <c r="B1764" s="3" t="s">
        <v>13</v>
      </c>
      <c r="C1764" s="3">
        <v>223472</v>
      </c>
      <c r="D1764" s="3">
        <v>1</v>
      </c>
      <c r="E1764" s="3">
        <v>275</v>
      </c>
      <c r="F1764" s="4">
        <v>9.0501200000000006E-81</v>
      </c>
      <c r="G1764" s="3">
        <v>244.77699999999999</v>
      </c>
      <c r="H1764" s="3" t="s">
        <v>3050</v>
      </c>
      <c r="I1764" s="3" t="s">
        <v>3051</v>
      </c>
      <c r="J1764" s="3" t="s">
        <v>16</v>
      </c>
      <c r="K1764" s="3" t="s">
        <v>3052</v>
      </c>
      <c r="L1764" s="3" t="s">
        <v>3053</v>
      </c>
    </row>
    <row r="1765" spans="1:12" x14ac:dyDescent="0.3">
      <c r="A1765" s="3" t="s">
        <v>18070</v>
      </c>
      <c r="B1765" s="3" t="s">
        <v>25</v>
      </c>
      <c r="C1765" s="3">
        <v>412712</v>
      </c>
      <c r="D1765" s="3">
        <v>1</v>
      </c>
      <c r="E1765" s="3">
        <v>150</v>
      </c>
      <c r="F1765" s="4">
        <v>7.4193199999999997E-49</v>
      </c>
      <c r="G1765" s="3">
        <v>153.94399999999999</v>
      </c>
      <c r="H1765" s="3" t="s">
        <v>18071</v>
      </c>
      <c r="I1765" s="3" t="s">
        <v>18072</v>
      </c>
      <c r="J1765" s="3" t="s">
        <v>16</v>
      </c>
      <c r="K1765" s="3" t="s">
        <v>16</v>
      </c>
      <c r="L1765" s="3" t="s">
        <v>18073</v>
      </c>
    </row>
    <row r="1766" spans="1:12" x14ac:dyDescent="0.3">
      <c r="A1766" s="3" t="s">
        <v>18074</v>
      </c>
      <c r="B1766" s="3" t="s">
        <v>13</v>
      </c>
      <c r="C1766" s="3">
        <v>223406</v>
      </c>
      <c r="D1766" s="3">
        <v>3</v>
      </c>
      <c r="E1766" s="3">
        <v>294</v>
      </c>
      <c r="F1766" s="4">
        <v>2.6346E-91</v>
      </c>
      <c r="G1766" s="3">
        <v>273.346</v>
      </c>
      <c r="H1766" s="3" t="s">
        <v>2382</v>
      </c>
      <c r="I1766" s="3" t="s">
        <v>2383</v>
      </c>
      <c r="J1766" s="3" t="s">
        <v>16</v>
      </c>
      <c r="K1766" s="3" t="s">
        <v>825</v>
      </c>
      <c r="L1766" s="3" t="s">
        <v>2384</v>
      </c>
    </row>
    <row r="1767" spans="1:12" x14ac:dyDescent="0.3">
      <c r="A1767" s="3" t="s">
        <v>18075</v>
      </c>
      <c r="B1767" s="3" t="s">
        <v>13</v>
      </c>
      <c r="C1767" s="3">
        <v>224851</v>
      </c>
      <c r="D1767" s="3">
        <v>1</v>
      </c>
      <c r="E1767" s="3">
        <v>291</v>
      </c>
      <c r="F1767" s="4">
        <v>4.8135099999999999E-75</v>
      </c>
      <c r="G1767" s="3">
        <v>232.38</v>
      </c>
      <c r="H1767" s="3" t="s">
        <v>1423</v>
      </c>
      <c r="I1767" s="3" t="s">
        <v>1424</v>
      </c>
      <c r="J1767" s="3" t="s">
        <v>16</v>
      </c>
      <c r="K1767" s="3" t="s">
        <v>1093</v>
      </c>
      <c r="L1767" s="3" t="s">
        <v>1425</v>
      </c>
    </row>
    <row r="1768" spans="1:12" x14ac:dyDescent="0.3">
      <c r="A1768" s="3" t="s">
        <v>18076</v>
      </c>
      <c r="B1768" s="3" t="s">
        <v>25</v>
      </c>
      <c r="C1768" s="3">
        <v>225989</v>
      </c>
      <c r="D1768" s="3">
        <v>5</v>
      </c>
      <c r="E1768" s="3">
        <v>314</v>
      </c>
      <c r="F1768" s="4">
        <v>2.2753199999999999E-112</v>
      </c>
      <c r="G1768" s="3">
        <v>328.24400000000003</v>
      </c>
      <c r="H1768" s="3" t="s">
        <v>18077</v>
      </c>
      <c r="I1768" s="3" t="s">
        <v>18078</v>
      </c>
      <c r="J1768" s="3" t="s">
        <v>16</v>
      </c>
      <c r="K1768" s="3" t="s">
        <v>16</v>
      </c>
      <c r="L1768" s="3" t="s">
        <v>18079</v>
      </c>
    </row>
    <row r="1769" spans="1:12" x14ac:dyDescent="0.3">
      <c r="A1769" s="3" t="s">
        <v>18080</v>
      </c>
      <c r="B1769" s="3" t="s">
        <v>13</v>
      </c>
      <c r="C1769" s="3">
        <v>224651</v>
      </c>
      <c r="D1769" s="3">
        <v>3</v>
      </c>
      <c r="E1769" s="3">
        <v>264</v>
      </c>
      <c r="F1769" s="4">
        <v>1.25295E-58</v>
      </c>
      <c r="G1769" s="3">
        <v>187.88900000000001</v>
      </c>
      <c r="H1769" s="3" t="s">
        <v>9022</v>
      </c>
      <c r="I1769" s="3" t="s">
        <v>9023</v>
      </c>
      <c r="J1769" s="3" t="s">
        <v>16</v>
      </c>
      <c r="K1769" s="3" t="s">
        <v>9024</v>
      </c>
      <c r="L1769" s="3" t="s">
        <v>9025</v>
      </c>
    </row>
    <row r="1770" spans="1:12" x14ac:dyDescent="0.3">
      <c r="A1770" s="3" t="s">
        <v>18081</v>
      </c>
      <c r="B1770" s="3" t="s">
        <v>13</v>
      </c>
      <c r="C1770" s="3">
        <v>225087</v>
      </c>
      <c r="D1770" s="3">
        <v>1</v>
      </c>
      <c r="E1770" s="3">
        <v>1462</v>
      </c>
      <c r="F1770" s="3">
        <v>0</v>
      </c>
      <c r="G1770" s="3">
        <v>2339.25</v>
      </c>
      <c r="H1770" s="3" t="s">
        <v>707</v>
      </c>
      <c r="I1770" s="3" t="s">
        <v>708</v>
      </c>
      <c r="J1770" s="3" t="s">
        <v>16</v>
      </c>
      <c r="K1770" s="3" t="s">
        <v>709</v>
      </c>
      <c r="L1770" s="3" t="s">
        <v>710</v>
      </c>
    </row>
    <row r="1771" spans="1:12" x14ac:dyDescent="0.3">
      <c r="A1771" s="3" t="s">
        <v>18082</v>
      </c>
      <c r="B1771" s="3" t="s">
        <v>25</v>
      </c>
      <c r="C1771" s="3">
        <v>421960</v>
      </c>
      <c r="D1771" s="3">
        <v>1</v>
      </c>
      <c r="E1771" s="3">
        <v>204</v>
      </c>
      <c r="F1771" s="4">
        <v>5.5485299999999997E-69</v>
      </c>
      <c r="G1771" s="3">
        <v>212.16800000000001</v>
      </c>
      <c r="H1771" s="3" t="s">
        <v>4870</v>
      </c>
      <c r="I1771" s="3" t="s">
        <v>4871</v>
      </c>
      <c r="J1771" s="3" t="s">
        <v>16</v>
      </c>
      <c r="K1771" s="3" t="s">
        <v>16</v>
      </c>
      <c r="L1771" s="3" t="s">
        <v>4872</v>
      </c>
    </row>
    <row r="1772" spans="1:12" x14ac:dyDescent="0.3">
      <c r="A1772" s="3" t="s">
        <v>18083</v>
      </c>
      <c r="B1772" s="3" t="s">
        <v>25</v>
      </c>
      <c r="C1772" s="3">
        <v>422965</v>
      </c>
      <c r="D1772" s="3">
        <v>2</v>
      </c>
      <c r="E1772" s="3">
        <v>95</v>
      </c>
      <c r="F1772" s="4">
        <v>4.9196499999999999E-17</v>
      </c>
      <c r="G1772" s="3">
        <v>75.081000000000003</v>
      </c>
      <c r="H1772" s="3" t="s">
        <v>631</v>
      </c>
      <c r="I1772" s="3" t="s">
        <v>5973</v>
      </c>
      <c r="J1772" s="3" t="s">
        <v>113</v>
      </c>
      <c r="K1772" s="3" t="s">
        <v>16</v>
      </c>
      <c r="L1772" s="3" t="s">
        <v>5974</v>
      </c>
    </row>
    <row r="1773" spans="1:12" x14ac:dyDescent="0.3">
      <c r="A1773" s="3" t="s">
        <v>18084</v>
      </c>
      <c r="B1773" s="3" t="s">
        <v>13</v>
      </c>
      <c r="C1773" s="3">
        <v>223320</v>
      </c>
      <c r="D1773" s="3">
        <v>16</v>
      </c>
      <c r="E1773" s="3">
        <v>189</v>
      </c>
      <c r="F1773" s="4">
        <v>6.4009000000000004E-59</v>
      </c>
      <c r="G1773" s="3">
        <v>182.37799999999999</v>
      </c>
      <c r="H1773" s="3" t="s">
        <v>1075</v>
      </c>
      <c r="I1773" s="3" t="s">
        <v>1076</v>
      </c>
      <c r="J1773" s="3" t="s">
        <v>16</v>
      </c>
      <c r="K1773" s="3" t="s">
        <v>1077</v>
      </c>
      <c r="L1773" s="3" t="s">
        <v>1078</v>
      </c>
    </row>
    <row r="1774" spans="1:12" x14ac:dyDescent="0.3">
      <c r="A1774" s="3" t="s">
        <v>18085</v>
      </c>
      <c r="B1774" s="3" t="s">
        <v>25</v>
      </c>
      <c r="C1774" s="3">
        <v>421695</v>
      </c>
      <c r="D1774" s="3">
        <v>47</v>
      </c>
      <c r="E1774" s="3">
        <v>379</v>
      </c>
      <c r="F1774" s="4">
        <v>7.4562099999999995E-8</v>
      </c>
      <c r="G1774" s="3">
        <v>53.771700000000003</v>
      </c>
      <c r="H1774" s="3" t="s">
        <v>306</v>
      </c>
      <c r="I1774" s="3" t="s">
        <v>307</v>
      </c>
      <c r="J1774" s="3" t="s">
        <v>16</v>
      </c>
      <c r="K1774" s="3" t="s">
        <v>16</v>
      </c>
      <c r="L1774" s="3" t="s">
        <v>308</v>
      </c>
    </row>
    <row r="1775" spans="1:12" x14ac:dyDescent="0.3">
      <c r="A1775" s="3" t="s">
        <v>18086</v>
      </c>
      <c r="B1775" s="3" t="s">
        <v>13</v>
      </c>
      <c r="C1775" s="3">
        <v>223262</v>
      </c>
      <c r="D1775" s="3">
        <v>1</v>
      </c>
      <c r="E1775" s="3">
        <v>89</v>
      </c>
      <c r="F1775" s="4">
        <v>1.10209E-39</v>
      </c>
      <c r="G1775" s="3">
        <v>126.146</v>
      </c>
      <c r="H1775" s="3" t="s">
        <v>1080</v>
      </c>
      <c r="I1775" s="3" t="s">
        <v>1081</v>
      </c>
      <c r="J1775" s="3" t="s">
        <v>16</v>
      </c>
      <c r="K1775" s="3" t="s">
        <v>1082</v>
      </c>
      <c r="L1775" s="3" t="s">
        <v>1083</v>
      </c>
    </row>
    <row r="1776" spans="1:12" x14ac:dyDescent="0.3">
      <c r="A1776" s="3" t="s">
        <v>18087</v>
      </c>
      <c r="B1776" s="3" t="s">
        <v>13</v>
      </c>
      <c r="C1776" s="3">
        <v>224609</v>
      </c>
      <c r="D1776" s="3">
        <v>1</v>
      </c>
      <c r="E1776" s="3">
        <v>97</v>
      </c>
      <c r="F1776" s="4">
        <v>1.8190600000000001E-20</v>
      </c>
      <c r="G1776" s="3">
        <v>79.541499999999999</v>
      </c>
      <c r="H1776" s="3" t="s">
        <v>969</v>
      </c>
      <c r="I1776" s="3" t="s">
        <v>970</v>
      </c>
      <c r="J1776" s="3" t="s">
        <v>113</v>
      </c>
      <c r="K1776" s="3" t="s">
        <v>193</v>
      </c>
      <c r="L1776" s="3" t="s">
        <v>971</v>
      </c>
    </row>
    <row r="1777" spans="1:12" x14ac:dyDescent="0.3">
      <c r="A1777" s="3" t="s">
        <v>18088</v>
      </c>
      <c r="B1777" s="3" t="s">
        <v>25</v>
      </c>
      <c r="C1777" s="3">
        <v>304504</v>
      </c>
      <c r="D1777" s="3">
        <v>1</v>
      </c>
      <c r="E1777" s="3">
        <v>191</v>
      </c>
      <c r="F1777" s="4">
        <v>3.96162E-24</v>
      </c>
      <c r="G1777" s="3">
        <v>93.628100000000003</v>
      </c>
      <c r="H1777" s="3" t="s">
        <v>315</v>
      </c>
      <c r="I1777" s="3" t="s">
        <v>316</v>
      </c>
      <c r="J1777" s="3" t="s">
        <v>16</v>
      </c>
      <c r="K1777" s="3" t="s">
        <v>16</v>
      </c>
      <c r="L1777" s="3" t="s">
        <v>317</v>
      </c>
    </row>
    <row r="1778" spans="1:12" x14ac:dyDescent="0.3">
      <c r="A1778" s="3" t="s">
        <v>18089</v>
      </c>
      <c r="B1778" s="3" t="s">
        <v>25</v>
      </c>
      <c r="C1778" s="3">
        <v>304504</v>
      </c>
      <c r="D1778" s="3">
        <v>1</v>
      </c>
      <c r="E1778" s="3">
        <v>68</v>
      </c>
      <c r="F1778" s="4">
        <v>4.4178700000000002E-18</v>
      </c>
      <c r="G1778" s="3">
        <v>81.686899999999994</v>
      </c>
      <c r="H1778" s="3" t="s">
        <v>315</v>
      </c>
      <c r="I1778" s="3" t="s">
        <v>316</v>
      </c>
      <c r="J1778" s="3" t="s">
        <v>113</v>
      </c>
      <c r="K1778" s="3" t="s">
        <v>16</v>
      </c>
      <c r="L1778" s="3" t="s">
        <v>317</v>
      </c>
    </row>
    <row r="1779" spans="1:12" x14ac:dyDescent="0.3">
      <c r="A1779" s="3" t="s">
        <v>18089</v>
      </c>
      <c r="B1779" s="3" t="s">
        <v>25</v>
      </c>
      <c r="C1779" s="3">
        <v>420116</v>
      </c>
      <c r="D1779" s="3">
        <v>177</v>
      </c>
      <c r="E1779" s="3">
        <v>396</v>
      </c>
      <c r="F1779" s="4">
        <v>1.40799E-9</v>
      </c>
      <c r="G1779" s="3">
        <v>58.666600000000003</v>
      </c>
      <c r="H1779" s="3" t="s">
        <v>5077</v>
      </c>
      <c r="I1779" s="3" t="s">
        <v>5078</v>
      </c>
      <c r="J1779" s="3" t="s">
        <v>99</v>
      </c>
      <c r="K1779" s="3" t="s">
        <v>16</v>
      </c>
      <c r="L1779" s="3" t="s">
        <v>5079</v>
      </c>
    </row>
    <row r="1780" spans="1:12" x14ac:dyDescent="0.3">
      <c r="A1780" s="3" t="s">
        <v>18090</v>
      </c>
      <c r="B1780" s="3" t="s">
        <v>13</v>
      </c>
      <c r="C1780" s="3">
        <v>223587</v>
      </c>
      <c r="D1780" s="3">
        <v>1</v>
      </c>
      <c r="E1780" s="3">
        <v>442</v>
      </c>
      <c r="F1780" s="4">
        <v>1.63841E-169</v>
      </c>
      <c r="G1780" s="3">
        <v>488.916</v>
      </c>
      <c r="H1780" s="3" t="s">
        <v>2109</v>
      </c>
      <c r="I1780" s="3" t="s">
        <v>2110</v>
      </c>
      <c r="J1780" s="3" t="s">
        <v>16</v>
      </c>
      <c r="K1780" s="3" t="s">
        <v>2111</v>
      </c>
      <c r="L1780" s="3" t="s">
        <v>2112</v>
      </c>
    </row>
    <row r="1781" spans="1:12" x14ac:dyDescent="0.3">
      <c r="A1781" s="3" t="s">
        <v>18091</v>
      </c>
      <c r="B1781" s="3" t="s">
        <v>13</v>
      </c>
      <c r="C1781" s="3">
        <v>224513</v>
      </c>
      <c r="D1781" s="3">
        <v>1</v>
      </c>
      <c r="E1781" s="3">
        <v>307</v>
      </c>
      <c r="F1781" s="4">
        <v>1.9388E-74</v>
      </c>
      <c r="G1781" s="3">
        <v>231.05199999999999</v>
      </c>
      <c r="H1781" s="3" t="s">
        <v>1901</v>
      </c>
      <c r="I1781" s="3" t="s">
        <v>1902</v>
      </c>
      <c r="J1781" s="3" t="s">
        <v>16</v>
      </c>
      <c r="K1781" s="3" t="s">
        <v>1903</v>
      </c>
      <c r="L1781" s="3" t="s">
        <v>1904</v>
      </c>
    </row>
    <row r="1782" spans="1:12" x14ac:dyDescent="0.3">
      <c r="A1782" s="3" t="s">
        <v>18092</v>
      </c>
      <c r="B1782" s="3" t="s">
        <v>13</v>
      </c>
      <c r="C1782" s="3">
        <v>223877</v>
      </c>
      <c r="D1782" s="3">
        <v>2</v>
      </c>
      <c r="E1782" s="3">
        <v>170</v>
      </c>
      <c r="F1782" s="4">
        <v>1.09E-60</v>
      </c>
      <c r="G1782" s="3">
        <v>185.88399999999999</v>
      </c>
      <c r="H1782" s="3" t="s">
        <v>3328</v>
      </c>
      <c r="I1782" s="3" t="s">
        <v>3329</v>
      </c>
      <c r="J1782" s="3" t="s">
        <v>16</v>
      </c>
      <c r="K1782" s="3" t="s">
        <v>3330</v>
      </c>
      <c r="L1782" s="3" t="s">
        <v>3331</v>
      </c>
    </row>
    <row r="1783" spans="1:12" x14ac:dyDescent="0.3">
      <c r="A1783" s="3" t="s">
        <v>18093</v>
      </c>
      <c r="B1783" s="3" t="s">
        <v>13</v>
      </c>
      <c r="C1783" s="3">
        <v>223413</v>
      </c>
      <c r="D1783" s="3">
        <v>1</v>
      </c>
      <c r="E1783" s="3">
        <v>236</v>
      </c>
      <c r="F1783" s="4">
        <v>1.5809700000000001E-143</v>
      </c>
      <c r="G1783" s="3">
        <v>400.80599999999998</v>
      </c>
      <c r="H1783" s="3" t="s">
        <v>3323</v>
      </c>
      <c r="I1783" s="3" t="s">
        <v>3324</v>
      </c>
      <c r="J1783" s="3" t="s">
        <v>16</v>
      </c>
      <c r="K1783" s="3" t="s">
        <v>3325</v>
      </c>
      <c r="L1783" s="3" t="s">
        <v>3326</v>
      </c>
    </row>
    <row r="1784" spans="1:12" x14ac:dyDescent="0.3">
      <c r="A1784" s="3" t="s">
        <v>18094</v>
      </c>
      <c r="B1784" s="3" t="s">
        <v>13</v>
      </c>
      <c r="C1784" s="3">
        <v>227254</v>
      </c>
      <c r="D1784" s="3">
        <v>1</v>
      </c>
      <c r="E1784" s="3">
        <v>146</v>
      </c>
      <c r="F1784" s="4">
        <v>1.8222799999999999E-57</v>
      </c>
      <c r="G1784" s="3">
        <v>175.827</v>
      </c>
      <c r="H1784" s="3" t="s">
        <v>18095</v>
      </c>
      <c r="I1784" s="3" t="s">
        <v>18096</v>
      </c>
      <c r="J1784" s="3" t="s">
        <v>16</v>
      </c>
      <c r="K1784" s="3" t="s">
        <v>954</v>
      </c>
      <c r="L1784" s="3" t="s">
        <v>18097</v>
      </c>
    </row>
    <row r="1785" spans="1:12" x14ac:dyDescent="0.3">
      <c r="A1785" s="3" t="s">
        <v>18098</v>
      </c>
      <c r="B1785" s="3" t="s">
        <v>13</v>
      </c>
      <c r="C1785" s="3">
        <v>223157</v>
      </c>
      <c r="D1785" s="3">
        <v>1</v>
      </c>
      <c r="E1785" s="3">
        <v>360</v>
      </c>
      <c r="F1785" s="4">
        <v>2.5943300000000002E-99</v>
      </c>
      <c r="G1785" s="3">
        <v>298.07299999999998</v>
      </c>
      <c r="H1785" s="3" t="s">
        <v>9494</v>
      </c>
      <c r="I1785" s="3" t="s">
        <v>9495</v>
      </c>
      <c r="J1785" s="3" t="s">
        <v>16</v>
      </c>
      <c r="K1785" s="3" t="s">
        <v>297</v>
      </c>
      <c r="L1785" s="3" t="s">
        <v>9496</v>
      </c>
    </row>
    <row r="1786" spans="1:12" x14ac:dyDescent="0.3">
      <c r="A1786" s="3" t="s">
        <v>18099</v>
      </c>
      <c r="B1786" s="3" t="s">
        <v>25</v>
      </c>
      <c r="C1786" s="3">
        <v>226917</v>
      </c>
      <c r="D1786" s="3">
        <v>5</v>
      </c>
      <c r="E1786" s="3">
        <v>252</v>
      </c>
      <c r="F1786" s="4">
        <v>1.4784400000000001E-54</v>
      </c>
      <c r="G1786" s="3">
        <v>178.44</v>
      </c>
      <c r="H1786" s="3" t="s">
        <v>18100</v>
      </c>
      <c r="I1786" s="3" t="s">
        <v>18101</v>
      </c>
      <c r="J1786" s="3" t="s">
        <v>16</v>
      </c>
      <c r="K1786" s="3" t="s">
        <v>16</v>
      </c>
      <c r="L1786" s="3" t="s">
        <v>18102</v>
      </c>
    </row>
    <row r="1787" spans="1:12" x14ac:dyDescent="0.3">
      <c r="A1787" s="3" t="s">
        <v>18103</v>
      </c>
      <c r="B1787" s="3" t="s">
        <v>13</v>
      </c>
      <c r="C1787" s="3">
        <v>224949</v>
      </c>
      <c r="D1787" s="3">
        <v>2</v>
      </c>
      <c r="E1787" s="3">
        <v>339</v>
      </c>
      <c r="F1787" s="4">
        <v>4.2737499999999999E-73</v>
      </c>
      <c r="G1787" s="3">
        <v>230.25800000000001</v>
      </c>
      <c r="H1787" s="3" t="s">
        <v>18104</v>
      </c>
      <c r="I1787" s="3" t="s">
        <v>18105</v>
      </c>
      <c r="J1787" s="3" t="s">
        <v>16</v>
      </c>
      <c r="K1787" s="3" t="s">
        <v>18106</v>
      </c>
      <c r="L1787" s="3" t="s">
        <v>18107</v>
      </c>
    </row>
    <row r="1788" spans="1:12" x14ac:dyDescent="0.3">
      <c r="A1788" s="3" t="s">
        <v>18108</v>
      </c>
      <c r="B1788" s="3" t="s">
        <v>13</v>
      </c>
      <c r="C1788" s="3">
        <v>225007</v>
      </c>
      <c r="D1788" s="3">
        <v>1</v>
      </c>
      <c r="E1788" s="3">
        <v>179</v>
      </c>
      <c r="F1788" s="4">
        <v>1.37699E-73</v>
      </c>
      <c r="G1788" s="3">
        <v>219.82499999999999</v>
      </c>
      <c r="H1788" s="3" t="s">
        <v>8136</v>
      </c>
      <c r="I1788" s="3" t="s">
        <v>8137</v>
      </c>
      <c r="J1788" s="3" t="s">
        <v>16</v>
      </c>
      <c r="K1788" s="3" t="s">
        <v>8138</v>
      </c>
      <c r="L1788" s="3" t="s">
        <v>8139</v>
      </c>
    </row>
    <row r="1789" spans="1:12" x14ac:dyDescent="0.3">
      <c r="A1789" s="3" t="s">
        <v>18109</v>
      </c>
      <c r="B1789" s="3" t="s">
        <v>25</v>
      </c>
      <c r="C1789" s="3">
        <v>225382</v>
      </c>
      <c r="D1789" s="3">
        <v>1</v>
      </c>
      <c r="E1789" s="3">
        <v>35</v>
      </c>
      <c r="F1789" s="4">
        <v>1.1326299999999999E-6</v>
      </c>
      <c r="G1789" s="3">
        <v>41.597900000000003</v>
      </c>
      <c r="H1789" s="3" t="s">
        <v>13900</v>
      </c>
      <c r="I1789" s="3" t="s">
        <v>14547</v>
      </c>
      <c r="J1789" s="3" t="s">
        <v>99</v>
      </c>
      <c r="K1789" s="3" t="s">
        <v>16</v>
      </c>
      <c r="L1789" s="3" t="s">
        <v>13901</v>
      </c>
    </row>
    <row r="1790" spans="1:12" x14ac:dyDescent="0.3">
      <c r="A1790" s="3" t="s">
        <v>18110</v>
      </c>
      <c r="B1790" s="3" t="s">
        <v>25</v>
      </c>
      <c r="C1790" s="3">
        <v>227268</v>
      </c>
      <c r="D1790" s="3">
        <v>111</v>
      </c>
      <c r="E1790" s="3">
        <v>385</v>
      </c>
      <c r="F1790" s="4">
        <v>3.4994400000000002E-6</v>
      </c>
      <c r="G1790" s="3">
        <v>49.0715</v>
      </c>
      <c r="H1790" s="3" t="s">
        <v>2096</v>
      </c>
      <c r="I1790" s="3" t="s">
        <v>2097</v>
      </c>
      <c r="J1790" s="3" t="s">
        <v>74</v>
      </c>
      <c r="K1790" s="3" t="s">
        <v>16</v>
      </c>
      <c r="L1790" s="3" t="s">
        <v>2098</v>
      </c>
    </row>
    <row r="1791" spans="1:12" x14ac:dyDescent="0.3">
      <c r="A1791" s="3" t="s">
        <v>18111</v>
      </c>
      <c r="B1791" s="3" t="s">
        <v>25</v>
      </c>
      <c r="C1791" s="3">
        <v>227268</v>
      </c>
      <c r="D1791" s="3">
        <v>351</v>
      </c>
      <c r="E1791" s="3">
        <v>1265</v>
      </c>
      <c r="F1791" s="4">
        <v>7.7365099999999997E-8</v>
      </c>
      <c r="G1791" s="3">
        <v>57.160699999999999</v>
      </c>
      <c r="H1791" s="3" t="s">
        <v>2096</v>
      </c>
      <c r="I1791" s="3" t="s">
        <v>2097</v>
      </c>
      <c r="J1791" s="3" t="s">
        <v>113</v>
      </c>
      <c r="K1791" s="3" t="s">
        <v>16</v>
      </c>
      <c r="L1791" s="3" t="s">
        <v>2098</v>
      </c>
    </row>
    <row r="1792" spans="1:12" x14ac:dyDescent="0.3">
      <c r="A1792" s="3" t="s">
        <v>18112</v>
      </c>
      <c r="B1792" s="3" t="s">
        <v>25</v>
      </c>
      <c r="C1792" s="3">
        <v>225484</v>
      </c>
      <c r="D1792" s="3">
        <v>65</v>
      </c>
      <c r="E1792" s="3">
        <v>111</v>
      </c>
      <c r="F1792" s="4">
        <v>1.49804E-5</v>
      </c>
      <c r="G1792" s="3">
        <v>43.947299999999998</v>
      </c>
      <c r="H1792" s="3" t="s">
        <v>2247</v>
      </c>
      <c r="I1792" s="3" t="s">
        <v>2248</v>
      </c>
      <c r="J1792" s="3" t="s">
        <v>74</v>
      </c>
      <c r="K1792" s="3" t="s">
        <v>16</v>
      </c>
      <c r="L1792" s="3" t="s">
        <v>2249</v>
      </c>
    </row>
    <row r="1793" spans="1:12" x14ac:dyDescent="0.3">
      <c r="A1793" s="3" t="s">
        <v>18112</v>
      </c>
      <c r="B1793" s="3" t="s">
        <v>25</v>
      </c>
      <c r="C1793" s="3">
        <v>415851</v>
      </c>
      <c r="D1793" s="3">
        <v>106</v>
      </c>
      <c r="E1793" s="3">
        <v>187</v>
      </c>
      <c r="F1793" s="3">
        <v>3.5420100000000001E-4</v>
      </c>
      <c r="G1793" s="3">
        <v>39.771700000000003</v>
      </c>
      <c r="H1793" s="3" t="s">
        <v>269</v>
      </c>
      <c r="I1793" s="3" t="s">
        <v>7360</v>
      </c>
      <c r="J1793" s="3" t="s">
        <v>99</v>
      </c>
      <c r="K1793" s="3" t="s">
        <v>16</v>
      </c>
      <c r="L1793" s="3" t="s">
        <v>7361</v>
      </c>
    </row>
    <row r="1794" spans="1:12" x14ac:dyDescent="0.3">
      <c r="A1794" s="3" t="s">
        <v>18113</v>
      </c>
      <c r="B1794" s="3" t="s">
        <v>25</v>
      </c>
      <c r="C1794" s="3">
        <v>413154</v>
      </c>
      <c r="D1794" s="3">
        <v>1</v>
      </c>
      <c r="E1794" s="3">
        <v>90</v>
      </c>
      <c r="F1794" s="4">
        <v>3.63557E-12</v>
      </c>
      <c r="G1794" s="3">
        <v>56.973700000000001</v>
      </c>
      <c r="H1794" s="3" t="s">
        <v>12758</v>
      </c>
      <c r="I1794" s="3" t="s">
        <v>18114</v>
      </c>
      <c r="J1794" s="3" t="s">
        <v>16</v>
      </c>
      <c r="K1794" s="3" t="s">
        <v>16</v>
      </c>
      <c r="L1794" s="3" t="s">
        <v>18115</v>
      </c>
    </row>
    <row r="1795" spans="1:12" x14ac:dyDescent="0.3">
      <c r="A1795" s="3" t="s">
        <v>18116</v>
      </c>
      <c r="B1795" s="3" t="s">
        <v>13</v>
      </c>
      <c r="C1795" s="3">
        <v>223635</v>
      </c>
      <c r="D1795" s="3">
        <v>5</v>
      </c>
      <c r="E1795" s="3">
        <v>276</v>
      </c>
      <c r="F1795" s="4">
        <v>6.75622E-68</v>
      </c>
      <c r="G1795" s="3">
        <v>211.501</v>
      </c>
      <c r="H1795" s="3" t="s">
        <v>234</v>
      </c>
      <c r="I1795" s="3" t="s">
        <v>235</v>
      </c>
      <c r="J1795" s="3" t="s">
        <v>16</v>
      </c>
      <c r="K1795" s="3" t="s">
        <v>236</v>
      </c>
      <c r="L1795" s="3" t="s">
        <v>237</v>
      </c>
    </row>
    <row r="1796" spans="1:12" x14ac:dyDescent="0.3">
      <c r="A1796" s="3" t="s">
        <v>18117</v>
      </c>
      <c r="B1796" s="3" t="s">
        <v>13</v>
      </c>
      <c r="C1796" s="3">
        <v>223927</v>
      </c>
      <c r="D1796" s="3">
        <v>1</v>
      </c>
      <c r="E1796" s="3">
        <v>116</v>
      </c>
      <c r="F1796" s="4">
        <v>4.4776700000000002E-48</v>
      </c>
      <c r="G1796" s="3">
        <v>149.304</v>
      </c>
      <c r="H1796" s="3" t="s">
        <v>4548</v>
      </c>
      <c r="I1796" s="3" t="s">
        <v>4549</v>
      </c>
      <c r="J1796" s="3" t="s">
        <v>16</v>
      </c>
      <c r="K1796" s="3" t="s">
        <v>4550</v>
      </c>
      <c r="L1796" s="3" t="s">
        <v>4551</v>
      </c>
    </row>
    <row r="1797" spans="1:12" x14ac:dyDescent="0.3">
      <c r="A1797" s="3" t="s">
        <v>18118</v>
      </c>
      <c r="B1797" s="3" t="s">
        <v>13</v>
      </c>
      <c r="C1797" s="3">
        <v>223606</v>
      </c>
      <c r="D1797" s="3">
        <v>449</v>
      </c>
      <c r="E1797" s="3">
        <v>949</v>
      </c>
      <c r="F1797" s="3">
        <v>0</v>
      </c>
      <c r="G1797" s="3">
        <v>754.77099999999996</v>
      </c>
      <c r="H1797" s="3" t="s">
        <v>4553</v>
      </c>
      <c r="I1797" s="3" t="s">
        <v>4554</v>
      </c>
      <c r="J1797" s="3" t="s">
        <v>16</v>
      </c>
      <c r="K1797" s="3" t="s">
        <v>4555</v>
      </c>
      <c r="L1797" s="3" t="s">
        <v>4556</v>
      </c>
    </row>
    <row r="1798" spans="1:12" x14ac:dyDescent="0.3">
      <c r="A1798" s="3" t="s">
        <v>18118</v>
      </c>
      <c r="B1798" s="3" t="s">
        <v>25</v>
      </c>
      <c r="C1798" s="3">
        <v>225606</v>
      </c>
      <c r="D1798" s="3">
        <v>117</v>
      </c>
      <c r="E1798" s="3">
        <v>307</v>
      </c>
      <c r="F1798" s="3">
        <v>4.8389699999999997E-3</v>
      </c>
      <c r="G1798" s="3">
        <v>40.317399999999999</v>
      </c>
      <c r="H1798" s="3" t="s">
        <v>353</v>
      </c>
      <c r="I1798" s="3" t="s">
        <v>354</v>
      </c>
      <c r="J1798" s="3" t="s">
        <v>113</v>
      </c>
      <c r="K1798" s="3" t="s">
        <v>16</v>
      </c>
      <c r="L1798" s="3" t="s">
        <v>355</v>
      </c>
    </row>
    <row r="1799" spans="1:12" x14ac:dyDescent="0.3">
      <c r="A1799" s="3" t="s">
        <v>18119</v>
      </c>
      <c r="B1799" s="3" t="s">
        <v>13</v>
      </c>
      <c r="C1799" s="3">
        <v>224277</v>
      </c>
      <c r="D1799" s="3">
        <v>1</v>
      </c>
      <c r="E1799" s="3">
        <v>100</v>
      </c>
      <c r="F1799" s="4">
        <v>2.9918699999999999E-24</v>
      </c>
      <c r="G1799" s="3">
        <v>88.528000000000006</v>
      </c>
      <c r="H1799" s="3" t="s">
        <v>4558</v>
      </c>
      <c r="I1799" s="3" t="s">
        <v>4559</v>
      </c>
      <c r="J1799" s="3" t="s">
        <v>16</v>
      </c>
      <c r="K1799" s="3" t="s">
        <v>4560</v>
      </c>
      <c r="L1799" s="3" t="s">
        <v>4561</v>
      </c>
    </row>
    <row r="1800" spans="1:12" x14ac:dyDescent="0.3">
      <c r="A1800" s="3" t="s">
        <v>18120</v>
      </c>
      <c r="B1800" s="3" t="s">
        <v>13</v>
      </c>
      <c r="C1800" s="3">
        <v>225350</v>
      </c>
      <c r="D1800" s="3">
        <v>3</v>
      </c>
      <c r="E1800" s="3">
        <v>96</v>
      </c>
      <c r="F1800" s="4">
        <v>2.0517100000000001E-33</v>
      </c>
      <c r="G1800" s="3">
        <v>110.90900000000001</v>
      </c>
      <c r="H1800" s="3" t="s">
        <v>4563</v>
      </c>
      <c r="I1800" s="3" t="s">
        <v>4564</v>
      </c>
      <c r="J1800" s="3" t="s">
        <v>16</v>
      </c>
      <c r="K1800" s="3" t="s">
        <v>4565</v>
      </c>
      <c r="L1800" s="3" t="s">
        <v>4566</v>
      </c>
    </row>
    <row r="1801" spans="1:12" x14ac:dyDescent="0.3">
      <c r="A1801" s="3" t="s">
        <v>18121</v>
      </c>
      <c r="B1801" s="3" t="s">
        <v>13</v>
      </c>
      <c r="C1801" s="3">
        <v>223273</v>
      </c>
      <c r="D1801" s="3">
        <v>156</v>
      </c>
      <c r="E1801" s="3">
        <v>358</v>
      </c>
      <c r="F1801" s="4">
        <v>2.6939600000000001E-64</v>
      </c>
      <c r="G1801" s="3">
        <v>204.001</v>
      </c>
      <c r="H1801" s="3" t="s">
        <v>4568</v>
      </c>
      <c r="I1801" s="3" t="s">
        <v>4569</v>
      </c>
      <c r="J1801" s="3" t="s">
        <v>16</v>
      </c>
      <c r="K1801" s="3" t="s">
        <v>4570</v>
      </c>
      <c r="L1801" s="3" t="s">
        <v>4571</v>
      </c>
    </row>
    <row r="1802" spans="1:12" x14ac:dyDescent="0.3">
      <c r="A1802" s="3" t="s">
        <v>18122</v>
      </c>
      <c r="B1802" s="3" t="s">
        <v>13</v>
      </c>
      <c r="C1802" s="3">
        <v>223850</v>
      </c>
      <c r="D1802" s="3">
        <v>2</v>
      </c>
      <c r="E1802" s="3">
        <v>158</v>
      </c>
      <c r="F1802" s="4">
        <v>1.5067699999999999E-50</v>
      </c>
      <c r="G1802" s="3">
        <v>158.59299999999999</v>
      </c>
      <c r="H1802" s="3" t="s">
        <v>4573</v>
      </c>
      <c r="I1802" s="3" t="s">
        <v>4574</v>
      </c>
      <c r="J1802" s="3" t="s">
        <v>16</v>
      </c>
      <c r="K1802" s="3" t="s">
        <v>4575</v>
      </c>
      <c r="L1802" s="3" t="s">
        <v>4576</v>
      </c>
    </row>
    <row r="1803" spans="1:12" x14ac:dyDescent="0.3">
      <c r="A1803" s="3" t="s">
        <v>18123</v>
      </c>
      <c r="B1803" s="3" t="s">
        <v>13</v>
      </c>
      <c r="C1803" s="3">
        <v>224992</v>
      </c>
      <c r="D1803" s="3">
        <v>1</v>
      </c>
      <c r="E1803" s="3">
        <v>386</v>
      </c>
      <c r="F1803" s="3">
        <v>0</v>
      </c>
      <c r="G1803" s="3">
        <v>526.38499999999999</v>
      </c>
      <c r="H1803" s="3" t="s">
        <v>5017</v>
      </c>
      <c r="I1803" s="3" t="s">
        <v>5018</v>
      </c>
      <c r="J1803" s="3" t="s">
        <v>16</v>
      </c>
      <c r="K1803" s="3" t="s">
        <v>5019</v>
      </c>
      <c r="L1803" s="3" t="s">
        <v>5020</v>
      </c>
    </row>
    <row r="1804" spans="1:12" x14ac:dyDescent="0.3">
      <c r="A1804" s="3" t="s">
        <v>18124</v>
      </c>
      <c r="B1804" s="3" t="s">
        <v>13</v>
      </c>
      <c r="C1804" s="3">
        <v>223609</v>
      </c>
      <c r="D1804" s="3">
        <v>74</v>
      </c>
      <c r="E1804" s="3">
        <v>399</v>
      </c>
      <c r="F1804" s="4">
        <v>9.0079100000000002E-37</v>
      </c>
      <c r="G1804" s="3">
        <v>137.071</v>
      </c>
      <c r="H1804" s="3" t="s">
        <v>11950</v>
      </c>
      <c r="I1804" s="3" t="s">
        <v>11951</v>
      </c>
      <c r="J1804" s="3" t="s">
        <v>16</v>
      </c>
      <c r="K1804" s="3" t="s">
        <v>5989</v>
      </c>
      <c r="L1804" s="3" t="s">
        <v>11952</v>
      </c>
    </row>
    <row r="1805" spans="1:12" x14ac:dyDescent="0.3">
      <c r="A1805" s="3" t="s">
        <v>18125</v>
      </c>
      <c r="B1805" s="3" t="s">
        <v>13</v>
      </c>
      <c r="C1805" s="3">
        <v>224055</v>
      </c>
      <c r="D1805" s="3">
        <v>1</v>
      </c>
      <c r="E1805" s="3">
        <v>549</v>
      </c>
      <c r="F1805" s="4">
        <v>3.62579E-73</v>
      </c>
      <c r="G1805" s="3">
        <v>243.49</v>
      </c>
      <c r="H1805" s="3" t="s">
        <v>1267</v>
      </c>
      <c r="I1805" s="3" t="s">
        <v>1268</v>
      </c>
      <c r="J1805" s="3" t="s">
        <v>16</v>
      </c>
      <c r="K1805" s="3" t="s">
        <v>1269</v>
      </c>
      <c r="L1805" s="3" t="s">
        <v>1270</v>
      </c>
    </row>
    <row r="1806" spans="1:12" x14ac:dyDescent="0.3">
      <c r="A1806" s="3" t="s">
        <v>18126</v>
      </c>
      <c r="B1806" s="3" t="s">
        <v>13</v>
      </c>
      <c r="C1806" s="3">
        <v>224054</v>
      </c>
      <c r="D1806" s="3">
        <v>1</v>
      </c>
      <c r="E1806" s="3">
        <v>286</v>
      </c>
      <c r="F1806" s="4">
        <v>9.9566000000000002E-66</v>
      </c>
      <c r="G1806" s="3">
        <v>207.16</v>
      </c>
      <c r="H1806" s="3" t="s">
        <v>1590</v>
      </c>
      <c r="I1806" s="3" t="s">
        <v>1591</v>
      </c>
      <c r="J1806" s="3" t="s">
        <v>16</v>
      </c>
      <c r="K1806" s="3" t="s">
        <v>1592</v>
      </c>
      <c r="L1806" s="3" t="s">
        <v>1593</v>
      </c>
    </row>
    <row r="1807" spans="1:12" x14ac:dyDescent="0.3">
      <c r="A1807" s="3" t="s">
        <v>18127</v>
      </c>
      <c r="B1807" s="3" t="s">
        <v>13</v>
      </c>
      <c r="C1807" s="3">
        <v>225818</v>
      </c>
      <c r="D1807" s="3">
        <v>1</v>
      </c>
      <c r="E1807" s="3">
        <v>228</v>
      </c>
      <c r="F1807" s="4">
        <v>2.50328E-36</v>
      </c>
      <c r="G1807" s="3">
        <v>128.24700000000001</v>
      </c>
      <c r="H1807" s="3" t="s">
        <v>2100</v>
      </c>
      <c r="I1807" s="3" t="s">
        <v>2101</v>
      </c>
      <c r="J1807" s="3" t="s">
        <v>16</v>
      </c>
      <c r="K1807" s="3" t="s">
        <v>2102</v>
      </c>
      <c r="L1807" s="3" t="s">
        <v>2103</v>
      </c>
    </row>
    <row r="1808" spans="1:12" x14ac:dyDescent="0.3">
      <c r="A1808" s="3" t="s">
        <v>18128</v>
      </c>
      <c r="B1808" s="3" t="s">
        <v>25</v>
      </c>
      <c r="C1808" s="3">
        <v>225519</v>
      </c>
      <c r="D1808" s="3">
        <v>153</v>
      </c>
      <c r="E1808" s="3">
        <v>417</v>
      </c>
      <c r="F1808" s="3">
        <v>1.01848E-4</v>
      </c>
      <c r="G1808" s="3">
        <v>44.363700000000001</v>
      </c>
      <c r="H1808" s="3" t="s">
        <v>2105</v>
      </c>
      <c r="I1808" s="3" t="s">
        <v>2106</v>
      </c>
      <c r="J1808" s="3" t="s">
        <v>99</v>
      </c>
      <c r="K1808" s="3" t="s">
        <v>16</v>
      </c>
      <c r="L1808" s="3" t="s">
        <v>2107</v>
      </c>
    </row>
    <row r="1809" spans="1:12" x14ac:dyDescent="0.3">
      <c r="A1809" s="3" t="s">
        <v>18129</v>
      </c>
      <c r="B1809" s="3" t="s">
        <v>13</v>
      </c>
      <c r="C1809" s="3">
        <v>223715</v>
      </c>
      <c r="D1809" s="3">
        <v>129</v>
      </c>
      <c r="E1809" s="3">
        <v>431</v>
      </c>
      <c r="F1809" s="4">
        <v>5.7124399999999997E-30</v>
      </c>
      <c r="G1809" s="3">
        <v>119.08799999999999</v>
      </c>
      <c r="H1809" s="3" t="s">
        <v>1865</v>
      </c>
      <c r="I1809" s="3" t="s">
        <v>1866</v>
      </c>
      <c r="J1809" s="3" t="s">
        <v>16</v>
      </c>
      <c r="K1809" s="3" t="s">
        <v>1867</v>
      </c>
      <c r="L1809" s="3" t="s">
        <v>1868</v>
      </c>
    </row>
    <row r="1810" spans="1:12" x14ac:dyDescent="0.3">
      <c r="A1810" s="3" t="s">
        <v>18130</v>
      </c>
      <c r="B1810" s="3" t="s">
        <v>13</v>
      </c>
      <c r="C1810" s="3">
        <v>223816</v>
      </c>
      <c r="D1810" s="3">
        <v>3</v>
      </c>
      <c r="E1810" s="3">
        <v>215</v>
      </c>
      <c r="F1810" s="4">
        <v>1.8472300000000001E-65</v>
      </c>
      <c r="G1810" s="3">
        <v>201.75700000000001</v>
      </c>
      <c r="H1810" s="3" t="s">
        <v>880</v>
      </c>
      <c r="I1810" s="3" t="s">
        <v>881</v>
      </c>
      <c r="J1810" s="3" t="s">
        <v>16</v>
      </c>
      <c r="K1810" s="3" t="s">
        <v>882</v>
      </c>
      <c r="L1810" s="3" t="s">
        <v>883</v>
      </c>
    </row>
    <row r="1811" spans="1:12" x14ac:dyDescent="0.3">
      <c r="A1811" s="3" t="s">
        <v>18131</v>
      </c>
      <c r="B1811" s="3" t="s">
        <v>13</v>
      </c>
      <c r="C1811" s="3">
        <v>223856</v>
      </c>
      <c r="D1811" s="3">
        <v>12</v>
      </c>
      <c r="E1811" s="3">
        <v>212</v>
      </c>
      <c r="F1811" s="4">
        <v>8.4363599999999999E-33</v>
      </c>
      <c r="G1811" s="3">
        <v>118.18600000000001</v>
      </c>
      <c r="H1811" s="3" t="s">
        <v>14321</v>
      </c>
      <c r="I1811" s="3" t="s">
        <v>14322</v>
      </c>
      <c r="J1811" s="3" t="s">
        <v>16</v>
      </c>
      <c r="K1811" s="3" t="s">
        <v>4644</v>
      </c>
      <c r="L1811" s="3" t="s">
        <v>14323</v>
      </c>
    </row>
    <row r="1812" spans="1:12" x14ac:dyDescent="0.3">
      <c r="A1812" s="3" t="s">
        <v>18132</v>
      </c>
      <c r="B1812" s="3" t="s">
        <v>13</v>
      </c>
      <c r="C1812" s="3">
        <v>223600</v>
      </c>
      <c r="D1812" s="3">
        <v>60</v>
      </c>
      <c r="E1812" s="3">
        <v>189</v>
      </c>
      <c r="F1812" s="4">
        <v>9.8883300000000003E-15</v>
      </c>
      <c r="G1812" s="3">
        <v>68.001599999999996</v>
      </c>
      <c r="H1812" s="3" t="s">
        <v>4772</v>
      </c>
      <c r="I1812" s="3" t="s">
        <v>4773</v>
      </c>
      <c r="J1812" s="3" t="s">
        <v>16</v>
      </c>
      <c r="K1812" s="3" t="s">
        <v>797</v>
      </c>
      <c r="L1812" s="3" t="s">
        <v>4774</v>
      </c>
    </row>
    <row r="1813" spans="1:12" x14ac:dyDescent="0.3">
      <c r="A1813" s="3" t="s">
        <v>18133</v>
      </c>
      <c r="B1813" s="3" t="s">
        <v>13</v>
      </c>
      <c r="C1813" s="3">
        <v>223541</v>
      </c>
      <c r="D1813" s="3">
        <v>37</v>
      </c>
      <c r="E1813" s="3">
        <v>632</v>
      </c>
      <c r="F1813" s="3">
        <v>0</v>
      </c>
      <c r="G1813" s="3">
        <v>775.34100000000001</v>
      </c>
      <c r="H1813" s="3" t="s">
        <v>126</v>
      </c>
      <c r="I1813" s="3" t="s">
        <v>127</v>
      </c>
      <c r="J1813" s="3" t="s">
        <v>16</v>
      </c>
      <c r="K1813" s="3" t="s">
        <v>128</v>
      </c>
      <c r="L1813" s="3" t="s">
        <v>129</v>
      </c>
    </row>
    <row r="1814" spans="1:12" x14ac:dyDescent="0.3">
      <c r="A1814" s="3" t="s">
        <v>18134</v>
      </c>
      <c r="B1814" s="3" t="s">
        <v>13</v>
      </c>
      <c r="C1814" s="3">
        <v>223707</v>
      </c>
      <c r="D1814" s="3">
        <v>5</v>
      </c>
      <c r="E1814" s="3">
        <v>177</v>
      </c>
      <c r="F1814" s="4">
        <v>9.1289199999999993E-93</v>
      </c>
      <c r="G1814" s="3">
        <v>267.46600000000001</v>
      </c>
      <c r="H1814" s="3" t="s">
        <v>121</v>
      </c>
      <c r="I1814" s="3" t="s">
        <v>122</v>
      </c>
      <c r="J1814" s="3" t="s">
        <v>16</v>
      </c>
      <c r="K1814" s="3" t="s">
        <v>123</v>
      </c>
      <c r="L1814" s="3" t="s">
        <v>124</v>
      </c>
    </row>
    <row r="1815" spans="1:12" x14ac:dyDescent="0.3">
      <c r="A1815" s="3" t="s">
        <v>18135</v>
      </c>
      <c r="B1815" s="3" t="s">
        <v>13</v>
      </c>
      <c r="C1815" s="3">
        <v>223115</v>
      </c>
      <c r="D1815" s="3">
        <v>7</v>
      </c>
      <c r="E1815" s="3">
        <v>267</v>
      </c>
      <c r="F1815" s="4">
        <v>7.2659200000000001E-49</v>
      </c>
      <c r="G1815" s="3">
        <v>168.119</v>
      </c>
      <c r="H1815" s="3" t="s">
        <v>116</v>
      </c>
      <c r="I1815" s="3" t="s">
        <v>117</v>
      </c>
      <c r="J1815" s="3" t="s">
        <v>16</v>
      </c>
      <c r="K1815" s="3" t="s">
        <v>118</v>
      </c>
      <c r="L1815" s="3" t="s">
        <v>119</v>
      </c>
    </row>
    <row r="1816" spans="1:12" x14ac:dyDescent="0.3">
      <c r="A1816" s="3" t="s">
        <v>18136</v>
      </c>
      <c r="B1816" s="3" t="s">
        <v>25</v>
      </c>
      <c r="C1816" s="3">
        <v>225242</v>
      </c>
      <c r="D1816" s="3">
        <v>48</v>
      </c>
      <c r="E1816" s="3">
        <v>416</v>
      </c>
      <c r="F1816" s="4">
        <v>1.63906E-21</v>
      </c>
      <c r="G1816" s="3">
        <v>94.424199999999999</v>
      </c>
      <c r="H1816" s="3" t="s">
        <v>2798</v>
      </c>
      <c r="I1816" s="3" t="s">
        <v>2799</v>
      </c>
      <c r="J1816" s="3" t="s">
        <v>16</v>
      </c>
      <c r="K1816" s="3" t="s">
        <v>16</v>
      </c>
      <c r="L1816" s="3" t="s">
        <v>2800</v>
      </c>
    </row>
    <row r="1817" spans="1:12" x14ac:dyDescent="0.3">
      <c r="A1817" s="3" t="s">
        <v>18137</v>
      </c>
      <c r="B1817" s="3" t="s">
        <v>13</v>
      </c>
      <c r="C1817" s="3">
        <v>225471</v>
      </c>
      <c r="D1817" s="3">
        <v>11</v>
      </c>
      <c r="E1817" s="3">
        <v>124</v>
      </c>
      <c r="F1817" s="4">
        <v>4.4651099999999997E-15</v>
      </c>
      <c r="G1817" s="3">
        <v>65.825599999999994</v>
      </c>
      <c r="H1817" s="3" t="s">
        <v>10280</v>
      </c>
      <c r="I1817" s="3" t="s">
        <v>10281</v>
      </c>
      <c r="J1817" s="3" t="s">
        <v>16</v>
      </c>
      <c r="K1817" s="3" t="s">
        <v>107</v>
      </c>
      <c r="L1817" s="3" t="s">
        <v>10282</v>
      </c>
    </row>
    <row r="1818" spans="1:12" x14ac:dyDescent="0.3">
      <c r="A1818" s="3" t="s">
        <v>18138</v>
      </c>
      <c r="B1818" s="3" t="s">
        <v>13</v>
      </c>
      <c r="C1818" s="3">
        <v>224109</v>
      </c>
      <c r="D1818" s="3">
        <v>1</v>
      </c>
      <c r="E1818" s="3">
        <v>90</v>
      </c>
      <c r="F1818" s="4">
        <v>1.4217100000000001E-31</v>
      </c>
      <c r="G1818" s="3">
        <v>105.845</v>
      </c>
      <c r="H1818" s="3" t="s">
        <v>102</v>
      </c>
      <c r="I1818" s="3" t="s">
        <v>103</v>
      </c>
      <c r="J1818" s="3" t="s">
        <v>16</v>
      </c>
      <c r="K1818" s="3" t="s">
        <v>104</v>
      </c>
      <c r="L1818" s="3" t="s">
        <v>105</v>
      </c>
    </row>
    <row r="1819" spans="1:12" x14ac:dyDescent="0.3">
      <c r="A1819" s="3" t="s">
        <v>18139</v>
      </c>
      <c r="B1819" s="3" t="s">
        <v>25</v>
      </c>
      <c r="C1819" s="3">
        <v>419675</v>
      </c>
      <c r="D1819" s="3">
        <v>2</v>
      </c>
      <c r="E1819" s="3">
        <v>138</v>
      </c>
      <c r="F1819" s="4">
        <v>3.9430099999999999E-21</v>
      </c>
      <c r="G1819" s="3">
        <v>85.895099999999999</v>
      </c>
      <c r="H1819" s="3" t="s">
        <v>4171</v>
      </c>
      <c r="I1819" s="3" t="s">
        <v>4859</v>
      </c>
      <c r="J1819" s="3" t="s">
        <v>113</v>
      </c>
      <c r="K1819" s="3" t="s">
        <v>16</v>
      </c>
      <c r="L1819" s="3" t="s">
        <v>4860</v>
      </c>
    </row>
    <row r="1820" spans="1:12" x14ac:dyDescent="0.3">
      <c r="A1820" s="3" t="s">
        <v>18140</v>
      </c>
      <c r="B1820" s="3" t="s">
        <v>13</v>
      </c>
      <c r="C1820" s="3">
        <v>224393</v>
      </c>
      <c r="D1820" s="3">
        <v>5</v>
      </c>
      <c r="E1820" s="3">
        <v>68</v>
      </c>
      <c r="F1820" s="4">
        <v>1.51058E-14</v>
      </c>
      <c r="G1820" s="3">
        <v>64.931600000000003</v>
      </c>
      <c r="H1820" s="3" t="s">
        <v>1245</v>
      </c>
      <c r="I1820" s="3" t="s">
        <v>1246</v>
      </c>
      <c r="J1820" s="3" t="s">
        <v>16</v>
      </c>
      <c r="K1820" s="3" t="s">
        <v>59</v>
      </c>
      <c r="L1820" s="3" t="s">
        <v>1247</v>
      </c>
    </row>
    <row r="1821" spans="1:12" x14ac:dyDescent="0.3">
      <c r="A1821" s="3" t="s">
        <v>18141</v>
      </c>
      <c r="B1821" s="3" t="s">
        <v>13</v>
      </c>
      <c r="C1821" s="3">
        <v>224118</v>
      </c>
      <c r="D1821" s="3">
        <v>17</v>
      </c>
      <c r="E1821" s="3">
        <v>1159</v>
      </c>
      <c r="F1821" s="3">
        <v>0</v>
      </c>
      <c r="G1821" s="3">
        <v>1392.76</v>
      </c>
      <c r="H1821" s="3" t="s">
        <v>49</v>
      </c>
      <c r="I1821" s="3" t="s">
        <v>50</v>
      </c>
      <c r="J1821" s="3" t="s">
        <v>16</v>
      </c>
      <c r="K1821" s="3" t="s">
        <v>51</v>
      </c>
      <c r="L1821" s="3" t="s">
        <v>52</v>
      </c>
    </row>
    <row r="1822" spans="1:12" x14ac:dyDescent="0.3">
      <c r="A1822" s="3" t="s">
        <v>18142</v>
      </c>
      <c r="B1822" s="3" t="s">
        <v>13</v>
      </c>
      <c r="C1822" s="3">
        <v>223271</v>
      </c>
      <c r="D1822" s="3">
        <v>1</v>
      </c>
      <c r="E1822" s="3">
        <v>189</v>
      </c>
      <c r="F1822" s="4">
        <v>3.6468300000000002E-98</v>
      </c>
      <c r="G1822" s="3">
        <v>281.75400000000002</v>
      </c>
      <c r="H1822" s="3" t="s">
        <v>44</v>
      </c>
      <c r="I1822" s="3" t="s">
        <v>45</v>
      </c>
      <c r="J1822" s="3" t="s">
        <v>16</v>
      </c>
      <c r="K1822" s="3" t="s">
        <v>46</v>
      </c>
      <c r="L1822" s="3" t="s">
        <v>47</v>
      </c>
    </row>
    <row r="1823" spans="1:12" x14ac:dyDescent="0.3">
      <c r="A1823" s="3" t="s">
        <v>18143</v>
      </c>
      <c r="B1823" s="3" t="s">
        <v>13</v>
      </c>
      <c r="C1823" s="3">
        <v>223483</v>
      </c>
      <c r="D1823" s="3">
        <v>1</v>
      </c>
      <c r="E1823" s="3">
        <v>104</v>
      </c>
      <c r="F1823" s="4">
        <v>4.3643299999999997E-15</v>
      </c>
      <c r="G1823" s="3">
        <v>67.5107</v>
      </c>
      <c r="H1823" s="3" t="s">
        <v>425</v>
      </c>
      <c r="I1823" s="3" t="s">
        <v>426</v>
      </c>
      <c r="J1823" s="3" t="s">
        <v>74</v>
      </c>
      <c r="K1823" s="3" t="s">
        <v>427</v>
      </c>
      <c r="L1823" s="3" t="s">
        <v>428</v>
      </c>
    </row>
    <row r="1824" spans="1:12" x14ac:dyDescent="0.3">
      <c r="A1824" s="3" t="s">
        <v>18144</v>
      </c>
      <c r="B1824" s="3" t="s">
        <v>25</v>
      </c>
      <c r="C1824" s="3">
        <v>416258</v>
      </c>
      <c r="D1824" s="3">
        <v>5</v>
      </c>
      <c r="E1824" s="3">
        <v>48</v>
      </c>
      <c r="F1824" s="4">
        <v>1.9358300000000001E-5</v>
      </c>
      <c r="G1824" s="3">
        <v>39.006</v>
      </c>
      <c r="H1824" s="3" t="s">
        <v>427</v>
      </c>
      <c r="I1824" s="3" t="s">
        <v>7407</v>
      </c>
      <c r="J1824" s="3" t="s">
        <v>113</v>
      </c>
      <c r="K1824" s="3" t="s">
        <v>16</v>
      </c>
      <c r="L1824" s="3" t="s">
        <v>7408</v>
      </c>
    </row>
    <row r="1825" spans="1:12" x14ac:dyDescent="0.3">
      <c r="A1825" s="3" t="s">
        <v>18145</v>
      </c>
      <c r="B1825" s="3" t="s">
        <v>13</v>
      </c>
      <c r="C1825" s="3">
        <v>223091</v>
      </c>
      <c r="D1825" s="3">
        <v>1</v>
      </c>
      <c r="E1825" s="3">
        <v>371</v>
      </c>
      <c r="F1825" s="3">
        <v>0</v>
      </c>
      <c r="G1825" s="3">
        <v>535.22199999999998</v>
      </c>
      <c r="H1825" s="3" t="s">
        <v>39</v>
      </c>
      <c r="I1825" s="3" t="s">
        <v>40</v>
      </c>
      <c r="J1825" s="3" t="s">
        <v>16</v>
      </c>
      <c r="K1825" s="3" t="s">
        <v>41</v>
      </c>
      <c r="L1825" s="3" t="s">
        <v>42</v>
      </c>
    </row>
    <row r="1826" spans="1:12" x14ac:dyDescent="0.3">
      <c r="A1826" s="3" t="s">
        <v>18146</v>
      </c>
      <c r="B1826" s="3" t="s">
        <v>25</v>
      </c>
      <c r="C1826" s="3">
        <v>331548</v>
      </c>
      <c r="D1826" s="3">
        <v>4</v>
      </c>
      <c r="E1826" s="3">
        <v>80</v>
      </c>
      <c r="F1826" s="4">
        <v>1.54029E-13</v>
      </c>
      <c r="G1826" s="3">
        <v>62.838900000000002</v>
      </c>
      <c r="H1826" s="3" t="s">
        <v>5363</v>
      </c>
      <c r="I1826" s="3" t="s">
        <v>5364</v>
      </c>
      <c r="J1826" s="3" t="s">
        <v>99</v>
      </c>
      <c r="K1826" s="3" t="s">
        <v>16</v>
      </c>
      <c r="L1826" s="3" t="s">
        <v>5365</v>
      </c>
    </row>
    <row r="1827" spans="1:12" x14ac:dyDescent="0.3">
      <c r="A1827" s="3" t="s">
        <v>18147</v>
      </c>
      <c r="B1827" s="3" t="s">
        <v>13</v>
      </c>
      <c r="C1827" s="3">
        <v>223339</v>
      </c>
      <c r="D1827" s="3">
        <v>3</v>
      </c>
      <c r="E1827" s="3">
        <v>104</v>
      </c>
      <c r="F1827" s="4">
        <v>7.82712E-45</v>
      </c>
      <c r="G1827" s="3">
        <v>140.048</v>
      </c>
      <c r="H1827" s="3" t="s">
        <v>2357</v>
      </c>
      <c r="I1827" s="3" t="s">
        <v>2358</v>
      </c>
      <c r="J1827" s="3" t="s">
        <v>16</v>
      </c>
      <c r="K1827" s="3" t="s">
        <v>2359</v>
      </c>
      <c r="L1827" s="3" t="s">
        <v>2360</v>
      </c>
    </row>
    <row r="1828" spans="1:12" x14ac:dyDescent="0.3">
      <c r="A1828" s="3" t="s">
        <v>18148</v>
      </c>
      <c r="B1828" s="3" t="s">
        <v>13</v>
      </c>
      <c r="C1828" s="3">
        <v>225423</v>
      </c>
      <c r="D1828" s="3">
        <v>1</v>
      </c>
      <c r="E1828" s="3">
        <v>112</v>
      </c>
      <c r="F1828" s="4">
        <v>8.3495599999999997E-30</v>
      </c>
      <c r="G1828" s="3">
        <v>103.20699999999999</v>
      </c>
      <c r="H1828" s="3" t="s">
        <v>2362</v>
      </c>
      <c r="I1828" s="3" t="s">
        <v>2363</v>
      </c>
      <c r="J1828" s="3" t="s">
        <v>16</v>
      </c>
      <c r="K1828" s="3" t="s">
        <v>2364</v>
      </c>
      <c r="L1828" s="3" t="s">
        <v>2365</v>
      </c>
    </row>
    <row r="1829" spans="1:12" x14ac:dyDescent="0.3">
      <c r="A1829" s="3" t="s">
        <v>18149</v>
      </c>
      <c r="B1829" s="3" t="s">
        <v>13</v>
      </c>
      <c r="C1829" s="3">
        <v>223289</v>
      </c>
      <c r="D1829" s="3">
        <v>12</v>
      </c>
      <c r="E1829" s="3">
        <v>97</v>
      </c>
      <c r="F1829" s="4">
        <v>2.35209E-48</v>
      </c>
      <c r="G1829" s="3">
        <v>148.11500000000001</v>
      </c>
      <c r="H1829" s="3" t="s">
        <v>2367</v>
      </c>
      <c r="I1829" s="3" t="s">
        <v>2368</v>
      </c>
      <c r="J1829" s="3" t="s">
        <v>16</v>
      </c>
      <c r="K1829" s="3" t="s">
        <v>2369</v>
      </c>
      <c r="L1829" s="3" t="s">
        <v>2370</v>
      </c>
    </row>
    <row r="1830" spans="1:12" x14ac:dyDescent="0.3">
      <c r="A1830" s="3" t="s">
        <v>18150</v>
      </c>
      <c r="B1830" s="3" t="s">
        <v>13</v>
      </c>
      <c r="C1830" s="3">
        <v>223286</v>
      </c>
      <c r="D1830" s="3">
        <v>5</v>
      </c>
      <c r="E1830" s="3">
        <v>315</v>
      </c>
      <c r="F1830" s="4">
        <v>1.9857099999999999E-126</v>
      </c>
      <c r="G1830" s="3">
        <v>365.08600000000001</v>
      </c>
      <c r="H1830" s="3" t="s">
        <v>2616</v>
      </c>
      <c r="I1830" s="3" t="s">
        <v>2617</v>
      </c>
      <c r="J1830" s="3" t="s">
        <v>16</v>
      </c>
      <c r="K1830" s="3" t="s">
        <v>1415</v>
      </c>
      <c r="L1830" s="3" t="s">
        <v>2618</v>
      </c>
    </row>
    <row r="1831" spans="1:12" x14ac:dyDescent="0.3">
      <c r="A1831" s="3" t="s">
        <v>18151</v>
      </c>
      <c r="B1831" s="3" t="s">
        <v>13</v>
      </c>
      <c r="C1831" s="3">
        <v>223287</v>
      </c>
      <c r="D1831" s="3">
        <v>8</v>
      </c>
      <c r="E1831" s="3">
        <v>718</v>
      </c>
      <c r="F1831" s="3">
        <v>0</v>
      </c>
      <c r="G1831" s="3">
        <v>656.74599999999998</v>
      </c>
      <c r="H1831" s="3" t="s">
        <v>2620</v>
      </c>
      <c r="I1831" s="3" t="s">
        <v>2621</v>
      </c>
      <c r="J1831" s="3" t="s">
        <v>16</v>
      </c>
      <c r="K1831" s="3" t="s">
        <v>631</v>
      </c>
      <c r="L1831" s="3" t="s">
        <v>2622</v>
      </c>
    </row>
    <row r="1832" spans="1:12" x14ac:dyDescent="0.3">
      <c r="A1832" s="3" t="s">
        <v>18152</v>
      </c>
      <c r="B1832" s="3" t="s">
        <v>13</v>
      </c>
      <c r="C1832" s="3">
        <v>223767</v>
      </c>
      <c r="D1832" s="3">
        <v>1</v>
      </c>
      <c r="E1832" s="3">
        <v>72</v>
      </c>
      <c r="F1832" s="4">
        <v>1.35376E-14</v>
      </c>
      <c r="G1832" s="3">
        <v>61.561</v>
      </c>
      <c r="H1832" s="3" t="s">
        <v>2627</v>
      </c>
      <c r="I1832" s="3" t="s">
        <v>2628</v>
      </c>
      <c r="J1832" s="3" t="s">
        <v>16</v>
      </c>
      <c r="K1832" s="3" t="s">
        <v>797</v>
      </c>
      <c r="L1832" s="3" t="s">
        <v>2629</v>
      </c>
    </row>
    <row r="1833" spans="1:12" x14ac:dyDescent="0.3">
      <c r="A1833" s="3" t="s">
        <v>18153</v>
      </c>
      <c r="B1833" s="3" t="s">
        <v>13</v>
      </c>
      <c r="C1833" s="3">
        <v>223753</v>
      </c>
      <c r="D1833" s="3">
        <v>10</v>
      </c>
      <c r="E1833" s="3">
        <v>107</v>
      </c>
      <c r="F1833" s="3">
        <v>5.2345099999999997E-4</v>
      </c>
      <c r="G1833" s="3">
        <v>38.825299999999999</v>
      </c>
      <c r="H1833" s="3" t="s">
        <v>267</v>
      </c>
      <c r="I1833" s="3" t="s">
        <v>268</v>
      </c>
      <c r="J1833" s="3" t="s">
        <v>113</v>
      </c>
      <c r="K1833" s="3" t="s">
        <v>269</v>
      </c>
      <c r="L1833" s="3" t="s">
        <v>270</v>
      </c>
    </row>
    <row r="1834" spans="1:12" x14ac:dyDescent="0.3">
      <c r="A1834" s="3" t="s">
        <v>18154</v>
      </c>
      <c r="B1834" s="3" t="s">
        <v>25</v>
      </c>
      <c r="C1834" s="3">
        <v>224440</v>
      </c>
      <c r="D1834" s="3">
        <v>118</v>
      </c>
      <c r="E1834" s="3">
        <v>695</v>
      </c>
      <c r="F1834" s="4">
        <v>8.9293200000000003E-128</v>
      </c>
      <c r="G1834" s="3">
        <v>394.78800000000001</v>
      </c>
      <c r="H1834" s="3" t="s">
        <v>2293</v>
      </c>
      <c r="I1834" s="3" t="s">
        <v>2294</v>
      </c>
      <c r="J1834" s="3" t="s">
        <v>16</v>
      </c>
      <c r="K1834" s="3" t="s">
        <v>16</v>
      </c>
      <c r="L1834" s="3" t="s">
        <v>2295</v>
      </c>
    </row>
    <row r="1835" spans="1:12" x14ac:dyDescent="0.3">
      <c r="A1835" s="3" t="s">
        <v>18155</v>
      </c>
      <c r="B1835" s="3" t="s">
        <v>13</v>
      </c>
      <c r="C1835" s="3">
        <v>223136</v>
      </c>
      <c r="D1835" s="3">
        <v>1</v>
      </c>
      <c r="E1835" s="3">
        <v>753</v>
      </c>
      <c r="F1835" s="3">
        <v>0</v>
      </c>
      <c r="G1835" s="3">
        <v>789.57500000000005</v>
      </c>
      <c r="H1835" s="3" t="s">
        <v>850</v>
      </c>
      <c r="I1835" s="3" t="s">
        <v>851</v>
      </c>
      <c r="J1835" s="3" t="s">
        <v>16</v>
      </c>
      <c r="K1835" s="3" t="s">
        <v>852</v>
      </c>
      <c r="L1835" s="3" t="s">
        <v>853</v>
      </c>
    </row>
    <row r="1836" spans="1:12" x14ac:dyDescent="0.3">
      <c r="A1836" s="3" t="s">
        <v>18156</v>
      </c>
      <c r="B1836" s="3" t="s">
        <v>13</v>
      </c>
      <c r="C1836" s="3">
        <v>223713</v>
      </c>
      <c r="D1836" s="3">
        <v>47</v>
      </c>
      <c r="E1836" s="3">
        <v>111</v>
      </c>
      <c r="F1836" s="4">
        <v>2.2841200000000002E-12</v>
      </c>
      <c r="G1836" s="3">
        <v>58.291699999999999</v>
      </c>
      <c r="H1836" s="3" t="s">
        <v>191</v>
      </c>
      <c r="I1836" s="3" t="s">
        <v>192</v>
      </c>
      <c r="J1836" s="3" t="s">
        <v>99</v>
      </c>
      <c r="K1836" s="3" t="s">
        <v>193</v>
      </c>
      <c r="L1836" s="3" t="s">
        <v>194</v>
      </c>
    </row>
    <row r="1837" spans="1:12" x14ac:dyDescent="0.3">
      <c r="A1837" s="3" t="s">
        <v>18157</v>
      </c>
      <c r="B1837" s="3" t="s">
        <v>13</v>
      </c>
      <c r="C1837" s="3">
        <v>226750</v>
      </c>
      <c r="D1837" s="3">
        <v>1</v>
      </c>
      <c r="E1837" s="3">
        <v>204</v>
      </c>
      <c r="F1837" s="4">
        <v>1.06911E-76</v>
      </c>
      <c r="G1837" s="3">
        <v>228.78700000000001</v>
      </c>
      <c r="H1837" s="3" t="s">
        <v>14217</v>
      </c>
      <c r="I1837" s="3" t="s">
        <v>14218</v>
      </c>
      <c r="J1837" s="3" t="s">
        <v>16</v>
      </c>
      <c r="K1837" s="3" t="s">
        <v>3071</v>
      </c>
      <c r="L1837" s="3" t="s">
        <v>14219</v>
      </c>
    </row>
    <row r="1838" spans="1:12" x14ac:dyDescent="0.3">
      <c r="A1838" s="3" t="s">
        <v>18158</v>
      </c>
      <c r="B1838" s="3" t="s">
        <v>13</v>
      </c>
      <c r="C1838" s="3">
        <v>224151</v>
      </c>
      <c r="D1838" s="3">
        <v>16</v>
      </c>
      <c r="E1838" s="3">
        <v>273</v>
      </c>
      <c r="F1838" s="4">
        <v>1.6429800000000002E-64</v>
      </c>
      <c r="G1838" s="3">
        <v>204.46899999999999</v>
      </c>
      <c r="H1838" s="3" t="s">
        <v>11549</v>
      </c>
      <c r="I1838" s="3" t="s">
        <v>11550</v>
      </c>
      <c r="J1838" s="3" t="s">
        <v>16</v>
      </c>
      <c r="K1838" s="3" t="s">
        <v>11551</v>
      </c>
      <c r="L1838" s="3" t="s">
        <v>11552</v>
      </c>
    </row>
    <row r="1839" spans="1:12" x14ac:dyDescent="0.3">
      <c r="A1839" s="3" t="s">
        <v>18159</v>
      </c>
      <c r="B1839" s="3" t="s">
        <v>13</v>
      </c>
      <c r="C1839" s="3">
        <v>223860</v>
      </c>
      <c r="D1839" s="3">
        <v>5</v>
      </c>
      <c r="E1839" s="3">
        <v>113</v>
      </c>
      <c r="F1839" s="4">
        <v>1.8781500000000001E-14</v>
      </c>
      <c r="G1839" s="3">
        <v>67.848699999999994</v>
      </c>
      <c r="H1839" s="3" t="s">
        <v>1160</v>
      </c>
      <c r="I1839" s="3" t="s">
        <v>1161</v>
      </c>
      <c r="J1839" s="3" t="s">
        <v>16</v>
      </c>
      <c r="K1839" s="3" t="s">
        <v>1162</v>
      </c>
      <c r="L1839" s="3" t="s">
        <v>1163</v>
      </c>
    </row>
    <row r="1840" spans="1:12" x14ac:dyDescent="0.3">
      <c r="A1840" s="3" t="s">
        <v>18160</v>
      </c>
      <c r="B1840" s="3" t="s">
        <v>25</v>
      </c>
      <c r="C1840" s="3">
        <v>226445</v>
      </c>
      <c r="D1840" s="3">
        <v>41</v>
      </c>
      <c r="E1840" s="3">
        <v>95</v>
      </c>
      <c r="F1840" s="3">
        <v>1.1891200000000001E-3</v>
      </c>
      <c r="G1840" s="3">
        <v>35.862200000000001</v>
      </c>
      <c r="H1840" s="3" t="s">
        <v>3969</v>
      </c>
      <c r="I1840" s="3" t="s">
        <v>5090</v>
      </c>
      <c r="J1840" s="3" t="s">
        <v>99</v>
      </c>
      <c r="K1840" s="3" t="s">
        <v>16</v>
      </c>
      <c r="L1840" s="3" t="s">
        <v>3970</v>
      </c>
    </row>
    <row r="1841" spans="1:12" x14ac:dyDescent="0.3">
      <c r="A1841" s="3" t="s">
        <v>18161</v>
      </c>
      <c r="B1841" s="3" t="s">
        <v>25</v>
      </c>
      <c r="C1841" s="3">
        <v>412227</v>
      </c>
      <c r="D1841" s="3">
        <v>105</v>
      </c>
      <c r="E1841" s="3">
        <v>367</v>
      </c>
      <c r="F1841" s="4">
        <v>1.5322399999999999E-12</v>
      </c>
      <c r="G1841" s="3">
        <v>67.614000000000004</v>
      </c>
      <c r="H1841" s="3" t="s">
        <v>2535</v>
      </c>
      <c r="I1841" s="3" t="s">
        <v>2536</v>
      </c>
      <c r="J1841" s="3" t="s">
        <v>16</v>
      </c>
      <c r="K1841" s="3" t="s">
        <v>16</v>
      </c>
      <c r="L1841" s="3" t="s">
        <v>2537</v>
      </c>
    </row>
    <row r="1842" spans="1:12" x14ac:dyDescent="0.3">
      <c r="A1842" s="3" t="s">
        <v>18162</v>
      </c>
      <c r="B1842" s="3" t="s">
        <v>13</v>
      </c>
      <c r="C1842" s="3">
        <v>223181</v>
      </c>
      <c r="D1842" s="3">
        <v>1</v>
      </c>
      <c r="E1842" s="3">
        <v>130</v>
      </c>
      <c r="F1842" s="4">
        <v>4.3987200000000002E-59</v>
      </c>
      <c r="G1842" s="3">
        <v>178.50200000000001</v>
      </c>
      <c r="H1842" s="3" t="s">
        <v>377</v>
      </c>
      <c r="I1842" s="3" t="s">
        <v>378</v>
      </c>
      <c r="J1842" s="3" t="s">
        <v>16</v>
      </c>
      <c r="K1842" s="3" t="s">
        <v>379</v>
      </c>
      <c r="L1842" s="3" t="s">
        <v>380</v>
      </c>
    </row>
    <row r="1843" spans="1:12" x14ac:dyDescent="0.3">
      <c r="A1843" s="3" t="s">
        <v>18163</v>
      </c>
      <c r="B1843" s="3" t="s">
        <v>13</v>
      </c>
      <c r="C1843" s="3">
        <v>223180</v>
      </c>
      <c r="D1843" s="3">
        <v>3</v>
      </c>
      <c r="E1843" s="3">
        <v>148</v>
      </c>
      <c r="F1843" s="4">
        <v>1.16255E-79</v>
      </c>
      <c r="G1843" s="3">
        <v>231.76300000000001</v>
      </c>
      <c r="H1843" s="3" t="s">
        <v>372</v>
      </c>
      <c r="I1843" s="3" t="s">
        <v>373</v>
      </c>
      <c r="J1843" s="3" t="s">
        <v>16</v>
      </c>
      <c r="K1843" s="3" t="s">
        <v>374</v>
      </c>
      <c r="L1843" s="3" t="s">
        <v>375</v>
      </c>
    </row>
    <row r="1844" spans="1:12" x14ac:dyDescent="0.3">
      <c r="A1844" s="3" t="s">
        <v>18164</v>
      </c>
      <c r="B1844" s="3" t="s">
        <v>13</v>
      </c>
      <c r="C1844" s="3">
        <v>225361</v>
      </c>
      <c r="D1844" s="3">
        <v>3</v>
      </c>
      <c r="E1844" s="3">
        <v>65</v>
      </c>
      <c r="F1844" s="4">
        <v>3.9310799999999998E-6</v>
      </c>
      <c r="G1844" s="3">
        <v>41.8645</v>
      </c>
      <c r="H1844" s="3" t="s">
        <v>4895</v>
      </c>
      <c r="I1844" s="3" t="s">
        <v>4896</v>
      </c>
      <c r="J1844" s="3" t="s">
        <v>99</v>
      </c>
      <c r="K1844" s="3" t="s">
        <v>4897</v>
      </c>
      <c r="L1844" s="3" t="s">
        <v>4898</v>
      </c>
    </row>
    <row r="1845" spans="1:12" x14ac:dyDescent="0.3">
      <c r="A1845" s="3" t="s">
        <v>18165</v>
      </c>
      <c r="B1845" s="3" t="s">
        <v>25</v>
      </c>
      <c r="C1845" s="3">
        <v>412556</v>
      </c>
      <c r="D1845" s="3">
        <v>2</v>
      </c>
      <c r="E1845" s="3">
        <v>120</v>
      </c>
      <c r="F1845" s="4">
        <v>1.21343E-18</v>
      </c>
      <c r="G1845" s="3">
        <v>76.216899999999995</v>
      </c>
      <c r="H1845" s="3" t="s">
        <v>4156</v>
      </c>
      <c r="I1845" s="3" t="s">
        <v>4157</v>
      </c>
      <c r="J1845" s="3" t="s">
        <v>16</v>
      </c>
      <c r="K1845" s="3" t="s">
        <v>16</v>
      </c>
      <c r="L1845" s="3" t="s">
        <v>4158</v>
      </c>
    </row>
    <row r="1846" spans="1:12" x14ac:dyDescent="0.3">
      <c r="A1846" s="3" t="s">
        <v>18166</v>
      </c>
      <c r="B1846" s="3" t="s">
        <v>13</v>
      </c>
      <c r="C1846" s="3">
        <v>223329</v>
      </c>
      <c r="D1846" s="3">
        <v>1</v>
      </c>
      <c r="E1846" s="3">
        <v>125</v>
      </c>
      <c r="F1846" s="4">
        <v>8.9710100000000007E-52</v>
      </c>
      <c r="G1846" s="3">
        <v>159.73400000000001</v>
      </c>
      <c r="H1846" s="3" t="s">
        <v>1469</v>
      </c>
      <c r="I1846" s="3" t="s">
        <v>1470</v>
      </c>
      <c r="J1846" s="3" t="s">
        <v>16</v>
      </c>
      <c r="K1846" s="3" t="s">
        <v>1471</v>
      </c>
      <c r="L1846" s="3" t="s">
        <v>1472</v>
      </c>
    </row>
    <row r="1847" spans="1:12" x14ac:dyDescent="0.3">
      <c r="A1847" s="3" t="s">
        <v>18167</v>
      </c>
      <c r="B1847" s="3" t="s">
        <v>13</v>
      </c>
      <c r="C1847" s="3">
        <v>223669</v>
      </c>
      <c r="D1847" s="3">
        <v>2</v>
      </c>
      <c r="E1847" s="3">
        <v>231</v>
      </c>
      <c r="F1847" s="4">
        <v>7.5285400000000002E-17</v>
      </c>
      <c r="G1847" s="3">
        <v>78.131100000000004</v>
      </c>
      <c r="H1847" s="3" t="s">
        <v>2477</v>
      </c>
      <c r="I1847" s="3" t="s">
        <v>2478</v>
      </c>
      <c r="J1847" s="3" t="s">
        <v>16</v>
      </c>
      <c r="K1847" s="3" t="s">
        <v>259</v>
      </c>
      <c r="L1847" s="3" t="s">
        <v>2479</v>
      </c>
    </row>
    <row r="1848" spans="1:12" x14ac:dyDescent="0.3">
      <c r="A1848" s="3" t="s">
        <v>18168</v>
      </c>
      <c r="B1848" s="3" t="s">
        <v>13</v>
      </c>
      <c r="C1848" s="3">
        <v>224574</v>
      </c>
      <c r="D1848" s="3">
        <v>6</v>
      </c>
      <c r="E1848" s="3">
        <v>289</v>
      </c>
      <c r="F1848" s="4">
        <v>2.95394E-161</v>
      </c>
      <c r="G1848" s="3">
        <v>449.76</v>
      </c>
      <c r="H1848" s="3" t="s">
        <v>4469</v>
      </c>
      <c r="I1848" s="3" t="s">
        <v>4470</v>
      </c>
      <c r="J1848" s="3" t="s">
        <v>16</v>
      </c>
      <c r="K1848" s="3" t="s">
        <v>954</v>
      </c>
      <c r="L1848" s="3" t="s">
        <v>4471</v>
      </c>
    </row>
    <row r="1849" spans="1:12" x14ac:dyDescent="0.3">
      <c r="A1849" s="3" t="s">
        <v>18169</v>
      </c>
      <c r="B1849" s="3" t="s">
        <v>13</v>
      </c>
      <c r="C1849" s="3">
        <v>223468</v>
      </c>
      <c r="D1849" s="3">
        <v>1</v>
      </c>
      <c r="E1849" s="3">
        <v>318</v>
      </c>
      <c r="F1849" s="4">
        <v>3.7540600000000001E-118</v>
      </c>
      <c r="G1849" s="3">
        <v>343.09</v>
      </c>
      <c r="H1849" s="3" t="s">
        <v>4464</v>
      </c>
      <c r="I1849" s="3" t="s">
        <v>4465</v>
      </c>
      <c r="J1849" s="3" t="s">
        <v>16</v>
      </c>
      <c r="K1849" s="3" t="s">
        <v>4466</v>
      </c>
      <c r="L1849" s="3" t="s">
        <v>4467</v>
      </c>
    </row>
    <row r="1850" spans="1:12" x14ac:dyDescent="0.3">
      <c r="A1850" s="3" t="s">
        <v>18170</v>
      </c>
      <c r="B1850" s="3" t="s">
        <v>13</v>
      </c>
      <c r="C1850" s="3">
        <v>224398</v>
      </c>
      <c r="D1850" s="3">
        <v>1</v>
      </c>
      <c r="E1850" s="3">
        <v>303</v>
      </c>
      <c r="F1850" s="4">
        <v>9.7955799999999995E-123</v>
      </c>
      <c r="G1850" s="3">
        <v>353.55500000000001</v>
      </c>
      <c r="H1850" s="3" t="s">
        <v>4459</v>
      </c>
      <c r="I1850" s="3" t="s">
        <v>4460</v>
      </c>
      <c r="J1850" s="3" t="s">
        <v>16</v>
      </c>
      <c r="K1850" s="3" t="s">
        <v>4461</v>
      </c>
      <c r="L1850" s="3" t="s">
        <v>4462</v>
      </c>
    </row>
    <row r="1851" spans="1:12" x14ac:dyDescent="0.3">
      <c r="A1851" s="3" t="s">
        <v>18171</v>
      </c>
      <c r="B1851" s="3" t="s">
        <v>25</v>
      </c>
      <c r="C1851" s="3">
        <v>417482</v>
      </c>
      <c r="D1851" s="3">
        <v>1</v>
      </c>
      <c r="E1851" s="3">
        <v>290</v>
      </c>
      <c r="F1851" s="4">
        <v>1.1970600000000001E-28</v>
      </c>
      <c r="G1851" s="3">
        <v>111.333</v>
      </c>
      <c r="H1851" s="3" t="s">
        <v>1378</v>
      </c>
      <c r="I1851" s="3" t="s">
        <v>4744</v>
      </c>
      <c r="J1851" s="3" t="s">
        <v>16</v>
      </c>
      <c r="K1851" s="3" t="s">
        <v>16</v>
      </c>
      <c r="L1851" s="3" t="s">
        <v>4745</v>
      </c>
    </row>
    <row r="1852" spans="1:12" x14ac:dyDescent="0.3">
      <c r="A1852" s="3" t="s">
        <v>18172</v>
      </c>
      <c r="B1852" s="3" t="s">
        <v>13</v>
      </c>
      <c r="C1852" s="3">
        <v>224525</v>
      </c>
      <c r="D1852" s="3">
        <v>2</v>
      </c>
      <c r="E1852" s="3">
        <v>327</v>
      </c>
      <c r="F1852" s="4">
        <v>2.1452199999999999E-63</v>
      </c>
      <c r="G1852" s="3">
        <v>204.08</v>
      </c>
      <c r="H1852" s="3" t="s">
        <v>1650</v>
      </c>
      <c r="I1852" s="3" t="s">
        <v>1651</v>
      </c>
      <c r="J1852" s="3" t="s">
        <v>16</v>
      </c>
      <c r="K1852" s="3" t="s">
        <v>1652</v>
      </c>
      <c r="L1852" s="3" t="s">
        <v>1653</v>
      </c>
    </row>
    <row r="1853" spans="1:12" x14ac:dyDescent="0.3">
      <c r="A1853" s="3" t="s">
        <v>18173</v>
      </c>
      <c r="B1853" s="3" t="s">
        <v>13</v>
      </c>
      <c r="C1853" s="3">
        <v>223231</v>
      </c>
      <c r="D1853" s="3">
        <v>2</v>
      </c>
      <c r="E1853" s="3">
        <v>387</v>
      </c>
      <c r="F1853" s="4">
        <v>2.3833199999999998E-168</v>
      </c>
      <c r="G1853" s="3">
        <v>476.02699999999999</v>
      </c>
      <c r="H1853" s="3" t="s">
        <v>11864</v>
      </c>
      <c r="I1853" s="3" t="s">
        <v>11865</v>
      </c>
      <c r="J1853" s="3" t="s">
        <v>16</v>
      </c>
      <c r="K1853" s="3" t="s">
        <v>11866</v>
      </c>
      <c r="L1853" s="3" t="s">
        <v>11867</v>
      </c>
    </row>
    <row r="1854" spans="1:12" x14ac:dyDescent="0.3">
      <c r="A1854" s="3" t="s">
        <v>18174</v>
      </c>
      <c r="B1854" s="3" t="s">
        <v>25</v>
      </c>
      <c r="C1854" s="3">
        <v>226874</v>
      </c>
      <c r="D1854" s="3">
        <v>1</v>
      </c>
      <c r="E1854" s="3">
        <v>489</v>
      </c>
      <c r="F1854" s="3">
        <v>0</v>
      </c>
      <c r="G1854" s="3">
        <v>784.71400000000006</v>
      </c>
      <c r="H1854" s="3" t="s">
        <v>9577</v>
      </c>
      <c r="I1854" s="3" t="s">
        <v>9578</v>
      </c>
      <c r="J1854" s="3" t="s">
        <v>16</v>
      </c>
      <c r="K1854" s="3" t="s">
        <v>16</v>
      </c>
      <c r="L1854" s="3" t="s">
        <v>9579</v>
      </c>
    </row>
    <row r="1855" spans="1:12" x14ac:dyDescent="0.3">
      <c r="A1855" s="3" t="s">
        <v>18175</v>
      </c>
      <c r="B1855" s="3" t="s">
        <v>25</v>
      </c>
      <c r="C1855" s="3">
        <v>225382</v>
      </c>
      <c r="D1855" s="3">
        <v>1</v>
      </c>
      <c r="E1855" s="3">
        <v>35</v>
      </c>
      <c r="F1855" s="4">
        <v>1.1326299999999999E-6</v>
      </c>
      <c r="G1855" s="3">
        <v>41.597900000000003</v>
      </c>
      <c r="H1855" s="3" t="s">
        <v>13900</v>
      </c>
      <c r="I1855" s="3" t="s">
        <v>14547</v>
      </c>
      <c r="J1855" s="3" t="s">
        <v>99</v>
      </c>
      <c r="K1855" s="3" t="s">
        <v>16</v>
      </c>
      <c r="L1855" s="3" t="s">
        <v>13901</v>
      </c>
    </row>
    <row r="1856" spans="1:12" x14ac:dyDescent="0.3">
      <c r="A1856" s="3" t="s">
        <v>18176</v>
      </c>
      <c r="B1856" s="3" t="s">
        <v>13</v>
      </c>
      <c r="C1856" s="3">
        <v>223816</v>
      </c>
      <c r="D1856" s="3">
        <v>2</v>
      </c>
      <c r="E1856" s="3">
        <v>228</v>
      </c>
      <c r="F1856" s="4">
        <v>6.6883099999999998E-67</v>
      </c>
      <c r="G1856" s="3">
        <v>205.994</v>
      </c>
      <c r="H1856" s="3" t="s">
        <v>880</v>
      </c>
      <c r="I1856" s="3" t="s">
        <v>881</v>
      </c>
      <c r="J1856" s="3" t="s">
        <v>16</v>
      </c>
      <c r="K1856" s="3" t="s">
        <v>882</v>
      </c>
      <c r="L1856" s="3" t="s">
        <v>883</v>
      </c>
    </row>
    <row r="1857" spans="1:12" x14ac:dyDescent="0.3">
      <c r="A1857" s="3" t="s">
        <v>18177</v>
      </c>
      <c r="B1857" s="3" t="s">
        <v>13</v>
      </c>
      <c r="C1857" s="3">
        <v>223715</v>
      </c>
      <c r="D1857" s="3">
        <v>106</v>
      </c>
      <c r="E1857" s="3">
        <v>446</v>
      </c>
      <c r="F1857" s="4">
        <v>2.0164399999999999E-31</v>
      </c>
      <c r="G1857" s="3">
        <v>122.94</v>
      </c>
      <c r="H1857" s="3" t="s">
        <v>1865</v>
      </c>
      <c r="I1857" s="3" t="s">
        <v>1866</v>
      </c>
      <c r="J1857" s="3" t="s">
        <v>16</v>
      </c>
      <c r="K1857" s="3" t="s">
        <v>1867</v>
      </c>
      <c r="L1857" s="3" t="s">
        <v>1868</v>
      </c>
    </row>
    <row r="1858" spans="1:12" x14ac:dyDescent="0.3">
      <c r="A1858" s="3" t="s">
        <v>18178</v>
      </c>
      <c r="B1858" s="3" t="s">
        <v>13</v>
      </c>
      <c r="C1858" s="3">
        <v>224054</v>
      </c>
      <c r="D1858" s="3">
        <v>1</v>
      </c>
      <c r="E1858" s="3">
        <v>210</v>
      </c>
      <c r="F1858" s="4">
        <v>2.7917899999999999E-77</v>
      </c>
      <c r="G1858" s="3">
        <v>234.50899999999999</v>
      </c>
      <c r="H1858" s="3" t="s">
        <v>1590</v>
      </c>
      <c r="I1858" s="3" t="s">
        <v>1591</v>
      </c>
      <c r="J1858" s="3" t="s">
        <v>113</v>
      </c>
      <c r="K1858" s="3" t="s">
        <v>1592</v>
      </c>
      <c r="L1858" s="3" t="s">
        <v>1593</v>
      </c>
    </row>
    <row r="1859" spans="1:12" x14ac:dyDescent="0.3">
      <c r="A1859" s="3" t="s">
        <v>18179</v>
      </c>
      <c r="B1859" s="3" t="s">
        <v>25</v>
      </c>
      <c r="C1859" s="3">
        <v>225382</v>
      </c>
      <c r="D1859" s="3">
        <v>1</v>
      </c>
      <c r="E1859" s="3">
        <v>34</v>
      </c>
      <c r="F1859" s="4">
        <v>5.9969299999999997E-7</v>
      </c>
      <c r="G1859" s="3">
        <v>42.368299999999998</v>
      </c>
      <c r="H1859" s="3" t="s">
        <v>13900</v>
      </c>
      <c r="I1859" s="3" t="s">
        <v>14547</v>
      </c>
      <c r="J1859" s="3" t="s">
        <v>99</v>
      </c>
      <c r="K1859" s="3" t="s">
        <v>16</v>
      </c>
      <c r="L1859" s="3" t="s">
        <v>13901</v>
      </c>
    </row>
    <row r="1860" spans="1:12" x14ac:dyDescent="0.3">
      <c r="A1860" s="3" t="s">
        <v>18180</v>
      </c>
      <c r="B1860" s="3" t="s">
        <v>25</v>
      </c>
      <c r="C1860" s="3">
        <v>413308</v>
      </c>
      <c r="D1860" s="3">
        <v>10</v>
      </c>
      <c r="E1860" s="3">
        <v>236</v>
      </c>
      <c r="F1860" s="4">
        <v>4.23007E-48</v>
      </c>
      <c r="G1860" s="3">
        <v>161.60599999999999</v>
      </c>
      <c r="H1860" s="3" t="s">
        <v>16080</v>
      </c>
      <c r="I1860" s="3" t="s">
        <v>16081</v>
      </c>
      <c r="J1860" s="3" t="s">
        <v>16</v>
      </c>
      <c r="K1860" s="3" t="s">
        <v>16</v>
      </c>
      <c r="L1860" s="3" t="s">
        <v>16082</v>
      </c>
    </row>
    <row r="1861" spans="1:12" x14ac:dyDescent="0.3">
      <c r="A1861" s="3" t="s">
        <v>18180</v>
      </c>
      <c r="B1861" s="3" t="s">
        <v>25</v>
      </c>
      <c r="C1861" s="3">
        <v>413308</v>
      </c>
      <c r="D1861" s="3">
        <v>244</v>
      </c>
      <c r="E1861" s="3">
        <v>314</v>
      </c>
      <c r="F1861" s="4">
        <v>5.3359900000000004E-6</v>
      </c>
      <c r="G1861" s="3">
        <v>46.816099999999999</v>
      </c>
      <c r="H1861" s="3" t="s">
        <v>16080</v>
      </c>
      <c r="I1861" s="3" t="s">
        <v>16081</v>
      </c>
      <c r="J1861" s="3" t="s">
        <v>74</v>
      </c>
      <c r="K1861" s="3" t="s">
        <v>16</v>
      </c>
      <c r="L1861" s="3" t="s">
        <v>16082</v>
      </c>
    </row>
    <row r="1862" spans="1:12" x14ac:dyDescent="0.3">
      <c r="A1862" s="3" t="s">
        <v>18181</v>
      </c>
      <c r="B1862" s="3" t="s">
        <v>25</v>
      </c>
      <c r="C1862" s="3">
        <v>227315</v>
      </c>
      <c r="D1862" s="3">
        <v>174</v>
      </c>
      <c r="E1862" s="3">
        <v>257</v>
      </c>
      <c r="F1862" s="4">
        <v>5.5089900000000003E-5</v>
      </c>
      <c r="G1862" s="3">
        <v>45.238399999999999</v>
      </c>
      <c r="H1862" s="3" t="s">
        <v>18182</v>
      </c>
      <c r="I1862" s="3" t="s">
        <v>18183</v>
      </c>
      <c r="J1862" s="3" t="s">
        <v>113</v>
      </c>
      <c r="K1862" s="3" t="s">
        <v>16</v>
      </c>
      <c r="L1862" s="3" t="s">
        <v>18184</v>
      </c>
    </row>
    <row r="1863" spans="1:12" x14ac:dyDescent="0.3">
      <c r="A1863" s="3" t="s">
        <v>18185</v>
      </c>
      <c r="B1863" s="3" t="s">
        <v>13</v>
      </c>
      <c r="C1863" s="3">
        <v>226878</v>
      </c>
      <c r="D1863" s="3">
        <v>1</v>
      </c>
      <c r="E1863" s="3">
        <v>88</v>
      </c>
      <c r="F1863" s="4">
        <v>4.61289E-54</v>
      </c>
      <c r="G1863" s="3">
        <v>162.60499999999999</v>
      </c>
      <c r="H1863" s="3" t="s">
        <v>5204</v>
      </c>
      <c r="I1863" s="3" t="s">
        <v>5205</v>
      </c>
      <c r="J1863" s="3" t="s">
        <v>16</v>
      </c>
      <c r="K1863" s="3" t="s">
        <v>5206</v>
      </c>
      <c r="L1863" s="3" t="s">
        <v>5207</v>
      </c>
    </row>
    <row r="1864" spans="1:12" x14ac:dyDescent="0.3">
      <c r="A1864" s="3" t="s">
        <v>18186</v>
      </c>
      <c r="B1864" s="3" t="s">
        <v>13</v>
      </c>
      <c r="C1864" s="3">
        <v>223886</v>
      </c>
      <c r="D1864" s="3">
        <v>1</v>
      </c>
      <c r="E1864" s="3">
        <v>137</v>
      </c>
      <c r="F1864" s="4">
        <v>2.3130400000000002E-58</v>
      </c>
      <c r="G1864" s="3">
        <v>177.42400000000001</v>
      </c>
      <c r="H1864" s="3" t="s">
        <v>5199</v>
      </c>
      <c r="I1864" s="3" t="s">
        <v>5200</v>
      </c>
      <c r="J1864" s="3" t="s">
        <v>16</v>
      </c>
      <c r="K1864" s="3" t="s">
        <v>5201</v>
      </c>
      <c r="L1864" s="3" t="s">
        <v>5202</v>
      </c>
    </row>
    <row r="1865" spans="1:12" x14ac:dyDescent="0.3">
      <c r="A1865" s="3" t="s">
        <v>18187</v>
      </c>
      <c r="B1865" s="3" t="s">
        <v>13</v>
      </c>
      <c r="C1865" s="3">
        <v>226421</v>
      </c>
      <c r="D1865" s="3">
        <v>1</v>
      </c>
      <c r="E1865" s="3">
        <v>103</v>
      </c>
      <c r="F1865" s="4">
        <v>1.5105899999999999E-26</v>
      </c>
      <c r="G1865" s="3">
        <v>94.094499999999996</v>
      </c>
      <c r="H1865" s="3" t="s">
        <v>9846</v>
      </c>
      <c r="I1865" s="3" t="s">
        <v>9847</v>
      </c>
      <c r="J1865" s="3" t="s">
        <v>16</v>
      </c>
      <c r="K1865" s="3" t="s">
        <v>5195</v>
      </c>
      <c r="L1865" s="3" t="s">
        <v>9848</v>
      </c>
    </row>
    <row r="1866" spans="1:12" x14ac:dyDescent="0.3">
      <c r="A1866" s="3" t="s">
        <v>18188</v>
      </c>
      <c r="B1866" s="3" t="s">
        <v>13</v>
      </c>
      <c r="C1866" s="3">
        <v>224393</v>
      </c>
      <c r="D1866" s="3">
        <v>1</v>
      </c>
      <c r="E1866" s="3">
        <v>64</v>
      </c>
      <c r="F1866" s="4">
        <v>1.3167E-25</v>
      </c>
      <c r="G1866" s="3">
        <v>88.813999999999993</v>
      </c>
      <c r="H1866" s="3" t="s">
        <v>1245</v>
      </c>
      <c r="I1866" s="3" t="s">
        <v>1246</v>
      </c>
      <c r="J1866" s="3" t="s">
        <v>16</v>
      </c>
      <c r="K1866" s="3" t="s">
        <v>59</v>
      </c>
      <c r="L1866" s="3" t="s">
        <v>1247</v>
      </c>
    </row>
    <row r="1867" spans="1:12" x14ac:dyDescent="0.3">
      <c r="A1867" s="3" t="s">
        <v>18189</v>
      </c>
      <c r="B1867" s="3" t="s">
        <v>25</v>
      </c>
      <c r="C1867" s="3">
        <v>225382</v>
      </c>
      <c r="D1867" s="3">
        <v>1</v>
      </c>
      <c r="E1867" s="3">
        <v>34</v>
      </c>
      <c r="F1867" s="4">
        <v>1.04936E-6</v>
      </c>
      <c r="G1867" s="3">
        <v>41.597900000000003</v>
      </c>
      <c r="H1867" s="3" t="s">
        <v>13900</v>
      </c>
      <c r="I1867" s="3" t="s">
        <v>14547</v>
      </c>
      <c r="J1867" s="3" t="s">
        <v>99</v>
      </c>
      <c r="K1867" s="3" t="s">
        <v>16</v>
      </c>
      <c r="L1867" s="3" t="s">
        <v>13901</v>
      </c>
    </row>
    <row r="1868" spans="1:12" x14ac:dyDescent="0.3">
      <c r="A1868" s="3" t="s">
        <v>18190</v>
      </c>
      <c r="B1868" s="3" t="s">
        <v>25</v>
      </c>
      <c r="C1868" s="3">
        <v>389828</v>
      </c>
      <c r="D1868" s="3">
        <v>45</v>
      </c>
      <c r="E1868" s="3">
        <v>148</v>
      </c>
      <c r="F1868" s="3">
        <v>7.6579299999999996E-4</v>
      </c>
      <c r="G1868" s="3">
        <v>38.196199999999997</v>
      </c>
      <c r="H1868" s="3" t="s">
        <v>11214</v>
      </c>
      <c r="I1868" s="3" t="s">
        <v>11215</v>
      </c>
      <c r="J1868" s="3" t="s">
        <v>74</v>
      </c>
      <c r="K1868" s="3" t="s">
        <v>16</v>
      </c>
      <c r="L1868" s="3" t="s">
        <v>11216</v>
      </c>
    </row>
    <row r="1869" spans="1:12" x14ac:dyDescent="0.3">
      <c r="A1869" s="3" t="s">
        <v>18191</v>
      </c>
      <c r="B1869" s="3" t="s">
        <v>13</v>
      </c>
      <c r="C1869" s="3">
        <v>224854</v>
      </c>
      <c r="D1869" s="3">
        <v>1</v>
      </c>
      <c r="E1869" s="3">
        <v>99</v>
      </c>
      <c r="F1869" s="4">
        <v>1.0856900000000001E-34</v>
      </c>
      <c r="G1869" s="3">
        <v>116.236</v>
      </c>
      <c r="H1869" s="3" t="s">
        <v>14429</v>
      </c>
      <c r="I1869" s="3" t="s">
        <v>14430</v>
      </c>
      <c r="J1869" s="3" t="s">
        <v>16</v>
      </c>
      <c r="K1869" s="3" t="s">
        <v>14431</v>
      </c>
      <c r="L1869" s="3" t="s">
        <v>14432</v>
      </c>
    </row>
    <row r="1870" spans="1:12" x14ac:dyDescent="0.3">
      <c r="A1870" s="3" t="s">
        <v>18192</v>
      </c>
      <c r="B1870" s="3" t="s">
        <v>13</v>
      </c>
      <c r="C1870" s="3">
        <v>226287</v>
      </c>
      <c r="D1870" s="3">
        <v>8</v>
      </c>
      <c r="E1870" s="3">
        <v>227</v>
      </c>
      <c r="F1870" s="4">
        <v>2.0757699999999999E-51</v>
      </c>
      <c r="G1870" s="3">
        <v>167.19499999999999</v>
      </c>
      <c r="H1870" s="3" t="s">
        <v>3743</v>
      </c>
      <c r="I1870" s="3" t="s">
        <v>3744</v>
      </c>
      <c r="J1870" s="3" t="s">
        <v>16</v>
      </c>
      <c r="K1870" s="3" t="s">
        <v>3745</v>
      </c>
      <c r="L1870" s="3" t="s">
        <v>3746</v>
      </c>
    </row>
    <row r="1871" spans="1:12" x14ac:dyDescent="0.3">
      <c r="A1871" s="3" t="s">
        <v>18193</v>
      </c>
      <c r="B1871" s="3" t="s">
        <v>25</v>
      </c>
      <c r="C1871" s="3">
        <v>424065</v>
      </c>
      <c r="D1871" s="3">
        <v>10</v>
      </c>
      <c r="E1871" s="3">
        <v>176</v>
      </c>
      <c r="F1871" s="4">
        <v>5.34003E-59</v>
      </c>
      <c r="G1871" s="3">
        <v>186.351</v>
      </c>
      <c r="H1871" s="3" t="s">
        <v>1106</v>
      </c>
      <c r="I1871" s="3" t="s">
        <v>3711</v>
      </c>
      <c r="J1871" s="3" t="s">
        <v>99</v>
      </c>
      <c r="K1871" s="3" t="s">
        <v>16</v>
      </c>
      <c r="L1871" s="3" t="s">
        <v>3712</v>
      </c>
    </row>
    <row r="1872" spans="1:12" x14ac:dyDescent="0.3">
      <c r="A1872" s="3" t="s">
        <v>18194</v>
      </c>
      <c r="B1872" s="3" t="s">
        <v>25</v>
      </c>
      <c r="C1872" s="3">
        <v>225382</v>
      </c>
      <c r="D1872" s="3">
        <v>1</v>
      </c>
      <c r="E1872" s="3">
        <v>34</v>
      </c>
      <c r="F1872" s="4">
        <v>1.04936E-6</v>
      </c>
      <c r="G1872" s="3">
        <v>41.597900000000003</v>
      </c>
      <c r="H1872" s="3" t="s">
        <v>13900</v>
      </c>
      <c r="I1872" s="3" t="s">
        <v>14547</v>
      </c>
      <c r="J1872" s="3" t="s">
        <v>99</v>
      </c>
      <c r="K1872" s="3" t="s">
        <v>16</v>
      </c>
      <c r="L1872" s="3" t="s">
        <v>13901</v>
      </c>
    </row>
    <row r="1873" spans="1:12" x14ac:dyDescent="0.3">
      <c r="A1873" s="3" t="s">
        <v>18195</v>
      </c>
      <c r="B1873" s="3" t="s">
        <v>25</v>
      </c>
      <c r="C1873" s="3">
        <v>418554</v>
      </c>
      <c r="D1873" s="3">
        <v>32</v>
      </c>
      <c r="E1873" s="3">
        <v>275</v>
      </c>
      <c r="F1873" s="4">
        <v>3.9116799999999997E-37</v>
      </c>
      <c r="G1873" s="3">
        <v>132.482</v>
      </c>
      <c r="H1873" s="3" t="s">
        <v>1524</v>
      </c>
      <c r="I1873" s="3" t="s">
        <v>13365</v>
      </c>
      <c r="J1873" s="3" t="s">
        <v>16</v>
      </c>
      <c r="K1873" s="3" t="s">
        <v>16</v>
      </c>
      <c r="L1873" s="3" t="s">
        <v>13366</v>
      </c>
    </row>
    <row r="1874" spans="1:12" x14ac:dyDescent="0.3">
      <c r="A1874" s="3" t="s">
        <v>18196</v>
      </c>
      <c r="B1874" s="3" t="s">
        <v>25</v>
      </c>
      <c r="C1874" s="3">
        <v>294686</v>
      </c>
      <c r="D1874" s="3">
        <v>18</v>
      </c>
      <c r="E1874" s="3">
        <v>164</v>
      </c>
      <c r="F1874" s="3">
        <v>4.1768600000000001E-3</v>
      </c>
      <c r="G1874" s="3">
        <v>36.0777</v>
      </c>
      <c r="H1874" s="3" t="s">
        <v>1527</v>
      </c>
      <c r="I1874" s="3" t="s">
        <v>1528</v>
      </c>
      <c r="J1874" s="3" t="s">
        <v>16</v>
      </c>
      <c r="K1874" s="3" t="s">
        <v>16</v>
      </c>
      <c r="L1874" s="3" t="s">
        <v>1529</v>
      </c>
    </row>
    <row r="1875" spans="1:12" x14ac:dyDescent="0.3">
      <c r="A1875" s="3" t="s">
        <v>18197</v>
      </c>
      <c r="B1875" s="3" t="s">
        <v>13</v>
      </c>
      <c r="C1875" s="3">
        <v>226400</v>
      </c>
      <c r="D1875" s="3">
        <v>1</v>
      </c>
      <c r="E1875" s="3">
        <v>224</v>
      </c>
      <c r="F1875" s="4">
        <v>4.8941700000000003E-49</v>
      </c>
      <c r="G1875" s="3">
        <v>167.203</v>
      </c>
      <c r="H1875" s="3" t="s">
        <v>11824</v>
      </c>
      <c r="I1875" s="3" t="s">
        <v>11825</v>
      </c>
      <c r="J1875" s="3" t="s">
        <v>16</v>
      </c>
      <c r="K1875" s="3" t="s">
        <v>1531</v>
      </c>
      <c r="L1875" s="3" t="s">
        <v>1533</v>
      </c>
    </row>
    <row r="1876" spans="1:12" x14ac:dyDescent="0.3">
      <c r="A1876" s="3" t="s">
        <v>18197</v>
      </c>
      <c r="B1876" s="3" t="s">
        <v>13</v>
      </c>
      <c r="C1876" s="3">
        <v>226451</v>
      </c>
      <c r="D1876" s="3">
        <v>274</v>
      </c>
      <c r="E1876" s="3">
        <v>419</v>
      </c>
      <c r="F1876" s="4">
        <v>1.1096E-27</v>
      </c>
      <c r="G1876" s="3">
        <v>107.93300000000001</v>
      </c>
      <c r="H1876" s="3" t="s">
        <v>2942</v>
      </c>
      <c r="I1876" s="3" t="s">
        <v>2942</v>
      </c>
      <c r="J1876" s="3" t="s">
        <v>16</v>
      </c>
      <c r="K1876" s="3" t="s">
        <v>611</v>
      </c>
      <c r="L1876" s="3" t="s">
        <v>613</v>
      </c>
    </row>
    <row r="1877" spans="1:12" x14ac:dyDescent="0.3">
      <c r="A1877" s="3" t="s">
        <v>18198</v>
      </c>
      <c r="B1877" s="3" t="s">
        <v>25</v>
      </c>
      <c r="C1877" s="3">
        <v>412246</v>
      </c>
      <c r="D1877" s="3">
        <v>2</v>
      </c>
      <c r="E1877" s="3">
        <v>23</v>
      </c>
      <c r="F1877" s="3">
        <v>1.8810100000000001E-4</v>
      </c>
      <c r="G1877" s="3">
        <v>33.401200000000003</v>
      </c>
      <c r="H1877" s="3" t="s">
        <v>1753</v>
      </c>
      <c r="I1877" s="3" t="s">
        <v>6268</v>
      </c>
      <c r="J1877" s="3" t="s">
        <v>99</v>
      </c>
      <c r="K1877" s="3" t="s">
        <v>16</v>
      </c>
      <c r="L1877" s="3" t="s">
        <v>6269</v>
      </c>
    </row>
    <row r="1878" spans="1:12" x14ac:dyDescent="0.3">
      <c r="A1878" s="3" t="s">
        <v>18199</v>
      </c>
      <c r="B1878" s="3" t="s">
        <v>25</v>
      </c>
      <c r="C1878" s="3">
        <v>419878</v>
      </c>
      <c r="D1878" s="3">
        <v>8</v>
      </c>
      <c r="E1878" s="3">
        <v>315</v>
      </c>
      <c r="F1878" s="4">
        <v>1.3578899999999999E-85</v>
      </c>
      <c r="G1878" s="3">
        <v>259.59199999999998</v>
      </c>
      <c r="H1878" s="3" t="s">
        <v>2970</v>
      </c>
      <c r="I1878" s="3" t="s">
        <v>2971</v>
      </c>
      <c r="J1878" s="3" t="s">
        <v>16</v>
      </c>
      <c r="K1878" s="3" t="s">
        <v>16</v>
      </c>
      <c r="L1878" s="3" t="s">
        <v>2972</v>
      </c>
    </row>
    <row r="1879" spans="1:12" x14ac:dyDescent="0.3">
      <c r="A1879" s="3" t="s">
        <v>18200</v>
      </c>
      <c r="B1879" s="3" t="s">
        <v>13</v>
      </c>
      <c r="C1879" s="3">
        <v>223412</v>
      </c>
      <c r="D1879" s="3">
        <v>2</v>
      </c>
      <c r="E1879" s="3">
        <v>114</v>
      </c>
      <c r="F1879" s="4">
        <v>5.5252700000000003E-59</v>
      </c>
      <c r="G1879" s="3">
        <v>177.02199999999999</v>
      </c>
      <c r="H1879" s="3" t="s">
        <v>2179</v>
      </c>
      <c r="I1879" s="3" t="s">
        <v>2180</v>
      </c>
      <c r="J1879" s="3" t="s">
        <v>16</v>
      </c>
      <c r="K1879" s="3" t="s">
        <v>2181</v>
      </c>
      <c r="L1879" s="3" t="s">
        <v>2182</v>
      </c>
    </row>
    <row r="1880" spans="1:12" x14ac:dyDescent="0.3">
      <c r="A1880" s="3" t="s">
        <v>18201</v>
      </c>
      <c r="B1880" s="3" t="s">
        <v>25</v>
      </c>
      <c r="C1880" s="3">
        <v>225382</v>
      </c>
      <c r="D1880" s="3">
        <v>1</v>
      </c>
      <c r="E1880" s="3">
        <v>35</v>
      </c>
      <c r="F1880" s="4">
        <v>1.1326299999999999E-6</v>
      </c>
      <c r="G1880" s="3">
        <v>41.597900000000003</v>
      </c>
      <c r="H1880" s="3" t="s">
        <v>13900</v>
      </c>
      <c r="I1880" s="3" t="s">
        <v>14547</v>
      </c>
      <c r="J1880" s="3" t="s">
        <v>99</v>
      </c>
      <c r="K1880" s="3" t="s">
        <v>16</v>
      </c>
      <c r="L1880" s="3" t="s">
        <v>13901</v>
      </c>
    </row>
    <row r="1881" spans="1:12" x14ac:dyDescent="0.3">
      <c r="A1881" s="3" t="s">
        <v>18202</v>
      </c>
      <c r="B1881" s="3" t="s">
        <v>13</v>
      </c>
      <c r="C1881" s="3">
        <v>225995</v>
      </c>
      <c r="D1881" s="3">
        <v>6</v>
      </c>
      <c r="E1881" s="3">
        <v>404</v>
      </c>
      <c r="F1881" s="4">
        <v>2.8290200000000002E-107</v>
      </c>
      <c r="G1881" s="3">
        <v>322.10500000000002</v>
      </c>
      <c r="H1881" s="3" t="s">
        <v>18203</v>
      </c>
      <c r="I1881" s="3" t="s">
        <v>18203</v>
      </c>
      <c r="J1881" s="3" t="s">
        <v>16</v>
      </c>
      <c r="K1881" s="3" t="s">
        <v>7608</v>
      </c>
      <c r="L1881" s="3" t="s">
        <v>4889</v>
      </c>
    </row>
    <row r="1882" spans="1:12" x14ac:dyDescent="0.3">
      <c r="A1882" s="3" t="s">
        <v>18204</v>
      </c>
      <c r="B1882" s="3" t="s">
        <v>13</v>
      </c>
      <c r="C1882" s="3">
        <v>225361</v>
      </c>
      <c r="D1882" s="3">
        <v>160</v>
      </c>
      <c r="E1882" s="3">
        <v>385</v>
      </c>
      <c r="F1882" s="4">
        <v>6.9353399999999997E-25</v>
      </c>
      <c r="G1882" s="3">
        <v>101.57</v>
      </c>
      <c r="H1882" s="3" t="s">
        <v>4895</v>
      </c>
      <c r="I1882" s="3" t="s">
        <v>4896</v>
      </c>
      <c r="J1882" s="3" t="s">
        <v>16</v>
      </c>
      <c r="K1882" s="3" t="s">
        <v>4897</v>
      </c>
      <c r="L1882" s="3" t="s">
        <v>4898</v>
      </c>
    </row>
    <row r="1883" spans="1:12" x14ac:dyDescent="0.3">
      <c r="A1883" s="3" t="s">
        <v>18204</v>
      </c>
      <c r="B1883" s="3" t="s">
        <v>13</v>
      </c>
      <c r="C1883" s="3">
        <v>225511</v>
      </c>
      <c r="D1883" s="3">
        <v>17</v>
      </c>
      <c r="E1883" s="3">
        <v>128</v>
      </c>
      <c r="F1883" s="4">
        <v>1.2298000000000001E-6</v>
      </c>
      <c r="G1883" s="3">
        <v>46.839300000000001</v>
      </c>
      <c r="H1883" s="3" t="s">
        <v>10886</v>
      </c>
      <c r="I1883" s="3" t="s">
        <v>10887</v>
      </c>
      <c r="J1883" s="3" t="s">
        <v>16</v>
      </c>
      <c r="K1883" s="3" t="s">
        <v>10888</v>
      </c>
      <c r="L1883" s="3" t="s">
        <v>10889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758F-FB8B-4185-BF5E-28C40491A87C}">
  <dimension ref="A1:H4"/>
  <sheetViews>
    <sheetView zoomScaleNormal="100" workbookViewId="0">
      <selection activeCell="F9" sqref="F9"/>
    </sheetView>
  </sheetViews>
  <sheetFormatPr defaultRowHeight="14.5" x14ac:dyDescent="0.35"/>
  <cols>
    <col min="1" max="1" width="15.26953125" customWidth="1"/>
    <col min="2" max="2" width="10.81640625" customWidth="1"/>
    <col min="3" max="3" width="15.6328125" customWidth="1"/>
    <col min="4" max="4" width="16.36328125" customWidth="1"/>
    <col min="5" max="5" width="25.453125" customWidth="1"/>
    <col min="6" max="6" width="14.36328125" customWidth="1"/>
    <col min="7" max="7" width="15.453125" customWidth="1"/>
    <col min="8" max="8" width="20.08984375" customWidth="1"/>
  </cols>
  <sheetData>
    <row r="1" spans="1:8" x14ac:dyDescent="0.35">
      <c r="A1" s="1" t="s">
        <v>18484</v>
      </c>
    </row>
    <row r="2" spans="1:8" ht="39.5" customHeight="1" x14ac:dyDescent="0.35">
      <c r="A2" s="9" t="s">
        <v>18364</v>
      </c>
      <c r="B2" s="9" t="s">
        <v>18456</v>
      </c>
      <c r="C2" s="9" t="s">
        <v>18457</v>
      </c>
      <c r="D2" s="9" t="s">
        <v>18458</v>
      </c>
      <c r="E2" s="9" t="s">
        <v>18459</v>
      </c>
      <c r="F2" s="9" t="s">
        <v>18460</v>
      </c>
      <c r="G2" s="9" t="s">
        <v>18461</v>
      </c>
      <c r="H2" s="9" t="s">
        <v>18462</v>
      </c>
    </row>
    <row r="3" spans="1:8" ht="28" x14ac:dyDescent="0.35">
      <c r="A3" s="10" t="s">
        <v>18463</v>
      </c>
      <c r="B3" s="11" t="s">
        <v>18464</v>
      </c>
      <c r="C3" s="10" t="s">
        <v>18465</v>
      </c>
      <c r="D3" s="10">
        <v>100</v>
      </c>
      <c r="E3" s="11" t="s">
        <v>18466</v>
      </c>
      <c r="F3" s="10" t="s">
        <v>18467</v>
      </c>
      <c r="G3" s="10" t="s">
        <v>18468</v>
      </c>
      <c r="H3" s="10" t="s">
        <v>18469</v>
      </c>
    </row>
    <row r="4" spans="1:8" ht="28" x14ac:dyDescent="0.35">
      <c r="A4" s="10" t="s">
        <v>18470</v>
      </c>
      <c r="B4" s="11" t="s">
        <v>18471</v>
      </c>
      <c r="C4" s="10" t="s">
        <v>18472</v>
      </c>
      <c r="D4" s="10">
        <v>93.1</v>
      </c>
      <c r="E4" s="11" t="s">
        <v>18466</v>
      </c>
      <c r="F4" s="10" t="s">
        <v>18473</v>
      </c>
      <c r="G4" s="10" t="s">
        <v>18468</v>
      </c>
      <c r="H4" s="10" t="s">
        <v>18474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C290B-4749-42C0-B1FB-33553B0297C4}">
  <dimension ref="A1:S14"/>
  <sheetViews>
    <sheetView zoomScale="70" zoomScaleNormal="70" workbookViewId="0"/>
  </sheetViews>
  <sheetFormatPr defaultRowHeight="14" x14ac:dyDescent="0.3"/>
  <cols>
    <col min="1" max="1" width="8.81640625" style="1" bestFit="1" customWidth="1"/>
    <col min="2" max="7" width="8.7265625" style="1"/>
    <col min="8" max="9" width="9.1796875" style="1" bestFit="1" customWidth="1"/>
    <col min="10" max="13" width="8.81640625" style="1" bestFit="1" customWidth="1"/>
    <col min="14" max="15" width="8.7265625" style="1"/>
    <col min="16" max="17" width="8.81640625" style="1" bestFit="1" customWidth="1"/>
    <col min="18" max="16384" width="8.7265625" style="1"/>
  </cols>
  <sheetData>
    <row r="1" spans="1:19" ht="18" x14ac:dyDescent="0.4">
      <c r="A1" s="2" t="s">
        <v>18362</v>
      </c>
    </row>
    <row r="2" spans="1:19" x14ac:dyDescent="0.3">
      <c r="A2" s="1" t="s">
        <v>18205</v>
      </c>
    </row>
    <row r="3" spans="1:19" x14ac:dyDescent="0.3">
      <c r="A3" s="3" t="s">
        <v>18206</v>
      </c>
      <c r="B3" s="3" t="s">
        <v>18207</v>
      </c>
      <c r="C3" s="3" t="s">
        <v>18208</v>
      </c>
      <c r="D3" s="3" t="s">
        <v>18209</v>
      </c>
      <c r="E3" s="3" t="s">
        <v>18210</v>
      </c>
      <c r="F3" s="3" t="s">
        <v>18211</v>
      </c>
      <c r="G3" s="3" t="s">
        <v>18212</v>
      </c>
      <c r="H3" s="3" t="s">
        <v>18213</v>
      </c>
      <c r="I3" s="3" t="s">
        <v>18214</v>
      </c>
      <c r="J3" s="3" t="s">
        <v>18215</v>
      </c>
      <c r="K3" s="3" t="s">
        <v>18216</v>
      </c>
      <c r="L3" s="3" t="s">
        <v>18217</v>
      </c>
      <c r="M3" s="3" t="s">
        <v>18218</v>
      </c>
      <c r="N3" s="3" t="s">
        <v>18219</v>
      </c>
      <c r="O3" s="3" t="s">
        <v>18220</v>
      </c>
      <c r="P3" s="3" t="s">
        <v>18221</v>
      </c>
      <c r="Q3" s="3" t="s">
        <v>18222</v>
      </c>
      <c r="R3" s="3" t="s">
        <v>18223</v>
      </c>
      <c r="S3" s="3" t="s">
        <v>18224</v>
      </c>
    </row>
    <row r="4" spans="1:19" x14ac:dyDescent="0.3">
      <c r="A4" s="3">
        <v>1</v>
      </c>
      <c r="B4" s="3" t="s">
        <v>18225</v>
      </c>
      <c r="C4" s="3" t="s">
        <v>18226</v>
      </c>
      <c r="D4" s="3" t="s">
        <v>18227</v>
      </c>
      <c r="E4" s="3" t="s">
        <v>18228</v>
      </c>
      <c r="F4" s="3" t="s">
        <v>18229</v>
      </c>
      <c r="G4" s="3" t="s">
        <v>18230</v>
      </c>
      <c r="H4" s="4">
        <v>4.6999999999999999E-6</v>
      </c>
      <c r="I4" s="4">
        <v>5.5999999999999997E-6</v>
      </c>
      <c r="J4" s="3">
        <v>0.88900000000000001</v>
      </c>
      <c r="K4" s="3">
        <v>0.84399999999999997</v>
      </c>
      <c r="L4" s="3">
        <v>108671</v>
      </c>
      <c r="M4" s="3">
        <v>108886</v>
      </c>
      <c r="N4" s="3" t="s">
        <v>18231</v>
      </c>
      <c r="O4" s="3" t="s">
        <v>18232</v>
      </c>
      <c r="P4" s="3">
        <v>99</v>
      </c>
      <c r="Q4" s="3">
        <v>2091</v>
      </c>
      <c r="R4" s="3" t="s">
        <v>18233</v>
      </c>
      <c r="S4" s="3" t="s">
        <v>18234</v>
      </c>
    </row>
    <row r="5" spans="1:19" x14ac:dyDescent="0.3">
      <c r="A5" s="3">
        <v>1</v>
      </c>
      <c r="B5" s="3" t="s">
        <v>18225</v>
      </c>
      <c r="C5" s="3" t="s">
        <v>18226</v>
      </c>
      <c r="D5" s="3" t="s">
        <v>18235</v>
      </c>
      <c r="E5" s="3" t="s">
        <v>18236</v>
      </c>
      <c r="F5" s="3" t="s">
        <v>18237</v>
      </c>
      <c r="G5" s="3" t="s">
        <v>18238</v>
      </c>
      <c r="H5" s="4">
        <v>6.5999999999999897E-145</v>
      </c>
      <c r="I5" s="4">
        <v>7.2999999999999895E-145</v>
      </c>
      <c r="J5" s="3">
        <v>0.99299999999999999</v>
      </c>
      <c r="K5" s="3">
        <v>0.97899999999999998</v>
      </c>
      <c r="L5" s="3">
        <v>108971</v>
      </c>
      <c r="M5" s="3">
        <v>110209</v>
      </c>
      <c r="N5" s="3" t="s">
        <v>18231</v>
      </c>
      <c r="O5" s="3" t="s">
        <v>18239</v>
      </c>
      <c r="P5" s="3">
        <v>100</v>
      </c>
      <c r="Q5" s="3">
        <v>2091</v>
      </c>
      <c r="R5" s="3" t="s">
        <v>18240</v>
      </c>
      <c r="S5" s="3" t="s">
        <v>18241</v>
      </c>
    </row>
    <row r="6" spans="1:19" x14ac:dyDescent="0.3">
      <c r="A6" s="3">
        <v>7</v>
      </c>
      <c r="B6" s="3" t="s">
        <v>18225</v>
      </c>
      <c r="C6" s="3" t="s">
        <v>18242</v>
      </c>
      <c r="D6" s="3" t="s">
        <v>18243</v>
      </c>
      <c r="E6" s="3" t="s">
        <v>18244</v>
      </c>
      <c r="F6" s="3" t="s">
        <v>18245</v>
      </c>
      <c r="G6" s="3" t="s">
        <v>18246</v>
      </c>
      <c r="H6" s="4">
        <v>1.0999999999999901E-229</v>
      </c>
      <c r="I6" s="4">
        <v>1.29999999999999E-229</v>
      </c>
      <c r="J6" s="3">
        <v>0.98899999999999999</v>
      </c>
      <c r="K6" s="3">
        <v>0.98799999999999999</v>
      </c>
      <c r="L6" s="3">
        <v>403002</v>
      </c>
      <c r="M6" s="3">
        <v>405881</v>
      </c>
      <c r="N6" s="3" t="s">
        <v>18231</v>
      </c>
      <c r="O6" s="3" t="s">
        <v>18247</v>
      </c>
      <c r="P6" s="3">
        <v>370</v>
      </c>
      <c r="Q6" s="3">
        <v>2091</v>
      </c>
      <c r="R6" s="3" t="s">
        <v>18248</v>
      </c>
      <c r="S6" s="3" t="s">
        <v>18249</v>
      </c>
    </row>
    <row r="7" spans="1:19" x14ac:dyDescent="0.3">
      <c r="A7" s="3">
        <v>6</v>
      </c>
      <c r="B7" s="3" t="s">
        <v>18225</v>
      </c>
      <c r="C7" s="3" t="s">
        <v>18250</v>
      </c>
      <c r="D7" s="3" t="s">
        <v>18251</v>
      </c>
      <c r="E7" s="3" t="s">
        <v>18252</v>
      </c>
      <c r="F7" s="3" t="s">
        <v>18253</v>
      </c>
      <c r="G7" s="3" t="s">
        <v>18254</v>
      </c>
      <c r="H7" s="4">
        <v>9.9999999999999903E-219</v>
      </c>
      <c r="I7" s="4">
        <v>1.19999999999999E-218</v>
      </c>
      <c r="J7" s="3">
        <v>0.98799999999999999</v>
      </c>
      <c r="K7" s="3">
        <v>0.98099999999999998</v>
      </c>
      <c r="L7" s="3">
        <v>713307</v>
      </c>
      <c r="M7" s="3">
        <v>716267</v>
      </c>
      <c r="N7" s="3" t="s">
        <v>18231</v>
      </c>
      <c r="O7" s="3" t="s">
        <v>18255</v>
      </c>
      <c r="P7" s="3">
        <v>646</v>
      </c>
      <c r="Q7" s="3">
        <v>2091</v>
      </c>
      <c r="R7" s="3" t="s">
        <v>18256</v>
      </c>
      <c r="S7" s="3" t="s">
        <v>18257</v>
      </c>
    </row>
    <row r="8" spans="1:19" x14ac:dyDescent="0.3">
      <c r="A8" s="3">
        <v>2</v>
      </c>
      <c r="B8" s="3" t="s">
        <v>18225</v>
      </c>
      <c r="C8" s="3" t="s">
        <v>18226</v>
      </c>
      <c r="D8" s="3" t="s">
        <v>18258</v>
      </c>
      <c r="E8" s="3" t="s">
        <v>18259</v>
      </c>
      <c r="F8" s="3" t="s">
        <v>18260</v>
      </c>
      <c r="G8" s="3" t="s">
        <v>18261</v>
      </c>
      <c r="H8" s="4">
        <v>9.4999999999999897E-153</v>
      </c>
      <c r="I8" s="4">
        <v>1.09999999999999E-152</v>
      </c>
      <c r="J8" s="3">
        <v>0.99099999999999999</v>
      </c>
      <c r="K8" s="3">
        <v>0.99099999999999999</v>
      </c>
      <c r="L8" s="3">
        <v>716260</v>
      </c>
      <c r="M8" s="3">
        <v>717891</v>
      </c>
      <c r="N8" s="3" t="s">
        <v>18231</v>
      </c>
      <c r="O8" s="3" t="s">
        <v>18262</v>
      </c>
      <c r="P8" s="3">
        <v>647</v>
      </c>
      <c r="Q8" s="3">
        <v>2091</v>
      </c>
      <c r="R8" s="3" t="s">
        <v>18263</v>
      </c>
      <c r="S8" s="3" t="s">
        <v>18264</v>
      </c>
    </row>
    <row r="9" spans="1:19" x14ac:dyDescent="0.3">
      <c r="A9" s="3">
        <v>8</v>
      </c>
      <c r="B9" s="3" t="s">
        <v>18225</v>
      </c>
      <c r="C9" s="3" t="s">
        <v>18265</v>
      </c>
      <c r="D9" s="3" t="s">
        <v>18266</v>
      </c>
      <c r="E9" s="3" t="s">
        <v>18267</v>
      </c>
      <c r="F9" s="3" t="s">
        <v>18268</v>
      </c>
      <c r="G9" s="3" t="s">
        <v>18269</v>
      </c>
      <c r="H9" s="4">
        <v>3.1E-41</v>
      </c>
      <c r="I9" s="4">
        <v>3.1E-41</v>
      </c>
      <c r="J9" s="3">
        <v>0.61399999999999999</v>
      </c>
      <c r="K9" s="3">
        <v>0.95499999999999996</v>
      </c>
      <c r="L9" s="3">
        <v>909798</v>
      </c>
      <c r="M9" s="3">
        <v>911384</v>
      </c>
      <c r="N9" s="3" t="s">
        <v>18231</v>
      </c>
      <c r="O9" s="3" t="s">
        <v>18270</v>
      </c>
      <c r="P9" s="3">
        <v>848</v>
      </c>
      <c r="Q9" s="3">
        <v>2091</v>
      </c>
      <c r="R9" s="3" t="s">
        <v>18271</v>
      </c>
      <c r="S9" s="3" t="s">
        <v>18272</v>
      </c>
    </row>
    <row r="10" spans="1:19" x14ac:dyDescent="0.3">
      <c r="A10" s="3">
        <v>8</v>
      </c>
      <c r="B10" s="3" t="s">
        <v>18225</v>
      </c>
      <c r="C10" s="3" t="s">
        <v>18265</v>
      </c>
      <c r="D10" s="3" t="s">
        <v>18273</v>
      </c>
      <c r="E10" s="3" t="s">
        <v>18274</v>
      </c>
      <c r="F10" s="3" t="s">
        <v>18275</v>
      </c>
      <c r="G10" s="3" t="s">
        <v>18276</v>
      </c>
      <c r="H10" s="4">
        <v>9.09999999999999E-116</v>
      </c>
      <c r="I10" s="4">
        <v>9.9999999999999904E-116</v>
      </c>
      <c r="J10" s="3">
        <v>0.97</v>
      </c>
      <c r="K10" s="3">
        <v>0.97</v>
      </c>
      <c r="L10" s="3">
        <v>911645</v>
      </c>
      <c r="M10" s="3">
        <v>912646</v>
      </c>
      <c r="N10" s="3" t="s">
        <v>18231</v>
      </c>
      <c r="O10" s="3" t="s">
        <v>18277</v>
      </c>
      <c r="P10" s="3">
        <v>850</v>
      </c>
      <c r="Q10" s="3">
        <v>2091</v>
      </c>
      <c r="R10" s="3" t="s">
        <v>18278</v>
      </c>
      <c r="S10" s="3" t="s">
        <v>18279</v>
      </c>
    </row>
    <row r="11" spans="1:19" x14ac:dyDescent="0.3">
      <c r="A11" s="3">
        <v>5</v>
      </c>
      <c r="B11" s="3" t="s">
        <v>18225</v>
      </c>
      <c r="C11" s="3" t="s">
        <v>18280</v>
      </c>
      <c r="D11" s="3" t="s">
        <v>18281</v>
      </c>
      <c r="E11" s="3" t="s">
        <v>18282</v>
      </c>
      <c r="F11" s="3" t="s">
        <v>18283</v>
      </c>
      <c r="G11" s="3" t="s">
        <v>18280</v>
      </c>
      <c r="H11" s="4">
        <v>8.1999999999999896E-91</v>
      </c>
      <c r="I11" s="4">
        <v>9.6999999999999995E-91</v>
      </c>
      <c r="J11" s="3">
        <v>0.89100000000000001</v>
      </c>
      <c r="K11" s="3">
        <v>0.95099999999999996</v>
      </c>
      <c r="L11" s="3">
        <v>1106895</v>
      </c>
      <c r="M11" s="3">
        <v>1107746</v>
      </c>
      <c r="N11" s="3" t="s">
        <v>18231</v>
      </c>
      <c r="O11" s="3" t="s">
        <v>18284</v>
      </c>
      <c r="P11" s="3">
        <v>1042</v>
      </c>
      <c r="Q11" s="3">
        <v>2091</v>
      </c>
      <c r="R11" s="3" t="s">
        <v>18285</v>
      </c>
      <c r="S11" s="3" t="s">
        <v>18286</v>
      </c>
    </row>
    <row r="12" spans="1:19" x14ac:dyDescent="0.3">
      <c r="A12" s="3">
        <v>3</v>
      </c>
      <c r="B12" s="3" t="s">
        <v>18225</v>
      </c>
      <c r="C12" s="3" t="s">
        <v>18287</v>
      </c>
      <c r="D12" s="3" t="s">
        <v>18288</v>
      </c>
      <c r="E12" s="3" t="s">
        <v>18289</v>
      </c>
      <c r="F12" s="3" t="s">
        <v>18290</v>
      </c>
      <c r="G12" s="3" t="s">
        <v>18287</v>
      </c>
      <c r="H12" s="4">
        <v>9.9999999999999993E-103</v>
      </c>
      <c r="I12" s="4">
        <v>9.9999999999999993E-103</v>
      </c>
      <c r="J12" s="3">
        <v>0.77900000000000003</v>
      </c>
      <c r="K12" s="3">
        <v>0.94899999999999995</v>
      </c>
      <c r="L12" s="3">
        <v>1583628</v>
      </c>
      <c r="M12" s="3">
        <v>1585646</v>
      </c>
      <c r="N12" s="3" t="s">
        <v>18291</v>
      </c>
      <c r="O12" s="3" t="s">
        <v>18292</v>
      </c>
      <c r="P12" s="3">
        <v>1507</v>
      </c>
      <c r="Q12" s="3">
        <v>2091</v>
      </c>
      <c r="R12" s="3" t="s">
        <v>18293</v>
      </c>
      <c r="S12" s="3" t="s">
        <v>18294</v>
      </c>
    </row>
    <row r="13" spans="1:19" x14ac:dyDescent="0.3">
      <c r="A13" s="3">
        <v>4</v>
      </c>
      <c r="B13" s="3" t="s">
        <v>18225</v>
      </c>
      <c r="C13" s="3" t="s">
        <v>18295</v>
      </c>
      <c r="D13" s="3" t="s">
        <v>18296</v>
      </c>
      <c r="E13" s="3" t="s">
        <v>18297</v>
      </c>
      <c r="F13" s="3" t="s">
        <v>18298</v>
      </c>
      <c r="G13" s="3" t="s">
        <v>18299</v>
      </c>
      <c r="H13" s="4">
        <v>9.3000000000000006E-20</v>
      </c>
      <c r="I13" s="4">
        <v>1.5E-19</v>
      </c>
      <c r="J13" s="3">
        <v>0.56799999999999995</v>
      </c>
      <c r="K13" s="3">
        <v>0.85799999999999998</v>
      </c>
      <c r="L13" s="3">
        <v>1793808</v>
      </c>
      <c r="M13" s="3">
        <v>1795058</v>
      </c>
      <c r="N13" s="3" t="s">
        <v>18291</v>
      </c>
      <c r="O13" s="3" t="s">
        <v>18300</v>
      </c>
      <c r="P13" s="3">
        <v>1718</v>
      </c>
      <c r="Q13" s="3">
        <v>2091</v>
      </c>
      <c r="R13" s="3" t="s">
        <v>18301</v>
      </c>
      <c r="S13" s="3" t="s">
        <v>18302</v>
      </c>
    </row>
    <row r="14" spans="1:19" x14ac:dyDescent="0.3">
      <c r="A14" s="3">
        <v>4</v>
      </c>
      <c r="B14" s="3" t="s">
        <v>18225</v>
      </c>
      <c r="C14" s="3" t="s">
        <v>18295</v>
      </c>
      <c r="D14" s="3" t="s">
        <v>18303</v>
      </c>
      <c r="E14" s="3" t="s">
        <v>18304</v>
      </c>
      <c r="F14" s="3" t="s">
        <v>18305</v>
      </c>
      <c r="G14" s="3" t="s">
        <v>18306</v>
      </c>
      <c r="H14" s="4">
        <v>6.9000000000000004E-53</v>
      </c>
      <c r="I14" s="4">
        <v>4.7000000000000002E-49</v>
      </c>
      <c r="J14" s="3">
        <v>0.72</v>
      </c>
      <c r="K14" s="3">
        <v>0.89400000000000002</v>
      </c>
      <c r="L14" s="3">
        <v>1795003</v>
      </c>
      <c r="M14" s="3">
        <v>1797120</v>
      </c>
      <c r="N14" s="3" t="s">
        <v>18291</v>
      </c>
      <c r="O14" s="3" t="s">
        <v>18307</v>
      </c>
      <c r="P14" s="3">
        <v>1719</v>
      </c>
      <c r="Q14" s="3">
        <v>2091</v>
      </c>
      <c r="R14" s="3" t="s">
        <v>18308</v>
      </c>
      <c r="S14" s="3" t="s">
        <v>18309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8EFF3-3750-4A57-8982-9C05E4F4FEB2}">
  <dimension ref="A1:B37"/>
  <sheetViews>
    <sheetView tabSelected="1" zoomScaleNormal="100" workbookViewId="0">
      <selection activeCell="F11" sqref="F11"/>
    </sheetView>
  </sheetViews>
  <sheetFormatPr defaultRowHeight="14.5" x14ac:dyDescent="0.35"/>
  <cols>
    <col min="1" max="1" width="40.26953125" style="12" customWidth="1"/>
    <col min="2" max="2" width="41.08984375" style="12" customWidth="1"/>
    <col min="3" max="16384" width="8.7265625" style="12"/>
  </cols>
  <sheetData>
    <row r="1" spans="1:2" ht="14.5" customHeight="1" x14ac:dyDescent="0.35">
      <c r="A1" s="16" t="s">
        <v>18485</v>
      </c>
      <c r="B1" s="16"/>
    </row>
    <row r="2" spans="1:2" x14ac:dyDescent="0.35">
      <c r="A2" s="16"/>
      <c r="B2" s="16"/>
    </row>
    <row r="3" spans="1:2" x14ac:dyDescent="0.35">
      <c r="A3" s="17"/>
      <c r="B3" s="17"/>
    </row>
    <row r="4" spans="1:2" x14ac:dyDescent="0.35">
      <c r="A4" s="13" t="s">
        <v>18363</v>
      </c>
      <c r="B4" s="13" t="s">
        <v>18365</v>
      </c>
    </row>
    <row r="5" spans="1:2" ht="17" customHeight="1" x14ac:dyDescent="0.35">
      <c r="A5" s="14" t="s">
        <v>18366</v>
      </c>
      <c r="B5" s="14"/>
    </row>
    <row r="6" spans="1:2" ht="28" x14ac:dyDescent="0.35">
      <c r="A6" s="8" t="s">
        <v>18367</v>
      </c>
      <c r="B6" s="15" t="s">
        <v>18368</v>
      </c>
    </row>
    <row r="7" spans="1:2" x14ac:dyDescent="0.35">
      <c r="A7" s="8" t="s">
        <v>18369</v>
      </c>
      <c r="B7" s="15" t="s">
        <v>18370</v>
      </c>
    </row>
    <row r="8" spans="1:2" x14ac:dyDescent="0.35">
      <c r="A8" s="8" t="s">
        <v>18371</v>
      </c>
      <c r="B8" s="15" t="s">
        <v>18372</v>
      </c>
    </row>
    <row r="9" spans="1:2" x14ac:dyDescent="0.35">
      <c r="A9" s="8" t="s">
        <v>18373</v>
      </c>
      <c r="B9" s="15" t="s">
        <v>18370</v>
      </c>
    </row>
    <row r="10" spans="1:2" x14ac:dyDescent="0.35">
      <c r="A10" s="8" t="s">
        <v>18374</v>
      </c>
      <c r="B10" s="15" t="s">
        <v>18375</v>
      </c>
    </row>
    <row r="11" spans="1:2" x14ac:dyDescent="0.35">
      <c r="A11" s="8" t="s">
        <v>18376</v>
      </c>
      <c r="B11" s="15" t="s">
        <v>18377</v>
      </c>
    </row>
    <row r="12" spans="1:2" x14ac:dyDescent="0.35">
      <c r="A12" s="8" t="s">
        <v>18378</v>
      </c>
      <c r="B12" s="15" t="s">
        <v>18379</v>
      </c>
    </row>
    <row r="13" spans="1:2" x14ac:dyDescent="0.35">
      <c r="A13" s="8" t="s">
        <v>18380</v>
      </c>
      <c r="B13" s="15" t="s">
        <v>18381</v>
      </c>
    </row>
    <row r="14" spans="1:2" ht="28" x14ac:dyDescent="0.35">
      <c r="A14" s="8" t="s">
        <v>18382</v>
      </c>
      <c r="B14" s="15" t="s">
        <v>18381</v>
      </c>
    </row>
    <row r="15" spans="1:2" x14ac:dyDescent="0.35">
      <c r="A15" s="8" t="s">
        <v>18383</v>
      </c>
      <c r="B15" s="15" t="s">
        <v>18384</v>
      </c>
    </row>
    <row r="16" spans="1:2" x14ac:dyDescent="0.35">
      <c r="A16" s="8" t="s">
        <v>18385</v>
      </c>
      <c r="B16" s="15" t="s">
        <v>18386</v>
      </c>
    </row>
    <row r="17" spans="1:2" x14ac:dyDescent="0.35">
      <c r="A17" s="8" t="s">
        <v>18387</v>
      </c>
      <c r="B17" s="15" t="s">
        <v>18388</v>
      </c>
    </row>
    <row r="18" spans="1:2" ht="28" x14ac:dyDescent="0.35">
      <c r="A18" s="8" t="s">
        <v>18389</v>
      </c>
      <c r="B18" s="15" t="s">
        <v>18390</v>
      </c>
    </row>
    <row r="19" spans="1:2" ht="28" x14ac:dyDescent="0.35">
      <c r="A19" s="8" t="s">
        <v>18391</v>
      </c>
      <c r="B19" s="15" t="s">
        <v>18392</v>
      </c>
    </row>
    <row r="20" spans="1:2" x14ac:dyDescent="0.35">
      <c r="A20" s="8" t="s">
        <v>18393</v>
      </c>
      <c r="B20" s="15" t="s">
        <v>18394</v>
      </c>
    </row>
    <row r="21" spans="1:2" x14ac:dyDescent="0.35">
      <c r="A21" s="8" t="s">
        <v>18395</v>
      </c>
      <c r="B21" s="15" t="s">
        <v>18396</v>
      </c>
    </row>
    <row r="22" spans="1:2" x14ac:dyDescent="0.35">
      <c r="A22" s="8" t="s">
        <v>18397</v>
      </c>
      <c r="B22" s="15" t="s">
        <v>18398</v>
      </c>
    </row>
    <row r="23" spans="1:2" x14ac:dyDescent="0.35">
      <c r="A23" s="8" t="s">
        <v>18399</v>
      </c>
      <c r="B23" s="15" t="s">
        <v>18400</v>
      </c>
    </row>
    <row r="24" spans="1:2" x14ac:dyDescent="0.35">
      <c r="A24" s="8" t="s">
        <v>18401</v>
      </c>
      <c r="B24" s="15" t="s">
        <v>18402</v>
      </c>
    </row>
    <row r="25" spans="1:2" ht="28" x14ac:dyDescent="0.35">
      <c r="A25" s="8" t="s">
        <v>18403</v>
      </c>
      <c r="B25" s="15" t="s">
        <v>18404</v>
      </c>
    </row>
    <row r="26" spans="1:2" ht="17.5" customHeight="1" x14ac:dyDescent="0.35">
      <c r="A26" s="14" t="s">
        <v>18321</v>
      </c>
      <c r="B26" s="14"/>
    </row>
    <row r="27" spans="1:2" x14ac:dyDescent="0.35">
      <c r="A27" s="8" t="s">
        <v>18405</v>
      </c>
      <c r="B27" s="15" t="s">
        <v>18406</v>
      </c>
    </row>
    <row r="28" spans="1:2" x14ac:dyDescent="0.35">
      <c r="A28" s="8" t="s">
        <v>18407</v>
      </c>
      <c r="B28" s="15" t="s">
        <v>18408</v>
      </c>
    </row>
    <row r="29" spans="1:2" x14ac:dyDescent="0.35">
      <c r="A29" s="8" t="s">
        <v>18409</v>
      </c>
      <c r="B29" s="15" t="s">
        <v>18410</v>
      </c>
    </row>
    <row r="30" spans="1:2" ht="28" x14ac:dyDescent="0.35">
      <c r="A30" s="8" t="s">
        <v>18411</v>
      </c>
      <c r="B30" s="15" t="s">
        <v>18412</v>
      </c>
    </row>
    <row r="31" spans="1:2" x14ac:dyDescent="0.35">
      <c r="A31" s="8" t="s">
        <v>18413</v>
      </c>
      <c r="B31" s="15" t="s">
        <v>18414</v>
      </c>
    </row>
    <row r="32" spans="1:2" x14ac:dyDescent="0.35">
      <c r="A32" s="8" t="s">
        <v>18415</v>
      </c>
      <c r="B32" s="15" t="s">
        <v>18416</v>
      </c>
    </row>
    <row r="33" spans="1:2" x14ac:dyDescent="0.35">
      <c r="A33" s="8" t="s">
        <v>18417</v>
      </c>
      <c r="B33" s="15" t="s">
        <v>18414</v>
      </c>
    </row>
    <row r="34" spans="1:2" x14ac:dyDescent="0.35">
      <c r="A34" s="8" t="s">
        <v>18418</v>
      </c>
      <c r="B34" s="15" t="s">
        <v>18419</v>
      </c>
    </row>
    <row r="35" spans="1:2" x14ac:dyDescent="0.35">
      <c r="A35" s="8" t="s">
        <v>18420</v>
      </c>
      <c r="B35" s="15" t="s">
        <v>18421</v>
      </c>
    </row>
    <row r="36" spans="1:2" x14ac:dyDescent="0.35">
      <c r="A36" s="8" t="s">
        <v>18422</v>
      </c>
      <c r="B36" s="15" t="s">
        <v>18421</v>
      </c>
    </row>
    <row r="37" spans="1:2" ht="28" x14ac:dyDescent="0.35">
      <c r="A37" s="8" t="s">
        <v>18423</v>
      </c>
      <c r="B37" s="15" t="s">
        <v>18424</v>
      </c>
    </row>
  </sheetData>
  <mergeCells count="3">
    <mergeCell ref="A5:B5"/>
    <mergeCell ref="A26:B26"/>
    <mergeCell ref="A1: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Patthanasak's PC</dc:creator>
  <cp:lastModifiedBy>Patthanasak rungsirivanich</cp:lastModifiedBy>
  <dcterms:created xsi:type="dcterms:W3CDTF">2022-01-02T13:55:10Z</dcterms:created>
  <dcterms:modified xsi:type="dcterms:W3CDTF">2024-11-19T14:39:31Z</dcterms:modified>
</cp:coreProperties>
</file>